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elopment\Veyl Bound\"/>
    </mc:Choice>
  </mc:AlternateContent>
  <xr:revisionPtr revIDLastSave="0" documentId="13_ncr:1_{947A2A6E-57BF-4651-AD44-B23A5F4EDA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 Calc" sheetId="3" r:id="rId1"/>
    <sheet name="Melee Weapons" sheetId="2" r:id="rId2"/>
    <sheet name="Helms" sheetId="4" r:id="rId3"/>
    <sheet name="Armor" sheetId="5" r:id="rId4"/>
    <sheet name="Gloves" sheetId="6" r:id="rId5"/>
    <sheet name="Leggings" sheetId="7" r:id="rId6"/>
    <sheet name="All Armor" sheetId="8" r:id="rId7"/>
    <sheet name="UpgradedWeaponStats" sheetId="9" r:id="rId8"/>
    <sheet name="WeaponUpgradeCorrections" sheetId="10" r:id="rId9"/>
    <sheet name="BaseWeaponStats" sheetId="11" r:id="rId10"/>
    <sheet name="UpgradedProtectorStats" sheetId="12" r:id="rId11"/>
    <sheet name="ProtectorUpgradeCorrections" sheetId="13" r:id="rId12"/>
    <sheet name="BaseProtectorStats" sheetId="14" r:id="rId13"/>
    <sheet name="calcCorrects" sheetId="15" r:id="rId14"/>
    <sheet name="PCAttack Data" sheetId="16" r:id="rId15"/>
  </sheets>
  <definedNames>
    <definedName name="_xlnm._FilterDatabase" localSheetId="6" hidden="1">'All Armor'!$A$1:$AB$255</definedName>
    <definedName name="_xlnm._FilterDatabase" localSheetId="3" hidden="1">Armor!$A$1:$AB$61</definedName>
    <definedName name="_xlnm._FilterDatabase" localSheetId="4" hidden="1">Gloves!$A$1:$AB$59</definedName>
    <definedName name="_xlnm._FilterDatabase" localSheetId="2" hidden="1">Helms!$A$1:$AB$75</definedName>
    <definedName name="_xlnm._FilterDatabase" localSheetId="5" hidden="1">Leggings!$A$1:$AB$62</definedName>
    <definedName name="WpnRow">'Stat Calc'!#REF!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SRbHaKcrTpD3o1rULa85XVtZGn/aGUm3K5HuiIE8dIM="/>
    </ext>
  </extLst>
</workbook>
</file>

<file path=xl/calcChain.xml><?xml version="1.0" encoding="utf-8"?>
<calcChain xmlns="http://schemas.openxmlformats.org/spreadsheetml/2006/main">
  <c r="R256" i="12" l="1"/>
  <c r="Q256" i="12"/>
  <c r="P256" i="12"/>
  <c r="O256" i="12"/>
  <c r="N256" i="12"/>
  <c r="M256" i="12"/>
  <c r="L256" i="12"/>
  <c r="K256" i="12"/>
  <c r="J256" i="12"/>
  <c r="I256" i="12"/>
  <c r="H256" i="12"/>
  <c r="H255" i="8" s="1"/>
  <c r="G256" i="12"/>
  <c r="G255" i="8" s="1"/>
  <c r="W255" i="8" s="1"/>
  <c r="F256" i="12"/>
  <c r="E256" i="12"/>
  <c r="D256" i="12"/>
  <c r="C256" i="12"/>
  <c r="A256" i="12"/>
  <c r="R255" i="12"/>
  <c r="Q255" i="12"/>
  <c r="P255" i="12"/>
  <c r="O255" i="12"/>
  <c r="N255" i="12"/>
  <c r="M255" i="12"/>
  <c r="L255" i="12"/>
  <c r="L254" i="8" s="1"/>
  <c r="K255" i="12"/>
  <c r="J255" i="12"/>
  <c r="I255" i="12"/>
  <c r="H255" i="12"/>
  <c r="G255" i="12"/>
  <c r="F255" i="12"/>
  <c r="E255" i="12"/>
  <c r="D255" i="12"/>
  <c r="C255" i="12"/>
  <c r="A255" i="12"/>
  <c r="R254" i="12"/>
  <c r="Q254" i="12"/>
  <c r="Q253" i="8" s="1"/>
  <c r="P254" i="12"/>
  <c r="O254" i="12"/>
  <c r="N254" i="12"/>
  <c r="M254" i="12"/>
  <c r="L254" i="12"/>
  <c r="K254" i="12"/>
  <c r="J254" i="12"/>
  <c r="I254" i="12"/>
  <c r="H254" i="12"/>
  <c r="G254" i="12"/>
  <c r="F254" i="12"/>
  <c r="F253" i="8" s="1"/>
  <c r="E254" i="12"/>
  <c r="E253" i="8" s="1"/>
  <c r="U253" i="8" s="1"/>
  <c r="D254" i="12"/>
  <c r="C254" i="12"/>
  <c r="A254" i="12"/>
  <c r="R253" i="12"/>
  <c r="Q253" i="12"/>
  <c r="P253" i="12"/>
  <c r="O253" i="12"/>
  <c r="N253" i="12"/>
  <c r="M253" i="12"/>
  <c r="L253" i="12"/>
  <c r="K253" i="12"/>
  <c r="K252" i="8" s="1"/>
  <c r="AA252" i="8" s="1"/>
  <c r="J253" i="12"/>
  <c r="J252" i="8" s="1"/>
  <c r="Z252" i="8" s="1"/>
  <c r="I253" i="12"/>
  <c r="H253" i="12"/>
  <c r="G253" i="12"/>
  <c r="F253" i="12"/>
  <c r="E253" i="12"/>
  <c r="D253" i="12"/>
  <c r="C253" i="12"/>
  <c r="A253" i="12"/>
  <c r="R252" i="12"/>
  <c r="Q252" i="12"/>
  <c r="P252" i="12"/>
  <c r="P251" i="8" s="1"/>
  <c r="O252" i="12"/>
  <c r="O251" i="8" s="1"/>
  <c r="N252" i="12"/>
  <c r="M252" i="12"/>
  <c r="L252" i="12"/>
  <c r="K252" i="12"/>
  <c r="J252" i="12"/>
  <c r="I252" i="12"/>
  <c r="H252" i="12"/>
  <c r="G252" i="12"/>
  <c r="F252" i="12"/>
  <c r="E252" i="12"/>
  <c r="D252" i="12"/>
  <c r="C252" i="12"/>
  <c r="C251" i="8" s="1"/>
  <c r="S251" i="8" s="1"/>
  <c r="A252" i="12"/>
  <c r="R251" i="12"/>
  <c r="Q251" i="12"/>
  <c r="P251" i="12"/>
  <c r="O251" i="12"/>
  <c r="N251" i="12"/>
  <c r="M251" i="12"/>
  <c r="L251" i="12"/>
  <c r="K251" i="12"/>
  <c r="J251" i="12"/>
  <c r="I251" i="12"/>
  <c r="H251" i="12"/>
  <c r="H250" i="8" s="1"/>
  <c r="X250" i="8" s="1"/>
  <c r="G251" i="12"/>
  <c r="F251" i="12"/>
  <c r="E251" i="12"/>
  <c r="D251" i="12"/>
  <c r="C251" i="12"/>
  <c r="A251" i="12"/>
  <c r="R250" i="12"/>
  <c r="Q250" i="12"/>
  <c r="P250" i="12"/>
  <c r="O250" i="12"/>
  <c r="N250" i="12"/>
  <c r="N249" i="8" s="1"/>
  <c r="M250" i="12"/>
  <c r="M249" i="8" s="1"/>
  <c r="AB249" i="8" s="1"/>
  <c r="L250" i="12"/>
  <c r="K250" i="12"/>
  <c r="J250" i="12"/>
  <c r="I250" i="12"/>
  <c r="H250" i="12"/>
  <c r="G250" i="12"/>
  <c r="F250" i="12"/>
  <c r="E250" i="12"/>
  <c r="D250" i="12"/>
  <c r="C250" i="12"/>
  <c r="A250" i="12"/>
  <c r="A249" i="8" s="1"/>
  <c r="R249" i="12"/>
  <c r="Q249" i="12"/>
  <c r="P249" i="12"/>
  <c r="O249" i="12"/>
  <c r="N249" i="12"/>
  <c r="M249" i="12"/>
  <c r="L249" i="12"/>
  <c r="K249" i="12"/>
  <c r="J249" i="12"/>
  <c r="I249" i="12"/>
  <c r="H249" i="12"/>
  <c r="G249" i="12"/>
  <c r="G248" i="8" s="1"/>
  <c r="F249" i="12"/>
  <c r="F248" i="8" s="1"/>
  <c r="E249" i="12"/>
  <c r="D249" i="12"/>
  <c r="C249" i="12"/>
  <c r="A249" i="12"/>
  <c r="R248" i="12"/>
  <c r="Q248" i="12"/>
  <c r="P248" i="12"/>
  <c r="O248" i="12"/>
  <c r="N248" i="12"/>
  <c r="M248" i="12"/>
  <c r="L248" i="12"/>
  <c r="L247" i="8" s="1"/>
  <c r="K248" i="12"/>
  <c r="K247" i="8" s="1"/>
  <c r="AA247" i="8" s="1"/>
  <c r="J248" i="12"/>
  <c r="I248" i="12"/>
  <c r="H248" i="12"/>
  <c r="G248" i="12"/>
  <c r="F248" i="12"/>
  <c r="E248" i="12"/>
  <c r="D248" i="12"/>
  <c r="C248" i="12"/>
  <c r="A248" i="12"/>
  <c r="R247" i="12"/>
  <c r="Q247" i="12"/>
  <c r="P247" i="12"/>
  <c r="P246" i="8" s="1"/>
  <c r="O247" i="12"/>
  <c r="N247" i="12"/>
  <c r="M247" i="12"/>
  <c r="L247" i="12"/>
  <c r="K247" i="12"/>
  <c r="J247" i="12"/>
  <c r="I247" i="12"/>
  <c r="H247" i="12"/>
  <c r="G247" i="12"/>
  <c r="F247" i="12"/>
  <c r="E247" i="12"/>
  <c r="D247" i="12"/>
  <c r="C247" i="12"/>
  <c r="A247" i="12"/>
  <c r="R246" i="12"/>
  <c r="Q246" i="12"/>
  <c r="P246" i="12"/>
  <c r="O246" i="12"/>
  <c r="N246" i="12"/>
  <c r="M246" i="12"/>
  <c r="L246" i="12"/>
  <c r="K246" i="12"/>
  <c r="J246" i="12"/>
  <c r="J245" i="8" s="1"/>
  <c r="Z245" i="8" s="1"/>
  <c r="I246" i="12"/>
  <c r="I245" i="8" s="1"/>
  <c r="Y245" i="8" s="1"/>
  <c r="H246" i="12"/>
  <c r="G246" i="12"/>
  <c r="F246" i="12"/>
  <c r="E246" i="12"/>
  <c r="D246" i="12"/>
  <c r="C246" i="12"/>
  <c r="A246" i="12"/>
  <c r="R245" i="12"/>
  <c r="Q245" i="12"/>
  <c r="P245" i="12"/>
  <c r="O245" i="12"/>
  <c r="O244" i="8" s="1"/>
  <c r="N245" i="12"/>
  <c r="N244" i="8" s="1"/>
  <c r="M245" i="12"/>
  <c r="L245" i="12"/>
  <c r="K245" i="12"/>
  <c r="J245" i="12"/>
  <c r="I245" i="12"/>
  <c r="H245" i="12"/>
  <c r="G245" i="12"/>
  <c r="F245" i="12"/>
  <c r="E245" i="12"/>
  <c r="D245" i="12"/>
  <c r="C245" i="12"/>
  <c r="C244" i="8" s="1"/>
  <c r="S244" i="8" s="1"/>
  <c r="A245" i="12"/>
  <c r="A244" i="8" s="1"/>
  <c r="R244" i="12"/>
  <c r="Q244" i="12"/>
  <c r="P244" i="12"/>
  <c r="O244" i="12"/>
  <c r="N244" i="12"/>
  <c r="M244" i="12"/>
  <c r="L244" i="12"/>
  <c r="K244" i="12"/>
  <c r="J244" i="12"/>
  <c r="I244" i="12"/>
  <c r="H244" i="12"/>
  <c r="H243" i="8" s="1"/>
  <c r="G244" i="12"/>
  <c r="G243" i="8" s="1"/>
  <c r="W243" i="8" s="1"/>
  <c r="F244" i="12"/>
  <c r="E244" i="12"/>
  <c r="D244" i="12"/>
  <c r="C244" i="12"/>
  <c r="A244" i="12"/>
  <c r="R243" i="12"/>
  <c r="Q243" i="12"/>
  <c r="P243" i="12"/>
  <c r="O243" i="12"/>
  <c r="N243" i="12"/>
  <c r="M243" i="12"/>
  <c r="L243" i="12"/>
  <c r="L242" i="8" s="1"/>
  <c r="K243" i="12"/>
  <c r="J243" i="12"/>
  <c r="I243" i="12"/>
  <c r="H243" i="12"/>
  <c r="G243" i="12"/>
  <c r="F243" i="12"/>
  <c r="E243" i="12"/>
  <c r="D243" i="12"/>
  <c r="C243" i="12"/>
  <c r="A243" i="12"/>
  <c r="R241" i="12"/>
  <c r="Q241" i="12"/>
  <c r="Q241" i="8" s="1"/>
  <c r="P241" i="12"/>
  <c r="O241" i="12"/>
  <c r="N241" i="12"/>
  <c r="M241" i="12"/>
  <c r="L241" i="12"/>
  <c r="K241" i="12"/>
  <c r="J241" i="12"/>
  <c r="I241" i="12"/>
  <c r="H241" i="12"/>
  <c r="G241" i="12"/>
  <c r="F241" i="12"/>
  <c r="F241" i="8" s="1"/>
  <c r="E241" i="12"/>
  <c r="E241" i="8" s="1"/>
  <c r="U241" i="8" s="1"/>
  <c r="D241" i="12"/>
  <c r="C241" i="12"/>
  <c r="A241" i="12"/>
  <c r="R240" i="12"/>
  <c r="Q240" i="12"/>
  <c r="P240" i="12"/>
  <c r="O240" i="12"/>
  <c r="N240" i="12"/>
  <c r="M240" i="12"/>
  <c r="L240" i="12"/>
  <c r="K240" i="12"/>
  <c r="K240" i="8" s="1"/>
  <c r="AA240" i="8" s="1"/>
  <c r="J240" i="12"/>
  <c r="J240" i="8" s="1"/>
  <c r="Z240" i="8" s="1"/>
  <c r="I240" i="12"/>
  <c r="H240" i="12"/>
  <c r="G240" i="12"/>
  <c r="F240" i="12"/>
  <c r="E240" i="12"/>
  <c r="D240" i="12"/>
  <c r="C240" i="12"/>
  <c r="A240" i="12"/>
  <c r="R239" i="12"/>
  <c r="Q239" i="12"/>
  <c r="P239" i="12"/>
  <c r="P239" i="8" s="1"/>
  <c r="O239" i="12"/>
  <c r="O239" i="8" s="1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C239" i="8" s="1"/>
  <c r="S239" i="8" s="1"/>
  <c r="A239" i="12"/>
  <c r="R238" i="12"/>
  <c r="Q238" i="12"/>
  <c r="P238" i="12"/>
  <c r="O238" i="12"/>
  <c r="N238" i="12"/>
  <c r="M238" i="12"/>
  <c r="L238" i="12"/>
  <c r="K238" i="12"/>
  <c r="J238" i="12"/>
  <c r="I238" i="12"/>
  <c r="H238" i="12"/>
  <c r="H238" i="8" s="1"/>
  <c r="X238" i="8" s="1"/>
  <c r="G238" i="12"/>
  <c r="F238" i="12"/>
  <c r="E238" i="12"/>
  <c r="D238" i="12"/>
  <c r="C238" i="12"/>
  <c r="A238" i="12"/>
  <c r="R237" i="12"/>
  <c r="Q237" i="12"/>
  <c r="P237" i="12"/>
  <c r="O237" i="12"/>
  <c r="N237" i="12"/>
  <c r="N237" i="8" s="1"/>
  <c r="M237" i="12"/>
  <c r="M237" i="8" s="1"/>
  <c r="AB237" i="8" s="1"/>
  <c r="L237" i="12"/>
  <c r="K237" i="12"/>
  <c r="J237" i="12"/>
  <c r="I237" i="12"/>
  <c r="H237" i="12"/>
  <c r="G237" i="12"/>
  <c r="F237" i="12"/>
  <c r="E237" i="12"/>
  <c r="D237" i="12"/>
  <c r="C237" i="12"/>
  <c r="A237" i="12"/>
  <c r="A237" i="8" s="1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G236" i="8" s="1"/>
  <c r="F236" i="12"/>
  <c r="F236" i="8" s="1"/>
  <c r="V236" i="8" s="1"/>
  <c r="E236" i="12"/>
  <c r="D236" i="12"/>
  <c r="C236" i="12"/>
  <c r="A236" i="12"/>
  <c r="R235" i="12"/>
  <c r="Q235" i="12"/>
  <c r="P235" i="12"/>
  <c r="O235" i="12"/>
  <c r="N235" i="12"/>
  <c r="M235" i="12"/>
  <c r="L235" i="12"/>
  <c r="L235" i="8" s="1"/>
  <c r="K235" i="12"/>
  <c r="K235" i="8" s="1"/>
  <c r="J235" i="12"/>
  <c r="I235" i="12"/>
  <c r="H235" i="12"/>
  <c r="G235" i="12"/>
  <c r="F235" i="12"/>
  <c r="E235" i="12"/>
  <c r="D235" i="12"/>
  <c r="C235" i="12"/>
  <c r="A235" i="12"/>
  <c r="R234" i="12"/>
  <c r="Q234" i="12"/>
  <c r="P234" i="12"/>
  <c r="P234" i="8" s="1"/>
  <c r="O234" i="12"/>
  <c r="N234" i="12"/>
  <c r="M234" i="12"/>
  <c r="L234" i="12"/>
  <c r="K234" i="12"/>
  <c r="J234" i="12"/>
  <c r="I234" i="12"/>
  <c r="H234" i="12"/>
  <c r="G234" i="12"/>
  <c r="F234" i="12"/>
  <c r="E234" i="12"/>
  <c r="D234" i="12"/>
  <c r="C234" i="12"/>
  <c r="A234" i="12"/>
  <c r="R233" i="12"/>
  <c r="Q233" i="12"/>
  <c r="P233" i="12"/>
  <c r="O233" i="12"/>
  <c r="N233" i="12"/>
  <c r="M233" i="12"/>
  <c r="L233" i="12"/>
  <c r="K233" i="12"/>
  <c r="J233" i="12"/>
  <c r="J233" i="8" s="1"/>
  <c r="Z233" i="8" s="1"/>
  <c r="I233" i="12"/>
  <c r="I233" i="8" s="1"/>
  <c r="Y233" i="8" s="1"/>
  <c r="H233" i="12"/>
  <c r="G233" i="12"/>
  <c r="F233" i="12"/>
  <c r="E233" i="12"/>
  <c r="D233" i="12"/>
  <c r="C233" i="12"/>
  <c r="A233" i="12"/>
  <c r="R232" i="12"/>
  <c r="Q232" i="12"/>
  <c r="P232" i="12"/>
  <c r="O232" i="12"/>
  <c r="O232" i="8" s="1"/>
  <c r="N232" i="12"/>
  <c r="N232" i="8" s="1"/>
  <c r="M232" i="12"/>
  <c r="L232" i="12"/>
  <c r="K232" i="12"/>
  <c r="J232" i="12"/>
  <c r="I232" i="12"/>
  <c r="H232" i="12"/>
  <c r="G232" i="12"/>
  <c r="F232" i="12"/>
  <c r="E232" i="12"/>
  <c r="D232" i="12"/>
  <c r="C232" i="12"/>
  <c r="C232" i="8" s="1"/>
  <c r="S232" i="8" s="1"/>
  <c r="A232" i="12"/>
  <c r="A232" i="8" s="1"/>
  <c r="R231" i="12"/>
  <c r="Q231" i="12"/>
  <c r="P231" i="12"/>
  <c r="O231" i="12"/>
  <c r="N231" i="12"/>
  <c r="M231" i="12"/>
  <c r="L231" i="12"/>
  <c r="K231" i="12"/>
  <c r="J231" i="12"/>
  <c r="I231" i="12"/>
  <c r="H231" i="12"/>
  <c r="H231" i="8" s="1"/>
  <c r="G231" i="12"/>
  <c r="G231" i="8" s="1"/>
  <c r="W231" i="8" s="1"/>
  <c r="F231" i="12"/>
  <c r="E231" i="12"/>
  <c r="D231" i="12"/>
  <c r="C231" i="12"/>
  <c r="A231" i="12"/>
  <c r="R230" i="12"/>
  <c r="Q230" i="12"/>
  <c r="P230" i="12"/>
  <c r="O230" i="12"/>
  <c r="N230" i="12"/>
  <c r="M230" i="12"/>
  <c r="L230" i="12"/>
  <c r="L230" i="8" s="1"/>
  <c r="K230" i="12"/>
  <c r="J230" i="12"/>
  <c r="I230" i="12"/>
  <c r="H230" i="12"/>
  <c r="G230" i="12"/>
  <c r="F230" i="12"/>
  <c r="E230" i="12"/>
  <c r="D230" i="12"/>
  <c r="C230" i="12"/>
  <c r="A230" i="12"/>
  <c r="R229" i="12"/>
  <c r="Q229" i="12"/>
  <c r="P229" i="12"/>
  <c r="O229" i="12"/>
  <c r="N229" i="12"/>
  <c r="M229" i="12"/>
  <c r="L229" i="12"/>
  <c r="K229" i="12"/>
  <c r="J229" i="12"/>
  <c r="I229" i="12"/>
  <c r="H229" i="12"/>
  <c r="G229" i="12"/>
  <c r="F229" i="12"/>
  <c r="F229" i="8" s="1"/>
  <c r="E229" i="12"/>
  <c r="E229" i="8" s="1"/>
  <c r="U229" i="8" s="1"/>
  <c r="D229" i="12"/>
  <c r="C229" i="12"/>
  <c r="A229" i="12"/>
  <c r="R228" i="12"/>
  <c r="Q228" i="12"/>
  <c r="P228" i="12"/>
  <c r="O228" i="12"/>
  <c r="N228" i="12"/>
  <c r="M228" i="12"/>
  <c r="L228" i="12"/>
  <c r="K228" i="12"/>
  <c r="K228" i="8" s="1"/>
  <c r="AA228" i="8" s="1"/>
  <c r="J228" i="12"/>
  <c r="J228" i="8" s="1"/>
  <c r="Z228" i="8" s="1"/>
  <c r="I228" i="12"/>
  <c r="H228" i="12"/>
  <c r="G228" i="12"/>
  <c r="F228" i="12"/>
  <c r="E228" i="12"/>
  <c r="D228" i="12"/>
  <c r="C228" i="12"/>
  <c r="A228" i="12"/>
  <c r="R227" i="12"/>
  <c r="Q227" i="12"/>
  <c r="P227" i="12"/>
  <c r="P227" i="8" s="1"/>
  <c r="O227" i="12"/>
  <c r="O227" i="8" s="1"/>
  <c r="N227" i="12"/>
  <c r="M227" i="12"/>
  <c r="L227" i="12"/>
  <c r="K227" i="12"/>
  <c r="J227" i="12"/>
  <c r="I227" i="12"/>
  <c r="H227" i="12"/>
  <c r="G227" i="12"/>
  <c r="F227" i="12"/>
  <c r="E227" i="12"/>
  <c r="D227" i="12"/>
  <c r="C227" i="12"/>
  <c r="C227" i="8" s="1"/>
  <c r="S227" i="8" s="1"/>
  <c r="A227" i="12"/>
  <c r="R226" i="12"/>
  <c r="Q226" i="12"/>
  <c r="P226" i="12"/>
  <c r="O226" i="12"/>
  <c r="N226" i="12"/>
  <c r="M226" i="12"/>
  <c r="L226" i="12"/>
  <c r="K226" i="12"/>
  <c r="J226" i="12"/>
  <c r="I226" i="12"/>
  <c r="H226" i="12"/>
  <c r="H226" i="8" s="1"/>
  <c r="X226" i="8" s="1"/>
  <c r="G226" i="12"/>
  <c r="F226" i="12"/>
  <c r="E226" i="12"/>
  <c r="D226" i="12"/>
  <c r="C226" i="12"/>
  <c r="A226" i="12"/>
  <c r="R225" i="12"/>
  <c r="Q225" i="12"/>
  <c r="P225" i="12"/>
  <c r="O225" i="12"/>
  <c r="N225" i="12"/>
  <c r="N225" i="8" s="1"/>
  <c r="M225" i="12"/>
  <c r="M225" i="8" s="1"/>
  <c r="AB225" i="8" s="1"/>
  <c r="L225" i="12"/>
  <c r="K225" i="12"/>
  <c r="J225" i="12"/>
  <c r="I225" i="12"/>
  <c r="H225" i="12"/>
  <c r="G225" i="12"/>
  <c r="F225" i="12"/>
  <c r="E225" i="12"/>
  <c r="D225" i="12"/>
  <c r="C225" i="12"/>
  <c r="A225" i="12"/>
  <c r="A225" i="8" s="1"/>
  <c r="R224" i="12"/>
  <c r="Q224" i="12"/>
  <c r="P224" i="12"/>
  <c r="O224" i="12"/>
  <c r="N224" i="12"/>
  <c r="M224" i="12"/>
  <c r="L224" i="12"/>
  <c r="K224" i="12"/>
  <c r="J224" i="12"/>
  <c r="I224" i="12"/>
  <c r="H224" i="12"/>
  <c r="G224" i="12"/>
  <c r="G224" i="8" s="1"/>
  <c r="F224" i="12"/>
  <c r="F224" i="8" s="1"/>
  <c r="V224" i="8" s="1"/>
  <c r="E224" i="12"/>
  <c r="D224" i="12"/>
  <c r="C224" i="12"/>
  <c r="A224" i="12"/>
  <c r="R223" i="12"/>
  <c r="Q223" i="12"/>
  <c r="P223" i="12"/>
  <c r="O223" i="12"/>
  <c r="N223" i="12"/>
  <c r="M223" i="12"/>
  <c r="L223" i="12"/>
  <c r="L223" i="8" s="1"/>
  <c r="K223" i="12"/>
  <c r="K223" i="8" s="1"/>
  <c r="AA223" i="8" s="1"/>
  <c r="J223" i="12"/>
  <c r="I223" i="12"/>
  <c r="H223" i="12"/>
  <c r="G223" i="12"/>
  <c r="F223" i="12"/>
  <c r="E223" i="12"/>
  <c r="D223" i="12"/>
  <c r="C223" i="12"/>
  <c r="A223" i="12"/>
  <c r="R222" i="12"/>
  <c r="Q222" i="12"/>
  <c r="P222" i="12"/>
  <c r="P222" i="8" s="1"/>
  <c r="O222" i="12"/>
  <c r="N222" i="12"/>
  <c r="M222" i="12"/>
  <c r="L222" i="12"/>
  <c r="K222" i="12"/>
  <c r="J222" i="12"/>
  <c r="I222" i="12"/>
  <c r="H222" i="12"/>
  <c r="G222" i="12"/>
  <c r="F222" i="12"/>
  <c r="E222" i="12"/>
  <c r="D222" i="12"/>
  <c r="C222" i="12"/>
  <c r="A222" i="12"/>
  <c r="R221" i="12"/>
  <c r="Q221" i="12"/>
  <c r="P221" i="12"/>
  <c r="O221" i="12"/>
  <c r="N221" i="12"/>
  <c r="M221" i="12"/>
  <c r="L221" i="12"/>
  <c r="K221" i="12"/>
  <c r="J221" i="12"/>
  <c r="J221" i="8" s="1"/>
  <c r="Z221" i="8" s="1"/>
  <c r="I221" i="12"/>
  <c r="I221" i="8" s="1"/>
  <c r="Y221" i="8" s="1"/>
  <c r="H221" i="12"/>
  <c r="G221" i="12"/>
  <c r="F221" i="12"/>
  <c r="E221" i="12"/>
  <c r="D221" i="12"/>
  <c r="C221" i="12"/>
  <c r="A221" i="12"/>
  <c r="R220" i="12"/>
  <c r="Q220" i="12"/>
  <c r="P220" i="12"/>
  <c r="O220" i="12"/>
  <c r="N220" i="12"/>
  <c r="N220" i="8" s="1"/>
  <c r="M220" i="12"/>
  <c r="L220" i="12"/>
  <c r="K220" i="12"/>
  <c r="J220" i="12"/>
  <c r="I220" i="12"/>
  <c r="H220" i="12"/>
  <c r="G220" i="12"/>
  <c r="F220" i="12"/>
  <c r="E220" i="12"/>
  <c r="D220" i="12"/>
  <c r="C220" i="12"/>
  <c r="A220" i="12"/>
  <c r="A220" i="8" s="1"/>
  <c r="R219" i="12"/>
  <c r="Q219" i="12"/>
  <c r="P219" i="12"/>
  <c r="O219" i="12"/>
  <c r="N219" i="12"/>
  <c r="M219" i="12"/>
  <c r="L219" i="12"/>
  <c r="K219" i="12"/>
  <c r="J219" i="12"/>
  <c r="I219" i="12"/>
  <c r="H219" i="12"/>
  <c r="H219" i="8" s="1"/>
  <c r="G219" i="12"/>
  <c r="G219" i="8" s="1"/>
  <c r="W219" i="8" s="1"/>
  <c r="F219" i="12"/>
  <c r="E219" i="12"/>
  <c r="D219" i="12"/>
  <c r="C219" i="12"/>
  <c r="A219" i="12"/>
  <c r="R218" i="12"/>
  <c r="Q218" i="12"/>
  <c r="P218" i="12"/>
  <c r="O218" i="12"/>
  <c r="N218" i="12"/>
  <c r="M218" i="12"/>
  <c r="L218" i="12"/>
  <c r="L218" i="8" s="1"/>
  <c r="K218" i="12"/>
  <c r="J218" i="12"/>
  <c r="I218" i="12"/>
  <c r="H218" i="12"/>
  <c r="G218" i="12"/>
  <c r="F218" i="12"/>
  <c r="E218" i="12"/>
  <c r="D218" i="12"/>
  <c r="C218" i="12"/>
  <c r="A218" i="12"/>
  <c r="R217" i="12"/>
  <c r="Q217" i="12"/>
  <c r="Q217" i="8" s="1"/>
  <c r="P217" i="12"/>
  <c r="O217" i="12"/>
  <c r="N217" i="12"/>
  <c r="M217" i="12"/>
  <c r="L217" i="12"/>
  <c r="K217" i="12"/>
  <c r="J217" i="12"/>
  <c r="I217" i="12"/>
  <c r="H217" i="12"/>
  <c r="G217" i="12"/>
  <c r="F217" i="12"/>
  <c r="E217" i="12"/>
  <c r="E217" i="8" s="1"/>
  <c r="U217" i="8" s="1"/>
  <c r="D217" i="12"/>
  <c r="C217" i="12"/>
  <c r="A217" i="12"/>
  <c r="R216" i="12"/>
  <c r="Q216" i="12"/>
  <c r="P216" i="12"/>
  <c r="O216" i="12"/>
  <c r="N216" i="12"/>
  <c r="M216" i="12"/>
  <c r="L216" i="12"/>
  <c r="K216" i="12"/>
  <c r="J216" i="12"/>
  <c r="J216" i="8" s="1"/>
  <c r="Z216" i="8" s="1"/>
  <c r="I216" i="12"/>
  <c r="H216" i="12"/>
  <c r="G216" i="12"/>
  <c r="F216" i="12"/>
  <c r="E216" i="12"/>
  <c r="D216" i="12"/>
  <c r="C216" i="12"/>
  <c r="A216" i="12"/>
  <c r="R215" i="12"/>
  <c r="Q215" i="12"/>
  <c r="P215" i="12"/>
  <c r="P215" i="8" s="1"/>
  <c r="O215" i="12"/>
  <c r="O215" i="8" s="1"/>
  <c r="N215" i="12"/>
  <c r="M215" i="12"/>
  <c r="L215" i="12"/>
  <c r="K215" i="12"/>
  <c r="J215" i="12"/>
  <c r="I215" i="12"/>
  <c r="H215" i="12"/>
  <c r="G215" i="12"/>
  <c r="F215" i="12"/>
  <c r="E215" i="12"/>
  <c r="D215" i="12"/>
  <c r="D215" i="8" s="1"/>
  <c r="C215" i="12"/>
  <c r="C215" i="8" s="1"/>
  <c r="S215" i="8" s="1"/>
  <c r="A215" i="12"/>
  <c r="R214" i="12"/>
  <c r="Q214" i="12"/>
  <c r="P214" i="12"/>
  <c r="O214" i="12"/>
  <c r="N214" i="12"/>
  <c r="M214" i="12"/>
  <c r="L214" i="12"/>
  <c r="K214" i="12"/>
  <c r="J214" i="12"/>
  <c r="I214" i="12"/>
  <c r="H214" i="12"/>
  <c r="H214" i="8" s="1"/>
  <c r="X214" i="8" s="1"/>
  <c r="G214" i="12"/>
  <c r="F214" i="12"/>
  <c r="E214" i="12"/>
  <c r="D214" i="12"/>
  <c r="C214" i="12"/>
  <c r="A214" i="12"/>
  <c r="R213" i="12"/>
  <c r="Q213" i="12"/>
  <c r="P213" i="12"/>
  <c r="O213" i="12"/>
  <c r="N213" i="12"/>
  <c r="M213" i="12"/>
  <c r="M213" i="8" s="1"/>
  <c r="AB213" i="8" s="1"/>
  <c r="L213" i="12"/>
  <c r="K213" i="12"/>
  <c r="J213" i="12"/>
  <c r="I213" i="12"/>
  <c r="H213" i="12"/>
  <c r="G213" i="12"/>
  <c r="F213" i="12"/>
  <c r="E213" i="12"/>
  <c r="D213" i="12"/>
  <c r="C213" i="12"/>
  <c r="A213" i="12"/>
  <c r="R212" i="12"/>
  <c r="Q212" i="12"/>
  <c r="P212" i="12"/>
  <c r="O212" i="12"/>
  <c r="N212" i="12"/>
  <c r="M212" i="12"/>
  <c r="L212" i="12"/>
  <c r="K212" i="12"/>
  <c r="J212" i="12"/>
  <c r="I212" i="12"/>
  <c r="H212" i="12"/>
  <c r="G212" i="12"/>
  <c r="F212" i="12"/>
  <c r="F212" i="8" s="1"/>
  <c r="V212" i="8" s="1"/>
  <c r="E212" i="12"/>
  <c r="D212" i="12"/>
  <c r="C212" i="12"/>
  <c r="A212" i="12"/>
  <c r="R211" i="12"/>
  <c r="Q211" i="12"/>
  <c r="P211" i="12"/>
  <c r="O211" i="12"/>
  <c r="N211" i="12"/>
  <c r="M211" i="12"/>
  <c r="L211" i="12"/>
  <c r="L211" i="8" s="1"/>
  <c r="K211" i="12"/>
  <c r="K211" i="8" s="1"/>
  <c r="AA211" i="8" s="1"/>
  <c r="J211" i="12"/>
  <c r="I211" i="12"/>
  <c r="H211" i="12"/>
  <c r="G211" i="12"/>
  <c r="F211" i="12"/>
  <c r="E211" i="12"/>
  <c r="D211" i="12"/>
  <c r="C211" i="12"/>
  <c r="A211" i="12"/>
  <c r="R210" i="12"/>
  <c r="Q210" i="12"/>
  <c r="P210" i="12"/>
  <c r="P210" i="8" s="1"/>
  <c r="O210" i="12"/>
  <c r="N210" i="12"/>
  <c r="M210" i="12"/>
  <c r="L210" i="12"/>
  <c r="K210" i="12"/>
  <c r="J210" i="12"/>
  <c r="I210" i="12"/>
  <c r="H210" i="12"/>
  <c r="G210" i="12"/>
  <c r="F210" i="12"/>
  <c r="E210" i="12"/>
  <c r="D210" i="12"/>
  <c r="C210" i="12"/>
  <c r="A210" i="12"/>
  <c r="R209" i="12"/>
  <c r="Q209" i="12"/>
  <c r="P209" i="12"/>
  <c r="O209" i="12"/>
  <c r="N209" i="12"/>
  <c r="M209" i="12"/>
  <c r="L209" i="12"/>
  <c r="K209" i="12"/>
  <c r="J209" i="12"/>
  <c r="I209" i="12"/>
  <c r="I209" i="8" s="1"/>
  <c r="Y209" i="8" s="1"/>
  <c r="H209" i="12"/>
  <c r="G209" i="12"/>
  <c r="F209" i="12"/>
  <c r="E209" i="12"/>
  <c r="D209" i="12"/>
  <c r="C209" i="12"/>
  <c r="A209" i="12"/>
  <c r="R208" i="12"/>
  <c r="Q208" i="12"/>
  <c r="P208" i="12"/>
  <c r="O208" i="12"/>
  <c r="N208" i="12"/>
  <c r="N208" i="8" s="1"/>
  <c r="M208" i="12"/>
  <c r="L208" i="12"/>
  <c r="K208" i="12"/>
  <c r="J208" i="12"/>
  <c r="I208" i="12"/>
  <c r="H208" i="12"/>
  <c r="G208" i="12"/>
  <c r="F208" i="12"/>
  <c r="E208" i="12"/>
  <c r="D208" i="12"/>
  <c r="C208" i="12"/>
  <c r="A208" i="12"/>
  <c r="A208" i="8" s="1"/>
  <c r="R207" i="12"/>
  <c r="Q207" i="12"/>
  <c r="P207" i="12"/>
  <c r="O207" i="12"/>
  <c r="N207" i="12"/>
  <c r="M207" i="12"/>
  <c r="L207" i="12"/>
  <c r="K207" i="12"/>
  <c r="J207" i="12"/>
  <c r="I207" i="12"/>
  <c r="H207" i="12"/>
  <c r="H207" i="8" s="1"/>
  <c r="G207" i="12"/>
  <c r="G207" i="8" s="1"/>
  <c r="W207" i="8" s="1"/>
  <c r="F207" i="12"/>
  <c r="E207" i="12"/>
  <c r="D207" i="12"/>
  <c r="C207" i="12"/>
  <c r="A207" i="12"/>
  <c r="R206" i="12"/>
  <c r="Q206" i="12"/>
  <c r="P206" i="12"/>
  <c r="O206" i="12"/>
  <c r="N206" i="12"/>
  <c r="M206" i="12"/>
  <c r="L206" i="12"/>
  <c r="L206" i="8" s="1"/>
  <c r="K206" i="12"/>
  <c r="J206" i="12"/>
  <c r="I206" i="12"/>
  <c r="H206" i="12"/>
  <c r="G206" i="12"/>
  <c r="F206" i="12"/>
  <c r="E206" i="12"/>
  <c r="D206" i="12"/>
  <c r="C206" i="12"/>
  <c r="A206" i="12"/>
  <c r="R205" i="12"/>
  <c r="Q205" i="12"/>
  <c r="Q205" i="8" s="1"/>
  <c r="P205" i="12"/>
  <c r="O205" i="12"/>
  <c r="N205" i="12"/>
  <c r="M205" i="12"/>
  <c r="L205" i="12"/>
  <c r="K205" i="12"/>
  <c r="J205" i="12"/>
  <c r="I205" i="12"/>
  <c r="H205" i="12"/>
  <c r="G205" i="12"/>
  <c r="F205" i="12"/>
  <c r="E205" i="12"/>
  <c r="E205" i="8" s="1"/>
  <c r="U205" i="8" s="1"/>
  <c r="D205" i="12"/>
  <c r="C205" i="12"/>
  <c r="A205" i="12"/>
  <c r="R204" i="12"/>
  <c r="Q204" i="12"/>
  <c r="P204" i="12"/>
  <c r="O204" i="12"/>
  <c r="N204" i="12"/>
  <c r="M204" i="12"/>
  <c r="L204" i="12"/>
  <c r="K204" i="12"/>
  <c r="J204" i="12"/>
  <c r="J204" i="8" s="1"/>
  <c r="Z204" i="8" s="1"/>
  <c r="I204" i="12"/>
  <c r="H204" i="12"/>
  <c r="G204" i="12"/>
  <c r="F204" i="12"/>
  <c r="E204" i="12"/>
  <c r="D204" i="12"/>
  <c r="C204" i="12"/>
  <c r="A204" i="12"/>
  <c r="R203" i="12"/>
  <c r="Q203" i="12"/>
  <c r="P203" i="12"/>
  <c r="P203" i="8" s="1"/>
  <c r="O203" i="12"/>
  <c r="O203" i="8" s="1"/>
  <c r="N203" i="12"/>
  <c r="M203" i="12"/>
  <c r="L203" i="12"/>
  <c r="K203" i="12"/>
  <c r="J203" i="12"/>
  <c r="I203" i="12"/>
  <c r="H203" i="12"/>
  <c r="G203" i="12"/>
  <c r="F203" i="12"/>
  <c r="E203" i="12"/>
  <c r="D203" i="12"/>
  <c r="D203" i="8" s="1"/>
  <c r="C203" i="12"/>
  <c r="C203" i="8" s="1"/>
  <c r="S203" i="8" s="1"/>
  <c r="A203" i="12"/>
  <c r="R202" i="12"/>
  <c r="Q202" i="12"/>
  <c r="P202" i="12"/>
  <c r="O202" i="12"/>
  <c r="N202" i="12"/>
  <c r="M202" i="12"/>
  <c r="L202" i="12"/>
  <c r="K202" i="12"/>
  <c r="J202" i="12"/>
  <c r="I202" i="12"/>
  <c r="H202" i="12"/>
  <c r="H202" i="8" s="1"/>
  <c r="X202" i="8" s="1"/>
  <c r="G202" i="12"/>
  <c r="F202" i="12"/>
  <c r="E202" i="12"/>
  <c r="D202" i="12"/>
  <c r="C202" i="12"/>
  <c r="A202" i="12"/>
  <c r="R201" i="12"/>
  <c r="Q201" i="12"/>
  <c r="P201" i="12"/>
  <c r="O201" i="12"/>
  <c r="N201" i="12"/>
  <c r="M201" i="12"/>
  <c r="M201" i="8" s="1"/>
  <c r="AB201" i="8" s="1"/>
  <c r="L201" i="12"/>
  <c r="K201" i="12"/>
  <c r="J201" i="12"/>
  <c r="I201" i="12"/>
  <c r="H201" i="12"/>
  <c r="G201" i="12"/>
  <c r="F201" i="12"/>
  <c r="E201" i="12"/>
  <c r="D201" i="12"/>
  <c r="C201" i="12"/>
  <c r="A201" i="12"/>
  <c r="R200" i="12"/>
  <c r="Q200" i="12"/>
  <c r="P200" i="12"/>
  <c r="O200" i="12"/>
  <c r="N200" i="12"/>
  <c r="M200" i="12"/>
  <c r="L200" i="12"/>
  <c r="K200" i="12"/>
  <c r="J200" i="12"/>
  <c r="I200" i="12"/>
  <c r="H200" i="12"/>
  <c r="G200" i="12"/>
  <c r="F200" i="12"/>
  <c r="F200" i="8" s="1"/>
  <c r="V200" i="8" s="1"/>
  <c r="E200" i="12"/>
  <c r="D200" i="12"/>
  <c r="C200" i="12"/>
  <c r="A200" i="12"/>
  <c r="R199" i="12"/>
  <c r="Q199" i="12"/>
  <c r="P199" i="12"/>
  <c r="O199" i="12"/>
  <c r="N199" i="12"/>
  <c r="M199" i="12"/>
  <c r="L199" i="12"/>
  <c r="L199" i="8" s="1"/>
  <c r="K199" i="12"/>
  <c r="K199" i="8" s="1"/>
  <c r="AA199" i="8" s="1"/>
  <c r="J199" i="12"/>
  <c r="I199" i="12"/>
  <c r="H199" i="12"/>
  <c r="G199" i="12"/>
  <c r="F199" i="12"/>
  <c r="E199" i="12"/>
  <c r="D199" i="12"/>
  <c r="C199" i="12"/>
  <c r="A199" i="12"/>
  <c r="R198" i="12"/>
  <c r="Q198" i="12"/>
  <c r="P198" i="12"/>
  <c r="P198" i="8" s="1"/>
  <c r="O198" i="12"/>
  <c r="N198" i="12"/>
  <c r="M198" i="12"/>
  <c r="L198" i="12"/>
  <c r="K198" i="12"/>
  <c r="J198" i="12"/>
  <c r="I198" i="12"/>
  <c r="H198" i="12"/>
  <c r="G198" i="12"/>
  <c r="F198" i="12"/>
  <c r="E198" i="12"/>
  <c r="D198" i="12"/>
  <c r="C198" i="12"/>
  <c r="A198" i="12"/>
  <c r="R197" i="12"/>
  <c r="Q197" i="12"/>
  <c r="P197" i="12"/>
  <c r="O197" i="12"/>
  <c r="N197" i="12"/>
  <c r="M197" i="12"/>
  <c r="L197" i="12"/>
  <c r="K197" i="12"/>
  <c r="J197" i="12"/>
  <c r="I197" i="12"/>
  <c r="I197" i="8" s="1"/>
  <c r="Y197" i="8" s="1"/>
  <c r="H197" i="12"/>
  <c r="G197" i="12"/>
  <c r="F197" i="12"/>
  <c r="E197" i="12"/>
  <c r="D197" i="12"/>
  <c r="C197" i="12"/>
  <c r="A197" i="12"/>
  <c r="R196" i="12"/>
  <c r="Q196" i="12"/>
  <c r="P196" i="12"/>
  <c r="O196" i="12"/>
  <c r="N196" i="12"/>
  <c r="N196" i="8" s="1"/>
  <c r="M196" i="12"/>
  <c r="L196" i="12"/>
  <c r="K196" i="12"/>
  <c r="J196" i="12"/>
  <c r="I196" i="12"/>
  <c r="H196" i="12"/>
  <c r="G196" i="12"/>
  <c r="F196" i="12"/>
  <c r="E196" i="12"/>
  <c r="D196" i="12"/>
  <c r="C196" i="12"/>
  <c r="A196" i="12"/>
  <c r="A196" i="8" s="1"/>
  <c r="R195" i="12"/>
  <c r="Q195" i="12"/>
  <c r="P195" i="12"/>
  <c r="O195" i="12"/>
  <c r="N195" i="12"/>
  <c r="M195" i="12"/>
  <c r="L195" i="12"/>
  <c r="K195" i="12"/>
  <c r="J195" i="12"/>
  <c r="I195" i="12"/>
  <c r="H195" i="12"/>
  <c r="H195" i="8" s="1"/>
  <c r="G195" i="12"/>
  <c r="G195" i="8" s="1"/>
  <c r="W195" i="8" s="1"/>
  <c r="F195" i="12"/>
  <c r="E195" i="12"/>
  <c r="D195" i="12"/>
  <c r="C195" i="12"/>
  <c r="A195" i="12"/>
  <c r="R194" i="12"/>
  <c r="Q194" i="12"/>
  <c r="P194" i="12"/>
  <c r="O194" i="12"/>
  <c r="N194" i="12"/>
  <c r="M194" i="12"/>
  <c r="L194" i="12"/>
  <c r="L194" i="8" s="1"/>
  <c r="K194" i="12"/>
  <c r="J194" i="12"/>
  <c r="I194" i="12"/>
  <c r="H194" i="12"/>
  <c r="G194" i="12"/>
  <c r="F194" i="12"/>
  <c r="E194" i="12"/>
  <c r="D194" i="12"/>
  <c r="C194" i="12"/>
  <c r="A194" i="12"/>
  <c r="R193" i="12"/>
  <c r="Q193" i="12"/>
  <c r="Q193" i="8" s="1"/>
  <c r="P193" i="12"/>
  <c r="O193" i="12"/>
  <c r="N193" i="12"/>
  <c r="M193" i="12"/>
  <c r="L193" i="12"/>
  <c r="K193" i="12"/>
  <c r="J193" i="12"/>
  <c r="I193" i="12"/>
  <c r="H193" i="12"/>
  <c r="G193" i="12"/>
  <c r="F193" i="12"/>
  <c r="E193" i="12"/>
  <c r="E193" i="8" s="1"/>
  <c r="U193" i="8" s="1"/>
  <c r="D193" i="12"/>
  <c r="C193" i="12"/>
  <c r="A193" i="12"/>
  <c r="R192" i="12"/>
  <c r="Q192" i="12"/>
  <c r="P192" i="12"/>
  <c r="O192" i="12"/>
  <c r="N192" i="12"/>
  <c r="M192" i="12"/>
  <c r="L192" i="12"/>
  <c r="K192" i="12"/>
  <c r="J192" i="12"/>
  <c r="J192" i="8" s="1"/>
  <c r="I192" i="12"/>
  <c r="H192" i="12"/>
  <c r="G192" i="12"/>
  <c r="F192" i="12"/>
  <c r="E192" i="12"/>
  <c r="D192" i="12"/>
  <c r="C192" i="12"/>
  <c r="A192" i="12"/>
  <c r="R191" i="12"/>
  <c r="Q191" i="12"/>
  <c r="P191" i="12"/>
  <c r="P191" i="8" s="1"/>
  <c r="O191" i="12"/>
  <c r="O191" i="8" s="1"/>
  <c r="N191" i="12"/>
  <c r="M191" i="12"/>
  <c r="L191" i="12"/>
  <c r="K191" i="12"/>
  <c r="J191" i="12"/>
  <c r="I191" i="12"/>
  <c r="H191" i="12"/>
  <c r="G191" i="12"/>
  <c r="F191" i="12"/>
  <c r="E191" i="12"/>
  <c r="D191" i="12"/>
  <c r="D191" i="8" s="1"/>
  <c r="C191" i="12"/>
  <c r="C191" i="8" s="1"/>
  <c r="S191" i="8" s="1"/>
  <c r="A191" i="12"/>
  <c r="R190" i="12"/>
  <c r="Q190" i="12"/>
  <c r="P190" i="12"/>
  <c r="O190" i="12"/>
  <c r="N190" i="12"/>
  <c r="M190" i="12"/>
  <c r="L190" i="12"/>
  <c r="K190" i="12"/>
  <c r="J190" i="12"/>
  <c r="I190" i="12"/>
  <c r="H190" i="12"/>
  <c r="H190" i="8" s="1"/>
  <c r="G190" i="12"/>
  <c r="F190" i="12"/>
  <c r="E190" i="12"/>
  <c r="D190" i="12"/>
  <c r="C190" i="12"/>
  <c r="A190" i="12"/>
  <c r="R189" i="12"/>
  <c r="Q189" i="12"/>
  <c r="P189" i="12"/>
  <c r="O189" i="12"/>
  <c r="N189" i="12"/>
  <c r="M189" i="12"/>
  <c r="M189" i="8" s="1"/>
  <c r="AB189" i="8" s="1"/>
  <c r="L189" i="12"/>
  <c r="K189" i="12"/>
  <c r="J189" i="12"/>
  <c r="I189" i="12"/>
  <c r="H189" i="12"/>
  <c r="G189" i="12"/>
  <c r="F189" i="12"/>
  <c r="E189" i="12"/>
  <c r="D189" i="12"/>
  <c r="C189" i="12"/>
  <c r="A189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F188" i="8" s="1"/>
  <c r="V188" i="8" s="1"/>
  <c r="E188" i="12"/>
  <c r="D188" i="12"/>
  <c r="C188" i="12"/>
  <c r="A188" i="12"/>
  <c r="R187" i="12"/>
  <c r="Q187" i="12"/>
  <c r="P187" i="12"/>
  <c r="O187" i="12"/>
  <c r="N187" i="12"/>
  <c r="M187" i="12"/>
  <c r="L187" i="12"/>
  <c r="K187" i="12"/>
  <c r="K187" i="8" s="1"/>
  <c r="AA187" i="8" s="1"/>
  <c r="J187" i="12"/>
  <c r="I187" i="12"/>
  <c r="H187" i="12"/>
  <c r="G187" i="12"/>
  <c r="F187" i="12"/>
  <c r="E187" i="12"/>
  <c r="D187" i="12"/>
  <c r="C187" i="12"/>
  <c r="A187" i="12"/>
  <c r="R186" i="12"/>
  <c r="Q186" i="12"/>
  <c r="P186" i="12"/>
  <c r="P186" i="8" s="1"/>
  <c r="O186" i="12"/>
  <c r="N186" i="12"/>
  <c r="M186" i="12"/>
  <c r="L186" i="12"/>
  <c r="K186" i="12"/>
  <c r="J186" i="12"/>
  <c r="I186" i="12"/>
  <c r="H186" i="12"/>
  <c r="G186" i="12"/>
  <c r="F186" i="12"/>
  <c r="E186" i="12"/>
  <c r="D186" i="12"/>
  <c r="C186" i="12"/>
  <c r="A186" i="12"/>
  <c r="R185" i="12"/>
  <c r="Q185" i="12"/>
  <c r="P185" i="12"/>
  <c r="O185" i="12"/>
  <c r="N185" i="12"/>
  <c r="M185" i="12"/>
  <c r="L185" i="12"/>
  <c r="K185" i="12"/>
  <c r="J185" i="12"/>
  <c r="I185" i="12"/>
  <c r="I185" i="8" s="1"/>
  <c r="Y185" i="8" s="1"/>
  <c r="H185" i="12"/>
  <c r="G185" i="12"/>
  <c r="F185" i="12"/>
  <c r="E185" i="12"/>
  <c r="D185" i="12"/>
  <c r="C185" i="12"/>
  <c r="A185" i="12"/>
  <c r="R184" i="12"/>
  <c r="Q184" i="12"/>
  <c r="P184" i="12"/>
  <c r="O184" i="12"/>
  <c r="N184" i="12"/>
  <c r="N184" i="8" s="1"/>
  <c r="M184" i="12"/>
  <c r="L184" i="12"/>
  <c r="K184" i="12"/>
  <c r="J184" i="12"/>
  <c r="I184" i="12"/>
  <c r="H184" i="12"/>
  <c r="G184" i="12"/>
  <c r="F184" i="12"/>
  <c r="E184" i="12"/>
  <c r="D184" i="12"/>
  <c r="C184" i="12"/>
  <c r="A184" i="12"/>
  <c r="A184" i="8" s="1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G183" i="8" s="1"/>
  <c r="W183" i="8" s="1"/>
  <c r="F183" i="12"/>
  <c r="E183" i="12"/>
  <c r="D183" i="12"/>
  <c r="C183" i="12"/>
  <c r="A183" i="12"/>
  <c r="R182" i="12"/>
  <c r="Q182" i="12"/>
  <c r="P182" i="12"/>
  <c r="O182" i="12"/>
  <c r="N182" i="12"/>
  <c r="M182" i="12"/>
  <c r="L182" i="12"/>
  <c r="L182" i="8" s="1"/>
  <c r="K182" i="12"/>
  <c r="J182" i="12"/>
  <c r="I182" i="12"/>
  <c r="H182" i="12"/>
  <c r="G182" i="12"/>
  <c r="F182" i="12"/>
  <c r="E182" i="12"/>
  <c r="D182" i="12"/>
  <c r="C182" i="12"/>
  <c r="A182" i="12"/>
  <c r="R181" i="12"/>
  <c r="Q181" i="12"/>
  <c r="Q181" i="8" s="1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E181" i="8" s="1"/>
  <c r="U181" i="8" s="1"/>
  <c r="D181" i="12"/>
  <c r="C181" i="12"/>
  <c r="A181" i="12"/>
  <c r="R180" i="12"/>
  <c r="Q180" i="12"/>
  <c r="P180" i="12"/>
  <c r="O180" i="12"/>
  <c r="N180" i="12"/>
  <c r="M180" i="12"/>
  <c r="L180" i="12"/>
  <c r="K180" i="12"/>
  <c r="J180" i="12"/>
  <c r="J180" i="8" s="1"/>
  <c r="Z180" i="8" s="1"/>
  <c r="I180" i="12"/>
  <c r="H180" i="12"/>
  <c r="G180" i="12"/>
  <c r="F180" i="12"/>
  <c r="E180" i="12"/>
  <c r="D180" i="12"/>
  <c r="C180" i="12"/>
  <c r="A180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C179" i="12"/>
  <c r="A179" i="12"/>
  <c r="R178" i="12"/>
  <c r="Q178" i="12"/>
  <c r="P178" i="12"/>
  <c r="O178" i="12"/>
  <c r="N178" i="12"/>
  <c r="M178" i="12"/>
  <c r="L178" i="12"/>
  <c r="K178" i="12"/>
  <c r="J178" i="12"/>
  <c r="I178" i="12"/>
  <c r="H178" i="12"/>
  <c r="H178" i="8" s="1"/>
  <c r="X178" i="8" s="1"/>
  <c r="G178" i="12"/>
  <c r="F178" i="12"/>
  <c r="E178" i="12"/>
  <c r="D178" i="12"/>
  <c r="C178" i="12"/>
  <c r="A178" i="12"/>
  <c r="R177" i="12"/>
  <c r="Q177" i="12"/>
  <c r="P177" i="12"/>
  <c r="O177" i="12"/>
  <c r="N177" i="12"/>
  <c r="M177" i="12"/>
  <c r="M177" i="8" s="1"/>
  <c r="AB177" i="8" s="1"/>
  <c r="L177" i="12"/>
  <c r="K177" i="12"/>
  <c r="J177" i="12"/>
  <c r="I177" i="12"/>
  <c r="H177" i="12"/>
  <c r="G177" i="12"/>
  <c r="F177" i="12"/>
  <c r="E177" i="12"/>
  <c r="D177" i="12"/>
  <c r="C177" i="12"/>
  <c r="A177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F176" i="8" s="1"/>
  <c r="V176" i="8" s="1"/>
  <c r="E176" i="12"/>
  <c r="D176" i="12"/>
  <c r="C176" i="12"/>
  <c r="A176" i="12"/>
  <c r="R175" i="12"/>
  <c r="Q175" i="12"/>
  <c r="P175" i="12"/>
  <c r="O175" i="12"/>
  <c r="N175" i="12"/>
  <c r="M175" i="12"/>
  <c r="L175" i="12"/>
  <c r="K175" i="12"/>
  <c r="K175" i="8" s="1"/>
  <c r="AA175" i="8" s="1"/>
  <c r="J175" i="12"/>
  <c r="I175" i="12"/>
  <c r="H175" i="12"/>
  <c r="G175" i="12"/>
  <c r="F175" i="12"/>
  <c r="E175" i="12"/>
  <c r="D175" i="12"/>
  <c r="C175" i="12"/>
  <c r="A175" i="12"/>
  <c r="R174" i="12"/>
  <c r="Q174" i="12"/>
  <c r="P174" i="12"/>
  <c r="P174" i="8" s="1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4" i="12"/>
  <c r="A174" i="12"/>
  <c r="R173" i="12"/>
  <c r="Q173" i="12"/>
  <c r="P173" i="12"/>
  <c r="O173" i="12"/>
  <c r="N173" i="12"/>
  <c r="M173" i="12"/>
  <c r="L173" i="12"/>
  <c r="K173" i="12"/>
  <c r="J173" i="12"/>
  <c r="I173" i="12"/>
  <c r="I173" i="8" s="1"/>
  <c r="Y173" i="8" s="1"/>
  <c r="H173" i="12"/>
  <c r="G173" i="12"/>
  <c r="F173" i="12"/>
  <c r="E173" i="12"/>
  <c r="D173" i="12"/>
  <c r="C173" i="12"/>
  <c r="A173" i="12"/>
  <c r="R172" i="12"/>
  <c r="Q172" i="12"/>
  <c r="P172" i="12"/>
  <c r="O172" i="12"/>
  <c r="N172" i="12"/>
  <c r="N172" i="8" s="1"/>
  <c r="M172" i="12"/>
  <c r="L172" i="12"/>
  <c r="K172" i="12"/>
  <c r="J172" i="12"/>
  <c r="I172" i="12"/>
  <c r="H172" i="12"/>
  <c r="G172" i="12"/>
  <c r="F172" i="12"/>
  <c r="E172" i="12"/>
  <c r="D172" i="12"/>
  <c r="C172" i="12"/>
  <c r="A172" i="12"/>
  <c r="A172" i="8" s="1"/>
  <c r="R171" i="12"/>
  <c r="Q171" i="12"/>
  <c r="P171" i="12"/>
  <c r="O171" i="12"/>
  <c r="N171" i="12"/>
  <c r="M171" i="12"/>
  <c r="L171" i="12"/>
  <c r="K171" i="12"/>
  <c r="J171" i="12"/>
  <c r="I171" i="12"/>
  <c r="H171" i="12"/>
  <c r="G171" i="12"/>
  <c r="G171" i="8" s="1"/>
  <c r="W171" i="8" s="1"/>
  <c r="F171" i="12"/>
  <c r="E171" i="12"/>
  <c r="D171" i="12"/>
  <c r="C171" i="12"/>
  <c r="A171" i="12"/>
  <c r="R170" i="12"/>
  <c r="Q170" i="12"/>
  <c r="P170" i="12"/>
  <c r="O170" i="12"/>
  <c r="N170" i="12"/>
  <c r="M170" i="12"/>
  <c r="L170" i="12"/>
  <c r="L170" i="8" s="1"/>
  <c r="K170" i="12"/>
  <c r="J170" i="12"/>
  <c r="I170" i="12"/>
  <c r="H170" i="12"/>
  <c r="G170" i="12"/>
  <c r="F170" i="12"/>
  <c r="E170" i="12"/>
  <c r="D170" i="12"/>
  <c r="C170" i="12"/>
  <c r="A170" i="12"/>
  <c r="R169" i="12"/>
  <c r="Q169" i="12"/>
  <c r="Q169" i="8" s="1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E169" i="8" s="1"/>
  <c r="U169" i="8" s="1"/>
  <c r="D169" i="12"/>
  <c r="C169" i="12"/>
  <c r="A169" i="12"/>
  <c r="R168" i="12"/>
  <c r="Q168" i="12"/>
  <c r="P168" i="12"/>
  <c r="O168" i="12"/>
  <c r="N168" i="12"/>
  <c r="M168" i="12"/>
  <c r="L168" i="12"/>
  <c r="K168" i="12"/>
  <c r="J168" i="12"/>
  <c r="J168" i="8" s="1"/>
  <c r="Z168" i="8" s="1"/>
  <c r="I168" i="12"/>
  <c r="H168" i="12"/>
  <c r="G168" i="12"/>
  <c r="F168" i="12"/>
  <c r="E168" i="12"/>
  <c r="D168" i="12"/>
  <c r="C168" i="12"/>
  <c r="A168" i="12"/>
  <c r="R167" i="12"/>
  <c r="Q167" i="12"/>
  <c r="P167" i="12"/>
  <c r="O167" i="12"/>
  <c r="O167" i="8" s="1"/>
  <c r="N167" i="12"/>
  <c r="M167" i="12"/>
  <c r="L167" i="12"/>
  <c r="K167" i="12"/>
  <c r="J167" i="12"/>
  <c r="I167" i="12"/>
  <c r="H167" i="12"/>
  <c r="G167" i="12"/>
  <c r="F167" i="12"/>
  <c r="E167" i="12"/>
  <c r="D167" i="12"/>
  <c r="C167" i="12"/>
  <c r="C167" i="8" s="1"/>
  <c r="S167" i="8" s="1"/>
  <c r="A167" i="12"/>
  <c r="R166" i="12"/>
  <c r="Q166" i="12"/>
  <c r="P166" i="12"/>
  <c r="O166" i="12"/>
  <c r="N166" i="12"/>
  <c r="M166" i="12"/>
  <c r="L166" i="12"/>
  <c r="K166" i="12"/>
  <c r="J166" i="12"/>
  <c r="I166" i="12"/>
  <c r="H166" i="12"/>
  <c r="H166" i="8" s="1"/>
  <c r="X166" i="8" s="1"/>
  <c r="G166" i="12"/>
  <c r="F166" i="12"/>
  <c r="E166" i="12"/>
  <c r="D166" i="12"/>
  <c r="C166" i="12"/>
  <c r="A166" i="12"/>
  <c r="R165" i="12"/>
  <c r="Q165" i="12"/>
  <c r="P165" i="12"/>
  <c r="O165" i="12"/>
  <c r="N165" i="12"/>
  <c r="M165" i="12"/>
  <c r="M165" i="8" s="1"/>
  <c r="AB165" i="8" s="1"/>
  <c r="L165" i="12"/>
  <c r="K165" i="12"/>
  <c r="J165" i="12"/>
  <c r="I165" i="12"/>
  <c r="H165" i="12"/>
  <c r="G165" i="12"/>
  <c r="F165" i="12"/>
  <c r="E165" i="12"/>
  <c r="D165" i="12"/>
  <c r="C165" i="12"/>
  <c r="A165" i="12"/>
  <c r="R164" i="12"/>
  <c r="Q164" i="12"/>
  <c r="P164" i="12"/>
  <c r="O164" i="12"/>
  <c r="N164" i="12"/>
  <c r="M164" i="12"/>
  <c r="L164" i="12"/>
  <c r="K164" i="12"/>
  <c r="J164" i="12"/>
  <c r="I164" i="12"/>
  <c r="H164" i="12"/>
  <c r="G164" i="12"/>
  <c r="F164" i="12"/>
  <c r="F164" i="8" s="1"/>
  <c r="V164" i="8" s="1"/>
  <c r="E164" i="12"/>
  <c r="D164" i="12"/>
  <c r="C164" i="12"/>
  <c r="A164" i="12"/>
  <c r="R163" i="12"/>
  <c r="Q163" i="12"/>
  <c r="P163" i="12"/>
  <c r="O163" i="12"/>
  <c r="N163" i="12"/>
  <c r="M163" i="12"/>
  <c r="L163" i="12"/>
  <c r="K163" i="12"/>
  <c r="K163" i="8" s="1"/>
  <c r="AA163" i="8" s="1"/>
  <c r="J163" i="12"/>
  <c r="I163" i="12"/>
  <c r="H163" i="12"/>
  <c r="G163" i="12"/>
  <c r="F163" i="12"/>
  <c r="E163" i="12"/>
  <c r="D163" i="12"/>
  <c r="C163" i="12"/>
  <c r="A163" i="12"/>
  <c r="R162" i="12"/>
  <c r="Q162" i="12"/>
  <c r="P162" i="12"/>
  <c r="P162" i="8" s="1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A162" i="12"/>
  <c r="R161" i="12"/>
  <c r="Q161" i="12"/>
  <c r="P161" i="12"/>
  <c r="O161" i="12"/>
  <c r="N161" i="12"/>
  <c r="M161" i="12"/>
  <c r="L161" i="12"/>
  <c r="K161" i="12"/>
  <c r="J161" i="12"/>
  <c r="I161" i="12"/>
  <c r="I161" i="8" s="1"/>
  <c r="Y161" i="8" s="1"/>
  <c r="H161" i="12"/>
  <c r="G161" i="12"/>
  <c r="F161" i="12"/>
  <c r="E161" i="12"/>
  <c r="D161" i="12"/>
  <c r="C161" i="12"/>
  <c r="A161" i="12"/>
  <c r="R160" i="12"/>
  <c r="Q160" i="12"/>
  <c r="P160" i="12"/>
  <c r="O160" i="12"/>
  <c r="N160" i="12"/>
  <c r="N160" i="8" s="1"/>
  <c r="M160" i="12"/>
  <c r="L160" i="12"/>
  <c r="K160" i="12"/>
  <c r="J160" i="12"/>
  <c r="I160" i="12"/>
  <c r="H160" i="12"/>
  <c r="G160" i="12"/>
  <c r="F160" i="12"/>
  <c r="E160" i="12"/>
  <c r="D160" i="12"/>
  <c r="C160" i="12"/>
  <c r="A160" i="12"/>
  <c r="A160" i="8" s="1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G159" i="8" s="1"/>
  <c r="W159" i="8" s="1"/>
  <c r="F159" i="12"/>
  <c r="E159" i="12"/>
  <c r="D159" i="12"/>
  <c r="C159" i="12"/>
  <c r="A159" i="12"/>
  <c r="R158" i="12"/>
  <c r="Q158" i="12"/>
  <c r="P158" i="12"/>
  <c r="O158" i="12"/>
  <c r="N158" i="12"/>
  <c r="M158" i="12"/>
  <c r="L158" i="12"/>
  <c r="L158" i="8" s="1"/>
  <c r="K158" i="12"/>
  <c r="J158" i="12"/>
  <c r="I158" i="12"/>
  <c r="H158" i="12"/>
  <c r="G158" i="12"/>
  <c r="F158" i="12"/>
  <c r="E158" i="12"/>
  <c r="D158" i="12"/>
  <c r="C158" i="12"/>
  <c r="A158" i="12"/>
  <c r="R157" i="12"/>
  <c r="Q157" i="12"/>
  <c r="Q157" i="8" s="1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E157" i="8" s="1"/>
  <c r="U157" i="8" s="1"/>
  <c r="D157" i="12"/>
  <c r="C157" i="12"/>
  <c r="A157" i="12"/>
  <c r="R156" i="12"/>
  <c r="Q156" i="12"/>
  <c r="P156" i="12"/>
  <c r="O156" i="12"/>
  <c r="N156" i="12"/>
  <c r="M156" i="12"/>
  <c r="L156" i="12"/>
  <c r="K156" i="12"/>
  <c r="J156" i="12"/>
  <c r="J156" i="8" s="1"/>
  <c r="Z156" i="8" s="1"/>
  <c r="I156" i="12"/>
  <c r="H156" i="12"/>
  <c r="G156" i="12"/>
  <c r="F156" i="12"/>
  <c r="E156" i="12"/>
  <c r="D156" i="12"/>
  <c r="C156" i="12"/>
  <c r="A156" i="12"/>
  <c r="R155" i="12"/>
  <c r="Q155" i="12"/>
  <c r="P155" i="12"/>
  <c r="O155" i="12"/>
  <c r="O155" i="8" s="1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C155" i="8" s="1"/>
  <c r="S155" i="8" s="1"/>
  <c r="A155" i="12"/>
  <c r="R154" i="12"/>
  <c r="Q154" i="12"/>
  <c r="P154" i="12"/>
  <c r="O154" i="12"/>
  <c r="N154" i="12"/>
  <c r="M154" i="12"/>
  <c r="L154" i="12"/>
  <c r="K154" i="12"/>
  <c r="J154" i="12"/>
  <c r="I154" i="12"/>
  <c r="H154" i="12"/>
  <c r="H154" i="8" s="1"/>
  <c r="X154" i="8" s="1"/>
  <c r="G154" i="12"/>
  <c r="F154" i="12"/>
  <c r="E154" i="12"/>
  <c r="D154" i="12"/>
  <c r="C154" i="12"/>
  <c r="A154" i="12"/>
  <c r="R153" i="12"/>
  <c r="Q153" i="12"/>
  <c r="P153" i="12"/>
  <c r="O153" i="12"/>
  <c r="N153" i="12"/>
  <c r="M153" i="12"/>
  <c r="M153" i="8" s="1"/>
  <c r="AB153" i="8" s="1"/>
  <c r="L153" i="12"/>
  <c r="K153" i="12"/>
  <c r="J153" i="12"/>
  <c r="I153" i="12"/>
  <c r="H153" i="12"/>
  <c r="G153" i="12"/>
  <c r="F153" i="12"/>
  <c r="E153" i="12"/>
  <c r="D153" i="12"/>
  <c r="C153" i="12"/>
  <c r="A153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F152" i="8" s="1"/>
  <c r="V152" i="8" s="1"/>
  <c r="E152" i="12"/>
  <c r="D152" i="12"/>
  <c r="C152" i="12"/>
  <c r="A152" i="12"/>
  <c r="R151" i="12"/>
  <c r="Q151" i="12"/>
  <c r="P151" i="12"/>
  <c r="O151" i="12"/>
  <c r="N151" i="12"/>
  <c r="M151" i="12"/>
  <c r="L151" i="12"/>
  <c r="K151" i="12"/>
  <c r="K151" i="8" s="1"/>
  <c r="AA151" i="8" s="1"/>
  <c r="J151" i="12"/>
  <c r="I151" i="12"/>
  <c r="H151" i="12"/>
  <c r="G151" i="12"/>
  <c r="F151" i="12"/>
  <c r="E151" i="12"/>
  <c r="D151" i="12"/>
  <c r="C151" i="12"/>
  <c r="A151" i="12"/>
  <c r="R150" i="12"/>
  <c r="Q150" i="12"/>
  <c r="P150" i="12"/>
  <c r="P150" i="8" s="1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A150" i="12"/>
  <c r="R149" i="12"/>
  <c r="Q149" i="12"/>
  <c r="P149" i="12"/>
  <c r="O149" i="12"/>
  <c r="N149" i="12"/>
  <c r="M149" i="12"/>
  <c r="L149" i="12"/>
  <c r="K149" i="12"/>
  <c r="J149" i="12"/>
  <c r="I149" i="12"/>
  <c r="I149" i="8" s="1"/>
  <c r="Y149" i="8" s="1"/>
  <c r="H149" i="12"/>
  <c r="G149" i="12"/>
  <c r="F149" i="12"/>
  <c r="E149" i="12"/>
  <c r="D149" i="12"/>
  <c r="C149" i="12"/>
  <c r="A149" i="12"/>
  <c r="R148" i="12"/>
  <c r="Q148" i="12"/>
  <c r="P148" i="12"/>
  <c r="O148" i="12"/>
  <c r="N148" i="12"/>
  <c r="N148" i="8" s="1"/>
  <c r="M148" i="12"/>
  <c r="L148" i="12"/>
  <c r="K148" i="12"/>
  <c r="J148" i="12"/>
  <c r="I148" i="12"/>
  <c r="H148" i="12"/>
  <c r="G148" i="12"/>
  <c r="F148" i="12"/>
  <c r="E148" i="12"/>
  <c r="D148" i="12"/>
  <c r="C148" i="12"/>
  <c r="A148" i="12"/>
  <c r="A148" i="8" s="1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G147" i="8" s="1"/>
  <c r="W147" i="8" s="1"/>
  <c r="F147" i="12"/>
  <c r="E147" i="12"/>
  <c r="D147" i="12"/>
  <c r="C147" i="12"/>
  <c r="A147" i="12"/>
  <c r="R146" i="12"/>
  <c r="Q146" i="12"/>
  <c r="P146" i="12"/>
  <c r="O146" i="12"/>
  <c r="N146" i="12"/>
  <c r="M146" i="12"/>
  <c r="L146" i="12"/>
  <c r="L146" i="8" s="1"/>
  <c r="K146" i="12"/>
  <c r="J146" i="12"/>
  <c r="I146" i="12"/>
  <c r="H146" i="12"/>
  <c r="G146" i="12"/>
  <c r="F146" i="12"/>
  <c r="E146" i="12"/>
  <c r="D146" i="12"/>
  <c r="C146" i="12"/>
  <c r="A146" i="12"/>
  <c r="R145" i="12"/>
  <c r="Q145" i="12"/>
  <c r="Q145" i="8" s="1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E145" i="8" s="1"/>
  <c r="U145" i="8" s="1"/>
  <c r="D145" i="12"/>
  <c r="C145" i="12"/>
  <c r="A145" i="12"/>
  <c r="R144" i="12"/>
  <c r="Q144" i="12"/>
  <c r="P144" i="12"/>
  <c r="O144" i="12"/>
  <c r="N144" i="12"/>
  <c r="M144" i="12"/>
  <c r="L144" i="12"/>
  <c r="K144" i="12"/>
  <c r="J144" i="12"/>
  <c r="J144" i="8" s="1"/>
  <c r="Z144" i="8" s="1"/>
  <c r="I144" i="12"/>
  <c r="H144" i="12"/>
  <c r="G144" i="12"/>
  <c r="F144" i="12"/>
  <c r="E144" i="12"/>
  <c r="D144" i="12"/>
  <c r="C144" i="12"/>
  <c r="A144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A143" i="12"/>
  <c r="R142" i="12"/>
  <c r="Q142" i="12"/>
  <c r="P142" i="12"/>
  <c r="O142" i="12"/>
  <c r="N142" i="12"/>
  <c r="M142" i="12"/>
  <c r="L142" i="12"/>
  <c r="K142" i="12"/>
  <c r="J142" i="12"/>
  <c r="I142" i="12"/>
  <c r="H142" i="12"/>
  <c r="H142" i="8" s="1"/>
  <c r="X142" i="8" s="1"/>
  <c r="G142" i="12"/>
  <c r="F142" i="12"/>
  <c r="E142" i="12"/>
  <c r="D142" i="12"/>
  <c r="C142" i="12"/>
  <c r="A142" i="12"/>
  <c r="R141" i="12"/>
  <c r="Q141" i="12"/>
  <c r="P141" i="12"/>
  <c r="O141" i="12"/>
  <c r="N141" i="12"/>
  <c r="M141" i="12"/>
  <c r="M141" i="8" s="1"/>
  <c r="AB141" i="8" s="1"/>
  <c r="L141" i="12"/>
  <c r="K141" i="12"/>
  <c r="J141" i="12"/>
  <c r="I141" i="12"/>
  <c r="H141" i="12"/>
  <c r="G141" i="12"/>
  <c r="F141" i="12"/>
  <c r="E141" i="12"/>
  <c r="D141" i="12"/>
  <c r="C141" i="12"/>
  <c r="A141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F140" i="8" s="1"/>
  <c r="V140" i="8" s="1"/>
  <c r="E140" i="12"/>
  <c r="D140" i="12"/>
  <c r="C140" i="12"/>
  <c r="A140" i="12"/>
  <c r="R139" i="12"/>
  <c r="Q139" i="12"/>
  <c r="P139" i="12"/>
  <c r="O139" i="12"/>
  <c r="N139" i="12"/>
  <c r="M139" i="12"/>
  <c r="L139" i="12"/>
  <c r="K139" i="12"/>
  <c r="K139" i="8" s="1"/>
  <c r="AA139" i="8" s="1"/>
  <c r="J139" i="12"/>
  <c r="I139" i="12"/>
  <c r="H139" i="12"/>
  <c r="G139" i="12"/>
  <c r="F139" i="12"/>
  <c r="E139" i="12"/>
  <c r="D139" i="12"/>
  <c r="C139" i="12"/>
  <c r="A139" i="12"/>
  <c r="R138" i="12"/>
  <c r="Q138" i="12"/>
  <c r="P138" i="12"/>
  <c r="P138" i="8" s="1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A138" i="12"/>
  <c r="R137" i="12"/>
  <c r="Q137" i="12"/>
  <c r="P137" i="12"/>
  <c r="O137" i="12"/>
  <c r="N137" i="12"/>
  <c r="M137" i="12"/>
  <c r="L137" i="12"/>
  <c r="K137" i="12"/>
  <c r="J137" i="12"/>
  <c r="I137" i="12"/>
  <c r="I137" i="8" s="1"/>
  <c r="Y137" i="8" s="1"/>
  <c r="H137" i="12"/>
  <c r="G137" i="12"/>
  <c r="F137" i="12"/>
  <c r="E137" i="12"/>
  <c r="D137" i="12"/>
  <c r="C137" i="12"/>
  <c r="A137" i="12"/>
  <c r="R136" i="12"/>
  <c r="Q136" i="12"/>
  <c r="P136" i="12"/>
  <c r="O136" i="12"/>
  <c r="N136" i="12"/>
  <c r="N136" i="8" s="1"/>
  <c r="M136" i="12"/>
  <c r="L136" i="12"/>
  <c r="K136" i="12"/>
  <c r="J136" i="12"/>
  <c r="I136" i="12"/>
  <c r="H136" i="12"/>
  <c r="G136" i="12"/>
  <c r="F136" i="12"/>
  <c r="E136" i="12"/>
  <c r="D136" i="12"/>
  <c r="C136" i="12"/>
  <c r="A136" i="12"/>
  <c r="A136" i="8" s="1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G135" i="8" s="1"/>
  <c r="W135" i="8" s="1"/>
  <c r="F135" i="12"/>
  <c r="E135" i="12"/>
  <c r="D135" i="12"/>
  <c r="C135" i="12"/>
  <c r="A135" i="12"/>
  <c r="R134" i="12"/>
  <c r="Q134" i="12"/>
  <c r="P134" i="12"/>
  <c r="O134" i="12"/>
  <c r="N134" i="12"/>
  <c r="M134" i="12"/>
  <c r="L134" i="12"/>
  <c r="L134" i="8" s="1"/>
  <c r="K134" i="12"/>
  <c r="J134" i="12"/>
  <c r="I134" i="12"/>
  <c r="H134" i="12"/>
  <c r="G134" i="12"/>
  <c r="F134" i="12"/>
  <c r="E134" i="12"/>
  <c r="D134" i="12"/>
  <c r="C134" i="12"/>
  <c r="A134" i="12"/>
  <c r="R133" i="12"/>
  <c r="Q133" i="12"/>
  <c r="Q133" i="8" s="1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E133" i="8" s="1"/>
  <c r="U133" i="8" s="1"/>
  <c r="D133" i="12"/>
  <c r="C133" i="12"/>
  <c r="A133" i="12"/>
  <c r="R132" i="12"/>
  <c r="Q132" i="12"/>
  <c r="P132" i="12"/>
  <c r="O132" i="12"/>
  <c r="N132" i="12"/>
  <c r="M132" i="12"/>
  <c r="L132" i="12"/>
  <c r="K132" i="12"/>
  <c r="J132" i="12"/>
  <c r="J132" i="8" s="1"/>
  <c r="Z132" i="8" s="1"/>
  <c r="I132" i="12"/>
  <c r="H132" i="12"/>
  <c r="G132" i="12"/>
  <c r="F132" i="12"/>
  <c r="E132" i="12"/>
  <c r="D132" i="12"/>
  <c r="C132" i="12"/>
  <c r="A132" i="12"/>
  <c r="R131" i="12"/>
  <c r="Q131" i="12"/>
  <c r="P131" i="12"/>
  <c r="O131" i="12"/>
  <c r="O131" i="8" s="1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C131" i="8" s="1"/>
  <c r="S131" i="8" s="1"/>
  <c r="A131" i="12"/>
  <c r="R130" i="12"/>
  <c r="Q130" i="12"/>
  <c r="P130" i="12"/>
  <c r="O130" i="12"/>
  <c r="N130" i="12"/>
  <c r="M130" i="12"/>
  <c r="L130" i="12"/>
  <c r="K130" i="12"/>
  <c r="J130" i="12"/>
  <c r="I130" i="12"/>
  <c r="H130" i="12"/>
  <c r="H130" i="8" s="1"/>
  <c r="X130" i="8" s="1"/>
  <c r="G130" i="12"/>
  <c r="F130" i="12"/>
  <c r="E130" i="12"/>
  <c r="D130" i="12"/>
  <c r="C130" i="12"/>
  <c r="A130" i="12"/>
  <c r="R129" i="12"/>
  <c r="Q129" i="12"/>
  <c r="P129" i="12"/>
  <c r="O129" i="12"/>
  <c r="N129" i="12"/>
  <c r="M129" i="12"/>
  <c r="M129" i="8" s="1"/>
  <c r="AB129" i="8" s="1"/>
  <c r="L129" i="12"/>
  <c r="K129" i="12"/>
  <c r="J129" i="12"/>
  <c r="I129" i="12"/>
  <c r="H129" i="12"/>
  <c r="G129" i="12"/>
  <c r="F129" i="12"/>
  <c r="E129" i="12"/>
  <c r="D129" i="12"/>
  <c r="C129" i="12"/>
  <c r="A129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F128" i="8" s="1"/>
  <c r="V128" i="8" s="1"/>
  <c r="E128" i="12"/>
  <c r="D128" i="12"/>
  <c r="C128" i="12"/>
  <c r="A128" i="12"/>
  <c r="R127" i="12"/>
  <c r="Q127" i="12"/>
  <c r="P127" i="12"/>
  <c r="O127" i="12"/>
  <c r="N127" i="12"/>
  <c r="M127" i="12"/>
  <c r="L127" i="12"/>
  <c r="K127" i="12"/>
  <c r="K127" i="8" s="1"/>
  <c r="AA127" i="8" s="1"/>
  <c r="J127" i="12"/>
  <c r="I127" i="12"/>
  <c r="H127" i="12"/>
  <c r="G127" i="12"/>
  <c r="F127" i="12"/>
  <c r="E127" i="12"/>
  <c r="D127" i="12"/>
  <c r="C127" i="12"/>
  <c r="A127" i="12"/>
  <c r="R126" i="12"/>
  <c r="Q126" i="12"/>
  <c r="P126" i="12"/>
  <c r="P126" i="8" s="1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A126" i="12"/>
  <c r="R125" i="12"/>
  <c r="Q125" i="12"/>
  <c r="P125" i="12"/>
  <c r="O125" i="12"/>
  <c r="N125" i="12"/>
  <c r="M125" i="12"/>
  <c r="L125" i="12"/>
  <c r="K125" i="12"/>
  <c r="J125" i="12"/>
  <c r="I125" i="12"/>
  <c r="I125" i="8" s="1"/>
  <c r="Y125" i="8" s="1"/>
  <c r="H125" i="12"/>
  <c r="G125" i="12"/>
  <c r="F125" i="12"/>
  <c r="E125" i="12"/>
  <c r="D125" i="12"/>
  <c r="C125" i="12"/>
  <c r="A125" i="12"/>
  <c r="R124" i="12"/>
  <c r="Q124" i="12"/>
  <c r="P124" i="12"/>
  <c r="O124" i="12"/>
  <c r="N124" i="12"/>
  <c r="N124" i="8" s="1"/>
  <c r="M124" i="12"/>
  <c r="L124" i="12"/>
  <c r="K124" i="12"/>
  <c r="J124" i="12"/>
  <c r="I124" i="12"/>
  <c r="H124" i="12"/>
  <c r="G124" i="12"/>
  <c r="F124" i="12"/>
  <c r="E124" i="12"/>
  <c r="D124" i="12"/>
  <c r="C124" i="12"/>
  <c r="A124" i="12"/>
  <c r="A124" i="8" s="1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G123" i="8" s="1"/>
  <c r="W123" i="8" s="1"/>
  <c r="F123" i="12"/>
  <c r="E123" i="12"/>
  <c r="D123" i="12"/>
  <c r="C123" i="12"/>
  <c r="A123" i="12"/>
  <c r="R122" i="12"/>
  <c r="Q122" i="12"/>
  <c r="P122" i="12"/>
  <c r="O122" i="12"/>
  <c r="N122" i="12"/>
  <c r="M122" i="12"/>
  <c r="L122" i="12"/>
  <c r="L122" i="8" s="1"/>
  <c r="K122" i="12"/>
  <c r="J122" i="12"/>
  <c r="I122" i="12"/>
  <c r="H122" i="12"/>
  <c r="G122" i="12"/>
  <c r="F122" i="12"/>
  <c r="E122" i="12"/>
  <c r="D122" i="12"/>
  <c r="C122" i="12"/>
  <c r="A122" i="12"/>
  <c r="R121" i="12"/>
  <c r="Q121" i="12"/>
  <c r="Q121" i="8" s="1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E121" i="8" s="1"/>
  <c r="U121" i="8" s="1"/>
  <c r="D121" i="12"/>
  <c r="C121" i="12"/>
  <c r="A121" i="12"/>
  <c r="R120" i="12"/>
  <c r="Q120" i="12"/>
  <c r="P120" i="12"/>
  <c r="O120" i="12"/>
  <c r="N120" i="12"/>
  <c r="M120" i="12"/>
  <c r="L120" i="12"/>
  <c r="K120" i="12"/>
  <c r="J120" i="12"/>
  <c r="J120" i="8" s="1"/>
  <c r="Z120" i="8" s="1"/>
  <c r="I120" i="12"/>
  <c r="H120" i="12"/>
  <c r="G120" i="12"/>
  <c r="F120" i="12"/>
  <c r="E120" i="12"/>
  <c r="D120" i="12"/>
  <c r="C120" i="12"/>
  <c r="A120" i="12"/>
  <c r="R119" i="12"/>
  <c r="Q119" i="12"/>
  <c r="P119" i="12"/>
  <c r="O119" i="12"/>
  <c r="O119" i="8" s="1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C119" i="8" s="1"/>
  <c r="S119" i="8" s="1"/>
  <c r="A119" i="12"/>
  <c r="R118" i="12"/>
  <c r="Q118" i="12"/>
  <c r="P118" i="12"/>
  <c r="O118" i="12"/>
  <c r="N118" i="12"/>
  <c r="M118" i="12"/>
  <c r="L118" i="12"/>
  <c r="K118" i="12"/>
  <c r="J118" i="12"/>
  <c r="I118" i="12"/>
  <c r="H118" i="12"/>
  <c r="H118" i="8" s="1"/>
  <c r="X118" i="8" s="1"/>
  <c r="G118" i="12"/>
  <c r="F118" i="12"/>
  <c r="E118" i="12"/>
  <c r="D118" i="12"/>
  <c r="C118" i="12"/>
  <c r="A118" i="12"/>
  <c r="R117" i="12"/>
  <c r="Q117" i="12"/>
  <c r="P117" i="12"/>
  <c r="O117" i="12"/>
  <c r="N117" i="12"/>
  <c r="M117" i="12"/>
  <c r="M117" i="8" s="1"/>
  <c r="AB117" i="8" s="1"/>
  <c r="L117" i="12"/>
  <c r="K117" i="12"/>
  <c r="J117" i="12"/>
  <c r="I117" i="12"/>
  <c r="H117" i="12"/>
  <c r="G117" i="12"/>
  <c r="F117" i="12"/>
  <c r="E117" i="12"/>
  <c r="D117" i="12"/>
  <c r="C117" i="12"/>
  <c r="A117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F116" i="8" s="1"/>
  <c r="V116" i="8" s="1"/>
  <c r="E116" i="12"/>
  <c r="D116" i="12"/>
  <c r="C116" i="12"/>
  <c r="A116" i="12"/>
  <c r="R115" i="12"/>
  <c r="Q115" i="12"/>
  <c r="P115" i="12"/>
  <c r="O115" i="12"/>
  <c r="N115" i="12"/>
  <c r="M115" i="12"/>
  <c r="L115" i="12"/>
  <c r="K115" i="12"/>
  <c r="K115" i="8" s="1"/>
  <c r="AA115" i="8" s="1"/>
  <c r="J115" i="12"/>
  <c r="I115" i="12"/>
  <c r="H115" i="12"/>
  <c r="G115" i="12"/>
  <c r="F115" i="12"/>
  <c r="E115" i="12"/>
  <c r="D115" i="12"/>
  <c r="C115" i="12"/>
  <c r="A115" i="12"/>
  <c r="R114" i="12"/>
  <c r="Q114" i="12"/>
  <c r="P114" i="12"/>
  <c r="P114" i="8" s="1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A114" i="12"/>
  <c r="R113" i="12"/>
  <c r="Q113" i="12"/>
  <c r="P113" i="12"/>
  <c r="O113" i="12"/>
  <c r="N113" i="12"/>
  <c r="M113" i="12"/>
  <c r="L113" i="12"/>
  <c r="K113" i="12"/>
  <c r="J113" i="12"/>
  <c r="I113" i="12"/>
  <c r="I113" i="8" s="1"/>
  <c r="Y113" i="8" s="1"/>
  <c r="H113" i="12"/>
  <c r="G113" i="12"/>
  <c r="F113" i="12"/>
  <c r="E113" i="12"/>
  <c r="D113" i="12"/>
  <c r="C113" i="12"/>
  <c r="A113" i="12"/>
  <c r="R112" i="12"/>
  <c r="Q112" i="12"/>
  <c r="P112" i="12"/>
  <c r="O112" i="12"/>
  <c r="N112" i="12"/>
  <c r="N112" i="8" s="1"/>
  <c r="M112" i="12"/>
  <c r="L112" i="12"/>
  <c r="K112" i="12"/>
  <c r="J112" i="12"/>
  <c r="I112" i="12"/>
  <c r="H112" i="12"/>
  <c r="G112" i="12"/>
  <c r="F112" i="12"/>
  <c r="E112" i="12"/>
  <c r="D112" i="12"/>
  <c r="C112" i="12"/>
  <c r="A112" i="12"/>
  <c r="A112" i="8" s="1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G111" i="8" s="1"/>
  <c r="W111" i="8" s="1"/>
  <c r="F111" i="12"/>
  <c r="E111" i="12"/>
  <c r="D111" i="12"/>
  <c r="C111" i="12"/>
  <c r="A111" i="12"/>
  <c r="R110" i="12"/>
  <c r="Q110" i="12"/>
  <c r="P110" i="12"/>
  <c r="O110" i="12"/>
  <c r="N110" i="12"/>
  <c r="M110" i="12"/>
  <c r="L110" i="12"/>
  <c r="L110" i="8" s="1"/>
  <c r="K110" i="12"/>
  <c r="J110" i="12"/>
  <c r="I110" i="12"/>
  <c r="H110" i="12"/>
  <c r="G110" i="12"/>
  <c r="F110" i="12"/>
  <c r="E110" i="12"/>
  <c r="D110" i="12"/>
  <c r="C110" i="12"/>
  <c r="A110" i="12"/>
  <c r="R109" i="12"/>
  <c r="Q109" i="12"/>
  <c r="Q109" i="8" s="1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E109" i="8" s="1"/>
  <c r="U109" i="8" s="1"/>
  <c r="D109" i="12"/>
  <c r="C109" i="12"/>
  <c r="A109" i="12"/>
  <c r="R108" i="12"/>
  <c r="Q108" i="12"/>
  <c r="P108" i="12"/>
  <c r="O108" i="12"/>
  <c r="N108" i="12"/>
  <c r="M108" i="12"/>
  <c r="L108" i="12"/>
  <c r="K108" i="12"/>
  <c r="J108" i="12"/>
  <c r="J108" i="8" s="1"/>
  <c r="Z108" i="8" s="1"/>
  <c r="I108" i="12"/>
  <c r="H108" i="12"/>
  <c r="G108" i="12"/>
  <c r="F108" i="12"/>
  <c r="E108" i="12"/>
  <c r="D108" i="12"/>
  <c r="C108" i="12"/>
  <c r="A108" i="12"/>
  <c r="R107" i="12"/>
  <c r="Q107" i="12"/>
  <c r="P107" i="12"/>
  <c r="O107" i="12"/>
  <c r="O107" i="8" s="1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C107" i="8" s="1"/>
  <c r="S107" i="8" s="1"/>
  <c r="A107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A106" i="12"/>
  <c r="R105" i="12"/>
  <c r="Q105" i="12"/>
  <c r="P105" i="12"/>
  <c r="O105" i="12"/>
  <c r="N105" i="12"/>
  <c r="M105" i="12"/>
  <c r="M105" i="8" s="1"/>
  <c r="AB105" i="8" s="1"/>
  <c r="L105" i="12"/>
  <c r="K105" i="12"/>
  <c r="J105" i="12"/>
  <c r="I105" i="12"/>
  <c r="H105" i="12"/>
  <c r="G105" i="12"/>
  <c r="F105" i="12"/>
  <c r="E105" i="12"/>
  <c r="D105" i="12"/>
  <c r="C105" i="12"/>
  <c r="A105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F104" i="8" s="1"/>
  <c r="V104" i="8" s="1"/>
  <c r="E104" i="12"/>
  <c r="D104" i="12"/>
  <c r="C104" i="12"/>
  <c r="A104" i="12"/>
  <c r="R103" i="12"/>
  <c r="Q103" i="12"/>
  <c r="P103" i="12"/>
  <c r="O103" i="12"/>
  <c r="N103" i="12"/>
  <c r="M103" i="12"/>
  <c r="L103" i="12"/>
  <c r="K103" i="12"/>
  <c r="K103" i="8" s="1"/>
  <c r="AA103" i="8" s="1"/>
  <c r="J103" i="12"/>
  <c r="I103" i="12"/>
  <c r="H103" i="12"/>
  <c r="G103" i="12"/>
  <c r="F103" i="12"/>
  <c r="E103" i="12"/>
  <c r="D103" i="12"/>
  <c r="C103" i="12"/>
  <c r="A103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A102" i="12"/>
  <c r="R101" i="12"/>
  <c r="Q101" i="12"/>
  <c r="P101" i="12"/>
  <c r="O101" i="12"/>
  <c r="N101" i="12"/>
  <c r="M101" i="12"/>
  <c r="L101" i="12"/>
  <c r="K101" i="12"/>
  <c r="J101" i="12"/>
  <c r="I101" i="12"/>
  <c r="I101" i="8" s="1"/>
  <c r="Y101" i="8" s="1"/>
  <c r="H101" i="12"/>
  <c r="G101" i="12"/>
  <c r="F101" i="12"/>
  <c r="E101" i="12"/>
  <c r="D101" i="12"/>
  <c r="C101" i="12"/>
  <c r="A101" i="12"/>
  <c r="R100" i="12"/>
  <c r="Q100" i="12"/>
  <c r="P100" i="12"/>
  <c r="O100" i="12"/>
  <c r="N100" i="12"/>
  <c r="N100" i="8" s="1"/>
  <c r="M100" i="12"/>
  <c r="L100" i="12"/>
  <c r="K100" i="12"/>
  <c r="J100" i="12"/>
  <c r="I100" i="12"/>
  <c r="H100" i="12"/>
  <c r="G100" i="12"/>
  <c r="F100" i="12"/>
  <c r="E100" i="12"/>
  <c r="D100" i="12"/>
  <c r="C100" i="12"/>
  <c r="A100" i="12"/>
  <c r="A100" i="8" s="1"/>
  <c r="R99" i="12"/>
  <c r="Q99" i="12"/>
  <c r="P99" i="12"/>
  <c r="O99" i="12"/>
  <c r="N99" i="12"/>
  <c r="M99" i="12"/>
  <c r="L99" i="12"/>
  <c r="K99" i="12"/>
  <c r="J99" i="12"/>
  <c r="I99" i="12"/>
  <c r="H99" i="12"/>
  <c r="G99" i="12"/>
  <c r="G99" i="8" s="1"/>
  <c r="W99" i="8" s="1"/>
  <c r="F99" i="12"/>
  <c r="E99" i="12"/>
  <c r="D99" i="12"/>
  <c r="C99" i="12"/>
  <c r="A99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A98" i="12"/>
  <c r="R97" i="12"/>
  <c r="Q97" i="12"/>
  <c r="Q97" i="8" s="1"/>
  <c r="P97" i="12"/>
  <c r="O97" i="12"/>
  <c r="N97" i="12"/>
  <c r="M97" i="12"/>
  <c r="L97" i="12"/>
  <c r="K97" i="12"/>
  <c r="J97" i="12"/>
  <c r="I97" i="12"/>
  <c r="H97" i="12"/>
  <c r="G97" i="12"/>
  <c r="F97" i="12"/>
  <c r="E97" i="12"/>
  <c r="E97" i="8" s="1"/>
  <c r="U97" i="8" s="1"/>
  <c r="D97" i="12"/>
  <c r="C97" i="12"/>
  <c r="A97" i="12"/>
  <c r="R96" i="12"/>
  <c r="Q96" i="12"/>
  <c r="P96" i="12"/>
  <c r="O96" i="12"/>
  <c r="N96" i="12"/>
  <c r="M96" i="12"/>
  <c r="L96" i="12"/>
  <c r="K96" i="12"/>
  <c r="J96" i="12"/>
  <c r="J96" i="8" s="1"/>
  <c r="Z96" i="8" s="1"/>
  <c r="I96" i="12"/>
  <c r="H96" i="12"/>
  <c r="G96" i="12"/>
  <c r="F96" i="12"/>
  <c r="E96" i="12"/>
  <c r="D96" i="12"/>
  <c r="C96" i="12"/>
  <c r="A96" i="12"/>
  <c r="R95" i="12"/>
  <c r="Q95" i="12"/>
  <c r="P95" i="12"/>
  <c r="O95" i="12"/>
  <c r="O95" i="8" s="1"/>
  <c r="N95" i="12"/>
  <c r="M95" i="12"/>
  <c r="L95" i="12"/>
  <c r="K95" i="12"/>
  <c r="J95" i="12"/>
  <c r="I95" i="12"/>
  <c r="H95" i="12"/>
  <c r="G95" i="12"/>
  <c r="F95" i="12"/>
  <c r="E95" i="12"/>
  <c r="D95" i="12"/>
  <c r="C95" i="12"/>
  <c r="C95" i="8" s="1"/>
  <c r="S95" i="8" s="1"/>
  <c r="A95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A94" i="12"/>
  <c r="R93" i="12"/>
  <c r="Q93" i="12"/>
  <c r="P93" i="12"/>
  <c r="O93" i="12"/>
  <c r="N93" i="12"/>
  <c r="M93" i="12"/>
  <c r="M93" i="8" s="1"/>
  <c r="AB93" i="8" s="1"/>
  <c r="L93" i="12"/>
  <c r="K93" i="12"/>
  <c r="J93" i="12"/>
  <c r="I93" i="12"/>
  <c r="H93" i="12"/>
  <c r="G93" i="12"/>
  <c r="F93" i="12"/>
  <c r="E93" i="12"/>
  <c r="D93" i="12"/>
  <c r="C93" i="12"/>
  <c r="A93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F92" i="8" s="1"/>
  <c r="V92" i="8" s="1"/>
  <c r="E92" i="12"/>
  <c r="D92" i="12"/>
  <c r="C92" i="12"/>
  <c r="A92" i="12"/>
  <c r="R91" i="12"/>
  <c r="Q91" i="12"/>
  <c r="P91" i="12"/>
  <c r="O91" i="12"/>
  <c r="N91" i="12"/>
  <c r="M91" i="12"/>
  <c r="L91" i="12"/>
  <c r="K91" i="12"/>
  <c r="K91" i="8" s="1"/>
  <c r="AA91" i="8" s="1"/>
  <c r="J91" i="12"/>
  <c r="I91" i="12"/>
  <c r="H91" i="12"/>
  <c r="G91" i="12"/>
  <c r="F91" i="12"/>
  <c r="E91" i="12"/>
  <c r="D91" i="12"/>
  <c r="C91" i="12"/>
  <c r="A91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A90" i="12"/>
  <c r="R89" i="12"/>
  <c r="Q89" i="12"/>
  <c r="P89" i="12"/>
  <c r="O89" i="12"/>
  <c r="N89" i="12"/>
  <c r="M89" i="12"/>
  <c r="L89" i="12"/>
  <c r="K89" i="12"/>
  <c r="J89" i="12"/>
  <c r="I89" i="12"/>
  <c r="I89" i="8" s="1"/>
  <c r="Y89" i="8" s="1"/>
  <c r="H89" i="12"/>
  <c r="G89" i="12"/>
  <c r="F89" i="12"/>
  <c r="E89" i="12"/>
  <c r="D89" i="12"/>
  <c r="C89" i="12"/>
  <c r="A89" i="12"/>
  <c r="R88" i="12"/>
  <c r="Q88" i="12"/>
  <c r="P88" i="12"/>
  <c r="O88" i="12"/>
  <c r="N88" i="12"/>
  <c r="N88" i="8" s="1"/>
  <c r="M88" i="12"/>
  <c r="L88" i="12"/>
  <c r="K88" i="12"/>
  <c r="J88" i="12"/>
  <c r="I88" i="12"/>
  <c r="H88" i="12"/>
  <c r="G88" i="12"/>
  <c r="F88" i="12"/>
  <c r="E88" i="12"/>
  <c r="D88" i="12"/>
  <c r="C88" i="12"/>
  <c r="A88" i="12"/>
  <c r="A88" i="8" s="1"/>
  <c r="R87" i="12"/>
  <c r="Q87" i="12"/>
  <c r="P87" i="12"/>
  <c r="O87" i="12"/>
  <c r="N87" i="12"/>
  <c r="M87" i="12"/>
  <c r="L87" i="12"/>
  <c r="K87" i="12"/>
  <c r="J87" i="12"/>
  <c r="I87" i="12"/>
  <c r="H87" i="12"/>
  <c r="G87" i="12"/>
  <c r="G87" i="8" s="1"/>
  <c r="W87" i="8" s="1"/>
  <c r="F87" i="12"/>
  <c r="E87" i="12"/>
  <c r="D87" i="12"/>
  <c r="C87" i="12"/>
  <c r="A87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A86" i="12"/>
  <c r="R85" i="12"/>
  <c r="Q85" i="12"/>
  <c r="Q85" i="8" s="1"/>
  <c r="P85" i="12"/>
  <c r="O85" i="12"/>
  <c r="N85" i="12"/>
  <c r="M85" i="12"/>
  <c r="L85" i="12"/>
  <c r="K85" i="12"/>
  <c r="J85" i="12"/>
  <c r="I85" i="12"/>
  <c r="H85" i="12"/>
  <c r="G85" i="12"/>
  <c r="F85" i="12"/>
  <c r="E85" i="12"/>
  <c r="E85" i="8" s="1"/>
  <c r="U85" i="8" s="1"/>
  <c r="D85" i="12"/>
  <c r="C85" i="12"/>
  <c r="A85" i="12"/>
  <c r="R84" i="12"/>
  <c r="Q84" i="12"/>
  <c r="P84" i="12"/>
  <c r="O84" i="12"/>
  <c r="N84" i="12"/>
  <c r="M84" i="12"/>
  <c r="L84" i="12"/>
  <c r="K84" i="12"/>
  <c r="J84" i="12"/>
  <c r="J84" i="8" s="1"/>
  <c r="Z84" i="8" s="1"/>
  <c r="I84" i="12"/>
  <c r="H84" i="12"/>
  <c r="G84" i="12"/>
  <c r="F84" i="12"/>
  <c r="E84" i="12"/>
  <c r="D84" i="12"/>
  <c r="C84" i="12"/>
  <c r="A84" i="12"/>
  <c r="R83" i="12"/>
  <c r="Q83" i="12"/>
  <c r="P83" i="12"/>
  <c r="O83" i="12"/>
  <c r="O83" i="8" s="1"/>
  <c r="N83" i="12"/>
  <c r="M83" i="12"/>
  <c r="L83" i="12"/>
  <c r="K83" i="12"/>
  <c r="J83" i="12"/>
  <c r="I83" i="12"/>
  <c r="H83" i="12"/>
  <c r="G83" i="12"/>
  <c r="F83" i="12"/>
  <c r="E83" i="12"/>
  <c r="D83" i="12"/>
  <c r="C83" i="12"/>
  <c r="C83" i="8" s="1"/>
  <c r="S83" i="8" s="1"/>
  <c r="A83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A82" i="12"/>
  <c r="R81" i="12"/>
  <c r="Q81" i="12"/>
  <c r="P81" i="12"/>
  <c r="O81" i="12"/>
  <c r="N81" i="12"/>
  <c r="M81" i="12"/>
  <c r="M81" i="8" s="1"/>
  <c r="AB81" i="8" s="1"/>
  <c r="L81" i="12"/>
  <c r="K81" i="12"/>
  <c r="J81" i="12"/>
  <c r="I81" i="12"/>
  <c r="H81" i="12"/>
  <c r="G81" i="12"/>
  <c r="F81" i="12"/>
  <c r="E81" i="12"/>
  <c r="D81" i="12"/>
  <c r="C81" i="12"/>
  <c r="A81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F80" i="8" s="1"/>
  <c r="V80" i="8" s="1"/>
  <c r="E80" i="12"/>
  <c r="D80" i="12"/>
  <c r="C80" i="12"/>
  <c r="A80" i="12"/>
  <c r="R79" i="12"/>
  <c r="Q79" i="12"/>
  <c r="P79" i="12"/>
  <c r="O79" i="12"/>
  <c r="N79" i="12"/>
  <c r="M79" i="12"/>
  <c r="L79" i="12"/>
  <c r="K79" i="12"/>
  <c r="K79" i="8" s="1"/>
  <c r="AA79" i="8" s="1"/>
  <c r="J79" i="12"/>
  <c r="I79" i="12"/>
  <c r="H79" i="12"/>
  <c r="G79" i="12"/>
  <c r="F79" i="12"/>
  <c r="E79" i="12"/>
  <c r="D79" i="12"/>
  <c r="C79" i="12"/>
  <c r="A79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78" i="12"/>
  <c r="R77" i="12"/>
  <c r="Q77" i="12"/>
  <c r="P77" i="12"/>
  <c r="O77" i="12"/>
  <c r="N77" i="12"/>
  <c r="M77" i="12"/>
  <c r="L77" i="12"/>
  <c r="K77" i="12"/>
  <c r="J77" i="12"/>
  <c r="I77" i="12"/>
  <c r="I77" i="8" s="1"/>
  <c r="Y77" i="8" s="1"/>
  <c r="H77" i="12"/>
  <c r="G77" i="12"/>
  <c r="F77" i="12"/>
  <c r="E77" i="12"/>
  <c r="D77" i="12"/>
  <c r="C77" i="12"/>
  <c r="A77" i="12"/>
  <c r="R76" i="12"/>
  <c r="Q76" i="12"/>
  <c r="P76" i="12"/>
  <c r="O76" i="12"/>
  <c r="N76" i="12"/>
  <c r="N76" i="8" s="1"/>
  <c r="M76" i="12"/>
  <c r="L76" i="12"/>
  <c r="K76" i="12"/>
  <c r="J76" i="12"/>
  <c r="I76" i="12"/>
  <c r="H76" i="12"/>
  <c r="G76" i="12"/>
  <c r="F76" i="12"/>
  <c r="E76" i="12"/>
  <c r="D76" i="12"/>
  <c r="C76" i="12"/>
  <c r="A76" i="12"/>
  <c r="A76" i="8" s="1"/>
  <c r="R75" i="12"/>
  <c r="Q75" i="12"/>
  <c r="P75" i="12"/>
  <c r="O75" i="12"/>
  <c r="N75" i="12"/>
  <c r="M75" i="12"/>
  <c r="L75" i="12"/>
  <c r="K75" i="12"/>
  <c r="J75" i="12"/>
  <c r="I75" i="12"/>
  <c r="H75" i="12"/>
  <c r="G75" i="12"/>
  <c r="G75" i="8" s="1"/>
  <c r="W75" i="8" s="1"/>
  <c r="F75" i="12"/>
  <c r="E75" i="12"/>
  <c r="D75" i="12"/>
  <c r="C75" i="12"/>
  <c r="A75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A74" i="12"/>
  <c r="R73" i="12"/>
  <c r="Q73" i="12"/>
  <c r="Q73" i="8" s="1"/>
  <c r="P73" i="12"/>
  <c r="O73" i="12"/>
  <c r="N73" i="12"/>
  <c r="M73" i="12"/>
  <c r="L73" i="12"/>
  <c r="K73" i="12"/>
  <c r="J73" i="12"/>
  <c r="I73" i="12"/>
  <c r="H73" i="12"/>
  <c r="G73" i="12"/>
  <c r="F73" i="12"/>
  <c r="E73" i="12"/>
  <c r="E73" i="8" s="1"/>
  <c r="D73" i="12"/>
  <c r="C73" i="12"/>
  <c r="A73" i="12"/>
  <c r="R72" i="12"/>
  <c r="Q72" i="12"/>
  <c r="P72" i="12"/>
  <c r="O72" i="12"/>
  <c r="N72" i="12"/>
  <c r="M72" i="12"/>
  <c r="L72" i="12"/>
  <c r="K72" i="12"/>
  <c r="J72" i="12"/>
  <c r="J72" i="8" s="1"/>
  <c r="Z72" i="8" s="1"/>
  <c r="I72" i="12"/>
  <c r="H72" i="12"/>
  <c r="G72" i="12"/>
  <c r="F72" i="12"/>
  <c r="E72" i="12"/>
  <c r="D72" i="12"/>
  <c r="C72" i="12"/>
  <c r="A72" i="12"/>
  <c r="R71" i="12"/>
  <c r="Q71" i="12"/>
  <c r="P71" i="12"/>
  <c r="O71" i="12"/>
  <c r="O71" i="8" s="1"/>
  <c r="N71" i="12"/>
  <c r="M71" i="12"/>
  <c r="L71" i="12"/>
  <c r="K71" i="12"/>
  <c r="J71" i="12"/>
  <c r="I71" i="12"/>
  <c r="H71" i="12"/>
  <c r="G71" i="12"/>
  <c r="F71" i="12"/>
  <c r="E71" i="12"/>
  <c r="D71" i="12"/>
  <c r="C71" i="12"/>
  <c r="C71" i="8" s="1"/>
  <c r="A71" i="12"/>
  <c r="R70" i="12"/>
  <c r="Q70" i="12"/>
  <c r="P70" i="12"/>
  <c r="O70" i="12"/>
  <c r="N70" i="12"/>
  <c r="M70" i="12"/>
  <c r="L70" i="12"/>
  <c r="K70" i="12"/>
  <c r="J70" i="12"/>
  <c r="I70" i="12"/>
  <c r="H70" i="12"/>
  <c r="H70" i="8" s="1"/>
  <c r="X70" i="8" s="1"/>
  <c r="G70" i="12"/>
  <c r="F70" i="12"/>
  <c r="E70" i="12"/>
  <c r="D70" i="12"/>
  <c r="C70" i="12"/>
  <c r="A70" i="12"/>
  <c r="R69" i="12"/>
  <c r="Q69" i="12"/>
  <c r="P69" i="12"/>
  <c r="O69" i="12"/>
  <c r="N69" i="12"/>
  <c r="M69" i="12"/>
  <c r="M69" i="8" s="1"/>
  <c r="AB69" i="8" s="1"/>
  <c r="L69" i="12"/>
  <c r="K69" i="12"/>
  <c r="J69" i="12"/>
  <c r="I69" i="12"/>
  <c r="H69" i="12"/>
  <c r="G69" i="12"/>
  <c r="F69" i="12"/>
  <c r="E69" i="12"/>
  <c r="D69" i="12"/>
  <c r="C69" i="12"/>
  <c r="A69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F68" i="8" s="1"/>
  <c r="V68" i="8" s="1"/>
  <c r="E68" i="12"/>
  <c r="D68" i="12"/>
  <c r="C68" i="12"/>
  <c r="A68" i="12"/>
  <c r="R67" i="12"/>
  <c r="Q67" i="12"/>
  <c r="P67" i="12"/>
  <c r="O67" i="12"/>
  <c r="N67" i="12"/>
  <c r="M67" i="12"/>
  <c r="L67" i="12"/>
  <c r="K67" i="12"/>
  <c r="K67" i="8" s="1"/>
  <c r="AA67" i="8" s="1"/>
  <c r="J67" i="12"/>
  <c r="I67" i="12"/>
  <c r="H67" i="12"/>
  <c r="G67" i="12"/>
  <c r="F67" i="12"/>
  <c r="E67" i="12"/>
  <c r="D67" i="12"/>
  <c r="C67" i="12"/>
  <c r="A67" i="12"/>
  <c r="R66" i="12"/>
  <c r="Q66" i="12"/>
  <c r="P66" i="12"/>
  <c r="P66" i="8" s="1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66" i="12"/>
  <c r="R65" i="12"/>
  <c r="Q65" i="12"/>
  <c r="P65" i="12"/>
  <c r="O65" i="12"/>
  <c r="N65" i="12"/>
  <c r="M65" i="12"/>
  <c r="L65" i="12"/>
  <c r="K65" i="12"/>
  <c r="J65" i="12"/>
  <c r="I65" i="12"/>
  <c r="I65" i="8" s="1"/>
  <c r="Y65" i="8" s="1"/>
  <c r="H65" i="12"/>
  <c r="G65" i="12"/>
  <c r="F65" i="12"/>
  <c r="E65" i="12"/>
  <c r="D65" i="12"/>
  <c r="C65" i="12"/>
  <c r="A65" i="12"/>
  <c r="R64" i="12"/>
  <c r="Q64" i="12"/>
  <c r="P64" i="12"/>
  <c r="O64" i="12"/>
  <c r="N64" i="12"/>
  <c r="N64" i="8" s="1"/>
  <c r="M64" i="12"/>
  <c r="L64" i="12"/>
  <c r="K64" i="12"/>
  <c r="J64" i="12"/>
  <c r="I64" i="12"/>
  <c r="H64" i="12"/>
  <c r="G64" i="12"/>
  <c r="F64" i="12"/>
  <c r="E64" i="12"/>
  <c r="D64" i="12"/>
  <c r="C64" i="12"/>
  <c r="A64" i="12"/>
  <c r="A64" i="8" s="1"/>
  <c r="R63" i="12"/>
  <c r="Q63" i="12"/>
  <c r="P63" i="12"/>
  <c r="O63" i="12"/>
  <c r="N63" i="12"/>
  <c r="M63" i="12"/>
  <c r="L63" i="12"/>
  <c r="K63" i="12"/>
  <c r="J63" i="12"/>
  <c r="I63" i="12"/>
  <c r="H63" i="12"/>
  <c r="G63" i="12"/>
  <c r="G63" i="8" s="1"/>
  <c r="W63" i="8" s="1"/>
  <c r="F63" i="12"/>
  <c r="E63" i="12"/>
  <c r="D63" i="12"/>
  <c r="C63" i="12"/>
  <c r="A63" i="12"/>
  <c r="R62" i="12"/>
  <c r="Q62" i="12"/>
  <c r="P62" i="12"/>
  <c r="O62" i="12"/>
  <c r="N62" i="12"/>
  <c r="M62" i="12"/>
  <c r="L62" i="12"/>
  <c r="L62" i="8" s="1"/>
  <c r="K62" i="12"/>
  <c r="J62" i="12"/>
  <c r="I62" i="12"/>
  <c r="H62" i="12"/>
  <c r="G62" i="12"/>
  <c r="F62" i="12"/>
  <c r="E62" i="12"/>
  <c r="D62" i="12"/>
  <c r="C62" i="12"/>
  <c r="A62" i="12"/>
  <c r="R61" i="12"/>
  <c r="Q61" i="12"/>
  <c r="Q61" i="8" s="1"/>
  <c r="P61" i="12"/>
  <c r="O61" i="12"/>
  <c r="N61" i="12"/>
  <c r="M61" i="12"/>
  <c r="L61" i="12"/>
  <c r="K61" i="12"/>
  <c r="J61" i="12"/>
  <c r="I61" i="12"/>
  <c r="H61" i="12"/>
  <c r="G61" i="12"/>
  <c r="F61" i="12"/>
  <c r="E61" i="12"/>
  <c r="E61" i="8" s="1"/>
  <c r="U61" i="8" s="1"/>
  <c r="D61" i="12"/>
  <c r="C61" i="12"/>
  <c r="A61" i="12"/>
  <c r="R60" i="12"/>
  <c r="Q60" i="12"/>
  <c r="P60" i="12"/>
  <c r="O60" i="12"/>
  <c r="N60" i="12"/>
  <c r="M60" i="12"/>
  <c r="L60" i="12"/>
  <c r="K60" i="12"/>
  <c r="J60" i="12"/>
  <c r="J60" i="8" s="1"/>
  <c r="Z60" i="8" s="1"/>
  <c r="I60" i="12"/>
  <c r="H60" i="12"/>
  <c r="G60" i="12"/>
  <c r="F60" i="12"/>
  <c r="E60" i="12"/>
  <c r="D60" i="12"/>
  <c r="C60" i="12"/>
  <c r="A60" i="12"/>
  <c r="R59" i="12"/>
  <c r="Q59" i="12"/>
  <c r="P59" i="12"/>
  <c r="O59" i="12"/>
  <c r="O59" i="8" s="1"/>
  <c r="N59" i="12"/>
  <c r="M59" i="12"/>
  <c r="L59" i="12"/>
  <c r="K59" i="12"/>
  <c r="J59" i="12"/>
  <c r="I59" i="12"/>
  <c r="H59" i="12"/>
  <c r="G59" i="12"/>
  <c r="F59" i="12"/>
  <c r="E59" i="12"/>
  <c r="D59" i="12"/>
  <c r="C59" i="12"/>
  <c r="C59" i="8" s="1"/>
  <c r="S59" i="8" s="1"/>
  <c r="A59" i="12"/>
  <c r="R58" i="12"/>
  <c r="Q58" i="12"/>
  <c r="P58" i="12"/>
  <c r="O58" i="12"/>
  <c r="N58" i="12"/>
  <c r="M58" i="12"/>
  <c r="L58" i="12"/>
  <c r="K58" i="12"/>
  <c r="J58" i="12"/>
  <c r="I58" i="12"/>
  <c r="H58" i="12"/>
  <c r="H58" i="8" s="1"/>
  <c r="X58" i="8" s="1"/>
  <c r="G58" i="12"/>
  <c r="F58" i="12"/>
  <c r="E58" i="12"/>
  <c r="D58" i="12"/>
  <c r="C58" i="12"/>
  <c r="A58" i="12"/>
  <c r="R57" i="12"/>
  <c r="Q57" i="12"/>
  <c r="P57" i="12"/>
  <c r="O57" i="12"/>
  <c r="N57" i="12"/>
  <c r="M57" i="12"/>
  <c r="M57" i="8" s="1"/>
  <c r="AB57" i="8" s="1"/>
  <c r="L57" i="12"/>
  <c r="K57" i="12"/>
  <c r="J57" i="12"/>
  <c r="I57" i="12"/>
  <c r="H57" i="12"/>
  <c r="G57" i="12"/>
  <c r="F57" i="12"/>
  <c r="E57" i="12"/>
  <c r="D57" i="12"/>
  <c r="C57" i="12"/>
  <c r="A57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F56" i="8" s="1"/>
  <c r="V56" i="8" s="1"/>
  <c r="E56" i="12"/>
  <c r="D56" i="12"/>
  <c r="C56" i="12"/>
  <c r="A56" i="12"/>
  <c r="R55" i="12"/>
  <c r="Q55" i="12"/>
  <c r="P55" i="12"/>
  <c r="O55" i="12"/>
  <c r="N55" i="12"/>
  <c r="M55" i="12"/>
  <c r="L55" i="12"/>
  <c r="K55" i="12"/>
  <c r="K55" i="8" s="1"/>
  <c r="AA55" i="8" s="1"/>
  <c r="J55" i="12"/>
  <c r="I55" i="12"/>
  <c r="H55" i="12"/>
  <c r="G55" i="12"/>
  <c r="F55" i="12"/>
  <c r="E55" i="12"/>
  <c r="D55" i="12"/>
  <c r="C55" i="12"/>
  <c r="A55" i="12"/>
  <c r="R54" i="12"/>
  <c r="Q54" i="12"/>
  <c r="P54" i="12"/>
  <c r="P54" i="8" s="1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A54" i="12"/>
  <c r="R53" i="12"/>
  <c r="Q53" i="12"/>
  <c r="P53" i="12"/>
  <c r="O53" i="12"/>
  <c r="N53" i="12"/>
  <c r="M53" i="12"/>
  <c r="L53" i="12"/>
  <c r="K53" i="12"/>
  <c r="J53" i="12"/>
  <c r="I53" i="12"/>
  <c r="I53" i="8" s="1"/>
  <c r="Y53" i="8" s="1"/>
  <c r="H53" i="12"/>
  <c r="G53" i="12"/>
  <c r="F53" i="12"/>
  <c r="E53" i="12"/>
  <c r="D53" i="12"/>
  <c r="C53" i="12"/>
  <c r="A53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52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G51" i="8" s="1"/>
  <c r="W51" i="8" s="1"/>
  <c r="F51" i="12"/>
  <c r="E51" i="12"/>
  <c r="D51" i="12"/>
  <c r="C51" i="12"/>
  <c r="A51" i="12"/>
  <c r="R50" i="12"/>
  <c r="Q50" i="12"/>
  <c r="P50" i="12"/>
  <c r="O50" i="12"/>
  <c r="N50" i="12"/>
  <c r="M50" i="12"/>
  <c r="L50" i="12"/>
  <c r="L50" i="8" s="1"/>
  <c r="K50" i="12"/>
  <c r="J50" i="12"/>
  <c r="I50" i="12"/>
  <c r="H50" i="12"/>
  <c r="G50" i="12"/>
  <c r="F50" i="12"/>
  <c r="E50" i="12"/>
  <c r="D50" i="12"/>
  <c r="C50" i="12"/>
  <c r="A50" i="12"/>
  <c r="R49" i="12"/>
  <c r="Q49" i="12"/>
  <c r="Q49" i="8" s="1"/>
  <c r="P49" i="12"/>
  <c r="O49" i="12"/>
  <c r="N49" i="12"/>
  <c r="M49" i="12"/>
  <c r="L49" i="12"/>
  <c r="K49" i="12"/>
  <c r="J49" i="12"/>
  <c r="I49" i="12"/>
  <c r="H49" i="12"/>
  <c r="G49" i="12"/>
  <c r="F49" i="12"/>
  <c r="E49" i="12"/>
  <c r="E49" i="8" s="1"/>
  <c r="U49" i="8" s="1"/>
  <c r="D49" i="12"/>
  <c r="C49" i="12"/>
  <c r="A49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A48" i="12"/>
  <c r="R47" i="12"/>
  <c r="Q47" i="12"/>
  <c r="P47" i="12"/>
  <c r="O47" i="12"/>
  <c r="O47" i="8" s="1"/>
  <c r="N47" i="12"/>
  <c r="M47" i="12"/>
  <c r="L47" i="12"/>
  <c r="K47" i="12"/>
  <c r="J47" i="12"/>
  <c r="I47" i="12"/>
  <c r="H47" i="12"/>
  <c r="G47" i="12"/>
  <c r="F47" i="12"/>
  <c r="E47" i="12"/>
  <c r="D47" i="12"/>
  <c r="C47" i="12"/>
  <c r="C47" i="8" s="1"/>
  <c r="S47" i="8" s="1"/>
  <c r="A47" i="12"/>
  <c r="R46" i="12"/>
  <c r="Q46" i="12"/>
  <c r="P46" i="12"/>
  <c r="O46" i="12"/>
  <c r="N46" i="12"/>
  <c r="M46" i="12"/>
  <c r="L46" i="12"/>
  <c r="K46" i="12"/>
  <c r="J46" i="12"/>
  <c r="I46" i="12"/>
  <c r="H46" i="12"/>
  <c r="H46" i="8" s="1"/>
  <c r="X46" i="8" s="1"/>
  <c r="G46" i="12"/>
  <c r="F46" i="12"/>
  <c r="E46" i="12"/>
  <c r="D46" i="12"/>
  <c r="C46" i="12"/>
  <c r="A46" i="12"/>
  <c r="R45" i="12"/>
  <c r="Q45" i="12"/>
  <c r="P45" i="12"/>
  <c r="O45" i="12"/>
  <c r="N45" i="12"/>
  <c r="M45" i="12"/>
  <c r="M45" i="8" s="1"/>
  <c r="AB45" i="8" s="1"/>
  <c r="L45" i="12"/>
  <c r="K45" i="12"/>
  <c r="J45" i="12"/>
  <c r="I45" i="12"/>
  <c r="H45" i="12"/>
  <c r="G45" i="12"/>
  <c r="F45" i="12"/>
  <c r="E45" i="12"/>
  <c r="D45" i="12"/>
  <c r="C45" i="12"/>
  <c r="A45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F44" i="8" s="1"/>
  <c r="V44" i="8" s="1"/>
  <c r="E44" i="12"/>
  <c r="D44" i="12"/>
  <c r="C44" i="12"/>
  <c r="A44" i="12"/>
  <c r="R43" i="12"/>
  <c r="Q43" i="12"/>
  <c r="P43" i="12"/>
  <c r="O43" i="12"/>
  <c r="N43" i="12"/>
  <c r="M43" i="12"/>
  <c r="L43" i="12"/>
  <c r="K43" i="12"/>
  <c r="K43" i="8" s="1"/>
  <c r="AA43" i="8" s="1"/>
  <c r="J43" i="12"/>
  <c r="I43" i="12"/>
  <c r="H43" i="12"/>
  <c r="G43" i="12"/>
  <c r="F43" i="12"/>
  <c r="E43" i="12"/>
  <c r="D43" i="12"/>
  <c r="C43" i="12"/>
  <c r="A43" i="12"/>
  <c r="R42" i="12"/>
  <c r="Q42" i="12"/>
  <c r="P42" i="12"/>
  <c r="P42" i="8" s="1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42" i="12"/>
  <c r="R41" i="12"/>
  <c r="Q41" i="12"/>
  <c r="P41" i="12"/>
  <c r="O41" i="12"/>
  <c r="N41" i="12"/>
  <c r="M41" i="12"/>
  <c r="L41" i="12"/>
  <c r="K41" i="12"/>
  <c r="J41" i="12"/>
  <c r="I41" i="12"/>
  <c r="I41" i="8" s="1"/>
  <c r="Y41" i="8" s="1"/>
  <c r="H41" i="12"/>
  <c r="G41" i="12"/>
  <c r="F41" i="12"/>
  <c r="E41" i="12"/>
  <c r="D41" i="12"/>
  <c r="C41" i="12"/>
  <c r="A41" i="12"/>
  <c r="R40" i="12"/>
  <c r="Q40" i="12"/>
  <c r="P40" i="12"/>
  <c r="O40" i="12"/>
  <c r="N40" i="12"/>
  <c r="N40" i="8" s="1"/>
  <c r="M40" i="12"/>
  <c r="L40" i="12"/>
  <c r="K40" i="12"/>
  <c r="J40" i="12"/>
  <c r="I40" i="12"/>
  <c r="H40" i="12"/>
  <c r="G40" i="12"/>
  <c r="F40" i="12"/>
  <c r="E40" i="12"/>
  <c r="D40" i="12"/>
  <c r="C40" i="12"/>
  <c r="A40" i="12"/>
  <c r="A40" i="8" s="1"/>
  <c r="R39" i="12"/>
  <c r="Q39" i="12"/>
  <c r="P39" i="12"/>
  <c r="O39" i="12"/>
  <c r="N39" i="12"/>
  <c r="M39" i="12"/>
  <c r="L39" i="12"/>
  <c r="K39" i="12"/>
  <c r="J39" i="12"/>
  <c r="I39" i="12"/>
  <c r="H39" i="12"/>
  <c r="G39" i="12"/>
  <c r="G39" i="8" s="1"/>
  <c r="W39" i="8" s="1"/>
  <c r="F39" i="12"/>
  <c r="E39" i="12"/>
  <c r="D39" i="12"/>
  <c r="C39" i="12"/>
  <c r="A39" i="12"/>
  <c r="R38" i="12"/>
  <c r="Q38" i="12"/>
  <c r="P38" i="12"/>
  <c r="O38" i="12"/>
  <c r="N38" i="12"/>
  <c r="M38" i="12"/>
  <c r="L38" i="12"/>
  <c r="L38" i="8" s="1"/>
  <c r="K38" i="12"/>
  <c r="J38" i="12"/>
  <c r="I38" i="12"/>
  <c r="H38" i="12"/>
  <c r="G38" i="12"/>
  <c r="F38" i="12"/>
  <c r="E38" i="12"/>
  <c r="D38" i="12"/>
  <c r="C38" i="12"/>
  <c r="A38" i="12"/>
  <c r="R37" i="12"/>
  <c r="Q37" i="12"/>
  <c r="Q37" i="8" s="1"/>
  <c r="P37" i="12"/>
  <c r="O37" i="12"/>
  <c r="N37" i="12"/>
  <c r="M37" i="12"/>
  <c r="L37" i="12"/>
  <c r="K37" i="12"/>
  <c r="J37" i="12"/>
  <c r="I37" i="12"/>
  <c r="H37" i="12"/>
  <c r="G37" i="12"/>
  <c r="F37" i="12"/>
  <c r="E37" i="12"/>
  <c r="E37" i="8" s="1"/>
  <c r="U37" i="8" s="1"/>
  <c r="D37" i="12"/>
  <c r="C37" i="12"/>
  <c r="A37" i="12"/>
  <c r="R36" i="12"/>
  <c r="Q36" i="12"/>
  <c r="P36" i="12"/>
  <c r="O36" i="12"/>
  <c r="N36" i="12"/>
  <c r="M36" i="12"/>
  <c r="L36" i="12"/>
  <c r="K36" i="12"/>
  <c r="J36" i="12"/>
  <c r="J36" i="8" s="1"/>
  <c r="Z36" i="8" s="1"/>
  <c r="I36" i="12"/>
  <c r="H36" i="12"/>
  <c r="G36" i="12"/>
  <c r="F36" i="12"/>
  <c r="E36" i="12"/>
  <c r="D36" i="12"/>
  <c r="C36" i="12"/>
  <c r="A36" i="12"/>
  <c r="R35" i="12"/>
  <c r="Q35" i="12"/>
  <c r="P35" i="12"/>
  <c r="O35" i="12"/>
  <c r="O35" i="8" s="1"/>
  <c r="N35" i="12"/>
  <c r="M35" i="12"/>
  <c r="L35" i="12"/>
  <c r="K35" i="12"/>
  <c r="J35" i="12"/>
  <c r="I35" i="12"/>
  <c r="H35" i="12"/>
  <c r="G35" i="12"/>
  <c r="F35" i="12"/>
  <c r="E35" i="12"/>
  <c r="D35" i="12"/>
  <c r="C35" i="12"/>
  <c r="C35" i="8" s="1"/>
  <c r="S35" i="8" s="1"/>
  <c r="A35" i="12"/>
  <c r="R34" i="12"/>
  <c r="Q34" i="12"/>
  <c r="P34" i="12"/>
  <c r="O34" i="12"/>
  <c r="N34" i="12"/>
  <c r="M34" i="12"/>
  <c r="L34" i="12"/>
  <c r="K34" i="12"/>
  <c r="J34" i="12"/>
  <c r="I34" i="12"/>
  <c r="H34" i="12"/>
  <c r="H34" i="8" s="1"/>
  <c r="X34" i="8" s="1"/>
  <c r="G34" i="12"/>
  <c r="F34" i="12"/>
  <c r="E34" i="12"/>
  <c r="D34" i="12"/>
  <c r="C34" i="12"/>
  <c r="A34" i="12"/>
  <c r="R33" i="12"/>
  <c r="Q33" i="12"/>
  <c r="P33" i="12"/>
  <c r="O33" i="12"/>
  <c r="N33" i="12"/>
  <c r="M33" i="12"/>
  <c r="M33" i="8" s="1"/>
  <c r="AB33" i="8" s="1"/>
  <c r="L33" i="12"/>
  <c r="K33" i="12"/>
  <c r="J33" i="12"/>
  <c r="I33" i="12"/>
  <c r="H33" i="12"/>
  <c r="G33" i="12"/>
  <c r="F33" i="12"/>
  <c r="E33" i="12"/>
  <c r="D33" i="12"/>
  <c r="C33" i="12"/>
  <c r="A33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F32" i="8" s="1"/>
  <c r="V32" i="8" s="1"/>
  <c r="E32" i="12"/>
  <c r="D32" i="12"/>
  <c r="C32" i="12"/>
  <c r="A32" i="12"/>
  <c r="R31" i="12"/>
  <c r="Q31" i="12"/>
  <c r="P31" i="12"/>
  <c r="O31" i="12"/>
  <c r="N31" i="12"/>
  <c r="M31" i="12"/>
  <c r="L31" i="12"/>
  <c r="K31" i="12"/>
  <c r="K31" i="8" s="1"/>
  <c r="AA31" i="8" s="1"/>
  <c r="J31" i="12"/>
  <c r="I31" i="12"/>
  <c r="H31" i="12"/>
  <c r="G31" i="12"/>
  <c r="F31" i="12"/>
  <c r="E31" i="12"/>
  <c r="D31" i="12"/>
  <c r="C31" i="12"/>
  <c r="A31" i="12"/>
  <c r="R30" i="12"/>
  <c r="Q30" i="12"/>
  <c r="P30" i="12"/>
  <c r="P30" i="8" s="1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A30" i="12"/>
  <c r="R29" i="12"/>
  <c r="Q29" i="12"/>
  <c r="P29" i="12"/>
  <c r="O29" i="12"/>
  <c r="N29" i="12"/>
  <c r="M29" i="12"/>
  <c r="L29" i="12"/>
  <c r="K29" i="12"/>
  <c r="J29" i="12"/>
  <c r="I29" i="12"/>
  <c r="I29" i="8" s="1"/>
  <c r="Y29" i="8" s="1"/>
  <c r="H29" i="12"/>
  <c r="G29" i="12"/>
  <c r="F29" i="12"/>
  <c r="E29" i="12"/>
  <c r="D29" i="12"/>
  <c r="C29" i="12"/>
  <c r="A29" i="12"/>
  <c r="R28" i="12"/>
  <c r="Q28" i="12"/>
  <c r="P28" i="12"/>
  <c r="O28" i="12"/>
  <c r="N28" i="12"/>
  <c r="N28" i="8" s="1"/>
  <c r="M28" i="12"/>
  <c r="L28" i="12"/>
  <c r="K28" i="12"/>
  <c r="J28" i="12"/>
  <c r="I28" i="12"/>
  <c r="H28" i="12"/>
  <c r="G28" i="12"/>
  <c r="F28" i="12"/>
  <c r="E28" i="12"/>
  <c r="D28" i="12"/>
  <c r="C28" i="12"/>
  <c r="A28" i="12"/>
  <c r="A28" i="8" s="1"/>
  <c r="R27" i="12"/>
  <c r="Q27" i="12"/>
  <c r="P27" i="12"/>
  <c r="O27" i="12"/>
  <c r="N27" i="12"/>
  <c r="M27" i="12"/>
  <c r="L27" i="12"/>
  <c r="K27" i="12"/>
  <c r="J27" i="12"/>
  <c r="I27" i="12"/>
  <c r="H27" i="12"/>
  <c r="G27" i="12"/>
  <c r="G27" i="8" s="1"/>
  <c r="W27" i="8" s="1"/>
  <c r="F27" i="12"/>
  <c r="E27" i="12"/>
  <c r="D27" i="12"/>
  <c r="C27" i="12"/>
  <c r="A27" i="12"/>
  <c r="R26" i="12"/>
  <c r="Q26" i="12"/>
  <c r="P26" i="12"/>
  <c r="O26" i="12"/>
  <c r="N26" i="12"/>
  <c r="M26" i="12"/>
  <c r="L26" i="12"/>
  <c r="L26" i="8" s="1"/>
  <c r="K26" i="12"/>
  <c r="J26" i="12"/>
  <c r="I26" i="12"/>
  <c r="H26" i="12"/>
  <c r="G26" i="12"/>
  <c r="F26" i="12"/>
  <c r="E26" i="12"/>
  <c r="D26" i="12"/>
  <c r="C26" i="12"/>
  <c r="A26" i="12"/>
  <c r="R25" i="12"/>
  <c r="Q25" i="12"/>
  <c r="Q25" i="8" s="1"/>
  <c r="P25" i="12"/>
  <c r="O25" i="12"/>
  <c r="N25" i="12"/>
  <c r="M25" i="12"/>
  <c r="L25" i="12"/>
  <c r="K25" i="12"/>
  <c r="J25" i="12"/>
  <c r="I25" i="12"/>
  <c r="H25" i="12"/>
  <c r="G25" i="12"/>
  <c r="F25" i="12"/>
  <c r="E25" i="12"/>
  <c r="E25" i="8" s="1"/>
  <c r="D25" i="12"/>
  <c r="C25" i="12"/>
  <c r="A25" i="12"/>
  <c r="R24" i="12"/>
  <c r="Q24" i="12"/>
  <c r="P24" i="12"/>
  <c r="O24" i="12"/>
  <c r="N24" i="12"/>
  <c r="M24" i="12"/>
  <c r="L24" i="12"/>
  <c r="K24" i="12"/>
  <c r="J24" i="12"/>
  <c r="J24" i="8" s="1"/>
  <c r="Z24" i="8" s="1"/>
  <c r="I24" i="12"/>
  <c r="H24" i="12"/>
  <c r="G24" i="12"/>
  <c r="F24" i="12"/>
  <c r="E24" i="12"/>
  <c r="D24" i="12"/>
  <c r="C24" i="12"/>
  <c r="A24" i="12"/>
  <c r="R23" i="12"/>
  <c r="Q23" i="12"/>
  <c r="P23" i="12"/>
  <c r="O23" i="12"/>
  <c r="O23" i="8" s="1"/>
  <c r="N23" i="12"/>
  <c r="M23" i="12"/>
  <c r="L23" i="12"/>
  <c r="K23" i="12"/>
  <c r="J23" i="12"/>
  <c r="I23" i="12"/>
  <c r="H23" i="12"/>
  <c r="G23" i="12"/>
  <c r="F23" i="12"/>
  <c r="E23" i="12"/>
  <c r="D23" i="12"/>
  <c r="C23" i="12"/>
  <c r="C23" i="8" s="1"/>
  <c r="S23" i="8" s="1"/>
  <c r="A23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22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21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F20" i="8" s="1"/>
  <c r="V20" i="8" s="1"/>
  <c r="E20" i="12"/>
  <c r="D20" i="12"/>
  <c r="C20" i="12"/>
  <c r="A20" i="12"/>
  <c r="R19" i="12"/>
  <c r="Q19" i="12"/>
  <c r="P19" i="12"/>
  <c r="O19" i="12"/>
  <c r="N19" i="12"/>
  <c r="M19" i="12"/>
  <c r="L19" i="12"/>
  <c r="K19" i="12"/>
  <c r="K19" i="8" s="1"/>
  <c r="AA19" i="8" s="1"/>
  <c r="J19" i="12"/>
  <c r="I19" i="12"/>
  <c r="H19" i="12"/>
  <c r="G19" i="12"/>
  <c r="F19" i="12"/>
  <c r="E19" i="12"/>
  <c r="D19" i="12"/>
  <c r="C19" i="12"/>
  <c r="A19" i="12"/>
  <c r="R18" i="12"/>
  <c r="Q18" i="12"/>
  <c r="P18" i="12"/>
  <c r="P18" i="8" s="1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18" i="12"/>
  <c r="R17" i="12"/>
  <c r="Q17" i="12"/>
  <c r="P17" i="12"/>
  <c r="O17" i="12"/>
  <c r="N17" i="12"/>
  <c r="M17" i="12"/>
  <c r="L17" i="12"/>
  <c r="K17" i="12"/>
  <c r="J17" i="12"/>
  <c r="I17" i="12"/>
  <c r="I17" i="8" s="1"/>
  <c r="Y17" i="8" s="1"/>
  <c r="H17" i="12"/>
  <c r="G17" i="12"/>
  <c r="F17" i="12"/>
  <c r="E17" i="12"/>
  <c r="D17" i="12"/>
  <c r="C17" i="12"/>
  <c r="A17" i="12"/>
  <c r="R16" i="12"/>
  <c r="Q16" i="12"/>
  <c r="P16" i="12"/>
  <c r="O16" i="12"/>
  <c r="N16" i="12"/>
  <c r="N16" i="8" s="1"/>
  <c r="M16" i="12"/>
  <c r="L16" i="12"/>
  <c r="K16" i="12"/>
  <c r="J16" i="12"/>
  <c r="I16" i="12"/>
  <c r="H16" i="12"/>
  <c r="G16" i="12"/>
  <c r="F16" i="12"/>
  <c r="E16" i="12"/>
  <c r="D16" i="12"/>
  <c r="C16" i="12"/>
  <c r="A16" i="12"/>
  <c r="A16" i="8" s="1"/>
  <c r="R15" i="12"/>
  <c r="Q15" i="12"/>
  <c r="P15" i="12"/>
  <c r="O15" i="12"/>
  <c r="N15" i="12"/>
  <c r="M15" i="12"/>
  <c r="L15" i="12"/>
  <c r="K15" i="12"/>
  <c r="J15" i="12"/>
  <c r="I15" i="12"/>
  <c r="H15" i="12"/>
  <c r="G15" i="12"/>
  <c r="G15" i="8" s="1"/>
  <c r="W15" i="8" s="1"/>
  <c r="F15" i="12"/>
  <c r="E15" i="12"/>
  <c r="D15" i="12"/>
  <c r="C15" i="12"/>
  <c r="A15" i="12"/>
  <c r="R14" i="12"/>
  <c r="Q14" i="12"/>
  <c r="P14" i="12"/>
  <c r="O14" i="12"/>
  <c r="N14" i="12"/>
  <c r="M14" i="12"/>
  <c r="L14" i="12"/>
  <c r="L14" i="8" s="1"/>
  <c r="K14" i="12"/>
  <c r="J14" i="12"/>
  <c r="I14" i="12"/>
  <c r="H14" i="12"/>
  <c r="G14" i="12"/>
  <c r="F14" i="12"/>
  <c r="E14" i="12"/>
  <c r="D14" i="12"/>
  <c r="C14" i="12"/>
  <c r="A14" i="12"/>
  <c r="R13" i="12"/>
  <c r="Q13" i="12"/>
  <c r="Q13" i="8" s="1"/>
  <c r="P13" i="12"/>
  <c r="O13" i="12"/>
  <c r="N13" i="12"/>
  <c r="M13" i="12"/>
  <c r="L13" i="12"/>
  <c r="K13" i="12"/>
  <c r="J13" i="12"/>
  <c r="I13" i="12"/>
  <c r="H13" i="12"/>
  <c r="G13" i="12"/>
  <c r="F13" i="12"/>
  <c r="E13" i="12"/>
  <c r="E13" i="8" s="1"/>
  <c r="U13" i="8" s="1"/>
  <c r="D13" i="12"/>
  <c r="C13" i="12"/>
  <c r="A13" i="12"/>
  <c r="R12" i="12"/>
  <c r="Q12" i="12"/>
  <c r="P12" i="12"/>
  <c r="O12" i="12"/>
  <c r="N12" i="12"/>
  <c r="M12" i="12"/>
  <c r="L12" i="12"/>
  <c r="K12" i="12"/>
  <c r="J12" i="12"/>
  <c r="J12" i="8" s="1"/>
  <c r="Z12" i="8" s="1"/>
  <c r="I12" i="12"/>
  <c r="H12" i="12"/>
  <c r="G12" i="12"/>
  <c r="F12" i="12"/>
  <c r="E12" i="12"/>
  <c r="D12" i="12"/>
  <c r="C12" i="12"/>
  <c r="A12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11" i="12"/>
  <c r="R10" i="12"/>
  <c r="Q10" i="12"/>
  <c r="P10" i="12"/>
  <c r="O10" i="12"/>
  <c r="N10" i="12"/>
  <c r="M10" i="12"/>
  <c r="L10" i="12"/>
  <c r="K10" i="12"/>
  <c r="J10" i="12"/>
  <c r="I10" i="12"/>
  <c r="H10" i="12"/>
  <c r="H10" i="8" s="1"/>
  <c r="X10" i="8" s="1"/>
  <c r="G10" i="12"/>
  <c r="F10" i="12"/>
  <c r="E10" i="12"/>
  <c r="D10" i="12"/>
  <c r="C10" i="12"/>
  <c r="A10" i="12"/>
  <c r="R9" i="12"/>
  <c r="Q9" i="12"/>
  <c r="P9" i="12"/>
  <c r="O9" i="12"/>
  <c r="N9" i="12"/>
  <c r="M9" i="12"/>
  <c r="M9" i="8" s="1"/>
  <c r="AB9" i="8" s="1"/>
  <c r="L9" i="12"/>
  <c r="K9" i="12"/>
  <c r="J9" i="12"/>
  <c r="I9" i="12"/>
  <c r="H9" i="12"/>
  <c r="G9" i="12"/>
  <c r="F9" i="12"/>
  <c r="E9" i="12"/>
  <c r="D9" i="12"/>
  <c r="C9" i="12"/>
  <c r="A9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F8" i="8" s="1"/>
  <c r="V8" i="8" s="1"/>
  <c r="E8" i="12"/>
  <c r="D8" i="12"/>
  <c r="C8" i="12"/>
  <c r="A8" i="12"/>
  <c r="R7" i="12"/>
  <c r="Q7" i="12"/>
  <c r="P7" i="12"/>
  <c r="O7" i="12"/>
  <c r="N7" i="12"/>
  <c r="M7" i="12"/>
  <c r="L7" i="12"/>
  <c r="K7" i="12"/>
  <c r="K7" i="8" s="1"/>
  <c r="AA7" i="8" s="1"/>
  <c r="J7" i="12"/>
  <c r="I7" i="12"/>
  <c r="H7" i="12"/>
  <c r="G7" i="12"/>
  <c r="F7" i="12"/>
  <c r="E7" i="12"/>
  <c r="D7" i="12"/>
  <c r="C7" i="12"/>
  <c r="A7" i="12"/>
  <c r="V6" i="12"/>
  <c r="U6" i="12"/>
  <c r="T6" i="12"/>
  <c r="R6" i="12"/>
  <c r="Q6" i="12"/>
  <c r="P6" i="12"/>
  <c r="O6" i="12"/>
  <c r="N6" i="12"/>
  <c r="M6" i="12"/>
  <c r="L6" i="12"/>
  <c r="K6" i="12"/>
  <c r="J6" i="12"/>
  <c r="I6" i="12"/>
  <c r="H6" i="12"/>
  <c r="G6" i="12"/>
  <c r="G6" i="8" s="1"/>
  <c r="W6" i="8" s="1"/>
  <c r="F6" i="12"/>
  <c r="E6" i="12"/>
  <c r="D6" i="12"/>
  <c r="C6" i="12"/>
  <c r="A6" i="12"/>
  <c r="R5" i="12"/>
  <c r="Q5" i="12"/>
  <c r="P5" i="12"/>
  <c r="O5" i="12"/>
  <c r="N5" i="12"/>
  <c r="M5" i="12"/>
  <c r="L5" i="12"/>
  <c r="L5" i="8" s="1"/>
  <c r="K5" i="12"/>
  <c r="J5" i="12"/>
  <c r="I5" i="12"/>
  <c r="H5" i="12"/>
  <c r="G5" i="12"/>
  <c r="F5" i="12"/>
  <c r="E5" i="12"/>
  <c r="D5" i="12"/>
  <c r="C5" i="12"/>
  <c r="A5" i="12"/>
  <c r="V4" i="12"/>
  <c r="U4" i="12"/>
  <c r="T4" i="12"/>
  <c r="R4" i="12"/>
  <c r="Q4" i="12"/>
  <c r="P4" i="12"/>
  <c r="O4" i="12"/>
  <c r="N4" i="12"/>
  <c r="M4" i="12"/>
  <c r="L4" i="12"/>
  <c r="K4" i="12"/>
  <c r="J4" i="12"/>
  <c r="I4" i="12"/>
  <c r="H4" i="12"/>
  <c r="H4" i="8" s="1"/>
  <c r="X4" i="8" s="1"/>
  <c r="G4" i="12"/>
  <c r="F4" i="12"/>
  <c r="E4" i="12"/>
  <c r="D4" i="12"/>
  <c r="C4" i="12"/>
  <c r="A4" i="12"/>
  <c r="R3" i="12"/>
  <c r="Q3" i="12"/>
  <c r="P3" i="12"/>
  <c r="O3" i="12"/>
  <c r="N3" i="12"/>
  <c r="M3" i="12"/>
  <c r="M3" i="8" s="1"/>
  <c r="AB3" i="8" s="1"/>
  <c r="L3" i="12"/>
  <c r="K3" i="12"/>
  <c r="J3" i="12"/>
  <c r="I3" i="12"/>
  <c r="H3" i="12"/>
  <c r="G3" i="12"/>
  <c r="F3" i="12"/>
  <c r="E3" i="12"/>
  <c r="D3" i="12"/>
  <c r="C3" i="12"/>
  <c r="A3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F2" i="8" s="1"/>
  <c r="V2" i="8" s="1"/>
  <c r="E2" i="12"/>
  <c r="D2" i="12"/>
  <c r="C2" i="12"/>
  <c r="A2" i="12"/>
  <c r="Y1161" i="9"/>
  <c r="X1161" i="9"/>
  <c r="W1161" i="9"/>
  <c r="V1161" i="9"/>
  <c r="U1161" i="9"/>
  <c r="T1161" i="9"/>
  <c r="S1161" i="9"/>
  <c r="R1161" i="9"/>
  <c r="N1161" i="9"/>
  <c r="M1161" i="9"/>
  <c r="L1161" i="9"/>
  <c r="K1161" i="9"/>
  <c r="J1161" i="9"/>
  <c r="I1161" i="9"/>
  <c r="G1161" i="9"/>
  <c r="F1161" i="9"/>
  <c r="E1161" i="9"/>
  <c r="D1161" i="9"/>
  <c r="A1161" i="9"/>
  <c r="Y1160" i="9"/>
  <c r="X1160" i="9"/>
  <c r="W1160" i="9"/>
  <c r="V1160" i="9"/>
  <c r="U1160" i="9"/>
  <c r="T1160" i="9"/>
  <c r="S1160" i="9"/>
  <c r="R1160" i="9"/>
  <c r="N1160" i="9"/>
  <c r="M1160" i="9"/>
  <c r="L1160" i="9"/>
  <c r="K1160" i="9"/>
  <c r="J1160" i="9"/>
  <c r="I1160" i="9"/>
  <c r="G1160" i="9"/>
  <c r="F1160" i="9"/>
  <c r="E1160" i="9"/>
  <c r="D1160" i="9"/>
  <c r="A1160" i="9"/>
  <c r="Y1159" i="9"/>
  <c r="X1159" i="9"/>
  <c r="W1159" i="9"/>
  <c r="V1159" i="9"/>
  <c r="U1159" i="9"/>
  <c r="T1159" i="9"/>
  <c r="S1159" i="9"/>
  <c r="R1159" i="9"/>
  <c r="N1159" i="9"/>
  <c r="M1159" i="9"/>
  <c r="L1159" i="9"/>
  <c r="K1159" i="9"/>
  <c r="J1159" i="9"/>
  <c r="I1159" i="9"/>
  <c r="G1159" i="9"/>
  <c r="F1159" i="9"/>
  <c r="E1159" i="9"/>
  <c r="D1159" i="9"/>
  <c r="A1159" i="9"/>
  <c r="Y1158" i="9"/>
  <c r="X1158" i="9"/>
  <c r="W1158" i="9"/>
  <c r="V1158" i="9"/>
  <c r="U1158" i="9"/>
  <c r="T1158" i="9"/>
  <c r="S1158" i="9"/>
  <c r="R1158" i="9"/>
  <c r="N1158" i="9"/>
  <c r="M1158" i="9"/>
  <c r="L1158" i="9"/>
  <c r="K1158" i="9"/>
  <c r="J1158" i="9"/>
  <c r="I1158" i="9"/>
  <c r="G1158" i="9"/>
  <c r="F1158" i="9"/>
  <c r="E1158" i="9"/>
  <c r="D1158" i="9"/>
  <c r="A1158" i="9"/>
  <c r="Y1157" i="9"/>
  <c r="X1157" i="9"/>
  <c r="W1157" i="9"/>
  <c r="V1157" i="9"/>
  <c r="U1157" i="9"/>
  <c r="T1157" i="9"/>
  <c r="S1157" i="9"/>
  <c r="R1157" i="9"/>
  <c r="N1157" i="9"/>
  <c r="M1157" i="9"/>
  <c r="L1157" i="9"/>
  <c r="K1157" i="9"/>
  <c r="J1157" i="9"/>
  <c r="I1157" i="9"/>
  <c r="G1157" i="9"/>
  <c r="F1157" i="9"/>
  <c r="E1157" i="9"/>
  <c r="D1157" i="9"/>
  <c r="A1157" i="9"/>
  <c r="Y1156" i="9"/>
  <c r="X1156" i="9"/>
  <c r="W1156" i="9"/>
  <c r="V1156" i="9"/>
  <c r="U1156" i="9"/>
  <c r="T1156" i="9"/>
  <c r="S1156" i="9"/>
  <c r="R1156" i="9"/>
  <c r="N1156" i="9"/>
  <c r="M1156" i="9"/>
  <c r="L1156" i="9"/>
  <c r="K1156" i="9"/>
  <c r="J1156" i="9"/>
  <c r="I1156" i="9"/>
  <c r="G1156" i="9"/>
  <c r="F1156" i="9"/>
  <c r="E1156" i="9"/>
  <c r="D1156" i="9"/>
  <c r="A1156" i="9"/>
  <c r="Y1155" i="9"/>
  <c r="X1155" i="9"/>
  <c r="W1155" i="9"/>
  <c r="V1155" i="9"/>
  <c r="U1155" i="9"/>
  <c r="T1155" i="9"/>
  <c r="S1155" i="9"/>
  <c r="R1155" i="9"/>
  <c r="N1155" i="9"/>
  <c r="M1155" i="9"/>
  <c r="L1155" i="9"/>
  <c r="K1155" i="9"/>
  <c r="J1155" i="9"/>
  <c r="I1155" i="9"/>
  <c r="G1155" i="9"/>
  <c r="F1155" i="9"/>
  <c r="E1155" i="9"/>
  <c r="D1155" i="9"/>
  <c r="A1155" i="9"/>
  <c r="Y1154" i="9"/>
  <c r="X1154" i="9"/>
  <c r="W1154" i="9"/>
  <c r="V1154" i="9"/>
  <c r="U1154" i="9"/>
  <c r="T1154" i="9"/>
  <c r="S1154" i="9"/>
  <c r="R1154" i="9"/>
  <c r="N1154" i="9"/>
  <c r="M1154" i="9"/>
  <c r="L1154" i="9"/>
  <c r="K1154" i="9"/>
  <c r="J1154" i="9"/>
  <c r="I1154" i="9"/>
  <c r="G1154" i="9"/>
  <c r="F1154" i="9"/>
  <c r="E1154" i="9"/>
  <c r="D1154" i="9"/>
  <c r="A1154" i="9"/>
  <c r="Y1153" i="9"/>
  <c r="X1153" i="9"/>
  <c r="W1153" i="9"/>
  <c r="V1153" i="9"/>
  <c r="U1153" i="9"/>
  <c r="T1153" i="9"/>
  <c r="S1153" i="9"/>
  <c r="R1153" i="9"/>
  <c r="N1153" i="9"/>
  <c r="M1153" i="9"/>
  <c r="L1153" i="9"/>
  <c r="K1153" i="9"/>
  <c r="J1153" i="9"/>
  <c r="I1153" i="9"/>
  <c r="G1153" i="9"/>
  <c r="F1153" i="9"/>
  <c r="E1153" i="9"/>
  <c r="D1153" i="9"/>
  <c r="A1153" i="9"/>
  <c r="Y1152" i="9"/>
  <c r="X1152" i="9"/>
  <c r="W1152" i="9"/>
  <c r="V1152" i="9"/>
  <c r="U1152" i="9"/>
  <c r="T1152" i="9"/>
  <c r="S1152" i="9"/>
  <c r="R1152" i="9"/>
  <c r="N1152" i="9"/>
  <c r="M1152" i="9"/>
  <c r="L1152" i="9"/>
  <c r="K1152" i="9"/>
  <c r="J1152" i="9"/>
  <c r="I1152" i="9"/>
  <c r="G1152" i="9"/>
  <c r="F1152" i="9"/>
  <c r="E1152" i="9"/>
  <c r="D1152" i="9"/>
  <c r="A1152" i="9"/>
  <c r="Y1150" i="9"/>
  <c r="X1150" i="9"/>
  <c r="W1150" i="9"/>
  <c r="V1150" i="9"/>
  <c r="U1150" i="9"/>
  <c r="T1150" i="9"/>
  <c r="S1150" i="9"/>
  <c r="R1150" i="9"/>
  <c r="N1150" i="9"/>
  <c r="M1150" i="9"/>
  <c r="L1150" i="9"/>
  <c r="K1150" i="9"/>
  <c r="J1150" i="9"/>
  <c r="I1150" i="9"/>
  <c r="G1150" i="9"/>
  <c r="F1150" i="9"/>
  <c r="E1150" i="9"/>
  <c r="D1150" i="9"/>
  <c r="A1150" i="9"/>
  <c r="Y1149" i="9"/>
  <c r="X1149" i="9"/>
  <c r="W1149" i="9"/>
  <c r="V1149" i="9"/>
  <c r="U1149" i="9"/>
  <c r="T1149" i="9"/>
  <c r="S1149" i="9"/>
  <c r="R1149" i="9"/>
  <c r="N1149" i="9"/>
  <c r="M1149" i="9"/>
  <c r="L1149" i="9"/>
  <c r="K1149" i="9"/>
  <c r="J1149" i="9"/>
  <c r="I1149" i="9"/>
  <c r="G1149" i="9"/>
  <c r="F1149" i="9"/>
  <c r="E1149" i="9"/>
  <c r="D1149" i="9"/>
  <c r="A1149" i="9"/>
  <c r="Y1148" i="9"/>
  <c r="X1148" i="9"/>
  <c r="W1148" i="9"/>
  <c r="V1148" i="9"/>
  <c r="U1148" i="9"/>
  <c r="T1148" i="9"/>
  <c r="S1148" i="9"/>
  <c r="R1148" i="9"/>
  <c r="N1148" i="9"/>
  <c r="M1148" i="9"/>
  <c r="L1148" i="9"/>
  <c r="K1148" i="9"/>
  <c r="J1148" i="9"/>
  <c r="I1148" i="9"/>
  <c r="G1148" i="9"/>
  <c r="F1148" i="9"/>
  <c r="E1148" i="9"/>
  <c r="D1148" i="9"/>
  <c r="A1148" i="9"/>
  <c r="Y1147" i="9"/>
  <c r="X1147" i="9"/>
  <c r="W1147" i="9"/>
  <c r="V1147" i="9"/>
  <c r="U1147" i="9"/>
  <c r="T1147" i="9"/>
  <c r="S1147" i="9"/>
  <c r="R1147" i="9"/>
  <c r="N1147" i="9"/>
  <c r="M1147" i="9"/>
  <c r="L1147" i="9"/>
  <c r="K1147" i="9"/>
  <c r="J1147" i="9"/>
  <c r="I1147" i="9"/>
  <c r="G1147" i="9"/>
  <c r="F1147" i="9"/>
  <c r="E1147" i="9"/>
  <c r="D1147" i="9"/>
  <c r="A1147" i="9"/>
  <c r="Y1146" i="9"/>
  <c r="X1146" i="9"/>
  <c r="W1146" i="9"/>
  <c r="V1146" i="9"/>
  <c r="U1146" i="9"/>
  <c r="T1146" i="9"/>
  <c r="S1146" i="9"/>
  <c r="R1146" i="9"/>
  <c r="N1146" i="9"/>
  <c r="M1146" i="9"/>
  <c r="L1146" i="9"/>
  <c r="K1146" i="9"/>
  <c r="J1146" i="9"/>
  <c r="I1146" i="9"/>
  <c r="G1146" i="9"/>
  <c r="F1146" i="9"/>
  <c r="E1146" i="9"/>
  <c r="D1146" i="9"/>
  <c r="A1146" i="9"/>
  <c r="Y1145" i="9"/>
  <c r="X1145" i="9"/>
  <c r="W1145" i="9"/>
  <c r="V1145" i="9"/>
  <c r="U1145" i="9"/>
  <c r="T1145" i="9"/>
  <c r="S1145" i="9"/>
  <c r="R1145" i="9"/>
  <c r="N1145" i="9"/>
  <c r="M1145" i="9"/>
  <c r="L1145" i="9"/>
  <c r="K1145" i="9"/>
  <c r="J1145" i="9"/>
  <c r="I1145" i="9"/>
  <c r="G1145" i="9"/>
  <c r="F1145" i="9"/>
  <c r="E1145" i="9"/>
  <c r="D1145" i="9"/>
  <c r="A1145" i="9"/>
  <c r="Y1144" i="9"/>
  <c r="X1144" i="9"/>
  <c r="W1144" i="9"/>
  <c r="V1144" i="9"/>
  <c r="U1144" i="9"/>
  <c r="T1144" i="9"/>
  <c r="S1144" i="9"/>
  <c r="R1144" i="9"/>
  <c r="N1144" i="9"/>
  <c r="M1144" i="9"/>
  <c r="L1144" i="9"/>
  <c r="K1144" i="9"/>
  <c r="J1144" i="9"/>
  <c r="I1144" i="9"/>
  <c r="G1144" i="9"/>
  <c r="F1144" i="9"/>
  <c r="E1144" i="9"/>
  <c r="D1144" i="9"/>
  <c r="A1144" i="9"/>
  <c r="Y1143" i="9"/>
  <c r="X1143" i="9"/>
  <c r="W1143" i="9"/>
  <c r="V1143" i="9"/>
  <c r="U1143" i="9"/>
  <c r="T1143" i="9"/>
  <c r="S1143" i="9"/>
  <c r="R1143" i="9"/>
  <c r="N1143" i="9"/>
  <c r="M1143" i="9"/>
  <c r="L1143" i="9"/>
  <c r="K1143" i="9"/>
  <c r="J1143" i="9"/>
  <c r="I1143" i="9"/>
  <c r="G1143" i="9"/>
  <c r="F1143" i="9"/>
  <c r="E1143" i="9"/>
  <c r="D1143" i="9"/>
  <c r="A1143" i="9"/>
  <c r="Y1142" i="9"/>
  <c r="X1142" i="9"/>
  <c r="W1142" i="9"/>
  <c r="V1142" i="9"/>
  <c r="U1142" i="9"/>
  <c r="T1142" i="9"/>
  <c r="S1142" i="9"/>
  <c r="R1142" i="9"/>
  <c r="N1142" i="9"/>
  <c r="M1142" i="9"/>
  <c r="L1142" i="9"/>
  <c r="K1142" i="9"/>
  <c r="J1142" i="9"/>
  <c r="I1142" i="9"/>
  <c r="G1142" i="9"/>
  <c r="F1142" i="9"/>
  <c r="E1142" i="9"/>
  <c r="D1142" i="9"/>
  <c r="A1142" i="9"/>
  <c r="Y1141" i="9"/>
  <c r="X1141" i="9"/>
  <c r="W1141" i="9"/>
  <c r="V1141" i="9"/>
  <c r="U1141" i="9"/>
  <c r="T1141" i="9"/>
  <c r="S1141" i="9"/>
  <c r="R1141" i="9"/>
  <c r="N1141" i="9"/>
  <c r="M1141" i="9"/>
  <c r="L1141" i="9"/>
  <c r="K1141" i="9"/>
  <c r="J1141" i="9"/>
  <c r="I1141" i="9"/>
  <c r="G1141" i="9"/>
  <c r="F1141" i="9"/>
  <c r="E1141" i="9"/>
  <c r="D1141" i="9"/>
  <c r="A1141" i="9"/>
  <c r="Y1139" i="9"/>
  <c r="X1139" i="9"/>
  <c r="W1139" i="9"/>
  <c r="V1139" i="9"/>
  <c r="U1139" i="9"/>
  <c r="T1139" i="9"/>
  <c r="S1139" i="9"/>
  <c r="R1139" i="9"/>
  <c r="N1139" i="9"/>
  <c r="M1139" i="9"/>
  <c r="L1139" i="9"/>
  <c r="K1139" i="9"/>
  <c r="J1139" i="9"/>
  <c r="I1139" i="9"/>
  <c r="G1139" i="9"/>
  <c r="F1139" i="9"/>
  <c r="E1139" i="9"/>
  <c r="D1139" i="9"/>
  <c r="A1139" i="9"/>
  <c r="Y1138" i="9"/>
  <c r="X1138" i="9"/>
  <c r="W1138" i="9"/>
  <c r="V1138" i="9"/>
  <c r="U1138" i="9"/>
  <c r="T1138" i="9"/>
  <c r="S1138" i="9"/>
  <c r="R1138" i="9"/>
  <c r="N1138" i="9"/>
  <c r="M1138" i="9"/>
  <c r="L1138" i="9"/>
  <c r="K1138" i="9"/>
  <c r="J1138" i="9"/>
  <c r="I1138" i="9"/>
  <c r="G1138" i="9"/>
  <c r="F1138" i="9"/>
  <c r="E1138" i="9"/>
  <c r="D1138" i="9"/>
  <c r="A1138" i="9"/>
  <c r="Y1137" i="9"/>
  <c r="X1137" i="9"/>
  <c r="W1137" i="9"/>
  <c r="V1137" i="9"/>
  <c r="U1137" i="9"/>
  <c r="T1137" i="9"/>
  <c r="S1137" i="9"/>
  <c r="R1137" i="9"/>
  <c r="N1137" i="9"/>
  <c r="M1137" i="9"/>
  <c r="L1137" i="9"/>
  <c r="K1137" i="9"/>
  <c r="J1137" i="9"/>
  <c r="I1137" i="9"/>
  <c r="G1137" i="9"/>
  <c r="F1137" i="9"/>
  <c r="E1137" i="9"/>
  <c r="D1137" i="9"/>
  <c r="A1137" i="9"/>
  <c r="Y1136" i="9"/>
  <c r="X1136" i="9"/>
  <c r="W1136" i="9"/>
  <c r="V1136" i="9"/>
  <c r="U1136" i="9"/>
  <c r="T1136" i="9"/>
  <c r="S1136" i="9"/>
  <c r="R1136" i="9"/>
  <c r="N1136" i="9"/>
  <c r="M1136" i="9"/>
  <c r="L1136" i="9"/>
  <c r="K1136" i="9"/>
  <c r="J1136" i="9"/>
  <c r="I1136" i="9"/>
  <c r="G1136" i="9"/>
  <c r="F1136" i="9"/>
  <c r="E1136" i="9"/>
  <c r="D1136" i="9"/>
  <c r="A1136" i="9"/>
  <c r="Y1135" i="9"/>
  <c r="X1135" i="9"/>
  <c r="W1135" i="9"/>
  <c r="V1135" i="9"/>
  <c r="U1135" i="9"/>
  <c r="T1135" i="9"/>
  <c r="S1135" i="9"/>
  <c r="R1135" i="9"/>
  <c r="N1135" i="9"/>
  <c r="M1135" i="9"/>
  <c r="L1135" i="9"/>
  <c r="K1135" i="9"/>
  <c r="J1135" i="9"/>
  <c r="I1135" i="9"/>
  <c r="G1135" i="9"/>
  <c r="F1135" i="9"/>
  <c r="E1135" i="9"/>
  <c r="D1135" i="9"/>
  <c r="A1135" i="9"/>
  <c r="Y1134" i="9"/>
  <c r="X1134" i="9"/>
  <c r="W1134" i="9"/>
  <c r="V1134" i="9"/>
  <c r="U1134" i="9"/>
  <c r="T1134" i="9"/>
  <c r="S1134" i="9"/>
  <c r="R1134" i="9"/>
  <c r="N1134" i="9"/>
  <c r="M1134" i="9"/>
  <c r="L1134" i="9"/>
  <c r="K1134" i="9"/>
  <c r="J1134" i="9"/>
  <c r="I1134" i="9"/>
  <c r="G1134" i="9"/>
  <c r="F1134" i="9"/>
  <c r="E1134" i="9"/>
  <c r="D1134" i="9"/>
  <c r="A1134" i="9"/>
  <c r="Y1133" i="9"/>
  <c r="X1133" i="9"/>
  <c r="W1133" i="9"/>
  <c r="V1133" i="9"/>
  <c r="U1133" i="9"/>
  <c r="T1133" i="9"/>
  <c r="S1133" i="9"/>
  <c r="R1133" i="9"/>
  <c r="N1133" i="9"/>
  <c r="M1133" i="9"/>
  <c r="L1133" i="9"/>
  <c r="K1133" i="9"/>
  <c r="J1133" i="9"/>
  <c r="I1133" i="9"/>
  <c r="G1133" i="9"/>
  <c r="F1133" i="9"/>
  <c r="E1133" i="9"/>
  <c r="D1133" i="9"/>
  <c r="A1133" i="9"/>
  <c r="Y1132" i="9"/>
  <c r="X1132" i="9"/>
  <c r="W1132" i="9"/>
  <c r="V1132" i="9"/>
  <c r="U1132" i="9"/>
  <c r="T1132" i="9"/>
  <c r="S1132" i="9"/>
  <c r="R1132" i="9"/>
  <c r="N1132" i="9"/>
  <c r="M1132" i="9"/>
  <c r="L1132" i="9"/>
  <c r="K1132" i="9"/>
  <c r="J1132" i="9"/>
  <c r="I1132" i="9"/>
  <c r="G1132" i="9"/>
  <c r="F1132" i="9"/>
  <c r="E1132" i="9"/>
  <c r="D1132" i="9"/>
  <c r="A1132" i="9"/>
  <c r="Y1131" i="9"/>
  <c r="X1131" i="9"/>
  <c r="W1131" i="9"/>
  <c r="V1131" i="9"/>
  <c r="U1131" i="9"/>
  <c r="T1131" i="9"/>
  <c r="S1131" i="9"/>
  <c r="R1131" i="9"/>
  <c r="N1131" i="9"/>
  <c r="M1131" i="9"/>
  <c r="L1131" i="9"/>
  <c r="K1131" i="9"/>
  <c r="J1131" i="9"/>
  <c r="I1131" i="9"/>
  <c r="G1131" i="9"/>
  <c r="F1131" i="9"/>
  <c r="E1131" i="9"/>
  <c r="D1131" i="9"/>
  <c r="A1131" i="9"/>
  <c r="Y1130" i="9"/>
  <c r="X1130" i="9"/>
  <c r="W1130" i="9"/>
  <c r="V1130" i="9"/>
  <c r="U1130" i="9"/>
  <c r="T1130" i="9"/>
  <c r="S1130" i="9"/>
  <c r="R1130" i="9"/>
  <c r="N1130" i="9"/>
  <c r="M1130" i="9"/>
  <c r="L1130" i="9"/>
  <c r="K1130" i="9"/>
  <c r="J1130" i="9"/>
  <c r="I1130" i="9"/>
  <c r="G1130" i="9"/>
  <c r="F1130" i="9"/>
  <c r="E1130" i="9"/>
  <c r="D1130" i="9"/>
  <c r="A1130" i="9"/>
  <c r="Y1127" i="9"/>
  <c r="X1127" i="9"/>
  <c r="W1127" i="9"/>
  <c r="V1127" i="9"/>
  <c r="U1127" i="9"/>
  <c r="T1127" i="9"/>
  <c r="S1127" i="9"/>
  <c r="R1127" i="9"/>
  <c r="N1127" i="9"/>
  <c r="M1127" i="9"/>
  <c r="L1127" i="9"/>
  <c r="K1127" i="9"/>
  <c r="J1127" i="9"/>
  <c r="I1127" i="9"/>
  <c r="G1127" i="9"/>
  <c r="F1127" i="9"/>
  <c r="E1127" i="9"/>
  <c r="D1127" i="9"/>
  <c r="A1127" i="9"/>
  <c r="Y1125" i="9"/>
  <c r="X1125" i="9"/>
  <c r="W1125" i="9"/>
  <c r="V1125" i="9"/>
  <c r="U1125" i="9"/>
  <c r="T1125" i="9"/>
  <c r="S1125" i="9"/>
  <c r="R1125" i="9"/>
  <c r="N1125" i="9"/>
  <c r="M1125" i="9"/>
  <c r="L1125" i="9"/>
  <c r="K1125" i="9"/>
  <c r="J1125" i="9"/>
  <c r="I1125" i="9"/>
  <c r="G1125" i="9"/>
  <c r="F1125" i="9"/>
  <c r="E1125" i="9"/>
  <c r="D1125" i="9"/>
  <c r="A1125" i="9"/>
  <c r="Y1124" i="9"/>
  <c r="X1124" i="9"/>
  <c r="W1124" i="9"/>
  <c r="V1124" i="9"/>
  <c r="U1124" i="9"/>
  <c r="T1124" i="9"/>
  <c r="S1124" i="9"/>
  <c r="R1124" i="9"/>
  <c r="N1124" i="9"/>
  <c r="M1124" i="9"/>
  <c r="L1124" i="9"/>
  <c r="K1124" i="9"/>
  <c r="J1124" i="9"/>
  <c r="I1124" i="9"/>
  <c r="G1124" i="9"/>
  <c r="F1124" i="9"/>
  <c r="E1124" i="9"/>
  <c r="D1124" i="9"/>
  <c r="A1124" i="9"/>
  <c r="Y1123" i="9"/>
  <c r="X1123" i="9"/>
  <c r="W1123" i="9"/>
  <c r="V1123" i="9"/>
  <c r="U1123" i="9"/>
  <c r="T1123" i="9"/>
  <c r="S1123" i="9"/>
  <c r="R1123" i="9"/>
  <c r="N1123" i="9"/>
  <c r="M1123" i="9"/>
  <c r="L1123" i="9"/>
  <c r="K1123" i="9"/>
  <c r="J1123" i="9"/>
  <c r="I1123" i="9"/>
  <c r="G1123" i="9"/>
  <c r="F1123" i="9"/>
  <c r="E1123" i="9"/>
  <c r="D1123" i="9"/>
  <c r="A1123" i="9"/>
  <c r="Y1122" i="9"/>
  <c r="X1122" i="9"/>
  <c r="W1122" i="9"/>
  <c r="V1122" i="9"/>
  <c r="U1122" i="9"/>
  <c r="T1122" i="9"/>
  <c r="S1122" i="9"/>
  <c r="R1122" i="9"/>
  <c r="N1122" i="9"/>
  <c r="M1122" i="9"/>
  <c r="L1122" i="9"/>
  <c r="K1122" i="9"/>
  <c r="J1122" i="9"/>
  <c r="I1122" i="9"/>
  <c r="G1122" i="9"/>
  <c r="F1122" i="9"/>
  <c r="E1122" i="9"/>
  <c r="D1122" i="9"/>
  <c r="A1122" i="9"/>
  <c r="Y1121" i="9"/>
  <c r="X1121" i="9"/>
  <c r="W1121" i="9"/>
  <c r="V1121" i="9"/>
  <c r="U1121" i="9"/>
  <c r="T1121" i="9"/>
  <c r="S1121" i="9"/>
  <c r="R1121" i="9"/>
  <c r="N1121" i="9"/>
  <c r="M1121" i="9"/>
  <c r="L1121" i="9"/>
  <c r="K1121" i="9"/>
  <c r="J1121" i="9"/>
  <c r="I1121" i="9"/>
  <c r="G1121" i="9"/>
  <c r="F1121" i="9"/>
  <c r="E1121" i="9"/>
  <c r="D1121" i="9"/>
  <c r="A1121" i="9"/>
  <c r="Y1120" i="9"/>
  <c r="X1120" i="9"/>
  <c r="W1120" i="9"/>
  <c r="V1120" i="9"/>
  <c r="U1120" i="9"/>
  <c r="T1120" i="9"/>
  <c r="S1120" i="9"/>
  <c r="R1120" i="9"/>
  <c r="N1120" i="9"/>
  <c r="M1120" i="9"/>
  <c r="L1120" i="9"/>
  <c r="K1120" i="9"/>
  <c r="J1120" i="9"/>
  <c r="I1120" i="9"/>
  <c r="G1120" i="9"/>
  <c r="F1120" i="9"/>
  <c r="E1120" i="9"/>
  <c r="D1120" i="9"/>
  <c r="A1120" i="9"/>
  <c r="Y1118" i="9"/>
  <c r="X1118" i="9"/>
  <c r="W1118" i="9"/>
  <c r="V1118" i="9"/>
  <c r="U1118" i="9"/>
  <c r="T1118" i="9"/>
  <c r="S1118" i="9"/>
  <c r="R1118" i="9"/>
  <c r="N1118" i="9"/>
  <c r="M1118" i="9"/>
  <c r="L1118" i="9"/>
  <c r="K1118" i="9"/>
  <c r="J1118" i="9"/>
  <c r="I1118" i="9"/>
  <c r="G1118" i="9"/>
  <c r="F1118" i="9"/>
  <c r="E1118" i="9"/>
  <c r="D1118" i="9"/>
  <c r="A1118" i="9"/>
  <c r="Y1116" i="9"/>
  <c r="X1116" i="9"/>
  <c r="W1116" i="9"/>
  <c r="V1116" i="9"/>
  <c r="U1116" i="9"/>
  <c r="T1116" i="9"/>
  <c r="S1116" i="9"/>
  <c r="R1116" i="9"/>
  <c r="N1116" i="9"/>
  <c r="M1116" i="9"/>
  <c r="L1116" i="9"/>
  <c r="K1116" i="9"/>
  <c r="J1116" i="9"/>
  <c r="I1116" i="9"/>
  <c r="G1116" i="9"/>
  <c r="F1116" i="9"/>
  <c r="E1116" i="9"/>
  <c r="D1116" i="9"/>
  <c r="A1116" i="9"/>
  <c r="Y1115" i="9"/>
  <c r="X1115" i="9"/>
  <c r="W1115" i="9"/>
  <c r="V1115" i="9"/>
  <c r="U1115" i="9"/>
  <c r="T1115" i="9"/>
  <c r="S1115" i="9"/>
  <c r="R1115" i="9"/>
  <c r="N1115" i="9"/>
  <c r="M1115" i="9"/>
  <c r="L1115" i="9"/>
  <c r="K1115" i="9"/>
  <c r="J1115" i="9"/>
  <c r="I1115" i="9"/>
  <c r="G1115" i="9"/>
  <c r="F1115" i="9"/>
  <c r="E1115" i="9"/>
  <c r="D1115" i="9"/>
  <c r="A1115" i="9"/>
  <c r="Y1114" i="9"/>
  <c r="X1114" i="9"/>
  <c r="W1114" i="9"/>
  <c r="V1114" i="9"/>
  <c r="U1114" i="9"/>
  <c r="T1114" i="9"/>
  <c r="S1114" i="9"/>
  <c r="R1114" i="9"/>
  <c r="N1114" i="9"/>
  <c r="M1114" i="9"/>
  <c r="L1114" i="9"/>
  <c r="K1114" i="9"/>
  <c r="J1114" i="9"/>
  <c r="I1114" i="9"/>
  <c r="G1114" i="9"/>
  <c r="F1114" i="9"/>
  <c r="E1114" i="9"/>
  <c r="D1114" i="9"/>
  <c r="A1114" i="9"/>
  <c r="Y1113" i="9"/>
  <c r="X1113" i="9"/>
  <c r="W1113" i="9"/>
  <c r="V1113" i="9"/>
  <c r="U1113" i="9"/>
  <c r="T1113" i="9"/>
  <c r="S1113" i="9"/>
  <c r="R1113" i="9"/>
  <c r="N1113" i="9"/>
  <c r="M1113" i="9"/>
  <c r="L1113" i="9"/>
  <c r="K1113" i="9"/>
  <c r="J1113" i="9"/>
  <c r="I1113" i="9"/>
  <c r="G1113" i="9"/>
  <c r="F1113" i="9"/>
  <c r="E1113" i="9"/>
  <c r="D1113" i="9"/>
  <c r="A1113" i="9"/>
  <c r="Y1112" i="9"/>
  <c r="X1112" i="9"/>
  <c r="W1112" i="9"/>
  <c r="V1112" i="9"/>
  <c r="U1112" i="9"/>
  <c r="T1112" i="9"/>
  <c r="S1112" i="9"/>
  <c r="R1112" i="9"/>
  <c r="N1112" i="9"/>
  <c r="M1112" i="9"/>
  <c r="L1112" i="9"/>
  <c r="K1112" i="9"/>
  <c r="J1112" i="9"/>
  <c r="I1112" i="9"/>
  <c r="G1112" i="9"/>
  <c r="F1112" i="9"/>
  <c r="E1112" i="9"/>
  <c r="D1112" i="9"/>
  <c r="A1112" i="9"/>
  <c r="Y1111" i="9"/>
  <c r="X1111" i="9"/>
  <c r="W1111" i="9"/>
  <c r="V1111" i="9"/>
  <c r="U1111" i="9"/>
  <c r="T1111" i="9"/>
  <c r="S1111" i="9"/>
  <c r="R1111" i="9"/>
  <c r="N1111" i="9"/>
  <c r="M1111" i="9"/>
  <c r="L1111" i="9"/>
  <c r="K1111" i="9"/>
  <c r="J1111" i="9"/>
  <c r="I1111" i="9"/>
  <c r="G1111" i="9"/>
  <c r="F1111" i="9"/>
  <c r="E1111" i="9"/>
  <c r="D1111" i="9"/>
  <c r="A1111" i="9"/>
  <c r="Y1109" i="9"/>
  <c r="X1109" i="9"/>
  <c r="W1109" i="9"/>
  <c r="V1109" i="9"/>
  <c r="U1109" i="9"/>
  <c r="T1109" i="9"/>
  <c r="S1109" i="9"/>
  <c r="R1109" i="9"/>
  <c r="N1109" i="9"/>
  <c r="M1109" i="9"/>
  <c r="L1109" i="9"/>
  <c r="K1109" i="9"/>
  <c r="J1109" i="9"/>
  <c r="I1109" i="9"/>
  <c r="G1109" i="9"/>
  <c r="F1109" i="9"/>
  <c r="E1109" i="9"/>
  <c r="D1109" i="9"/>
  <c r="A1109" i="9"/>
  <c r="Y1107" i="9"/>
  <c r="X1107" i="9"/>
  <c r="W1107" i="9"/>
  <c r="V1107" i="9"/>
  <c r="U1107" i="9"/>
  <c r="T1107" i="9"/>
  <c r="S1107" i="9"/>
  <c r="R1107" i="9"/>
  <c r="N1107" i="9"/>
  <c r="M1107" i="9"/>
  <c r="L1107" i="9"/>
  <c r="K1107" i="9"/>
  <c r="J1107" i="9"/>
  <c r="I1107" i="9"/>
  <c r="G1107" i="9"/>
  <c r="F1107" i="9"/>
  <c r="E1107" i="9"/>
  <c r="D1107" i="9"/>
  <c r="A1107" i="9"/>
  <c r="Y1105" i="9"/>
  <c r="X1105" i="9"/>
  <c r="W1105" i="9"/>
  <c r="V1105" i="9"/>
  <c r="U1105" i="9"/>
  <c r="T1105" i="9"/>
  <c r="S1105" i="9"/>
  <c r="R1105" i="9"/>
  <c r="N1105" i="9"/>
  <c r="M1105" i="9"/>
  <c r="L1105" i="9"/>
  <c r="K1105" i="9"/>
  <c r="J1105" i="9"/>
  <c r="I1105" i="9"/>
  <c r="G1105" i="9"/>
  <c r="F1105" i="9"/>
  <c r="E1105" i="9"/>
  <c r="D1105" i="9"/>
  <c r="A1105" i="9"/>
  <c r="Y1104" i="9"/>
  <c r="X1104" i="9"/>
  <c r="W1104" i="9"/>
  <c r="V1104" i="9"/>
  <c r="U1104" i="9"/>
  <c r="T1104" i="9"/>
  <c r="S1104" i="9"/>
  <c r="R1104" i="9"/>
  <c r="N1104" i="9"/>
  <c r="M1104" i="9"/>
  <c r="L1104" i="9"/>
  <c r="K1104" i="9"/>
  <c r="J1104" i="9"/>
  <c r="I1104" i="9"/>
  <c r="G1104" i="9"/>
  <c r="F1104" i="9"/>
  <c r="E1104" i="9"/>
  <c r="D1104" i="9"/>
  <c r="A1104" i="9"/>
  <c r="Y1103" i="9"/>
  <c r="X1103" i="9"/>
  <c r="W1103" i="9"/>
  <c r="V1103" i="9"/>
  <c r="U1103" i="9"/>
  <c r="T1103" i="9"/>
  <c r="S1103" i="9"/>
  <c r="R1103" i="9"/>
  <c r="N1103" i="9"/>
  <c r="M1103" i="9"/>
  <c r="L1103" i="9"/>
  <c r="K1103" i="9"/>
  <c r="J1103" i="9"/>
  <c r="I1103" i="9"/>
  <c r="G1103" i="9"/>
  <c r="F1103" i="9"/>
  <c r="E1103" i="9"/>
  <c r="D1103" i="9"/>
  <c r="A1103" i="9"/>
  <c r="Y1102" i="9"/>
  <c r="X1102" i="9"/>
  <c r="W1102" i="9"/>
  <c r="V1102" i="9"/>
  <c r="U1102" i="9"/>
  <c r="T1102" i="9"/>
  <c r="S1102" i="9"/>
  <c r="R1102" i="9"/>
  <c r="N1102" i="9"/>
  <c r="M1102" i="9"/>
  <c r="L1102" i="9"/>
  <c r="K1102" i="9"/>
  <c r="J1102" i="9"/>
  <c r="I1102" i="9"/>
  <c r="G1102" i="9"/>
  <c r="F1102" i="9"/>
  <c r="E1102" i="9"/>
  <c r="D1102" i="9"/>
  <c r="A1102" i="9"/>
  <c r="Y1101" i="9"/>
  <c r="X1101" i="9"/>
  <c r="W1101" i="9"/>
  <c r="V1101" i="9"/>
  <c r="U1101" i="9"/>
  <c r="T1101" i="9"/>
  <c r="S1101" i="9"/>
  <c r="R1101" i="9"/>
  <c r="N1101" i="9"/>
  <c r="M1101" i="9"/>
  <c r="L1101" i="9"/>
  <c r="K1101" i="9"/>
  <c r="J1101" i="9"/>
  <c r="I1101" i="9"/>
  <c r="G1101" i="9"/>
  <c r="F1101" i="9"/>
  <c r="E1101" i="9"/>
  <c r="D1101" i="9"/>
  <c r="A1101" i="9"/>
  <c r="Y1100" i="9"/>
  <c r="X1100" i="9"/>
  <c r="W1100" i="9"/>
  <c r="V1100" i="9"/>
  <c r="U1100" i="9"/>
  <c r="T1100" i="9"/>
  <c r="S1100" i="9"/>
  <c r="R1100" i="9"/>
  <c r="N1100" i="9"/>
  <c r="M1100" i="9"/>
  <c r="L1100" i="9"/>
  <c r="K1100" i="9"/>
  <c r="J1100" i="9"/>
  <c r="I1100" i="9"/>
  <c r="G1100" i="9"/>
  <c r="F1100" i="9"/>
  <c r="E1100" i="9"/>
  <c r="D1100" i="9"/>
  <c r="A1100" i="9"/>
  <c r="Y1098" i="9"/>
  <c r="X1098" i="9"/>
  <c r="W1098" i="9"/>
  <c r="V1098" i="9"/>
  <c r="U1098" i="9"/>
  <c r="T1098" i="9"/>
  <c r="S1098" i="9"/>
  <c r="R1098" i="9"/>
  <c r="N1098" i="9"/>
  <c r="M1098" i="9"/>
  <c r="L1098" i="9"/>
  <c r="K1098" i="9"/>
  <c r="J1098" i="9"/>
  <c r="I1098" i="9"/>
  <c r="G1098" i="9"/>
  <c r="F1098" i="9"/>
  <c r="E1098" i="9"/>
  <c r="D1098" i="9"/>
  <c r="A1098" i="9"/>
  <c r="Y1097" i="9"/>
  <c r="X1097" i="9"/>
  <c r="W1097" i="9"/>
  <c r="V1097" i="9"/>
  <c r="U1097" i="9"/>
  <c r="T1097" i="9"/>
  <c r="S1097" i="9"/>
  <c r="R1097" i="9"/>
  <c r="N1097" i="9"/>
  <c r="M1097" i="9"/>
  <c r="L1097" i="9"/>
  <c r="K1097" i="9"/>
  <c r="J1097" i="9"/>
  <c r="I1097" i="9"/>
  <c r="G1097" i="9"/>
  <c r="F1097" i="9"/>
  <c r="E1097" i="9"/>
  <c r="D1097" i="9"/>
  <c r="A1097" i="9"/>
  <c r="Y1096" i="9"/>
  <c r="X1096" i="9"/>
  <c r="W1096" i="9"/>
  <c r="V1096" i="9"/>
  <c r="U1096" i="9"/>
  <c r="T1096" i="9"/>
  <c r="S1096" i="9"/>
  <c r="R1096" i="9"/>
  <c r="N1096" i="9"/>
  <c r="M1096" i="9"/>
  <c r="L1096" i="9"/>
  <c r="K1096" i="9"/>
  <c r="J1096" i="9"/>
  <c r="I1096" i="9"/>
  <c r="G1096" i="9"/>
  <c r="F1096" i="9"/>
  <c r="E1096" i="9"/>
  <c r="D1096" i="9"/>
  <c r="A1096" i="9"/>
  <c r="Y1095" i="9"/>
  <c r="X1095" i="9"/>
  <c r="W1095" i="9"/>
  <c r="V1095" i="9"/>
  <c r="U1095" i="9"/>
  <c r="T1095" i="9"/>
  <c r="S1095" i="9"/>
  <c r="R1095" i="9"/>
  <c r="N1095" i="9"/>
  <c r="M1095" i="9"/>
  <c r="L1095" i="9"/>
  <c r="K1095" i="9"/>
  <c r="J1095" i="9"/>
  <c r="I1095" i="9"/>
  <c r="G1095" i="9"/>
  <c r="F1095" i="9"/>
  <c r="E1095" i="9"/>
  <c r="D1095" i="9"/>
  <c r="A1095" i="9"/>
  <c r="Y1094" i="9"/>
  <c r="X1094" i="9"/>
  <c r="W1094" i="9"/>
  <c r="V1094" i="9"/>
  <c r="U1094" i="9"/>
  <c r="T1094" i="9"/>
  <c r="S1094" i="9"/>
  <c r="R1094" i="9"/>
  <c r="N1094" i="9"/>
  <c r="M1094" i="9"/>
  <c r="L1094" i="9"/>
  <c r="K1094" i="9"/>
  <c r="J1094" i="9"/>
  <c r="I1094" i="9"/>
  <c r="G1094" i="9"/>
  <c r="F1094" i="9"/>
  <c r="E1094" i="9"/>
  <c r="D1094" i="9"/>
  <c r="A1094" i="9"/>
  <c r="Y1093" i="9"/>
  <c r="X1093" i="9"/>
  <c r="W1093" i="9"/>
  <c r="V1093" i="9"/>
  <c r="U1093" i="9"/>
  <c r="T1093" i="9"/>
  <c r="S1093" i="9"/>
  <c r="R1093" i="9"/>
  <c r="N1093" i="9"/>
  <c r="M1093" i="9"/>
  <c r="L1093" i="9"/>
  <c r="K1093" i="9"/>
  <c r="J1093" i="9"/>
  <c r="I1093" i="9"/>
  <c r="G1093" i="9"/>
  <c r="F1093" i="9"/>
  <c r="E1093" i="9"/>
  <c r="D1093" i="9"/>
  <c r="A1093" i="9"/>
  <c r="Y1091" i="9"/>
  <c r="X1091" i="9"/>
  <c r="W1091" i="9"/>
  <c r="V1091" i="9"/>
  <c r="U1091" i="9"/>
  <c r="T1091" i="9"/>
  <c r="S1091" i="9"/>
  <c r="R1091" i="9"/>
  <c r="N1091" i="9"/>
  <c r="M1091" i="9"/>
  <c r="L1091" i="9"/>
  <c r="K1091" i="9"/>
  <c r="J1091" i="9"/>
  <c r="I1091" i="9"/>
  <c r="G1091" i="9"/>
  <c r="F1091" i="9"/>
  <c r="E1091" i="9"/>
  <c r="D1091" i="9"/>
  <c r="A1091" i="9"/>
  <c r="Y1090" i="9"/>
  <c r="X1090" i="9"/>
  <c r="W1090" i="9"/>
  <c r="V1090" i="9"/>
  <c r="U1090" i="9"/>
  <c r="T1090" i="9"/>
  <c r="S1090" i="9"/>
  <c r="R1090" i="9"/>
  <c r="N1090" i="9"/>
  <c r="M1090" i="9"/>
  <c r="L1090" i="9"/>
  <c r="K1090" i="9"/>
  <c r="J1090" i="9"/>
  <c r="I1090" i="9"/>
  <c r="G1090" i="9"/>
  <c r="F1090" i="9"/>
  <c r="E1090" i="9"/>
  <c r="D1090" i="9"/>
  <c r="A1090" i="9"/>
  <c r="Y1089" i="9"/>
  <c r="X1089" i="9"/>
  <c r="W1089" i="9"/>
  <c r="V1089" i="9"/>
  <c r="U1089" i="9"/>
  <c r="T1089" i="9"/>
  <c r="S1089" i="9"/>
  <c r="R1089" i="9"/>
  <c r="N1089" i="9"/>
  <c r="M1089" i="9"/>
  <c r="L1089" i="9"/>
  <c r="K1089" i="9"/>
  <c r="J1089" i="9"/>
  <c r="I1089" i="9"/>
  <c r="G1089" i="9"/>
  <c r="F1089" i="9"/>
  <c r="E1089" i="9"/>
  <c r="D1089" i="9"/>
  <c r="A1089" i="9"/>
  <c r="Y1088" i="9"/>
  <c r="X1088" i="9"/>
  <c r="W1088" i="9"/>
  <c r="V1088" i="9"/>
  <c r="U1088" i="9"/>
  <c r="T1088" i="9"/>
  <c r="S1088" i="9"/>
  <c r="R1088" i="9"/>
  <c r="N1088" i="9"/>
  <c r="M1088" i="9"/>
  <c r="L1088" i="9"/>
  <c r="K1088" i="9"/>
  <c r="J1088" i="9"/>
  <c r="I1088" i="9"/>
  <c r="G1088" i="9"/>
  <c r="F1088" i="9"/>
  <c r="E1088" i="9"/>
  <c r="D1088" i="9"/>
  <c r="A1088" i="9"/>
  <c r="Y1087" i="9"/>
  <c r="X1087" i="9"/>
  <c r="W1087" i="9"/>
  <c r="V1087" i="9"/>
  <c r="U1087" i="9"/>
  <c r="T1087" i="9"/>
  <c r="S1087" i="9"/>
  <c r="R1087" i="9"/>
  <c r="N1087" i="9"/>
  <c r="M1087" i="9"/>
  <c r="L1087" i="9"/>
  <c r="K1087" i="9"/>
  <c r="J1087" i="9"/>
  <c r="I1087" i="9"/>
  <c r="G1087" i="9"/>
  <c r="F1087" i="9"/>
  <c r="E1087" i="9"/>
  <c r="D1087" i="9"/>
  <c r="A1087" i="9"/>
  <c r="Y1086" i="9"/>
  <c r="X1086" i="9"/>
  <c r="W1086" i="9"/>
  <c r="V1086" i="9"/>
  <c r="U1086" i="9"/>
  <c r="T1086" i="9"/>
  <c r="S1086" i="9"/>
  <c r="R1086" i="9"/>
  <c r="N1086" i="9"/>
  <c r="M1086" i="9"/>
  <c r="L1086" i="9"/>
  <c r="K1086" i="9"/>
  <c r="J1086" i="9"/>
  <c r="I1086" i="9"/>
  <c r="G1086" i="9"/>
  <c r="F1086" i="9"/>
  <c r="E1086" i="9"/>
  <c r="D1086" i="9"/>
  <c r="A1086" i="9"/>
  <c r="Y1083" i="9"/>
  <c r="X1083" i="9"/>
  <c r="W1083" i="9"/>
  <c r="V1083" i="9"/>
  <c r="U1083" i="9"/>
  <c r="T1083" i="9"/>
  <c r="S1083" i="9"/>
  <c r="R1083" i="9"/>
  <c r="N1083" i="9"/>
  <c r="M1083" i="9"/>
  <c r="L1083" i="9"/>
  <c r="K1083" i="9"/>
  <c r="J1083" i="9"/>
  <c r="I1083" i="9"/>
  <c r="G1083" i="9"/>
  <c r="F1083" i="9"/>
  <c r="E1083" i="9"/>
  <c r="D1083" i="9"/>
  <c r="A1083" i="9"/>
  <c r="Y1082" i="9"/>
  <c r="X1082" i="9"/>
  <c r="W1082" i="9"/>
  <c r="V1082" i="9"/>
  <c r="U1082" i="9"/>
  <c r="T1082" i="9"/>
  <c r="S1082" i="9"/>
  <c r="R1082" i="9"/>
  <c r="N1082" i="9"/>
  <c r="M1082" i="9"/>
  <c r="L1082" i="9"/>
  <c r="K1082" i="9"/>
  <c r="J1082" i="9"/>
  <c r="I1082" i="9"/>
  <c r="G1082" i="9"/>
  <c r="F1082" i="9"/>
  <c r="E1082" i="9"/>
  <c r="D1082" i="9"/>
  <c r="A1082" i="9"/>
  <c r="Y1081" i="9"/>
  <c r="X1081" i="9"/>
  <c r="W1081" i="9"/>
  <c r="V1081" i="9"/>
  <c r="U1081" i="9"/>
  <c r="T1081" i="9"/>
  <c r="S1081" i="9"/>
  <c r="R1081" i="9"/>
  <c r="N1081" i="9"/>
  <c r="M1081" i="9"/>
  <c r="L1081" i="9"/>
  <c r="K1081" i="9"/>
  <c r="J1081" i="9"/>
  <c r="I1081" i="9"/>
  <c r="G1081" i="9"/>
  <c r="F1081" i="9"/>
  <c r="E1081" i="9"/>
  <c r="D1081" i="9"/>
  <c r="A1081" i="9"/>
  <c r="Y1080" i="9"/>
  <c r="X1080" i="9"/>
  <c r="W1080" i="9"/>
  <c r="V1080" i="9"/>
  <c r="U1080" i="9"/>
  <c r="T1080" i="9"/>
  <c r="S1080" i="9"/>
  <c r="R1080" i="9"/>
  <c r="N1080" i="9"/>
  <c r="M1080" i="9"/>
  <c r="L1080" i="9"/>
  <c r="K1080" i="9"/>
  <c r="J1080" i="9"/>
  <c r="I1080" i="9"/>
  <c r="G1080" i="9"/>
  <c r="F1080" i="9"/>
  <c r="E1080" i="9"/>
  <c r="D1080" i="9"/>
  <c r="A1080" i="9"/>
  <c r="Y1079" i="9"/>
  <c r="X1079" i="9"/>
  <c r="W1079" i="9"/>
  <c r="V1079" i="9"/>
  <c r="U1079" i="9"/>
  <c r="T1079" i="9"/>
  <c r="S1079" i="9"/>
  <c r="R1079" i="9"/>
  <c r="N1079" i="9"/>
  <c r="M1079" i="9"/>
  <c r="L1079" i="9"/>
  <c r="K1079" i="9"/>
  <c r="J1079" i="9"/>
  <c r="I1079" i="9"/>
  <c r="G1079" i="9"/>
  <c r="F1079" i="9"/>
  <c r="E1079" i="9"/>
  <c r="D1079" i="9"/>
  <c r="A1079" i="9"/>
  <c r="Y1078" i="9"/>
  <c r="X1078" i="9"/>
  <c r="W1078" i="9"/>
  <c r="V1078" i="9"/>
  <c r="U1078" i="9"/>
  <c r="T1078" i="9"/>
  <c r="S1078" i="9"/>
  <c r="R1078" i="9"/>
  <c r="N1078" i="9"/>
  <c r="M1078" i="9"/>
  <c r="L1078" i="9"/>
  <c r="K1078" i="9"/>
  <c r="J1078" i="9"/>
  <c r="I1078" i="9"/>
  <c r="G1078" i="9"/>
  <c r="F1078" i="9"/>
  <c r="E1078" i="9"/>
  <c r="D1078" i="9"/>
  <c r="A1078" i="9"/>
  <c r="Y1076" i="9"/>
  <c r="X1076" i="9"/>
  <c r="W1076" i="9"/>
  <c r="V1076" i="9"/>
  <c r="U1076" i="9"/>
  <c r="T1076" i="9"/>
  <c r="S1076" i="9"/>
  <c r="R1076" i="9"/>
  <c r="N1076" i="9"/>
  <c r="M1076" i="9"/>
  <c r="L1076" i="9"/>
  <c r="K1076" i="9"/>
  <c r="J1076" i="9"/>
  <c r="I1076" i="9"/>
  <c r="G1076" i="9"/>
  <c r="F1076" i="9"/>
  <c r="E1076" i="9"/>
  <c r="D1076" i="9"/>
  <c r="A1076" i="9"/>
  <c r="Y1075" i="9"/>
  <c r="X1075" i="9"/>
  <c r="W1075" i="9"/>
  <c r="V1075" i="9"/>
  <c r="U1075" i="9"/>
  <c r="T1075" i="9"/>
  <c r="S1075" i="9"/>
  <c r="R1075" i="9"/>
  <c r="N1075" i="9"/>
  <c r="M1075" i="9"/>
  <c r="L1075" i="9"/>
  <c r="K1075" i="9"/>
  <c r="J1075" i="9"/>
  <c r="I1075" i="9"/>
  <c r="G1075" i="9"/>
  <c r="F1075" i="9"/>
  <c r="E1075" i="9"/>
  <c r="D1075" i="9"/>
  <c r="A1075" i="9"/>
  <c r="Y1074" i="9"/>
  <c r="X1074" i="9"/>
  <c r="W1074" i="9"/>
  <c r="V1074" i="9"/>
  <c r="U1074" i="9"/>
  <c r="T1074" i="9"/>
  <c r="S1074" i="9"/>
  <c r="R1074" i="9"/>
  <c r="N1074" i="9"/>
  <c r="M1074" i="9"/>
  <c r="L1074" i="9"/>
  <c r="K1074" i="9"/>
  <c r="J1074" i="9"/>
  <c r="I1074" i="9"/>
  <c r="G1074" i="9"/>
  <c r="F1074" i="9"/>
  <c r="E1074" i="9"/>
  <c r="D1074" i="9"/>
  <c r="A1074" i="9"/>
  <c r="Y1073" i="9"/>
  <c r="X1073" i="9"/>
  <c r="W1073" i="9"/>
  <c r="V1073" i="9"/>
  <c r="U1073" i="9"/>
  <c r="T1073" i="9"/>
  <c r="S1073" i="9"/>
  <c r="R1073" i="9"/>
  <c r="N1073" i="9"/>
  <c r="M1073" i="9"/>
  <c r="L1073" i="9"/>
  <c r="K1073" i="9"/>
  <c r="J1073" i="9"/>
  <c r="I1073" i="9"/>
  <c r="G1073" i="9"/>
  <c r="F1073" i="9"/>
  <c r="E1073" i="9"/>
  <c r="D1073" i="9"/>
  <c r="A1073" i="9"/>
  <c r="Y1072" i="9"/>
  <c r="X1072" i="9"/>
  <c r="W1072" i="9"/>
  <c r="V1072" i="9"/>
  <c r="U1072" i="9"/>
  <c r="T1072" i="9"/>
  <c r="S1072" i="9"/>
  <c r="R1072" i="9"/>
  <c r="N1072" i="9"/>
  <c r="M1072" i="9"/>
  <c r="L1072" i="9"/>
  <c r="K1072" i="9"/>
  <c r="J1072" i="9"/>
  <c r="I1072" i="9"/>
  <c r="G1072" i="9"/>
  <c r="F1072" i="9"/>
  <c r="E1072" i="9"/>
  <c r="D1072" i="9"/>
  <c r="A1072" i="9"/>
  <c r="Y1071" i="9"/>
  <c r="X1071" i="9"/>
  <c r="W1071" i="9"/>
  <c r="V1071" i="9"/>
  <c r="U1071" i="9"/>
  <c r="T1071" i="9"/>
  <c r="S1071" i="9"/>
  <c r="R1071" i="9"/>
  <c r="N1071" i="9"/>
  <c r="M1071" i="9"/>
  <c r="L1071" i="9"/>
  <c r="K1071" i="9"/>
  <c r="J1071" i="9"/>
  <c r="I1071" i="9"/>
  <c r="G1071" i="9"/>
  <c r="F1071" i="9"/>
  <c r="E1071" i="9"/>
  <c r="D1071" i="9"/>
  <c r="A1071" i="9"/>
  <c r="Y1069" i="9"/>
  <c r="X1069" i="9"/>
  <c r="W1069" i="9"/>
  <c r="V1069" i="9"/>
  <c r="U1069" i="9"/>
  <c r="T1069" i="9"/>
  <c r="S1069" i="9"/>
  <c r="R1069" i="9"/>
  <c r="N1069" i="9"/>
  <c r="M1069" i="9"/>
  <c r="L1069" i="9"/>
  <c r="K1069" i="9"/>
  <c r="J1069" i="9"/>
  <c r="I1069" i="9"/>
  <c r="G1069" i="9"/>
  <c r="F1069" i="9"/>
  <c r="E1069" i="9"/>
  <c r="D1069" i="9"/>
  <c r="A1069" i="9"/>
  <c r="Y1068" i="9"/>
  <c r="X1068" i="9"/>
  <c r="W1068" i="9"/>
  <c r="V1068" i="9"/>
  <c r="U1068" i="9"/>
  <c r="T1068" i="9"/>
  <c r="S1068" i="9"/>
  <c r="R1068" i="9"/>
  <c r="N1068" i="9"/>
  <c r="M1068" i="9"/>
  <c r="L1068" i="9"/>
  <c r="K1068" i="9"/>
  <c r="J1068" i="9"/>
  <c r="I1068" i="9"/>
  <c r="G1068" i="9"/>
  <c r="F1068" i="9"/>
  <c r="E1068" i="9"/>
  <c r="D1068" i="9"/>
  <c r="A1068" i="9"/>
  <c r="Y1067" i="9"/>
  <c r="X1067" i="9"/>
  <c r="W1067" i="9"/>
  <c r="V1067" i="9"/>
  <c r="U1067" i="9"/>
  <c r="T1067" i="9"/>
  <c r="S1067" i="9"/>
  <c r="R1067" i="9"/>
  <c r="N1067" i="9"/>
  <c r="M1067" i="9"/>
  <c r="L1067" i="9"/>
  <c r="K1067" i="9"/>
  <c r="J1067" i="9"/>
  <c r="I1067" i="9"/>
  <c r="G1067" i="9"/>
  <c r="F1067" i="9"/>
  <c r="E1067" i="9"/>
  <c r="D1067" i="9"/>
  <c r="A1067" i="9"/>
  <c r="Y1066" i="9"/>
  <c r="X1066" i="9"/>
  <c r="W1066" i="9"/>
  <c r="V1066" i="9"/>
  <c r="U1066" i="9"/>
  <c r="T1066" i="9"/>
  <c r="S1066" i="9"/>
  <c r="R1066" i="9"/>
  <c r="N1066" i="9"/>
  <c r="M1066" i="9"/>
  <c r="L1066" i="9"/>
  <c r="K1066" i="9"/>
  <c r="J1066" i="9"/>
  <c r="I1066" i="9"/>
  <c r="G1066" i="9"/>
  <c r="F1066" i="9"/>
  <c r="E1066" i="9"/>
  <c r="D1066" i="9"/>
  <c r="A1066" i="9"/>
  <c r="Y1065" i="9"/>
  <c r="X1065" i="9"/>
  <c r="W1065" i="9"/>
  <c r="V1065" i="9"/>
  <c r="U1065" i="9"/>
  <c r="T1065" i="9"/>
  <c r="S1065" i="9"/>
  <c r="R1065" i="9"/>
  <c r="N1065" i="9"/>
  <c r="M1065" i="9"/>
  <c r="L1065" i="9"/>
  <c r="K1065" i="9"/>
  <c r="J1065" i="9"/>
  <c r="I1065" i="9"/>
  <c r="G1065" i="9"/>
  <c r="F1065" i="9"/>
  <c r="E1065" i="9"/>
  <c r="D1065" i="9"/>
  <c r="A1065" i="9"/>
  <c r="Y1064" i="9"/>
  <c r="X1064" i="9"/>
  <c r="W1064" i="9"/>
  <c r="V1064" i="9"/>
  <c r="U1064" i="9"/>
  <c r="T1064" i="9"/>
  <c r="S1064" i="9"/>
  <c r="R1064" i="9"/>
  <c r="N1064" i="9"/>
  <c r="M1064" i="9"/>
  <c r="L1064" i="9"/>
  <c r="K1064" i="9"/>
  <c r="J1064" i="9"/>
  <c r="I1064" i="9"/>
  <c r="G1064" i="9"/>
  <c r="F1064" i="9"/>
  <c r="E1064" i="9"/>
  <c r="D1064" i="9"/>
  <c r="A1064" i="9"/>
  <c r="Y1062" i="9"/>
  <c r="X1062" i="9"/>
  <c r="W1062" i="9"/>
  <c r="V1062" i="9"/>
  <c r="U1062" i="9"/>
  <c r="T1062" i="9"/>
  <c r="S1062" i="9"/>
  <c r="R1062" i="9"/>
  <c r="N1062" i="9"/>
  <c r="M1062" i="9"/>
  <c r="L1062" i="9"/>
  <c r="K1062" i="9"/>
  <c r="J1062" i="9"/>
  <c r="I1062" i="9"/>
  <c r="G1062" i="9"/>
  <c r="F1062" i="9"/>
  <c r="E1062" i="9"/>
  <c r="D1062" i="9"/>
  <c r="A1062" i="9"/>
  <c r="Y1061" i="9"/>
  <c r="X1061" i="9"/>
  <c r="W1061" i="9"/>
  <c r="V1061" i="9"/>
  <c r="U1061" i="9"/>
  <c r="T1061" i="9"/>
  <c r="S1061" i="9"/>
  <c r="R1061" i="9"/>
  <c r="N1061" i="9"/>
  <c r="M1061" i="9"/>
  <c r="L1061" i="9"/>
  <c r="K1061" i="9"/>
  <c r="J1061" i="9"/>
  <c r="I1061" i="9"/>
  <c r="G1061" i="9"/>
  <c r="F1061" i="9"/>
  <c r="E1061" i="9"/>
  <c r="D1061" i="9"/>
  <c r="A1061" i="9"/>
  <c r="Y1060" i="9"/>
  <c r="X1060" i="9"/>
  <c r="W1060" i="9"/>
  <c r="V1060" i="9"/>
  <c r="U1060" i="9"/>
  <c r="T1060" i="9"/>
  <c r="S1060" i="9"/>
  <c r="R1060" i="9"/>
  <c r="N1060" i="9"/>
  <c r="M1060" i="9"/>
  <c r="L1060" i="9"/>
  <c r="K1060" i="9"/>
  <c r="J1060" i="9"/>
  <c r="I1060" i="9"/>
  <c r="G1060" i="9"/>
  <c r="F1060" i="9"/>
  <c r="E1060" i="9"/>
  <c r="D1060" i="9"/>
  <c r="A1060" i="9"/>
  <c r="Y1059" i="9"/>
  <c r="X1059" i="9"/>
  <c r="W1059" i="9"/>
  <c r="V1059" i="9"/>
  <c r="U1059" i="9"/>
  <c r="T1059" i="9"/>
  <c r="S1059" i="9"/>
  <c r="R1059" i="9"/>
  <c r="N1059" i="9"/>
  <c r="M1059" i="9"/>
  <c r="L1059" i="9"/>
  <c r="K1059" i="9"/>
  <c r="J1059" i="9"/>
  <c r="I1059" i="9"/>
  <c r="G1059" i="9"/>
  <c r="F1059" i="9"/>
  <c r="E1059" i="9"/>
  <c r="D1059" i="9"/>
  <c r="A1059" i="9"/>
  <c r="Y1058" i="9"/>
  <c r="X1058" i="9"/>
  <c r="W1058" i="9"/>
  <c r="V1058" i="9"/>
  <c r="U1058" i="9"/>
  <c r="T1058" i="9"/>
  <c r="S1058" i="9"/>
  <c r="R1058" i="9"/>
  <c r="N1058" i="9"/>
  <c r="M1058" i="9"/>
  <c r="L1058" i="9"/>
  <c r="K1058" i="9"/>
  <c r="J1058" i="9"/>
  <c r="I1058" i="9"/>
  <c r="G1058" i="9"/>
  <c r="F1058" i="9"/>
  <c r="E1058" i="9"/>
  <c r="D1058" i="9"/>
  <c r="A1058" i="9"/>
  <c r="Y1057" i="9"/>
  <c r="X1057" i="9"/>
  <c r="W1057" i="9"/>
  <c r="V1057" i="9"/>
  <c r="U1057" i="9"/>
  <c r="T1057" i="9"/>
  <c r="S1057" i="9"/>
  <c r="R1057" i="9"/>
  <c r="N1057" i="9"/>
  <c r="M1057" i="9"/>
  <c r="L1057" i="9"/>
  <c r="K1057" i="9"/>
  <c r="J1057" i="9"/>
  <c r="I1057" i="9"/>
  <c r="G1057" i="9"/>
  <c r="F1057" i="9"/>
  <c r="E1057" i="9"/>
  <c r="D1057" i="9"/>
  <c r="A1057" i="9"/>
  <c r="Y1055" i="9"/>
  <c r="X1055" i="9"/>
  <c r="W1055" i="9"/>
  <c r="V1055" i="9"/>
  <c r="U1055" i="9"/>
  <c r="T1055" i="9"/>
  <c r="S1055" i="9"/>
  <c r="R1055" i="9"/>
  <c r="N1055" i="9"/>
  <c r="M1055" i="9"/>
  <c r="L1055" i="9"/>
  <c r="K1055" i="9"/>
  <c r="J1055" i="9"/>
  <c r="I1055" i="9"/>
  <c r="G1055" i="9"/>
  <c r="F1055" i="9"/>
  <c r="E1055" i="9"/>
  <c r="D1055" i="9"/>
  <c r="A1055" i="9"/>
  <c r="Y1054" i="9"/>
  <c r="X1054" i="9"/>
  <c r="W1054" i="9"/>
  <c r="V1054" i="9"/>
  <c r="U1054" i="9"/>
  <c r="T1054" i="9"/>
  <c r="S1054" i="9"/>
  <c r="R1054" i="9"/>
  <c r="N1054" i="9"/>
  <c r="M1054" i="9"/>
  <c r="L1054" i="9"/>
  <c r="K1054" i="9"/>
  <c r="J1054" i="9"/>
  <c r="I1054" i="9"/>
  <c r="G1054" i="9"/>
  <c r="F1054" i="9"/>
  <c r="E1054" i="9"/>
  <c r="D1054" i="9"/>
  <c r="A1054" i="9"/>
  <c r="Y1053" i="9"/>
  <c r="X1053" i="9"/>
  <c r="W1053" i="9"/>
  <c r="V1053" i="9"/>
  <c r="U1053" i="9"/>
  <c r="T1053" i="9"/>
  <c r="S1053" i="9"/>
  <c r="R1053" i="9"/>
  <c r="N1053" i="9"/>
  <c r="M1053" i="9"/>
  <c r="L1053" i="9"/>
  <c r="K1053" i="9"/>
  <c r="J1053" i="9"/>
  <c r="I1053" i="9"/>
  <c r="G1053" i="9"/>
  <c r="F1053" i="9"/>
  <c r="E1053" i="9"/>
  <c r="D1053" i="9"/>
  <c r="A1053" i="9"/>
  <c r="Y1052" i="9"/>
  <c r="X1052" i="9"/>
  <c r="W1052" i="9"/>
  <c r="V1052" i="9"/>
  <c r="U1052" i="9"/>
  <c r="T1052" i="9"/>
  <c r="S1052" i="9"/>
  <c r="R1052" i="9"/>
  <c r="N1052" i="9"/>
  <c r="M1052" i="9"/>
  <c r="L1052" i="9"/>
  <c r="K1052" i="9"/>
  <c r="J1052" i="9"/>
  <c r="I1052" i="9"/>
  <c r="G1052" i="9"/>
  <c r="F1052" i="9"/>
  <c r="E1052" i="9"/>
  <c r="D1052" i="9"/>
  <c r="A1052" i="9"/>
  <c r="Y1051" i="9"/>
  <c r="X1051" i="9"/>
  <c r="W1051" i="9"/>
  <c r="V1051" i="9"/>
  <c r="U1051" i="9"/>
  <c r="T1051" i="9"/>
  <c r="S1051" i="9"/>
  <c r="R1051" i="9"/>
  <c r="N1051" i="9"/>
  <c r="M1051" i="9"/>
  <c r="L1051" i="9"/>
  <c r="K1051" i="9"/>
  <c r="J1051" i="9"/>
  <c r="I1051" i="9"/>
  <c r="G1051" i="9"/>
  <c r="F1051" i="9"/>
  <c r="E1051" i="9"/>
  <c r="D1051" i="9"/>
  <c r="A1051" i="9"/>
  <c r="Y1050" i="9"/>
  <c r="X1050" i="9"/>
  <c r="W1050" i="9"/>
  <c r="V1050" i="9"/>
  <c r="U1050" i="9"/>
  <c r="T1050" i="9"/>
  <c r="S1050" i="9"/>
  <c r="R1050" i="9"/>
  <c r="N1050" i="9"/>
  <c r="M1050" i="9"/>
  <c r="L1050" i="9"/>
  <c r="K1050" i="9"/>
  <c r="J1050" i="9"/>
  <c r="I1050" i="9"/>
  <c r="G1050" i="9"/>
  <c r="F1050" i="9"/>
  <c r="E1050" i="9"/>
  <c r="D1050" i="9"/>
  <c r="A1050" i="9"/>
  <c r="Y1048" i="9"/>
  <c r="X1048" i="9"/>
  <c r="W1048" i="9"/>
  <c r="V1048" i="9"/>
  <c r="U1048" i="9"/>
  <c r="T1048" i="9"/>
  <c r="S1048" i="9"/>
  <c r="R1048" i="9"/>
  <c r="N1048" i="9"/>
  <c r="M1048" i="9"/>
  <c r="L1048" i="9"/>
  <c r="K1048" i="9"/>
  <c r="J1048" i="9"/>
  <c r="I1048" i="9"/>
  <c r="G1048" i="9"/>
  <c r="F1048" i="9"/>
  <c r="E1048" i="9"/>
  <c r="D1048" i="9"/>
  <c r="A1048" i="9"/>
  <c r="Y1047" i="9"/>
  <c r="X1047" i="9"/>
  <c r="W1047" i="9"/>
  <c r="V1047" i="9"/>
  <c r="U1047" i="9"/>
  <c r="T1047" i="9"/>
  <c r="S1047" i="9"/>
  <c r="R1047" i="9"/>
  <c r="N1047" i="9"/>
  <c r="M1047" i="9"/>
  <c r="L1047" i="9"/>
  <c r="K1047" i="9"/>
  <c r="J1047" i="9"/>
  <c r="I1047" i="9"/>
  <c r="G1047" i="9"/>
  <c r="F1047" i="9"/>
  <c r="E1047" i="9"/>
  <c r="D1047" i="9"/>
  <c r="A1047" i="9"/>
  <c r="Y1046" i="9"/>
  <c r="X1046" i="9"/>
  <c r="W1046" i="9"/>
  <c r="V1046" i="9"/>
  <c r="U1046" i="9"/>
  <c r="T1046" i="9"/>
  <c r="S1046" i="9"/>
  <c r="R1046" i="9"/>
  <c r="N1046" i="9"/>
  <c r="M1046" i="9"/>
  <c r="L1046" i="9"/>
  <c r="K1046" i="9"/>
  <c r="J1046" i="9"/>
  <c r="I1046" i="9"/>
  <c r="G1046" i="9"/>
  <c r="F1046" i="9"/>
  <c r="E1046" i="9"/>
  <c r="D1046" i="9"/>
  <c r="A1046" i="9"/>
  <c r="Y1045" i="9"/>
  <c r="X1045" i="9"/>
  <c r="W1045" i="9"/>
  <c r="V1045" i="9"/>
  <c r="U1045" i="9"/>
  <c r="T1045" i="9"/>
  <c r="S1045" i="9"/>
  <c r="R1045" i="9"/>
  <c r="N1045" i="9"/>
  <c r="M1045" i="9"/>
  <c r="L1045" i="9"/>
  <c r="K1045" i="9"/>
  <c r="J1045" i="9"/>
  <c r="I1045" i="9"/>
  <c r="G1045" i="9"/>
  <c r="F1045" i="9"/>
  <c r="E1045" i="9"/>
  <c r="D1045" i="9"/>
  <c r="A1045" i="9"/>
  <c r="Y1044" i="9"/>
  <c r="X1044" i="9"/>
  <c r="W1044" i="9"/>
  <c r="V1044" i="9"/>
  <c r="U1044" i="9"/>
  <c r="T1044" i="9"/>
  <c r="S1044" i="9"/>
  <c r="R1044" i="9"/>
  <c r="N1044" i="9"/>
  <c r="M1044" i="9"/>
  <c r="L1044" i="9"/>
  <c r="K1044" i="9"/>
  <c r="J1044" i="9"/>
  <c r="I1044" i="9"/>
  <c r="G1044" i="9"/>
  <c r="F1044" i="9"/>
  <c r="E1044" i="9"/>
  <c r="D1044" i="9"/>
  <c r="A1044" i="9"/>
  <c r="Y1043" i="9"/>
  <c r="X1043" i="9"/>
  <c r="W1043" i="9"/>
  <c r="V1043" i="9"/>
  <c r="U1043" i="9"/>
  <c r="T1043" i="9"/>
  <c r="S1043" i="9"/>
  <c r="R1043" i="9"/>
  <c r="N1043" i="9"/>
  <c r="M1043" i="9"/>
  <c r="L1043" i="9"/>
  <c r="K1043" i="9"/>
  <c r="J1043" i="9"/>
  <c r="I1043" i="9"/>
  <c r="G1043" i="9"/>
  <c r="F1043" i="9"/>
  <c r="E1043" i="9"/>
  <c r="D1043" i="9"/>
  <c r="A1043" i="9"/>
  <c r="Y1041" i="9"/>
  <c r="X1041" i="9"/>
  <c r="W1041" i="9"/>
  <c r="V1041" i="9"/>
  <c r="U1041" i="9"/>
  <c r="T1041" i="9"/>
  <c r="S1041" i="9"/>
  <c r="R1041" i="9"/>
  <c r="N1041" i="9"/>
  <c r="M1041" i="9"/>
  <c r="L1041" i="9"/>
  <c r="K1041" i="9"/>
  <c r="J1041" i="9"/>
  <c r="I1041" i="9"/>
  <c r="G1041" i="9"/>
  <c r="F1041" i="9"/>
  <c r="E1041" i="9"/>
  <c r="D1041" i="9"/>
  <c r="A1041" i="9"/>
  <c r="Y1040" i="9"/>
  <c r="X1040" i="9"/>
  <c r="W1040" i="9"/>
  <c r="V1040" i="9"/>
  <c r="U1040" i="9"/>
  <c r="T1040" i="9"/>
  <c r="S1040" i="9"/>
  <c r="R1040" i="9"/>
  <c r="N1040" i="9"/>
  <c r="M1040" i="9"/>
  <c r="L1040" i="9"/>
  <c r="K1040" i="9"/>
  <c r="J1040" i="9"/>
  <c r="I1040" i="9"/>
  <c r="G1040" i="9"/>
  <c r="F1040" i="9"/>
  <c r="E1040" i="9"/>
  <c r="D1040" i="9"/>
  <c r="A1040" i="9"/>
  <c r="Y1039" i="9"/>
  <c r="X1039" i="9"/>
  <c r="W1039" i="9"/>
  <c r="V1039" i="9"/>
  <c r="U1039" i="9"/>
  <c r="T1039" i="9"/>
  <c r="S1039" i="9"/>
  <c r="R1039" i="9"/>
  <c r="N1039" i="9"/>
  <c r="M1039" i="9"/>
  <c r="L1039" i="9"/>
  <c r="K1039" i="9"/>
  <c r="J1039" i="9"/>
  <c r="I1039" i="9"/>
  <c r="G1039" i="9"/>
  <c r="F1039" i="9"/>
  <c r="E1039" i="9"/>
  <c r="D1039" i="9"/>
  <c r="A1039" i="9"/>
  <c r="Y1038" i="9"/>
  <c r="X1038" i="9"/>
  <c r="W1038" i="9"/>
  <c r="V1038" i="9"/>
  <c r="U1038" i="9"/>
  <c r="T1038" i="9"/>
  <c r="S1038" i="9"/>
  <c r="R1038" i="9"/>
  <c r="N1038" i="9"/>
  <c r="M1038" i="9"/>
  <c r="L1038" i="9"/>
  <c r="K1038" i="9"/>
  <c r="J1038" i="9"/>
  <c r="I1038" i="9"/>
  <c r="G1038" i="9"/>
  <c r="F1038" i="9"/>
  <c r="E1038" i="9"/>
  <c r="D1038" i="9"/>
  <c r="A1038" i="9"/>
  <c r="Y1037" i="9"/>
  <c r="X1037" i="9"/>
  <c r="W1037" i="9"/>
  <c r="V1037" i="9"/>
  <c r="U1037" i="9"/>
  <c r="T1037" i="9"/>
  <c r="S1037" i="9"/>
  <c r="R1037" i="9"/>
  <c r="N1037" i="9"/>
  <c r="M1037" i="9"/>
  <c r="L1037" i="9"/>
  <c r="K1037" i="9"/>
  <c r="J1037" i="9"/>
  <c r="I1037" i="9"/>
  <c r="G1037" i="9"/>
  <c r="F1037" i="9"/>
  <c r="E1037" i="9"/>
  <c r="D1037" i="9"/>
  <c r="A1037" i="9"/>
  <c r="Y1036" i="9"/>
  <c r="X1036" i="9"/>
  <c r="W1036" i="9"/>
  <c r="V1036" i="9"/>
  <c r="U1036" i="9"/>
  <c r="T1036" i="9"/>
  <c r="S1036" i="9"/>
  <c r="R1036" i="9"/>
  <c r="N1036" i="9"/>
  <c r="M1036" i="9"/>
  <c r="L1036" i="9"/>
  <c r="K1036" i="9"/>
  <c r="J1036" i="9"/>
  <c r="I1036" i="9"/>
  <c r="G1036" i="9"/>
  <c r="F1036" i="9"/>
  <c r="E1036" i="9"/>
  <c r="D1036" i="9"/>
  <c r="A1036" i="9"/>
  <c r="Y1034" i="9"/>
  <c r="X1034" i="9"/>
  <c r="W1034" i="9"/>
  <c r="V1034" i="9"/>
  <c r="U1034" i="9"/>
  <c r="T1034" i="9"/>
  <c r="S1034" i="9"/>
  <c r="R1034" i="9"/>
  <c r="N1034" i="9"/>
  <c r="M1034" i="9"/>
  <c r="L1034" i="9"/>
  <c r="K1034" i="9"/>
  <c r="J1034" i="9"/>
  <c r="I1034" i="9"/>
  <c r="G1034" i="9"/>
  <c r="F1034" i="9"/>
  <c r="E1034" i="9"/>
  <c r="D1034" i="9"/>
  <c r="A1034" i="9"/>
  <c r="Y1032" i="9"/>
  <c r="X1032" i="9"/>
  <c r="W1032" i="9"/>
  <c r="V1032" i="9"/>
  <c r="U1032" i="9"/>
  <c r="T1032" i="9"/>
  <c r="S1032" i="9"/>
  <c r="R1032" i="9"/>
  <c r="N1032" i="9"/>
  <c r="M1032" i="9"/>
  <c r="L1032" i="9"/>
  <c r="K1032" i="9"/>
  <c r="J1032" i="9"/>
  <c r="I1032" i="9"/>
  <c r="G1032" i="9"/>
  <c r="F1032" i="9"/>
  <c r="E1032" i="9"/>
  <c r="D1032" i="9"/>
  <c r="A1032" i="9"/>
  <c r="Y1030" i="9"/>
  <c r="X1030" i="9"/>
  <c r="W1030" i="9"/>
  <c r="V1030" i="9"/>
  <c r="U1030" i="9"/>
  <c r="T1030" i="9"/>
  <c r="S1030" i="9"/>
  <c r="R1030" i="9"/>
  <c r="M1030" i="9"/>
  <c r="L1030" i="9"/>
  <c r="K1030" i="9"/>
  <c r="J1030" i="9"/>
  <c r="I1030" i="9"/>
  <c r="G1030" i="9"/>
  <c r="F1030" i="9"/>
  <c r="E1030" i="9"/>
  <c r="D1030" i="9"/>
  <c r="A1030" i="9"/>
  <c r="Y1029" i="9"/>
  <c r="X1029" i="9"/>
  <c r="W1029" i="9"/>
  <c r="V1029" i="9"/>
  <c r="U1029" i="9"/>
  <c r="T1029" i="9"/>
  <c r="S1029" i="9"/>
  <c r="R1029" i="9"/>
  <c r="M1029" i="9"/>
  <c r="L1029" i="9"/>
  <c r="K1029" i="9"/>
  <c r="J1029" i="9"/>
  <c r="I1029" i="9"/>
  <c r="G1029" i="9"/>
  <c r="F1029" i="9"/>
  <c r="E1029" i="9"/>
  <c r="D1029" i="9"/>
  <c r="A1029" i="9"/>
  <c r="Y1028" i="9"/>
  <c r="X1028" i="9"/>
  <c r="W1028" i="9"/>
  <c r="V1028" i="9"/>
  <c r="U1028" i="9"/>
  <c r="T1028" i="9"/>
  <c r="S1028" i="9"/>
  <c r="R1028" i="9"/>
  <c r="M1028" i="9"/>
  <c r="L1028" i="9"/>
  <c r="K1028" i="9"/>
  <c r="J1028" i="9"/>
  <c r="I1028" i="9"/>
  <c r="G1028" i="9"/>
  <c r="F1028" i="9"/>
  <c r="E1028" i="9"/>
  <c r="D1028" i="9"/>
  <c r="A1028" i="9"/>
  <c r="Y1027" i="9"/>
  <c r="X1027" i="9"/>
  <c r="W1027" i="9"/>
  <c r="V1027" i="9"/>
  <c r="U1027" i="9"/>
  <c r="T1027" i="9"/>
  <c r="S1027" i="9"/>
  <c r="R1027" i="9"/>
  <c r="M1027" i="9"/>
  <c r="L1027" i="9"/>
  <c r="K1027" i="9"/>
  <c r="J1027" i="9"/>
  <c r="I1027" i="9"/>
  <c r="G1027" i="9"/>
  <c r="F1027" i="9"/>
  <c r="E1027" i="9"/>
  <c r="D1027" i="9"/>
  <c r="A1027" i="9"/>
  <c r="Y1026" i="9"/>
  <c r="X1026" i="9"/>
  <c r="W1026" i="9"/>
  <c r="V1026" i="9"/>
  <c r="U1026" i="9"/>
  <c r="T1026" i="9"/>
  <c r="S1026" i="9"/>
  <c r="R1026" i="9"/>
  <c r="M1026" i="9"/>
  <c r="L1026" i="9"/>
  <c r="K1026" i="9"/>
  <c r="J1026" i="9"/>
  <c r="I1026" i="9"/>
  <c r="G1026" i="9"/>
  <c r="F1026" i="9"/>
  <c r="E1026" i="9"/>
  <c r="D1026" i="9"/>
  <c r="A1026" i="9"/>
  <c r="Y1025" i="9"/>
  <c r="X1025" i="9"/>
  <c r="W1025" i="9"/>
  <c r="V1025" i="9"/>
  <c r="U1025" i="9"/>
  <c r="T1025" i="9"/>
  <c r="S1025" i="9"/>
  <c r="R1025" i="9"/>
  <c r="N1025" i="9"/>
  <c r="M1025" i="9"/>
  <c r="L1025" i="9"/>
  <c r="K1025" i="9"/>
  <c r="J1025" i="9"/>
  <c r="I1025" i="9"/>
  <c r="G1025" i="9"/>
  <c r="F1025" i="9"/>
  <c r="E1025" i="9"/>
  <c r="D1025" i="9"/>
  <c r="A1025" i="9"/>
  <c r="Y1023" i="9"/>
  <c r="X1023" i="9"/>
  <c r="W1023" i="9"/>
  <c r="V1023" i="9"/>
  <c r="U1023" i="9"/>
  <c r="T1023" i="9"/>
  <c r="S1023" i="9"/>
  <c r="R1023" i="9"/>
  <c r="N1023" i="9"/>
  <c r="M1023" i="9"/>
  <c r="L1023" i="9"/>
  <c r="K1023" i="9"/>
  <c r="J1023" i="9"/>
  <c r="I1023" i="9"/>
  <c r="G1023" i="9"/>
  <c r="F1023" i="9"/>
  <c r="E1023" i="9"/>
  <c r="D1023" i="9"/>
  <c r="A1023" i="9"/>
  <c r="Y1021" i="9"/>
  <c r="X1021" i="9"/>
  <c r="W1021" i="9"/>
  <c r="V1021" i="9"/>
  <c r="U1021" i="9"/>
  <c r="T1021" i="9"/>
  <c r="S1021" i="9"/>
  <c r="R1021" i="9"/>
  <c r="N1021" i="9"/>
  <c r="M1021" i="9"/>
  <c r="L1021" i="9"/>
  <c r="K1021" i="9"/>
  <c r="J1021" i="9"/>
  <c r="I1021" i="9"/>
  <c r="G1021" i="9"/>
  <c r="F1021" i="9"/>
  <c r="E1021" i="9"/>
  <c r="D1021" i="9"/>
  <c r="A1021" i="9"/>
  <c r="Y1020" i="9"/>
  <c r="X1020" i="9"/>
  <c r="W1020" i="9"/>
  <c r="V1020" i="9"/>
  <c r="U1020" i="9"/>
  <c r="T1020" i="9"/>
  <c r="S1020" i="9"/>
  <c r="R1020" i="9"/>
  <c r="N1020" i="9"/>
  <c r="M1020" i="9"/>
  <c r="L1020" i="9"/>
  <c r="K1020" i="9"/>
  <c r="J1020" i="9"/>
  <c r="I1020" i="9"/>
  <c r="G1020" i="9"/>
  <c r="F1020" i="9"/>
  <c r="E1020" i="9"/>
  <c r="D1020" i="9"/>
  <c r="A1020" i="9"/>
  <c r="Y1019" i="9"/>
  <c r="X1019" i="9"/>
  <c r="W1019" i="9"/>
  <c r="V1019" i="9"/>
  <c r="U1019" i="9"/>
  <c r="T1019" i="9"/>
  <c r="S1019" i="9"/>
  <c r="R1019" i="9"/>
  <c r="N1019" i="9"/>
  <c r="M1019" i="9"/>
  <c r="L1019" i="9"/>
  <c r="K1019" i="9"/>
  <c r="J1019" i="9"/>
  <c r="I1019" i="9"/>
  <c r="G1019" i="9"/>
  <c r="F1019" i="9"/>
  <c r="E1019" i="9"/>
  <c r="D1019" i="9"/>
  <c r="A1019" i="9"/>
  <c r="Y1018" i="9"/>
  <c r="X1018" i="9"/>
  <c r="W1018" i="9"/>
  <c r="V1018" i="9"/>
  <c r="U1018" i="9"/>
  <c r="T1018" i="9"/>
  <c r="S1018" i="9"/>
  <c r="R1018" i="9"/>
  <c r="N1018" i="9"/>
  <c r="M1018" i="9"/>
  <c r="L1018" i="9"/>
  <c r="K1018" i="9"/>
  <c r="J1018" i="9"/>
  <c r="I1018" i="9"/>
  <c r="G1018" i="9"/>
  <c r="F1018" i="9"/>
  <c r="E1018" i="9"/>
  <c r="D1018" i="9"/>
  <c r="A1018" i="9"/>
  <c r="Y1017" i="9"/>
  <c r="X1017" i="9"/>
  <c r="W1017" i="9"/>
  <c r="V1017" i="9"/>
  <c r="U1017" i="9"/>
  <c r="T1017" i="9"/>
  <c r="S1017" i="9"/>
  <c r="R1017" i="9"/>
  <c r="N1017" i="9"/>
  <c r="M1017" i="9"/>
  <c r="L1017" i="9"/>
  <c r="K1017" i="9"/>
  <c r="J1017" i="9"/>
  <c r="I1017" i="9"/>
  <c r="G1017" i="9"/>
  <c r="F1017" i="9"/>
  <c r="E1017" i="9"/>
  <c r="D1017" i="9"/>
  <c r="A1017" i="9"/>
  <c r="Y1016" i="9"/>
  <c r="X1016" i="9"/>
  <c r="W1016" i="9"/>
  <c r="V1016" i="9"/>
  <c r="U1016" i="9"/>
  <c r="T1016" i="9"/>
  <c r="S1016" i="9"/>
  <c r="R1016" i="9"/>
  <c r="N1016" i="9"/>
  <c r="M1016" i="9"/>
  <c r="L1016" i="9"/>
  <c r="K1016" i="9"/>
  <c r="J1016" i="9"/>
  <c r="I1016" i="9"/>
  <c r="G1016" i="9"/>
  <c r="F1016" i="9"/>
  <c r="E1016" i="9"/>
  <c r="D1016" i="9"/>
  <c r="A1016" i="9"/>
  <c r="Y1014" i="9"/>
  <c r="X1014" i="9"/>
  <c r="W1014" i="9"/>
  <c r="V1014" i="9"/>
  <c r="U1014" i="9"/>
  <c r="T1014" i="9"/>
  <c r="S1014" i="9"/>
  <c r="R1014" i="9"/>
  <c r="N1014" i="9"/>
  <c r="M1014" i="9"/>
  <c r="L1014" i="9"/>
  <c r="K1014" i="9"/>
  <c r="J1014" i="9"/>
  <c r="I1014" i="9"/>
  <c r="G1014" i="9"/>
  <c r="F1014" i="9"/>
  <c r="E1014" i="9"/>
  <c r="D1014" i="9"/>
  <c r="A1014" i="9"/>
  <c r="Y1013" i="9"/>
  <c r="X1013" i="9"/>
  <c r="W1013" i="9"/>
  <c r="V1013" i="9"/>
  <c r="U1013" i="9"/>
  <c r="T1013" i="9"/>
  <c r="S1013" i="9"/>
  <c r="R1013" i="9"/>
  <c r="N1013" i="9"/>
  <c r="M1013" i="9"/>
  <c r="L1013" i="9"/>
  <c r="K1013" i="9"/>
  <c r="J1013" i="9"/>
  <c r="I1013" i="9"/>
  <c r="G1013" i="9"/>
  <c r="F1013" i="9"/>
  <c r="E1013" i="9"/>
  <c r="D1013" i="9"/>
  <c r="A1013" i="9"/>
  <c r="Y1012" i="9"/>
  <c r="X1012" i="9"/>
  <c r="W1012" i="9"/>
  <c r="V1012" i="9"/>
  <c r="U1012" i="9"/>
  <c r="T1012" i="9"/>
  <c r="S1012" i="9"/>
  <c r="R1012" i="9"/>
  <c r="N1012" i="9"/>
  <c r="M1012" i="9"/>
  <c r="L1012" i="9"/>
  <c r="K1012" i="9"/>
  <c r="J1012" i="9"/>
  <c r="I1012" i="9"/>
  <c r="G1012" i="9"/>
  <c r="F1012" i="9"/>
  <c r="E1012" i="9"/>
  <c r="D1012" i="9"/>
  <c r="A1012" i="9"/>
  <c r="Y1011" i="9"/>
  <c r="X1011" i="9"/>
  <c r="W1011" i="9"/>
  <c r="V1011" i="9"/>
  <c r="U1011" i="9"/>
  <c r="T1011" i="9"/>
  <c r="S1011" i="9"/>
  <c r="R1011" i="9"/>
  <c r="N1011" i="9"/>
  <c r="M1011" i="9"/>
  <c r="L1011" i="9"/>
  <c r="K1011" i="9"/>
  <c r="J1011" i="9"/>
  <c r="I1011" i="9"/>
  <c r="G1011" i="9"/>
  <c r="F1011" i="9"/>
  <c r="E1011" i="9"/>
  <c r="D1011" i="9"/>
  <c r="A1011" i="9"/>
  <c r="Y1010" i="9"/>
  <c r="X1010" i="9"/>
  <c r="W1010" i="9"/>
  <c r="V1010" i="9"/>
  <c r="U1010" i="9"/>
  <c r="T1010" i="9"/>
  <c r="S1010" i="9"/>
  <c r="R1010" i="9"/>
  <c r="N1010" i="9"/>
  <c r="M1010" i="9"/>
  <c r="L1010" i="9"/>
  <c r="K1010" i="9"/>
  <c r="J1010" i="9"/>
  <c r="I1010" i="9"/>
  <c r="G1010" i="9"/>
  <c r="F1010" i="9"/>
  <c r="E1010" i="9"/>
  <c r="D1010" i="9"/>
  <c r="A1010" i="9"/>
  <c r="Y1009" i="9"/>
  <c r="X1009" i="9"/>
  <c r="W1009" i="9"/>
  <c r="V1009" i="9"/>
  <c r="U1009" i="9"/>
  <c r="T1009" i="9"/>
  <c r="S1009" i="9"/>
  <c r="R1009" i="9"/>
  <c r="N1009" i="9"/>
  <c r="M1009" i="9"/>
  <c r="L1009" i="9"/>
  <c r="K1009" i="9"/>
  <c r="J1009" i="9"/>
  <c r="I1009" i="9"/>
  <c r="G1009" i="9"/>
  <c r="F1009" i="9"/>
  <c r="E1009" i="9"/>
  <c r="D1009" i="9"/>
  <c r="A1009" i="9"/>
  <c r="Y1007" i="9"/>
  <c r="X1007" i="9"/>
  <c r="W1007" i="9"/>
  <c r="V1007" i="9"/>
  <c r="U1007" i="9"/>
  <c r="T1007" i="9"/>
  <c r="S1007" i="9"/>
  <c r="R1007" i="9"/>
  <c r="N1007" i="9"/>
  <c r="M1007" i="9"/>
  <c r="L1007" i="9"/>
  <c r="K1007" i="9"/>
  <c r="J1007" i="9"/>
  <c r="I1007" i="9"/>
  <c r="G1007" i="9"/>
  <c r="F1007" i="9"/>
  <c r="E1007" i="9"/>
  <c r="D1007" i="9"/>
  <c r="A1007" i="9"/>
  <c r="Y1006" i="9"/>
  <c r="X1006" i="9"/>
  <c r="W1006" i="9"/>
  <c r="V1006" i="9"/>
  <c r="U1006" i="9"/>
  <c r="T1006" i="9"/>
  <c r="S1006" i="9"/>
  <c r="R1006" i="9"/>
  <c r="N1006" i="9"/>
  <c r="M1006" i="9"/>
  <c r="L1006" i="9"/>
  <c r="K1006" i="9"/>
  <c r="J1006" i="9"/>
  <c r="I1006" i="9"/>
  <c r="G1006" i="9"/>
  <c r="F1006" i="9"/>
  <c r="E1006" i="9"/>
  <c r="D1006" i="9"/>
  <c r="A1006" i="9"/>
  <c r="Y1005" i="9"/>
  <c r="X1005" i="9"/>
  <c r="W1005" i="9"/>
  <c r="V1005" i="9"/>
  <c r="U1005" i="9"/>
  <c r="T1005" i="9"/>
  <c r="S1005" i="9"/>
  <c r="R1005" i="9"/>
  <c r="N1005" i="9"/>
  <c r="M1005" i="9"/>
  <c r="L1005" i="9"/>
  <c r="K1005" i="9"/>
  <c r="J1005" i="9"/>
  <c r="I1005" i="9"/>
  <c r="G1005" i="9"/>
  <c r="F1005" i="9"/>
  <c r="E1005" i="9"/>
  <c r="D1005" i="9"/>
  <c r="A1005" i="9"/>
  <c r="Y1004" i="9"/>
  <c r="X1004" i="9"/>
  <c r="W1004" i="9"/>
  <c r="V1004" i="9"/>
  <c r="U1004" i="9"/>
  <c r="T1004" i="9"/>
  <c r="S1004" i="9"/>
  <c r="R1004" i="9"/>
  <c r="N1004" i="9"/>
  <c r="M1004" i="9"/>
  <c r="L1004" i="9"/>
  <c r="K1004" i="9"/>
  <c r="J1004" i="9"/>
  <c r="I1004" i="9"/>
  <c r="G1004" i="9"/>
  <c r="F1004" i="9"/>
  <c r="E1004" i="9"/>
  <c r="D1004" i="9"/>
  <c r="A1004" i="9"/>
  <c r="Y1003" i="9"/>
  <c r="X1003" i="9"/>
  <c r="W1003" i="9"/>
  <c r="V1003" i="9"/>
  <c r="U1003" i="9"/>
  <c r="T1003" i="9"/>
  <c r="S1003" i="9"/>
  <c r="R1003" i="9"/>
  <c r="N1003" i="9"/>
  <c r="M1003" i="9"/>
  <c r="L1003" i="9"/>
  <c r="K1003" i="9"/>
  <c r="J1003" i="9"/>
  <c r="I1003" i="9"/>
  <c r="G1003" i="9"/>
  <c r="F1003" i="9"/>
  <c r="E1003" i="9"/>
  <c r="D1003" i="9"/>
  <c r="A1003" i="9"/>
  <c r="Y1002" i="9"/>
  <c r="X1002" i="9"/>
  <c r="W1002" i="9"/>
  <c r="V1002" i="9"/>
  <c r="U1002" i="9"/>
  <c r="T1002" i="9"/>
  <c r="S1002" i="9"/>
  <c r="R1002" i="9"/>
  <c r="N1002" i="9"/>
  <c r="M1002" i="9"/>
  <c r="L1002" i="9"/>
  <c r="K1002" i="9"/>
  <c r="J1002" i="9"/>
  <c r="I1002" i="9"/>
  <c r="G1002" i="9"/>
  <c r="F1002" i="9"/>
  <c r="E1002" i="9"/>
  <c r="D1002" i="9"/>
  <c r="A1002" i="9"/>
  <c r="Y1000" i="9"/>
  <c r="X1000" i="9"/>
  <c r="W1000" i="9"/>
  <c r="V1000" i="9"/>
  <c r="U1000" i="9"/>
  <c r="T1000" i="9"/>
  <c r="S1000" i="9"/>
  <c r="R1000" i="9"/>
  <c r="N1000" i="9"/>
  <c r="M1000" i="9"/>
  <c r="L1000" i="9"/>
  <c r="K1000" i="9"/>
  <c r="J1000" i="9"/>
  <c r="I1000" i="9"/>
  <c r="G1000" i="9"/>
  <c r="F1000" i="9"/>
  <c r="E1000" i="9"/>
  <c r="D1000" i="9"/>
  <c r="A1000" i="9"/>
  <c r="Y999" i="9"/>
  <c r="X999" i="9"/>
  <c r="W999" i="9"/>
  <c r="V999" i="9"/>
  <c r="U999" i="9"/>
  <c r="T999" i="9"/>
  <c r="S999" i="9"/>
  <c r="R999" i="9"/>
  <c r="N999" i="9"/>
  <c r="M999" i="9"/>
  <c r="L999" i="9"/>
  <c r="K999" i="9"/>
  <c r="J999" i="9"/>
  <c r="I999" i="9"/>
  <c r="G999" i="9"/>
  <c r="F999" i="9"/>
  <c r="E999" i="9"/>
  <c r="D999" i="9"/>
  <c r="A999" i="9"/>
  <c r="Y998" i="9"/>
  <c r="X998" i="9"/>
  <c r="W998" i="9"/>
  <c r="V998" i="9"/>
  <c r="U998" i="9"/>
  <c r="T998" i="9"/>
  <c r="S998" i="9"/>
  <c r="R998" i="9"/>
  <c r="N998" i="9"/>
  <c r="M998" i="9"/>
  <c r="L998" i="9"/>
  <c r="K998" i="9"/>
  <c r="J998" i="9"/>
  <c r="I998" i="9"/>
  <c r="G998" i="9"/>
  <c r="F998" i="9"/>
  <c r="E998" i="9"/>
  <c r="D998" i="9"/>
  <c r="A998" i="9"/>
  <c r="Y997" i="9"/>
  <c r="X997" i="9"/>
  <c r="W997" i="9"/>
  <c r="V997" i="9"/>
  <c r="U997" i="9"/>
  <c r="T997" i="9"/>
  <c r="S997" i="9"/>
  <c r="R997" i="9"/>
  <c r="N997" i="9"/>
  <c r="M997" i="9"/>
  <c r="L997" i="9"/>
  <c r="K997" i="9"/>
  <c r="J997" i="9"/>
  <c r="I997" i="9"/>
  <c r="G997" i="9"/>
  <c r="F997" i="9"/>
  <c r="E997" i="9"/>
  <c r="D997" i="9"/>
  <c r="A997" i="9"/>
  <c r="Y996" i="9"/>
  <c r="X996" i="9"/>
  <c r="W996" i="9"/>
  <c r="V996" i="9"/>
  <c r="U996" i="9"/>
  <c r="T996" i="9"/>
  <c r="S996" i="9"/>
  <c r="R996" i="9"/>
  <c r="N996" i="9"/>
  <c r="M996" i="9"/>
  <c r="L996" i="9"/>
  <c r="K996" i="9"/>
  <c r="J996" i="9"/>
  <c r="I996" i="9"/>
  <c r="G996" i="9"/>
  <c r="F996" i="9"/>
  <c r="E996" i="9"/>
  <c r="D996" i="9"/>
  <c r="A996" i="9"/>
  <c r="Y995" i="9"/>
  <c r="X995" i="9"/>
  <c r="W995" i="9"/>
  <c r="V995" i="9"/>
  <c r="U995" i="9"/>
  <c r="T995" i="9"/>
  <c r="S995" i="9"/>
  <c r="R995" i="9"/>
  <c r="N995" i="9"/>
  <c r="M995" i="9"/>
  <c r="L995" i="9"/>
  <c r="K995" i="9"/>
  <c r="J995" i="9"/>
  <c r="I995" i="9"/>
  <c r="G995" i="9"/>
  <c r="F995" i="9"/>
  <c r="E995" i="9"/>
  <c r="D995" i="9"/>
  <c r="A995" i="9"/>
  <c r="Y993" i="9"/>
  <c r="X993" i="9"/>
  <c r="W993" i="9"/>
  <c r="V993" i="9"/>
  <c r="U993" i="9"/>
  <c r="T993" i="9"/>
  <c r="S993" i="9"/>
  <c r="R993" i="9"/>
  <c r="N993" i="9"/>
  <c r="M993" i="9"/>
  <c r="L993" i="9"/>
  <c r="K993" i="9"/>
  <c r="J993" i="9"/>
  <c r="I993" i="9"/>
  <c r="G993" i="9"/>
  <c r="F993" i="9"/>
  <c r="E993" i="9"/>
  <c r="D993" i="9"/>
  <c r="A993" i="9"/>
  <c r="Y991" i="9"/>
  <c r="X991" i="9"/>
  <c r="W991" i="9"/>
  <c r="V991" i="9"/>
  <c r="U991" i="9"/>
  <c r="T991" i="9"/>
  <c r="S991" i="9"/>
  <c r="R991" i="9"/>
  <c r="N991" i="9"/>
  <c r="M991" i="9"/>
  <c r="L991" i="9"/>
  <c r="K991" i="9"/>
  <c r="J991" i="9"/>
  <c r="I991" i="9"/>
  <c r="G991" i="9"/>
  <c r="F991" i="9"/>
  <c r="E991" i="9"/>
  <c r="D991" i="9"/>
  <c r="A991" i="9"/>
  <c r="Y989" i="9"/>
  <c r="X989" i="9"/>
  <c r="W989" i="9"/>
  <c r="V989" i="9"/>
  <c r="U989" i="9"/>
  <c r="T989" i="9"/>
  <c r="S989" i="9"/>
  <c r="R989" i="9"/>
  <c r="N989" i="9"/>
  <c r="M989" i="9"/>
  <c r="L989" i="9"/>
  <c r="K989" i="9"/>
  <c r="J989" i="9"/>
  <c r="I989" i="9"/>
  <c r="G989" i="9"/>
  <c r="F989" i="9"/>
  <c r="E989" i="9"/>
  <c r="D989" i="9"/>
  <c r="A989" i="9"/>
  <c r="Y988" i="9"/>
  <c r="X988" i="9"/>
  <c r="W988" i="9"/>
  <c r="V988" i="9"/>
  <c r="U988" i="9"/>
  <c r="T988" i="9"/>
  <c r="S988" i="9"/>
  <c r="R988" i="9"/>
  <c r="N988" i="9"/>
  <c r="M988" i="9"/>
  <c r="L988" i="9"/>
  <c r="K988" i="9"/>
  <c r="J988" i="9"/>
  <c r="I988" i="9"/>
  <c r="G988" i="9"/>
  <c r="F988" i="9"/>
  <c r="E988" i="9"/>
  <c r="D988" i="9"/>
  <c r="A988" i="9"/>
  <c r="Y987" i="9"/>
  <c r="X987" i="9"/>
  <c r="W987" i="9"/>
  <c r="V987" i="9"/>
  <c r="U987" i="9"/>
  <c r="T987" i="9"/>
  <c r="S987" i="9"/>
  <c r="R987" i="9"/>
  <c r="N987" i="9"/>
  <c r="M987" i="9"/>
  <c r="L987" i="9"/>
  <c r="K987" i="9"/>
  <c r="J987" i="9"/>
  <c r="I987" i="9"/>
  <c r="G987" i="9"/>
  <c r="F987" i="9"/>
  <c r="E987" i="9"/>
  <c r="D987" i="9"/>
  <c r="A987" i="9"/>
  <c r="Y986" i="9"/>
  <c r="X986" i="9"/>
  <c r="W986" i="9"/>
  <c r="V986" i="9"/>
  <c r="U986" i="9"/>
  <c r="T986" i="9"/>
  <c r="S986" i="9"/>
  <c r="R986" i="9"/>
  <c r="N986" i="9"/>
  <c r="M986" i="9"/>
  <c r="L986" i="9"/>
  <c r="K986" i="9"/>
  <c r="J986" i="9"/>
  <c r="I986" i="9"/>
  <c r="G986" i="9"/>
  <c r="F986" i="9"/>
  <c r="E986" i="9"/>
  <c r="D986" i="9"/>
  <c r="A986" i="9"/>
  <c r="Y985" i="9"/>
  <c r="X985" i="9"/>
  <c r="W985" i="9"/>
  <c r="V985" i="9"/>
  <c r="U985" i="9"/>
  <c r="T985" i="9"/>
  <c r="S985" i="9"/>
  <c r="R985" i="9"/>
  <c r="N985" i="9"/>
  <c r="M985" i="9"/>
  <c r="L985" i="9"/>
  <c r="K985" i="9"/>
  <c r="J985" i="9"/>
  <c r="I985" i="9"/>
  <c r="G985" i="9"/>
  <c r="F985" i="9"/>
  <c r="E985" i="9"/>
  <c r="D985" i="9"/>
  <c r="A985" i="9"/>
  <c r="Y984" i="9"/>
  <c r="X984" i="9"/>
  <c r="W984" i="9"/>
  <c r="V984" i="9"/>
  <c r="U984" i="9"/>
  <c r="T984" i="9"/>
  <c r="S984" i="9"/>
  <c r="R984" i="9"/>
  <c r="N984" i="9"/>
  <c r="M984" i="9"/>
  <c r="L984" i="9"/>
  <c r="K984" i="9"/>
  <c r="J984" i="9"/>
  <c r="I984" i="9"/>
  <c r="G984" i="9"/>
  <c r="F984" i="9"/>
  <c r="E984" i="9"/>
  <c r="D984" i="9"/>
  <c r="A984" i="9"/>
  <c r="Y982" i="9"/>
  <c r="X982" i="9"/>
  <c r="W982" i="9"/>
  <c r="V982" i="9"/>
  <c r="U982" i="9"/>
  <c r="T982" i="9"/>
  <c r="S982" i="9"/>
  <c r="R982" i="9"/>
  <c r="N982" i="9"/>
  <c r="M982" i="9"/>
  <c r="L982" i="9"/>
  <c r="K982" i="9"/>
  <c r="J982" i="9"/>
  <c r="I982" i="9"/>
  <c r="G982" i="9"/>
  <c r="F982" i="9"/>
  <c r="E982" i="9"/>
  <c r="D982" i="9"/>
  <c r="A982" i="9"/>
  <c r="Y981" i="9"/>
  <c r="X981" i="9"/>
  <c r="W981" i="9"/>
  <c r="V981" i="9"/>
  <c r="U981" i="9"/>
  <c r="T981" i="9"/>
  <c r="S981" i="9"/>
  <c r="R981" i="9"/>
  <c r="N981" i="9"/>
  <c r="M981" i="9"/>
  <c r="L981" i="9"/>
  <c r="K981" i="9"/>
  <c r="J981" i="9"/>
  <c r="I981" i="9"/>
  <c r="G981" i="9"/>
  <c r="F981" i="9"/>
  <c r="E981" i="9"/>
  <c r="D981" i="9"/>
  <c r="A981" i="9"/>
  <c r="Y980" i="9"/>
  <c r="X980" i="9"/>
  <c r="W980" i="9"/>
  <c r="V980" i="9"/>
  <c r="U980" i="9"/>
  <c r="T980" i="9"/>
  <c r="S980" i="9"/>
  <c r="R980" i="9"/>
  <c r="N980" i="9"/>
  <c r="M980" i="9"/>
  <c r="L980" i="9"/>
  <c r="K980" i="9"/>
  <c r="J980" i="9"/>
  <c r="I980" i="9"/>
  <c r="G980" i="9"/>
  <c r="F980" i="9"/>
  <c r="E980" i="9"/>
  <c r="D980" i="9"/>
  <c r="A980" i="9"/>
  <c r="Y979" i="9"/>
  <c r="X979" i="9"/>
  <c r="W979" i="9"/>
  <c r="V979" i="9"/>
  <c r="U979" i="9"/>
  <c r="T979" i="9"/>
  <c r="S979" i="9"/>
  <c r="R979" i="9"/>
  <c r="N979" i="9"/>
  <c r="M979" i="9"/>
  <c r="L979" i="9"/>
  <c r="K979" i="9"/>
  <c r="J979" i="9"/>
  <c r="I979" i="9"/>
  <c r="G979" i="9"/>
  <c r="F979" i="9"/>
  <c r="E979" i="9"/>
  <c r="D979" i="9"/>
  <c r="A979" i="9"/>
  <c r="Y978" i="9"/>
  <c r="X978" i="9"/>
  <c r="W978" i="9"/>
  <c r="V978" i="9"/>
  <c r="U978" i="9"/>
  <c r="T978" i="9"/>
  <c r="S978" i="9"/>
  <c r="R978" i="9"/>
  <c r="N978" i="9"/>
  <c r="M978" i="9"/>
  <c r="L978" i="9"/>
  <c r="K978" i="9"/>
  <c r="J978" i="9"/>
  <c r="I978" i="9"/>
  <c r="G978" i="9"/>
  <c r="F978" i="9"/>
  <c r="E978" i="9"/>
  <c r="D978" i="9"/>
  <c r="A978" i="9"/>
  <c r="Y977" i="9"/>
  <c r="X977" i="9"/>
  <c r="W977" i="9"/>
  <c r="V977" i="9"/>
  <c r="U977" i="9"/>
  <c r="T977" i="9"/>
  <c r="S977" i="9"/>
  <c r="R977" i="9"/>
  <c r="N977" i="9"/>
  <c r="M977" i="9"/>
  <c r="L977" i="9"/>
  <c r="K977" i="9"/>
  <c r="J977" i="9"/>
  <c r="I977" i="9"/>
  <c r="G977" i="9"/>
  <c r="F977" i="9"/>
  <c r="E977" i="9"/>
  <c r="D977" i="9"/>
  <c r="A977" i="9"/>
  <c r="Y975" i="9"/>
  <c r="X975" i="9"/>
  <c r="W975" i="9"/>
  <c r="V975" i="9"/>
  <c r="U975" i="9"/>
  <c r="T975" i="9"/>
  <c r="S975" i="9"/>
  <c r="R975" i="9"/>
  <c r="N975" i="9"/>
  <c r="M975" i="9"/>
  <c r="L975" i="9"/>
  <c r="K975" i="9"/>
  <c r="J975" i="9"/>
  <c r="I975" i="9"/>
  <c r="G975" i="9"/>
  <c r="F975" i="9"/>
  <c r="E975" i="9"/>
  <c r="D975" i="9"/>
  <c r="A975" i="9"/>
  <c r="Y974" i="9"/>
  <c r="X974" i="9"/>
  <c r="W974" i="9"/>
  <c r="V974" i="9"/>
  <c r="U974" i="9"/>
  <c r="T974" i="9"/>
  <c r="S974" i="9"/>
  <c r="R974" i="9"/>
  <c r="N974" i="9"/>
  <c r="M974" i="9"/>
  <c r="L974" i="9"/>
  <c r="K974" i="9"/>
  <c r="J974" i="9"/>
  <c r="I974" i="9"/>
  <c r="G974" i="9"/>
  <c r="F974" i="9"/>
  <c r="E974" i="9"/>
  <c r="D974" i="9"/>
  <c r="A974" i="9"/>
  <c r="Y973" i="9"/>
  <c r="X973" i="9"/>
  <c r="W973" i="9"/>
  <c r="V973" i="9"/>
  <c r="U973" i="9"/>
  <c r="T973" i="9"/>
  <c r="S973" i="9"/>
  <c r="R973" i="9"/>
  <c r="N973" i="9"/>
  <c r="M973" i="9"/>
  <c r="L973" i="9"/>
  <c r="K973" i="9"/>
  <c r="J973" i="9"/>
  <c r="I973" i="9"/>
  <c r="G973" i="9"/>
  <c r="F973" i="9"/>
  <c r="E973" i="9"/>
  <c r="D973" i="9"/>
  <c r="A973" i="9"/>
  <c r="Y972" i="9"/>
  <c r="X972" i="9"/>
  <c r="W972" i="9"/>
  <c r="V972" i="9"/>
  <c r="U972" i="9"/>
  <c r="T972" i="9"/>
  <c r="S972" i="9"/>
  <c r="R972" i="9"/>
  <c r="N972" i="9"/>
  <c r="M972" i="9"/>
  <c r="L972" i="9"/>
  <c r="K972" i="9"/>
  <c r="J972" i="9"/>
  <c r="I972" i="9"/>
  <c r="G972" i="9"/>
  <c r="F972" i="9"/>
  <c r="E972" i="9"/>
  <c r="D972" i="9"/>
  <c r="A972" i="9"/>
  <c r="Y971" i="9"/>
  <c r="X971" i="9"/>
  <c r="W971" i="9"/>
  <c r="V971" i="9"/>
  <c r="U971" i="9"/>
  <c r="T971" i="9"/>
  <c r="S971" i="9"/>
  <c r="R971" i="9"/>
  <c r="N971" i="9"/>
  <c r="M971" i="9"/>
  <c r="L971" i="9"/>
  <c r="K971" i="9"/>
  <c r="J971" i="9"/>
  <c r="I971" i="9"/>
  <c r="G971" i="9"/>
  <c r="F971" i="9"/>
  <c r="E971" i="9"/>
  <c r="D971" i="9"/>
  <c r="A971" i="9"/>
  <c r="Y970" i="9"/>
  <c r="X970" i="9"/>
  <c r="W970" i="9"/>
  <c r="V970" i="9"/>
  <c r="U970" i="9"/>
  <c r="T970" i="9"/>
  <c r="S970" i="9"/>
  <c r="R970" i="9"/>
  <c r="N970" i="9"/>
  <c r="M970" i="9"/>
  <c r="L970" i="9"/>
  <c r="K970" i="9"/>
  <c r="J970" i="9"/>
  <c r="I970" i="9"/>
  <c r="G970" i="9"/>
  <c r="F970" i="9"/>
  <c r="E970" i="9"/>
  <c r="D970" i="9"/>
  <c r="A970" i="9"/>
  <c r="Y968" i="9"/>
  <c r="X968" i="9"/>
  <c r="W968" i="9"/>
  <c r="V968" i="9"/>
  <c r="U968" i="9"/>
  <c r="T968" i="9"/>
  <c r="S968" i="9"/>
  <c r="R968" i="9"/>
  <c r="N968" i="9"/>
  <c r="M968" i="9"/>
  <c r="L968" i="9"/>
  <c r="K968" i="9"/>
  <c r="J968" i="9"/>
  <c r="I968" i="9"/>
  <c r="G968" i="9"/>
  <c r="F968" i="9"/>
  <c r="E968" i="9"/>
  <c r="D968" i="9"/>
  <c r="A968" i="9"/>
  <c r="Y967" i="9"/>
  <c r="X967" i="9"/>
  <c r="W967" i="9"/>
  <c r="V967" i="9"/>
  <c r="U967" i="9"/>
  <c r="T967" i="9"/>
  <c r="S967" i="9"/>
  <c r="R967" i="9"/>
  <c r="N967" i="9"/>
  <c r="M967" i="9"/>
  <c r="L967" i="9"/>
  <c r="K967" i="9"/>
  <c r="J967" i="9"/>
  <c r="I967" i="9"/>
  <c r="G967" i="9"/>
  <c r="F967" i="9"/>
  <c r="E967" i="9"/>
  <c r="D967" i="9"/>
  <c r="A967" i="9"/>
  <c r="Y966" i="9"/>
  <c r="X966" i="9"/>
  <c r="W966" i="9"/>
  <c r="V966" i="9"/>
  <c r="U966" i="9"/>
  <c r="T966" i="9"/>
  <c r="S966" i="9"/>
  <c r="R966" i="9"/>
  <c r="N966" i="9"/>
  <c r="M966" i="9"/>
  <c r="L966" i="9"/>
  <c r="K966" i="9"/>
  <c r="J966" i="9"/>
  <c r="I966" i="9"/>
  <c r="G966" i="9"/>
  <c r="F966" i="9"/>
  <c r="E966" i="9"/>
  <c r="D966" i="9"/>
  <c r="A966" i="9"/>
  <c r="Y965" i="9"/>
  <c r="X965" i="9"/>
  <c r="W965" i="9"/>
  <c r="V965" i="9"/>
  <c r="U965" i="9"/>
  <c r="T965" i="9"/>
  <c r="S965" i="9"/>
  <c r="R965" i="9"/>
  <c r="N965" i="9"/>
  <c r="M965" i="9"/>
  <c r="L965" i="9"/>
  <c r="K965" i="9"/>
  <c r="J965" i="9"/>
  <c r="I965" i="9"/>
  <c r="G965" i="9"/>
  <c r="F965" i="9"/>
  <c r="E965" i="9"/>
  <c r="D965" i="9"/>
  <c r="A965" i="9"/>
  <c r="Y964" i="9"/>
  <c r="X964" i="9"/>
  <c r="W964" i="9"/>
  <c r="V964" i="9"/>
  <c r="U964" i="9"/>
  <c r="T964" i="9"/>
  <c r="S964" i="9"/>
  <c r="R964" i="9"/>
  <c r="N964" i="9"/>
  <c r="M964" i="9"/>
  <c r="L964" i="9"/>
  <c r="K964" i="9"/>
  <c r="J964" i="9"/>
  <c r="I964" i="9"/>
  <c r="G964" i="9"/>
  <c r="F964" i="9"/>
  <c r="E964" i="9"/>
  <c r="D964" i="9"/>
  <c r="A964" i="9"/>
  <c r="Y963" i="9"/>
  <c r="X963" i="9"/>
  <c r="W963" i="9"/>
  <c r="V963" i="9"/>
  <c r="U963" i="9"/>
  <c r="T963" i="9"/>
  <c r="S963" i="9"/>
  <c r="R963" i="9"/>
  <c r="N963" i="9"/>
  <c r="M963" i="9"/>
  <c r="L963" i="9"/>
  <c r="K963" i="9"/>
  <c r="J963" i="9"/>
  <c r="I963" i="9"/>
  <c r="G963" i="9"/>
  <c r="F963" i="9"/>
  <c r="E963" i="9"/>
  <c r="D963" i="9"/>
  <c r="A963" i="9"/>
  <c r="Y961" i="9"/>
  <c r="X961" i="9"/>
  <c r="W961" i="9"/>
  <c r="V961" i="9"/>
  <c r="U961" i="9"/>
  <c r="T961" i="9"/>
  <c r="S961" i="9"/>
  <c r="R961" i="9"/>
  <c r="N961" i="9"/>
  <c r="M961" i="9"/>
  <c r="L961" i="9"/>
  <c r="K961" i="9"/>
  <c r="J961" i="9"/>
  <c r="I961" i="9"/>
  <c r="G961" i="9"/>
  <c r="F961" i="9"/>
  <c r="E961" i="9"/>
  <c r="D961" i="9"/>
  <c r="A961" i="9"/>
  <c r="Y960" i="9"/>
  <c r="X960" i="9"/>
  <c r="W960" i="9"/>
  <c r="V960" i="9"/>
  <c r="U960" i="9"/>
  <c r="T960" i="9"/>
  <c r="S960" i="9"/>
  <c r="R960" i="9"/>
  <c r="N960" i="9"/>
  <c r="M960" i="9"/>
  <c r="L960" i="9"/>
  <c r="K960" i="9"/>
  <c r="J960" i="9"/>
  <c r="I960" i="9"/>
  <c r="G960" i="9"/>
  <c r="F960" i="9"/>
  <c r="E960" i="9"/>
  <c r="D960" i="9"/>
  <c r="A960" i="9"/>
  <c r="Y959" i="9"/>
  <c r="X959" i="9"/>
  <c r="W959" i="9"/>
  <c r="V959" i="9"/>
  <c r="U959" i="9"/>
  <c r="T959" i="9"/>
  <c r="S959" i="9"/>
  <c r="R959" i="9"/>
  <c r="N959" i="9"/>
  <c r="M959" i="9"/>
  <c r="L959" i="9"/>
  <c r="K959" i="9"/>
  <c r="J959" i="9"/>
  <c r="I959" i="9"/>
  <c r="G959" i="9"/>
  <c r="F959" i="9"/>
  <c r="E959" i="9"/>
  <c r="D959" i="9"/>
  <c r="A959" i="9"/>
  <c r="Y958" i="9"/>
  <c r="X958" i="9"/>
  <c r="W958" i="9"/>
  <c r="V958" i="9"/>
  <c r="U958" i="9"/>
  <c r="T958" i="9"/>
  <c r="S958" i="9"/>
  <c r="R958" i="9"/>
  <c r="N958" i="9"/>
  <c r="M958" i="9"/>
  <c r="L958" i="9"/>
  <c r="K958" i="9"/>
  <c r="J958" i="9"/>
  <c r="I958" i="9"/>
  <c r="G958" i="9"/>
  <c r="F958" i="9"/>
  <c r="E958" i="9"/>
  <c r="D958" i="9"/>
  <c r="A958" i="9"/>
  <c r="Y957" i="9"/>
  <c r="X957" i="9"/>
  <c r="W957" i="9"/>
  <c r="V957" i="9"/>
  <c r="U957" i="9"/>
  <c r="T957" i="9"/>
  <c r="S957" i="9"/>
  <c r="R957" i="9"/>
  <c r="N957" i="9"/>
  <c r="M957" i="9"/>
  <c r="L957" i="9"/>
  <c r="K957" i="9"/>
  <c r="J957" i="9"/>
  <c r="I957" i="9"/>
  <c r="G957" i="9"/>
  <c r="F957" i="9"/>
  <c r="E957" i="9"/>
  <c r="D957" i="9"/>
  <c r="A957" i="9"/>
  <c r="Y956" i="9"/>
  <c r="X956" i="9"/>
  <c r="W956" i="9"/>
  <c r="V956" i="9"/>
  <c r="U956" i="9"/>
  <c r="T956" i="9"/>
  <c r="S956" i="9"/>
  <c r="R956" i="9"/>
  <c r="N956" i="9"/>
  <c r="M956" i="9"/>
  <c r="L956" i="9"/>
  <c r="K956" i="9"/>
  <c r="J956" i="9"/>
  <c r="I956" i="9"/>
  <c r="G956" i="9"/>
  <c r="F956" i="9"/>
  <c r="E956" i="9"/>
  <c r="D956" i="9"/>
  <c r="A956" i="9"/>
  <c r="Y954" i="9"/>
  <c r="X954" i="9"/>
  <c r="W954" i="9"/>
  <c r="V954" i="9"/>
  <c r="U954" i="9"/>
  <c r="T954" i="9"/>
  <c r="S954" i="9"/>
  <c r="R954" i="9"/>
  <c r="N954" i="9"/>
  <c r="M954" i="9"/>
  <c r="L954" i="9"/>
  <c r="K954" i="9"/>
  <c r="J954" i="9"/>
  <c r="I954" i="9"/>
  <c r="G954" i="9"/>
  <c r="F954" i="9"/>
  <c r="E954" i="9"/>
  <c r="D954" i="9"/>
  <c r="A954" i="9"/>
  <c r="Y953" i="9"/>
  <c r="X953" i="9"/>
  <c r="W953" i="9"/>
  <c r="V953" i="9"/>
  <c r="U953" i="9"/>
  <c r="T953" i="9"/>
  <c r="S953" i="9"/>
  <c r="R953" i="9"/>
  <c r="N953" i="9"/>
  <c r="M953" i="9"/>
  <c r="L953" i="9"/>
  <c r="K953" i="9"/>
  <c r="J953" i="9"/>
  <c r="I953" i="9"/>
  <c r="G953" i="9"/>
  <c r="F953" i="9"/>
  <c r="E953" i="9"/>
  <c r="D953" i="9"/>
  <c r="A953" i="9"/>
  <c r="Y952" i="9"/>
  <c r="X952" i="9"/>
  <c r="W952" i="9"/>
  <c r="V952" i="9"/>
  <c r="U952" i="9"/>
  <c r="T952" i="9"/>
  <c r="S952" i="9"/>
  <c r="R952" i="9"/>
  <c r="N952" i="9"/>
  <c r="M952" i="9"/>
  <c r="L952" i="9"/>
  <c r="K952" i="9"/>
  <c r="J952" i="9"/>
  <c r="I952" i="9"/>
  <c r="G952" i="9"/>
  <c r="F952" i="9"/>
  <c r="E952" i="9"/>
  <c r="D952" i="9"/>
  <c r="A952" i="9"/>
  <c r="Y951" i="9"/>
  <c r="X951" i="9"/>
  <c r="W951" i="9"/>
  <c r="V951" i="9"/>
  <c r="U951" i="9"/>
  <c r="T951" i="9"/>
  <c r="S951" i="9"/>
  <c r="R951" i="9"/>
  <c r="N951" i="9"/>
  <c r="M951" i="9"/>
  <c r="L951" i="9"/>
  <c r="K951" i="9"/>
  <c r="J951" i="9"/>
  <c r="I951" i="9"/>
  <c r="G951" i="9"/>
  <c r="F951" i="9"/>
  <c r="E951" i="9"/>
  <c r="D951" i="9"/>
  <c r="A951" i="9"/>
  <c r="Y950" i="9"/>
  <c r="X950" i="9"/>
  <c r="W950" i="9"/>
  <c r="V950" i="9"/>
  <c r="U950" i="9"/>
  <c r="T950" i="9"/>
  <c r="S950" i="9"/>
  <c r="R950" i="9"/>
  <c r="N950" i="9"/>
  <c r="M950" i="9"/>
  <c r="L950" i="9"/>
  <c r="K950" i="9"/>
  <c r="J950" i="9"/>
  <c r="I950" i="9"/>
  <c r="G950" i="9"/>
  <c r="F950" i="9"/>
  <c r="E950" i="9"/>
  <c r="D950" i="9"/>
  <c r="A950" i="9"/>
  <c r="Y949" i="9"/>
  <c r="X949" i="9"/>
  <c r="W949" i="9"/>
  <c r="V949" i="9"/>
  <c r="U949" i="9"/>
  <c r="T949" i="9"/>
  <c r="S949" i="9"/>
  <c r="R949" i="9"/>
  <c r="N949" i="9"/>
  <c r="M949" i="9"/>
  <c r="L949" i="9"/>
  <c r="K949" i="9"/>
  <c r="J949" i="9"/>
  <c r="I949" i="9"/>
  <c r="G949" i="9"/>
  <c r="F949" i="9"/>
  <c r="E949" i="9"/>
  <c r="D949" i="9"/>
  <c r="A949" i="9"/>
  <c r="Y947" i="9"/>
  <c r="X947" i="9"/>
  <c r="W947" i="9"/>
  <c r="V947" i="9"/>
  <c r="U947" i="9"/>
  <c r="T947" i="9"/>
  <c r="S947" i="9"/>
  <c r="R947" i="9"/>
  <c r="N947" i="9"/>
  <c r="M947" i="9"/>
  <c r="L947" i="9"/>
  <c r="K947" i="9"/>
  <c r="J947" i="9"/>
  <c r="I947" i="9"/>
  <c r="G947" i="9"/>
  <c r="F947" i="9"/>
  <c r="E947" i="9"/>
  <c r="D947" i="9"/>
  <c r="A947" i="9"/>
  <c r="Y945" i="9"/>
  <c r="X945" i="9"/>
  <c r="W945" i="9"/>
  <c r="V945" i="9"/>
  <c r="U945" i="9"/>
  <c r="T945" i="9"/>
  <c r="S945" i="9"/>
  <c r="R945" i="9"/>
  <c r="N945" i="9"/>
  <c r="M945" i="9"/>
  <c r="L945" i="9"/>
  <c r="K945" i="9"/>
  <c r="J945" i="9"/>
  <c r="I945" i="9"/>
  <c r="G945" i="9"/>
  <c r="F945" i="9"/>
  <c r="E945" i="9"/>
  <c r="D945" i="9"/>
  <c r="A945" i="9"/>
  <c r="Y944" i="9"/>
  <c r="X944" i="9"/>
  <c r="W944" i="9"/>
  <c r="V944" i="9"/>
  <c r="U944" i="9"/>
  <c r="T944" i="9"/>
  <c r="S944" i="9"/>
  <c r="R944" i="9"/>
  <c r="N944" i="9"/>
  <c r="M944" i="9"/>
  <c r="L944" i="9"/>
  <c r="K944" i="9"/>
  <c r="J944" i="9"/>
  <c r="I944" i="9"/>
  <c r="G944" i="9"/>
  <c r="F944" i="9"/>
  <c r="E944" i="9"/>
  <c r="D944" i="9"/>
  <c r="A944" i="9"/>
  <c r="Y943" i="9"/>
  <c r="X943" i="9"/>
  <c r="W943" i="9"/>
  <c r="V943" i="9"/>
  <c r="U943" i="9"/>
  <c r="T943" i="9"/>
  <c r="S943" i="9"/>
  <c r="R943" i="9"/>
  <c r="N943" i="9"/>
  <c r="M943" i="9"/>
  <c r="L943" i="9"/>
  <c r="K943" i="9"/>
  <c r="J943" i="9"/>
  <c r="I943" i="9"/>
  <c r="G943" i="9"/>
  <c r="F943" i="9"/>
  <c r="E943" i="9"/>
  <c r="D943" i="9"/>
  <c r="A943" i="9"/>
  <c r="Y942" i="9"/>
  <c r="X942" i="9"/>
  <c r="W942" i="9"/>
  <c r="V942" i="9"/>
  <c r="U942" i="9"/>
  <c r="T942" i="9"/>
  <c r="S942" i="9"/>
  <c r="R942" i="9"/>
  <c r="N942" i="9"/>
  <c r="M942" i="9"/>
  <c r="L942" i="9"/>
  <c r="K942" i="9"/>
  <c r="J942" i="9"/>
  <c r="I942" i="9"/>
  <c r="G942" i="9"/>
  <c r="F942" i="9"/>
  <c r="E942" i="9"/>
  <c r="D942" i="9"/>
  <c r="A942" i="9"/>
  <c r="Y941" i="9"/>
  <c r="X941" i="9"/>
  <c r="W941" i="9"/>
  <c r="V941" i="9"/>
  <c r="U941" i="9"/>
  <c r="T941" i="9"/>
  <c r="S941" i="9"/>
  <c r="R941" i="9"/>
  <c r="N941" i="9"/>
  <c r="M941" i="9"/>
  <c r="L941" i="9"/>
  <c r="K941" i="9"/>
  <c r="J941" i="9"/>
  <c r="I941" i="9"/>
  <c r="G941" i="9"/>
  <c r="F941" i="9"/>
  <c r="E941" i="9"/>
  <c r="D941" i="9"/>
  <c r="A941" i="9"/>
  <c r="Y940" i="9"/>
  <c r="X940" i="9"/>
  <c r="W940" i="9"/>
  <c r="V940" i="9"/>
  <c r="U940" i="9"/>
  <c r="T940" i="9"/>
  <c r="S940" i="9"/>
  <c r="R940" i="9"/>
  <c r="N940" i="9"/>
  <c r="M940" i="9"/>
  <c r="L940" i="9"/>
  <c r="K940" i="9"/>
  <c r="J940" i="9"/>
  <c r="I940" i="9"/>
  <c r="G940" i="9"/>
  <c r="F940" i="9"/>
  <c r="E940" i="9"/>
  <c r="D940" i="9"/>
  <c r="A940" i="9"/>
  <c r="Y938" i="9"/>
  <c r="X938" i="9"/>
  <c r="W938" i="9"/>
  <c r="V938" i="9"/>
  <c r="U938" i="9"/>
  <c r="T938" i="9"/>
  <c r="S938" i="9"/>
  <c r="R938" i="9"/>
  <c r="N938" i="9"/>
  <c r="M938" i="9"/>
  <c r="L938" i="9"/>
  <c r="K938" i="9"/>
  <c r="J938" i="9"/>
  <c r="I938" i="9"/>
  <c r="G938" i="9"/>
  <c r="F938" i="9"/>
  <c r="E938" i="9"/>
  <c r="D938" i="9"/>
  <c r="A938" i="9"/>
  <c r="Y937" i="9"/>
  <c r="X937" i="9"/>
  <c r="W937" i="9"/>
  <c r="V937" i="9"/>
  <c r="U937" i="9"/>
  <c r="T937" i="9"/>
  <c r="S937" i="9"/>
  <c r="R937" i="9"/>
  <c r="N937" i="9"/>
  <c r="M937" i="9"/>
  <c r="L937" i="9"/>
  <c r="K937" i="9"/>
  <c r="J937" i="9"/>
  <c r="I937" i="9"/>
  <c r="G937" i="9"/>
  <c r="F937" i="9"/>
  <c r="E937" i="9"/>
  <c r="D937" i="9"/>
  <c r="A937" i="9"/>
  <c r="Y936" i="9"/>
  <c r="X936" i="9"/>
  <c r="W936" i="9"/>
  <c r="V936" i="9"/>
  <c r="U936" i="9"/>
  <c r="T936" i="9"/>
  <c r="S936" i="9"/>
  <c r="R936" i="9"/>
  <c r="N936" i="9"/>
  <c r="M936" i="9"/>
  <c r="L936" i="9"/>
  <c r="K936" i="9"/>
  <c r="J936" i="9"/>
  <c r="I936" i="9"/>
  <c r="G936" i="9"/>
  <c r="F936" i="9"/>
  <c r="E936" i="9"/>
  <c r="D936" i="9"/>
  <c r="A936" i="9"/>
  <c r="Y935" i="9"/>
  <c r="X935" i="9"/>
  <c r="W935" i="9"/>
  <c r="V935" i="9"/>
  <c r="U935" i="9"/>
  <c r="T935" i="9"/>
  <c r="S935" i="9"/>
  <c r="R935" i="9"/>
  <c r="N935" i="9"/>
  <c r="M935" i="9"/>
  <c r="L935" i="9"/>
  <c r="K935" i="9"/>
  <c r="J935" i="9"/>
  <c r="I935" i="9"/>
  <c r="G935" i="9"/>
  <c r="F935" i="9"/>
  <c r="E935" i="9"/>
  <c r="D935" i="9"/>
  <c r="A935" i="9"/>
  <c r="Y934" i="9"/>
  <c r="X934" i="9"/>
  <c r="W934" i="9"/>
  <c r="V934" i="9"/>
  <c r="U934" i="9"/>
  <c r="T934" i="9"/>
  <c r="S934" i="9"/>
  <c r="R934" i="9"/>
  <c r="N934" i="9"/>
  <c r="M934" i="9"/>
  <c r="L934" i="9"/>
  <c r="K934" i="9"/>
  <c r="J934" i="9"/>
  <c r="I934" i="9"/>
  <c r="G934" i="9"/>
  <c r="F934" i="9"/>
  <c r="E934" i="9"/>
  <c r="D934" i="9"/>
  <c r="A934" i="9"/>
  <c r="Y933" i="9"/>
  <c r="X933" i="9"/>
  <c r="W933" i="9"/>
  <c r="V933" i="9"/>
  <c r="U933" i="9"/>
  <c r="T933" i="9"/>
  <c r="S933" i="9"/>
  <c r="R933" i="9"/>
  <c r="N933" i="9"/>
  <c r="M933" i="9"/>
  <c r="L933" i="9"/>
  <c r="K933" i="9"/>
  <c r="J933" i="9"/>
  <c r="I933" i="9"/>
  <c r="G933" i="9"/>
  <c r="F933" i="9"/>
  <c r="E933" i="9"/>
  <c r="D933" i="9"/>
  <c r="A933" i="9"/>
  <c r="Y931" i="9"/>
  <c r="X931" i="9"/>
  <c r="W931" i="9"/>
  <c r="V931" i="9"/>
  <c r="U931" i="9"/>
  <c r="T931" i="9"/>
  <c r="S931" i="9"/>
  <c r="R931" i="9"/>
  <c r="N931" i="9"/>
  <c r="M931" i="9"/>
  <c r="L931" i="9"/>
  <c r="K931" i="9"/>
  <c r="J931" i="9"/>
  <c r="I931" i="9"/>
  <c r="G931" i="9"/>
  <c r="F931" i="9"/>
  <c r="E931" i="9"/>
  <c r="D931" i="9"/>
  <c r="Y930" i="9"/>
  <c r="X930" i="9"/>
  <c r="W930" i="9"/>
  <c r="V930" i="9"/>
  <c r="U930" i="9"/>
  <c r="T930" i="9"/>
  <c r="S930" i="9"/>
  <c r="R930" i="9"/>
  <c r="N930" i="9"/>
  <c r="M930" i="9"/>
  <c r="L930" i="9"/>
  <c r="K930" i="9"/>
  <c r="J930" i="9"/>
  <c r="I930" i="9"/>
  <c r="G930" i="9"/>
  <c r="F930" i="9"/>
  <c r="E930" i="9"/>
  <c r="D930" i="9"/>
  <c r="Y929" i="9"/>
  <c r="X929" i="9"/>
  <c r="W929" i="9"/>
  <c r="V929" i="9"/>
  <c r="U929" i="9"/>
  <c r="T929" i="9"/>
  <c r="S929" i="9"/>
  <c r="R929" i="9"/>
  <c r="N929" i="9"/>
  <c r="M929" i="9"/>
  <c r="L929" i="9"/>
  <c r="K929" i="9"/>
  <c r="J929" i="9"/>
  <c r="I929" i="9"/>
  <c r="G929" i="9"/>
  <c r="F929" i="9"/>
  <c r="E929" i="9"/>
  <c r="D929" i="9"/>
  <c r="Y928" i="9"/>
  <c r="X928" i="9"/>
  <c r="W928" i="9"/>
  <c r="V928" i="9"/>
  <c r="U928" i="9"/>
  <c r="T928" i="9"/>
  <c r="S928" i="9"/>
  <c r="R928" i="9"/>
  <c r="N928" i="9"/>
  <c r="M928" i="9"/>
  <c r="L928" i="9"/>
  <c r="K928" i="9"/>
  <c r="J928" i="9"/>
  <c r="I928" i="9"/>
  <c r="G928" i="9"/>
  <c r="F928" i="9"/>
  <c r="E928" i="9"/>
  <c r="D928" i="9"/>
  <c r="Y927" i="9"/>
  <c r="X927" i="9"/>
  <c r="W927" i="9"/>
  <c r="V927" i="9"/>
  <c r="U927" i="9"/>
  <c r="T927" i="9"/>
  <c r="S927" i="9"/>
  <c r="R927" i="9"/>
  <c r="N927" i="9"/>
  <c r="M927" i="9"/>
  <c r="L927" i="9"/>
  <c r="K927" i="9"/>
  <c r="J927" i="9"/>
  <c r="I927" i="9"/>
  <c r="G927" i="9"/>
  <c r="F927" i="9"/>
  <c r="E927" i="9"/>
  <c r="D927" i="9"/>
  <c r="Y926" i="9"/>
  <c r="X926" i="9"/>
  <c r="W926" i="9"/>
  <c r="V926" i="9"/>
  <c r="U926" i="9"/>
  <c r="T926" i="9"/>
  <c r="S926" i="9"/>
  <c r="R926" i="9"/>
  <c r="N926" i="9"/>
  <c r="M926" i="9"/>
  <c r="L926" i="9"/>
  <c r="K926" i="9"/>
  <c r="J926" i="9"/>
  <c r="I926" i="9"/>
  <c r="G926" i="9"/>
  <c r="F926" i="9"/>
  <c r="E926" i="9"/>
  <c r="D926" i="9"/>
  <c r="Y924" i="9"/>
  <c r="X924" i="9"/>
  <c r="W924" i="9"/>
  <c r="V924" i="9"/>
  <c r="U924" i="9"/>
  <c r="T924" i="9"/>
  <c r="S924" i="9"/>
  <c r="R924" i="9"/>
  <c r="N924" i="9"/>
  <c r="M924" i="9"/>
  <c r="L924" i="9"/>
  <c r="K924" i="9"/>
  <c r="J924" i="9"/>
  <c r="I924" i="9"/>
  <c r="G924" i="9"/>
  <c r="F924" i="9"/>
  <c r="E924" i="9"/>
  <c r="D924" i="9"/>
  <c r="A924" i="9"/>
  <c r="Y923" i="9"/>
  <c r="X923" i="9"/>
  <c r="W923" i="9"/>
  <c r="V923" i="9"/>
  <c r="U923" i="9"/>
  <c r="T923" i="9"/>
  <c r="S923" i="9"/>
  <c r="R923" i="9"/>
  <c r="N923" i="9"/>
  <c r="M923" i="9"/>
  <c r="L923" i="9"/>
  <c r="K923" i="9"/>
  <c r="J923" i="9"/>
  <c r="I923" i="9"/>
  <c r="G923" i="9"/>
  <c r="F923" i="9"/>
  <c r="E923" i="9"/>
  <c r="D923" i="9"/>
  <c r="A923" i="9"/>
  <c r="Y922" i="9"/>
  <c r="X922" i="9"/>
  <c r="W922" i="9"/>
  <c r="V922" i="9"/>
  <c r="U922" i="9"/>
  <c r="T922" i="9"/>
  <c r="S922" i="9"/>
  <c r="R922" i="9"/>
  <c r="N922" i="9"/>
  <c r="M922" i="9"/>
  <c r="L922" i="9"/>
  <c r="K922" i="9"/>
  <c r="J922" i="9"/>
  <c r="I922" i="9"/>
  <c r="G922" i="9"/>
  <c r="F922" i="9"/>
  <c r="E922" i="9"/>
  <c r="D922" i="9"/>
  <c r="A922" i="9"/>
  <c r="Y921" i="9"/>
  <c r="X921" i="9"/>
  <c r="W921" i="9"/>
  <c r="V921" i="9"/>
  <c r="U921" i="9"/>
  <c r="T921" i="9"/>
  <c r="S921" i="9"/>
  <c r="R921" i="9"/>
  <c r="N921" i="9"/>
  <c r="M921" i="9"/>
  <c r="L921" i="9"/>
  <c r="K921" i="9"/>
  <c r="J921" i="9"/>
  <c r="I921" i="9"/>
  <c r="G921" i="9"/>
  <c r="F921" i="9"/>
  <c r="E921" i="9"/>
  <c r="D921" i="9"/>
  <c r="A921" i="9"/>
  <c r="Y920" i="9"/>
  <c r="X920" i="9"/>
  <c r="W920" i="9"/>
  <c r="V920" i="9"/>
  <c r="U920" i="9"/>
  <c r="T920" i="9"/>
  <c r="S920" i="9"/>
  <c r="R920" i="9"/>
  <c r="N920" i="9"/>
  <c r="M920" i="9"/>
  <c r="L920" i="9"/>
  <c r="K920" i="9"/>
  <c r="J920" i="9"/>
  <c r="I920" i="9"/>
  <c r="G920" i="9"/>
  <c r="F920" i="9"/>
  <c r="E920" i="9"/>
  <c r="D920" i="9"/>
  <c r="A920" i="9"/>
  <c r="Y919" i="9"/>
  <c r="X919" i="9"/>
  <c r="W919" i="9"/>
  <c r="V919" i="9"/>
  <c r="U919" i="9"/>
  <c r="T919" i="9"/>
  <c r="S919" i="9"/>
  <c r="R919" i="9"/>
  <c r="N919" i="9"/>
  <c r="M919" i="9"/>
  <c r="L919" i="9"/>
  <c r="K919" i="9"/>
  <c r="J919" i="9"/>
  <c r="I919" i="9"/>
  <c r="G919" i="9"/>
  <c r="F919" i="9"/>
  <c r="E919" i="9"/>
  <c r="D919" i="9"/>
  <c r="A919" i="9"/>
  <c r="Y917" i="9"/>
  <c r="X917" i="9"/>
  <c r="W917" i="9"/>
  <c r="V917" i="9"/>
  <c r="U917" i="9"/>
  <c r="T917" i="9"/>
  <c r="S917" i="9"/>
  <c r="R917" i="9"/>
  <c r="N917" i="9"/>
  <c r="M917" i="9"/>
  <c r="L917" i="9"/>
  <c r="K917" i="9"/>
  <c r="J917" i="9"/>
  <c r="I917" i="9"/>
  <c r="G917" i="9"/>
  <c r="F917" i="9"/>
  <c r="E917" i="9"/>
  <c r="D917" i="9"/>
  <c r="A917" i="9"/>
  <c r="Y916" i="9"/>
  <c r="X916" i="9"/>
  <c r="W916" i="9"/>
  <c r="V916" i="9"/>
  <c r="U916" i="9"/>
  <c r="T916" i="9"/>
  <c r="S916" i="9"/>
  <c r="R916" i="9"/>
  <c r="N916" i="9"/>
  <c r="M916" i="9"/>
  <c r="L916" i="9"/>
  <c r="K916" i="9"/>
  <c r="J916" i="9"/>
  <c r="I916" i="9"/>
  <c r="G916" i="9"/>
  <c r="F916" i="9"/>
  <c r="E916" i="9"/>
  <c r="D916" i="9"/>
  <c r="A916" i="9"/>
  <c r="Y915" i="9"/>
  <c r="X915" i="9"/>
  <c r="W915" i="9"/>
  <c r="V915" i="9"/>
  <c r="U915" i="9"/>
  <c r="T915" i="9"/>
  <c r="S915" i="9"/>
  <c r="R915" i="9"/>
  <c r="N915" i="9"/>
  <c r="M915" i="9"/>
  <c r="L915" i="9"/>
  <c r="K915" i="9"/>
  <c r="J915" i="9"/>
  <c r="I915" i="9"/>
  <c r="G915" i="9"/>
  <c r="F915" i="9"/>
  <c r="E915" i="9"/>
  <c r="D915" i="9"/>
  <c r="A915" i="9"/>
  <c r="Y914" i="9"/>
  <c r="X914" i="9"/>
  <c r="W914" i="9"/>
  <c r="V914" i="9"/>
  <c r="U914" i="9"/>
  <c r="T914" i="9"/>
  <c r="S914" i="9"/>
  <c r="R914" i="9"/>
  <c r="N914" i="9"/>
  <c r="M914" i="9"/>
  <c r="L914" i="9"/>
  <c r="K914" i="9"/>
  <c r="J914" i="9"/>
  <c r="I914" i="9"/>
  <c r="G914" i="9"/>
  <c r="F914" i="9"/>
  <c r="E914" i="9"/>
  <c r="D914" i="9"/>
  <c r="A914" i="9"/>
  <c r="Y913" i="9"/>
  <c r="X913" i="9"/>
  <c r="W913" i="9"/>
  <c r="V913" i="9"/>
  <c r="U913" i="9"/>
  <c r="T913" i="9"/>
  <c r="S913" i="9"/>
  <c r="R913" i="9"/>
  <c r="N913" i="9"/>
  <c r="M913" i="9"/>
  <c r="L913" i="9"/>
  <c r="K913" i="9"/>
  <c r="J913" i="9"/>
  <c r="I913" i="9"/>
  <c r="G913" i="9"/>
  <c r="F913" i="9"/>
  <c r="E913" i="9"/>
  <c r="D913" i="9"/>
  <c r="A913" i="9"/>
  <c r="Y912" i="9"/>
  <c r="X912" i="9"/>
  <c r="W912" i="9"/>
  <c r="V912" i="9"/>
  <c r="U912" i="9"/>
  <c r="T912" i="9"/>
  <c r="S912" i="9"/>
  <c r="R912" i="9"/>
  <c r="N912" i="9"/>
  <c r="M912" i="9"/>
  <c r="L912" i="9"/>
  <c r="K912" i="9"/>
  <c r="J912" i="9"/>
  <c r="I912" i="9"/>
  <c r="G912" i="9"/>
  <c r="F912" i="9"/>
  <c r="E912" i="9"/>
  <c r="D912" i="9"/>
  <c r="A912" i="9"/>
  <c r="Y910" i="9"/>
  <c r="X910" i="9"/>
  <c r="W910" i="9"/>
  <c r="V910" i="9"/>
  <c r="U910" i="9"/>
  <c r="T910" i="9"/>
  <c r="S910" i="9"/>
  <c r="R910" i="9"/>
  <c r="N910" i="9"/>
  <c r="M910" i="9"/>
  <c r="L910" i="9"/>
  <c r="K910" i="9"/>
  <c r="J910" i="9"/>
  <c r="I910" i="9"/>
  <c r="G910" i="9"/>
  <c r="F910" i="9"/>
  <c r="E910" i="9"/>
  <c r="D910" i="9"/>
  <c r="A910" i="9"/>
  <c r="Y909" i="9"/>
  <c r="X909" i="9"/>
  <c r="W909" i="9"/>
  <c r="V909" i="9"/>
  <c r="U909" i="9"/>
  <c r="T909" i="9"/>
  <c r="S909" i="9"/>
  <c r="R909" i="9"/>
  <c r="N909" i="9"/>
  <c r="M909" i="9"/>
  <c r="L909" i="9"/>
  <c r="K909" i="9"/>
  <c r="J909" i="9"/>
  <c r="I909" i="9"/>
  <c r="G909" i="9"/>
  <c r="F909" i="9"/>
  <c r="E909" i="9"/>
  <c r="D909" i="9"/>
  <c r="A909" i="9"/>
  <c r="Y908" i="9"/>
  <c r="X908" i="9"/>
  <c r="W908" i="9"/>
  <c r="V908" i="9"/>
  <c r="U908" i="9"/>
  <c r="T908" i="9"/>
  <c r="S908" i="9"/>
  <c r="R908" i="9"/>
  <c r="N908" i="9"/>
  <c r="M908" i="9"/>
  <c r="L908" i="9"/>
  <c r="K908" i="9"/>
  <c r="J908" i="9"/>
  <c r="I908" i="9"/>
  <c r="G908" i="9"/>
  <c r="F908" i="9"/>
  <c r="E908" i="9"/>
  <c r="D908" i="9"/>
  <c r="A908" i="9"/>
  <c r="Y907" i="9"/>
  <c r="X907" i="9"/>
  <c r="W907" i="9"/>
  <c r="V907" i="9"/>
  <c r="U907" i="9"/>
  <c r="T907" i="9"/>
  <c r="S907" i="9"/>
  <c r="R907" i="9"/>
  <c r="N907" i="9"/>
  <c r="M907" i="9"/>
  <c r="L907" i="9"/>
  <c r="K907" i="9"/>
  <c r="J907" i="9"/>
  <c r="I907" i="9"/>
  <c r="G907" i="9"/>
  <c r="F907" i="9"/>
  <c r="E907" i="9"/>
  <c r="D907" i="9"/>
  <c r="A907" i="9"/>
  <c r="Y906" i="9"/>
  <c r="X906" i="9"/>
  <c r="W906" i="9"/>
  <c r="V906" i="9"/>
  <c r="U906" i="9"/>
  <c r="T906" i="9"/>
  <c r="S906" i="9"/>
  <c r="R906" i="9"/>
  <c r="N906" i="9"/>
  <c r="M906" i="9"/>
  <c r="L906" i="9"/>
  <c r="K906" i="9"/>
  <c r="J906" i="9"/>
  <c r="I906" i="9"/>
  <c r="G906" i="9"/>
  <c r="F906" i="9"/>
  <c r="E906" i="9"/>
  <c r="D906" i="9"/>
  <c r="A906" i="9"/>
  <c r="Y905" i="9"/>
  <c r="X905" i="9"/>
  <c r="W905" i="9"/>
  <c r="V905" i="9"/>
  <c r="U905" i="9"/>
  <c r="T905" i="9"/>
  <c r="S905" i="9"/>
  <c r="R905" i="9"/>
  <c r="N905" i="9"/>
  <c r="M905" i="9"/>
  <c r="L905" i="9"/>
  <c r="K905" i="9"/>
  <c r="J905" i="9"/>
  <c r="I905" i="9"/>
  <c r="G905" i="9"/>
  <c r="F905" i="9"/>
  <c r="E905" i="9"/>
  <c r="D905" i="9"/>
  <c r="A905" i="9"/>
  <c r="Y903" i="9"/>
  <c r="X903" i="9"/>
  <c r="W903" i="9"/>
  <c r="V903" i="9"/>
  <c r="U903" i="9"/>
  <c r="T903" i="9"/>
  <c r="S903" i="9"/>
  <c r="R903" i="9"/>
  <c r="N903" i="9"/>
  <c r="M903" i="9"/>
  <c r="L903" i="9"/>
  <c r="K903" i="9"/>
  <c r="J903" i="9"/>
  <c r="I903" i="9"/>
  <c r="G903" i="9"/>
  <c r="F903" i="9"/>
  <c r="E903" i="9"/>
  <c r="D903" i="9"/>
  <c r="A903" i="9"/>
  <c r="Y902" i="9"/>
  <c r="X902" i="9"/>
  <c r="W902" i="9"/>
  <c r="V902" i="9"/>
  <c r="U902" i="9"/>
  <c r="T902" i="9"/>
  <c r="S902" i="9"/>
  <c r="R902" i="9"/>
  <c r="N902" i="9"/>
  <c r="M902" i="9"/>
  <c r="L902" i="9"/>
  <c r="K902" i="9"/>
  <c r="J902" i="9"/>
  <c r="I902" i="9"/>
  <c r="G902" i="9"/>
  <c r="F902" i="9"/>
  <c r="E902" i="9"/>
  <c r="D902" i="9"/>
  <c r="A902" i="9"/>
  <c r="Y901" i="9"/>
  <c r="X901" i="9"/>
  <c r="W901" i="9"/>
  <c r="V901" i="9"/>
  <c r="U901" i="9"/>
  <c r="T901" i="9"/>
  <c r="S901" i="9"/>
  <c r="R901" i="9"/>
  <c r="N901" i="9"/>
  <c r="M901" i="9"/>
  <c r="L901" i="9"/>
  <c r="K901" i="9"/>
  <c r="J901" i="9"/>
  <c r="I901" i="9"/>
  <c r="G901" i="9"/>
  <c r="F901" i="9"/>
  <c r="E901" i="9"/>
  <c r="D901" i="9"/>
  <c r="A901" i="9"/>
  <c r="Y900" i="9"/>
  <c r="X900" i="9"/>
  <c r="W900" i="9"/>
  <c r="V900" i="9"/>
  <c r="U900" i="9"/>
  <c r="T900" i="9"/>
  <c r="S900" i="9"/>
  <c r="R900" i="9"/>
  <c r="N900" i="9"/>
  <c r="M900" i="9"/>
  <c r="L900" i="9"/>
  <c r="K900" i="9"/>
  <c r="J900" i="9"/>
  <c r="I900" i="9"/>
  <c r="G900" i="9"/>
  <c r="F900" i="9"/>
  <c r="E900" i="9"/>
  <c r="D900" i="9"/>
  <c r="A900" i="9"/>
  <c r="Y899" i="9"/>
  <c r="X899" i="9"/>
  <c r="W899" i="9"/>
  <c r="V899" i="9"/>
  <c r="U899" i="9"/>
  <c r="T899" i="9"/>
  <c r="S899" i="9"/>
  <c r="R899" i="9"/>
  <c r="N899" i="9"/>
  <c r="M899" i="9"/>
  <c r="L899" i="9"/>
  <c r="K899" i="9"/>
  <c r="J899" i="9"/>
  <c r="I899" i="9"/>
  <c r="G899" i="9"/>
  <c r="F899" i="9"/>
  <c r="E899" i="9"/>
  <c r="D899" i="9"/>
  <c r="A899" i="9"/>
  <c r="Y898" i="9"/>
  <c r="X898" i="9"/>
  <c r="W898" i="9"/>
  <c r="V898" i="9"/>
  <c r="U898" i="9"/>
  <c r="T898" i="9"/>
  <c r="S898" i="9"/>
  <c r="R898" i="9"/>
  <c r="N898" i="9"/>
  <c r="M898" i="9"/>
  <c r="L898" i="9"/>
  <c r="K898" i="9"/>
  <c r="J898" i="9"/>
  <c r="I898" i="9"/>
  <c r="G898" i="9"/>
  <c r="F898" i="9"/>
  <c r="E898" i="9"/>
  <c r="D898" i="9"/>
  <c r="A898" i="9"/>
  <c r="Y896" i="9"/>
  <c r="X896" i="9"/>
  <c r="W896" i="9"/>
  <c r="V896" i="9"/>
  <c r="U896" i="9"/>
  <c r="T896" i="9"/>
  <c r="S896" i="9"/>
  <c r="R896" i="9"/>
  <c r="N896" i="9"/>
  <c r="M896" i="9"/>
  <c r="L896" i="9"/>
  <c r="K896" i="9"/>
  <c r="J896" i="9"/>
  <c r="I896" i="9"/>
  <c r="G896" i="9"/>
  <c r="F896" i="9"/>
  <c r="E896" i="9"/>
  <c r="D896" i="9"/>
  <c r="A896" i="9"/>
  <c r="Y895" i="9"/>
  <c r="X895" i="9"/>
  <c r="W895" i="9"/>
  <c r="V895" i="9"/>
  <c r="U895" i="9"/>
  <c r="T895" i="9"/>
  <c r="S895" i="9"/>
  <c r="R895" i="9"/>
  <c r="N895" i="9"/>
  <c r="M895" i="9"/>
  <c r="L895" i="9"/>
  <c r="K895" i="9"/>
  <c r="J895" i="9"/>
  <c r="I895" i="9"/>
  <c r="G895" i="9"/>
  <c r="F895" i="9"/>
  <c r="E895" i="9"/>
  <c r="D895" i="9"/>
  <c r="A895" i="9"/>
  <c r="Y894" i="9"/>
  <c r="X894" i="9"/>
  <c r="W894" i="9"/>
  <c r="V894" i="9"/>
  <c r="U894" i="9"/>
  <c r="T894" i="9"/>
  <c r="S894" i="9"/>
  <c r="R894" i="9"/>
  <c r="N894" i="9"/>
  <c r="M894" i="9"/>
  <c r="L894" i="9"/>
  <c r="K894" i="9"/>
  <c r="J894" i="9"/>
  <c r="I894" i="9"/>
  <c r="G894" i="9"/>
  <c r="F894" i="9"/>
  <c r="E894" i="9"/>
  <c r="D894" i="9"/>
  <c r="A894" i="9"/>
  <c r="Y893" i="9"/>
  <c r="X893" i="9"/>
  <c r="W893" i="9"/>
  <c r="V893" i="9"/>
  <c r="U893" i="9"/>
  <c r="T893" i="9"/>
  <c r="S893" i="9"/>
  <c r="R893" i="9"/>
  <c r="N893" i="9"/>
  <c r="M893" i="9"/>
  <c r="L893" i="9"/>
  <c r="K893" i="9"/>
  <c r="J893" i="9"/>
  <c r="I893" i="9"/>
  <c r="G893" i="9"/>
  <c r="F893" i="9"/>
  <c r="E893" i="9"/>
  <c r="D893" i="9"/>
  <c r="A893" i="9"/>
  <c r="Y892" i="9"/>
  <c r="X892" i="9"/>
  <c r="W892" i="9"/>
  <c r="V892" i="9"/>
  <c r="U892" i="9"/>
  <c r="T892" i="9"/>
  <c r="S892" i="9"/>
  <c r="R892" i="9"/>
  <c r="N892" i="9"/>
  <c r="M892" i="9"/>
  <c r="L892" i="9"/>
  <c r="K892" i="9"/>
  <c r="J892" i="9"/>
  <c r="I892" i="9"/>
  <c r="G892" i="9"/>
  <c r="F892" i="9"/>
  <c r="E892" i="9"/>
  <c r="D892" i="9"/>
  <c r="A892" i="9"/>
  <c r="Y891" i="9"/>
  <c r="X891" i="9"/>
  <c r="W891" i="9"/>
  <c r="V891" i="9"/>
  <c r="U891" i="9"/>
  <c r="T891" i="9"/>
  <c r="S891" i="9"/>
  <c r="R891" i="9"/>
  <c r="N891" i="9"/>
  <c r="M891" i="9"/>
  <c r="L891" i="9"/>
  <c r="K891" i="9"/>
  <c r="J891" i="9"/>
  <c r="I891" i="9"/>
  <c r="G891" i="9"/>
  <c r="F891" i="9"/>
  <c r="E891" i="9"/>
  <c r="D891" i="9"/>
  <c r="A891" i="9"/>
  <c r="Y889" i="9"/>
  <c r="X889" i="9"/>
  <c r="W889" i="9"/>
  <c r="V889" i="9"/>
  <c r="U889" i="9"/>
  <c r="T889" i="9"/>
  <c r="S889" i="9"/>
  <c r="R889" i="9"/>
  <c r="N889" i="9"/>
  <c r="M889" i="9"/>
  <c r="L889" i="9"/>
  <c r="K889" i="9"/>
  <c r="J889" i="9"/>
  <c r="I889" i="9"/>
  <c r="G889" i="9"/>
  <c r="F889" i="9"/>
  <c r="E889" i="9"/>
  <c r="D889" i="9"/>
  <c r="A889" i="9"/>
  <c r="Y888" i="9"/>
  <c r="X888" i="9"/>
  <c r="W888" i="9"/>
  <c r="V888" i="9"/>
  <c r="U888" i="9"/>
  <c r="T888" i="9"/>
  <c r="S888" i="9"/>
  <c r="R888" i="9"/>
  <c r="N888" i="9"/>
  <c r="M888" i="9"/>
  <c r="L888" i="9"/>
  <c r="K888" i="9"/>
  <c r="J888" i="9"/>
  <c r="I888" i="9"/>
  <c r="G888" i="9"/>
  <c r="F888" i="9"/>
  <c r="E888" i="9"/>
  <c r="D888" i="9"/>
  <c r="A888" i="9"/>
  <c r="Y887" i="9"/>
  <c r="X887" i="9"/>
  <c r="W887" i="9"/>
  <c r="V887" i="9"/>
  <c r="U887" i="9"/>
  <c r="T887" i="9"/>
  <c r="S887" i="9"/>
  <c r="R887" i="9"/>
  <c r="N887" i="9"/>
  <c r="M887" i="9"/>
  <c r="L887" i="9"/>
  <c r="K887" i="9"/>
  <c r="J887" i="9"/>
  <c r="I887" i="9"/>
  <c r="G887" i="9"/>
  <c r="F887" i="9"/>
  <c r="E887" i="9"/>
  <c r="D887" i="9"/>
  <c r="A887" i="9"/>
  <c r="Y886" i="9"/>
  <c r="X886" i="9"/>
  <c r="W886" i="9"/>
  <c r="V886" i="9"/>
  <c r="U886" i="9"/>
  <c r="T886" i="9"/>
  <c r="S886" i="9"/>
  <c r="R886" i="9"/>
  <c r="N886" i="9"/>
  <c r="M886" i="9"/>
  <c r="L886" i="9"/>
  <c r="K886" i="9"/>
  <c r="J886" i="9"/>
  <c r="I886" i="9"/>
  <c r="G886" i="9"/>
  <c r="F886" i="9"/>
  <c r="E886" i="9"/>
  <c r="D886" i="9"/>
  <c r="A886" i="9"/>
  <c r="Y885" i="9"/>
  <c r="X885" i="9"/>
  <c r="W885" i="9"/>
  <c r="V885" i="9"/>
  <c r="U885" i="9"/>
  <c r="T885" i="9"/>
  <c r="S885" i="9"/>
  <c r="R885" i="9"/>
  <c r="N885" i="9"/>
  <c r="M885" i="9"/>
  <c r="L885" i="9"/>
  <c r="K885" i="9"/>
  <c r="J885" i="9"/>
  <c r="I885" i="9"/>
  <c r="G885" i="9"/>
  <c r="F885" i="9"/>
  <c r="E885" i="9"/>
  <c r="D885" i="9"/>
  <c r="A885" i="9"/>
  <c r="Y884" i="9"/>
  <c r="X884" i="9"/>
  <c r="W884" i="9"/>
  <c r="V884" i="9"/>
  <c r="U884" i="9"/>
  <c r="T884" i="9"/>
  <c r="S884" i="9"/>
  <c r="R884" i="9"/>
  <c r="N884" i="9"/>
  <c r="M884" i="9"/>
  <c r="L884" i="9"/>
  <c r="K884" i="9"/>
  <c r="J884" i="9"/>
  <c r="I884" i="9"/>
  <c r="G884" i="9"/>
  <c r="F884" i="9"/>
  <c r="E884" i="9"/>
  <c r="D884" i="9"/>
  <c r="A884" i="9"/>
  <c r="Y882" i="9"/>
  <c r="X882" i="9"/>
  <c r="W882" i="9"/>
  <c r="V882" i="9"/>
  <c r="U882" i="9"/>
  <c r="T882" i="9"/>
  <c r="S882" i="9"/>
  <c r="R882" i="9"/>
  <c r="N882" i="9"/>
  <c r="M882" i="9"/>
  <c r="L882" i="9"/>
  <c r="K882" i="9"/>
  <c r="J882" i="9"/>
  <c r="I882" i="9"/>
  <c r="G882" i="9"/>
  <c r="F882" i="9"/>
  <c r="E882" i="9"/>
  <c r="D882" i="9"/>
  <c r="A882" i="9"/>
  <c r="Y881" i="9"/>
  <c r="X881" i="9"/>
  <c r="W881" i="9"/>
  <c r="V881" i="9"/>
  <c r="U881" i="9"/>
  <c r="T881" i="9"/>
  <c r="S881" i="9"/>
  <c r="R881" i="9"/>
  <c r="N881" i="9"/>
  <c r="M881" i="9"/>
  <c r="L881" i="9"/>
  <c r="K881" i="9"/>
  <c r="J881" i="9"/>
  <c r="I881" i="9"/>
  <c r="G881" i="9"/>
  <c r="F881" i="9"/>
  <c r="E881" i="9"/>
  <c r="D881" i="9"/>
  <c r="A881" i="9"/>
  <c r="Y880" i="9"/>
  <c r="X880" i="9"/>
  <c r="W880" i="9"/>
  <c r="V880" i="9"/>
  <c r="U880" i="9"/>
  <c r="T880" i="9"/>
  <c r="S880" i="9"/>
  <c r="R880" i="9"/>
  <c r="N880" i="9"/>
  <c r="M880" i="9"/>
  <c r="L880" i="9"/>
  <c r="K880" i="9"/>
  <c r="J880" i="9"/>
  <c r="I880" i="9"/>
  <c r="G880" i="9"/>
  <c r="F880" i="9"/>
  <c r="E880" i="9"/>
  <c r="D880" i="9"/>
  <c r="A880" i="9"/>
  <c r="Y879" i="9"/>
  <c r="X879" i="9"/>
  <c r="W879" i="9"/>
  <c r="V879" i="9"/>
  <c r="U879" i="9"/>
  <c r="T879" i="9"/>
  <c r="S879" i="9"/>
  <c r="R879" i="9"/>
  <c r="N879" i="9"/>
  <c r="M879" i="9"/>
  <c r="L879" i="9"/>
  <c r="K879" i="9"/>
  <c r="J879" i="9"/>
  <c r="I879" i="9"/>
  <c r="G879" i="9"/>
  <c r="F879" i="9"/>
  <c r="E879" i="9"/>
  <c r="D879" i="9"/>
  <c r="A879" i="9"/>
  <c r="Y878" i="9"/>
  <c r="X878" i="9"/>
  <c r="W878" i="9"/>
  <c r="V878" i="9"/>
  <c r="U878" i="9"/>
  <c r="T878" i="9"/>
  <c r="S878" i="9"/>
  <c r="R878" i="9"/>
  <c r="N878" i="9"/>
  <c r="M878" i="9"/>
  <c r="L878" i="9"/>
  <c r="K878" i="9"/>
  <c r="J878" i="9"/>
  <c r="I878" i="9"/>
  <c r="G878" i="9"/>
  <c r="F878" i="9"/>
  <c r="E878" i="9"/>
  <c r="D878" i="9"/>
  <c r="A878" i="9"/>
  <c r="Y877" i="9"/>
  <c r="X877" i="9"/>
  <c r="W877" i="9"/>
  <c r="V877" i="9"/>
  <c r="U877" i="9"/>
  <c r="T877" i="9"/>
  <c r="S877" i="9"/>
  <c r="R877" i="9"/>
  <c r="N877" i="9"/>
  <c r="M877" i="9"/>
  <c r="L877" i="9"/>
  <c r="K877" i="9"/>
  <c r="J877" i="9"/>
  <c r="I877" i="9"/>
  <c r="G877" i="9"/>
  <c r="F877" i="9"/>
  <c r="E877" i="9"/>
  <c r="D877" i="9"/>
  <c r="A877" i="9"/>
  <c r="Y874" i="9"/>
  <c r="X874" i="9"/>
  <c r="W874" i="9"/>
  <c r="V874" i="9"/>
  <c r="U874" i="9"/>
  <c r="T874" i="9"/>
  <c r="S874" i="9"/>
  <c r="R874" i="9"/>
  <c r="N874" i="9"/>
  <c r="M874" i="9"/>
  <c r="L874" i="9"/>
  <c r="K874" i="9"/>
  <c r="J874" i="9"/>
  <c r="I874" i="9"/>
  <c r="G874" i="9"/>
  <c r="F874" i="9"/>
  <c r="E874" i="9"/>
  <c r="D874" i="9"/>
  <c r="A874" i="9"/>
  <c r="Y872" i="9"/>
  <c r="X872" i="9"/>
  <c r="W872" i="9"/>
  <c r="V872" i="9"/>
  <c r="U872" i="9"/>
  <c r="T872" i="9"/>
  <c r="S872" i="9"/>
  <c r="R872" i="9"/>
  <c r="N872" i="9"/>
  <c r="M872" i="9"/>
  <c r="L872" i="9"/>
  <c r="K872" i="9"/>
  <c r="J872" i="9"/>
  <c r="I872" i="9"/>
  <c r="G872" i="9"/>
  <c r="F872" i="9"/>
  <c r="E872" i="9"/>
  <c r="D872" i="9"/>
  <c r="A872" i="9"/>
  <c r="Y871" i="9"/>
  <c r="X871" i="9"/>
  <c r="W871" i="9"/>
  <c r="V871" i="9"/>
  <c r="U871" i="9"/>
  <c r="T871" i="9"/>
  <c r="S871" i="9"/>
  <c r="R871" i="9"/>
  <c r="N871" i="9"/>
  <c r="M871" i="9"/>
  <c r="L871" i="9"/>
  <c r="K871" i="9"/>
  <c r="J871" i="9"/>
  <c r="I871" i="9"/>
  <c r="G871" i="9"/>
  <c r="F871" i="9"/>
  <c r="E871" i="9"/>
  <c r="D871" i="9"/>
  <c r="A871" i="9"/>
  <c r="Y870" i="9"/>
  <c r="X870" i="9"/>
  <c r="W870" i="9"/>
  <c r="V870" i="9"/>
  <c r="U870" i="9"/>
  <c r="T870" i="9"/>
  <c r="S870" i="9"/>
  <c r="R870" i="9"/>
  <c r="N870" i="9"/>
  <c r="M870" i="9"/>
  <c r="L870" i="9"/>
  <c r="K870" i="9"/>
  <c r="J870" i="9"/>
  <c r="I870" i="9"/>
  <c r="G870" i="9"/>
  <c r="F870" i="9"/>
  <c r="E870" i="9"/>
  <c r="D870" i="9"/>
  <c r="A870" i="9"/>
  <c r="Y869" i="9"/>
  <c r="X869" i="9"/>
  <c r="W869" i="9"/>
  <c r="V869" i="9"/>
  <c r="U869" i="9"/>
  <c r="T869" i="9"/>
  <c r="S869" i="9"/>
  <c r="R869" i="9"/>
  <c r="N869" i="9"/>
  <c r="M869" i="9"/>
  <c r="L869" i="9"/>
  <c r="K869" i="9"/>
  <c r="J869" i="9"/>
  <c r="I869" i="9"/>
  <c r="G869" i="9"/>
  <c r="F869" i="9"/>
  <c r="E869" i="9"/>
  <c r="D869" i="9"/>
  <c r="A869" i="9"/>
  <c r="Y868" i="9"/>
  <c r="X868" i="9"/>
  <c r="W868" i="9"/>
  <c r="V868" i="9"/>
  <c r="U868" i="9"/>
  <c r="T868" i="9"/>
  <c r="S868" i="9"/>
  <c r="R868" i="9"/>
  <c r="N868" i="9"/>
  <c r="M868" i="9"/>
  <c r="L868" i="9"/>
  <c r="K868" i="9"/>
  <c r="J868" i="9"/>
  <c r="I868" i="9"/>
  <c r="G868" i="9"/>
  <c r="F868" i="9"/>
  <c r="E868" i="9"/>
  <c r="D868" i="9"/>
  <c r="A868" i="9"/>
  <c r="Y867" i="9"/>
  <c r="X867" i="9"/>
  <c r="W867" i="9"/>
  <c r="V867" i="9"/>
  <c r="U867" i="9"/>
  <c r="T867" i="9"/>
  <c r="S867" i="9"/>
  <c r="R867" i="9"/>
  <c r="N867" i="9"/>
  <c r="M867" i="9"/>
  <c r="L867" i="9"/>
  <c r="K867" i="9"/>
  <c r="J867" i="9"/>
  <c r="I867" i="9"/>
  <c r="G867" i="9"/>
  <c r="F867" i="9"/>
  <c r="E867" i="9"/>
  <c r="D867" i="9"/>
  <c r="A867" i="9"/>
  <c r="Y866" i="9"/>
  <c r="X866" i="9"/>
  <c r="W866" i="9"/>
  <c r="V866" i="9"/>
  <c r="U866" i="9"/>
  <c r="T866" i="9"/>
  <c r="S866" i="9"/>
  <c r="R866" i="9"/>
  <c r="N866" i="9"/>
  <c r="M866" i="9"/>
  <c r="L866" i="9"/>
  <c r="K866" i="9"/>
  <c r="J866" i="9"/>
  <c r="I866" i="9"/>
  <c r="G866" i="9"/>
  <c r="F866" i="9"/>
  <c r="E866" i="9"/>
  <c r="D866" i="9"/>
  <c r="A866" i="9"/>
  <c r="Y864" i="9"/>
  <c r="X864" i="9"/>
  <c r="W864" i="9"/>
  <c r="V864" i="9"/>
  <c r="A864" i="9"/>
  <c r="Y863" i="9"/>
  <c r="X863" i="9"/>
  <c r="W863" i="9"/>
  <c r="V863" i="9"/>
  <c r="A863" i="9"/>
  <c r="Y861" i="9"/>
  <c r="X861" i="9"/>
  <c r="W861" i="9"/>
  <c r="V861" i="9"/>
  <c r="U861" i="9"/>
  <c r="T861" i="9"/>
  <c r="S861" i="9"/>
  <c r="R861" i="9"/>
  <c r="N861" i="9"/>
  <c r="M861" i="9"/>
  <c r="L861" i="9"/>
  <c r="K861" i="9"/>
  <c r="J861" i="9"/>
  <c r="I861" i="9"/>
  <c r="G861" i="9"/>
  <c r="F861" i="9"/>
  <c r="E861" i="9"/>
  <c r="D861" i="9"/>
  <c r="Y860" i="9"/>
  <c r="X860" i="9"/>
  <c r="W860" i="9"/>
  <c r="V860" i="9"/>
  <c r="U860" i="9"/>
  <c r="T860" i="9"/>
  <c r="S860" i="9"/>
  <c r="R860" i="9"/>
  <c r="N860" i="9"/>
  <c r="M860" i="9"/>
  <c r="L860" i="9"/>
  <c r="K860" i="9"/>
  <c r="J860" i="9"/>
  <c r="I860" i="9"/>
  <c r="G860" i="9"/>
  <c r="F860" i="9"/>
  <c r="E860" i="9"/>
  <c r="D860" i="9"/>
  <c r="Y859" i="9"/>
  <c r="X859" i="9"/>
  <c r="W859" i="9"/>
  <c r="V859" i="9"/>
  <c r="U859" i="9"/>
  <c r="T859" i="9"/>
  <c r="S859" i="9"/>
  <c r="R859" i="9"/>
  <c r="N859" i="9"/>
  <c r="M859" i="9"/>
  <c r="L859" i="9"/>
  <c r="K859" i="9"/>
  <c r="J859" i="9"/>
  <c r="I859" i="9"/>
  <c r="G859" i="9"/>
  <c r="F859" i="9"/>
  <c r="E859" i="9"/>
  <c r="D859" i="9"/>
  <c r="A859" i="9"/>
  <c r="Y858" i="9"/>
  <c r="X858" i="9"/>
  <c r="W858" i="9"/>
  <c r="V858" i="9"/>
  <c r="U858" i="9"/>
  <c r="T858" i="9"/>
  <c r="S858" i="9"/>
  <c r="R858" i="9"/>
  <c r="N858" i="9"/>
  <c r="M858" i="9"/>
  <c r="L858" i="9"/>
  <c r="K858" i="9"/>
  <c r="J858" i="9"/>
  <c r="I858" i="9"/>
  <c r="G858" i="9"/>
  <c r="F858" i="9"/>
  <c r="E858" i="9"/>
  <c r="D858" i="9"/>
  <c r="A858" i="9"/>
  <c r="Y857" i="9"/>
  <c r="X857" i="9"/>
  <c r="W857" i="9"/>
  <c r="V857" i="9"/>
  <c r="U857" i="9"/>
  <c r="T857" i="9"/>
  <c r="S857" i="9"/>
  <c r="R857" i="9"/>
  <c r="N857" i="9"/>
  <c r="M857" i="9"/>
  <c r="L857" i="9"/>
  <c r="K857" i="9"/>
  <c r="J857" i="9"/>
  <c r="I857" i="9"/>
  <c r="G857" i="9"/>
  <c r="F857" i="9"/>
  <c r="E857" i="9"/>
  <c r="D857" i="9"/>
  <c r="A857" i="9"/>
  <c r="Y856" i="9"/>
  <c r="X856" i="9"/>
  <c r="W856" i="9"/>
  <c r="V856" i="9"/>
  <c r="U856" i="9"/>
  <c r="T856" i="9"/>
  <c r="S856" i="9"/>
  <c r="R856" i="9"/>
  <c r="N856" i="9"/>
  <c r="M856" i="9"/>
  <c r="L856" i="9"/>
  <c r="K856" i="9"/>
  <c r="J856" i="9"/>
  <c r="I856" i="9"/>
  <c r="G856" i="9"/>
  <c r="F856" i="9"/>
  <c r="E856" i="9"/>
  <c r="D856" i="9"/>
  <c r="A856" i="9"/>
  <c r="Y855" i="9"/>
  <c r="X855" i="9"/>
  <c r="W855" i="9"/>
  <c r="V855" i="9"/>
  <c r="U855" i="9"/>
  <c r="T855" i="9"/>
  <c r="S855" i="9"/>
  <c r="R855" i="9"/>
  <c r="N855" i="9"/>
  <c r="M855" i="9"/>
  <c r="L855" i="9"/>
  <c r="K855" i="9"/>
  <c r="J855" i="9"/>
  <c r="I855" i="9"/>
  <c r="G855" i="9"/>
  <c r="F855" i="9"/>
  <c r="E855" i="9"/>
  <c r="D855" i="9"/>
  <c r="A855" i="9"/>
  <c r="Y854" i="9"/>
  <c r="X854" i="9"/>
  <c r="W854" i="9"/>
  <c r="V854" i="9"/>
  <c r="U854" i="9"/>
  <c r="T854" i="9"/>
  <c r="S854" i="9"/>
  <c r="R854" i="9"/>
  <c r="N854" i="9"/>
  <c r="M854" i="9"/>
  <c r="L854" i="9"/>
  <c r="K854" i="9"/>
  <c r="J854" i="9"/>
  <c r="I854" i="9"/>
  <c r="G854" i="9"/>
  <c r="F854" i="9"/>
  <c r="E854" i="9"/>
  <c r="D854" i="9"/>
  <c r="A854" i="9"/>
  <c r="Y853" i="9"/>
  <c r="X853" i="9"/>
  <c r="W853" i="9"/>
  <c r="V853" i="9"/>
  <c r="U853" i="9"/>
  <c r="T853" i="9"/>
  <c r="S853" i="9"/>
  <c r="R853" i="9"/>
  <c r="N853" i="9"/>
  <c r="M853" i="9"/>
  <c r="L853" i="9"/>
  <c r="K853" i="9"/>
  <c r="J853" i="9"/>
  <c r="I853" i="9"/>
  <c r="G853" i="9"/>
  <c r="F853" i="9"/>
  <c r="E853" i="9"/>
  <c r="D853" i="9"/>
  <c r="A853" i="9"/>
  <c r="Y852" i="9"/>
  <c r="X852" i="9"/>
  <c r="W852" i="9"/>
  <c r="V852" i="9"/>
  <c r="U852" i="9"/>
  <c r="T852" i="9"/>
  <c r="S852" i="9"/>
  <c r="R852" i="9"/>
  <c r="N852" i="9"/>
  <c r="M852" i="9"/>
  <c r="L852" i="9"/>
  <c r="K852" i="9"/>
  <c r="J852" i="9"/>
  <c r="I852" i="9"/>
  <c r="G852" i="9"/>
  <c r="F852" i="9"/>
  <c r="E852" i="9"/>
  <c r="D852" i="9"/>
  <c r="A852" i="9"/>
  <c r="Y851" i="9"/>
  <c r="X851" i="9"/>
  <c r="W851" i="9"/>
  <c r="V851" i="9"/>
  <c r="U851" i="9"/>
  <c r="T851" i="9"/>
  <c r="S851" i="9"/>
  <c r="R851" i="9"/>
  <c r="N851" i="9"/>
  <c r="M851" i="9"/>
  <c r="L851" i="9"/>
  <c r="K851" i="9"/>
  <c r="J851" i="9"/>
  <c r="I851" i="9"/>
  <c r="G851" i="9"/>
  <c r="F851" i="9"/>
  <c r="E851" i="9"/>
  <c r="D851" i="9"/>
  <c r="A851" i="9"/>
  <c r="Y848" i="9"/>
  <c r="X848" i="9"/>
  <c r="W848" i="9"/>
  <c r="V848" i="9"/>
  <c r="U848" i="9"/>
  <c r="T848" i="9"/>
  <c r="S848" i="9"/>
  <c r="R848" i="9"/>
  <c r="N848" i="9"/>
  <c r="M848" i="9"/>
  <c r="L848" i="9"/>
  <c r="K848" i="9"/>
  <c r="J848" i="9"/>
  <c r="I848" i="9"/>
  <c r="G848" i="9"/>
  <c r="F848" i="9"/>
  <c r="E848" i="9"/>
  <c r="D848" i="9"/>
  <c r="A848" i="9"/>
  <c r="Y847" i="9"/>
  <c r="X847" i="9"/>
  <c r="W847" i="9"/>
  <c r="V847" i="9"/>
  <c r="U847" i="9"/>
  <c r="T847" i="9"/>
  <c r="S847" i="9"/>
  <c r="R847" i="9"/>
  <c r="N847" i="9"/>
  <c r="M847" i="9"/>
  <c r="L847" i="9"/>
  <c r="K847" i="9"/>
  <c r="J847" i="9"/>
  <c r="I847" i="9"/>
  <c r="G847" i="9"/>
  <c r="F847" i="9"/>
  <c r="E847" i="9"/>
  <c r="D847" i="9"/>
  <c r="A847" i="9"/>
  <c r="Y846" i="9"/>
  <c r="X846" i="9"/>
  <c r="W846" i="9"/>
  <c r="V846" i="9"/>
  <c r="U846" i="9"/>
  <c r="T846" i="9"/>
  <c r="S846" i="9"/>
  <c r="R846" i="9"/>
  <c r="N846" i="9"/>
  <c r="M846" i="9"/>
  <c r="L846" i="9"/>
  <c r="K846" i="9"/>
  <c r="J846" i="9"/>
  <c r="I846" i="9"/>
  <c r="G846" i="9"/>
  <c r="F846" i="9"/>
  <c r="E846" i="9"/>
  <c r="D846" i="9"/>
  <c r="A846" i="9"/>
  <c r="Y845" i="9"/>
  <c r="X845" i="9"/>
  <c r="W845" i="9"/>
  <c r="V845" i="9"/>
  <c r="U845" i="9"/>
  <c r="T845" i="9"/>
  <c r="S845" i="9"/>
  <c r="R845" i="9"/>
  <c r="N845" i="9"/>
  <c r="M845" i="9"/>
  <c r="L845" i="9"/>
  <c r="K845" i="9"/>
  <c r="J845" i="9"/>
  <c r="I845" i="9"/>
  <c r="G845" i="9"/>
  <c r="F845" i="9"/>
  <c r="E845" i="9"/>
  <c r="D845" i="9"/>
  <c r="A845" i="9"/>
  <c r="Y844" i="9"/>
  <c r="X844" i="9"/>
  <c r="W844" i="9"/>
  <c r="V844" i="9"/>
  <c r="U844" i="9"/>
  <c r="T844" i="9"/>
  <c r="S844" i="9"/>
  <c r="R844" i="9"/>
  <c r="N844" i="9"/>
  <c r="M844" i="9"/>
  <c r="L844" i="9"/>
  <c r="K844" i="9"/>
  <c r="J844" i="9"/>
  <c r="I844" i="9"/>
  <c r="G844" i="9"/>
  <c r="F844" i="9"/>
  <c r="E844" i="9"/>
  <c r="D844" i="9"/>
  <c r="A844" i="9"/>
  <c r="Y843" i="9"/>
  <c r="X843" i="9"/>
  <c r="W843" i="9"/>
  <c r="V843" i="9"/>
  <c r="U843" i="9"/>
  <c r="T843" i="9"/>
  <c r="S843" i="9"/>
  <c r="R843" i="9"/>
  <c r="N843" i="9"/>
  <c r="M843" i="9"/>
  <c r="L843" i="9"/>
  <c r="K843" i="9"/>
  <c r="J843" i="9"/>
  <c r="I843" i="9"/>
  <c r="G843" i="9"/>
  <c r="F843" i="9"/>
  <c r="E843" i="9"/>
  <c r="D843" i="9"/>
  <c r="A843" i="9"/>
  <c r="Y841" i="9"/>
  <c r="X841" i="9"/>
  <c r="W841" i="9"/>
  <c r="V841" i="9"/>
  <c r="U841" i="9"/>
  <c r="T841" i="9"/>
  <c r="S841" i="9"/>
  <c r="R841" i="9"/>
  <c r="N841" i="9"/>
  <c r="M841" i="9"/>
  <c r="L841" i="9"/>
  <c r="K841" i="9"/>
  <c r="J841" i="9"/>
  <c r="I841" i="9"/>
  <c r="G841" i="9"/>
  <c r="F841" i="9"/>
  <c r="E841" i="9"/>
  <c r="D841" i="9"/>
  <c r="A841" i="9"/>
  <c r="Y840" i="9"/>
  <c r="X840" i="9"/>
  <c r="W840" i="9"/>
  <c r="V840" i="9"/>
  <c r="U840" i="9"/>
  <c r="T840" i="9"/>
  <c r="S840" i="9"/>
  <c r="R840" i="9"/>
  <c r="N840" i="9"/>
  <c r="M840" i="9"/>
  <c r="L840" i="9"/>
  <c r="K840" i="9"/>
  <c r="J840" i="9"/>
  <c r="I840" i="9"/>
  <c r="G840" i="9"/>
  <c r="F840" i="9"/>
  <c r="E840" i="9"/>
  <c r="D840" i="9"/>
  <c r="A840" i="9"/>
  <c r="Y839" i="9"/>
  <c r="X839" i="9"/>
  <c r="W839" i="9"/>
  <c r="V839" i="9"/>
  <c r="U839" i="9"/>
  <c r="T839" i="9"/>
  <c r="S839" i="9"/>
  <c r="R839" i="9"/>
  <c r="N839" i="9"/>
  <c r="M839" i="9"/>
  <c r="L839" i="9"/>
  <c r="K839" i="9"/>
  <c r="J839" i="9"/>
  <c r="I839" i="9"/>
  <c r="G839" i="9"/>
  <c r="F839" i="9"/>
  <c r="E839" i="9"/>
  <c r="D839" i="9"/>
  <c r="A839" i="9"/>
  <c r="Y838" i="9"/>
  <c r="X838" i="9"/>
  <c r="W838" i="9"/>
  <c r="V838" i="9"/>
  <c r="U838" i="9"/>
  <c r="T838" i="9"/>
  <c r="S838" i="9"/>
  <c r="R838" i="9"/>
  <c r="N838" i="9"/>
  <c r="M838" i="9"/>
  <c r="L838" i="9"/>
  <c r="K838" i="9"/>
  <c r="J838" i="9"/>
  <c r="I838" i="9"/>
  <c r="G838" i="9"/>
  <c r="F838" i="9"/>
  <c r="E838" i="9"/>
  <c r="D838" i="9"/>
  <c r="A838" i="9"/>
  <c r="Y837" i="9"/>
  <c r="X837" i="9"/>
  <c r="W837" i="9"/>
  <c r="V837" i="9"/>
  <c r="U837" i="9"/>
  <c r="T837" i="9"/>
  <c r="S837" i="9"/>
  <c r="R837" i="9"/>
  <c r="N837" i="9"/>
  <c r="M837" i="9"/>
  <c r="L837" i="9"/>
  <c r="K837" i="9"/>
  <c r="J837" i="9"/>
  <c r="I837" i="9"/>
  <c r="G837" i="9"/>
  <c r="F837" i="9"/>
  <c r="E837" i="9"/>
  <c r="D837" i="9"/>
  <c r="A837" i="9"/>
  <c r="Y836" i="9"/>
  <c r="X836" i="9"/>
  <c r="W836" i="9"/>
  <c r="V836" i="9"/>
  <c r="U836" i="9"/>
  <c r="T836" i="9"/>
  <c r="S836" i="9"/>
  <c r="R836" i="9"/>
  <c r="N836" i="9"/>
  <c r="M836" i="9"/>
  <c r="L836" i="9"/>
  <c r="K836" i="9"/>
  <c r="J836" i="9"/>
  <c r="I836" i="9"/>
  <c r="G836" i="9"/>
  <c r="F836" i="9"/>
  <c r="E836" i="9"/>
  <c r="D836" i="9"/>
  <c r="A836" i="9"/>
  <c r="Y834" i="9"/>
  <c r="X834" i="9"/>
  <c r="W834" i="9"/>
  <c r="V834" i="9"/>
  <c r="U834" i="9"/>
  <c r="T834" i="9"/>
  <c r="S834" i="9"/>
  <c r="R834" i="9"/>
  <c r="N834" i="9"/>
  <c r="M834" i="9"/>
  <c r="L834" i="9"/>
  <c r="K834" i="9"/>
  <c r="J834" i="9"/>
  <c r="I834" i="9"/>
  <c r="G834" i="9"/>
  <c r="F834" i="9"/>
  <c r="E834" i="9"/>
  <c r="D834" i="9"/>
  <c r="A834" i="9"/>
  <c r="Y833" i="9"/>
  <c r="X833" i="9"/>
  <c r="W833" i="9"/>
  <c r="V833" i="9"/>
  <c r="U833" i="9"/>
  <c r="T833" i="9"/>
  <c r="S833" i="9"/>
  <c r="R833" i="9"/>
  <c r="N833" i="9"/>
  <c r="M833" i="9"/>
  <c r="L833" i="9"/>
  <c r="K833" i="9"/>
  <c r="J833" i="9"/>
  <c r="I833" i="9"/>
  <c r="G833" i="9"/>
  <c r="F833" i="9"/>
  <c r="E833" i="9"/>
  <c r="D833" i="9"/>
  <c r="A833" i="9"/>
  <c r="Y832" i="9"/>
  <c r="X832" i="9"/>
  <c r="W832" i="9"/>
  <c r="V832" i="9"/>
  <c r="U832" i="9"/>
  <c r="T832" i="9"/>
  <c r="S832" i="9"/>
  <c r="R832" i="9"/>
  <c r="N832" i="9"/>
  <c r="M832" i="9"/>
  <c r="L832" i="9"/>
  <c r="K832" i="9"/>
  <c r="J832" i="9"/>
  <c r="I832" i="9"/>
  <c r="G832" i="9"/>
  <c r="F832" i="9"/>
  <c r="E832" i="9"/>
  <c r="D832" i="9"/>
  <c r="A832" i="9"/>
  <c r="Y831" i="9"/>
  <c r="X831" i="9"/>
  <c r="W831" i="9"/>
  <c r="V831" i="9"/>
  <c r="U831" i="9"/>
  <c r="T831" i="9"/>
  <c r="S831" i="9"/>
  <c r="R831" i="9"/>
  <c r="N831" i="9"/>
  <c r="M831" i="9"/>
  <c r="L831" i="9"/>
  <c r="K831" i="9"/>
  <c r="J831" i="9"/>
  <c r="I831" i="9"/>
  <c r="G831" i="9"/>
  <c r="F831" i="9"/>
  <c r="E831" i="9"/>
  <c r="D831" i="9"/>
  <c r="A831" i="9"/>
  <c r="Y830" i="9"/>
  <c r="X830" i="9"/>
  <c r="W830" i="9"/>
  <c r="V830" i="9"/>
  <c r="U830" i="9"/>
  <c r="T830" i="9"/>
  <c r="S830" i="9"/>
  <c r="R830" i="9"/>
  <c r="N830" i="9"/>
  <c r="M830" i="9"/>
  <c r="L830" i="9"/>
  <c r="K830" i="9"/>
  <c r="J830" i="9"/>
  <c r="I830" i="9"/>
  <c r="G830" i="9"/>
  <c r="F830" i="9"/>
  <c r="E830" i="9"/>
  <c r="D830" i="9"/>
  <c r="A830" i="9"/>
  <c r="Y829" i="9"/>
  <c r="X829" i="9"/>
  <c r="W829" i="9"/>
  <c r="V829" i="9"/>
  <c r="U829" i="9"/>
  <c r="T829" i="9"/>
  <c r="S829" i="9"/>
  <c r="R829" i="9"/>
  <c r="N829" i="9"/>
  <c r="M829" i="9"/>
  <c r="L829" i="9"/>
  <c r="K829" i="9"/>
  <c r="J829" i="9"/>
  <c r="I829" i="9"/>
  <c r="G829" i="9"/>
  <c r="F829" i="9"/>
  <c r="E829" i="9"/>
  <c r="D829" i="9"/>
  <c r="A829" i="9"/>
  <c r="Y827" i="9"/>
  <c r="X827" i="9"/>
  <c r="W827" i="9"/>
  <c r="V827" i="9"/>
  <c r="U827" i="9"/>
  <c r="T827" i="9"/>
  <c r="S827" i="9"/>
  <c r="R827" i="9"/>
  <c r="N827" i="9"/>
  <c r="M827" i="9"/>
  <c r="L827" i="9"/>
  <c r="K827" i="9"/>
  <c r="J827" i="9"/>
  <c r="I827" i="9"/>
  <c r="G827" i="9"/>
  <c r="F827" i="9"/>
  <c r="E827" i="9"/>
  <c r="D827" i="9"/>
  <c r="A827" i="9"/>
  <c r="Y826" i="9"/>
  <c r="X826" i="9"/>
  <c r="W826" i="9"/>
  <c r="V826" i="9"/>
  <c r="U826" i="9"/>
  <c r="T826" i="9"/>
  <c r="S826" i="9"/>
  <c r="R826" i="9"/>
  <c r="N826" i="9"/>
  <c r="M826" i="9"/>
  <c r="L826" i="9"/>
  <c r="K826" i="9"/>
  <c r="J826" i="9"/>
  <c r="I826" i="9"/>
  <c r="G826" i="9"/>
  <c r="F826" i="9"/>
  <c r="E826" i="9"/>
  <c r="D826" i="9"/>
  <c r="A826" i="9"/>
  <c r="Y825" i="9"/>
  <c r="X825" i="9"/>
  <c r="W825" i="9"/>
  <c r="V825" i="9"/>
  <c r="U825" i="9"/>
  <c r="T825" i="9"/>
  <c r="S825" i="9"/>
  <c r="R825" i="9"/>
  <c r="N825" i="9"/>
  <c r="M825" i="9"/>
  <c r="L825" i="9"/>
  <c r="K825" i="9"/>
  <c r="J825" i="9"/>
  <c r="I825" i="9"/>
  <c r="G825" i="9"/>
  <c r="F825" i="9"/>
  <c r="E825" i="9"/>
  <c r="D825" i="9"/>
  <c r="A825" i="9"/>
  <c r="Y824" i="9"/>
  <c r="X824" i="9"/>
  <c r="W824" i="9"/>
  <c r="V824" i="9"/>
  <c r="U824" i="9"/>
  <c r="T824" i="9"/>
  <c r="S824" i="9"/>
  <c r="R824" i="9"/>
  <c r="N824" i="9"/>
  <c r="M824" i="9"/>
  <c r="L824" i="9"/>
  <c r="K824" i="9"/>
  <c r="J824" i="9"/>
  <c r="I824" i="9"/>
  <c r="G824" i="9"/>
  <c r="F824" i="9"/>
  <c r="E824" i="9"/>
  <c r="D824" i="9"/>
  <c r="A824" i="9"/>
  <c r="Y823" i="9"/>
  <c r="X823" i="9"/>
  <c r="W823" i="9"/>
  <c r="V823" i="9"/>
  <c r="U823" i="9"/>
  <c r="T823" i="9"/>
  <c r="S823" i="9"/>
  <c r="R823" i="9"/>
  <c r="N823" i="9"/>
  <c r="M823" i="9"/>
  <c r="L823" i="9"/>
  <c r="K823" i="9"/>
  <c r="J823" i="9"/>
  <c r="I823" i="9"/>
  <c r="G823" i="9"/>
  <c r="F823" i="9"/>
  <c r="E823" i="9"/>
  <c r="D823" i="9"/>
  <c r="A823" i="9"/>
  <c r="Y822" i="9"/>
  <c r="X822" i="9"/>
  <c r="W822" i="9"/>
  <c r="V822" i="9"/>
  <c r="U822" i="9"/>
  <c r="T822" i="9"/>
  <c r="S822" i="9"/>
  <c r="R822" i="9"/>
  <c r="N822" i="9"/>
  <c r="M822" i="9"/>
  <c r="L822" i="9"/>
  <c r="K822" i="9"/>
  <c r="J822" i="9"/>
  <c r="I822" i="9"/>
  <c r="G822" i="9"/>
  <c r="F822" i="9"/>
  <c r="E822" i="9"/>
  <c r="D822" i="9"/>
  <c r="A822" i="9"/>
  <c r="Y819" i="9"/>
  <c r="X819" i="9"/>
  <c r="W819" i="9"/>
  <c r="V819" i="9"/>
  <c r="U819" i="9"/>
  <c r="T819" i="9"/>
  <c r="S819" i="9"/>
  <c r="R819" i="9"/>
  <c r="N819" i="9"/>
  <c r="M819" i="9"/>
  <c r="L819" i="9"/>
  <c r="K819" i="9"/>
  <c r="J819" i="9"/>
  <c r="I819" i="9"/>
  <c r="G819" i="9"/>
  <c r="F819" i="9"/>
  <c r="E819" i="9"/>
  <c r="D819" i="9"/>
  <c r="A819" i="9"/>
  <c r="Y817" i="9"/>
  <c r="X817" i="9"/>
  <c r="W817" i="9"/>
  <c r="V817" i="9"/>
  <c r="U817" i="9"/>
  <c r="T817" i="9"/>
  <c r="S817" i="9"/>
  <c r="R817" i="9"/>
  <c r="N817" i="9"/>
  <c r="M817" i="9"/>
  <c r="L817" i="9"/>
  <c r="K817" i="9"/>
  <c r="J817" i="9"/>
  <c r="I817" i="9"/>
  <c r="G817" i="9"/>
  <c r="F817" i="9"/>
  <c r="E817" i="9"/>
  <c r="D817" i="9"/>
  <c r="A817" i="9"/>
  <c r="Y815" i="9"/>
  <c r="X815" i="9"/>
  <c r="W815" i="9"/>
  <c r="V815" i="9"/>
  <c r="U815" i="9"/>
  <c r="T815" i="9"/>
  <c r="S815" i="9"/>
  <c r="R815" i="9"/>
  <c r="N815" i="9"/>
  <c r="M815" i="9"/>
  <c r="L815" i="9"/>
  <c r="K815" i="9"/>
  <c r="J815" i="9"/>
  <c r="I815" i="9"/>
  <c r="G815" i="9"/>
  <c r="F815" i="9"/>
  <c r="E815" i="9"/>
  <c r="D815" i="9"/>
  <c r="A815" i="9"/>
  <c r="Y814" i="9"/>
  <c r="X814" i="9"/>
  <c r="W814" i="9"/>
  <c r="V814" i="9"/>
  <c r="U814" i="9"/>
  <c r="T814" i="9"/>
  <c r="S814" i="9"/>
  <c r="R814" i="9"/>
  <c r="N814" i="9"/>
  <c r="M814" i="9"/>
  <c r="L814" i="9"/>
  <c r="K814" i="9"/>
  <c r="J814" i="9"/>
  <c r="I814" i="9"/>
  <c r="G814" i="9"/>
  <c r="F814" i="9"/>
  <c r="E814" i="9"/>
  <c r="D814" i="9"/>
  <c r="A814" i="9"/>
  <c r="Y813" i="9"/>
  <c r="X813" i="9"/>
  <c r="W813" i="9"/>
  <c r="V813" i="9"/>
  <c r="U813" i="9"/>
  <c r="T813" i="9"/>
  <c r="S813" i="9"/>
  <c r="R813" i="9"/>
  <c r="N813" i="9"/>
  <c r="M813" i="9"/>
  <c r="L813" i="9"/>
  <c r="K813" i="9"/>
  <c r="J813" i="9"/>
  <c r="I813" i="9"/>
  <c r="G813" i="9"/>
  <c r="F813" i="9"/>
  <c r="E813" i="9"/>
  <c r="D813" i="9"/>
  <c r="A813" i="9"/>
  <c r="Y812" i="9"/>
  <c r="X812" i="9"/>
  <c r="W812" i="9"/>
  <c r="V812" i="9"/>
  <c r="U812" i="9"/>
  <c r="T812" i="9"/>
  <c r="S812" i="9"/>
  <c r="R812" i="9"/>
  <c r="N812" i="9"/>
  <c r="M812" i="9"/>
  <c r="L812" i="9"/>
  <c r="K812" i="9"/>
  <c r="J812" i="9"/>
  <c r="I812" i="9"/>
  <c r="G812" i="9"/>
  <c r="F812" i="9"/>
  <c r="E812" i="9"/>
  <c r="D812" i="9"/>
  <c r="A812" i="9"/>
  <c r="Y811" i="9"/>
  <c r="X811" i="9"/>
  <c r="W811" i="9"/>
  <c r="V811" i="9"/>
  <c r="U811" i="9"/>
  <c r="T811" i="9"/>
  <c r="S811" i="9"/>
  <c r="R811" i="9"/>
  <c r="N811" i="9"/>
  <c r="M811" i="9"/>
  <c r="L811" i="9"/>
  <c r="K811" i="9"/>
  <c r="J811" i="9"/>
  <c r="I811" i="9"/>
  <c r="G811" i="9"/>
  <c r="F811" i="9"/>
  <c r="E811" i="9"/>
  <c r="D811" i="9"/>
  <c r="A811" i="9"/>
  <c r="Y810" i="9"/>
  <c r="X810" i="9"/>
  <c r="W810" i="9"/>
  <c r="V810" i="9"/>
  <c r="U810" i="9"/>
  <c r="T810" i="9"/>
  <c r="S810" i="9"/>
  <c r="R810" i="9"/>
  <c r="N810" i="9"/>
  <c r="M810" i="9"/>
  <c r="L810" i="9"/>
  <c r="K810" i="9"/>
  <c r="J810" i="9"/>
  <c r="I810" i="9"/>
  <c r="G810" i="9"/>
  <c r="F810" i="9"/>
  <c r="E810" i="9"/>
  <c r="D810" i="9"/>
  <c r="A810" i="9"/>
  <c r="Y809" i="9"/>
  <c r="X809" i="9"/>
  <c r="W809" i="9"/>
  <c r="V809" i="9"/>
  <c r="U809" i="9"/>
  <c r="T809" i="9"/>
  <c r="S809" i="9"/>
  <c r="R809" i="9"/>
  <c r="N809" i="9"/>
  <c r="M809" i="9"/>
  <c r="L809" i="9"/>
  <c r="K809" i="9"/>
  <c r="J809" i="9"/>
  <c r="I809" i="9"/>
  <c r="G809" i="9"/>
  <c r="F809" i="9"/>
  <c r="E809" i="9"/>
  <c r="D809" i="9"/>
  <c r="A809" i="9"/>
  <c r="Y808" i="9"/>
  <c r="X808" i="9"/>
  <c r="W808" i="9"/>
  <c r="V808" i="9"/>
  <c r="U808" i="9"/>
  <c r="T808" i="9"/>
  <c r="S808" i="9"/>
  <c r="R808" i="9"/>
  <c r="N808" i="9"/>
  <c r="M808" i="9"/>
  <c r="L808" i="9"/>
  <c r="K808" i="9"/>
  <c r="J808" i="9"/>
  <c r="I808" i="9"/>
  <c r="G808" i="9"/>
  <c r="F808" i="9"/>
  <c r="E808" i="9"/>
  <c r="D808" i="9"/>
  <c r="A808" i="9"/>
  <c r="Y807" i="9"/>
  <c r="X807" i="9"/>
  <c r="W807" i="9"/>
  <c r="V807" i="9"/>
  <c r="U807" i="9"/>
  <c r="T807" i="9"/>
  <c r="S807" i="9"/>
  <c r="R807" i="9"/>
  <c r="N807" i="9"/>
  <c r="M807" i="9"/>
  <c r="L807" i="9"/>
  <c r="K807" i="9"/>
  <c r="J807" i="9"/>
  <c r="I807" i="9"/>
  <c r="G807" i="9"/>
  <c r="F807" i="9"/>
  <c r="E807" i="9"/>
  <c r="D807" i="9"/>
  <c r="A807" i="9"/>
  <c r="Y806" i="9"/>
  <c r="X806" i="9"/>
  <c r="W806" i="9"/>
  <c r="V806" i="9"/>
  <c r="U806" i="9"/>
  <c r="T806" i="9"/>
  <c r="S806" i="9"/>
  <c r="R806" i="9"/>
  <c r="N806" i="9"/>
  <c r="M806" i="9"/>
  <c r="L806" i="9"/>
  <c r="K806" i="9"/>
  <c r="J806" i="9"/>
  <c r="I806" i="9"/>
  <c r="G806" i="9"/>
  <c r="F806" i="9"/>
  <c r="E806" i="9"/>
  <c r="D806" i="9"/>
  <c r="A806" i="9"/>
  <c r="Y804" i="9"/>
  <c r="X804" i="9"/>
  <c r="W804" i="9"/>
  <c r="V804" i="9"/>
  <c r="U804" i="9"/>
  <c r="T804" i="9"/>
  <c r="S804" i="9"/>
  <c r="R804" i="9"/>
  <c r="N804" i="9"/>
  <c r="M804" i="9"/>
  <c r="L804" i="9"/>
  <c r="K804" i="9"/>
  <c r="J804" i="9"/>
  <c r="I804" i="9"/>
  <c r="G804" i="9"/>
  <c r="F804" i="9"/>
  <c r="E804" i="9"/>
  <c r="D804" i="9"/>
  <c r="A804" i="9"/>
  <c r="Y802" i="9"/>
  <c r="X802" i="9"/>
  <c r="W802" i="9"/>
  <c r="V802" i="9"/>
  <c r="U802" i="9"/>
  <c r="T802" i="9"/>
  <c r="S802" i="9"/>
  <c r="R802" i="9"/>
  <c r="N802" i="9"/>
  <c r="M802" i="9"/>
  <c r="L802" i="9"/>
  <c r="K802" i="9"/>
  <c r="J802" i="9"/>
  <c r="I802" i="9"/>
  <c r="G802" i="9"/>
  <c r="F802" i="9"/>
  <c r="E802" i="9"/>
  <c r="D802" i="9"/>
  <c r="A802" i="9"/>
  <c r="Y801" i="9"/>
  <c r="X801" i="9"/>
  <c r="W801" i="9"/>
  <c r="V801" i="9"/>
  <c r="U801" i="9"/>
  <c r="T801" i="9"/>
  <c r="S801" i="9"/>
  <c r="R801" i="9"/>
  <c r="N801" i="9"/>
  <c r="M801" i="9"/>
  <c r="L801" i="9"/>
  <c r="K801" i="9"/>
  <c r="J801" i="9"/>
  <c r="I801" i="9"/>
  <c r="G801" i="9"/>
  <c r="F801" i="9"/>
  <c r="E801" i="9"/>
  <c r="D801" i="9"/>
  <c r="A801" i="9"/>
  <c r="Y800" i="9"/>
  <c r="X800" i="9"/>
  <c r="W800" i="9"/>
  <c r="V800" i="9"/>
  <c r="U800" i="9"/>
  <c r="T800" i="9"/>
  <c r="S800" i="9"/>
  <c r="R800" i="9"/>
  <c r="N800" i="9"/>
  <c r="M800" i="9"/>
  <c r="L800" i="9"/>
  <c r="K800" i="9"/>
  <c r="J800" i="9"/>
  <c r="I800" i="9"/>
  <c r="G800" i="9"/>
  <c r="F800" i="9"/>
  <c r="E800" i="9"/>
  <c r="D800" i="9"/>
  <c r="A800" i="9"/>
  <c r="Y799" i="9"/>
  <c r="X799" i="9"/>
  <c r="W799" i="9"/>
  <c r="V799" i="9"/>
  <c r="U799" i="9"/>
  <c r="T799" i="9"/>
  <c r="S799" i="9"/>
  <c r="R799" i="9"/>
  <c r="N799" i="9"/>
  <c r="M799" i="9"/>
  <c r="L799" i="9"/>
  <c r="K799" i="9"/>
  <c r="J799" i="9"/>
  <c r="I799" i="9"/>
  <c r="G799" i="9"/>
  <c r="F799" i="9"/>
  <c r="E799" i="9"/>
  <c r="D799" i="9"/>
  <c r="A799" i="9"/>
  <c r="Y798" i="9"/>
  <c r="X798" i="9"/>
  <c r="W798" i="9"/>
  <c r="V798" i="9"/>
  <c r="U798" i="9"/>
  <c r="T798" i="9"/>
  <c r="S798" i="9"/>
  <c r="R798" i="9"/>
  <c r="N798" i="9"/>
  <c r="M798" i="9"/>
  <c r="L798" i="9"/>
  <c r="K798" i="9"/>
  <c r="J798" i="9"/>
  <c r="I798" i="9"/>
  <c r="G798" i="9"/>
  <c r="F798" i="9"/>
  <c r="E798" i="9"/>
  <c r="D798" i="9"/>
  <c r="A798" i="9"/>
  <c r="Y797" i="9"/>
  <c r="X797" i="9"/>
  <c r="W797" i="9"/>
  <c r="V797" i="9"/>
  <c r="U797" i="9"/>
  <c r="T797" i="9"/>
  <c r="S797" i="9"/>
  <c r="R797" i="9"/>
  <c r="N797" i="9"/>
  <c r="M797" i="9"/>
  <c r="L797" i="9"/>
  <c r="K797" i="9"/>
  <c r="J797" i="9"/>
  <c r="I797" i="9"/>
  <c r="G797" i="9"/>
  <c r="F797" i="9"/>
  <c r="E797" i="9"/>
  <c r="D797" i="9"/>
  <c r="A797" i="9"/>
  <c r="Y796" i="9"/>
  <c r="X796" i="9"/>
  <c r="W796" i="9"/>
  <c r="V796" i="9"/>
  <c r="U796" i="9"/>
  <c r="T796" i="9"/>
  <c r="S796" i="9"/>
  <c r="R796" i="9"/>
  <c r="N796" i="9"/>
  <c r="M796" i="9"/>
  <c r="L796" i="9"/>
  <c r="K796" i="9"/>
  <c r="J796" i="9"/>
  <c r="I796" i="9"/>
  <c r="G796" i="9"/>
  <c r="F796" i="9"/>
  <c r="E796" i="9"/>
  <c r="D796" i="9"/>
  <c r="A796" i="9"/>
  <c r="Y795" i="9"/>
  <c r="X795" i="9"/>
  <c r="W795" i="9"/>
  <c r="V795" i="9"/>
  <c r="U795" i="9"/>
  <c r="T795" i="9"/>
  <c r="S795" i="9"/>
  <c r="R795" i="9"/>
  <c r="N795" i="9"/>
  <c r="M795" i="9"/>
  <c r="L795" i="9"/>
  <c r="K795" i="9"/>
  <c r="J795" i="9"/>
  <c r="I795" i="9"/>
  <c r="G795" i="9"/>
  <c r="F795" i="9"/>
  <c r="E795" i="9"/>
  <c r="D795" i="9"/>
  <c r="A795" i="9"/>
  <c r="Y794" i="9"/>
  <c r="X794" i="9"/>
  <c r="W794" i="9"/>
  <c r="V794" i="9"/>
  <c r="U794" i="9"/>
  <c r="T794" i="9"/>
  <c r="S794" i="9"/>
  <c r="R794" i="9"/>
  <c r="N794" i="9"/>
  <c r="M794" i="9"/>
  <c r="L794" i="9"/>
  <c r="K794" i="9"/>
  <c r="J794" i="9"/>
  <c r="I794" i="9"/>
  <c r="G794" i="9"/>
  <c r="F794" i="9"/>
  <c r="E794" i="9"/>
  <c r="D794" i="9"/>
  <c r="A794" i="9"/>
  <c r="Y793" i="9"/>
  <c r="X793" i="9"/>
  <c r="W793" i="9"/>
  <c r="V793" i="9"/>
  <c r="U793" i="9"/>
  <c r="T793" i="9"/>
  <c r="S793" i="9"/>
  <c r="R793" i="9"/>
  <c r="N793" i="9"/>
  <c r="M793" i="9"/>
  <c r="L793" i="9"/>
  <c r="K793" i="9"/>
  <c r="J793" i="9"/>
  <c r="I793" i="9"/>
  <c r="G793" i="9"/>
  <c r="F793" i="9"/>
  <c r="E793" i="9"/>
  <c r="D793" i="9"/>
  <c r="A793" i="9"/>
  <c r="Y791" i="9"/>
  <c r="X791" i="9"/>
  <c r="W791" i="9"/>
  <c r="V791" i="9"/>
  <c r="U791" i="9"/>
  <c r="T791" i="9"/>
  <c r="S791" i="9"/>
  <c r="R791" i="9"/>
  <c r="N791" i="9"/>
  <c r="M791" i="9"/>
  <c r="L791" i="9"/>
  <c r="K791" i="9"/>
  <c r="J791" i="9"/>
  <c r="I791" i="9"/>
  <c r="G791" i="9"/>
  <c r="F791" i="9"/>
  <c r="E791" i="9"/>
  <c r="D791" i="9"/>
  <c r="A791" i="9"/>
  <c r="Y790" i="9"/>
  <c r="X790" i="9"/>
  <c r="W790" i="9"/>
  <c r="V790" i="9"/>
  <c r="U790" i="9"/>
  <c r="T790" i="9"/>
  <c r="S790" i="9"/>
  <c r="R790" i="9"/>
  <c r="N790" i="9"/>
  <c r="M790" i="9"/>
  <c r="L790" i="9"/>
  <c r="K790" i="9"/>
  <c r="J790" i="9"/>
  <c r="I790" i="9"/>
  <c r="G790" i="9"/>
  <c r="F790" i="9"/>
  <c r="E790" i="9"/>
  <c r="D790" i="9"/>
  <c r="A790" i="9"/>
  <c r="Y789" i="9"/>
  <c r="X789" i="9"/>
  <c r="W789" i="9"/>
  <c r="V789" i="9"/>
  <c r="U789" i="9"/>
  <c r="T789" i="9"/>
  <c r="S789" i="9"/>
  <c r="R789" i="9"/>
  <c r="N789" i="9"/>
  <c r="M789" i="9"/>
  <c r="L789" i="9"/>
  <c r="K789" i="9"/>
  <c r="J789" i="9"/>
  <c r="I789" i="9"/>
  <c r="G789" i="9"/>
  <c r="F789" i="9"/>
  <c r="E789" i="9"/>
  <c r="D789" i="9"/>
  <c r="A789" i="9"/>
  <c r="Y788" i="9"/>
  <c r="X788" i="9"/>
  <c r="W788" i="9"/>
  <c r="V788" i="9"/>
  <c r="U788" i="9"/>
  <c r="T788" i="9"/>
  <c r="S788" i="9"/>
  <c r="R788" i="9"/>
  <c r="N788" i="9"/>
  <c r="M788" i="9"/>
  <c r="L788" i="9"/>
  <c r="K788" i="9"/>
  <c r="J788" i="9"/>
  <c r="I788" i="9"/>
  <c r="G788" i="9"/>
  <c r="F788" i="9"/>
  <c r="E788" i="9"/>
  <c r="D788" i="9"/>
  <c r="A788" i="9"/>
  <c r="Y787" i="9"/>
  <c r="X787" i="9"/>
  <c r="W787" i="9"/>
  <c r="V787" i="9"/>
  <c r="U787" i="9"/>
  <c r="T787" i="9"/>
  <c r="S787" i="9"/>
  <c r="R787" i="9"/>
  <c r="N787" i="9"/>
  <c r="M787" i="9"/>
  <c r="L787" i="9"/>
  <c r="K787" i="9"/>
  <c r="J787" i="9"/>
  <c r="I787" i="9"/>
  <c r="G787" i="9"/>
  <c r="F787" i="9"/>
  <c r="E787" i="9"/>
  <c r="D787" i="9"/>
  <c r="A787" i="9"/>
  <c r="Y786" i="9"/>
  <c r="X786" i="9"/>
  <c r="W786" i="9"/>
  <c r="V786" i="9"/>
  <c r="U786" i="9"/>
  <c r="T786" i="9"/>
  <c r="S786" i="9"/>
  <c r="R786" i="9"/>
  <c r="N786" i="9"/>
  <c r="M786" i="9"/>
  <c r="L786" i="9"/>
  <c r="K786" i="9"/>
  <c r="J786" i="9"/>
  <c r="I786" i="9"/>
  <c r="G786" i="9"/>
  <c r="F786" i="9"/>
  <c r="E786" i="9"/>
  <c r="D786" i="9"/>
  <c r="A786" i="9"/>
  <c r="Y785" i="9"/>
  <c r="X785" i="9"/>
  <c r="W785" i="9"/>
  <c r="V785" i="9"/>
  <c r="U785" i="9"/>
  <c r="T785" i="9"/>
  <c r="S785" i="9"/>
  <c r="R785" i="9"/>
  <c r="N785" i="9"/>
  <c r="M785" i="9"/>
  <c r="L785" i="9"/>
  <c r="K785" i="9"/>
  <c r="J785" i="9"/>
  <c r="I785" i="9"/>
  <c r="G785" i="9"/>
  <c r="F785" i="9"/>
  <c r="E785" i="9"/>
  <c r="D785" i="9"/>
  <c r="A785" i="9"/>
  <c r="Y784" i="9"/>
  <c r="X784" i="9"/>
  <c r="W784" i="9"/>
  <c r="V784" i="9"/>
  <c r="U784" i="9"/>
  <c r="T784" i="9"/>
  <c r="S784" i="9"/>
  <c r="R784" i="9"/>
  <c r="N784" i="9"/>
  <c r="M784" i="9"/>
  <c r="L784" i="9"/>
  <c r="K784" i="9"/>
  <c r="J784" i="9"/>
  <c r="I784" i="9"/>
  <c r="G784" i="9"/>
  <c r="F784" i="9"/>
  <c r="E784" i="9"/>
  <c r="D784" i="9"/>
  <c r="A784" i="9"/>
  <c r="Y783" i="9"/>
  <c r="X783" i="9"/>
  <c r="W783" i="9"/>
  <c r="V783" i="9"/>
  <c r="U783" i="9"/>
  <c r="T783" i="9"/>
  <c r="S783" i="9"/>
  <c r="R783" i="9"/>
  <c r="N783" i="9"/>
  <c r="M783" i="9"/>
  <c r="L783" i="9"/>
  <c r="K783" i="9"/>
  <c r="J783" i="9"/>
  <c r="I783" i="9"/>
  <c r="G783" i="9"/>
  <c r="F783" i="9"/>
  <c r="E783" i="9"/>
  <c r="D783" i="9"/>
  <c r="A783" i="9"/>
  <c r="Y782" i="9"/>
  <c r="X782" i="9"/>
  <c r="W782" i="9"/>
  <c r="V782" i="9"/>
  <c r="U782" i="9"/>
  <c r="T782" i="9"/>
  <c r="S782" i="9"/>
  <c r="R782" i="9"/>
  <c r="N782" i="9"/>
  <c r="M782" i="9"/>
  <c r="L782" i="9"/>
  <c r="K782" i="9"/>
  <c r="J782" i="9"/>
  <c r="I782" i="9"/>
  <c r="G782" i="9"/>
  <c r="F782" i="9"/>
  <c r="E782" i="9"/>
  <c r="D782" i="9"/>
  <c r="A782" i="9"/>
  <c r="Y780" i="9"/>
  <c r="X780" i="9"/>
  <c r="W780" i="9"/>
  <c r="V780" i="9"/>
  <c r="U780" i="9"/>
  <c r="T780" i="9"/>
  <c r="S780" i="9"/>
  <c r="R780" i="9"/>
  <c r="N780" i="9"/>
  <c r="M780" i="9"/>
  <c r="L780" i="9"/>
  <c r="K780" i="9"/>
  <c r="J780" i="9"/>
  <c r="I780" i="9"/>
  <c r="G780" i="9"/>
  <c r="F780" i="9"/>
  <c r="E780" i="9"/>
  <c r="D780" i="9"/>
  <c r="A780" i="9"/>
  <c r="Y779" i="9"/>
  <c r="X779" i="9"/>
  <c r="W779" i="9"/>
  <c r="V779" i="9"/>
  <c r="U779" i="9"/>
  <c r="T779" i="9"/>
  <c r="S779" i="9"/>
  <c r="R779" i="9"/>
  <c r="N779" i="9"/>
  <c r="M779" i="9"/>
  <c r="L779" i="9"/>
  <c r="K779" i="9"/>
  <c r="J779" i="9"/>
  <c r="I779" i="9"/>
  <c r="G779" i="9"/>
  <c r="F779" i="9"/>
  <c r="E779" i="9"/>
  <c r="D779" i="9"/>
  <c r="A779" i="9"/>
  <c r="Y778" i="9"/>
  <c r="X778" i="9"/>
  <c r="W778" i="9"/>
  <c r="V778" i="9"/>
  <c r="U778" i="9"/>
  <c r="T778" i="9"/>
  <c r="S778" i="9"/>
  <c r="R778" i="9"/>
  <c r="N778" i="9"/>
  <c r="M778" i="9"/>
  <c r="L778" i="9"/>
  <c r="K778" i="9"/>
  <c r="J778" i="9"/>
  <c r="I778" i="9"/>
  <c r="G778" i="9"/>
  <c r="F778" i="9"/>
  <c r="E778" i="9"/>
  <c r="D778" i="9"/>
  <c r="A778" i="9"/>
  <c r="Y777" i="9"/>
  <c r="X777" i="9"/>
  <c r="W777" i="9"/>
  <c r="V777" i="9"/>
  <c r="U777" i="9"/>
  <c r="T777" i="9"/>
  <c r="S777" i="9"/>
  <c r="R777" i="9"/>
  <c r="N777" i="9"/>
  <c r="M777" i="9"/>
  <c r="L777" i="9"/>
  <c r="K777" i="9"/>
  <c r="J777" i="9"/>
  <c r="I777" i="9"/>
  <c r="G777" i="9"/>
  <c r="F777" i="9"/>
  <c r="E777" i="9"/>
  <c r="D777" i="9"/>
  <c r="A777" i="9"/>
  <c r="Y776" i="9"/>
  <c r="X776" i="9"/>
  <c r="W776" i="9"/>
  <c r="V776" i="9"/>
  <c r="U776" i="9"/>
  <c r="T776" i="9"/>
  <c r="S776" i="9"/>
  <c r="R776" i="9"/>
  <c r="N776" i="9"/>
  <c r="M776" i="9"/>
  <c r="L776" i="9"/>
  <c r="K776" i="9"/>
  <c r="J776" i="9"/>
  <c r="I776" i="9"/>
  <c r="G776" i="9"/>
  <c r="F776" i="9"/>
  <c r="E776" i="9"/>
  <c r="D776" i="9"/>
  <c r="A776" i="9"/>
  <c r="Y775" i="9"/>
  <c r="X775" i="9"/>
  <c r="W775" i="9"/>
  <c r="V775" i="9"/>
  <c r="U775" i="9"/>
  <c r="T775" i="9"/>
  <c r="S775" i="9"/>
  <c r="R775" i="9"/>
  <c r="N775" i="9"/>
  <c r="M775" i="9"/>
  <c r="L775" i="9"/>
  <c r="K775" i="9"/>
  <c r="J775" i="9"/>
  <c r="I775" i="9"/>
  <c r="G775" i="9"/>
  <c r="F775" i="9"/>
  <c r="E775" i="9"/>
  <c r="D775" i="9"/>
  <c r="A775" i="9"/>
  <c r="Y774" i="9"/>
  <c r="X774" i="9"/>
  <c r="W774" i="9"/>
  <c r="V774" i="9"/>
  <c r="U774" i="9"/>
  <c r="T774" i="9"/>
  <c r="S774" i="9"/>
  <c r="R774" i="9"/>
  <c r="N774" i="9"/>
  <c r="M774" i="9"/>
  <c r="L774" i="9"/>
  <c r="K774" i="9"/>
  <c r="J774" i="9"/>
  <c r="I774" i="9"/>
  <c r="G774" i="9"/>
  <c r="F774" i="9"/>
  <c r="E774" i="9"/>
  <c r="D774" i="9"/>
  <c r="A774" i="9"/>
  <c r="Y773" i="9"/>
  <c r="X773" i="9"/>
  <c r="W773" i="9"/>
  <c r="V773" i="9"/>
  <c r="U773" i="9"/>
  <c r="T773" i="9"/>
  <c r="S773" i="9"/>
  <c r="R773" i="9"/>
  <c r="N773" i="9"/>
  <c r="M773" i="9"/>
  <c r="L773" i="9"/>
  <c r="K773" i="9"/>
  <c r="J773" i="9"/>
  <c r="I773" i="9"/>
  <c r="G773" i="9"/>
  <c r="F773" i="9"/>
  <c r="E773" i="9"/>
  <c r="D773" i="9"/>
  <c r="A773" i="9"/>
  <c r="Y772" i="9"/>
  <c r="X772" i="9"/>
  <c r="W772" i="9"/>
  <c r="V772" i="9"/>
  <c r="U772" i="9"/>
  <c r="T772" i="9"/>
  <c r="S772" i="9"/>
  <c r="R772" i="9"/>
  <c r="N772" i="9"/>
  <c r="M772" i="9"/>
  <c r="L772" i="9"/>
  <c r="K772" i="9"/>
  <c r="J772" i="9"/>
  <c r="I772" i="9"/>
  <c r="G772" i="9"/>
  <c r="F772" i="9"/>
  <c r="E772" i="9"/>
  <c r="D772" i="9"/>
  <c r="A772" i="9"/>
  <c r="Y771" i="9"/>
  <c r="X771" i="9"/>
  <c r="W771" i="9"/>
  <c r="V771" i="9"/>
  <c r="U771" i="9"/>
  <c r="T771" i="9"/>
  <c r="S771" i="9"/>
  <c r="R771" i="9"/>
  <c r="N771" i="9"/>
  <c r="M771" i="9"/>
  <c r="L771" i="9"/>
  <c r="K771" i="9"/>
  <c r="J771" i="9"/>
  <c r="I771" i="9"/>
  <c r="G771" i="9"/>
  <c r="F771" i="9"/>
  <c r="E771" i="9"/>
  <c r="D771" i="9"/>
  <c r="A771" i="9"/>
  <c r="Y768" i="9"/>
  <c r="X768" i="9"/>
  <c r="W768" i="9"/>
  <c r="V768" i="9"/>
  <c r="U768" i="9"/>
  <c r="T768" i="9"/>
  <c r="S768" i="9"/>
  <c r="R768" i="9"/>
  <c r="N768" i="9"/>
  <c r="M768" i="9"/>
  <c r="L768" i="9"/>
  <c r="K768" i="9"/>
  <c r="J768" i="9"/>
  <c r="I768" i="9"/>
  <c r="G768" i="9"/>
  <c r="F768" i="9"/>
  <c r="E768" i="9"/>
  <c r="D768" i="9"/>
  <c r="A768" i="9"/>
  <c r="Y766" i="9"/>
  <c r="X766" i="9"/>
  <c r="W766" i="9"/>
  <c r="V766" i="9"/>
  <c r="U766" i="9"/>
  <c r="T766" i="9"/>
  <c r="S766" i="9"/>
  <c r="R766" i="9"/>
  <c r="N766" i="9"/>
  <c r="M766" i="9"/>
  <c r="L766" i="9"/>
  <c r="K766" i="9"/>
  <c r="J766" i="9"/>
  <c r="I766" i="9"/>
  <c r="G766" i="9"/>
  <c r="F766" i="9"/>
  <c r="E766" i="9"/>
  <c r="D766" i="9"/>
  <c r="A766" i="9"/>
  <c r="Y765" i="9"/>
  <c r="X765" i="9"/>
  <c r="W765" i="9"/>
  <c r="V765" i="9"/>
  <c r="U765" i="9"/>
  <c r="T765" i="9"/>
  <c r="S765" i="9"/>
  <c r="R765" i="9"/>
  <c r="N765" i="9"/>
  <c r="M765" i="9"/>
  <c r="L765" i="9"/>
  <c r="K765" i="9"/>
  <c r="J765" i="9"/>
  <c r="I765" i="9"/>
  <c r="G765" i="9"/>
  <c r="F765" i="9"/>
  <c r="E765" i="9"/>
  <c r="D765" i="9"/>
  <c r="A765" i="9"/>
  <c r="Y764" i="9"/>
  <c r="X764" i="9"/>
  <c r="W764" i="9"/>
  <c r="V764" i="9"/>
  <c r="U764" i="9"/>
  <c r="T764" i="9"/>
  <c r="S764" i="9"/>
  <c r="R764" i="9"/>
  <c r="N764" i="9"/>
  <c r="M764" i="9"/>
  <c r="L764" i="9"/>
  <c r="K764" i="9"/>
  <c r="J764" i="9"/>
  <c r="I764" i="9"/>
  <c r="G764" i="9"/>
  <c r="F764" i="9"/>
  <c r="E764" i="9"/>
  <c r="D764" i="9"/>
  <c r="A764" i="9"/>
  <c r="Y763" i="9"/>
  <c r="X763" i="9"/>
  <c r="W763" i="9"/>
  <c r="V763" i="9"/>
  <c r="U763" i="9"/>
  <c r="T763" i="9"/>
  <c r="S763" i="9"/>
  <c r="R763" i="9"/>
  <c r="N763" i="9"/>
  <c r="M763" i="9"/>
  <c r="L763" i="9"/>
  <c r="K763" i="9"/>
  <c r="J763" i="9"/>
  <c r="I763" i="9"/>
  <c r="G763" i="9"/>
  <c r="F763" i="9"/>
  <c r="E763" i="9"/>
  <c r="D763" i="9"/>
  <c r="A763" i="9"/>
  <c r="Y762" i="9"/>
  <c r="X762" i="9"/>
  <c r="W762" i="9"/>
  <c r="V762" i="9"/>
  <c r="U762" i="9"/>
  <c r="T762" i="9"/>
  <c r="S762" i="9"/>
  <c r="R762" i="9"/>
  <c r="N762" i="9"/>
  <c r="M762" i="9"/>
  <c r="L762" i="9"/>
  <c r="K762" i="9"/>
  <c r="J762" i="9"/>
  <c r="I762" i="9"/>
  <c r="G762" i="9"/>
  <c r="F762" i="9"/>
  <c r="E762" i="9"/>
  <c r="D762" i="9"/>
  <c r="A762" i="9"/>
  <c r="Y761" i="9"/>
  <c r="X761" i="9"/>
  <c r="W761" i="9"/>
  <c r="V761" i="9"/>
  <c r="U761" i="9"/>
  <c r="T761" i="9"/>
  <c r="S761" i="9"/>
  <c r="R761" i="9"/>
  <c r="N761" i="9"/>
  <c r="M761" i="9"/>
  <c r="L761" i="9"/>
  <c r="K761" i="9"/>
  <c r="J761" i="9"/>
  <c r="I761" i="9"/>
  <c r="G761" i="9"/>
  <c r="F761" i="9"/>
  <c r="E761" i="9"/>
  <c r="D761" i="9"/>
  <c r="A761" i="9"/>
  <c r="Y760" i="9"/>
  <c r="X760" i="9"/>
  <c r="W760" i="9"/>
  <c r="V760" i="9"/>
  <c r="U760" i="9"/>
  <c r="T760" i="9"/>
  <c r="S760" i="9"/>
  <c r="R760" i="9"/>
  <c r="N760" i="9"/>
  <c r="M760" i="9"/>
  <c r="L760" i="9"/>
  <c r="K760" i="9"/>
  <c r="J760" i="9"/>
  <c r="I760" i="9"/>
  <c r="G760" i="9"/>
  <c r="F760" i="9"/>
  <c r="E760" i="9"/>
  <c r="D760" i="9"/>
  <c r="A760" i="9"/>
  <c r="Y759" i="9"/>
  <c r="X759" i="9"/>
  <c r="W759" i="9"/>
  <c r="V759" i="9"/>
  <c r="U759" i="9"/>
  <c r="T759" i="9"/>
  <c r="S759" i="9"/>
  <c r="R759" i="9"/>
  <c r="N759" i="9"/>
  <c r="M759" i="9"/>
  <c r="L759" i="9"/>
  <c r="K759" i="9"/>
  <c r="J759" i="9"/>
  <c r="I759" i="9"/>
  <c r="G759" i="9"/>
  <c r="F759" i="9"/>
  <c r="E759" i="9"/>
  <c r="D759" i="9"/>
  <c r="A759" i="9"/>
  <c r="Y758" i="9"/>
  <c r="X758" i="9"/>
  <c r="W758" i="9"/>
  <c r="V758" i="9"/>
  <c r="U758" i="9"/>
  <c r="T758" i="9"/>
  <c r="S758" i="9"/>
  <c r="R758" i="9"/>
  <c r="N758" i="9"/>
  <c r="M758" i="9"/>
  <c r="L758" i="9"/>
  <c r="K758" i="9"/>
  <c r="J758" i="9"/>
  <c r="I758" i="9"/>
  <c r="G758" i="9"/>
  <c r="F758" i="9"/>
  <c r="E758" i="9"/>
  <c r="D758" i="9"/>
  <c r="A758" i="9"/>
  <c r="Y757" i="9"/>
  <c r="X757" i="9"/>
  <c r="W757" i="9"/>
  <c r="V757" i="9"/>
  <c r="U757" i="9"/>
  <c r="T757" i="9"/>
  <c r="S757" i="9"/>
  <c r="R757" i="9"/>
  <c r="N757" i="9"/>
  <c r="M757" i="9"/>
  <c r="L757" i="9"/>
  <c r="K757" i="9"/>
  <c r="J757" i="9"/>
  <c r="I757" i="9"/>
  <c r="G757" i="9"/>
  <c r="F757" i="9"/>
  <c r="E757" i="9"/>
  <c r="D757" i="9"/>
  <c r="A757" i="9"/>
  <c r="Y755" i="9"/>
  <c r="X755" i="9"/>
  <c r="W755" i="9"/>
  <c r="V755" i="9"/>
  <c r="U755" i="9"/>
  <c r="T755" i="9"/>
  <c r="S755" i="9"/>
  <c r="R755" i="9"/>
  <c r="N755" i="9"/>
  <c r="M755" i="9"/>
  <c r="L755" i="9"/>
  <c r="K755" i="9"/>
  <c r="J755" i="9"/>
  <c r="I755" i="9"/>
  <c r="G755" i="9"/>
  <c r="F755" i="9"/>
  <c r="E755" i="9"/>
  <c r="D755" i="9"/>
  <c r="A755" i="9"/>
  <c r="Y754" i="9"/>
  <c r="X754" i="9"/>
  <c r="W754" i="9"/>
  <c r="V754" i="9"/>
  <c r="U754" i="9"/>
  <c r="T754" i="9"/>
  <c r="S754" i="9"/>
  <c r="R754" i="9"/>
  <c r="N754" i="9"/>
  <c r="M754" i="9"/>
  <c r="L754" i="9"/>
  <c r="K754" i="9"/>
  <c r="J754" i="9"/>
  <c r="I754" i="9"/>
  <c r="G754" i="9"/>
  <c r="F754" i="9"/>
  <c r="E754" i="9"/>
  <c r="D754" i="9"/>
  <c r="A754" i="9"/>
  <c r="Y753" i="9"/>
  <c r="X753" i="9"/>
  <c r="W753" i="9"/>
  <c r="V753" i="9"/>
  <c r="U753" i="9"/>
  <c r="T753" i="9"/>
  <c r="S753" i="9"/>
  <c r="R753" i="9"/>
  <c r="N753" i="9"/>
  <c r="M753" i="9"/>
  <c r="L753" i="9"/>
  <c r="K753" i="9"/>
  <c r="J753" i="9"/>
  <c r="I753" i="9"/>
  <c r="G753" i="9"/>
  <c r="F753" i="9"/>
  <c r="E753" i="9"/>
  <c r="D753" i="9"/>
  <c r="A753" i="9"/>
  <c r="Y752" i="9"/>
  <c r="X752" i="9"/>
  <c r="W752" i="9"/>
  <c r="V752" i="9"/>
  <c r="U752" i="9"/>
  <c r="T752" i="9"/>
  <c r="S752" i="9"/>
  <c r="R752" i="9"/>
  <c r="N752" i="9"/>
  <c r="M752" i="9"/>
  <c r="L752" i="9"/>
  <c r="K752" i="9"/>
  <c r="J752" i="9"/>
  <c r="I752" i="9"/>
  <c r="G752" i="9"/>
  <c r="F752" i="9"/>
  <c r="E752" i="9"/>
  <c r="D752" i="9"/>
  <c r="A752" i="9"/>
  <c r="Y751" i="9"/>
  <c r="X751" i="9"/>
  <c r="W751" i="9"/>
  <c r="V751" i="9"/>
  <c r="U751" i="9"/>
  <c r="T751" i="9"/>
  <c r="S751" i="9"/>
  <c r="R751" i="9"/>
  <c r="N751" i="9"/>
  <c r="M751" i="9"/>
  <c r="L751" i="9"/>
  <c r="K751" i="9"/>
  <c r="J751" i="9"/>
  <c r="I751" i="9"/>
  <c r="G751" i="9"/>
  <c r="F751" i="9"/>
  <c r="E751" i="9"/>
  <c r="D751" i="9"/>
  <c r="A751" i="9"/>
  <c r="Y750" i="9"/>
  <c r="X750" i="9"/>
  <c r="W750" i="9"/>
  <c r="V750" i="9"/>
  <c r="U750" i="9"/>
  <c r="T750" i="9"/>
  <c r="S750" i="9"/>
  <c r="R750" i="9"/>
  <c r="N750" i="9"/>
  <c r="M750" i="9"/>
  <c r="L750" i="9"/>
  <c r="K750" i="9"/>
  <c r="J750" i="9"/>
  <c r="I750" i="9"/>
  <c r="G750" i="9"/>
  <c r="F750" i="9"/>
  <c r="E750" i="9"/>
  <c r="D750" i="9"/>
  <c r="A750" i="9"/>
  <c r="Y749" i="9"/>
  <c r="X749" i="9"/>
  <c r="W749" i="9"/>
  <c r="V749" i="9"/>
  <c r="U749" i="9"/>
  <c r="T749" i="9"/>
  <c r="S749" i="9"/>
  <c r="R749" i="9"/>
  <c r="N749" i="9"/>
  <c r="M749" i="9"/>
  <c r="L749" i="9"/>
  <c r="K749" i="9"/>
  <c r="J749" i="9"/>
  <c r="I749" i="9"/>
  <c r="G749" i="9"/>
  <c r="F749" i="9"/>
  <c r="E749" i="9"/>
  <c r="D749" i="9"/>
  <c r="A749" i="9"/>
  <c r="Y748" i="9"/>
  <c r="X748" i="9"/>
  <c r="W748" i="9"/>
  <c r="V748" i="9"/>
  <c r="U748" i="9"/>
  <c r="T748" i="9"/>
  <c r="S748" i="9"/>
  <c r="R748" i="9"/>
  <c r="N748" i="9"/>
  <c r="M748" i="9"/>
  <c r="L748" i="9"/>
  <c r="K748" i="9"/>
  <c r="J748" i="9"/>
  <c r="I748" i="9"/>
  <c r="G748" i="9"/>
  <c r="F748" i="9"/>
  <c r="E748" i="9"/>
  <c r="D748" i="9"/>
  <c r="A748" i="9"/>
  <c r="Y747" i="9"/>
  <c r="X747" i="9"/>
  <c r="W747" i="9"/>
  <c r="V747" i="9"/>
  <c r="U747" i="9"/>
  <c r="T747" i="9"/>
  <c r="S747" i="9"/>
  <c r="R747" i="9"/>
  <c r="N747" i="9"/>
  <c r="M747" i="9"/>
  <c r="L747" i="9"/>
  <c r="K747" i="9"/>
  <c r="J747" i="9"/>
  <c r="I747" i="9"/>
  <c r="G747" i="9"/>
  <c r="F747" i="9"/>
  <c r="E747" i="9"/>
  <c r="D747" i="9"/>
  <c r="A747" i="9"/>
  <c r="Y746" i="9"/>
  <c r="X746" i="9"/>
  <c r="W746" i="9"/>
  <c r="V746" i="9"/>
  <c r="U746" i="9"/>
  <c r="T746" i="9"/>
  <c r="S746" i="9"/>
  <c r="R746" i="9"/>
  <c r="N746" i="9"/>
  <c r="M746" i="9"/>
  <c r="L746" i="9"/>
  <c r="K746" i="9"/>
  <c r="J746" i="9"/>
  <c r="I746" i="9"/>
  <c r="G746" i="9"/>
  <c r="F746" i="9"/>
  <c r="E746" i="9"/>
  <c r="D746" i="9"/>
  <c r="A746" i="9"/>
  <c r="Y744" i="9"/>
  <c r="X744" i="9"/>
  <c r="W744" i="9"/>
  <c r="V744" i="9"/>
  <c r="U744" i="9"/>
  <c r="T744" i="9"/>
  <c r="S744" i="9"/>
  <c r="R744" i="9"/>
  <c r="N744" i="9"/>
  <c r="M744" i="9"/>
  <c r="L744" i="9"/>
  <c r="K744" i="9"/>
  <c r="J744" i="9"/>
  <c r="I744" i="9"/>
  <c r="G744" i="9"/>
  <c r="F744" i="9"/>
  <c r="E744" i="9"/>
  <c r="D744" i="9"/>
  <c r="A744" i="9"/>
  <c r="Y743" i="9"/>
  <c r="X743" i="9"/>
  <c r="W743" i="9"/>
  <c r="V743" i="9"/>
  <c r="U743" i="9"/>
  <c r="T743" i="9"/>
  <c r="S743" i="9"/>
  <c r="R743" i="9"/>
  <c r="N743" i="9"/>
  <c r="M743" i="9"/>
  <c r="L743" i="9"/>
  <c r="K743" i="9"/>
  <c r="J743" i="9"/>
  <c r="I743" i="9"/>
  <c r="G743" i="9"/>
  <c r="F743" i="9"/>
  <c r="E743" i="9"/>
  <c r="D743" i="9"/>
  <c r="A743" i="9"/>
  <c r="Y742" i="9"/>
  <c r="X742" i="9"/>
  <c r="W742" i="9"/>
  <c r="V742" i="9"/>
  <c r="U742" i="9"/>
  <c r="T742" i="9"/>
  <c r="S742" i="9"/>
  <c r="R742" i="9"/>
  <c r="N742" i="9"/>
  <c r="M742" i="9"/>
  <c r="L742" i="9"/>
  <c r="K742" i="9"/>
  <c r="J742" i="9"/>
  <c r="I742" i="9"/>
  <c r="G742" i="9"/>
  <c r="F742" i="9"/>
  <c r="E742" i="9"/>
  <c r="D742" i="9"/>
  <c r="A742" i="9"/>
  <c r="Y741" i="9"/>
  <c r="X741" i="9"/>
  <c r="W741" i="9"/>
  <c r="V741" i="9"/>
  <c r="U741" i="9"/>
  <c r="T741" i="9"/>
  <c r="S741" i="9"/>
  <c r="R741" i="9"/>
  <c r="N741" i="9"/>
  <c r="M741" i="9"/>
  <c r="L741" i="9"/>
  <c r="K741" i="9"/>
  <c r="J741" i="9"/>
  <c r="I741" i="9"/>
  <c r="G741" i="9"/>
  <c r="F741" i="9"/>
  <c r="E741" i="9"/>
  <c r="D741" i="9"/>
  <c r="A741" i="9"/>
  <c r="Y740" i="9"/>
  <c r="X740" i="9"/>
  <c r="W740" i="9"/>
  <c r="V740" i="9"/>
  <c r="U740" i="9"/>
  <c r="T740" i="9"/>
  <c r="S740" i="9"/>
  <c r="R740" i="9"/>
  <c r="N740" i="9"/>
  <c r="M740" i="9"/>
  <c r="L740" i="9"/>
  <c r="K740" i="9"/>
  <c r="J740" i="9"/>
  <c r="I740" i="9"/>
  <c r="G740" i="9"/>
  <c r="F740" i="9"/>
  <c r="E740" i="9"/>
  <c r="D740" i="9"/>
  <c r="A740" i="9"/>
  <c r="Y739" i="9"/>
  <c r="X739" i="9"/>
  <c r="W739" i="9"/>
  <c r="V739" i="9"/>
  <c r="U739" i="9"/>
  <c r="T739" i="9"/>
  <c r="S739" i="9"/>
  <c r="R739" i="9"/>
  <c r="N739" i="9"/>
  <c r="M739" i="9"/>
  <c r="L739" i="9"/>
  <c r="K739" i="9"/>
  <c r="J739" i="9"/>
  <c r="I739" i="9"/>
  <c r="G739" i="9"/>
  <c r="F739" i="9"/>
  <c r="E739" i="9"/>
  <c r="D739" i="9"/>
  <c r="A739" i="9"/>
  <c r="Y738" i="9"/>
  <c r="X738" i="9"/>
  <c r="W738" i="9"/>
  <c r="V738" i="9"/>
  <c r="U738" i="9"/>
  <c r="T738" i="9"/>
  <c r="S738" i="9"/>
  <c r="R738" i="9"/>
  <c r="N738" i="9"/>
  <c r="M738" i="9"/>
  <c r="L738" i="9"/>
  <c r="K738" i="9"/>
  <c r="J738" i="9"/>
  <c r="I738" i="9"/>
  <c r="G738" i="9"/>
  <c r="F738" i="9"/>
  <c r="E738" i="9"/>
  <c r="D738" i="9"/>
  <c r="A738" i="9"/>
  <c r="Y737" i="9"/>
  <c r="X737" i="9"/>
  <c r="W737" i="9"/>
  <c r="V737" i="9"/>
  <c r="U737" i="9"/>
  <c r="T737" i="9"/>
  <c r="S737" i="9"/>
  <c r="R737" i="9"/>
  <c r="N737" i="9"/>
  <c r="M737" i="9"/>
  <c r="L737" i="9"/>
  <c r="K737" i="9"/>
  <c r="J737" i="9"/>
  <c r="I737" i="9"/>
  <c r="G737" i="9"/>
  <c r="F737" i="9"/>
  <c r="E737" i="9"/>
  <c r="D737" i="9"/>
  <c r="A737" i="9"/>
  <c r="Y736" i="9"/>
  <c r="X736" i="9"/>
  <c r="W736" i="9"/>
  <c r="V736" i="9"/>
  <c r="U736" i="9"/>
  <c r="T736" i="9"/>
  <c r="S736" i="9"/>
  <c r="R736" i="9"/>
  <c r="N736" i="9"/>
  <c r="M736" i="9"/>
  <c r="L736" i="9"/>
  <c r="K736" i="9"/>
  <c r="J736" i="9"/>
  <c r="I736" i="9"/>
  <c r="G736" i="9"/>
  <c r="F736" i="9"/>
  <c r="E736" i="9"/>
  <c r="D736" i="9"/>
  <c r="A736" i="9"/>
  <c r="Y735" i="9"/>
  <c r="X735" i="9"/>
  <c r="W735" i="9"/>
  <c r="V735" i="9"/>
  <c r="U735" i="9"/>
  <c r="T735" i="9"/>
  <c r="S735" i="9"/>
  <c r="R735" i="9"/>
  <c r="N735" i="9"/>
  <c r="M735" i="9"/>
  <c r="L735" i="9"/>
  <c r="K735" i="9"/>
  <c r="J735" i="9"/>
  <c r="I735" i="9"/>
  <c r="G735" i="9"/>
  <c r="F735" i="9"/>
  <c r="E735" i="9"/>
  <c r="D735" i="9"/>
  <c r="A735" i="9"/>
  <c r="Y733" i="9"/>
  <c r="X733" i="9"/>
  <c r="W733" i="9"/>
  <c r="V733" i="9"/>
  <c r="U733" i="9"/>
  <c r="T733" i="9"/>
  <c r="S733" i="9"/>
  <c r="R733" i="9"/>
  <c r="N733" i="9"/>
  <c r="M733" i="9"/>
  <c r="L733" i="9"/>
  <c r="K733" i="9"/>
  <c r="J733" i="9"/>
  <c r="I733" i="9"/>
  <c r="G733" i="9"/>
  <c r="F733" i="9"/>
  <c r="E733" i="9"/>
  <c r="D733" i="9"/>
  <c r="A733" i="9"/>
  <c r="Y731" i="9"/>
  <c r="X731" i="9"/>
  <c r="W731" i="9"/>
  <c r="V731" i="9"/>
  <c r="U731" i="9"/>
  <c r="T731" i="9"/>
  <c r="S731" i="9"/>
  <c r="R731" i="9"/>
  <c r="N731" i="9"/>
  <c r="M731" i="9"/>
  <c r="L731" i="9"/>
  <c r="K731" i="9"/>
  <c r="J731" i="9"/>
  <c r="I731" i="9"/>
  <c r="G731" i="9"/>
  <c r="F731" i="9"/>
  <c r="E731" i="9"/>
  <c r="D731" i="9"/>
  <c r="A731" i="9"/>
  <c r="Y730" i="9"/>
  <c r="X730" i="9"/>
  <c r="W730" i="9"/>
  <c r="V730" i="9"/>
  <c r="U730" i="9"/>
  <c r="T730" i="9"/>
  <c r="S730" i="9"/>
  <c r="R730" i="9"/>
  <c r="N730" i="9"/>
  <c r="M730" i="9"/>
  <c r="L730" i="9"/>
  <c r="K730" i="9"/>
  <c r="J730" i="9"/>
  <c r="I730" i="9"/>
  <c r="G730" i="9"/>
  <c r="F730" i="9"/>
  <c r="E730" i="9"/>
  <c r="D730" i="9"/>
  <c r="A730" i="9"/>
  <c r="Y729" i="9"/>
  <c r="X729" i="9"/>
  <c r="W729" i="9"/>
  <c r="V729" i="9"/>
  <c r="U729" i="9"/>
  <c r="T729" i="9"/>
  <c r="S729" i="9"/>
  <c r="R729" i="9"/>
  <c r="N729" i="9"/>
  <c r="M729" i="9"/>
  <c r="L729" i="9"/>
  <c r="K729" i="9"/>
  <c r="J729" i="9"/>
  <c r="I729" i="9"/>
  <c r="G729" i="9"/>
  <c r="F729" i="9"/>
  <c r="E729" i="9"/>
  <c r="D729" i="9"/>
  <c r="A729" i="9"/>
  <c r="Y728" i="9"/>
  <c r="X728" i="9"/>
  <c r="W728" i="9"/>
  <c r="V728" i="9"/>
  <c r="U728" i="9"/>
  <c r="T728" i="9"/>
  <c r="S728" i="9"/>
  <c r="R728" i="9"/>
  <c r="N728" i="9"/>
  <c r="M728" i="9"/>
  <c r="L728" i="9"/>
  <c r="K728" i="9"/>
  <c r="J728" i="9"/>
  <c r="I728" i="9"/>
  <c r="G728" i="9"/>
  <c r="F728" i="9"/>
  <c r="E728" i="9"/>
  <c r="D728" i="9"/>
  <c r="A728" i="9"/>
  <c r="Y727" i="9"/>
  <c r="X727" i="9"/>
  <c r="W727" i="9"/>
  <c r="V727" i="9"/>
  <c r="U727" i="9"/>
  <c r="T727" i="9"/>
  <c r="S727" i="9"/>
  <c r="R727" i="9"/>
  <c r="N727" i="9"/>
  <c r="M727" i="9"/>
  <c r="L727" i="9"/>
  <c r="K727" i="9"/>
  <c r="J727" i="9"/>
  <c r="I727" i="9"/>
  <c r="G727" i="9"/>
  <c r="F727" i="9"/>
  <c r="E727" i="9"/>
  <c r="D727" i="9"/>
  <c r="A727" i="9"/>
  <c r="Y726" i="9"/>
  <c r="X726" i="9"/>
  <c r="W726" i="9"/>
  <c r="V726" i="9"/>
  <c r="U726" i="9"/>
  <c r="T726" i="9"/>
  <c r="S726" i="9"/>
  <c r="R726" i="9"/>
  <c r="N726" i="9"/>
  <c r="M726" i="9"/>
  <c r="L726" i="9"/>
  <c r="K726" i="9"/>
  <c r="J726" i="9"/>
  <c r="I726" i="9"/>
  <c r="G726" i="9"/>
  <c r="F726" i="9"/>
  <c r="E726" i="9"/>
  <c r="D726" i="9"/>
  <c r="A726" i="9"/>
  <c r="Y725" i="9"/>
  <c r="X725" i="9"/>
  <c r="W725" i="9"/>
  <c r="V725" i="9"/>
  <c r="U725" i="9"/>
  <c r="T725" i="9"/>
  <c r="S725" i="9"/>
  <c r="R725" i="9"/>
  <c r="N725" i="9"/>
  <c r="M725" i="9"/>
  <c r="L725" i="9"/>
  <c r="K725" i="9"/>
  <c r="J725" i="9"/>
  <c r="I725" i="9"/>
  <c r="G725" i="9"/>
  <c r="F725" i="9"/>
  <c r="E725" i="9"/>
  <c r="D725" i="9"/>
  <c r="A725" i="9"/>
  <c r="Y724" i="9"/>
  <c r="X724" i="9"/>
  <c r="W724" i="9"/>
  <c r="V724" i="9"/>
  <c r="U724" i="9"/>
  <c r="T724" i="9"/>
  <c r="S724" i="9"/>
  <c r="R724" i="9"/>
  <c r="N724" i="9"/>
  <c r="M724" i="9"/>
  <c r="L724" i="9"/>
  <c r="K724" i="9"/>
  <c r="J724" i="9"/>
  <c r="I724" i="9"/>
  <c r="G724" i="9"/>
  <c r="F724" i="9"/>
  <c r="E724" i="9"/>
  <c r="D724" i="9"/>
  <c r="A724" i="9"/>
  <c r="Y723" i="9"/>
  <c r="X723" i="9"/>
  <c r="W723" i="9"/>
  <c r="V723" i="9"/>
  <c r="U723" i="9"/>
  <c r="T723" i="9"/>
  <c r="S723" i="9"/>
  <c r="R723" i="9"/>
  <c r="N723" i="9"/>
  <c r="M723" i="9"/>
  <c r="L723" i="9"/>
  <c r="K723" i="9"/>
  <c r="J723" i="9"/>
  <c r="I723" i="9"/>
  <c r="G723" i="9"/>
  <c r="F723" i="9"/>
  <c r="E723" i="9"/>
  <c r="D723" i="9"/>
  <c r="A723" i="9"/>
  <c r="Y722" i="9"/>
  <c r="X722" i="9"/>
  <c r="W722" i="9"/>
  <c r="V722" i="9"/>
  <c r="U722" i="9"/>
  <c r="T722" i="9"/>
  <c r="S722" i="9"/>
  <c r="R722" i="9"/>
  <c r="N722" i="9"/>
  <c r="M722" i="9"/>
  <c r="L722" i="9"/>
  <c r="K722" i="9"/>
  <c r="J722" i="9"/>
  <c r="I722" i="9"/>
  <c r="G722" i="9"/>
  <c r="F722" i="9"/>
  <c r="E722" i="9"/>
  <c r="D722" i="9"/>
  <c r="A722" i="9"/>
  <c r="Y720" i="9"/>
  <c r="X720" i="9"/>
  <c r="W720" i="9"/>
  <c r="V720" i="9"/>
  <c r="U720" i="9"/>
  <c r="T720" i="9"/>
  <c r="S720" i="9"/>
  <c r="R720" i="9"/>
  <c r="N720" i="9"/>
  <c r="M720" i="9"/>
  <c r="L720" i="9"/>
  <c r="K720" i="9"/>
  <c r="J720" i="9"/>
  <c r="I720" i="9"/>
  <c r="G720" i="9"/>
  <c r="F720" i="9"/>
  <c r="E720" i="9"/>
  <c r="D720" i="9"/>
  <c r="A720" i="9"/>
  <c r="Y718" i="9"/>
  <c r="X718" i="9"/>
  <c r="W718" i="9"/>
  <c r="V718" i="9"/>
  <c r="U718" i="9"/>
  <c r="T718" i="9"/>
  <c r="S718" i="9"/>
  <c r="R718" i="9"/>
  <c r="N718" i="9"/>
  <c r="M718" i="9"/>
  <c r="L718" i="9"/>
  <c r="K718" i="9"/>
  <c r="J718" i="9"/>
  <c r="I718" i="9"/>
  <c r="G718" i="9"/>
  <c r="F718" i="9"/>
  <c r="E718" i="9"/>
  <c r="D718" i="9"/>
  <c r="A718" i="9"/>
  <c r="Y716" i="9"/>
  <c r="X716" i="9"/>
  <c r="W716" i="9"/>
  <c r="V716" i="9"/>
  <c r="U716" i="9"/>
  <c r="T716" i="9"/>
  <c r="S716" i="9"/>
  <c r="R716" i="9"/>
  <c r="N716" i="9"/>
  <c r="M716" i="9"/>
  <c r="L716" i="9"/>
  <c r="K716" i="9"/>
  <c r="J716" i="9"/>
  <c r="I716" i="9"/>
  <c r="G716" i="9"/>
  <c r="F716" i="9"/>
  <c r="E716" i="9"/>
  <c r="D716" i="9"/>
  <c r="A716" i="9"/>
  <c r="Y715" i="9"/>
  <c r="X715" i="9"/>
  <c r="W715" i="9"/>
  <c r="V715" i="9"/>
  <c r="U715" i="9"/>
  <c r="T715" i="9"/>
  <c r="S715" i="9"/>
  <c r="R715" i="9"/>
  <c r="N715" i="9"/>
  <c r="M715" i="9"/>
  <c r="L715" i="9"/>
  <c r="K715" i="9"/>
  <c r="J715" i="9"/>
  <c r="I715" i="9"/>
  <c r="G715" i="9"/>
  <c r="F715" i="9"/>
  <c r="E715" i="9"/>
  <c r="D715" i="9"/>
  <c r="A715" i="9"/>
  <c r="Y714" i="9"/>
  <c r="X714" i="9"/>
  <c r="W714" i="9"/>
  <c r="V714" i="9"/>
  <c r="U714" i="9"/>
  <c r="T714" i="9"/>
  <c r="S714" i="9"/>
  <c r="R714" i="9"/>
  <c r="N714" i="9"/>
  <c r="M714" i="9"/>
  <c r="L714" i="9"/>
  <c r="K714" i="9"/>
  <c r="J714" i="9"/>
  <c r="I714" i="9"/>
  <c r="G714" i="9"/>
  <c r="F714" i="9"/>
  <c r="E714" i="9"/>
  <c r="D714" i="9"/>
  <c r="A714" i="9"/>
  <c r="Y713" i="9"/>
  <c r="X713" i="9"/>
  <c r="W713" i="9"/>
  <c r="V713" i="9"/>
  <c r="U713" i="9"/>
  <c r="T713" i="9"/>
  <c r="S713" i="9"/>
  <c r="R713" i="9"/>
  <c r="N713" i="9"/>
  <c r="M713" i="9"/>
  <c r="L713" i="9"/>
  <c r="K713" i="9"/>
  <c r="J713" i="9"/>
  <c r="I713" i="9"/>
  <c r="G713" i="9"/>
  <c r="F713" i="9"/>
  <c r="E713" i="9"/>
  <c r="D713" i="9"/>
  <c r="A713" i="9"/>
  <c r="Y712" i="9"/>
  <c r="X712" i="9"/>
  <c r="W712" i="9"/>
  <c r="V712" i="9"/>
  <c r="U712" i="9"/>
  <c r="T712" i="9"/>
  <c r="S712" i="9"/>
  <c r="R712" i="9"/>
  <c r="N712" i="9"/>
  <c r="M712" i="9"/>
  <c r="L712" i="9"/>
  <c r="K712" i="9"/>
  <c r="J712" i="9"/>
  <c r="I712" i="9"/>
  <c r="G712" i="9"/>
  <c r="F712" i="9"/>
  <c r="E712" i="9"/>
  <c r="D712" i="9"/>
  <c r="A712" i="9"/>
  <c r="Y711" i="9"/>
  <c r="X711" i="9"/>
  <c r="W711" i="9"/>
  <c r="V711" i="9"/>
  <c r="U711" i="9"/>
  <c r="T711" i="9"/>
  <c r="S711" i="9"/>
  <c r="R711" i="9"/>
  <c r="N711" i="9"/>
  <c r="M711" i="9"/>
  <c r="L711" i="9"/>
  <c r="K711" i="9"/>
  <c r="J711" i="9"/>
  <c r="I711" i="9"/>
  <c r="G711" i="9"/>
  <c r="F711" i="9"/>
  <c r="E711" i="9"/>
  <c r="D711" i="9"/>
  <c r="A711" i="9"/>
  <c r="Y710" i="9"/>
  <c r="X710" i="9"/>
  <c r="W710" i="9"/>
  <c r="V710" i="9"/>
  <c r="U710" i="9"/>
  <c r="T710" i="9"/>
  <c r="S710" i="9"/>
  <c r="R710" i="9"/>
  <c r="N710" i="9"/>
  <c r="M710" i="9"/>
  <c r="L710" i="9"/>
  <c r="K710" i="9"/>
  <c r="J710" i="9"/>
  <c r="I710" i="9"/>
  <c r="G710" i="9"/>
  <c r="F710" i="9"/>
  <c r="E710" i="9"/>
  <c r="D710" i="9"/>
  <c r="A710" i="9"/>
  <c r="Y709" i="9"/>
  <c r="X709" i="9"/>
  <c r="W709" i="9"/>
  <c r="V709" i="9"/>
  <c r="U709" i="9"/>
  <c r="T709" i="9"/>
  <c r="S709" i="9"/>
  <c r="R709" i="9"/>
  <c r="N709" i="9"/>
  <c r="M709" i="9"/>
  <c r="L709" i="9"/>
  <c r="K709" i="9"/>
  <c r="J709" i="9"/>
  <c r="I709" i="9"/>
  <c r="G709" i="9"/>
  <c r="F709" i="9"/>
  <c r="E709" i="9"/>
  <c r="D709" i="9"/>
  <c r="A709" i="9"/>
  <c r="Y708" i="9"/>
  <c r="X708" i="9"/>
  <c r="W708" i="9"/>
  <c r="V708" i="9"/>
  <c r="U708" i="9"/>
  <c r="T708" i="9"/>
  <c r="S708" i="9"/>
  <c r="R708" i="9"/>
  <c r="N708" i="9"/>
  <c r="M708" i="9"/>
  <c r="L708" i="9"/>
  <c r="K708" i="9"/>
  <c r="J708" i="9"/>
  <c r="I708" i="9"/>
  <c r="G708" i="9"/>
  <c r="F708" i="9"/>
  <c r="E708" i="9"/>
  <c r="D708" i="9"/>
  <c r="A708" i="9"/>
  <c r="Y707" i="9"/>
  <c r="X707" i="9"/>
  <c r="W707" i="9"/>
  <c r="V707" i="9"/>
  <c r="U707" i="9"/>
  <c r="T707" i="9"/>
  <c r="S707" i="9"/>
  <c r="R707" i="9"/>
  <c r="N707" i="9"/>
  <c r="M707" i="9"/>
  <c r="L707" i="9"/>
  <c r="K707" i="9"/>
  <c r="J707" i="9"/>
  <c r="I707" i="9"/>
  <c r="G707" i="9"/>
  <c r="F707" i="9"/>
  <c r="E707" i="9"/>
  <c r="D707" i="9"/>
  <c r="A707" i="9"/>
  <c r="Y704" i="9"/>
  <c r="X704" i="9"/>
  <c r="W704" i="9"/>
  <c r="V704" i="9"/>
  <c r="U704" i="9"/>
  <c r="T704" i="9"/>
  <c r="S704" i="9"/>
  <c r="R704" i="9"/>
  <c r="N704" i="9"/>
  <c r="M704" i="9"/>
  <c r="L704" i="9"/>
  <c r="K704" i="9"/>
  <c r="J704" i="9"/>
  <c r="I704" i="9"/>
  <c r="G704" i="9"/>
  <c r="F704" i="9"/>
  <c r="E704" i="9"/>
  <c r="D704" i="9"/>
  <c r="A704" i="9"/>
  <c r="Y703" i="9"/>
  <c r="X703" i="9"/>
  <c r="W703" i="9"/>
  <c r="V703" i="9"/>
  <c r="U703" i="9"/>
  <c r="T703" i="9"/>
  <c r="S703" i="9"/>
  <c r="R703" i="9"/>
  <c r="N703" i="9"/>
  <c r="M703" i="9"/>
  <c r="L703" i="9"/>
  <c r="K703" i="9"/>
  <c r="J703" i="9"/>
  <c r="I703" i="9"/>
  <c r="G703" i="9"/>
  <c r="F703" i="9"/>
  <c r="E703" i="9"/>
  <c r="D703" i="9"/>
  <c r="A703" i="9"/>
  <c r="Y702" i="9"/>
  <c r="X702" i="9"/>
  <c r="W702" i="9"/>
  <c r="V702" i="9"/>
  <c r="U702" i="9"/>
  <c r="T702" i="9"/>
  <c r="S702" i="9"/>
  <c r="R702" i="9"/>
  <c r="N702" i="9"/>
  <c r="M702" i="9"/>
  <c r="L702" i="9"/>
  <c r="K702" i="9"/>
  <c r="J702" i="9"/>
  <c r="I702" i="9"/>
  <c r="G702" i="9"/>
  <c r="F702" i="9"/>
  <c r="E702" i="9"/>
  <c r="D702" i="9"/>
  <c r="A702" i="9"/>
  <c r="Y701" i="9"/>
  <c r="X701" i="9"/>
  <c r="W701" i="9"/>
  <c r="V701" i="9"/>
  <c r="U701" i="9"/>
  <c r="T701" i="9"/>
  <c r="S701" i="9"/>
  <c r="R701" i="9"/>
  <c r="N701" i="9"/>
  <c r="M701" i="9"/>
  <c r="L701" i="9"/>
  <c r="K701" i="9"/>
  <c r="J701" i="9"/>
  <c r="I701" i="9"/>
  <c r="G701" i="9"/>
  <c r="F701" i="9"/>
  <c r="E701" i="9"/>
  <c r="D701" i="9"/>
  <c r="A701" i="9"/>
  <c r="Y700" i="9"/>
  <c r="X700" i="9"/>
  <c r="W700" i="9"/>
  <c r="V700" i="9"/>
  <c r="U700" i="9"/>
  <c r="T700" i="9"/>
  <c r="S700" i="9"/>
  <c r="R700" i="9"/>
  <c r="N700" i="9"/>
  <c r="M700" i="9"/>
  <c r="L700" i="9"/>
  <c r="K700" i="9"/>
  <c r="J700" i="9"/>
  <c r="I700" i="9"/>
  <c r="G700" i="9"/>
  <c r="F700" i="9"/>
  <c r="E700" i="9"/>
  <c r="D700" i="9"/>
  <c r="A700" i="9"/>
  <c r="Y699" i="9"/>
  <c r="X699" i="9"/>
  <c r="W699" i="9"/>
  <c r="V699" i="9"/>
  <c r="U699" i="9"/>
  <c r="T699" i="9"/>
  <c r="S699" i="9"/>
  <c r="R699" i="9"/>
  <c r="N699" i="9"/>
  <c r="M699" i="9"/>
  <c r="L699" i="9"/>
  <c r="K699" i="9"/>
  <c r="J699" i="9"/>
  <c r="I699" i="9"/>
  <c r="G699" i="9"/>
  <c r="F699" i="9"/>
  <c r="E699" i="9"/>
  <c r="D699" i="9"/>
  <c r="A699" i="9"/>
  <c r="Y698" i="9"/>
  <c r="X698" i="9"/>
  <c r="W698" i="9"/>
  <c r="V698" i="9"/>
  <c r="U698" i="9"/>
  <c r="T698" i="9"/>
  <c r="S698" i="9"/>
  <c r="R698" i="9"/>
  <c r="N698" i="9"/>
  <c r="M698" i="9"/>
  <c r="L698" i="9"/>
  <c r="K698" i="9"/>
  <c r="J698" i="9"/>
  <c r="I698" i="9"/>
  <c r="G698" i="9"/>
  <c r="F698" i="9"/>
  <c r="E698" i="9"/>
  <c r="D698" i="9"/>
  <c r="A698" i="9"/>
  <c r="Y697" i="9"/>
  <c r="X697" i="9"/>
  <c r="W697" i="9"/>
  <c r="V697" i="9"/>
  <c r="U697" i="9"/>
  <c r="T697" i="9"/>
  <c r="S697" i="9"/>
  <c r="R697" i="9"/>
  <c r="N697" i="9"/>
  <c r="M697" i="9"/>
  <c r="L697" i="9"/>
  <c r="K697" i="9"/>
  <c r="J697" i="9"/>
  <c r="I697" i="9"/>
  <c r="G697" i="9"/>
  <c r="F697" i="9"/>
  <c r="E697" i="9"/>
  <c r="D697" i="9"/>
  <c r="A697" i="9"/>
  <c r="Y696" i="9"/>
  <c r="X696" i="9"/>
  <c r="W696" i="9"/>
  <c r="V696" i="9"/>
  <c r="U696" i="9"/>
  <c r="T696" i="9"/>
  <c r="S696" i="9"/>
  <c r="R696" i="9"/>
  <c r="N696" i="9"/>
  <c r="M696" i="9"/>
  <c r="L696" i="9"/>
  <c r="K696" i="9"/>
  <c r="J696" i="9"/>
  <c r="I696" i="9"/>
  <c r="G696" i="9"/>
  <c r="F696" i="9"/>
  <c r="E696" i="9"/>
  <c r="D696" i="9"/>
  <c r="A696" i="9"/>
  <c r="Y695" i="9"/>
  <c r="X695" i="9"/>
  <c r="W695" i="9"/>
  <c r="V695" i="9"/>
  <c r="U695" i="9"/>
  <c r="T695" i="9"/>
  <c r="S695" i="9"/>
  <c r="R695" i="9"/>
  <c r="N695" i="9"/>
  <c r="M695" i="9"/>
  <c r="L695" i="9"/>
  <c r="K695" i="9"/>
  <c r="J695" i="9"/>
  <c r="I695" i="9"/>
  <c r="G695" i="9"/>
  <c r="F695" i="9"/>
  <c r="E695" i="9"/>
  <c r="D695" i="9"/>
  <c r="A695" i="9"/>
  <c r="Y693" i="9"/>
  <c r="X693" i="9"/>
  <c r="W693" i="9"/>
  <c r="V693" i="9"/>
  <c r="U693" i="9"/>
  <c r="T693" i="9"/>
  <c r="S693" i="9"/>
  <c r="R693" i="9"/>
  <c r="N693" i="9"/>
  <c r="M693" i="9"/>
  <c r="L693" i="9"/>
  <c r="K693" i="9"/>
  <c r="J693" i="9"/>
  <c r="I693" i="9"/>
  <c r="G693" i="9"/>
  <c r="F693" i="9"/>
  <c r="E693" i="9"/>
  <c r="D693" i="9"/>
  <c r="A693" i="9"/>
  <c r="Y691" i="9"/>
  <c r="X691" i="9"/>
  <c r="W691" i="9"/>
  <c r="V691" i="9"/>
  <c r="U691" i="9"/>
  <c r="T691" i="9"/>
  <c r="S691" i="9"/>
  <c r="R691" i="9"/>
  <c r="N691" i="9"/>
  <c r="M691" i="9"/>
  <c r="L691" i="9"/>
  <c r="K691" i="9"/>
  <c r="J691" i="9"/>
  <c r="I691" i="9"/>
  <c r="G691" i="9"/>
  <c r="F691" i="9"/>
  <c r="E691" i="9"/>
  <c r="D691" i="9"/>
  <c r="A691" i="9"/>
  <c r="Y689" i="9"/>
  <c r="X689" i="9"/>
  <c r="W689" i="9"/>
  <c r="V689" i="9"/>
  <c r="U689" i="9"/>
  <c r="T689" i="9"/>
  <c r="S689" i="9"/>
  <c r="R689" i="9"/>
  <c r="N689" i="9"/>
  <c r="M689" i="9"/>
  <c r="L689" i="9"/>
  <c r="K689" i="9"/>
  <c r="J689" i="9"/>
  <c r="I689" i="9"/>
  <c r="G689" i="9"/>
  <c r="F689" i="9"/>
  <c r="E689" i="9"/>
  <c r="D689" i="9"/>
  <c r="A689" i="9"/>
  <c r="Y688" i="9"/>
  <c r="X688" i="9"/>
  <c r="W688" i="9"/>
  <c r="V688" i="9"/>
  <c r="U688" i="9"/>
  <c r="T688" i="9"/>
  <c r="S688" i="9"/>
  <c r="R688" i="9"/>
  <c r="N688" i="9"/>
  <c r="M688" i="9"/>
  <c r="L688" i="9"/>
  <c r="K688" i="9"/>
  <c r="J688" i="9"/>
  <c r="I688" i="9"/>
  <c r="G688" i="9"/>
  <c r="F688" i="9"/>
  <c r="E688" i="9"/>
  <c r="D688" i="9"/>
  <c r="A688" i="9"/>
  <c r="Y687" i="9"/>
  <c r="X687" i="9"/>
  <c r="W687" i="9"/>
  <c r="V687" i="9"/>
  <c r="U687" i="9"/>
  <c r="T687" i="9"/>
  <c r="S687" i="9"/>
  <c r="R687" i="9"/>
  <c r="N687" i="9"/>
  <c r="M687" i="9"/>
  <c r="L687" i="9"/>
  <c r="K687" i="9"/>
  <c r="J687" i="9"/>
  <c r="I687" i="9"/>
  <c r="G687" i="9"/>
  <c r="F687" i="9"/>
  <c r="E687" i="9"/>
  <c r="D687" i="9"/>
  <c r="A687" i="9"/>
  <c r="Y686" i="9"/>
  <c r="X686" i="9"/>
  <c r="W686" i="9"/>
  <c r="V686" i="9"/>
  <c r="U686" i="9"/>
  <c r="T686" i="9"/>
  <c r="S686" i="9"/>
  <c r="R686" i="9"/>
  <c r="N686" i="9"/>
  <c r="M686" i="9"/>
  <c r="L686" i="9"/>
  <c r="K686" i="9"/>
  <c r="J686" i="9"/>
  <c r="I686" i="9"/>
  <c r="G686" i="9"/>
  <c r="F686" i="9"/>
  <c r="E686" i="9"/>
  <c r="D686" i="9"/>
  <c r="A686" i="9"/>
  <c r="Y685" i="9"/>
  <c r="X685" i="9"/>
  <c r="W685" i="9"/>
  <c r="V685" i="9"/>
  <c r="U685" i="9"/>
  <c r="T685" i="9"/>
  <c r="S685" i="9"/>
  <c r="R685" i="9"/>
  <c r="N685" i="9"/>
  <c r="M685" i="9"/>
  <c r="L685" i="9"/>
  <c r="K685" i="9"/>
  <c r="J685" i="9"/>
  <c r="I685" i="9"/>
  <c r="G685" i="9"/>
  <c r="F685" i="9"/>
  <c r="E685" i="9"/>
  <c r="D685" i="9"/>
  <c r="A685" i="9"/>
  <c r="Y684" i="9"/>
  <c r="X684" i="9"/>
  <c r="W684" i="9"/>
  <c r="V684" i="9"/>
  <c r="U684" i="9"/>
  <c r="T684" i="9"/>
  <c r="S684" i="9"/>
  <c r="R684" i="9"/>
  <c r="N684" i="9"/>
  <c r="M684" i="9"/>
  <c r="L684" i="9"/>
  <c r="K684" i="9"/>
  <c r="J684" i="9"/>
  <c r="I684" i="9"/>
  <c r="G684" i="9"/>
  <c r="F684" i="9"/>
  <c r="E684" i="9"/>
  <c r="D684" i="9"/>
  <c r="A684" i="9"/>
  <c r="Y683" i="9"/>
  <c r="X683" i="9"/>
  <c r="W683" i="9"/>
  <c r="V683" i="9"/>
  <c r="U683" i="9"/>
  <c r="T683" i="9"/>
  <c r="S683" i="9"/>
  <c r="R683" i="9"/>
  <c r="N683" i="9"/>
  <c r="M683" i="9"/>
  <c r="L683" i="9"/>
  <c r="K683" i="9"/>
  <c r="J683" i="9"/>
  <c r="I683" i="9"/>
  <c r="G683" i="9"/>
  <c r="F683" i="9"/>
  <c r="E683" i="9"/>
  <c r="D683" i="9"/>
  <c r="A683" i="9"/>
  <c r="Y682" i="9"/>
  <c r="X682" i="9"/>
  <c r="W682" i="9"/>
  <c r="V682" i="9"/>
  <c r="U682" i="9"/>
  <c r="T682" i="9"/>
  <c r="S682" i="9"/>
  <c r="R682" i="9"/>
  <c r="N682" i="9"/>
  <c r="M682" i="9"/>
  <c r="L682" i="9"/>
  <c r="K682" i="9"/>
  <c r="J682" i="9"/>
  <c r="I682" i="9"/>
  <c r="G682" i="9"/>
  <c r="F682" i="9"/>
  <c r="E682" i="9"/>
  <c r="D682" i="9"/>
  <c r="A682" i="9"/>
  <c r="Y681" i="9"/>
  <c r="X681" i="9"/>
  <c r="W681" i="9"/>
  <c r="V681" i="9"/>
  <c r="U681" i="9"/>
  <c r="T681" i="9"/>
  <c r="S681" i="9"/>
  <c r="R681" i="9"/>
  <c r="N681" i="9"/>
  <c r="M681" i="9"/>
  <c r="L681" i="9"/>
  <c r="K681" i="9"/>
  <c r="J681" i="9"/>
  <c r="I681" i="9"/>
  <c r="G681" i="9"/>
  <c r="F681" i="9"/>
  <c r="E681" i="9"/>
  <c r="D681" i="9"/>
  <c r="A681" i="9"/>
  <c r="Y680" i="9"/>
  <c r="X680" i="9"/>
  <c r="W680" i="9"/>
  <c r="V680" i="9"/>
  <c r="U680" i="9"/>
  <c r="T680" i="9"/>
  <c r="S680" i="9"/>
  <c r="R680" i="9"/>
  <c r="N680" i="9"/>
  <c r="M680" i="9"/>
  <c r="L680" i="9"/>
  <c r="K680" i="9"/>
  <c r="J680" i="9"/>
  <c r="I680" i="9"/>
  <c r="G680" i="9"/>
  <c r="F680" i="9"/>
  <c r="E680" i="9"/>
  <c r="D680" i="9"/>
  <c r="A680" i="9"/>
  <c r="Y678" i="9"/>
  <c r="X678" i="9"/>
  <c r="W678" i="9"/>
  <c r="V678" i="9"/>
  <c r="U678" i="9"/>
  <c r="T678" i="9"/>
  <c r="S678" i="9"/>
  <c r="R678" i="9"/>
  <c r="N678" i="9"/>
  <c r="M678" i="9"/>
  <c r="L678" i="9"/>
  <c r="K678" i="9"/>
  <c r="J678" i="9"/>
  <c r="I678" i="9"/>
  <c r="G678" i="9"/>
  <c r="F678" i="9"/>
  <c r="E678" i="9"/>
  <c r="D678" i="9"/>
  <c r="A678" i="9"/>
  <c r="Y676" i="9"/>
  <c r="X676" i="9"/>
  <c r="W676" i="9"/>
  <c r="V676" i="9"/>
  <c r="U676" i="9"/>
  <c r="T676" i="9"/>
  <c r="S676" i="9"/>
  <c r="R676" i="9"/>
  <c r="N676" i="9"/>
  <c r="M676" i="9"/>
  <c r="L676" i="9"/>
  <c r="K676" i="9"/>
  <c r="J676" i="9"/>
  <c r="I676" i="9"/>
  <c r="G676" i="9"/>
  <c r="F676" i="9"/>
  <c r="E676" i="9"/>
  <c r="D676" i="9"/>
  <c r="A676" i="9"/>
  <c r="Y674" i="9"/>
  <c r="X674" i="9"/>
  <c r="W674" i="9"/>
  <c r="V674" i="9"/>
  <c r="U674" i="9"/>
  <c r="T674" i="9"/>
  <c r="S674" i="9"/>
  <c r="R674" i="9"/>
  <c r="N674" i="9"/>
  <c r="M674" i="9"/>
  <c r="L674" i="9"/>
  <c r="K674" i="9"/>
  <c r="J674" i="9"/>
  <c r="I674" i="9"/>
  <c r="G674" i="9"/>
  <c r="F674" i="9"/>
  <c r="E674" i="9"/>
  <c r="D674" i="9"/>
  <c r="A674" i="9"/>
  <c r="Y672" i="9"/>
  <c r="X672" i="9"/>
  <c r="W672" i="9"/>
  <c r="V672" i="9"/>
  <c r="U672" i="9"/>
  <c r="T672" i="9"/>
  <c r="S672" i="9"/>
  <c r="R672" i="9"/>
  <c r="N672" i="9"/>
  <c r="M672" i="9"/>
  <c r="L672" i="9"/>
  <c r="K672" i="9"/>
  <c r="J672" i="9"/>
  <c r="I672" i="9"/>
  <c r="G672" i="9"/>
  <c r="F672" i="9"/>
  <c r="E672" i="9"/>
  <c r="D672" i="9"/>
  <c r="A672" i="9"/>
  <c r="Y671" i="9"/>
  <c r="X671" i="9"/>
  <c r="W671" i="9"/>
  <c r="V671" i="9"/>
  <c r="U671" i="9"/>
  <c r="T671" i="9"/>
  <c r="S671" i="9"/>
  <c r="R671" i="9"/>
  <c r="N671" i="9"/>
  <c r="M671" i="9"/>
  <c r="L671" i="9"/>
  <c r="K671" i="9"/>
  <c r="J671" i="9"/>
  <c r="I671" i="9"/>
  <c r="G671" i="9"/>
  <c r="F671" i="9"/>
  <c r="E671" i="9"/>
  <c r="D671" i="9"/>
  <c r="A671" i="9"/>
  <c r="Y670" i="9"/>
  <c r="X670" i="9"/>
  <c r="W670" i="9"/>
  <c r="V670" i="9"/>
  <c r="U670" i="9"/>
  <c r="T670" i="9"/>
  <c r="S670" i="9"/>
  <c r="R670" i="9"/>
  <c r="N670" i="9"/>
  <c r="M670" i="9"/>
  <c r="L670" i="9"/>
  <c r="K670" i="9"/>
  <c r="J670" i="9"/>
  <c r="I670" i="9"/>
  <c r="G670" i="9"/>
  <c r="F670" i="9"/>
  <c r="E670" i="9"/>
  <c r="D670" i="9"/>
  <c r="A670" i="9"/>
  <c r="Y669" i="9"/>
  <c r="X669" i="9"/>
  <c r="W669" i="9"/>
  <c r="V669" i="9"/>
  <c r="U669" i="9"/>
  <c r="T669" i="9"/>
  <c r="S669" i="9"/>
  <c r="R669" i="9"/>
  <c r="N669" i="9"/>
  <c r="M669" i="9"/>
  <c r="L669" i="9"/>
  <c r="K669" i="9"/>
  <c r="J669" i="9"/>
  <c r="I669" i="9"/>
  <c r="G669" i="9"/>
  <c r="F669" i="9"/>
  <c r="E669" i="9"/>
  <c r="D669" i="9"/>
  <c r="A669" i="9"/>
  <c r="Y668" i="9"/>
  <c r="X668" i="9"/>
  <c r="W668" i="9"/>
  <c r="V668" i="9"/>
  <c r="U668" i="9"/>
  <c r="T668" i="9"/>
  <c r="S668" i="9"/>
  <c r="R668" i="9"/>
  <c r="N668" i="9"/>
  <c r="M668" i="9"/>
  <c r="L668" i="9"/>
  <c r="K668" i="9"/>
  <c r="J668" i="9"/>
  <c r="I668" i="9"/>
  <c r="G668" i="9"/>
  <c r="F668" i="9"/>
  <c r="E668" i="9"/>
  <c r="D668" i="9"/>
  <c r="A668" i="9"/>
  <c r="Y667" i="9"/>
  <c r="X667" i="9"/>
  <c r="W667" i="9"/>
  <c r="V667" i="9"/>
  <c r="U667" i="9"/>
  <c r="T667" i="9"/>
  <c r="S667" i="9"/>
  <c r="R667" i="9"/>
  <c r="N667" i="9"/>
  <c r="M667" i="9"/>
  <c r="L667" i="9"/>
  <c r="K667" i="9"/>
  <c r="J667" i="9"/>
  <c r="I667" i="9"/>
  <c r="G667" i="9"/>
  <c r="F667" i="9"/>
  <c r="E667" i="9"/>
  <c r="D667" i="9"/>
  <c r="A667" i="9"/>
  <c r="Y666" i="9"/>
  <c r="X666" i="9"/>
  <c r="W666" i="9"/>
  <c r="V666" i="9"/>
  <c r="U666" i="9"/>
  <c r="T666" i="9"/>
  <c r="S666" i="9"/>
  <c r="R666" i="9"/>
  <c r="N666" i="9"/>
  <c r="M666" i="9"/>
  <c r="L666" i="9"/>
  <c r="K666" i="9"/>
  <c r="J666" i="9"/>
  <c r="I666" i="9"/>
  <c r="G666" i="9"/>
  <c r="F666" i="9"/>
  <c r="E666" i="9"/>
  <c r="D666" i="9"/>
  <c r="A666" i="9"/>
  <c r="Y665" i="9"/>
  <c r="X665" i="9"/>
  <c r="W665" i="9"/>
  <c r="V665" i="9"/>
  <c r="U665" i="9"/>
  <c r="T665" i="9"/>
  <c r="S665" i="9"/>
  <c r="R665" i="9"/>
  <c r="N665" i="9"/>
  <c r="M665" i="9"/>
  <c r="L665" i="9"/>
  <c r="K665" i="9"/>
  <c r="J665" i="9"/>
  <c r="I665" i="9"/>
  <c r="G665" i="9"/>
  <c r="F665" i="9"/>
  <c r="E665" i="9"/>
  <c r="D665" i="9"/>
  <c r="A665" i="9"/>
  <c r="Y664" i="9"/>
  <c r="X664" i="9"/>
  <c r="W664" i="9"/>
  <c r="V664" i="9"/>
  <c r="U664" i="9"/>
  <c r="T664" i="9"/>
  <c r="S664" i="9"/>
  <c r="R664" i="9"/>
  <c r="N664" i="9"/>
  <c r="M664" i="9"/>
  <c r="L664" i="9"/>
  <c r="K664" i="9"/>
  <c r="J664" i="9"/>
  <c r="I664" i="9"/>
  <c r="G664" i="9"/>
  <c r="F664" i="9"/>
  <c r="E664" i="9"/>
  <c r="D664" i="9"/>
  <c r="A664" i="9"/>
  <c r="Y663" i="9"/>
  <c r="X663" i="9"/>
  <c r="W663" i="9"/>
  <c r="V663" i="9"/>
  <c r="U663" i="9"/>
  <c r="T663" i="9"/>
  <c r="S663" i="9"/>
  <c r="R663" i="9"/>
  <c r="N663" i="9"/>
  <c r="M663" i="9"/>
  <c r="L663" i="9"/>
  <c r="K663" i="9"/>
  <c r="J663" i="9"/>
  <c r="I663" i="9"/>
  <c r="G663" i="9"/>
  <c r="F663" i="9"/>
  <c r="E663" i="9"/>
  <c r="D663" i="9"/>
  <c r="A663" i="9"/>
  <c r="Y661" i="9"/>
  <c r="X661" i="9"/>
  <c r="W661" i="9"/>
  <c r="V661" i="9"/>
  <c r="U661" i="9"/>
  <c r="T661" i="9"/>
  <c r="S661" i="9"/>
  <c r="R661" i="9"/>
  <c r="N661" i="9"/>
  <c r="M661" i="9"/>
  <c r="L661" i="9"/>
  <c r="K661" i="9"/>
  <c r="J661" i="9"/>
  <c r="I661" i="9"/>
  <c r="G661" i="9"/>
  <c r="F661" i="9"/>
  <c r="E661" i="9"/>
  <c r="D661" i="9"/>
  <c r="A661" i="9"/>
  <c r="Y660" i="9"/>
  <c r="X660" i="9"/>
  <c r="W660" i="9"/>
  <c r="V660" i="9"/>
  <c r="U660" i="9"/>
  <c r="T660" i="9"/>
  <c r="S660" i="9"/>
  <c r="R660" i="9"/>
  <c r="N660" i="9"/>
  <c r="M660" i="9"/>
  <c r="L660" i="9"/>
  <c r="K660" i="9"/>
  <c r="J660" i="9"/>
  <c r="I660" i="9"/>
  <c r="G660" i="9"/>
  <c r="F660" i="9"/>
  <c r="E660" i="9"/>
  <c r="D660" i="9"/>
  <c r="A660" i="9"/>
  <c r="Y659" i="9"/>
  <c r="X659" i="9"/>
  <c r="W659" i="9"/>
  <c r="V659" i="9"/>
  <c r="U659" i="9"/>
  <c r="T659" i="9"/>
  <c r="S659" i="9"/>
  <c r="R659" i="9"/>
  <c r="N659" i="9"/>
  <c r="M659" i="9"/>
  <c r="L659" i="9"/>
  <c r="K659" i="9"/>
  <c r="J659" i="9"/>
  <c r="I659" i="9"/>
  <c r="G659" i="9"/>
  <c r="F659" i="9"/>
  <c r="E659" i="9"/>
  <c r="D659" i="9"/>
  <c r="A659" i="9"/>
  <c r="Y658" i="9"/>
  <c r="X658" i="9"/>
  <c r="W658" i="9"/>
  <c r="V658" i="9"/>
  <c r="U658" i="9"/>
  <c r="T658" i="9"/>
  <c r="S658" i="9"/>
  <c r="R658" i="9"/>
  <c r="N658" i="9"/>
  <c r="M658" i="9"/>
  <c r="L658" i="9"/>
  <c r="K658" i="9"/>
  <c r="J658" i="9"/>
  <c r="I658" i="9"/>
  <c r="G658" i="9"/>
  <c r="F658" i="9"/>
  <c r="E658" i="9"/>
  <c r="D658" i="9"/>
  <c r="A658" i="9"/>
  <c r="Y657" i="9"/>
  <c r="X657" i="9"/>
  <c r="W657" i="9"/>
  <c r="V657" i="9"/>
  <c r="U657" i="9"/>
  <c r="T657" i="9"/>
  <c r="S657" i="9"/>
  <c r="R657" i="9"/>
  <c r="N657" i="9"/>
  <c r="M657" i="9"/>
  <c r="L657" i="9"/>
  <c r="K657" i="9"/>
  <c r="J657" i="9"/>
  <c r="I657" i="9"/>
  <c r="G657" i="9"/>
  <c r="F657" i="9"/>
  <c r="E657" i="9"/>
  <c r="D657" i="9"/>
  <c r="A657" i="9"/>
  <c r="Y656" i="9"/>
  <c r="X656" i="9"/>
  <c r="W656" i="9"/>
  <c r="V656" i="9"/>
  <c r="U656" i="9"/>
  <c r="T656" i="9"/>
  <c r="S656" i="9"/>
  <c r="R656" i="9"/>
  <c r="N656" i="9"/>
  <c r="M656" i="9"/>
  <c r="L656" i="9"/>
  <c r="K656" i="9"/>
  <c r="J656" i="9"/>
  <c r="I656" i="9"/>
  <c r="G656" i="9"/>
  <c r="F656" i="9"/>
  <c r="E656" i="9"/>
  <c r="D656" i="9"/>
  <c r="A656" i="9"/>
  <c r="Y655" i="9"/>
  <c r="X655" i="9"/>
  <c r="W655" i="9"/>
  <c r="V655" i="9"/>
  <c r="U655" i="9"/>
  <c r="T655" i="9"/>
  <c r="S655" i="9"/>
  <c r="R655" i="9"/>
  <c r="N655" i="9"/>
  <c r="M655" i="9"/>
  <c r="L655" i="9"/>
  <c r="K655" i="9"/>
  <c r="J655" i="9"/>
  <c r="I655" i="9"/>
  <c r="G655" i="9"/>
  <c r="F655" i="9"/>
  <c r="E655" i="9"/>
  <c r="D655" i="9"/>
  <c r="A655" i="9"/>
  <c r="Y654" i="9"/>
  <c r="X654" i="9"/>
  <c r="W654" i="9"/>
  <c r="V654" i="9"/>
  <c r="U654" i="9"/>
  <c r="T654" i="9"/>
  <c r="S654" i="9"/>
  <c r="R654" i="9"/>
  <c r="N654" i="9"/>
  <c r="M654" i="9"/>
  <c r="L654" i="9"/>
  <c r="K654" i="9"/>
  <c r="J654" i="9"/>
  <c r="I654" i="9"/>
  <c r="G654" i="9"/>
  <c r="F654" i="9"/>
  <c r="E654" i="9"/>
  <c r="D654" i="9"/>
  <c r="A654" i="9"/>
  <c r="Y653" i="9"/>
  <c r="X653" i="9"/>
  <c r="W653" i="9"/>
  <c r="V653" i="9"/>
  <c r="U653" i="9"/>
  <c r="T653" i="9"/>
  <c r="S653" i="9"/>
  <c r="R653" i="9"/>
  <c r="N653" i="9"/>
  <c r="M653" i="9"/>
  <c r="L653" i="9"/>
  <c r="K653" i="9"/>
  <c r="J653" i="9"/>
  <c r="I653" i="9"/>
  <c r="G653" i="9"/>
  <c r="F653" i="9"/>
  <c r="E653" i="9"/>
  <c r="D653" i="9"/>
  <c r="A653" i="9"/>
  <c r="Y652" i="9"/>
  <c r="X652" i="9"/>
  <c r="W652" i="9"/>
  <c r="V652" i="9"/>
  <c r="U652" i="9"/>
  <c r="T652" i="9"/>
  <c r="S652" i="9"/>
  <c r="R652" i="9"/>
  <c r="N652" i="9"/>
  <c r="M652" i="9"/>
  <c r="L652" i="9"/>
  <c r="K652" i="9"/>
  <c r="J652" i="9"/>
  <c r="I652" i="9"/>
  <c r="G652" i="9"/>
  <c r="F652" i="9"/>
  <c r="E652" i="9"/>
  <c r="D652" i="9"/>
  <c r="A652" i="9"/>
  <c r="Y650" i="9"/>
  <c r="X650" i="9"/>
  <c r="W650" i="9"/>
  <c r="V650" i="9"/>
  <c r="U650" i="9"/>
  <c r="T650" i="9"/>
  <c r="S650" i="9"/>
  <c r="R650" i="9"/>
  <c r="N650" i="9"/>
  <c r="M650" i="9"/>
  <c r="L650" i="9"/>
  <c r="K650" i="9"/>
  <c r="J650" i="9"/>
  <c r="I650" i="9"/>
  <c r="G650" i="9"/>
  <c r="F650" i="9"/>
  <c r="E650" i="9"/>
  <c r="D650" i="9"/>
  <c r="A650" i="9"/>
  <c r="Y649" i="9"/>
  <c r="X649" i="9"/>
  <c r="W649" i="9"/>
  <c r="V649" i="9"/>
  <c r="U649" i="9"/>
  <c r="T649" i="9"/>
  <c r="S649" i="9"/>
  <c r="R649" i="9"/>
  <c r="N649" i="9"/>
  <c r="M649" i="9"/>
  <c r="L649" i="9"/>
  <c r="K649" i="9"/>
  <c r="J649" i="9"/>
  <c r="I649" i="9"/>
  <c r="G649" i="9"/>
  <c r="F649" i="9"/>
  <c r="E649" i="9"/>
  <c r="D649" i="9"/>
  <c r="A649" i="9"/>
  <c r="Y648" i="9"/>
  <c r="X648" i="9"/>
  <c r="W648" i="9"/>
  <c r="V648" i="9"/>
  <c r="U648" i="9"/>
  <c r="T648" i="9"/>
  <c r="S648" i="9"/>
  <c r="R648" i="9"/>
  <c r="N648" i="9"/>
  <c r="M648" i="9"/>
  <c r="L648" i="9"/>
  <c r="K648" i="9"/>
  <c r="J648" i="9"/>
  <c r="I648" i="9"/>
  <c r="G648" i="9"/>
  <c r="F648" i="9"/>
  <c r="E648" i="9"/>
  <c r="D648" i="9"/>
  <c r="A648" i="9"/>
  <c r="Y647" i="9"/>
  <c r="X647" i="9"/>
  <c r="W647" i="9"/>
  <c r="V647" i="9"/>
  <c r="U647" i="9"/>
  <c r="T647" i="9"/>
  <c r="S647" i="9"/>
  <c r="R647" i="9"/>
  <c r="N647" i="9"/>
  <c r="M647" i="9"/>
  <c r="L647" i="9"/>
  <c r="K647" i="9"/>
  <c r="J647" i="9"/>
  <c r="I647" i="9"/>
  <c r="G647" i="9"/>
  <c r="F647" i="9"/>
  <c r="E647" i="9"/>
  <c r="D647" i="9"/>
  <c r="A647" i="9"/>
  <c r="Y646" i="9"/>
  <c r="X646" i="9"/>
  <c r="W646" i="9"/>
  <c r="V646" i="9"/>
  <c r="U646" i="9"/>
  <c r="T646" i="9"/>
  <c r="S646" i="9"/>
  <c r="R646" i="9"/>
  <c r="N646" i="9"/>
  <c r="M646" i="9"/>
  <c r="L646" i="9"/>
  <c r="K646" i="9"/>
  <c r="J646" i="9"/>
  <c r="I646" i="9"/>
  <c r="G646" i="9"/>
  <c r="F646" i="9"/>
  <c r="E646" i="9"/>
  <c r="D646" i="9"/>
  <c r="A646" i="9"/>
  <c r="Y645" i="9"/>
  <c r="X645" i="9"/>
  <c r="W645" i="9"/>
  <c r="V645" i="9"/>
  <c r="U645" i="9"/>
  <c r="T645" i="9"/>
  <c r="S645" i="9"/>
  <c r="R645" i="9"/>
  <c r="N645" i="9"/>
  <c r="M645" i="9"/>
  <c r="L645" i="9"/>
  <c r="K645" i="9"/>
  <c r="J645" i="9"/>
  <c r="I645" i="9"/>
  <c r="G645" i="9"/>
  <c r="F645" i="9"/>
  <c r="E645" i="9"/>
  <c r="D645" i="9"/>
  <c r="A645" i="9"/>
  <c r="Y644" i="9"/>
  <c r="X644" i="9"/>
  <c r="W644" i="9"/>
  <c r="V644" i="9"/>
  <c r="U644" i="9"/>
  <c r="T644" i="9"/>
  <c r="S644" i="9"/>
  <c r="R644" i="9"/>
  <c r="N644" i="9"/>
  <c r="M644" i="9"/>
  <c r="L644" i="9"/>
  <c r="K644" i="9"/>
  <c r="J644" i="9"/>
  <c r="I644" i="9"/>
  <c r="G644" i="9"/>
  <c r="F644" i="9"/>
  <c r="E644" i="9"/>
  <c r="D644" i="9"/>
  <c r="A644" i="9"/>
  <c r="Y643" i="9"/>
  <c r="X643" i="9"/>
  <c r="W643" i="9"/>
  <c r="V643" i="9"/>
  <c r="U643" i="9"/>
  <c r="T643" i="9"/>
  <c r="S643" i="9"/>
  <c r="R643" i="9"/>
  <c r="N643" i="9"/>
  <c r="M643" i="9"/>
  <c r="L643" i="9"/>
  <c r="K643" i="9"/>
  <c r="J643" i="9"/>
  <c r="I643" i="9"/>
  <c r="G643" i="9"/>
  <c r="F643" i="9"/>
  <c r="E643" i="9"/>
  <c r="D643" i="9"/>
  <c r="A643" i="9"/>
  <c r="Y642" i="9"/>
  <c r="X642" i="9"/>
  <c r="W642" i="9"/>
  <c r="V642" i="9"/>
  <c r="U642" i="9"/>
  <c r="T642" i="9"/>
  <c r="S642" i="9"/>
  <c r="R642" i="9"/>
  <c r="N642" i="9"/>
  <c r="M642" i="9"/>
  <c r="L642" i="9"/>
  <c r="K642" i="9"/>
  <c r="J642" i="9"/>
  <c r="I642" i="9"/>
  <c r="G642" i="9"/>
  <c r="F642" i="9"/>
  <c r="E642" i="9"/>
  <c r="D642" i="9"/>
  <c r="A642" i="9"/>
  <c r="Y641" i="9"/>
  <c r="X641" i="9"/>
  <c r="W641" i="9"/>
  <c r="V641" i="9"/>
  <c r="U641" i="9"/>
  <c r="T641" i="9"/>
  <c r="S641" i="9"/>
  <c r="R641" i="9"/>
  <c r="N641" i="9"/>
  <c r="M641" i="9"/>
  <c r="L641" i="9"/>
  <c r="K641" i="9"/>
  <c r="J641" i="9"/>
  <c r="I641" i="9"/>
  <c r="G641" i="9"/>
  <c r="F641" i="9"/>
  <c r="E641" i="9"/>
  <c r="D641" i="9"/>
  <c r="A641" i="9"/>
  <c r="Y638" i="9"/>
  <c r="X638" i="9"/>
  <c r="W638" i="9"/>
  <c r="V638" i="9"/>
  <c r="U638" i="9"/>
  <c r="T638" i="9"/>
  <c r="S638" i="9"/>
  <c r="R638" i="9"/>
  <c r="N638" i="9"/>
  <c r="M638" i="9"/>
  <c r="L638" i="9"/>
  <c r="K638" i="9"/>
  <c r="J638" i="9"/>
  <c r="I638" i="9"/>
  <c r="G638" i="9"/>
  <c r="F638" i="9"/>
  <c r="E638" i="9"/>
  <c r="D638" i="9"/>
  <c r="A638" i="9"/>
  <c r="Y636" i="9"/>
  <c r="X636" i="9"/>
  <c r="W636" i="9"/>
  <c r="V636" i="9"/>
  <c r="U636" i="9"/>
  <c r="T636" i="9"/>
  <c r="S636" i="9"/>
  <c r="R636" i="9"/>
  <c r="N636" i="9"/>
  <c r="M636" i="9"/>
  <c r="L636" i="9"/>
  <c r="K636" i="9"/>
  <c r="J636" i="9"/>
  <c r="I636" i="9"/>
  <c r="G636" i="9"/>
  <c r="F636" i="9"/>
  <c r="E636" i="9"/>
  <c r="D636" i="9"/>
  <c r="A636" i="9"/>
  <c r="Y634" i="9"/>
  <c r="X634" i="9"/>
  <c r="W634" i="9"/>
  <c r="V634" i="9"/>
  <c r="U634" i="9"/>
  <c r="T634" i="9"/>
  <c r="S634" i="9"/>
  <c r="R634" i="9"/>
  <c r="N634" i="9"/>
  <c r="M634" i="9"/>
  <c r="L634" i="9"/>
  <c r="K634" i="9"/>
  <c r="J634" i="9"/>
  <c r="I634" i="9"/>
  <c r="G634" i="9"/>
  <c r="F634" i="9"/>
  <c r="E634" i="9"/>
  <c r="D634" i="9"/>
  <c r="A634" i="9"/>
  <c r="Y633" i="9"/>
  <c r="X633" i="9"/>
  <c r="W633" i="9"/>
  <c r="V633" i="9"/>
  <c r="U633" i="9"/>
  <c r="T633" i="9"/>
  <c r="S633" i="9"/>
  <c r="R633" i="9"/>
  <c r="N633" i="9"/>
  <c r="M633" i="9"/>
  <c r="L633" i="9"/>
  <c r="K633" i="9"/>
  <c r="J633" i="9"/>
  <c r="I633" i="9"/>
  <c r="G633" i="9"/>
  <c r="F633" i="9"/>
  <c r="E633" i="9"/>
  <c r="D633" i="9"/>
  <c r="A633" i="9"/>
  <c r="Y632" i="9"/>
  <c r="X632" i="9"/>
  <c r="W632" i="9"/>
  <c r="V632" i="9"/>
  <c r="U632" i="9"/>
  <c r="T632" i="9"/>
  <c r="S632" i="9"/>
  <c r="R632" i="9"/>
  <c r="N632" i="9"/>
  <c r="M632" i="9"/>
  <c r="L632" i="9"/>
  <c r="K632" i="9"/>
  <c r="J632" i="9"/>
  <c r="I632" i="9"/>
  <c r="G632" i="9"/>
  <c r="F632" i="9"/>
  <c r="E632" i="9"/>
  <c r="D632" i="9"/>
  <c r="A632" i="9"/>
  <c r="Y631" i="9"/>
  <c r="X631" i="9"/>
  <c r="W631" i="9"/>
  <c r="V631" i="9"/>
  <c r="U631" i="9"/>
  <c r="T631" i="9"/>
  <c r="S631" i="9"/>
  <c r="R631" i="9"/>
  <c r="N631" i="9"/>
  <c r="M631" i="9"/>
  <c r="L631" i="9"/>
  <c r="K631" i="9"/>
  <c r="J631" i="9"/>
  <c r="I631" i="9"/>
  <c r="G631" i="9"/>
  <c r="F631" i="9"/>
  <c r="E631" i="9"/>
  <c r="D631" i="9"/>
  <c r="A631" i="9"/>
  <c r="Y630" i="9"/>
  <c r="X630" i="9"/>
  <c r="W630" i="9"/>
  <c r="V630" i="9"/>
  <c r="U630" i="9"/>
  <c r="T630" i="9"/>
  <c r="S630" i="9"/>
  <c r="R630" i="9"/>
  <c r="N630" i="9"/>
  <c r="M630" i="9"/>
  <c r="L630" i="9"/>
  <c r="K630" i="9"/>
  <c r="J630" i="9"/>
  <c r="I630" i="9"/>
  <c r="G630" i="9"/>
  <c r="F630" i="9"/>
  <c r="E630" i="9"/>
  <c r="D630" i="9"/>
  <c r="A630" i="9"/>
  <c r="Y629" i="9"/>
  <c r="X629" i="9"/>
  <c r="W629" i="9"/>
  <c r="V629" i="9"/>
  <c r="U629" i="9"/>
  <c r="T629" i="9"/>
  <c r="S629" i="9"/>
  <c r="R629" i="9"/>
  <c r="N629" i="9"/>
  <c r="M629" i="9"/>
  <c r="L629" i="9"/>
  <c r="K629" i="9"/>
  <c r="J629" i="9"/>
  <c r="I629" i="9"/>
  <c r="G629" i="9"/>
  <c r="F629" i="9"/>
  <c r="E629" i="9"/>
  <c r="D629" i="9"/>
  <c r="A629" i="9"/>
  <c r="Y628" i="9"/>
  <c r="X628" i="9"/>
  <c r="W628" i="9"/>
  <c r="V628" i="9"/>
  <c r="U628" i="9"/>
  <c r="T628" i="9"/>
  <c r="S628" i="9"/>
  <c r="R628" i="9"/>
  <c r="N628" i="9"/>
  <c r="M628" i="9"/>
  <c r="L628" i="9"/>
  <c r="K628" i="9"/>
  <c r="J628" i="9"/>
  <c r="I628" i="9"/>
  <c r="G628" i="9"/>
  <c r="F628" i="9"/>
  <c r="E628" i="9"/>
  <c r="D628" i="9"/>
  <c r="A628" i="9"/>
  <c r="Y627" i="9"/>
  <c r="X627" i="9"/>
  <c r="W627" i="9"/>
  <c r="V627" i="9"/>
  <c r="U627" i="9"/>
  <c r="T627" i="9"/>
  <c r="S627" i="9"/>
  <c r="R627" i="9"/>
  <c r="N627" i="9"/>
  <c r="M627" i="9"/>
  <c r="L627" i="9"/>
  <c r="K627" i="9"/>
  <c r="J627" i="9"/>
  <c r="I627" i="9"/>
  <c r="G627" i="9"/>
  <c r="F627" i="9"/>
  <c r="E627" i="9"/>
  <c r="D627" i="9"/>
  <c r="A627" i="9"/>
  <c r="Y626" i="9"/>
  <c r="X626" i="9"/>
  <c r="W626" i="9"/>
  <c r="V626" i="9"/>
  <c r="U626" i="9"/>
  <c r="T626" i="9"/>
  <c r="S626" i="9"/>
  <c r="R626" i="9"/>
  <c r="N626" i="9"/>
  <c r="M626" i="9"/>
  <c r="L626" i="9"/>
  <c r="K626" i="9"/>
  <c r="J626" i="9"/>
  <c r="I626" i="9"/>
  <c r="G626" i="9"/>
  <c r="F626" i="9"/>
  <c r="E626" i="9"/>
  <c r="D626" i="9"/>
  <c r="A626" i="9"/>
  <c r="Y625" i="9"/>
  <c r="X625" i="9"/>
  <c r="W625" i="9"/>
  <c r="V625" i="9"/>
  <c r="U625" i="9"/>
  <c r="T625" i="9"/>
  <c r="S625" i="9"/>
  <c r="R625" i="9"/>
  <c r="N625" i="9"/>
  <c r="M625" i="9"/>
  <c r="L625" i="9"/>
  <c r="K625" i="9"/>
  <c r="J625" i="9"/>
  <c r="I625" i="9"/>
  <c r="G625" i="9"/>
  <c r="F625" i="9"/>
  <c r="E625" i="9"/>
  <c r="D625" i="9"/>
  <c r="A625" i="9"/>
  <c r="Y623" i="9"/>
  <c r="X623" i="9"/>
  <c r="W623" i="9"/>
  <c r="V623" i="9"/>
  <c r="U623" i="9"/>
  <c r="T623" i="9"/>
  <c r="S623" i="9"/>
  <c r="R623" i="9"/>
  <c r="N623" i="9"/>
  <c r="M623" i="9"/>
  <c r="L623" i="9"/>
  <c r="K623" i="9"/>
  <c r="J623" i="9"/>
  <c r="I623" i="9"/>
  <c r="G623" i="9"/>
  <c r="F623" i="9"/>
  <c r="E623" i="9"/>
  <c r="D623" i="9"/>
  <c r="A623" i="9"/>
  <c r="Y622" i="9"/>
  <c r="X622" i="9"/>
  <c r="W622" i="9"/>
  <c r="V622" i="9"/>
  <c r="U622" i="9"/>
  <c r="T622" i="9"/>
  <c r="S622" i="9"/>
  <c r="R622" i="9"/>
  <c r="N622" i="9"/>
  <c r="M622" i="9"/>
  <c r="L622" i="9"/>
  <c r="K622" i="9"/>
  <c r="J622" i="9"/>
  <c r="I622" i="9"/>
  <c r="G622" i="9"/>
  <c r="F622" i="9"/>
  <c r="E622" i="9"/>
  <c r="D622" i="9"/>
  <c r="A622" i="9"/>
  <c r="Y621" i="9"/>
  <c r="X621" i="9"/>
  <c r="W621" i="9"/>
  <c r="V621" i="9"/>
  <c r="U621" i="9"/>
  <c r="T621" i="9"/>
  <c r="S621" i="9"/>
  <c r="R621" i="9"/>
  <c r="N621" i="9"/>
  <c r="M621" i="9"/>
  <c r="L621" i="9"/>
  <c r="K621" i="9"/>
  <c r="J621" i="9"/>
  <c r="I621" i="9"/>
  <c r="G621" i="9"/>
  <c r="F621" i="9"/>
  <c r="E621" i="9"/>
  <c r="D621" i="9"/>
  <c r="A621" i="9"/>
  <c r="Y620" i="9"/>
  <c r="X620" i="9"/>
  <c r="W620" i="9"/>
  <c r="V620" i="9"/>
  <c r="U620" i="9"/>
  <c r="T620" i="9"/>
  <c r="S620" i="9"/>
  <c r="R620" i="9"/>
  <c r="N620" i="9"/>
  <c r="M620" i="9"/>
  <c r="L620" i="9"/>
  <c r="K620" i="9"/>
  <c r="J620" i="9"/>
  <c r="I620" i="9"/>
  <c r="G620" i="9"/>
  <c r="F620" i="9"/>
  <c r="E620" i="9"/>
  <c r="D620" i="9"/>
  <c r="A620" i="9"/>
  <c r="Y619" i="9"/>
  <c r="X619" i="9"/>
  <c r="W619" i="9"/>
  <c r="V619" i="9"/>
  <c r="U619" i="9"/>
  <c r="T619" i="9"/>
  <c r="S619" i="9"/>
  <c r="R619" i="9"/>
  <c r="N619" i="9"/>
  <c r="M619" i="9"/>
  <c r="L619" i="9"/>
  <c r="K619" i="9"/>
  <c r="J619" i="9"/>
  <c r="I619" i="9"/>
  <c r="G619" i="9"/>
  <c r="F619" i="9"/>
  <c r="E619" i="9"/>
  <c r="D619" i="9"/>
  <c r="A619" i="9"/>
  <c r="Y618" i="9"/>
  <c r="X618" i="9"/>
  <c r="W618" i="9"/>
  <c r="V618" i="9"/>
  <c r="U618" i="9"/>
  <c r="T618" i="9"/>
  <c r="S618" i="9"/>
  <c r="R618" i="9"/>
  <c r="N618" i="9"/>
  <c r="M618" i="9"/>
  <c r="L618" i="9"/>
  <c r="K618" i="9"/>
  <c r="J618" i="9"/>
  <c r="I618" i="9"/>
  <c r="G618" i="9"/>
  <c r="F618" i="9"/>
  <c r="E618" i="9"/>
  <c r="D618" i="9"/>
  <c r="A618" i="9"/>
  <c r="Y617" i="9"/>
  <c r="X617" i="9"/>
  <c r="W617" i="9"/>
  <c r="V617" i="9"/>
  <c r="U617" i="9"/>
  <c r="T617" i="9"/>
  <c r="S617" i="9"/>
  <c r="R617" i="9"/>
  <c r="N617" i="9"/>
  <c r="M617" i="9"/>
  <c r="L617" i="9"/>
  <c r="K617" i="9"/>
  <c r="J617" i="9"/>
  <c r="I617" i="9"/>
  <c r="G617" i="9"/>
  <c r="F617" i="9"/>
  <c r="E617" i="9"/>
  <c r="D617" i="9"/>
  <c r="A617" i="9"/>
  <c r="Y616" i="9"/>
  <c r="X616" i="9"/>
  <c r="W616" i="9"/>
  <c r="V616" i="9"/>
  <c r="U616" i="9"/>
  <c r="T616" i="9"/>
  <c r="S616" i="9"/>
  <c r="R616" i="9"/>
  <c r="N616" i="9"/>
  <c r="M616" i="9"/>
  <c r="L616" i="9"/>
  <c r="K616" i="9"/>
  <c r="J616" i="9"/>
  <c r="I616" i="9"/>
  <c r="G616" i="9"/>
  <c r="F616" i="9"/>
  <c r="E616" i="9"/>
  <c r="D616" i="9"/>
  <c r="A616" i="9"/>
  <c r="Y615" i="9"/>
  <c r="X615" i="9"/>
  <c r="W615" i="9"/>
  <c r="V615" i="9"/>
  <c r="U615" i="9"/>
  <c r="T615" i="9"/>
  <c r="S615" i="9"/>
  <c r="R615" i="9"/>
  <c r="N615" i="9"/>
  <c r="M615" i="9"/>
  <c r="L615" i="9"/>
  <c r="K615" i="9"/>
  <c r="J615" i="9"/>
  <c r="I615" i="9"/>
  <c r="G615" i="9"/>
  <c r="F615" i="9"/>
  <c r="E615" i="9"/>
  <c r="D615" i="9"/>
  <c r="A615" i="9"/>
  <c r="Y614" i="9"/>
  <c r="X614" i="9"/>
  <c r="W614" i="9"/>
  <c r="V614" i="9"/>
  <c r="U614" i="9"/>
  <c r="T614" i="9"/>
  <c r="S614" i="9"/>
  <c r="R614" i="9"/>
  <c r="N614" i="9"/>
  <c r="M614" i="9"/>
  <c r="L614" i="9"/>
  <c r="K614" i="9"/>
  <c r="J614" i="9"/>
  <c r="I614" i="9"/>
  <c r="G614" i="9"/>
  <c r="F614" i="9"/>
  <c r="E614" i="9"/>
  <c r="D614" i="9"/>
  <c r="A614" i="9"/>
  <c r="Y612" i="9"/>
  <c r="X612" i="9"/>
  <c r="W612" i="9"/>
  <c r="V612" i="9"/>
  <c r="U612" i="9"/>
  <c r="T612" i="9"/>
  <c r="S612" i="9"/>
  <c r="R612" i="9"/>
  <c r="N612" i="9"/>
  <c r="M612" i="9"/>
  <c r="L612" i="9"/>
  <c r="K612" i="9"/>
  <c r="J612" i="9"/>
  <c r="I612" i="9"/>
  <c r="G612" i="9"/>
  <c r="F612" i="9"/>
  <c r="E612" i="9"/>
  <c r="D612" i="9"/>
  <c r="Y609" i="9"/>
  <c r="X609" i="9"/>
  <c r="W609" i="9"/>
  <c r="V609" i="9"/>
  <c r="U609" i="9"/>
  <c r="T609" i="9"/>
  <c r="S609" i="9"/>
  <c r="R609" i="9"/>
  <c r="N609" i="9"/>
  <c r="M609" i="9"/>
  <c r="L609" i="9"/>
  <c r="K609" i="9"/>
  <c r="J609" i="9"/>
  <c r="I609" i="9"/>
  <c r="G609" i="9"/>
  <c r="F609" i="9"/>
  <c r="E609" i="9"/>
  <c r="D609" i="9"/>
  <c r="A609" i="9"/>
  <c r="Y607" i="9"/>
  <c r="X607" i="9"/>
  <c r="W607" i="9"/>
  <c r="V607" i="9"/>
  <c r="U607" i="9"/>
  <c r="T607" i="9"/>
  <c r="S607" i="9"/>
  <c r="R607" i="9"/>
  <c r="N607" i="9"/>
  <c r="M607" i="9"/>
  <c r="L607" i="9"/>
  <c r="K607" i="9"/>
  <c r="J607" i="9"/>
  <c r="I607" i="9"/>
  <c r="G607" i="9"/>
  <c r="F607" i="9"/>
  <c r="E607" i="9"/>
  <c r="D607" i="9"/>
  <c r="A607" i="9"/>
  <c r="Y606" i="9"/>
  <c r="X606" i="9"/>
  <c r="W606" i="9"/>
  <c r="V606" i="9"/>
  <c r="U606" i="9"/>
  <c r="T606" i="9"/>
  <c r="S606" i="9"/>
  <c r="R606" i="9"/>
  <c r="N606" i="9"/>
  <c r="M606" i="9"/>
  <c r="L606" i="9"/>
  <c r="K606" i="9"/>
  <c r="J606" i="9"/>
  <c r="I606" i="9"/>
  <c r="G606" i="9"/>
  <c r="F606" i="9"/>
  <c r="E606" i="9"/>
  <c r="D606" i="9"/>
  <c r="A606" i="9"/>
  <c r="Y605" i="9"/>
  <c r="X605" i="9"/>
  <c r="W605" i="9"/>
  <c r="V605" i="9"/>
  <c r="U605" i="9"/>
  <c r="T605" i="9"/>
  <c r="S605" i="9"/>
  <c r="R605" i="9"/>
  <c r="N605" i="9"/>
  <c r="M605" i="9"/>
  <c r="L605" i="9"/>
  <c r="K605" i="9"/>
  <c r="J605" i="9"/>
  <c r="I605" i="9"/>
  <c r="G605" i="9"/>
  <c r="F605" i="9"/>
  <c r="E605" i="9"/>
  <c r="D605" i="9"/>
  <c r="A605" i="9"/>
  <c r="Y604" i="9"/>
  <c r="X604" i="9"/>
  <c r="W604" i="9"/>
  <c r="V604" i="9"/>
  <c r="U604" i="9"/>
  <c r="T604" i="9"/>
  <c r="S604" i="9"/>
  <c r="R604" i="9"/>
  <c r="N604" i="9"/>
  <c r="M604" i="9"/>
  <c r="L604" i="9"/>
  <c r="K604" i="9"/>
  <c r="J604" i="9"/>
  <c r="I604" i="9"/>
  <c r="G604" i="9"/>
  <c r="F604" i="9"/>
  <c r="E604" i="9"/>
  <c r="D604" i="9"/>
  <c r="A604" i="9"/>
  <c r="Y603" i="9"/>
  <c r="X603" i="9"/>
  <c r="W603" i="9"/>
  <c r="V603" i="9"/>
  <c r="U603" i="9"/>
  <c r="T603" i="9"/>
  <c r="S603" i="9"/>
  <c r="R603" i="9"/>
  <c r="N603" i="9"/>
  <c r="M603" i="9"/>
  <c r="L603" i="9"/>
  <c r="K603" i="9"/>
  <c r="J603" i="9"/>
  <c r="I603" i="9"/>
  <c r="G603" i="9"/>
  <c r="F603" i="9"/>
  <c r="E603" i="9"/>
  <c r="D603" i="9"/>
  <c r="A603" i="9"/>
  <c r="Y602" i="9"/>
  <c r="X602" i="9"/>
  <c r="W602" i="9"/>
  <c r="V602" i="9"/>
  <c r="U602" i="9"/>
  <c r="T602" i="9"/>
  <c r="S602" i="9"/>
  <c r="R602" i="9"/>
  <c r="N602" i="9"/>
  <c r="M602" i="9"/>
  <c r="L602" i="9"/>
  <c r="K602" i="9"/>
  <c r="J602" i="9"/>
  <c r="I602" i="9"/>
  <c r="G602" i="9"/>
  <c r="F602" i="9"/>
  <c r="E602" i="9"/>
  <c r="D602" i="9"/>
  <c r="A602" i="9"/>
  <c r="Y601" i="9"/>
  <c r="X601" i="9"/>
  <c r="W601" i="9"/>
  <c r="V601" i="9"/>
  <c r="U601" i="9"/>
  <c r="T601" i="9"/>
  <c r="S601" i="9"/>
  <c r="R601" i="9"/>
  <c r="N601" i="9"/>
  <c r="M601" i="9"/>
  <c r="L601" i="9"/>
  <c r="K601" i="9"/>
  <c r="J601" i="9"/>
  <c r="I601" i="9"/>
  <c r="G601" i="9"/>
  <c r="F601" i="9"/>
  <c r="E601" i="9"/>
  <c r="D601" i="9"/>
  <c r="A601" i="9"/>
  <c r="Y600" i="9"/>
  <c r="X600" i="9"/>
  <c r="W600" i="9"/>
  <c r="V600" i="9"/>
  <c r="U600" i="9"/>
  <c r="T600" i="9"/>
  <c r="S600" i="9"/>
  <c r="R600" i="9"/>
  <c r="N600" i="9"/>
  <c r="M600" i="9"/>
  <c r="L600" i="9"/>
  <c r="K600" i="9"/>
  <c r="J600" i="9"/>
  <c r="I600" i="9"/>
  <c r="G600" i="9"/>
  <c r="F600" i="9"/>
  <c r="E600" i="9"/>
  <c r="D600" i="9"/>
  <c r="A600" i="9"/>
  <c r="Y599" i="9"/>
  <c r="X599" i="9"/>
  <c r="W599" i="9"/>
  <c r="V599" i="9"/>
  <c r="U599" i="9"/>
  <c r="T599" i="9"/>
  <c r="S599" i="9"/>
  <c r="R599" i="9"/>
  <c r="N599" i="9"/>
  <c r="M599" i="9"/>
  <c r="L599" i="9"/>
  <c r="K599" i="9"/>
  <c r="J599" i="9"/>
  <c r="I599" i="9"/>
  <c r="G599" i="9"/>
  <c r="F599" i="9"/>
  <c r="E599" i="9"/>
  <c r="D599" i="9"/>
  <c r="A599" i="9"/>
  <c r="Y598" i="9"/>
  <c r="X598" i="9"/>
  <c r="W598" i="9"/>
  <c r="V598" i="9"/>
  <c r="U598" i="9"/>
  <c r="T598" i="9"/>
  <c r="S598" i="9"/>
  <c r="R598" i="9"/>
  <c r="N598" i="9"/>
  <c r="M598" i="9"/>
  <c r="L598" i="9"/>
  <c r="K598" i="9"/>
  <c r="J598" i="9"/>
  <c r="I598" i="9"/>
  <c r="G598" i="9"/>
  <c r="F598" i="9"/>
  <c r="E598" i="9"/>
  <c r="D598" i="9"/>
  <c r="A598" i="9"/>
  <c r="Y596" i="9"/>
  <c r="X596" i="9"/>
  <c r="W596" i="9"/>
  <c r="V596" i="9"/>
  <c r="U596" i="9"/>
  <c r="T596" i="9"/>
  <c r="S596" i="9"/>
  <c r="R596" i="9"/>
  <c r="N596" i="9"/>
  <c r="M596" i="9"/>
  <c r="L596" i="9"/>
  <c r="K596" i="9"/>
  <c r="J596" i="9"/>
  <c r="I596" i="9"/>
  <c r="G596" i="9"/>
  <c r="F596" i="9"/>
  <c r="E596" i="9"/>
  <c r="D596" i="9"/>
  <c r="A596" i="9"/>
  <c r="Y594" i="9"/>
  <c r="X594" i="9"/>
  <c r="W594" i="9"/>
  <c r="V594" i="9"/>
  <c r="U594" i="9"/>
  <c r="T594" i="9"/>
  <c r="S594" i="9"/>
  <c r="R594" i="9"/>
  <c r="N594" i="9"/>
  <c r="M594" i="9"/>
  <c r="L594" i="9"/>
  <c r="K594" i="9"/>
  <c r="J594" i="9"/>
  <c r="I594" i="9"/>
  <c r="G594" i="9"/>
  <c r="F594" i="9"/>
  <c r="E594" i="9"/>
  <c r="D594" i="9"/>
  <c r="A594" i="9"/>
  <c r="Y593" i="9"/>
  <c r="X593" i="9"/>
  <c r="W593" i="9"/>
  <c r="V593" i="9"/>
  <c r="U593" i="9"/>
  <c r="T593" i="9"/>
  <c r="S593" i="9"/>
  <c r="R593" i="9"/>
  <c r="N593" i="9"/>
  <c r="M593" i="9"/>
  <c r="L593" i="9"/>
  <c r="K593" i="9"/>
  <c r="J593" i="9"/>
  <c r="I593" i="9"/>
  <c r="G593" i="9"/>
  <c r="F593" i="9"/>
  <c r="E593" i="9"/>
  <c r="D593" i="9"/>
  <c r="A593" i="9"/>
  <c r="Y592" i="9"/>
  <c r="X592" i="9"/>
  <c r="W592" i="9"/>
  <c r="V592" i="9"/>
  <c r="U592" i="9"/>
  <c r="T592" i="9"/>
  <c r="S592" i="9"/>
  <c r="R592" i="9"/>
  <c r="N592" i="9"/>
  <c r="M592" i="9"/>
  <c r="L592" i="9"/>
  <c r="K592" i="9"/>
  <c r="J592" i="9"/>
  <c r="I592" i="9"/>
  <c r="G592" i="9"/>
  <c r="F592" i="9"/>
  <c r="E592" i="9"/>
  <c r="D592" i="9"/>
  <c r="A592" i="9"/>
  <c r="Y591" i="9"/>
  <c r="X591" i="9"/>
  <c r="W591" i="9"/>
  <c r="V591" i="9"/>
  <c r="U591" i="9"/>
  <c r="T591" i="9"/>
  <c r="S591" i="9"/>
  <c r="R591" i="9"/>
  <c r="N591" i="9"/>
  <c r="M591" i="9"/>
  <c r="L591" i="9"/>
  <c r="K591" i="9"/>
  <c r="J591" i="9"/>
  <c r="I591" i="9"/>
  <c r="G591" i="9"/>
  <c r="F591" i="9"/>
  <c r="E591" i="9"/>
  <c r="D591" i="9"/>
  <c r="A591" i="9"/>
  <c r="Y590" i="9"/>
  <c r="X590" i="9"/>
  <c r="W590" i="9"/>
  <c r="V590" i="9"/>
  <c r="U590" i="9"/>
  <c r="T590" i="9"/>
  <c r="S590" i="9"/>
  <c r="R590" i="9"/>
  <c r="N590" i="9"/>
  <c r="M590" i="9"/>
  <c r="L590" i="9"/>
  <c r="K590" i="9"/>
  <c r="J590" i="9"/>
  <c r="I590" i="9"/>
  <c r="G590" i="9"/>
  <c r="F590" i="9"/>
  <c r="E590" i="9"/>
  <c r="D590" i="9"/>
  <c r="A590" i="9"/>
  <c r="Y589" i="9"/>
  <c r="X589" i="9"/>
  <c r="W589" i="9"/>
  <c r="V589" i="9"/>
  <c r="U589" i="9"/>
  <c r="T589" i="9"/>
  <c r="S589" i="9"/>
  <c r="R589" i="9"/>
  <c r="N589" i="9"/>
  <c r="M589" i="9"/>
  <c r="L589" i="9"/>
  <c r="K589" i="9"/>
  <c r="J589" i="9"/>
  <c r="I589" i="9"/>
  <c r="G589" i="9"/>
  <c r="F589" i="9"/>
  <c r="E589" i="9"/>
  <c r="D589" i="9"/>
  <c r="A589" i="9"/>
  <c r="Y588" i="9"/>
  <c r="X588" i="9"/>
  <c r="W588" i="9"/>
  <c r="V588" i="9"/>
  <c r="U588" i="9"/>
  <c r="T588" i="9"/>
  <c r="S588" i="9"/>
  <c r="R588" i="9"/>
  <c r="N588" i="9"/>
  <c r="M588" i="9"/>
  <c r="L588" i="9"/>
  <c r="K588" i="9"/>
  <c r="J588" i="9"/>
  <c r="I588" i="9"/>
  <c r="G588" i="9"/>
  <c r="F588" i="9"/>
  <c r="E588" i="9"/>
  <c r="D588" i="9"/>
  <c r="A588" i="9"/>
  <c r="Y587" i="9"/>
  <c r="X587" i="9"/>
  <c r="W587" i="9"/>
  <c r="V587" i="9"/>
  <c r="U587" i="9"/>
  <c r="T587" i="9"/>
  <c r="S587" i="9"/>
  <c r="R587" i="9"/>
  <c r="N587" i="9"/>
  <c r="M587" i="9"/>
  <c r="L587" i="9"/>
  <c r="K587" i="9"/>
  <c r="J587" i="9"/>
  <c r="I587" i="9"/>
  <c r="G587" i="9"/>
  <c r="F587" i="9"/>
  <c r="E587" i="9"/>
  <c r="D587" i="9"/>
  <c r="A587" i="9"/>
  <c r="Y586" i="9"/>
  <c r="X586" i="9"/>
  <c r="W586" i="9"/>
  <c r="V586" i="9"/>
  <c r="U586" i="9"/>
  <c r="T586" i="9"/>
  <c r="S586" i="9"/>
  <c r="R586" i="9"/>
  <c r="N586" i="9"/>
  <c r="M586" i="9"/>
  <c r="L586" i="9"/>
  <c r="K586" i="9"/>
  <c r="J586" i="9"/>
  <c r="I586" i="9"/>
  <c r="G586" i="9"/>
  <c r="F586" i="9"/>
  <c r="E586" i="9"/>
  <c r="D586" i="9"/>
  <c r="A586" i="9"/>
  <c r="Y585" i="9"/>
  <c r="X585" i="9"/>
  <c r="W585" i="9"/>
  <c r="V585" i="9"/>
  <c r="U585" i="9"/>
  <c r="T585" i="9"/>
  <c r="S585" i="9"/>
  <c r="R585" i="9"/>
  <c r="N585" i="9"/>
  <c r="M585" i="9"/>
  <c r="L585" i="9"/>
  <c r="K585" i="9"/>
  <c r="J585" i="9"/>
  <c r="I585" i="9"/>
  <c r="G585" i="9"/>
  <c r="F585" i="9"/>
  <c r="E585" i="9"/>
  <c r="D585" i="9"/>
  <c r="A585" i="9"/>
  <c r="Y583" i="9"/>
  <c r="X583" i="9"/>
  <c r="W583" i="9"/>
  <c r="V583" i="9"/>
  <c r="U583" i="9"/>
  <c r="T583" i="9"/>
  <c r="S583" i="9"/>
  <c r="R583" i="9"/>
  <c r="N583" i="9"/>
  <c r="M583" i="9"/>
  <c r="L583" i="9"/>
  <c r="K583" i="9"/>
  <c r="J583" i="9"/>
  <c r="I583" i="9"/>
  <c r="G583" i="9"/>
  <c r="F583" i="9"/>
  <c r="E583" i="9"/>
  <c r="D583" i="9"/>
  <c r="A583" i="9"/>
  <c r="Y581" i="9"/>
  <c r="X581" i="9"/>
  <c r="W581" i="9"/>
  <c r="V581" i="9"/>
  <c r="U581" i="9"/>
  <c r="T581" i="9"/>
  <c r="S581" i="9"/>
  <c r="R581" i="9"/>
  <c r="N581" i="9"/>
  <c r="M581" i="9"/>
  <c r="L581" i="9"/>
  <c r="K581" i="9"/>
  <c r="J581" i="9"/>
  <c r="I581" i="9"/>
  <c r="G581" i="9"/>
  <c r="F581" i="9"/>
  <c r="E581" i="9"/>
  <c r="D581" i="9"/>
  <c r="A581" i="9"/>
  <c r="Y580" i="9"/>
  <c r="X580" i="9"/>
  <c r="W580" i="9"/>
  <c r="V580" i="9"/>
  <c r="U580" i="9"/>
  <c r="T580" i="9"/>
  <c r="S580" i="9"/>
  <c r="R580" i="9"/>
  <c r="N580" i="9"/>
  <c r="M580" i="9"/>
  <c r="L580" i="9"/>
  <c r="K580" i="9"/>
  <c r="J580" i="9"/>
  <c r="I580" i="9"/>
  <c r="G580" i="9"/>
  <c r="F580" i="9"/>
  <c r="E580" i="9"/>
  <c r="D580" i="9"/>
  <c r="A580" i="9"/>
  <c r="Y579" i="9"/>
  <c r="X579" i="9"/>
  <c r="W579" i="9"/>
  <c r="V579" i="9"/>
  <c r="U579" i="9"/>
  <c r="T579" i="9"/>
  <c r="S579" i="9"/>
  <c r="R579" i="9"/>
  <c r="N579" i="9"/>
  <c r="M579" i="9"/>
  <c r="L579" i="9"/>
  <c r="K579" i="9"/>
  <c r="J579" i="9"/>
  <c r="I579" i="9"/>
  <c r="G579" i="9"/>
  <c r="F579" i="9"/>
  <c r="E579" i="9"/>
  <c r="D579" i="9"/>
  <c r="A579" i="9"/>
  <c r="Y578" i="9"/>
  <c r="X578" i="9"/>
  <c r="W578" i="9"/>
  <c r="V578" i="9"/>
  <c r="U578" i="9"/>
  <c r="T578" i="9"/>
  <c r="S578" i="9"/>
  <c r="R578" i="9"/>
  <c r="N578" i="9"/>
  <c r="M578" i="9"/>
  <c r="L578" i="9"/>
  <c r="K578" i="9"/>
  <c r="J578" i="9"/>
  <c r="I578" i="9"/>
  <c r="G578" i="9"/>
  <c r="F578" i="9"/>
  <c r="E578" i="9"/>
  <c r="D578" i="9"/>
  <c r="A578" i="9"/>
  <c r="Y577" i="9"/>
  <c r="X577" i="9"/>
  <c r="W577" i="9"/>
  <c r="V577" i="9"/>
  <c r="U577" i="9"/>
  <c r="T577" i="9"/>
  <c r="S577" i="9"/>
  <c r="R577" i="9"/>
  <c r="N577" i="9"/>
  <c r="M577" i="9"/>
  <c r="L577" i="9"/>
  <c r="K577" i="9"/>
  <c r="J577" i="9"/>
  <c r="I577" i="9"/>
  <c r="G577" i="9"/>
  <c r="F577" i="9"/>
  <c r="E577" i="9"/>
  <c r="D577" i="9"/>
  <c r="A577" i="9"/>
  <c r="Y576" i="9"/>
  <c r="X576" i="9"/>
  <c r="W576" i="9"/>
  <c r="V576" i="9"/>
  <c r="U576" i="9"/>
  <c r="T576" i="9"/>
  <c r="S576" i="9"/>
  <c r="R576" i="9"/>
  <c r="N576" i="9"/>
  <c r="M576" i="9"/>
  <c r="L576" i="9"/>
  <c r="K576" i="9"/>
  <c r="J576" i="9"/>
  <c r="I576" i="9"/>
  <c r="G576" i="9"/>
  <c r="F576" i="9"/>
  <c r="E576" i="9"/>
  <c r="D576" i="9"/>
  <c r="A576" i="9"/>
  <c r="Y575" i="9"/>
  <c r="X575" i="9"/>
  <c r="W575" i="9"/>
  <c r="V575" i="9"/>
  <c r="U575" i="9"/>
  <c r="T575" i="9"/>
  <c r="S575" i="9"/>
  <c r="R575" i="9"/>
  <c r="N575" i="9"/>
  <c r="M575" i="9"/>
  <c r="L575" i="9"/>
  <c r="K575" i="9"/>
  <c r="J575" i="9"/>
  <c r="I575" i="9"/>
  <c r="G575" i="9"/>
  <c r="F575" i="9"/>
  <c r="E575" i="9"/>
  <c r="D575" i="9"/>
  <c r="A575" i="9"/>
  <c r="Y574" i="9"/>
  <c r="X574" i="9"/>
  <c r="W574" i="9"/>
  <c r="V574" i="9"/>
  <c r="U574" i="9"/>
  <c r="T574" i="9"/>
  <c r="S574" i="9"/>
  <c r="R574" i="9"/>
  <c r="N574" i="9"/>
  <c r="M574" i="9"/>
  <c r="L574" i="9"/>
  <c r="K574" i="9"/>
  <c r="J574" i="9"/>
  <c r="I574" i="9"/>
  <c r="G574" i="9"/>
  <c r="F574" i="9"/>
  <c r="E574" i="9"/>
  <c r="D574" i="9"/>
  <c r="A574" i="9"/>
  <c r="Y573" i="9"/>
  <c r="X573" i="9"/>
  <c r="W573" i="9"/>
  <c r="V573" i="9"/>
  <c r="U573" i="9"/>
  <c r="T573" i="9"/>
  <c r="S573" i="9"/>
  <c r="R573" i="9"/>
  <c r="N573" i="9"/>
  <c r="M573" i="9"/>
  <c r="L573" i="9"/>
  <c r="K573" i="9"/>
  <c r="J573" i="9"/>
  <c r="I573" i="9"/>
  <c r="G573" i="9"/>
  <c r="F573" i="9"/>
  <c r="E573" i="9"/>
  <c r="D573" i="9"/>
  <c r="A573" i="9"/>
  <c r="Y572" i="9"/>
  <c r="X572" i="9"/>
  <c r="W572" i="9"/>
  <c r="V572" i="9"/>
  <c r="U572" i="9"/>
  <c r="T572" i="9"/>
  <c r="S572" i="9"/>
  <c r="R572" i="9"/>
  <c r="N572" i="9"/>
  <c r="M572" i="9"/>
  <c r="L572" i="9"/>
  <c r="K572" i="9"/>
  <c r="J572" i="9"/>
  <c r="I572" i="9"/>
  <c r="G572" i="9"/>
  <c r="F572" i="9"/>
  <c r="E572" i="9"/>
  <c r="D572" i="9"/>
  <c r="A572" i="9"/>
  <c r="Y569" i="9"/>
  <c r="X569" i="9"/>
  <c r="W569" i="9"/>
  <c r="V569" i="9"/>
  <c r="U569" i="9"/>
  <c r="T569" i="9"/>
  <c r="S569" i="9"/>
  <c r="R569" i="9"/>
  <c r="N569" i="9"/>
  <c r="M569" i="9"/>
  <c r="L569" i="9"/>
  <c r="K569" i="9"/>
  <c r="J569" i="9"/>
  <c r="I569" i="9"/>
  <c r="G569" i="9"/>
  <c r="F569" i="9"/>
  <c r="E569" i="9"/>
  <c r="D569" i="9"/>
  <c r="A569" i="9"/>
  <c r="Y567" i="9"/>
  <c r="X567" i="9"/>
  <c r="W567" i="9"/>
  <c r="V567" i="9"/>
  <c r="U567" i="9"/>
  <c r="T567" i="9"/>
  <c r="S567" i="9"/>
  <c r="R567" i="9"/>
  <c r="N567" i="9"/>
  <c r="M567" i="9"/>
  <c r="L567" i="9"/>
  <c r="K567" i="9"/>
  <c r="J567" i="9"/>
  <c r="I567" i="9"/>
  <c r="G567" i="9"/>
  <c r="F567" i="9"/>
  <c r="E567" i="9"/>
  <c r="D567" i="9"/>
  <c r="A567" i="9"/>
  <c r="Y565" i="9"/>
  <c r="X565" i="9"/>
  <c r="W565" i="9"/>
  <c r="V565" i="9"/>
  <c r="U565" i="9"/>
  <c r="T565" i="9"/>
  <c r="S565" i="9"/>
  <c r="R565" i="9"/>
  <c r="N565" i="9"/>
  <c r="M565" i="9"/>
  <c r="L565" i="9"/>
  <c r="K565" i="9"/>
  <c r="J565" i="9"/>
  <c r="I565" i="9"/>
  <c r="G565" i="9"/>
  <c r="F565" i="9"/>
  <c r="E565" i="9"/>
  <c r="D565" i="9"/>
  <c r="A565" i="9"/>
  <c r="Y564" i="9"/>
  <c r="X564" i="9"/>
  <c r="W564" i="9"/>
  <c r="V564" i="9"/>
  <c r="U564" i="9"/>
  <c r="T564" i="9"/>
  <c r="S564" i="9"/>
  <c r="R564" i="9"/>
  <c r="N564" i="9"/>
  <c r="M564" i="9"/>
  <c r="L564" i="9"/>
  <c r="K564" i="9"/>
  <c r="J564" i="9"/>
  <c r="I564" i="9"/>
  <c r="G564" i="9"/>
  <c r="F564" i="9"/>
  <c r="E564" i="9"/>
  <c r="D564" i="9"/>
  <c r="A564" i="9"/>
  <c r="Y563" i="9"/>
  <c r="X563" i="9"/>
  <c r="W563" i="9"/>
  <c r="V563" i="9"/>
  <c r="U563" i="9"/>
  <c r="T563" i="9"/>
  <c r="S563" i="9"/>
  <c r="R563" i="9"/>
  <c r="N563" i="9"/>
  <c r="M563" i="9"/>
  <c r="L563" i="9"/>
  <c r="K563" i="9"/>
  <c r="J563" i="9"/>
  <c r="I563" i="9"/>
  <c r="G563" i="9"/>
  <c r="F563" i="9"/>
  <c r="E563" i="9"/>
  <c r="D563" i="9"/>
  <c r="A563" i="9"/>
  <c r="Y562" i="9"/>
  <c r="X562" i="9"/>
  <c r="W562" i="9"/>
  <c r="V562" i="9"/>
  <c r="U562" i="9"/>
  <c r="T562" i="9"/>
  <c r="S562" i="9"/>
  <c r="R562" i="9"/>
  <c r="N562" i="9"/>
  <c r="M562" i="9"/>
  <c r="L562" i="9"/>
  <c r="K562" i="9"/>
  <c r="J562" i="9"/>
  <c r="I562" i="9"/>
  <c r="G562" i="9"/>
  <c r="F562" i="9"/>
  <c r="E562" i="9"/>
  <c r="D562" i="9"/>
  <c r="A562" i="9"/>
  <c r="Y561" i="9"/>
  <c r="X561" i="9"/>
  <c r="W561" i="9"/>
  <c r="V561" i="9"/>
  <c r="U561" i="9"/>
  <c r="T561" i="9"/>
  <c r="S561" i="9"/>
  <c r="R561" i="9"/>
  <c r="N561" i="9"/>
  <c r="M561" i="9"/>
  <c r="L561" i="9"/>
  <c r="K561" i="9"/>
  <c r="J561" i="9"/>
  <c r="I561" i="9"/>
  <c r="G561" i="9"/>
  <c r="F561" i="9"/>
  <c r="E561" i="9"/>
  <c r="D561" i="9"/>
  <c r="A561" i="9"/>
  <c r="Y560" i="9"/>
  <c r="X560" i="9"/>
  <c r="W560" i="9"/>
  <c r="V560" i="9"/>
  <c r="U560" i="9"/>
  <c r="T560" i="9"/>
  <c r="S560" i="9"/>
  <c r="R560" i="9"/>
  <c r="N560" i="9"/>
  <c r="M560" i="9"/>
  <c r="L560" i="9"/>
  <c r="K560" i="9"/>
  <c r="J560" i="9"/>
  <c r="I560" i="9"/>
  <c r="G560" i="9"/>
  <c r="F560" i="9"/>
  <c r="E560" i="9"/>
  <c r="D560" i="9"/>
  <c r="A560" i="9"/>
  <c r="Y559" i="9"/>
  <c r="X559" i="9"/>
  <c r="W559" i="9"/>
  <c r="V559" i="9"/>
  <c r="U559" i="9"/>
  <c r="T559" i="9"/>
  <c r="S559" i="9"/>
  <c r="R559" i="9"/>
  <c r="N559" i="9"/>
  <c r="M559" i="9"/>
  <c r="L559" i="9"/>
  <c r="K559" i="9"/>
  <c r="J559" i="9"/>
  <c r="I559" i="9"/>
  <c r="G559" i="9"/>
  <c r="F559" i="9"/>
  <c r="E559" i="9"/>
  <c r="D559" i="9"/>
  <c r="A559" i="9"/>
  <c r="Y558" i="9"/>
  <c r="X558" i="9"/>
  <c r="W558" i="9"/>
  <c r="V558" i="9"/>
  <c r="U558" i="9"/>
  <c r="T558" i="9"/>
  <c r="S558" i="9"/>
  <c r="R558" i="9"/>
  <c r="N558" i="9"/>
  <c r="M558" i="9"/>
  <c r="L558" i="9"/>
  <c r="K558" i="9"/>
  <c r="J558" i="9"/>
  <c r="I558" i="9"/>
  <c r="G558" i="9"/>
  <c r="F558" i="9"/>
  <c r="E558" i="9"/>
  <c r="D558" i="9"/>
  <c r="A558" i="9"/>
  <c r="Y557" i="9"/>
  <c r="X557" i="9"/>
  <c r="W557" i="9"/>
  <c r="V557" i="9"/>
  <c r="U557" i="9"/>
  <c r="T557" i="9"/>
  <c r="S557" i="9"/>
  <c r="R557" i="9"/>
  <c r="N557" i="9"/>
  <c r="M557" i="9"/>
  <c r="L557" i="9"/>
  <c r="K557" i="9"/>
  <c r="J557" i="9"/>
  <c r="I557" i="9"/>
  <c r="G557" i="9"/>
  <c r="F557" i="9"/>
  <c r="E557" i="9"/>
  <c r="D557" i="9"/>
  <c r="A557" i="9"/>
  <c r="Y556" i="9"/>
  <c r="X556" i="9"/>
  <c r="W556" i="9"/>
  <c r="V556" i="9"/>
  <c r="U556" i="9"/>
  <c r="T556" i="9"/>
  <c r="S556" i="9"/>
  <c r="R556" i="9"/>
  <c r="N556" i="9"/>
  <c r="M556" i="9"/>
  <c r="L556" i="9"/>
  <c r="K556" i="9"/>
  <c r="J556" i="9"/>
  <c r="I556" i="9"/>
  <c r="G556" i="9"/>
  <c r="F556" i="9"/>
  <c r="E556" i="9"/>
  <c r="D556" i="9"/>
  <c r="A556" i="9"/>
  <c r="Y554" i="9"/>
  <c r="X554" i="9"/>
  <c r="W554" i="9"/>
  <c r="V554" i="9"/>
  <c r="U554" i="9"/>
  <c r="T554" i="9"/>
  <c r="S554" i="9"/>
  <c r="R554" i="9"/>
  <c r="N554" i="9"/>
  <c r="M554" i="9"/>
  <c r="L554" i="9"/>
  <c r="K554" i="9"/>
  <c r="J554" i="9"/>
  <c r="I554" i="9"/>
  <c r="G554" i="9"/>
  <c r="F554" i="9"/>
  <c r="E554" i="9"/>
  <c r="D554" i="9"/>
  <c r="A554" i="9"/>
  <c r="Y553" i="9"/>
  <c r="X553" i="9"/>
  <c r="W553" i="9"/>
  <c r="V553" i="9"/>
  <c r="U553" i="9"/>
  <c r="T553" i="9"/>
  <c r="S553" i="9"/>
  <c r="R553" i="9"/>
  <c r="N553" i="9"/>
  <c r="M553" i="9"/>
  <c r="L553" i="9"/>
  <c r="K553" i="9"/>
  <c r="J553" i="9"/>
  <c r="I553" i="9"/>
  <c r="G553" i="9"/>
  <c r="F553" i="9"/>
  <c r="E553" i="9"/>
  <c r="D553" i="9"/>
  <c r="A553" i="9"/>
  <c r="Y552" i="9"/>
  <c r="X552" i="9"/>
  <c r="W552" i="9"/>
  <c r="V552" i="9"/>
  <c r="U552" i="9"/>
  <c r="T552" i="9"/>
  <c r="S552" i="9"/>
  <c r="R552" i="9"/>
  <c r="N552" i="9"/>
  <c r="M552" i="9"/>
  <c r="L552" i="9"/>
  <c r="K552" i="9"/>
  <c r="J552" i="9"/>
  <c r="I552" i="9"/>
  <c r="G552" i="9"/>
  <c r="F552" i="9"/>
  <c r="E552" i="9"/>
  <c r="D552" i="9"/>
  <c r="A552" i="9"/>
  <c r="Y551" i="9"/>
  <c r="X551" i="9"/>
  <c r="W551" i="9"/>
  <c r="V551" i="9"/>
  <c r="U551" i="9"/>
  <c r="T551" i="9"/>
  <c r="S551" i="9"/>
  <c r="R551" i="9"/>
  <c r="N551" i="9"/>
  <c r="M551" i="9"/>
  <c r="L551" i="9"/>
  <c r="K551" i="9"/>
  <c r="J551" i="9"/>
  <c r="I551" i="9"/>
  <c r="G551" i="9"/>
  <c r="F551" i="9"/>
  <c r="E551" i="9"/>
  <c r="D551" i="9"/>
  <c r="A551" i="9"/>
  <c r="Y550" i="9"/>
  <c r="X550" i="9"/>
  <c r="W550" i="9"/>
  <c r="V550" i="9"/>
  <c r="U550" i="9"/>
  <c r="T550" i="9"/>
  <c r="S550" i="9"/>
  <c r="R550" i="9"/>
  <c r="N550" i="9"/>
  <c r="M550" i="9"/>
  <c r="L550" i="9"/>
  <c r="K550" i="9"/>
  <c r="J550" i="9"/>
  <c r="I550" i="9"/>
  <c r="G550" i="9"/>
  <c r="F550" i="9"/>
  <c r="E550" i="9"/>
  <c r="D550" i="9"/>
  <c r="A550" i="9"/>
  <c r="Y549" i="9"/>
  <c r="X549" i="9"/>
  <c r="W549" i="9"/>
  <c r="V549" i="9"/>
  <c r="U549" i="9"/>
  <c r="T549" i="9"/>
  <c r="S549" i="9"/>
  <c r="R549" i="9"/>
  <c r="N549" i="9"/>
  <c r="M549" i="9"/>
  <c r="L549" i="9"/>
  <c r="K549" i="9"/>
  <c r="J549" i="9"/>
  <c r="I549" i="9"/>
  <c r="G549" i="9"/>
  <c r="F549" i="9"/>
  <c r="E549" i="9"/>
  <c r="D549" i="9"/>
  <c r="A549" i="9"/>
  <c r="Y548" i="9"/>
  <c r="X548" i="9"/>
  <c r="W548" i="9"/>
  <c r="V548" i="9"/>
  <c r="U548" i="9"/>
  <c r="T548" i="9"/>
  <c r="S548" i="9"/>
  <c r="R548" i="9"/>
  <c r="N548" i="9"/>
  <c r="M548" i="9"/>
  <c r="L548" i="9"/>
  <c r="K548" i="9"/>
  <c r="J548" i="9"/>
  <c r="I548" i="9"/>
  <c r="G548" i="9"/>
  <c r="F548" i="9"/>
  <c r="E548" i="9"/>
  <c r="D548" i="9"/>
  <c r="A548" i="9"/>
  <c r="Y547" i="9"/>
  <c r="X547" i="9"/>
  <c r="W547" i="9"/>
  <c r="V547" i="9"/>
  <c r="U547" i="9"/>
  <c r="T547" i="9"/>
  <c r="S547" i="9"/>
  <c r="R547" i="9"/>
  <c r="N547" i="9"/>
  <c r="M547" i="9"/>
  <c r="L547" i="9"/>
  <c r="K547" i="9"/>
  <c r="J547" i="9"/>
  <c r="I547" i="9"/>
  <c r="G547" i="9"/>
  <c r="F547" i="9"/>
  <c r="E547" i="9"/>
  <c r="D547" i="9"/>
  <c r="A547" i="9"/>
  <c r="Y546" i="9"/>
  <c r="X546" i="9"/>
  <c r="W546" i="9"/>
  <c r="V546" i="9"/>
  <c r="U546" i="9"/>
  <c r="T546" i="9"/>
  <c r="S546" i="9"/>
  <c r="R546" i="9"/>
  <c r="N546" i="9"/>
  <c r="M546" i="9"/>
  <c r="L546" i="9"/>
  <c r="K546" i="9"/>
  <c r="J546" i="9"/>
  <c r="I546" i="9"/>
  <c r="G546" i="9"/>
  <c r="F546" i="9"/>
  <c r="E546" i="9"/>
  <c r="D546" i="9"/>
  <c r="A546" i="9"/>
  <c r="Y545" i="9"/>
  <c r="X545" i="9"/>
  <c r="W545" i="9"/>
  <c r="V545" i="9"/>
  <c r="U545" i="9"/>
  <c r="T545" i="9"/>
  <c r="S545" i="9"/>
  <c r="R545" i="9"/>
  <c r="N545" i="9"/>
  <c r="M545" i="9"/>
  <c r="L545" i="9"/>
  <c r="K545" i="9"/>
  <c r="J545" i="9"/>
  <c r="I545" i="9"/>
  <c r="G545" i="9"/>
  <c r="F545" i="9"/>
  <c r="E545" i="9"/>
  <c r="D545" i="9"/>
  <c r="A545" i="9"/>
  <c r="Y543" i="9"/>
  <c r="X543" i="9"/>
  <c r="W543" i="9"/>
  <c r="V543" i="9"/>
  <c r="U543" i="9"/>
  <c r="T543" i="9"/>
  <c r="S543" i="9"/>
  <c r="R543" i="9"/>
  <c r="N543" i="9"/>
  <c r="M543" i="9"/>
  <c r="L543" i="9"/>
  <c r="K543" i="9"/>
  <c r="J543" i="9"/>
  <c r="I543" i="9"/>
  <c r="G543" i="9"/>
  <c r="F543" i="9"/>
  <c r="E543" i="9"/>
  <c r="D543" i="9"/>
  <c r="A543" i="9"/>
  <c r="Y542" i="9"/>
  <c r="X542" i="9"/>
  <c r="W542" i="9"/>
  <c r="V542" i="9"/>
  <c r="U542" i="9"/>
  <c r="T542" i="9"/>
  <c r="S542" i="9"/>
  <c r="R542" i="9"/>
  <c r="N542" i="9"/>
  <c r="M542" i="9"/>
  <c r="L542" i="9"/>
  <c r="K542" i="9"/>
  <c r="J542" i="9"/>
  <c r="I542" i="9"/>
  <c r="G542" i="9"/>
  <c r="F542" i="9"/>
  <c r="E542" i="9"/>
  <c r="D542" i="9"/>
  <c r="A542" i="9"/>
  <c r="Y541" i="9"/>
  <c r="X541" i="9"/>
  <c r="W541" i="9"/>
  <c r="V541" i="9"/>
  <c r="U541" i="9"/>
  <c r="T541" i="9"/>
  <c r="S541" i="9"/>
  <c r="R541" i="9"/>
  <c r="N541" i="9"/>
  <c r="M541" i="9"/>
  <c r="L541" i="9"/>
  <c r="K541" i="9"/>
  <c r="J541" i="9"/>
  <c r="I541" i="9"/>
  <c r="G541" i="9"/>
  <c r="F541" i="9"/>
  <c r="E541" i="9"/>
  <c r="D541" i="9"/>
  <c r="A541" i="9"/>
  <c r="Y540" i="9"/>
  <c r="X540" i="9"/>
  <c r="W540" i="9"/>
  <c r="V540" i="9"/>
  <c r="U540" i="9"/>
  <c r="T540" i="9"/>
  <c r="S540" i="9"/>
  <c r="R540" i="9"/>
  <c r="N540" i="9"/>
  <c r="M540" i="9"/>
  <c r="L540" i="9"/>
  <c r="K540" i="9"/>
  <c r="J540" i="9"/>
  <c r="I540" i="9"/>
  <c r="G540" i="9"/>
  <c r="F540" i="9"/>
  <c r="E540" i="9"/>
  <c r="D540" i="9"/>
  <c r="A540" i="9"/>
  <c r="Y539" i="9"/>
  <c r="X539" i="9"/>
  <c r="W539" i="9"/>
  <c r="V539" i="9"/>
  <c r="U539" i="9"/>
  <c r="T539" i="9"/>
  <c r="S539" i="9"/>
  <c r="R539" i="9"/>
  <c r="N539" i="9"/>
  <c r="M539" i="9"/>
  <c r="L539" i="9"/>
  <c r="K539" i="9"/>
  <c r="J539" i="9"/>
  <c r="I539" i="9"/>
  <c r="G539" i="9"/>
  <c r="F539" i="9"/>
  <c r="E539" i="9"/>
  <c r="D539" i="9"/>
  <c r="A539" i="9"/>
  <c r="Y538" i="9"/>
  <c r="X538" i="9"/>
  <c r="W538" i="9"/>
  <c r="V538" i="9"/>
  <c r="U538" i="9"/>
  <c r="T538" i="9"/>
  <c r="S538" i="9"/>
  <c r="R538" i="9"/>
  <c r="N538" i="9"/>
  <c r="M538" i="9"/>
  <c r="L538" i="9"/>
  <c r="K538" i="9"/>
  <c r="J538" i="9"/>
  <c r="I538" i="9"/>
  <c r="G538" i="9"/>
  <c r="F538" i="9"/>
  <c r="E538" i="9"/>
  <c r="D538" i="9"/>
  <c r="A538" i="9"/>
  <c r="Y537" i="9"/>
  <c r="X537" i="9"/>
  <c r="W537" i="9"/>
  <c r="V537" i="9"/>
  <c r="U537" i="9"/>
  <c r="T537" i="9"/>
  <c r="S537" i="9"/>
  <c r="R537" i="9"/>
  <c r="N537" i="9"/>
  <c r="M537" i="9"/>
  <c r="L537" i="9"/>
  <c r="K537" i="9"/>
  <c r="J537" i="9"/>
  <c r="I537" i="9"/>
  <c r="G537" i="9"/>
  <c r="F537" i="9"/>
  <c r="E537" i="9"/>
  <c r="D537" i="9"/>
  <c r="A537" i="9"/>
  <c r="Y536" i="9"/>
  <c r="X536" i="9"/>
  <c r="W536" i="9"/>
  <c r="V536" i="9"/>
  <c r="U536" i="9"/>
  <c r="T536" i="9"/>
  <c r="S536" i="9"/>
  <c r="R536" i="9"/>
  <c r="N536" i="9"/>
  <c r="M536" i="9"/>
  <c r="L536" i="9"/>
  <c r="K536" i="9"/>
  <c r="J536" i="9"/>
  <c r="I536" i="9"/>
  <c r="G536" i="9"/>
  <c r="F536" i="9"/>
  <c r="E536" i="9"/>
  <c r="D536" i="9"/>
  <c r="A536" i="9"/>
  <c r="Y535" i="9"/>
  <c r="X535" i="9"/>
  <c r="W535" i="9"/>
  <c r="V535" i="9"/>
  <c r="U535" i="9"/>
  <c r="T535" i="9"/>
  <c r="S535" i="9"/>
  <c r="R535" i="9"/>
  <c r="N535" i="9"/>
  <c r="M535" i="9"/>
  <c r="L535" i="9"/>
  <c r="K535" i="9"/>
  <c r="J535" i="9"/>
  <c r="I535" i="9"/>
  <c r="G535" i="9"/>
  <c r="F535" i="9"/>
  <c r="E535" i="9"/>
  <c r="D535" i="9"/>
  <c r="A535" i="9"/>
  <c r="Y534" i="9"/>
  <c r="X534" i="9"/>
  <c r="W534" i="9"/>
  <c r="V534" i="9"/>
  <c r="U534" i="9"/>
  <c r="T534" i="9"/>
  <c r="S534" i="9"/>
  <c r="R534" i="9"/>
  <c r="N534" i="9"/>
  <c r="M534" i="9"/>
  <c r="L534" i="9"/>
  <c r="K534" i="9"/>
  <c r="J534" i="9"/>
  <c r="I534" i="9"/>
  <c r="G534" i="9"/>
  <c r="F534" i="9"/>
  <c r="E534" i="9"/>
  <c r="D534" i="9"/>
  <c r="A534" i="9"/>
  <c r="Y532" i="9"/>
  <c r="X532" i="9"/>
  <c r="W532" i="9"/>
  <c r="V532" i="9"/>
  <c r="U532" i="9"/>
  <c r="T532" i="9"/>
  <c r="S532" i="9"/>
  <c r="R532" i="9"/>
  <c r="N532" i="9"/>
  <c r="M532" i="9"/>
  <c r="L532" i="9"/>
  <c r="K532" i="9"/>
  <c r="J532" i="9"/>
  <c r="I532" i="9"/>
  <c r="G532" i="9"/>
  <c r="F532" i="9"/>
  <c r="E532" i="9"/>
  <c r="D532" i="9"/>
  <c r="A532" i="9"/>
  <c r="Y531" i="9"/>
  <c r="X531" i="9"/>
  <c r="W531" i="9"/>
  <c r="V531" i="9"/>
  <c r="U531" i="9"/>
  <c r="T531" i="9"/>
  <c r="S531" i="9"/>
  <c r="R531" i="9"/>
  <c r="N531" i="9"/>
  <c r="M531" i="9"/>
  <c r="L531" i="9"/>
  <c r="K531" i="9"/>
  <c r="J531" i="9"/>
  <c r="I531" i="9"/>
  <c r="G531" i="9"/>
  <c r="F531" i="9"/>
  <c r="E531" i="9"/>
  <c r="D531" i="9"/>
  <c r="A531" i="9"/>
  <c r="Y530" i="9"/>
  <c r="X530" i="9"/>
  <c r="W530" i="9"/>
  <c r="V530" i="9"/>
  <c r="U530" i="9"/>
  <c r="T530" i="9"/>
  <c r="S530" i="9"/>
  <c r="R530" i="9"/>
  <c r="N530" i="9"/>
  <c r="M530" i="9"/>
  <c r="L530" i="9"/>
  <c r="K530" i="9"/>
  <c r="J530" i="9"/>
  <c r="I530" i="9"/>
  <c r="G530" i="9"/>
  <c r="F530" i="9"/>
  <c r="E530" i="9"/>
  <c r="D530" i="9"/>
  <c r="A530" i="9"/>
  <c r="Y529" i="9"/>
  <c r="X529" i="9"/>
  <c r="W529" i="9"/>
  <c r="V529" i="9"/>
  <c r="U529" i="9"/>
  <c r="T529" i="9"/>
  <c r="S529" i="9"/>
  <c r="R529" i="9"/>
  <c r="N529" i="9"/>
  <c r="M529" i="9"/>
  <c r="L529" i="9"/>
  <c r="K529" i="9"/>
  <c r="J529" i="9"/>
  <c r="I529" i="9"/>
  <c r="G529" i="9"/>
  <c r="F529" i="9"/>
  <c r="E529" i="9"/>
  <c r="D529" i="9"/>
  <c r="A529" i="9"/>
  <c r="Y528" i="9"/>
  <c r="X528" i="9"/>
  <c r="W528" i="9"/>
  <c r="V528" i="9"/>
  <c r="U528" i="9"/>
  <c r="T528" i="9"/>
  <c r="S528" i="9"/>
  <c r="R528" i="9"/>
  <c r="N528" i="9"/>
  <c r="M528" i="9"/>
  <c r="L528" i="9"/>
  <c r="K528" i="9"/>
  <c r="J528" i="9"/>
  <c r="I528" i="9"/>
  <c r="G528" i="9"/>
  <c r="F528" i="9"/>
  <c r="E528" i="9"/>
  <c r="D528" i="9"/>
  <c r="A528" i="9"/>
  <c r="Y527" i="9"/>
  <c r="X527" i="9"/>
  <c r="W527" i="9"/>
  <c r="V527" i="9"/>
  <c r="U527" i="9"/>
  <c r="T527" i="9"/>
  <c r="S527" i="9"/>
  <c r="R527" i="9"/>
  <c r="N527" i="9"/>
  <c r="M527" i="9"/>
  <c r="L527" i="9"/>
  <c r="K527" i="9"/>
  <c r="J527" i="9"/>
  <c r="I527" i="9"/>
  <c r="G527" i="9"/>
  <c r="F527" i="9"/>
  <c r="E527" i="9"/>
  <c r="D527" i="9"/>
  <c r="A527" i="9"/>
  <c r="Y526" i="9"/>
  <c r="X526" i="9"/>
  <c r="W526" i="9"/>
  <c r="V526" i="9"/>
  <c r="U526" i="9"/>
  <c r="T526" i="9"/>
  <c r="S526" i="9"/>
  <c r="R526" i="9"/>
  <c r="N526" i="9"/>
  <c r="M526" i="9"/>
  <c r="L526" i="9"/>
  <c r="K526" i="9"/>
  <c r="J526" i="9"/>
  <c r="I526" i="9"/>
  <c r="G526" i="9"/>
  <c r="F526" i="9"/>
  <c r="E526" i="9"/>
  <c r="D526" i="9"/>
  <c r="A526" i="9"/>
  <c r="Y525" i="9"/>
  <c r="X525" i="9"/>
  <c r="W525" i="9"/>
  <c r="V525" i="9"/>
  <c r="U525" i="9"/>
  <c r="T525" i="9"/>
  <c r="S525" i="9"/>
  <c r="R525" i="9"/>
  <c r="N525" i="9"/>
  <c r="M525" i="9"/>
  <c r="L525" i="9"/>
  <c r="K525" i="9"/>
  <c r="J525" i="9"/>
  <c r="I525" i="9"/>
  <c r="G525" i="9"/>
  <c r="F525" i="9"/>
  <c r="E525" i="9"/>
  <c r="D525" i="9"/>
  <c r="A525" i="9"/>
  <c r="Y524" i="9"/>
  <c r="X524" i="9"/>
  <c r="W524" i="9"/>
  <c r="V524" i="9"/>
  <c r="U524" i="9"/>
  <c r="T524" i="9"/>
  <c r="S524" i="9"/>
  <c r="R524" i="9"/>
  <c r="N524" i="9"/>
  <c r="M524" i="9"/>
  <c r="L524" i="9"/>
  <c r="K524" i="9"/>
  <c r="J524" i="9"/>
  <c r="I524" i="9"/>
  <c r="G524" i="9"/>
  <c r="F524" i="9"/>
  <c r="E524" i="9"/>
  <c r="D524" i="9"/>
  <c r="A524" i="9"/>
  <c r="Y523" i="9"/>
  <c r="X523" i="9"/>
  <c r="W523" i="9"/>
  <c r="V523" i="9"/>
  <c r="U523" i="9"/>
  <c r="T523" i="9"/>
  <c r="S523" i="9"/>
  <c r="R523" i="9"/>
  <c r="N523" i="9"/>
  <c r="M523" i="9"/>
  <c r="L523" i="9"/>
  <c r="K523" i="9"/>
  <c r="J523" i="9"/>
  <c r="I523" i="9"/>
  <c r="G523" i="9"/>
  <c r="F523" i="9"/>
  <c r="E523" i="9"/>
  <c r="D523" i="9"/>
  <c r="A523" i="9"/>
  <c r="Y521" i="9"/>
  <c r="X521" i="9"/>
  <c r="W521" i="9"/>
  <c r="V521" i="9"/>
  <c r="U521" i="9"/>
  <c r="T521" i="9"/>
  <c r="S521" i="9"/>
  <c r="R521" i="9"/>
  <c r="N521" i="9"/>
  <c r="M521" i="9"/>
  <c r="L521" i="9"/>
  <c r="K521" i="9"/>
  <c r="J521" i="9"/>
  <c r="I521" i="9"/>
  <c r="G521" i="9"/>
  <c r="F521" i="9"/>
  <c r="E521" i="9"/>
  <c r="D521" i="9"/>
  <c r="A521" i="9"/>
  <c r="Y520" i="9"/>
  <c r="X520" i="9"/>
  <c r="W520" i="9"/>
  <c r="V520" i="9"/>
  <c r="U520" i="9"/>
  <c r="T520" i="9"/>
  <c r="S520" i="9"/>
  <c r="R520" i="9"/>
  <c r="N520" i="9"/>
  <c r="M520" i="9"/>
  <c r="L520" i="9"/>
  <c r="K520" i="9"/>
  <c r="J520" i="9"/>
  <c r="I520" i="9"/>
  <c r="G520" i="9"/>
  <c r="F520" i="9"/>
  <c r="E520" i="9"/>
  <c r="D520" i="9"/>
  <c r="A520" i="9"/>
  <c r="Y519" i="9"/>
  <c r="X519" i="9"/>
  <c r="W519" i="9"/>
  <c r="V519" i="9"/>
  <c r="U519" i="9"/>
  <c r="T519" i="9"/>
  <c r="S519" i="9"/>
  <c r="R519" i="9"/>
  <c r="N519" i="9"/>
  <c r="M519" i="9"/>
  <c r="L519" i="9"/>
  <c r="K519" i="9"/>
  <c r="J519" i="9"/>
  <c r="I519" i="9"/>
  <c r="G519" i="9"/>
  <c r="F519" i="9"/>
  <c r="E519" i="9"/>
  <c r="D519" i="9"/>
  <c r="A519" i="9"/>
  <c r="Y518" i="9"/>
  <c r="X518" i="9"/>
  <c r="W518" i="9"/>
  <c r="V518" i="9"/>
  <c r="U518" i="9"/>
  <c r="T518" i="9"/>
  <c r="S518" i="9"/>
  <c r="R518" i="9"/>
  <c r="N518" i="9"/>
  <c r="M518" i="9"/>
  <c r="L518" i="9"/>
  <c r="K518" i="9"/>
  <c r="J518" i="9"/>
  <c r="I518" i="9"/>
  <c r="G518" i="9"/>
  <c r="F518" i="9"/>
  <c r="E518" i="9"/>
  <c r="D518" i="9"/>
  <c r="A518" i="9"/>
  <c r="Y517" i="9"/>
  <c r="X517" i="9"/>
  <c r="W517" i="9"/>
  <c r="V517" i="9"/>
  <c r="U517" i="9"/>
  <c r="T517" i="9"/>
  <c r="S517" i="9"/>
  <c r="R517" i="9"/>
  <c r="N517" i="9"/>
  <c r="M517" i="9"/>
  <c r="L517" i="9"/>
  <c r="K517" i="9"/>
  <c r="J517" i="9"/>
  <c r="I517" i="9"/>
  <c r="G517" i="9"/>
  <c r="F517" i="9"/>
  <c r="E517" i="9"/>
  <c r="D517" i="9"/>
  <c r="A517" i="9"/>
  <c r="Y516" i="9"/>
  <c r="X516" i="9"/>
  <c r="W516" i="9"/>
  <c r="V516" i="9"/>
  <c r="U516" i="9"/>
  <c r="T516" i="9"/>
  <c r="S516" i="9"/>
  <c r="R516" i="9"/>
  <c r="N516" i="9"/>
  <c r="M516" i="9"/>
  <c r="L516" i="9"/>
  <c r="K516" i="9"/>
  <c r="J516" i="9"/>
  <c r="I516" i="9"/>
  <c r="G516" i="9"/>
  <c r="F516" i="9"/>
  <c r="E516" i="9"/>
  <c r="D516" i="9"/>
  <c r="A516" i="9"/>
  <c r="Y515" i="9"/>
  <c r="X515" i="9"/>
  <c r="W515" i="9"/>
  <c r="V515" i="9"/>
  <c r="U515" i="9"/>
  <c r="T515" i="9"/>
  <c r="S515" i="9"/>
  <c r="R515" i="9"/>
  <c r="N515" i="9"/>
  <c r="M515" i="9"/>
  <c r="L515" i="9"/>
  <c r="K515" i="9"/>
  <c r="J515" i="9"/>
  <c r="I515" i="9"/>
  <c r="G515" i="9"/>
  <c r="F515" i="9"/>
  <c r="E515" i="9"/>
  <c r="D515" i="9"/>
  <c r="A515" i="9"/>
  <c r="Y514" i="9"/>
  <c r="X514" i="9"/>
  <c r="W514" i="9"/>
  <c r="V514" i="9"/>
  <c r="U514" i="9"/>
  <c r="T514" i="9"/>
  <c r="S514" i="9"/>
  <c r="R514" i="9"/>
  <c r="N514" i="9"/>
  <c r="M514" i="9"/>
  <c r="L514" i="9"/>
  <c r="K514" i="9"/>
  <c r="J514" i="9"/>
  <c r="I514" i="9"/>
  <c r="G514" i="9"/>
  <c r="F514" i="9"/>
  <c r="E514" i="9"/>
  <c r="D514" i="9"/>
  <c r="A514" i="9"/>
  <c r="Y513" i="9"/>
  <c r="X513" i="9"/>
  <c r="W513" i="9"/>
  <c r="V513" i="9"/>
  <c r="U513" i="9"/>
  <c r="T513" i="9"/>
  <c r="S513" i="9"/>
  <c r="R513" i="9"/>
  <c r="N513" i="9"/>
  <c r="M513" i="9"/>
  <c r="L513" i="9"/>
  <c r="K513" i="9"/>
  <c r="J513" i="9"/>
  <c r="I513" i="9"/>
  <c r="G513" i="9"/>
  <c r="F513" i="9"/>
  <c r="E513" i="9"/>
  <c r="D513" i="9"/>
  <c r="A513" i="9"/>
  <c r="Y512" i="9"/>
  <c r="X512" i="9"/>
  <c r="W512" i="9"/>
  <c r="V512" i="9"/>
  <c r="U512" i="9"/>
  <c r="T512" i="9"/>
  <c r="S512" i="9"/>
  <c r="R512" i="9"/>
  <c r="N512" i="9"/>
  <c r="M512" i="9"/>
  <c r="L512" i="9"/>
  <c r="K512" i="9"/>
  <c r="J512" i="9"/>
  <c r="I512" i="9"/>
  <c r="G512" i="9"/>
  <c r="F512" i="9"/>
  <c r="E512" i="9"/>
  <c r="D512" i="9"/>
  <c r="A512" i="9"/>
  <c r="Y510" i="9"/>
  <c r="X510" i="9"/>
  <c r="W510" i="9"/>
  <c r="V510" i="9"/>
  <c r="U510" i="9"/>
  <c r="T510" i="9"/>
  <c r="S510" i="9"/>
  <c r="R510" i="9"/>
  <c r="N510" i="9"/>
  <c r="M510" i="9"/>
  <c r="L510" i="9"/>
  <c r="K510" i="9"/>
  <c r="J510" i="9"/>
  <c r="I510" i="9"/>
  <c r="G510" i="9"/>
  <c r="F510" i="9"/>
  <c r="E510" i="9"/>
  <c r="D510" i="9"/>
  <c r="A510" i="9"/>
  <c r="Y509" i="9"/>
  <c r="X509" i="9"/>
  <c r="W509" i="9"/>
  <c r="V509" i="9"/>
  <c r="U509" i="9"/>
  <c r="T509" i="9"/>
  <c r="S509" i="9"/>
  <c r="R509" i="9"/>
  <c r="N509" i="9"/>
  <c r="M509" i="9"/>
  <c r="L509" i="9"/>
  <c r="K509" i="9"/>
  <c r="J509" i="9"/>
  <c r="I509" i="9"/>
  <c r="G509" i="9"/>
  <c r="F509" i="9"/>
  <c r="E509" i="9"/>
  <c r="D509" i="9"/>
  <c r="A509" i="9"/>
  <c r="Y508" i="9"/>
  <c r="X508" i="9"/>
  <c r="W508" i="9"/>
  <c r="V508" i="9"/>
  <c r="U508" i="9"/>
  <c r="T508" i="9"/>
  <c r="S508" i="9"/>
  <c r="R508" i="9"/>
  <c r="N508" i="9"/>
  <c r="M508" i="9"/>
  <c r="L508" i="9"/>
  <c r="K508" i="9"/>
  <c r="J508" i="9"/>
  <c r="I508" i="9"/>
  <c r="G508" i="9"/>
  <c r="F508" i="9"/>
  <c r="E508" i="9"/>
  <c r="D508" i="9"/>
  <c r="A508" i="9"/>
  <c r="Y507" i="9"/>
  <c r="X507" i="9"/>
  <c r="W507" i="9"/>
  <c r="V507" i="9"/>
  <c r="U507" i="9"/>
  <c r="T507" i="9"/>
  <c r="S507" i="9"/>
  <c r="R507" i="9"/>
  <c r="N507" i="9"/>
  <c r="M507" i="9"/>
  <c r="L507" i="9"/>
  <c r="K507" i="9"/>
  <c r="J507" i="9"/>
  <c r="I507" i="9"/>
  <c r="G507" i="9"/>
  <c r="F507" i="9"/>
  <c r="E507" i="9"/>
  <c r="D507" i="9"/>
  <c r="A507" i="9"/>
  <c r="Y506" i="9"/>
  <c r="X506" i="9"/>
  <c r="W506" i="9"/>
  <c r="V506" i="9"/>
  <c r="U506" i="9"/>
  <c r="T506" i="9"/>
  <c r="S506" i="9"/>
  <c r="R506" i="9"/>
  <c r="N506" i="9"/>
  <c r="M506" i="9"/>
  <c r="L506" i="9"/>
  <c r="K506" i="9"/>
  <c r="J506" i="9"/>
  <c r="I506" i="9"/>
  <c r="G506" i="9"/>
  <c r="F506" i="9"/>
  <c r="E506" i="9"/>
  <c r="D506" i="9"/>
  <c r="A506" i="9"/>
  <c r="Y505" i="9"/>
  <c r="X505" i="9"/>
  <c r="W505" i="9"/>
  <c r="V505" i="9"/>
  <c r="U505" i="9"/>
  <c r="T505" i="9"/>
  <c r="S505" i="9"/>
  <c r="R505" i="9"/>
  <c r="N505" i="9"/>
  <c r="M505" i="9"/>
  <c r="L505" i="9"/>
  <c r="K505" i="9"/>
  <c r="J505" i="9"/>
  <c r="I505" i="9"/>
  <c r="G505" i="9"/>
  <c r="F505" i="9"/>
  <c r="E505" i="9"/>
  <c r="D505" i="9"/>
  <c r="A505" i="9"/>
  <c r="Y504" i="9"/>
  <c r="X504" i="9"/>
  <c r="W504" i="9"/>
  <c r="V504" i="9"/>
  <c r="U504" i="9"/>
  <c r="T504" i="9"/>
  <c r="S504" i="9"/>
  <c r="R504" i="9"/>
  <c r="N504" i="9"/>
  <c r="M504" i="9"/>
  <c r="L504" i="9"/>
  <c r="K504" i="9"/>
  <c r="J504" i="9"/>
  <c r="I504" i="9"/>
  <c r="G504" i="9"/>
  <c r="F504" i="9"/>
  <c r="E504" i="9"/>
  <c r="D504" i="9"/>
  <c r="A504" i="9"/>
  <c r="Y503" i="9"/>
  <c r="X503" i="9"/>
  <c r="W503" i="9"/>
  <c r="V503" i="9"/>
  <c r="U503" i="9"/>
  <c r="T503" i="9"/>
  <c r="S503" i="9"/>
  <c r="R503" i="9"/>
  <c r="N503" i="9"/>
  <c r="M503" i="9"/>
  <c r="L503" i="9"/>
  <c r="K503" i="9"/>
  <c r="J503" i="9"/>
  <c r="I503" i="9"/>
  <c r="G503" i="9"/>
  <c r="F503" i="9"/>
  <c r="E503" i="9"/>
  <c r="D503" i="9"/>
  <c r="A503" i="9"/>
  <c r="Y502" i="9"/>
  <c r="X502" i="9"/>
  <c r="W502" i="9"/>
  <c r="V502" i="9"/>
  <c r="U502" i="9"/>
  <c r="T502" i="9"/>
  <c r="S502" i="9"/>
  <c r="R502" i="9"/>
  <c r="N502" i="9"/>
  <c r="M502" i="9"/>
  <c r="L502" i="9"/>
  <c r="K502" i="9"/>
  <c r="J502" i="9"/>
  <c r="I502" i="9"/>
  <c r="G502" i="9"/>
  <c r="F502" i="9"/>
  <c r="E502" i="9"/>
  <c r="D502" i="9"/>
  <c r="A502" i="9"/>
  <c r="Y501" i="9"/>
  <c r="X501" i="9"/>
  <c r="W501" i="9"/>
  <c r="V501" i="9"/>
  <c r="U501" i="9"/>
  <c r="T501" i="9"/>
  <c r="S501" i="9"/>
  <c r="R501" i="9"/>
  <c r="N501" i="9"/>
  <c r="M501" i="9"/>
  <c r="L501" i="9"/>
  <c r="K501" i="9"/>
  <c r="J501" i="9"/>
  <c r="I501" i="9"/>
  <c r="G501" i="9"/>
  <c r="F501" i="9"/>
  <c r="E501" i="9"/>
  <c r="D501" i="9"/>
  <c r="A501" i="9"/>
  <c r="Y499" i="9"/>
  <c r="X499" i="9"/>
  <c r="W499" i="9"/>
  <c r="V499" i="9"/>
  <c r="U499" i="9"/>
  <c r="T499" i="9"/>
  <c r="S499" i="9"/>
  <c r="R499" i="9"/>
  <c r="N499" i="9"/>
  <c r="M499" i="9"/>
  <c r="L499" i="9"/>
  <c r="K499" i="9"/>
  <c r="J499" i="9"/>
  <c r="I499" i="9"/>
  <c r="G499" i="9"/>
  <c r="F499" i="9"/>
  <c r="E499" i="9"/>
  <c r="D499" i="9"/>
  <c r="A499" i="9"/>
  <c r="Y498" i="9"/>
  <c r="X498" i="9"/>
  <c r="W498" i="9"/>
  <c r="V498" i="9"/>
  <c r="U498" i="9"/>
  <c r="T498" i="9"/>
  <c r="S498" i="9"/>
  <c r="R498" i="9"/>
  <c r="N498" i="9"/>
  <c r="M498" i="9"/>
  <c r="L498" i="9"/>
  <c r="K498" i="9"/>
  <c r="J498" i="9"/>
  <c r="I498" i="9"/>
  <c r="G498" i="9"/>
  <c r="F498" i="9"/>
  <c r="E498" i="9"/>
  <c r="D498" i="9"/>
  <c r="A498" i="9"/>
  <c r="Y497" i="9"/>
  <c r="X497" i="9"/>
  <c r="W497" i="9"/>
  <c r="V497" i="9"/>
  <c r="U497" i="9"/>
  <c r="T497" i="9"/>
  <c r="S497" i="9"/>
  <c r="R497" i="9"/>
  <c r="N497" i="9"/>
  <c r="M497" i="9"/>
  <c r="L497" i="9"/>
  <c r="K497" i="9"/>
  <c r="J497" i="9"/>
  <c r="I497" i="9"/>
  <c r="G497" i="9"/>
  <c r="F497" i="9"/>
  <c r="E497" i="9"/>
  <c r="D497" i="9"/>
  <c r="A497" i="9"/>
  <c r="Y496" i="9"/>
  <c r="X496" i="9"/>
  <c r="W496" i="9"/>
  <c r="V496" i="9"/>
  <c r="U496" i="9"/>
  <c r="T496" i="9"/>
  <c r="S496" i="9"/>
  <c r="R496" i="9"/>
  <c r="N496" i="9"/>
  <c r="M496" i="9"/>
  <c r="L496" i="9"/>
  <c r="K496" i="9"/>
  <c r="J496" i="9"/>
  <c r="I496" i="9"/>
  <c r="G496" i="9"/>
  <c r="F496" i="9"/>
  <c r="E496" i="9"/>
  <c r="D496" i="9"/>
  <c r="A496" i="9"/>
  <c r="Y495" i="9"/>
  <c r="X495" i="9"/>
  <c r="W495" i="9"/>
  <c r="V495" i="9"/>
  <c r="U495" i="9"/>
  <c r="T495" i="9"/>
  <c r="S495" i="9"/>
  <c r="R495" i="9"/>
  <c r="N495" i="9"/>
  <c r="M495" i="9"/>
  <c r="L495" i="9"/>
  <c r="K495" i="9"/>
  <c r="J495" i="9"/>
  <c r="I495" i="9"/>
  <c r="G495" i="9"/>
  <c r="F495" i="9"/>
  <c r="E495" i="9"/>
  <c r="D495" i="9"/>
  <c r="A495" i="9"/>
  <c r="Y494" i="9"/>
  <c r="X494" i="9"/>
  <c r="W494" i="9"/>
  <c r="V494" i="9"/>
  <c r="U494" i="9"/>
  <c r="T494" i="9"/>
  <c r="S494" i="9"/>
  <c r="R494" i="9"/>
  <c r="N494" i="9"/>
  <c r="M494" i="9"/>
  <c r="L494" i="9"/>
  <c r="K494" i="9"/>
  <c r="J494" i="9"/>
  <c r="I494" i="9"/>
  <c r="G494" i="9"/>
  <c r="F494" i="9"/>
  <c r="E494" i="9"/>
  <c r="D494" i="9"/>
  <c r="A494" i="9"/>
  <c r="Y493" i="9"/>
  <c r="X493" i="9"/>
  <c r="W493" i="9"/>
  <c r="V493" i="9"/>
  <c r="U493" i="9"/>
  <c r="T493" i="9"/>
  <c r="S493" i="9"/>
  <c r="R493" i="9"/>
  <c r="N493" i="9"/>
  <c r="M493" i="9"/>
  <c r="L493" i="9"/>
  <c r="K493" i="9"/>
  <c r="J493" i="9"/>
  <c r="I493" i="9"/>
  <c r="G493" i="9"/>
  <c r="F493" i="9"/>
  <c r="E493" i="9"/>
  <c r="D493" i="9"/>
  <c r="A493" i="9"/>
  <c r="Y492" i="9"/>
  <c r="X492" i="9"/>
  <c r="W492" i="9"/>
  <c r="V492" i="9"/>
  <c r="U492" i="9"/>
  <c r="T492" i="9"/>
  <c r="S492" i="9"/>
  <c r="R492" i="9"/>
  <c r="N492" i="9"/>
  <c r="M492" i="9"/>
  <c r="L492" i="9"/>
  <c r="K492" i="9"/>
  <c r="J492" i="9"/>
  <c r="I492" i="9"/>
  <c r="G492" i="9"/>
  <c r="F492" i="9"/>
  <c r="E492" i="9"/>
  <c r="D492" i="9"/>
  <c r="A492" i="9"/>
  <c r="Y491" i="9"/>
  <c r="X491" i="9"/>
  <c r="W491" i="9"/>
  <c r="V491" i="9"/>
  <c r="U491" i="9"/>
  <c r="T491" i="9"/>
  <c r="S491" i="9"/>
  <c r="R491" i="9"/>
  <c r="N491" i="9"/>
  <c r="M491" i="9"/>
  <c r="L491" i="9"/>
  <c r="K491" i="9"/>
  <c r="J491" i="9"/>
  <c r="I491" i="9"/>
  <c r="G491" i="9"/>
  <c r="F491" i="9"/>
  <c r="E491" i="9"/>
  <c r="D491" i="9"/>
  <c r="A491" i="9"/>
  <c r="Y490" i="9"/>
  <c r="X490" i="9"/>
  <c r="W490" i="9"/>
  <c r="V490" i="9"/>
  <c r="U490" i="9"/>
  <c r="T490" i="9"/>
  <c r="S490" i="9"/>
  <c r="R490" i="9"/>
  <c r="N490" i="9"/>
  <c r="M490" i="9"/>
  <c r="L490" i="9"/>
  <c r="K490" i="9"/>
  <c r="J490" i="9"/>
  <c r="I490" i="9"/>
  <c r="G490" i="9"/>
  <c r="F490" i="9"/>
  <c r="E490" i="9"/>
  <c r="D490" i="9"/>
  <c r="A490" i="9"/>
  <c r="Y487" i="9"/>
  <c r="X487" i="9"/>
  <c r="W487" i="9"/>
  <c r="V487" i="9"/>
  <c r="U487" i="9"/>
  <c r="T487" i="9"/>
  <c r="S487" i="9"/>
  <c r="R487" i="9"/>
  <c r="N487" i="9"/>
  <c r="M487" i="9"/>
  <c r="L487" i="9"/>
  <c r="K487" i="9"/>
  <c r="J487" i="9"/>
  <c r="I487" i="9"/>
  <c r="G487" i="9"/>
  <c r="F487" i="9"/>
  <c r="E487" i="9"/>
  <c r="D487" i="9"/>
  <c r="A487" i="9"/>
  <c r="Y485" i="9"/>
  <c r="X485" i="9"/>
  <c r="W485" i="9"/>
  <c r="V485" i="9"/>
  <c r="U485" i="9"/>
  <c r="T485" i="9"/>
  <c r="S485" i="9"/>
  <c r="R485" i="9"/>
  <c r="N485" i="9"/>
  <c r="M485" i="9"/>
  <c r="L485" i="9"/>
  <c r="K485" i="9"/>
  <c r="J485" i="9"/>
  <c r="I485" i="9"/>
  <c r="G485" i="9"/>
  <c r="F485" i="9"/>
  <c r="E485" i="9"/>
  <c r="D485" i="9"/>
  <c r="A485" i="9"/>
  <c r="Y483" i="9"/>
  <c r="X483" i="9"/>
  <c r="W483" i="9"/>
  <c r="V483" i="9"/>
  <c r="U483" i="9"/>
  <c r="T483" i="9"/>
  <c r="S483" i="9"/>
  <c r="R483" i="9"/>
  <c r="N483" i="9"/>
  <c r="M483" i="9"/>
  <c r="L483" i="9"/>
  <c r="K483" i="9"/>
  <c r="J483" i="9"/>
  <c r="I483" i="9"/>
  <c r="G483" i="9"/>
  <c r="F483" i="9"/>
  <c r="E483" i="9"/>
  <c r="D483" i="9"/>
  <c r="A483" i="9"/>
  <c r="Y481" i="9"/>
  <c r="X481" i="9"/>
  <c r="W481" i="9"/>
  <c r="V481" i="9"/>
  <c r="U481" i="9"/>
  <c r="T481" i="9"/>
  <c r="S481" i="9"/>
  <c r="R481" i="9"/>
  <c r="N481" i="9"/>
  <c r="M481" i="9"/>
  <c r="L481" i="9"/>
  <c r="K481" i="9"/>
  <c r="J481" i="9"/>
  <c r="I481" i="9"/>
  <c r="G481" i="9"/>
  <c r="F481" i="9"/>
  <c r="E481" i="9"/>
  <c r="D481" i="9"/>
  <c r="A481" i="9"/>
  <c r="Y480" i="9"/>
  <c r="X480" i="9"/>
  <c r="W480" i="9"/>
  <c r="V480" i="9"/>
  <c r="U480" i="9"/>
  <c r="T480" i="9"/>
  <c r="S480" i="9"/>
  <c r="R480" i="9"/>
  <c r="N480" i="9"/>
  <c r="M480" i="9"/>
  <c r="L480" i="9"/>
  <c r="K480" i="9"/>
  <c r="J480" i="9"/>
  <c r="I480" i="9"/>
  <c r="G480" i="9"/>
  <c r="F480" i="9"/>
  <c r="E480" i="9"/>
  <c r="D480" i="9"/>
  <c r="A480" i="9"/>
  <c r="Y479" i="9"/>
  <c r="X479" i="9"/>
  <c r="W479" i="9"/>
  <c r="V479" i="9"/>
  <c r="U479" i="9"/>
  <c r="T479" i="9"/>
  <c r="S479" i="9"/>
  <c r="R479" i="9"/>
  <c r="N479" i="9"/>
  <c r="M479" i="9"/>
  <c r="L479" i="9"/>
  <c r="K479" i="9"/>
  <c r="J479" i="9"/>
  <c r="I479" i="9"/>
  <c r="G479" i="9"/>
  <c r="F479" i="9"/>
  <c r="E479" i="9"/>
  <c r="D479" i="9"/>
  <c r="A479" i="9"/>
  <c r="Y478" i="9"/>
  <c r="X478" i="9"/>
  <c r="W478" i="9"/>
  <c r="V478" i="9"/>
  <c r="U478" i="9"/>
  <c r="T478" i="9"/>
  <c r="S478" i="9"/>
  <c r="R478" i="9"/>
  <c r="N478" i="9"/>
  <c r="M478" i="9"/>
  <c r="L478" i="9"/>
  <c r="K478" i="9"/>
  <c r="J478" i="9"/>
  <c r="I478" i="9"/>
  <c r="G478" i="9"/>
  <c r="F478" i="9"/>
  <c r="E478" i="9"/>
  <c r="D478" i="9"/>
  <c r="A478" i="9"/>
  <c r="Y477" i="9"/>
  <c r="X477" i="9"/>
  <c r="W477" i="9"/>
  <c r="V477" i="9"/>
  <c r="U477" i="9"/>
  <c r="T477" i="9"/>
  <c r="S477" i="9"/>
  <c r="R477" i="9"/>
  <c r="N477" i="9"/>
  <c r="M477" i="9"/>
  <c r="L477" i="9"/>
  <c r="K477" i="9"/>
  <c r="J477" i="9"/>
  <c r="I477" i="9"/>
  <c r="G477" i="9"/>
  <c r="F477" i="9"/>
  <c r="E477" i="9"/>
  <c r="D477" i="9"/>
  <c r="A477" i="9"/>
  <c r="Y476" i="9"/>
  <c r="X476" i="9"/>
  <c r="W476" i="9"/>
  <c r="V476" i="9"/>
  <c r="U476" i="9"/>
  <c r="T476" i="9"/>
  <c r="S476" i="9"/>
  <c r="R476" i="9"/>
  <c r="N476" i="9"/>
  <c r="M476" i="9"/>
  <c r="L476" i="9"/>
  <c r="K476" i="9"/>
  <c r="J476" i="9"/>
  <c r="I476" i="9"/>
  <c r="G476" i="9"/>
  <c r="F476" i="9"/>
  <c r="E476" i="9"/>
  <c r="D476" i="9"/>
  <c r="A476" i="9"/>
  <c r="Y475" i="9"/>
  <c r="X475" i="9"/>
  <c r="W475" i="9"/>
  <c r="V475" i="9"/>
  <c r="U475" i="9"/>
  <c r="T475" i="9"/>
  <c r="S475" i="9"/>
  <c r="R475" i="9"/>
  <c r="N475" i="9"/>
  <c r="M475" i="9"/>
  <c r="L475" i="9"/>
  <c r="K475" i="9"/>
  <c r="J475" i="9"/>
  <c r="I475" i="9"/>
  <c r="G475" i="9"/>
  <c r="F475" i="9"/>
  <c r="E475" i="9"/>
  <c r="D475" i="9"/>
  <c r="A475" i="9"/>
  <c r="Y474" i="9"/>
  <c r="X474" i="9"/>
  <c r="W474" i="9"/>
  <c r="V474" i="9"/>
  <c r="U474" i="9"/>
  <c r="T474" i="9"/>
  <c r="S474" i="9"/>
  <c r="R474" i="9"/>
  <c r="N474" i="9"/>
  <c r="M474" i="9"/>
  <c r="L474" i="9"/>
  <c r="K474" i="9"/>
  <c r="J474" i="9"/>
  <c r="I474" i="9"/>
  <c r="G474" i="9"/>
  <c r="F474" i="9"/>
  <c r="E474" i="9"/>
  <c r="D474" i="9"/>
  <c r="A474" i="9"/>
  <c r="Y473" i="9"/>
  <c r="X473" i="9"/>
  <c r="W473" i="9"/>
  <c r="V473" i="9"/>
  <c r="U473" i="9"/>
  <c r="T473" i="9"/>
  <c r="S473" i="9"/>
  <c r="R473" i="9"/>
  <c r="N473" i="9"/>
  <c r="M473" i="9"/>
  <c r="L473" i="9"/>
  <c r="K473" i="9"/>
  <c r="J473" i="9"/>
  <c r="I473" i="9"/>
  <c r="G473" i="9"/>
  <c r="F473" i="9"/>
  <c r="E473" i="9"/>
  <c r="D473" i="9"/>
  <c r="A473" i="9"/>
  <c r="Y472" i="9"/>
  <c r="X472" i="9"/>
  <c r="W472" i="9"/>
  <c r="V472" i="9"/>
  <c r="U472" i="9"/>
  <c r="T472" i="9"/>
  <c r="S472" i="9"/>
  <c r="R472" i="9"/>
  <c r="N472" i="9"/>
  <c r="M472" i="9"/>
  <c r="L472" i="9"/>
  <c r="K472" i="9"/>
  <c r="J472" i="9"/>
  <c r="I472" i="9"/>
  <c r="G472" i="9"/>
  <c r="F472" i="9"/>
  <c r="E472" i="9"/>
  <c r="D472" i="9"/>
  <c r="A472" i="9"/>
  <c r="Y470" i="9"/>
  <c r="X470" i="9"/>
  <c r="W470" i="9"/>
  <c r="V470" i="9"/>
  <c r="U470" i="9"/>
  <c r="T470" i="9"/>
  <c r="S470" i="9"/>
  <c r="R470" i="9"/>
  <c r="N470" i="9"/>
  <c r="M470" i="9"/>
  <c r="L470" i="9"/>
  <c r="K470" i="9"/>
  <c r="J470" i="9"/>
  <c r="I470" i="9"/>
  <c r="G470" i="9"/>
  <c r="F470" i="9"/>
  <c r="E470" i="9"/>
  <c r="D470" i="9"/>
  <c r="A470" i="9"/>
  <c r="Y469" i="9"/>
  <c r="X469" i="9"/>
  <c r="W469" i="9"/>
  <c r="V469" i="9"/>
  <c r="U469" i="9"/>
  <c r="T469" i="9"/>
  <c r="S469" i="9"/>
  <c r="R469" i="9"/>
  <c r="N469" i="9"/>
  <c r="M469" i="9"/>
  <c r="L469" i="9"/>
  <c r="K469" i="9"/>
  <c r="J469" i="9"/>
  <c r="I469" i="9"/>
  <c r="G469" i="9"/>
  <c r="F469" i="9"/>
  <c r="E469" i="9"/>
  <c r="D469" i="9"/>
  <c r="A469" i="9"/>
  <c r="Y468" i="9"/>
  <c r="X468" i="9"/>
  <c r="W468" i="9"/>
  <c r="V468" i="9"/>
  <c r="U468" i="9"/>
  <c r="T468" i="9"/>
  <c r="S468" i="9"/>
  <c r="R468" i="9"/>
  <c r="N468" i="9"/>
  <c r="M468" i="9"/>
  <c r="L468" i="9"/>
  <c r="K468" i="9"/>
  <c r="J468" i="9"/>
  <c r="I468" i="9"/>
  <c r="G468" i="9"/>
  <c r="F468" i="9"/>
  <c r="E468" i="9"/>
  <c r="D468" i="9"/>
  <c r="A468" i="9"/>
  <c r="Y467" i="9"/>
  <c r="X467" i="9"/>
  <c r="W467" i="9"/>
  <c r="V467" i="9"/>
  <c r="U467" i="9"/>
  <c r="T467" i="9"/>
  <c r="S467" i="9"/>
  <c r="R467" i="9"/>
  <c r="N467" i="9"/>
  <c r="M467" i="9"/>
  <c r="L467" i="9"/>
  <c r="K467" i="9"/>
  <c r="J467" i="9"/>
  <c r="I467" i="9"/>
  <c r="G467" i="9"/>
  <c r="F467" i="9"/>
  <c r="E467" i="9"/>
  <c r="D467" i="9"/>
  <c r="A467" i="9"/>
  <c r="Y466" i="9"/>
  <c r="X466" i="9"/>
  <c r="W466" i="9"/>
  <c r="V466" i="9"/>
  <c r="U466" i="9"/>
  <c r="T466" i="9"/>
  <c r="S466" i="9"/>
  <c r="R466" i="9"/>
  <c r="N466" i="9"/>
  <c r="M466" i="9"/>
  <c r="L466" i="9"/>
  <c r="K466" i="9"/>
  <c r="J466" i="9"/>
  <c r="I466" i="9"/>
  <c r="G466" i="9"/>
  <c r="F466" i="9"/>
  <c r="E466" i="9"/>
  <c r="D466" i="9"/>
  <c r="A466" i="9"/>
  <c r="Y465" i="9"/>
  <c r="X465" i="9"/>
  <c r="W465" i="9"/>
  <c r="V465" i="9"/>
  <c r="U465" i="9"/>
  <c r="T465" i="9"/>
  <c r="S465" i="9"/>
  <c r="R465" i="9"/>
  <c r="N465" i="9"/>
  <c r="M465" i="9"/>
  <c r="L465" i="9"/>
  <c r="K465" i="9"/>
  <c r="J465" i="9"/>
  <c r="I465" i="9"/>
  <c r="G465" i="9"/>
  <c r="F465" i="9"/>
  <c r="E465" i="9"/>
  <c r="D465" i="9"/>
  <c r="A465" i="9"/>
  <c r="Y464" i="9"/>
  <c r="X464" i="9"/>
  <c r="W464" i="9"/>
  <c r="V464" i="9"/>
  <c r="U464" i="9"/>
  <c r="T464" i="9"/>
  <c r="S464" i="9"/>
  <c r="R464" i="9"/>
  <c r="N464" i="9"/>
  <c r="M464" i="9"/>
  <c r="L464" i="9"/>
  <c r="K464" i="9"/>
  <c r="J464" i="9"/>
  <c r="I464" i="9"/>
  <c r="G464" i="9"/>
  <c r="F464" i="9"/>
  <c r="E464" i="9"/>
  <c r="D464" i="9"/>
  <c r="A464" i="9"/>
  <c r="Y463" i="9"/>
  <c r="X463" i="9"/>
  <c r="W463" i="9"/>
  <c r="V463" i="9"/>
  <c r="U463" i="9"/>
  <c r="T463" i="9"/>
  <c r="S463" i="9"/>
  <c r="R463" i="9"/>
  <c r="N463" i="9"/>
  <c r="M463" i="9"/>
  <c r="L463" i="9"/>
  <c r="K463" i="9"/>
  <c r="J463" i="9"/>
  <c r="I463" i="9"/>
  <c r="G463" i="9"/>
  <c r="F463" i="9"/>
  <c r="E463" i="9"/>
  <c r="D463" i="9"/>
  <c r="A463" i="9"/>
  <c r="Y462" i="9"/>
  <c r="X462" i="9"/>
  <c r="W462" i="9"/>
  <c r="V462" i="9"/>
  <c r="U462" i="9"/>
  <c r="T462" i="9"/>
  <c r="S462" i="9"/>
  <c r="R462" i="9"/>
  <c r="N462" i="9"/>
  <c r="M462" i="9"/>
  <c r="L462" i="9"/>
  <c r="K462" i="9"/>
  <c r="J462" i="9"/>
  <c r="I462" i="9"/>
  <c r="G462" i="9"/>
  <c r="F462" i="9"/>
  <c r="E462" i="9"/>
  <c r="D462" i="9"/>
  <c r="A462" i="9"/>
  <c r="Y461" i="9"/>
  <c r="X461" i="9"/>
  <c r="W461" i="9"/>
  <c r="V461" i="9"/>
  <c r="U461" i="9"/>
  <c r="T461" i="9"/>
  <c r="S461" i="9"/>
  <c r="R461" i="9"/>
  <c r="N461" i="9"/>
  <c r="M461" i="9"/>
  <c r="L461" i="9"/>
  <c r="K461" i="9"/>
  <c r="J461" i="9"/>
  <c r="I461" i="9"/>
  <c r="G461" i="9"/>
  <c r="F461" i="9"/>
  <c r="E461" i="9"/>
  <c r="D461" i="9"/>
  <c r="A461" i="9"/>
  <c r="Y458" i="9"/>
  <c r="X458" i="9"/>
  <c r="W458" i="9"/>
  <c r="V458" i="9"/>
  <c r="U458" i="9"/>
  <c r="T458" i="9"/>
  <c r="S458" i="9"/>
  <c r="R458" i="9"/>
  <c r="N458" i="9"/>
  <c r="M458" i="9"/>
  <c r="L458" i="9"/>
  <c r="K458" i="9"/>
  <c r="J458" i="9"/>
  <c r="I458" i="9"/>
  <c r="G458" i="9"/>
  <c r="F458" i="9"/>
  <c r="E458" i="9"/>
  <c r="D458" i="9"/>
  <c r="A458" i="9"/>
  <c r="Y457" i="9"/>
  <c r="X457" i="9"/>
  <c r="W457" i="9"/>
  <c r="V457" i="9"/>
  <c r="U457" i="9"/>
  <c r="T457" i="9"/>
  <c r="S457" i="9"/>
  <c r="R457" i="9"/>
  <c r="N457" i="9"/>
  <c r="M457" i="9"/>
  <c r="L457" i="9"/>
  <c r="K457" i="9"/>
  <c r="J457" i="9"/>
  <c r="I457" i="9"/>
  <c r="G457" i="9"/>
  <c r="F457" i="9"/>
  <c r="E457" i="9"/>
  <c r="D457" i="9"/>
  <c r="A457" i="9"/>
  <c r="Y456" i="9"/>
  <c r="X456" i="9"/>
  <c r="W456" i="9"/>
  <c r="V456" i="9"/>
  <c r="U456" i="9"/>
  <c r="T456" i="9"/>
  <c r="S456" i="9"/>
  <c r="R456" i="9"/>
  <c r="N456" i="9"/>
  <c r="M456" i="9"/>
  <c r="L456" i="9"/>
  <c r="K456" i="9"/>
  <c r="J456" i="9"/>
  <c r="I456" i="9"/>
  <c r="G456" i="9"/>
  <c r="F456" i="9"/>
  <c r="E456" i="9"/>
  <c r="D456" i="9"/>
  <c r="A456" i="9"/>
  <c r="Y455" i="9"/>
  <c r="X455" i="9"/>
  <c r="W455" i="9"/>
  <c r="V455" i="9"/>
  <c r="U455" i="9"/>
  <c r="T455" i="9"/>
  <c r="S455" i="9"/>
  <c r="R455" i="9"/>
  <c r="N455" i="9"/>
  <c r="M455" i="9"/>
  <c r="L455" i="9"/>
  <c r="K455" i="9"/>
  <c r="J455" i="9"/>
  <c r="I455" i="9"/>
  <c r="G455" i="9"/>
  <c r="F455" i="9"/>
  <c r="E455" i="9"/>
  <c r="D455" i="9"/>
  <c r="A455" i="9"/>
  <c r="Y454" i="9"/>
  <c r="X454" i="9"/>
  <c r="W454" i="9"/>
  <c r="V454" i="9"/>
  <c r="U454" i="9"/>
  <c r="T454" i="9"/>
  <c r="S454" i="9"/>
  <c r="R454" i="9"/>
  <c r="N454" i="9"/>
  <c r="M454" i="9"/>
  <c r="L454" i="9"/>
  <c r="K454" i="9"/>
  <c r="J454" i="9"/>
  <c r="I454" i="9"/>
  <c r="G454" i="9"/>
  <c r="F454" i="9"/>
  <c r="E454" i="9"/>
  <c r="D454" i="9"/>
  <c r="A454" i="9"/>
  <c r="Y453" i="9"/>
  <c r="X453" i="9"/>
  <c r="W453" i="9"/>
  <c r="V453" i="9"/>
  <c r="U453" i="9"/>
  <c r="T453" i="9"/>
  <c r="S453" i="9"/>
  <c r="R453" i="9"/>
  <c r="N453" i="9"/>
  <c r="M453" i="9"/>
  <c r="L453" i="9"/>
  <c r="K453" i="9"/>
  <c r="J453" i="9"/>
  <c r="I453" i="9"/>
  <c r="G453" i="9"/>
  <c r="F453" i="9"/>
  <c r="E453" i="9"/>
  <c r="D453" i="9"/>
  <c r="A453" i="9"/>
  <c r="Y452" i="9"/>
  <c r="X452" i="9"/>
  <c r="W452" i="9"/>
  <c r="V452" i="9"/>
  <c r="U452" i="9"/>
  <c r="T452" i="9"/>
  <c r="S452" i="9"/>
  <c r="R452" i="9"/>
  <c r="N452" i="9"/>
  <c r="M452" i="9"/>
  <c r="L452" i="9"/>
  <c r="K452" i="9"/>
  <c r="J452" i="9"/>
  <c r="I452" i="9"/>
  <c r="G452" i="9"/>
  <c r="F452" i="9"/>
  <c r="E452" i="9"/>
  <c r="D452" i="9"/>
  <c r="A452" i="9"/>
  <c r="Y451" i="9"/>
  <c r="X451" i="9"/>
  <c r="W451" i="9"/>
  <c r="V451" i="9"/>
  <c r="U451" i="9"/>
  <c r="T451" i="9"/>
  <c r="S451" i="9"/>
  <c r="R451" i="9"/>
  <c r="N451" i="9"/>
  <c r="M451" i="9"/>
  <c r="L451" i="9"/>
  <c r="K451" i="9"/>
  <c r="J451" i="9"/>
  <c r="I451" i="9"/>
  <c r="G451" i="9"/>
  <c r="F451" i="9"/>
  <c r="E451" i="9"/>
  <c r="D451" i="9"/>
  <c r="A451" i="9"/>
  <c r="Y450" i="9"/>
  <c r="X450" i="9"/>
  <c r="W450" i="9"/>
  <c r="V450" i="9"/>
  <c r="U450" i="9"/>
  <c r="T450" i="9"/>
  <c r="S450" i="9"/>
  <c r="R450" i="9"/>
  <c r="N450" i="9"/>
  <c r="M450" i="9"/>
  <c r="L450" i="9"/>
  <c r="K450" i="9"/>
  <c r="J450" i="9"/>
  <c r="I450" i="9"/>
  <c r="G450" i="9"/>
  <c r="F450" i="9"/>
  <c r="E450" i="9"/>
  <c r="D450" i="9"/>
  <c r="A450" i="9"/>
  <c r="Y449" i="9"/>
  <c r="X449" i="9"/>
  <c r="W449" i="9"/>
  <c r="V449" i="9"/>
  <c r="U449" i="9"/>
  <c r="T449" i="9"/>
  <c r="S449" i="9"/>
  <c r="R449" i="9"/>
  <c r="N449" i="9"/>
  <c r="M449" i="9"/>
  <c r="L449" i="9"/>
  <c r="K449" i="9"/>
  <c r="J449" i="9"/>
  <c r="I449" i="9"/>
  <c r="G449" i="9"/>
  <c r="F449" i="9"/>
  <c r="E449" i="9"/>
  <c r="D449" i="9"/>
  <c r="A449" i="9"/>
  <c r="Y447" i="9"/>
  <c r="X447" i="9"/>
  <c r="W447" i="9"/>
  <c r="V447" i="9"/>
  <c r="U447" i="9"/>
  <c r="T447" i="9"/>
  <c r="S447" i="9"/>
  <c r="R447" i="9"/>
  <c r="N447" i="9"/>
  <c r="M447" i="9"/>
  <c r="L447" i="9"/>
  <c r="K447" i="9"/>
  <c r="J447" i="9"/>
  <c r="I447" i="9"/>
  <c r="G447" i="9"/>
  <c r="F447" i="9"/>
  <c r="E447" i="9"/>
  <c r="D447" i="9"/>
  <c r="A447" i="9"/>
  <c r="Y445" i="9"/>
  <c r="X445" i="9"/>
  <c r="W445" i="9"/>
  <c r="V445" i="9"/>
  <c r="U445" i="9"/>
  <c r="T445" i="9"/>
  <c r="S445" i="9"/>
  <c r="R445" i="9"/>
  <c r="N445" i="9"/>
  <c r="M445" i="9"/>
  <c r="L445" i="9"/>
  <c r="K445" i="9"/>
  <c r="J445" i="9"/>
  <c r="I445" i="9"/>
  <c r="G445" i="9"/>
  <c r="F445" i="9"/>
  <c r="E445" i="9"/>
  <c r="D445" i="9"/>
  <c r="A445" i="9"/>
  <c r="Y444" i="9"/>
  <c r="X444" i="9"/>
  <c r="W444" i="9"/>
  <c r="V444" i="9"/>
  <c r="U444" i="9"/>
  <c r="T444" i="9"/>
  <c r="S444" i="9"/>
  <c r="R444" i="9"/>
  <c r="N444" i="9"/>
  <c r="M444" i="9"/>
  <c r="L444" i="9"/>
  <c r="K444" i="9"/>
  <c r="J444" i="9"/>
  <c r="I444" i="9"/>
  <c r="G444" i="9"/>
  <c r="F444" i="9"/>
  <c r="E444" i="9"/>
  <c r="D444" i="9"/>
  <c r="A444" i="9"/>
  <c r="Y443" i="9"/>
  <c r="X443" i="9"/>
  <c r="W443" i="9"/>
  <c r="V443" i="9"/>
  <c r="U443" i="9"/>
  <c r="T443" i="9"/>
  <c r="S443" i="9"/>
  <c r="R443" i="9"/>
  <c r="N443" i="9"/>
  <c r="M443" i="9"/>
  <c r="L443" i="9"/>
  <c r="K443" i="9"/>
  <c r="J443" i="9"/>
  <c r="I443" i="9"/>
  <c r="G443" i="9"/>
  <c r="F443" i="9"/>
  <c r="E443" i="9"/>
  <c r="D443" i="9"/>
  <c r="A443" i="9"/>
  <c r="Y442" i="9"/>
  <c r="X442" i="9"/>
  <c r="W442" i="9"/>
  <c r="V442" i="9"/>
  <c r="U442" i="9"/>
  <c r="T442" i="9"/>
  <c r="S442" i="9"/>
  <c r="R442" i="9"/>
  <c r="N442" i="9"/>
  <c r="M442" i="9"/>
  <c r="L442" i="9"/>
  <c r="K442" i="9"/>
  <c r="J442" i="9"/>
  <c r="I442" i="9"/>
  <c r="G442" i="9"/>
  <c r="F442" i="9"/>
  <c r="E442" i="9"/>
  <c r="D442" i="9"/>
  <c r="A442" i="9"/>
  <c r="Y441" i="9"/>
  <c r="X441" i="9"/>
  <c r="W441" i="9"/>
  <c r="V441" i="9"/>
  <c r="U441" i="9"/>
  <c r="T441" i="9"/>
  <c r="S441" i="9"/>
  <c r="R441" i="9"/>
  <c r="N441" i="9"/>
  <c r="M441" i="9"/>
  <c r="L441" i="9"/>
  <c r="K441" i="9"/>
  <c r="J441" i="9"/>
  <c r="I441" i="9"/>
  <c r="G441" i="9"/>
  <c r="F441" i="9"/>
  <c r="E441" i="9"/>
  <c r="D441" i="9"/>
  <c r="A441" i="9"/>
  <c r="Y440" i="9"/>
  <c r="X440" i="9"/>
  <c r="W440" i="9"/>
  <c r="V440" i="9"/>
  <c r="U440" i="9"/>
  <c r="T440" i="9"/>
  <c r="S440" i="9"/>
  <c r="R440" i="9"/>
  <c r="N440" i="9"/>
  <c r="M440" i="9"/>
  <c r="L440" i="9"/>
  <c r="K440" i="9"/>
  <c r="J440" i="9"/>
  <c r="I440" i="9"/>
  <c r="G440" i="9"/>
  <c r="F440" i="9"/>
  <c r="E440" i="9"/>
  <c r="D440" i="9"/>
  <c r="A440" i="9"/>
  <c r="Y439" i="9"/>
  <c r="X439" i="9"/>
  <c r="W439" i="9"/>
  <c r="V439" i="9"/>
  <c r="U439" i="9"/>
  <c r="T439" i="9"/>
  <c r="S439" i="9"/>
  <c r="R439" i="9"/>
  <c r="N439" i="9"/>
  <c r="M439" i="9"/>
  <c r="L439" i="9"/>
  <c r="K439" i="9"/>
  <c r="J439" i="9"/>
  <c r="I439" i="9"/>
  <c r="G439" i="9"/>
  <c r="F439" i="9"/>
  <c r="E439" i="9"/>
  <c r="D439" i="9"/>
  <c r="A439" i="9"/>
  <c r="Y438" i="9"/>
  <c r="X438" i="9"/>
  <c r="W438" i="9"/>
  <c r="V438" i="9"/>
  <c r="U438" i="9"/>
  <c r="T438" i="9"/>
  <c r="S438" i="9"/>
  <c r="R438" i="9"/>
  <c r="N438" i="9"/>
  <c r="M438" i="9"/>
  <c r="L438" i="9"/>
  <c r="K438" i="9"/>
  <c r="J438" i="9"/>
  <c r="I438" i="9"/>
  <c r="G438" i="9"/>
  <c r="F438" i="9"/>
  <c r="E438" i="9"/>
  <c r="D438" i="9"/>
  <c r="A438" i="9"/>
  <c r="Y437" i="9"/>
  <c r="X437" i="9"/>
  <c r="W437" i="9"/>
  <c r="V437" i="9"/>
  <c r="U437" i="9"/>
  <c r="T437" i="9"/>
  <c r="S437" i="9"/>
  <c r="R437" i="9"/>
  <c r="N437" i="9"/>
  <c r="M437" i="9"/>
  <c r="L437" i="9"/>
  <c r="K437" i="9"/>
  <c r="J437" i="9"/>
  <c r="I437" i="9"/>
  <c r="G437" i="9"/>
  <c r="F437" i="9"/>
  <c r="E437" i="9"/>
  <c r="D437" i="9"/>
  <c r="A437" i="9"/>
  <c r="Y436" i="9"/>
  <c r="X436" i="9"/>
  <c r="W436" i="9"/>
  <c r="V436" i="9"/>
  <c r="U436" i="9"/>
  <c r="T436" i="9"/>
  <c r="S436" i="9"/>
  <c r="R436" i="9"/>
  <c r="N436" i="9"/>
  <c r="M436" i="9"/>
  <c r="L436" i="9"/>
  <c r="K436" i="9"/>
  <c r="J436" i="9"/>
  <c r="I436" i="9"/>
  <c r="G436" i="9"/>
  <c r="F436" i="9"/>
  <c r="E436" i="9"/>
  <c r="D436" i="9"/>
  <c r="A436" i="9"/>
  <c r="Y434" i="9"/>
  <c r="X434" i="9"/>
  <c r="W434" i="9"/>
  <c r="V434" i="9"/>
  <c r="U434" i="9"/>
  <c r="T434" i="9"/>
  <c r="S434" i="9"/>
  <c r="R434" i="9"/>
  <c r="N434" i="9"/>
  <c r="M434" i="9"/>
  <c r="L434" i="9"/>
  <c r="K434" i="9"/>
  <c r="J434" i="9"/>
  <c r="I434" i="9"/>
  <c r="G434" i="9"/>
  <c r="F434" i="9"/>
  <c r="E434" i="9"/>
  <c r="D434" i="9"/>
  <c r="A434" i="9"/>
  <c r="Y432" i="9"/>
  <c r="X432" i="9"/>
  <c r="W432" i="9"/>
  <c r="V432" i="9"/>
  <c r="U432" i="9"/>
  <c r="T432" i="9"/>
  <c r="S432" i="9"/>
  <c r="R432" i="9"/>
  <c r="N432" i="9"/>
  <c r="M432" i="9"/>
  <c r="L432" i="9"/>
  <c r="K432" i="9"/>
  <c r="J432" i="9"/>
  <c r="I432" i="9"/>
  <c r="G432" i="9"/>
  <c r="F432" i="9"/>
  <c r="E432" i="9"/>
  <c r="D432" i="9"/>
  <c r="A432" i="9"/>
  <c r="Y431" i="9"/>
  <c r="X431" i="9"/>
  <c r="W431" i="9"/>
  <c r="V431" i="9"/>
  <c r="U431" i="9"/>
  <c r="T431" i="9"/>
  <c r="S431" i="9"/>
  <c r="R431" i="9"/>
  <c r="N431" i="9"/>
  <c r="M431" i="9"/>
  <c r="L431" i="9"/>
  <c r="K431" i="9"/>
  <c r="J431" i="9"/>
  <c r="I431" i="9"/>
  <c r="G431" i="9"/>
  <c r="F431" i="9"/>
  <c r="E431" i="9"/>
  <c r="D431" i="9"/>
  <c r="A431" i="9"/>
  <c r="Y430" i="9"/>
  <c r="X430" i="9"/>
  <c r="W430" i="9"/>
  <c r="V430" i="9"/>
  <c r="U430" i="9"/>
  <c r="T430" i="9"/>
  <c r="S430" i="9"/>
  <c r="R430" i="9"/>
  <c r="N430" i="9"/>
  <c r="M430" i="9"/>
  <c r="L430" i="9"/>
  <c r="K430" i="9"/>
  <c r="J430" i="9"/>
  <c r="I430" i="9"/>
  <c r="G430" i="9"/>
  <c r="F430" i="9"/>
  <c r="E430" i="9"/>
  <c r="D430" i="9"/>
  <c r="A430" i="9"/>
  <c r="Y429" i="9"/>
  <c r="X429" i="9"/>
  <c r="W429" i="9"/>
  <c r="V429" i="9"/>
  <c r="U429" i="9"/>
  <c r="T429" i="9"/>
  <c r="S429" i="9"/>
  <c r="R429" i="9"/>
  <c r="N429" i="9"/>
  <c r="M429" i="9"/>
  <c r="L429" i="9"/>
  <c r="K429" i="9"/>
  <c r="J429" i="9"/>
  <c r="I429" i="9"/>
  <c r="G429" i="9"/>
  <c r="F429" i="9"/>
  <c r="E429" i="9"/>
  <c r="D429" i="9"/>
  <c r="A429" i="9"/>
  <c r="Y428" i="9"/>
  <c r="X428" i="9"/>
  <c r="W428" i="9"/>
  <c r="V428" i="9"/>
  <c r="U428" i="9"/>
  <c r="T428" i="9"/>
  <c r="S428" i="9"/>
  <c r="R428" i="9"/>
  <c r="N428" i="9"/>
  <c r="M428" i="9"/>
  <c r="L428" i="9"/>
  <c r="K428" i="9"/>
  <c r="J428" i="9"/>
  <c r="I428" i="9"/>
  <c r="G428" i="9"/>
  <c r="F428" i="9"/>
  <c r="E428" i="9"/>
  <c r="D428" i="9"/>
  <c r="A428" i="9"/>
  <c r="Y427" i="9"/>
  <c r="X427" i="9"/>
  <c r="W427" i="9"/>
  <c r="V427" i="9"/>
  <c r="U427" i="9"/>
  <c r="T427" i="9"/>
  <c r="S427" i="9"/>
  <c r="R427" i="9"/>
  <c r="N427" i="9"/>
  <c r="M427" i="9"/>
  <c r="L427" i="9"/>
  <c r="K427" i="9"/>
  <c r="J427" i="9"/>
  <c r="I427" i="9"/>
  <c r="G427" i="9"/>
  <c r="F427" i="9"/>
  <c r="E427" i="9"/>
  <c r="D427" i="9"/>
  <c r="A427" i="9"/>
  <c r="Y426" i="9"/>
  <c r="X426" i="9"/>
  <c r="W426" i="9"/>
  <c r="V426" i="9"/>
  <c r="U426" i="9"/>
  <c r="T426" i="9"/>
  <c r="S426" i="9"/>
  <c r="R426" i="9"/>
  <c r="N426" i="9"/>
  <c r="M426" i="9"/>
  <c r="L426" i="9"/>
  <c r="K426" i="9"/>
  <c r="J426" i="9"/>
  <c r="I426" i="9"/>
  <c r="G426" i="9"/>
  <c r="F426" i="9"/>
  <c r="E426" i="9"/>
  <c r="D426" i="9"/>
  <c r="A426" i="9"/>
  <c r="Y425" i="9"/>
  <c r="X425" i="9"/>
  <c r="W425" i="9"/>
  <c r="V425" i="9"/>
  <c r="U425" i="9"/>
  <c r="T425" i="9"/>
  <c r="S425" i="9"/>
  <c r="R425" i="9"/>
  <c r="N425" i="9"/>
  <c r="M425" i="9"/>
  <c r="L425" i="9"/>
  <c r="K425" i="9"/>
  <c r="J425" i="9"/>
  <c r="I425" i="9"/>
  <c r="G425" i="9"/>
  <c r="F425" i="9"/>
  <c r="E425" i="9"/>
  <c r="D425" i="9"/>
  <c r="A425" i="9"/>
  <c r="Y424" i="9"/>
  <c r="X424" i="9"/>
  <c r="W424" i="9"/>
  <c r="V424" i="9"/>
  <c r="U424" i="9"/>
  <c r="T424" i="9"/>
  <c r="S424" i="9"/>
  <c r="R424" i="9"/>
  <c r="N424" i="9"/>
  <c r="M424" i="9"/>
  <c r="L424" i="9"/>
  <c r="K424" i="9"/>
  <c r="J424" i="9"/>
  <c r="I424" i="9"/>
  <c r="G424" i="9"/>
  <c r="F424" i="9"/>
  <c r="E424" i="9"/>
  <c r="D424" i="9"/>
  <c r="A424" i="9"/>
  <c r="Y423" i="9"/>
  <c r="X423" i="9"/>
  <c r="W423" i="9"/>
  <c r="V423" i="9"/>
  <c r="U423" i="9"/>
  <c r="T423" i="9"/>
  <c r="S423" i="9"/>
  <c r="R423" i="9"/>
  <c r="N423" i="9"/>
  <c r="M423" i="9"/>
  <c r="L423" i="9"/>
  <c r="K423" i="9"/>
  <c r="J423" i="9"/>
  <c r="I423" i="9"/>
  <c r="G423" i="9"/>
  <c r="F423" i="9"/>
  <c r="E423" i="9"/>
  <c r="D423" i="9"/>
  <c r="A423" i="9"/>
  <c r="Y421" i="9"/>
  <c r="X421" i="9"/>
  <c r="W421" i="9"/>
  <c r="V421" i="9"/>
  <c r="U421" i="9"/>
  <c r="T421" i="9"/>
  <c r="S421" i="9"/>
  <c r="R421" i="9"/>
  <c r="N421" i="9"/>
  <c r="M421" i="9"/>
  <c r="L421" i="9"/>
  <c r="K421" i="9"/>
  <c r="J421" i="9"/>
  <c r="I421" i="9"/>
  <c r="G421" i="9"/>
  <c r="F421" i="9"/>
  <c r="E421" i="9"/>
  <c r="D421" i="9"/>
  <c r="A421" i="9"/>
  <c r="Y420" i="9"/>
  <c r="X420" i="9"/>
  <c r="W420" i="9"/>
  <c r="V420" i="9"/>
  <c r="U420" i="9"/>
  <c r="T420" i="9"/>
  <c r="S420" i="9"/>
  <c r="R420" i="9"/>
  <c r="N420" i="9"/>
  <c r="M420" i="9"/>
  <c r="L420" i="9"/>
  <c r="K420" i="9"/>
  <c r="J420" i="9"/>
  <c r="I420" i="9"/>
  <c r="G420" i="9"/>
  <c r="F420" i="9"/>
  <c r="E420" i="9"/>
  <c r="D420" i="9"/>
  <c r="A420" i="9"/>
  <c r="Y419" i="9"/>
  <c r="X419" i="9"/>
  <c r="W419" i="9"/>
  <c r="V419" i="9"/>
  <c r="U419" i="9"/>
  <c r="T419" i="9"/>
  <c r="S419" i="9"/>
  <c r="R419" i="9"/>
  <c r="N419" i="9"/>
  <c r="M419" i="9"/>
  <c r="L419" i="9"/>
  <c r="K419" i="9"/>
  <c r="J419" i="9"/>
  <c r="I419" i="9"/>
  <c r="G419" i="9"/>
  <c r="F419" i="9"/>
  <c r="E419" i="9"/>
  <c r="D419" i="9"/>
  <c r="A419" i="9"/>
  <c r="Y418" i="9"/>
  <c r="X418" i="9"/>
  <c r="W418" i="9"/>
  <c r="V418" i="9"/>
  <c r="U418" i="9"/>
  <c r="T418" i="9"/>
  <c r="S418" i="9"/>
  <c r="R418" i="9"/>
  <c r="N418" i="9"/>
  <c r="M418" i="9"/>
  <c r="L418" i="9"/>
  <c r="K418" i="9"/>
  <c r="J418" i="9"/>
  <c r="I418" i="9"/>
  <c r="G418" i="9"/>
  <c r="F418" i="9"/>
  <c r="E418" i="9"/>
  <c r="D418" i="9"/>
  <c r="A418" i="9"/>
  <c r="Y417" i="9"/>
  <c r="X417" i="9"/>
  <c r="W417" i="9"/>
  <c r="V417" i="9"/>
  <c r="U417" i="9"/>
  <c r="T417" i="9"/>
  <c r="S417" i="9"/>
  <c r="R417" i="9"/>
  <c r="N417" i="9"/>
  <c r="M417" i="9"/>
  <c r="L417" i="9"/>
  <c r="K417" i="9"/>
  <c r="J417" i="9"/>
  <c r="I417" i="9"/>
  <c r="G417" i="9"/>
  <c r="F417" i="9"/>
  <c r="E417" i="9"/>
  <c r="D417" i="9"/>
  <c r="A417" i="9"/>
  <c r="Y416" i="9"/>
  <c r="X416" i="9"/>
  <c r="W416" i="9"/>
  <c r="V416" i="9"/>
  <c r="U416" i="9"/>
  <c r="T416" i="9"/>
  <c r="S416" i="9"/>
  <c r="R416" i="9"/>
  <c r="N416" i="9"/>
  <c r="M416" i="9"/>
  <c r="L416" i="9"/>
  <c r="K416" i="9"/>
  <c r="J416" i="9"/>
  <c r="I416" i="9"/>
  <c r="G416" i="9"/>
  <c r="F416" i="9"/>
  <c r="E416" i="9"/>
  <c r="D416" i="9"/>
  <c r="A416" i="9"/>
  <c r="Y415" i="9"/>
  <c r="X415" i="9"/>
  <c r="W415" i="9"/>
  <c r="V415" i="9"/>
  <c r="U415" i="9"/>
  <c r="T415" i="9"/>
  <c r="S415" i="9"/>
  <c r="R415" i="9"/>
  <c r="N415" i="9"/>
  <c r="M415" i="9"/>
  <c r="L415" i="9"/>
  <c r="K415" i="9"/>
  <c r="J415" i="9"/>
  <c r="I415" i="9"/>
  <c r="G415" i="9"/>
  <c r="F415" i="9"/>
  <c r="E415" i="9"/>
  <c r="D415" i="9"/>
  <c r="A415" i="9"/>
  <c r="Y414" i="9"/>
  <c r="X414" i="9"/>
  <c r="W414" i="9"/>
  <c r="V414" i="9"/>
  <c r="U414" i="9"/>
  <c r="T414" i="9"/>
  <c r="S414" i="9"/>
  <c r="R414" i="9"/>
  <c r="N414" i="9"/>
  <c r="M414" i="9"/>
  <c r="L414" i="9"/>
  <c r="K414" i="9"/>
  <c r="J414" i="9"/>
  <c r="I414" i="9"/>
  <c r="G414" i="9"/>
  <c r="F414" i="9"/>
  <c r="E414" i="9"/>
  <c r="D414" i="9"/>
  <c r="A414" i="9"/>
  <c r="Y413" i="9"/>
  <c r="X413" i="9"/>
  <c r="W413" i="9"/>
  <c r="V413" i="9"/>
  <c r="U413" i="9"/>
  <c r="T413" i="9"/>
  <c r="S413" i="9"/>
  <c r="R413" i="9"/>
  <c r="N413" i="9"/>
  <c r="M413" i="9"/>
  <c r="L413" i="9"/>
  <c r="K413" i="9"/>
  <c r="J413" i="9"/>
  <c r="I413" i="9"/>
  <c r="G413" i="9"/>
  <c r="F413" i="9"/>
  <c r="E413" i="9"/>
  <c r="D413" i="9"/>
  <c r="A413" i="9"/>
  <c r="Y412" i="9"/>
  <c r="X412" i="9"/>
  <c r="W412" i="9"/>
  <c r="V412" i="9"/>
  <c r="U412" i="9"/>
  <c r="T412" i="9"/>
  <c r="S412" i="9"/>
  <c r="R412" i="9"/>
  <c r="N412" i="9"/>
  <c r="M412" i="9"/>
  <c r="L412" i="9"/>
  <c r="K412" i="9"/>
  <c r="J412" i="9"/>
  <c r="I412" i="9"/>
  <c r="G412" i="9"/>
  <c r="F412" i="9"/>
  <c r="E412" i="9"/>
  <c r="D412" i="9"/>
  <c r="A412" i="9"/>
  <c r="Y409" i="9"/>
  <c r="X409" i="9"/>
  <c r="W409" i="9"/>
  <c r="V409" i="9"/>
  <c r="U409" i="9"/>
  <c r="T409" i="9"/>
  <c r="S409" i="9"/>
  <c r="R409" i="9"/>
  <c r="N409" i="9"/>
  <c r="M409" i="9"/>
  <c r="L409" i="9"/>
  <c r="K409" i="9"/>
  <c r="J409" i="9"/>
  <c r="I409" i="9"/>
  <c r="G409" i="9"/>
  <c r="F409" i="9"/>
  <c r="E409" i="9"/>
  <c r="D409" i="9"/>
  <c r="A409" i="9"/>
  <c r="Y408" i="9"/>
  <c r="X408" i="9"/>
  <c r="W408" i="9"/>
  <c r="V408" i="9"/>
  <c r="U408" i="9"/>
  <c r="T408" i="9"/>
  <c r="S408" i="9"/>
  <c r="R408" i="9"/>
  <c r="N408" i="9"/>
  <c r="M408" i="9"/>
  <c r="L408" i="9"/>
  <c r="K408" i="9"/>
  <c r="J408" i="9"/>
  <c r="I408" i="9"/>
  <c r="G408" i="9"/>
  <c r="F408" i="9"/>
  <c r="E408" i="9"/>
  <c r="D408" i="9"/>
  <c r="A408" i="9"/>
  <c r="Y407" i="9"/>
  <c r="X407" i="9"/>
  <c r="W407" i="9"/>
  <c r="V407" i="9"/>
  <c r="U407" i="9"/>
  <c r="T407" i="9"/>
  <c r="S407" i="9"/>
  <c r="R407" i="9"/>
  <c r="N407" i="9"/>
  <c r="M407" i="9"/>
  <c r="L407" i="9"/>
  <c r="K407" i="9"/>
  <c r="J407" i="9"/>
  <c r="I407" i="9"/>
  <c r="G407" i="9"/>
  <c r="F407" i="9"/>
  <c r="E407" i="9"/>
  <c r="D407" i="9"/>
  <c r="A407" i="9"/>
  <c r="Y406" i="9"/>
  <c r="X406" i="9"/>
  <c r="W406" i="9"/>
  <c r="V406" i="9"/>
  <c r="U406" i="9"/>
  <c r="T406" i="9"/>
  <c r="S406" i="9"/>
  <c r="R406" i="9"/>
  <c r="N406" i="9"/>
  <c r="M406" i="9"/>
  <c r="L406" i="9"/>
  <c r="K406" i="9"/>
  <c r="J406" i="9"/>
  <c r="I406" i="9"/>
  <c r="G406" i="9"/>
  <c r="F406" i="9"/>
  <c r="E406" i="9"/>
  <c r="D406" i="9"/>
  <c r="A406" i="9"/>
  <c r="Y405" i="9"/>
  <c r="X405" i="9"/>
  <c r="W405" i="9"/>
  <c r="V405" i="9"/>
  <c r="U405" i="9"/>
  <c r="T405" i="9"/>
  <c r="S405" i="9"/>
  <c r="R405" i="9"/>
  <c r="N405" i="9"/>
  <c r="M405" i="9"/>
  <c r="L405" i="9"/>
  <c r="K405" i="9"/>
  <c r="J405" i="9"/>
  <c r="I405" i="9"/>
  <c r="G405" i="9"/>
  <c r="F405" i="9"/>
  <c r="E405" i="9"/>
  <c r="D405" i="9"/>
  <c r="A405" i="9"/>
  <c r="Y404" i="9"/>
  <c r="X404" i="9"/>
  <c r="W404" i="9"/>
  <c r="V404" i="9"/>
  <c r="U404" i="9"/>
  <c r="T404" i="9"/>
  <c r="S404" i="9"/>
  <c r="R404" i="9"/>
  <c r="N404" i="9"/>
  <c r="M404" i="9"/>
  <c r="L404" i="9"/>
  <c r="K404" i="9"/>
  <c r="J404" i="9"/>
  <c r="I404" i="9"/>
  <c r="G404" i="9"/>
  <c r="F404" i="9"/>
  <c r="E404" i="9"/>
  <c r="D404" i="9"/>
  <c r="A404" i="9"/>
  <c r="Y403" i="9"/>
  <c r="X403" i="9"/>
  <c r="W403" i="9"/>
  <c r="V403" i="9"/>
  <c r="U403" i="9"/>
  <c r="T403" i="9"/>
  <c r="S403" i="9"/>
  <c r="R403" i="9"/>
  <c r="N403" i="9"/>
  <c r="M403" i="9"/>
  <c r="L403" i="9"/>
  <c r="K403" i="9"/>
  <c r="J403" i="9"/>
  <c r="I403" i="9"/>
  <c r="G403" i="9"/>
  <c r="F403" i="9"/>
  <c r="E403" i="9"/>
  <c r="D403" i="9"/>
  <c r="A403" i="9"/>
  <c r="Y402" i="9"/>
  <c r="X402" i="9"/>
  <c r="W402" i="9"/>
  <c r="V402" i="9"/>
  <c r="U402" i="9"/>
  <c r="T402" i="9"/>
  <c r="S402" i="9"/>
  <c r="R402" i="9"/>
  <c r="N402" i="9"/>
  <c r="M402" i="9"/>
  <c r="L402" i="9"/>
  <c r="K402" i="9"/>
  <c r="J402" i="9"/>
  <c r="I402" i="9"/>
  <c r="G402" i="9"/>
  <c r="F402" i="9"/>
  <c r="E402" i="9"/>
  <c r="D402" i="9"/>
  <c r="A402" i="9"/>
  <c r="Y401" i="9"/>
  <c r="X401" i="9"/>
  <c r="W401" i="9"/>
  <c r="V401" i="9"/>
  <c r="U401" i="9"/>
  <c r="T401" i="9"/>
  <c r="S401" i="9"/>
  <c r="R401" i="9"/>
  <c r="N401" i="9"/>
  <c r="M401" i="9"/>
  <c r="L401" i="9"/>
  <c r="K401" i="9"/>
  <c r="J401" i="9"/>
  <c r="I401" i="9"/>
  <c r="G401" i="9"/>
  <c r="F401" i="9"/>
  <c r="E401" i="9"/>
  <c r="D401" i="9"/>
  <c r="A401" i="9"/>
  <c r="Y400" i="9"/>
  <c r="X400" i="9"/>
  <c r="W400" i="9"/>
  <c r="V400" i="9"/>
  <c r="U400" i="9"/>
  <c r="T400" i="9"/>
  <c r="S400" i="9"/>
  <c r="R400" i="9"/>
  <c r="N400" i="9"/>
  <c r="M400" i="9"/>
  <c r="L400" i="9"/>
  <c r="K400" i="9"/>
  <c r="J400" i="9"/>
  <c r="I400" i="9"/>
  <c r="G400" i="9"/>
  <c r="F400" i="9"/>
  <c r="E400" i="9"/>
  <c r="D400" i="9"/>
  <c r="A400" i="9"/>
  <c r="Y398" i="9"/>
  <c r="X398" i="9"/>
  <c r="W398" i="9"/>
  <c r="V398" i="9"/>
  <c r="U398" i="9"/>
  <c r="T398" i="9"/>
  <c r="S398" i="9"/>
  <c r="R398" i="9"/>
  <c r="N398" i="9"/>
  <c r="M398" i="9"/>
  <c r="L398" i="9"/>
  <c r="K398" i="9"/>
  <c r="J398" i="9"/>
  <c r="I398" i="9"/>
  <c r="G398" i="9"/>
  <c r="F398" i="9"/>
  <c r="E398" i="9"/>
  <c r="D398" i="9"/>
  <c r="A398" i="9"/>
  <c r="Y396" i="9"/>
  <c r="X396" i="9"/>
  <c r="W396" i="9"/>
  <c r="V396" i="9"/>
  <c r="U396" i="9"/>
  <c r="T396" i="9"/>
  <c r="S396" i="9"/>
  <c r="R396" i="9"/>
  <c r="N396" i="9"/>
  <c r="M396" i="9"/>
  <c r="L396" i="9"/>
  <c r="K396" i="9"/>
  <c r="J396" i="9"/>
  <c r="I396" i="9"/>
  <c r="G396" i="9"/>
  <c r="F396" i="9"/>
  <c r="E396" i="9"/>
  <c r="D396" i="9"/>
  <c r="A396" i="9"/>
  <c r="Y395" i="9"/>
  <c r="X395" i="9"/>
  <c r="W395" i="9"/>
  <c r="V395" i="9"/>
  <c r="U395" i="9"/>
  <c r="T395" i="9"/>
  <c r="S395" i="9"/>
  <c r="R395" i="9"/>
  <c r="N395" i="9"/>
  <c r="M395" i="9"/>
  <c r="L395" i="9"/>
  <c r="K395" i="9"/>
  <c r="J395" i="9"/>
  <c r="I395" i="9"/>
  <c r="G395" i="9"/>
  <c r="F395" i="9"/>
  <c r="E395" i="9"/>
  <c r="D395" i="9"/>
  <c r="A395" i="9"/>
  <c r="Y394" i="9"/>
  <c r="X394" i="9"/>
  <c r="W394" i="9"/>
  <c r="V394" i="9"/>
  <c r="U394" i="9"/>
  <c r="T394" i="9"/>
  <c r="S394" i="9"/>
  <c r="R394" i="9"/>
  <c r="N394" i="9"/>
  <c r="M394" i="9"/>
  <c r="L394" i="9"/>
  <c r="K394" i="9"/>
  <c r="J394" i="9"/>
  <c r="I394" i="9"/>
  <c r="G394" i="9"/>
  <c r="F394" i="9"/>
  <c r="E394" i="9"/>
  <c r="D394" i="9"/>
  <c r="A394" i="9"/>
  <c r="Y393" i="9"/>
  <c r="X393" i="9"/>
  <c r="W393" i="9"/>
  <c r="V393" i="9"/>
  <c r="U393" i="9"/>
  <c r="T393" i="9"/>
  <c r="S393" i="9"/>
  <c r="R393" i="9"/>
  <c r="N393" i="9"/>
  <c r="M393" i="9"/>
  <c r="L393" i="9"/>
  <c r="K393" i="9"/>
  <c r="J393" i="9"/>
  <c r="I393" i="9"/>
  <c r="G393" i="9"/>
  <c r="F393" i="9"/>
  <c r="E393" i="9"/>
  <c r="D393" i="9"/>
  <c r="A393" i="9"/>
  <c r="Y392" i="9"/>
  <c r="X392" i="9"/>
  <c r="W392" i="9"/>
  <c r="V392" i="9"/>
  <c r="U392" i="9"/>
  <c r="T392" i="9"/>
  <c r="S392" i="9"/>
  <c r="R392" i="9"/>
  <c r="N392" i="9"/>
  <c r="M392" i="9"/>
  <c r="L392" i="9"/>
  <c r="K392" i="9"/>
  <c r="J392" i="9"/>
  <c r="I392" i="9"/>
  <c r="G392" i="9"/>
  <c r="F392" i="9"/>
  <c r="E392" i="9"/>
  <c r="D392" i="9"/>
  <c r="A392" i="9"/>
  <c r="Y391" i="9"/>
  <c r="X391" i="9"/>
  <c r="W391" i="9"/>
  <c r="V391" i="9"/>
  <c r="U391" i="9"/>
  <c r="T391" i="9"/>
  <c r="S391" i="9"/>
  <c r="R391" i="9"/>
  <c r="N391" i="9"/>
  <c r="M391" i="9"/>
  <c r="L391" i="9"/>
  <c r="K391" i="9"/>
  <c r="J391" i="9"/>
  <c r="I391" i="9"/>
  <c r="G391" i="9"/>
  <c r="F391" i="9"/>
  <c r="E391" i="9"/>
  <c r="D391" i="9"/>
  <c r="A391" i="9"/>
  <c r="Y390" i="9"/>
  <c r="X390" i="9"/>
  <c r="W390" i="9"/>
  <c r="V390" i="9"/>
  <c r="U390" i="9"/>
  <c r="T390" i="9"/>
  <c r="S390" i="9"/>
  <c r="R390" i="9"/>
  <c r="N390" i="9"/>
  <c r="M390" i="9"/>
  <c r="L390" i="9"/>
  <c r="K390" i="9"/>
  <c r="J390" i="9"/>
  <c r="I390" i="9"/>
  <c r="G390" i="9"/>
  <c r="F390" i="9"/>
  <c r="E390" i="9"/>
  <c r="D390" i="9"/>
  <c r="A390" i="9"/>
  <c r="Y389" i="9"/>
  <c r="X389" i="9"/>
  <c r="W389" i="9"/>
  <c r="V389" i="9"/>
  <c r="U389" i="9"/>
  <c r="T389" i="9"/>
  <c r="S389" i="9"/>
  <c r="R389" i="9"/>
  <c r="N389" i="9"/>
  <c r="M389" i="9"/>
  <c r="L389" i="9"/>
  <c r="K389" i="9"/>
  <c r="J389" i="9"/>
  <c r="I389" i="9"/>
  <c r="G389" i="9"/>
  <c r="F389" i="9"/>
  <c r="E389" i="9"/>
  <c r="D389" i="9"/>
  <c r="A389" i="9"/>
  <c r="Y388" i="9"/>
  <c r="X388" i="9"/>
  <c r="W388" i="9"/>
  <c r="V388" i="9"/>
  <c r="U388" i="9"/>
  <c r="T388" i="9"/>
  <c r="S388" i="9"/>
  <c r="R388" i="9"/>
  <c r="N388" i="9"/>
  <c r="M388" i="9"/>
  <c r="L388" i="9"/>
  <c r="K388" i="9"/>
  <c r="J388" i="9"/>
  <c r="I388" i="9"/>
  <c r="G388" i="9"/>
  <c r="F388" i="9"/>
  <c r="E388" i="9"/>
  <c r="D388" i="9"/>
  <c r="A388" i="9"/>
  <c r="Y387" i="9"/>
  <c r="X387" i="9"/>
  <c r="W387" i="9"/>
  <c r="V387" i="9"/>
  <c r="U387" i="9"/>
  <c r="T387" i="9"/>
  <c r="S387" i="9"/>
  <c r="R387" i="9"/>
  <c r="N387" i="9"/>
  <c r="M387" i="9"/>
  <c r="L387" i="9"/>
  <c r="K387" i="9"/>
  <c r="J387" i="9"/>
  <c r="I387" i="9"/>
  <c r="G387" i="9"/>
  <c r="F387" i="9"/>
  <c r="E387" i="9"/>
  <c r="D387" i="9"/>
  <c r="A387" i="9"/>
  <c r="Y385" i="9"/>
  <c r="X385" i="9"/>
  <c r="W385" i="9"/>
  <c r="V385" i="9"/>
  <c r="U385" i="9"/>
  <c r="T385" i="9"/>
  <c r="S385" i="9"/>
  <c r="R385" i="9"/>
  <c r="N385" i="9"/>
  <c r="M385" i="9"/>
  <c r="L385" i="9"/>
  <c r="K385" i="9"/>
  <c r="J385" i="9"/>
  <c r="I385" i="9"/>
  <c r="G385" i="9"/>
  <c r="F385" i="9"/>
  <c r="E385" i="9"/>
  <c r="D385" i="9"/>
  <c r="A385" i="9"/>
  <c r="Y384" i="9"/>
  <c r="X384" i="9"/>
  <c r="W384" i="9"/>
  <c r="V384" i="9"/>
  <c r="U384" i="9"/>
  <c r="T384" i="9"/>
  <c r="S384" i="9"/>
  <c r="R384" i="9"/>
  <c r="N384" i="9"/>
  <c r="M384" i="9"/>
  <c r="L384" i="9"/>
  <c r="K384" i="9"/>
  <c r="J384" i="9"/>
  <c r="I384" i="9"/>
  <c r="G384" i="9"/>
  <c r="F384" i="9"/>
  <c r="E384" i="9"/>
  <c r="D384" i="9"/>
  <c r="A384" i="9"/>
  <c r="Y383" i="9"/>
  <c r="X383" i="9"/>
  <c r="W383" i="9"/>
  <c r="V383" i="9"/>
  <c r="U383" i="9"/>
  <c r="T383" i="9"/>
  <c r="S383" i="9"/>
  <c r="R383" i="9"/>
  <c r="N383" i="9"/>
  <c r="M383" i="9"/>
  <c r="L383" i="9"/>
  <c r="K383" i="9"/>
  <c r="J383" i="9"/>
  <c r="I383" i="9"/>
  <c r="G383" i="9"/>
  <c r="F383" i="9"/>
  <c r="E383" i="9"/>
  <c r="D383" i="9"/>
  <c r="A383" i="9"/>
  <c r="Y382" i="9"/>
  <c r="X382" i="9"/>
  <c r="W382" i="9"/>
  <c r="V382" i="9"/>
  <c r="U382" i="9"/>
  <c r="T382" i="9"/>
  <c r="S382" i="9"/>
  <c r="R382" i="9"/>
  <c r="N382" i="9"/>
  <c r="M382" i="9"/>
  <c r="L382" i="9"/>
  <c r="K382" i="9"/>
  <c r="J382" i="9"/>
  <c r="I382" i="9"/>
  <c r="G382" i="9"/>
  <c r="F382" i="9"/>
  <c r="E382" i="9"/>
  <c r="D382" i="9"/>
  <c r="A382" i="9"/>
  <c r="Y381" i="9"/>
  <c r="X381" i="9"/>
  <c r="W381" i="9"/>
  <c r="V381" i="9"/>
  <c r="U381" i="9"/>
  <c r="T381" i="9"/>
  <c r="S381" i="9"/>
  <c r="R381" i="9"/>
  <c r="N381" i="9"/>
  <c r="M381" i="9"/>
  <c r="L381" i="9"/>
  <c r="K381" i="9"/>
  <c r="J381" i="9"/>
  <c r="I381" i="9"/>
  <c r="G381" i="9"/>
  <c r="F381" i="9"/>
  <c r="E381" i="9"/>
  <c r="D381" i="9"/>
  <c r="A381" i="9"/>
  <c r="Y380" i="9"/>
  <c r="X380" i="9"/>
  <c r="W380" i="9"/>
  <c r="V380" i="9"/>
  <c r="U380" i="9"/>
  <c r="T380" i="9"/>
  <c r="S380" i="9"/>
  <c r="R380" i="9"/>
  <c r="N380" i="9"/>
  <c r="M380" i="9"/>
  <c r="L380" i="9"/>
  <c r="K380" i="9"/>
  <c r="J380" i="9"/>
  <c r="I380" i="9"/>
  <c r="G380" i="9"/>
  <c r="F380" i="9"/>
  <c r="E380" i="9"/>
  <c r="D380" i="9"/>
  <c r="A380" i="9"/>
  <c r="Y379" i="9"/>
  <c r="X379" i="9"/>
  <c r="W379" i="9"/>
  <c r="V379" i="9"/>
  <c r="U379" i="9"/>
  <c r="T379" i="9"/>
  <c r="S379" i="9"/>
  <c r="R379" i="9"/>
  <c r="N379" i="9"/>
  <c r="M379" i="9"/>
  <c r="L379" i="9"/>
  <c r="K379" i="9"/>
  <c r="J379" i="9"/>
  <c r="I379" i="9"/>
  <c r="G379" i="9"/>
  <c r="F379" i="9"/>
  <c r="E379" i="9"/>
  <c r="D379" i="9"/>
  <c r="A379" i="9"/>
  <c r="Y378" i="9"/>
  <c r="X378" i="9"/>
  <c r="W378" i="9"/>
  <c r="V378" i="9"/>
  <c r="U378" i="9"/>
  <c r="T378" i="9"/>
  <c r="S378" i="9"/>
  <c r="R378" i="9"/>
  <c r="N378" i="9"/>
  <c r="M378" i="9"/>
  <c r="L378" i="9"/>
  <c r="K378" i="9"/>
  <c r="J378" i="9"/>
  <c r="I378" i="9"/>
  <c r="G378" i="9"/>
  <c r="F378" i="9"/>
  <c r="E378" i="9"/>
  <c r="D378" i="9"/>
  <c r="A378" i="9"/>
  <c r="Y377" i="9"/>
  <c r="X377" i="9"/>
  <c r="W377" i="9"/>
  <c r="V377" i="9"/>
  <c r="U377" i="9"/>
  <c r="T377" i="9"/>
  <c r="S377" i="9"/>
  <c r="R377" i="9"/>
  <c r="N377" i="9"/>
  <c r="M377" i="9"/>
  <c r="L377" i="9"/>
  <c r="K377" i="9"/>
  <c r="J377" i="9"/>
  <c r="I377" i="9"/>
  <c r="G377" i="9"/>
  <c r="F377" i="9"/>
  <c r="E377" i="9"/>
  <c r="D377" i="9"/>
  <c r="A377" i="9"/>
  <c r="Y376" i="9"/>
  <c r="X376" i="9"/>
  <c r="W376" i="9"/>
  <c r="V376" i="9"/>
  <c r="U376" i="9"/>
  <c r="T376" i="9"/>
  <c r="S376" i="9"/>
  <c r="R376" i="9"/>
  <c r="N376" i="9"/>
  <c r="M376" i="9"/>
  <c r="L376" i="9"/>
  <c r="K376" i="9"/>
  <c r="J376" i="9"/>
  <c r="I376" i="9"/>
  <c r="G376" i="9"/>
  <c r="F376" i="9"/>
  <c r="E376" i="9"/>
  <c r="D376" i="9"/>
  <c r="A376" i="9"/>
  <c r="Y374" i="9"/>
  <c r="X374" i="9"/>
  <c r="W374" i="9"/>
  <c r="V374" i="9"/>
  <c r="U374" i="9"/>
  <c r="T374" i="9"/>
  <c r="S374" i="9"/>
  <c r="R374" i="9"/>
  <c r="N374" i="9"/>
  <c r="M374" i="9"/>
  <c r="L374" i="9"/>
  <c r="K374" i="9"/>
  <c r="J374" i="9"/>
  <c r="I374" i="9"/>
  <c r="G374" i="9"/>
  <c r="F374" i="9"/>
  <c r="E374" i="9"/>
  <c r="D374" i="9"/>
  <c r="A374" i="9"/>
  <c r="Y373" i="9"/>
  <c r="X373" i="9"/>
  <c r="W373" i="9"/>
  <c r="V373" i="9"/>
  <c r="U373" i="9"/>
  <c r="T373" i="9"/>
  <c r="S373" i="9"/>
  <c r="R373" i="9"/>
  <c r="N373" i="9"/>
  <c r="M373" i="9"/>
  <c r="L373" i="9"/>
  <c r="K373" i="9"/>
  <c r="J373" i="9"/>
  <c r="I373" i="9"/>
  <c r="G373" i="9"/>
  <c r="F373" i="9"/>
  <c r="E373" i="9"/>
  <c r="D373" i="9"/>
  <c r="A373" i="9"/>
  <c r="Y372" i="9"/>
  <c r="X372" i="9"/>
  <c r="W372" i="9"/>
  <c r="V372" i="9"/>
  <c r="U372" i="9"/>
  <c r="T372" i="9"/>
  <c r="S372" i="9"/>
  <c r="R372" i="9"/>
  <c r="N372" i="9"/>
  <c r="M372" i="9"/>
  <c r="L372" i="9"/>
  <c r="K372" i="9"/>
  <c r="J372" i="9"/>
  <c r="I372" i="9"/>
  <c r="G372" i="9"/>
  <c r="F372" i="9"/>
  <c r="E372" i="9"/>
  <c r="D372" i="9"/>
  <c r="A372" i="9"/>
  <c r="Y371" i="9"/>
  <c r="X371" i="9"/>
  <c r="W371" i="9"/>
  <c r="V371" i="9"/>
  <c r="U371" i="9"/>
  <c r="T371" i="9"/>
  <c r="S371" i="9"/>
  <c r="R371" i="9"/>
  <c r="N371" i="9"/>
  <c r="M371" i="9"/>
  <c r="L371" i="9"/>
  <c r="K371" i="9"/>
  <c r="J371" i="9"/>
  <c r="I371" i="9"/>
  <c r="G371" i="9"/>
  <c r="F371" i="9"/>
  <c r="E371" i="9"/>
  <c r="D371" i="9"/>
  <c r="A371" i="9"/>
  <c r="Y370" i="9"/>
  <c r="X370" i="9"/>
  <c r="W370" i="9"/>
  <c r="V370" i="9"/>
  <c r="U370" i="9"/>
  <c r="T370" i="9"/>
  <c r="S370" i="9"/>
  <c r="R370" i="9"/>
  <c r="N370" i="9"/>
  <c r="M370" i="9"/>
  <c r="L370" i="9"/>
  <c r="K370" i="9"/>
  <c r="J370" i="9"/>
  <c r="I370" i="9"/>
  <c r="G370" i="9"/>
  <c r="F370" i="9"/>
  <c r="E370" i="9"/>
  <c r="D370" i="9"/>
  <c r="A370" i="9"/>
  <c r="Y369" i="9"/>
  <c r="X369" i="9"/>
  <c r="W369" i="9"/>
  <c r="V369" i="9"/>
  <c r="U369" i="9"/>
  <c r="T369" i="9"/>
  <c r="S369" i="9"/>
  <c r="R369" i="9"/>
  <c r="N369" i="9"/>
  <c r="M369" i="9"/>
  <c r="L369" i="9"/>
  <c r="K369" i="9"/>
  <c r="J369" i="9"/>
  <c r="I369" i="9"/>
  <c r="G369" i="9"/>
  <c r="F369" i="9"/>
  <c r="E369" i="9"/>
  <c r="D369" i="9"/>
  <c r="A369" i="9"/>
  <c r="Y368" i="9"/>
  <c r="X368" i="9"/>
  <c r="W368" i="9"/>
  <c r="V368" i="9"/>
  <c r="U368" i="9"/>
  <c r="T368" i="9"/>
  <c r="S368" i="9"/>
  <c r="R368" i="9"/>
  <c r="N368" i="9"/>
  <c r="M368" i="9"/>
  <c r="L368" i="9"/>
  <c r="K368" i="9"/>
  <c r="J368" i="9"/>
  <c r="I368" i="9"/>
  <c r="G368" i="9"/>
  <c r="F368" i="9"/>
  <c r="E368" i="9"/>
  <c r="D368" i="9"/>
  <c r="A368" i="9"/>
  <c r="Y367" i="9"/>
  <c r="X367" i="9"/>
  <c r="W367" i="9"/>
  <c r="V367" i="9"/>
  <c r="U367" i="9"/>
  <c r="T367" i="9"/>
  <c r="S367" i="9"/>
  <c r="R367" i="9"/>
  <c r="N367" i="9"/>
  <c r="M367" i="9"/>
  <c r="L367" i="9"/>
  <c r="K367" i="9"/>
  <c r="J367" i="9"/>
  <c r="I367" i="9"/>
  <c r="G367" i="9"/>
  <c r="F367" i="9"/>
  <c r="E367" i="9"/>
  <c r="D367" i="9"/>
  <c r="A367" i="9"/>
  <c r="Y366" i="9"/>
  <c r="X366" i="9"/>
  <c r="W366" i="9"/>
  <c r="V366" i="9"/>
  <c r="U366" i="9"/>
  <c r="T366" i="9"/>
  <c r="S366" i="9"/>
  <c r="R366" i="9"/>
  <c r="N366" i="9"/>
  <c r="M366" i="9"/>
  <c r="L366" i="9"/>
  <c r="K366" i="9"/>
  <c r="J366" i="9"/>
  <c r="I366" i="9"/>
  <c r="G366" i="9"/>
  <c r="F366" i="9"/>
  <c r="E366" i="9"/>
  <c r="D366" i="9"/>
  <c r="A366" i="9"/>
  <c r="Y365" i="9"/>
  <c r="X365" i="9"/>
  <c r="W365" i="9"/>
  <c r="V365" i="9"/>
  <c r="U365" i="9"/>
  <c r="T365" i="9"/>
  <c r="S365" i="9"/>
  <c r="R365" i="9"/>
  <c r="N365" i="9"/>
  <c r="M365" i="9"/>
  <c r="L365" i="9"/>
  <c r="K365" i="9"/>
  <c r="J365" i="9"/>
  <c r="I365" i="9"/>
  <c r="G365" i="9"/>
  <c r="F365" i="9"/>
  <c r="E365" i="9"/>
  <c r="D365" i="9"/>
  <c r="A365" i="9"/>
  <c r="Y362" i="9"/>
  <c r="X362" i="9"/>
  <c r="W362" i="9"/>
  <c r="V362" i="9"/>
  <c r="U362" i="9"/>
  <c r="T362" i="9"/>
  <c r="S362" i="9"/>
  <c r="R362" i="9"/>
  <c r="N362" i="9"/>
  <c r="M362" i="9"/>
  <c r="L362" i="9"/>
  <c r="K362" i="9"/>
  <c r="J362" i="9"/>
  <c r="I362" i="9"/>
  <c r="G362" i="9"/>
  <c r="F362" i="9"/>
  <c r="E362" i="9"/>
  <c r="D362" i="9"/>
  <c r="A362" i="9"/>
  <c r="Y360" i="9"/>
  <c r="X360" i="9"/>
  <c r="W360" i="9"/>
  <c r="V360" i="9"/>
  <c r="U360" i="9"/>
  <c r="T360" i="9"/>
  <c r="S360" i="9"/>
  <c r="R360" i="9"/>
  <c r="N360" i="9"/>
  <c r="M360" i="9"/>
  <c r="L360" i="9"/>
  <c r="K360" i="9"/>
  <c r="J360" i="9"/>
  <c r="I360" i="9"/>
  <c r="G360" i="9"/>
  <c r="F360" i="9"/>
  <c r="E360" i="9"/>
  <c r="D360" i="9"/>
  <c r="A360" i="9"/>
  <c r="Y359" i="9"/>
  <c r="X359" i="9"/>
  <c r="W359" i="9"/>
  <c r="V359" i="9"/>
  <c r="U359" i="9"/>
  <c r="T359" i="9"/>
  <c r="S359" i="9"/>
  <c r="R359" i="9"/>
  <c r="N359" i="9"/>
  <c r="M359" i="9"/>
  <c r="L359" i="9"/>
  <c r="K359" i="9"/>
  <c r="J359" i="9"/>
  <c r="I359" i="9"/>
  <c r="G359" i="9"/>
  <c r="F359" i="9"/>
  <c r="E359" i="9"/>
  <c r="D359" i="9"/>
  <c r="A359" i="9"/>
  <c r="Y358" i="9"/>
  <c r="X358" i="9"/>
  <c r="W358" i="9"/>
  <c r="V358" i="9"/>
  <c r="U358" i="9"/>
  <c r="T358" i="9"/>
  <c r="S358" i="9"/>
  <c r="R358" i="9"/>
  <c r="N358" i="9"/>
  <c r="M358" i="9"/>
  <c r="L358" i="9"/>
  <c r="K358" i="9"/>
  <c r="J358" i="9"/>
  <c r="I358" i="9"/>
  <c r="G358" i="9"/>
  <c r="F358" i="9"/>
  <c r="E358" i="9"/>
  <c r="D358" i="9"/>
  <c r="A358" i="9"/>
  <c r="Y357" i="9"/>
  <c r="X357" i="9"/>
  <c r="W357" i="9"/>
  <c r="V357" i="9"/>
  <c r="U357" i="9"/>
  <c r="T357" i="9"/>
  <c r="S357" i="9"/>
  <c r="R357" i="9"/>
  <c r="N357" i="9"/>
  <c r="M357" i="9"/>
  <c r="L357" i="9"/>
  <c r="K357" i="9"/>
  <c r="J357" i="9"/>
  <c r="I357" i="9"/>
  <c r="G357" i="9"/>
  <c r="F357" i="9"/>
  <c r="E357" i="9"/>
  <c r="D357" i="9"/>
  <c r="A357" i="9"/>
  <c r="Y356" i="9"/>
  <c r="X356" i="9"/>
  <c r="W356" i="9"/>
  <c r="V356" i="9"/>
  <c r="U356" i="9"/>
  <c r="T356" i="9"/>
  <c r="S356" i="9"/>
  <c r="R356" i="9"/>
  <c r="N356" i="9"/>
  <c r="M356" i="9"/>
  <c r="L356" i="9"/>
  <c r="K356" i="9"/>
  <c r="J356" i="9"/>
  <c r="I356" i="9"/>
  <c r="G356" i="9"/>
  <c r="F356" i="9"/>
  <c r="E356" i="9"/>
  <c r="D356" i="9"/>
  <c r="A356" i="9"/>
  <c r="Y355" i="9"/>
  <c r="X355" i="9"/>
  <c r="W355" i="9"/>
  <c r="V355" i="9"/>
  <c r="U355" i="9"/>
  <c r="T355" i="9"/>
  <c r="S355" i="9"/>
  <c r="R355" i="9"/>
  <c r="N355" i="9"/>
  <c r="M355" i="9"/>
  <c r="L355" i="9"/>
  <c r="K355" i="9"/>
  <c r="J355" i="9"/>
  <c r="I355" i="9"/>
  <c r="G355" i="9"/>
  <c r="F355" i="9"/>
  <c r="E355" i="9"/>
  <c r="D355" i="9"/>
  <c r="A355" i="9"/>
  <c r="Y354" i="9"/>
  <c r="X354" i="9"/>
  <c r="W354" i="9"/>
  <c r="V354" i="9"/>
  <c r="U354" i="9"/>
  <c r="T354" i="9"/>
  <c r="S354" i="9"/>
  <c r="R354" i="9"/>
  <c r="N354" i="9"/>
  <c r="M354" i="9"/>
  <c r="L354" i="9"/>
  <c r="K354" i="9"/>
  <c r="J354" i="9"/>
  <c r="I354" i="9"/>
  <c r="G354" i="9"/>
  <c r="F354" i="9"/>
  <c r="E354" i="9"/>
  <c r="D354" i="9"/>
  <c r="A354" i="9"/>
  <c r="Y353" i="9"/>
  <c r="X353" i="9"/>
  <c r="W353" i="9"/>
  <c r="V353" i="9"/>
  <c r="U353" i="9"/>
  <c r="T353" i="9"/>
  <c r="S353" i="9"/>
  <c r="R353" i="9"/>
  <c r="N353" i="9"/>
  <c r="M353" i="9"/>
  <c r="L353" i="9"/>
  <c r="K353" i="9"/>
  <c r="J353" i="9"/>
  <c r="I353" i="9"/>
  <c r="G353" i="9"/>
  <c r="F353" i="9"/>
  <c r="E353" i="9"/>
  <c r="D353" i="9"/>
  <c r="A353" i="9"/>
  <c r="Y352" i="9"/>
  <c r="X352" i="9"/>
  <c r="W352" i="9"/>
  <c r="V352" i="9"/>
  <c r="U352" i="9"/>
  <c r="T352" i="9"/>
  <c r="S352" i="9"/>
  <c r="R352" i="9"/>
  <c r="N352" i="9"/>
  <c r="M352" i="9"/>
  <c r="L352" i="9"/>
  <c r="K352" i="9"/>
  <c r="J352" i="9"/>
  <c r="I352" i="9"/>
  <c r="G352" i="9"/>
  <c r="F352" i="9"/>
  <c r="E352" i="9"/>
  <c r="D352" i="9"/>
  <c r="A352" i="9"/>
  <c r="Y351" i="9"/>
  <c r="X351" i="9"/>
  <c r="W351" i="9"/>
  <c r="V351" i="9"/>
  <c r="U351" i="9"/>
  <c r="T351" i="9"/>
  <c r="S351" i="9"/>
  <c r="R351" i="9"/>
  <c r="N351" i="9"/>
  <c r="M351" i="9"/>
  <c r="L351" i="9"/>
  <c r="K351" i="9"/>
  <c r="J351" i="9"/>
  <c r="I351" i="9"/>
  <c r="G351" i="9"/>
  <c r="F351" i="9"/>
  <c r="E351" i="9"/>
  <c r="D351" i="9"/>
  <c r="A351" i="9"/>
  <c r="Y349" i="9"/>
  <c r="X349" i="9"/>
  <c r="W349" i="9"/>
  <c r="V349" i="9"/>
  <c r="U349" i="9"/>
  <c r="T349" i="9"/>
  <c r="S349" i="9"/>
  <c r="R349" i="9"/>
  <c r="N349" i="9"/>
  <c r="M349" i="9"/>
  <c r="L349" i="9"/>
  <c r="K349" i="9"/>
  <c r="J349" i="9"/>
  <c r="I349" i="9"/>
  <c r="G349" i="9"/>
  <c r="F349" i="9"/>
  <c r="E349" i="9"/>
  <c r="D349" i="9"/>
  <c r="A349" i="9"/>
  <c r="Y348" i="9"/>
  <c r="X348" i="9"/>
  <c r="W348" i="9"/>
  <c r="V348" i="9"/>
  <c r="U348" i="9"/>
  <c r="T348" i="9"/>
  <c r="S348" i="9"/>
  <c r="R348" i="9"/>
  <c r="N348" i="9"/>
  <c r="M348" i="9"/>
  <c r="L348" i="9"/>
  <c r="K348" i="9"/>
  <c r="J348" i="9"/>
  <c r="I348" i="9"/>
  <c r="G348" i="9"/>
  <c r="F348" i="9"/>
  <c r="E348" i="9"/>
  <c r="D348" i="9"/>
  <c r="A348" i="9"/>
  <c r="Y347" i="9"/>
  <c r="X347" i="9"/>
  <c r="W347" i="9"/>
  <c r="V347" i="9"/>
  <c r="U347" i="9"/>
  <c r="T347" i="9"/>
  <c r="S347" i="9"/>
  <c r="R347" i="9"/>
  <c r="N347" i="9"/>
  <c r="M347" i="9"/>
  <c r="L347" i="9"/>
  <c r="K347" i="9"/>
  <c r="J347" i="9"/>
  <c r="I347" i="9"/>
  <c r="G347" i="9"/>
  <c r="F347" i="9"/>
  <c r="E347" i="9"/>
  <c r="D347" i="9"/>
  <c r="A347" i="9"/>
  <c r="Y346" i="9"/>
  <c r="X346" i="9"/>
  <c r="W346" i="9"/>
  <c r="V346" i="9"/>
  <c r="U346" i="9"/>
  <c r="T346" i="9"/>
  <c r="S346" i="9"/>
  <c r="R346" i="9"/>
  <c r="N346" i="9"/>
  <c r="M346" i="9"/>
  <c r="L346" i="9"/>
  <c r="K346" i="9"/>
  <c r="J346" i="9"/>
  <c r="I346" i="9"/>
  <c r="G346" i="9"/>
  <c r="F346" i="9"/>
  <c r="E346" i="9"/>
  <c r="D346" i="9"/>
  <c r="A346" i="9"/>
  <c r="Y345" i="9"/>
  <c r="X345" i="9"/>
  <c r="W345" i="9"/>
  <c r="V345" i="9"/>
  <c r="U345" i="9"/>
  <c r="T345" i="9"/>
  <c r="S345" i="9"/>
  <c r="R345" i="9"/>
  <c r="N345" i="9"/>
  <c r="M345" i="9"/>
  <c r="L345" i="9"/>
  <c r="K345" i="9"/>
  <c r="J345" i="9"/>
  <c r="I345" i="9"/>
  <c r="G345" i="9"/>
  <c r="F345" i="9"/>
  <c r="E345" i="9"/>
  <c r="D345" i="9"/>
  <c r="A345" i="9"/>
  <c r="Y344" i="9"/>
  <c r="X344" i="9"/>
  <c r="W344" i="9"/>
  <c r="V344" i="9"/>
  <c r="U344" i="9"/>
  <c r="T344" i="9"/>
  <c r="S344" i="9"/>
  <c r="R344" i="9"/>
  <c r="N344" i="9"/>
  <c r="M344" i="9"/>
  <c r="L344" i="9"/>
  <c r="K344" i="9"/>
  <c r="J344" i="9"/>
  <c r="I344" i="9"/>
  <c r="G344" i="9"/>
  <c r="F344" i="9"/>
  <c r="E344" i="9"/>
  <c r="D344" i="9"/>
  <c r="A344" i="9"/>
  <c r="Y343" i="9"/>
  <c r="X343" i="9"/>
  <c r="W343" i="9"/>
  <c r="V343" i="9"/>
  <c r="U343" i="9"/>
  <c r="T343" i="9"/>
  <c r="S343" i="9"/>
  <c r="R343" i="9"/>
  <c r="N343" i="9"/>
  <c r="M343" i="9"/>
  <c r="L343" i="9"/>
  <c r="K343" i="9"/>
  <c r="J343" i="9"/>
  <c r="I343" i="9"/>
  <c r="G343" i="9"/>
  <c r="F343" i="9"/>
  <c r="E343" i="9"/>
  <c r="D343" i="9"/>
  <c r="A343" i="9"/>
  <c r="Y342" i="9"/>
  <c r="X342" i="9"/>
  <c r="W342" i="9"/>
  <c r="V342" i="9"/>
  <c r="U342" i="9"/>
  <c r="T342" i="9"/>
  <c r="S342" i="9"/>
  <c r="R342" i="9"/>
  <c r="N342" i="9"/>
  <c r="M342" i="9"/>
  <c r="L342" i="9"/>
  <c r="K342" i="9"/>
  <c r="J342" i="9"/>
  <c r="I342" i="9"/>
  <c r="G342" i="9"/>
  <c r="F342" i="9"/>
  <c r="E342" i="9"/>
  <c r="D342" i="9"/>
  <c r="A342" i="9"/>
  <c r="Y341" i="9"/>
  <c r="X341" i="9"/>
  <c r="W341" i="9"/>
  <c r="V341" i="9"/>
  <c r="U341" i="9"/>
  <c r="T341" i="9"/>
  <c r="S341" i="9"/>
  <c r="R341" i="9"/>
  <c r="N341" i="9"/>
  <c r="M341" i="9"/>
  <c r="L341" i="9"/>
  <c r="K341" i="9"/>
  <c r="J341" i="9"/>
  <c r="I341" i="9"/>
  <c r="G341" i="9"/>
  <c r="F341" i="9"/>
  <c r="E341" i="9"/>
  <c r="D341" i="9"/>
  <c r="A341" i="9"/>
  <c r="Y340" i="9"/>
  <c r="X340" i="9"/>
  <c r="W340" i="9"/>
  <c r="V340" i="9"/>
  <c r="U340" i="9"/>
  <c r="T340" i="9"/>
  <c r="S340" i="9"/>
  <c r="R340" i="9"/>
  <c r="N340" i="9"/>
  <c r="M340" i="9"/>
  <c r="L340" i="9"/>
  <c r="K340" i="9"/>
  <c r="J340" i="9"/>
  <c r="I340" i="9"/>
  <c r="G340" i="9"/>
  <c r="F340" i="9"/>
  <c r="E340" i="9"/>
  <c r="D340" i="9"/>
  <c r="A340" i="9"/>
  <c r="Y338" i="9"/>
  <c r="X338" i="9"/>
  <c r="W338" i="9"/>
  <c r="V338" i="9"/>
  <c r="U338" i="9"/>
  <c r="T338" i="9"/>
  <c r="S338" i="9"/>
  <c r="R338" i="9"/>
  <c r="N338" i="9"/>
  <c r="M338" i="9"/>
  <c r="L338" i="9"/>
  <c r="K338" i="9"/>
  <c r="J338" i="9"/>
  <c r="I338" i="9"/>
  <c r="G338" i="9"/>
  <c r="F338" i="9"/>
  <c r="E338" i="9"/>
  <c r="D338" i="9"/>
  <c r="A338" i="9"/>
  <c r="Y337" i="9"/>
  <c r="X337" i="9"/>
  <c r="W337" i="9"/>
  <c r="V337" i="9"/>
  <c r="U337" i="9"/>
  <c r="T337" i="9"/>
  <c r="S337" i="9"/>
  <c r="R337" i="9"/>
  <c r="N337" i="9"/>
  <c r="M337" i="9"/>
  <c r="L337" i="9"/>
  <c r="K337" i="9"/>
  <c r="J337" i="9"/>
  <c r="I337" i="9"/>
  <c r="G337" i="9"/>
  <c r="F337" i="9"/>
  <c r="E337" i="9"/>
  <c r="D337" i="9"/>
  <c r="A337" i="9"/>
  <c r="Y336" i="9"/>
  <c r="X336" i="9"/>
  <c r="W336" i="9"/>
  <c r="V336" i="9"/>
  <c r="U336" i="9"/>
  <c r="T336" i="9"/>
  <c r="S336" i="9"/>
  <c r="R336" i="9"/>
  <c r="N336" i="9"/>
  <c r="M336" i="9"/>
  <c r="L336" i="9"/>
  <c r="K336" i="9"/>
  <c r="J336" i="9"/>
  <c r="I336" i="9"/>
  <c r="G336" i="9"/>
  <c r="F336" i="9"/>
  <c r="E336" i="9"/>
  <c r="D336" i="9"/>
  <c r="A336" i="9"/>
  <c r="Y335" i="9"/>
  <c r="X335" i="9"/>
  <c r="W335" i="9"/>
  <c r="V335" i="9"/>
  <c r="U335" i="9"/>
  <c r="T335" i="9"/>
  <c r="S335" i="9"/>
  <c r="R335" i="9"/>
  <c r="N335" i="9"/>
  <c r="M335" i="9"/>
  <c r="L335" i="9"/>
  <c r="K335" i="9"/>
  <c r="J335" i="9"/>
  <c r="I335" i="9"/>
  <c r="G335" i="9"/>
  <c r="F335" i="9"/>
  <c r="E335" i="9"/>
  <c r="D335" i="9"/>
  <c r="A335" i="9"/>
  <c r="Y334" i="9"/>
  <c r="X334" i="9"/>
  <c r="W334" i="9"/>
  <c r="V334" i="9"/>
  <c r="U334" i="9"/>
  <c r="T334" i="9"/>
  <c r="S334" i="9"/>
  <c r="R334" i="9"/>
  <c r="N334" i="9"/>
  <c r="M334" i="9"/>
  <c r="L334" i="9"/>
  <c r="K334" i="9"/>
  <c r="J334" i="9"/>
  <c r="I334" i="9"/>
  <c r="G334" i="9"/>
  <c r="F334" i="9"/>
  <c r="E334" i="9"/>
  <c r="D334" i="9"/>
  <c r="A334" i="9"/>
  <c r="Y333" i="9"/>
  <c r="X333" i="9"/>
  <c r="W333" i="9"/>
  <c r="V333" i="9"/>
  <c r="U333" i="9"/>
  <c r="T333" i="9"/>
  <c r="S333" i="9"/>
  <c r="R333" i="9"/>
  <c r="N333" i="9"/>
  <c r="M333" i="9"/>
  <c r="L333" i="9"/>
  <c r="K333" i="9"/>
  <c r="J333" i="9"/>
  <c r="I333" i="9"/>
  <c r="G333" i="9"/>
  <c r="F333" i="9"/>
  <c r="E333" i="9"/>
  <c r="D333" i="9"/>
  <c r="A333" i="9"/>
  <c r="Y332" i="9"/>
  <c r="X332" i="9"/>
  <c r="W332" i="9"/>
  <c r="V332" i="9"/>
  <c r="U332" i="9"/>
  <c r="T332" i="9"/>
  <c r="S332" i="9"/>
  <c r="R332" i="9"/>
  <c r="N332" i="9"/>
  <c r="M332" i="9"/>
  <c r="L332" i="9"/>
  <c r="K332" i="9"/>
  <c r="J332" i="9"/>
  <c r="I332" i="9"/>
  <c r="G332" i="9"/>
  <c r="F332" i="9"/>
  <c r="E332" i="9"/>
  <c r="D332" i="9"/>
  <c r="A332" i="9"/>
  <c r="Y331" i="9"/>
  <c r="X331" i="9"/>
  <c r="W331" i="9"/>
  <c r="V331" i="9"/>
  <c r="U331" i="9"/>
  <c r="T331" i="9"/>
  <c r="S331" i="9"/>
  <c r="R331" i="9"/>
  <c r="N331" i="9"/>
  <c r="M331" i="9"/>
  <c r="L331" i="9"/>
  <c r="K331" i="9"/>
  <c r="J331" i="9"/>
  <c r="I331" i="9"/>
  <c r="G331" i="9"/>
  <c r="F331" i="9"/>
  <c r="E331" i="9"/>
  <c r="D331" i="9"/>
  <c r="A331" i="9"/>
  <c r="Y330" i="9"/>
  <c r="X330" i="9"/>
  <c r="W330" i="9"/>
  <c r="V330" i="9"/>
  <c r="U330" i="9"/>
  <c r="T330" i="9"/>
  <c r="S330" i="9"/>
  <c r="R330" i="9"/>
  <c r="N330" i="9"/>
  <c r="M330" i="9"/>
  <c r="L330" i="9"/>
  <c r="K330" i="9"/>
  <c r="J330" i="9"/>
  <c r="I330" i="9"/>
  <c r="G330" i="9"/>
  <c r="F330" i="9"/>
  <c r="E330" i="9"/>
  <c r="D330" i="9"/>
  <c r="A330" i="9"/>
  <c r="Y329" i="9"/>
  <c r="X329" i="9"/>
  <c r="W329" i="9"/>
  <c r="V329" i="9"/>
  <c r="U329" i="9"/>
  <c r="T329" i="9"/>
  <c r="S329" i="9"/>
  <c r="R329" i="9"/>
  <c r="N329" i="9"/>
  <c r="M329" i="9"/>
  <c r="L329" i="9"/>
  <c r="K329" i="9"/>
  <c r="J329" i="9"/>
  <c r="I329" i="9"/>
  <c r="G329" i="9"/>
  <c r="F329" i="9"/>
  <c r="E329" i="9"/>
  <c r="D329" i="9"/>
  <c r="A329" i="9"/>
  <c r="Y326" i="9"/>
  <c r="X326" i="9"/>
  <c r="W326" i="9"/>
  <c r="V326" i="9"/>
  <c r="U326" i="9"/>
  <c r="T326" i="9"/>
  <c r="S326" i="9"/>
  <c r="R326" i="9"/>
  <c r="N326" i="9"/>
  <c r="M326" i="9"/>
  <c r="L326" i="9"/>
  <c r="K326" i="9"/>
  <c r="J326" i="9"/>
  <c r="I326" i="9"/>
  <c r="G326" i="9"/>
  <c r="F326" i="9"/>
  <c r="E326" i="9"/>
  <c r="D326" i="9"/>
  <c r="A326" i="9"/>
  <c r="Y324" i="9"/>
  <c r="X324" i="9"/>
  <c r="W324" i="9"/>
  <c r="V324" i="9"/>
  <c r="U324" i="9"/>
  <c r="T324" i="9"/>
  <c r="S324" i="9"/>
  <c r="R324" i="9"/>
  <c r="N324" i="9"/>
  <c r="M324" i="9"/>
  <c r="L324" i="9"/>
  <c r="K324" i="9"/>
  <c r="J324" i="9"/>
  <c r="I324" i="9"/>
  <c r="G324" i="9"/>
  <c r="F324" i="9"/>
  <c r="E324" i="9"/>
  <c r="D324" i="9"/>
  <c r="A324" i="9"/>
  <c r="Y323" i="9"/>
  <c r="X323" i="9"/>
  <c r="W323" i="9"/>
  <c r="V323" i="9"/>
  <c r="U323" i="9"/>
  <c r="T323" i="9"/>
  <c r="S323" i="9"/>
  <c r="R323" i="9"/>
  <c r="N323" i="9"/>
  <c r="M323" i="9"/>
  <c r="L323" i="9"/>
  <c r="K323" i="9"/>
  <c r="J323" i="9"/>
  <c r="I323" i="9"/>
  <c r="G323" i="9"/>
  <c r="F323" i="9"/>
  <c r="E323" i="9"/>
  <c r="D323" i="9"/>
  <c r="A323" i="9"/>
  <c r="Y322" i="9"/>
  <c r="X322" i="9"/>
  <c r="W322" i="9"/>
  <c r="V322" i="9"/>
  <c r="U322" i="9"/>
  <c r="T322" i="9"/>
  <c r="S322" i="9"/>
  <c r="R322" i="9"/>
  <c r="N322" i="9"/>
  <c r="M322" i="9"/>
  <c r="L322" i="9"/>
  <c r="K322" i="9"/>
  <c r="J322" i="9"/>
  <c r="I322" i="9"/>
  <c r="G322" i="9"/>
  <c r="F322" i="9"/>
  <c r="E322" i="9"/>
  <c r="D322" i="9"/>
  <c r="A322" i="9"/>
  <c r="Y321" i="9"/>
  <c r="X321" i="9"/>
  <c r="W321" i="9"/>
  <c r="V321" i="9"/>
  <c r="U321" i="9"/>
  <c r="T321" i="9"/>
  <c r="S321" i="9"/>
  <c r="R321" i="9"/>
  <c r="N321" i="9"/>
  <c r="M321" i="9"/>
  <c r="L321" i="9"/>
  <c r="K321" i="9"/>
  <c r="J321" i="9"/>
  <c r="I321" i="9"/>
  <c r="G321" i="9"/>
  <c r="F321" i="9"/>
  <c r="E321" i="9"/>
  <c r="D321" i="9"/>
  <c r="A321" i="9"/>
  <c r="Y320" i="9"/>
  <c r="X320" i="9"/>
  <c r="W320" i="9"/>
  <c r="V320" i="9"/>
  <c r="U320" i="9"/>
  <c r="T320" i="9"/>
  <c r="S320" i="9"/>
  <c r="R320" i="9"/>
  <c r="N320" i="9"/>
  <c r="M320" i="9"/>
  <c r="L320" i="9"/>
  <c r="K320" i="9"/>
  <c r="J320" i="9"/>
  <c r="I320" i="9"/>
  <c r="G320" i="9"/>
  <c r="F320" i="9"/>
  <c r="E320" i="9"/>
  <c r="D320" i="9"/>
  <c r="A320" i="9"/>
  <c r="Y319" i="9"/>
  <c r="X319" i="9"/>
  <c r="W319" i="9"/>
  <c r="V319" i="9"/>
  <c r="U319" i="9"/>
  <c r="T319" i="9"/>
  <c r="S319" i="9"/>
  <c r="R319" i="9"/>
  <c r="N319" i="9"/>
  <c r="M319" i="9"/>
  <c r="L319" i="9"/>
  <c r="K319" i="9"/>
  <c r="J319" i="9"/>
  <c r="I319" i="9"/>
  <c r="G319" i="9"/>
  <c r="F319" i="9"/>
  <c r="E319" i="9"/>
  <c r="D319" i="9"/>
  <c r="A319" i="9"/>
  <c r="Y318" i="9"/>
  <c r="X318" i="9"/>
  <c r="W318" i="9"/>
  <c r="V318" i="9"/>
  <c r="U318" i="9"/>
  <c r="T318" i="9"/>
  <c r="S318" i="9"/>
  <c r="R318" i="9"/>
  <c r="N318" i="9"/>
  <c r="M318" i="9"/>
  <c r="L318" i="9"/>
  <c r="K318" i="9"/>
  <c r="J318" i="9"/>
  <c r="I318" i="9"/>
  <c r="G318" i="9"/>
  <c r="F318" i="9"/>
  <c r="E318" i="9"/>
  <c r="D318" i="9"/>
  <c r="A318" i="9"/>
  <c r="Y317" i="9"/>
  <c r="X317" i="9"/>
  <c r="W317" i="9"/>
  <c r="V317" i="9"/>
  <c r="U317" i="9"/>
  <c r="T317" i="9"/>
  <c r="S317" i="9"/>
  <c r="R317" i="9"/>
  <c r="N317" i="9"/>
  <c r="M317" i="9"/>
  <c r="L317" i="9"/>
  <c r="K317" i="9"/>
  <c r="J317" i="9"/>
  <c r="I317" i="9"/>
  <c r="G317" i="9"/>
  <c r="F317" i="9"/>
  <c r="E317" i="9"/>
  <c r="D317" i="9"/>
  <c r="A317" i="9"/>
  <c r="Y316" i="9"/>
  <c r="X316" i="9"/>
  <c r="W316" i="9"/>
  <c r="V316" i="9"/>
  <c r="U316" i="9"/>
  <c r="T316" i="9"/>
  <c r="S316" i="9"/>
  <c r="R316" i="9"/>
  <c r="N316" i="9"/>
  <c r="M316" i="9"/>
  <c r="L316" i="9"/>
  <c r="K316" i="9"/>
  <c r="J316" i="9"/>
  <c r="I316" i="9"/>
  <c r="G316" i="9"/>
  <c r="F316" i="9"/>
  <c r="E316" i="9"/>
  <c r="D316" i="9"/>
  <c r="A316" i="9"/>
  <c r="Y315" i="9"/>
  <c r="X315" i="9"/>
  <c r="W315" i="9"/>
  <c r="V315" i="9"/>
  <c r="U315" i="9"/>
  <c r="T315" i="9"/>
  <c r="S315" i="9"/>
  <c r="R315" i="9"/>
  <c r="N315" i="9"/>
  <c r="M315" i="9"/>
  <c r="L315" i="9"/>
  <c r="K315" i="9"/>
  <c r="J315" i="9"/>
  <c r="I315" i="9"/>
  <c r="G315" i="9"/>
  <c r="F315" i="9"/>
  <c r="E315" i="9"/>
  <c r="D315" i="9"/>
  <c r="A315" i="9"/>
  <c r="Y313" i="9"/>
  <c r="X313" i="9"/>
  <c r="W313" i="9"/>
  <c r="V313" i="9"/>
  <c r="U313" i="9"/>
  <c r="T313" i="9"/>
  <c r="S313" i="9"/>
  <c r="R313" i="9"/>
  <c r="N313" i="9"/>
  <c r="M313" i="9"/>
  <c r="L313" i="9"/>
  <c r="K313" i="9"/>
  <c r="J313" i="9"/>
  <c r="I313" i="9"/>
  <c r="G313" i="9"/>
  <c r="F313" i="9"/>
  <c r="E313" i="9"/>
  <c r="D313" i="9"/>
  <c r="A313" i="9"/>
  <c r="Y312" i="9"/>
  <c r="X312" i="9"/>
  <c r="W312" i="9"/>
  <c r="V312" i="9"/>
  <c r="U312" i="9"/>
  <c r="T312" i="9"/>
  <c r="S312" i="9"/>
  <c r="R312" i="9"/>
  <c r="N312" i="9"/>
  <c r="M312" i="9"/>
  <c r="L312" i="9"/>
  <c r="K312" i="9"/>
  <c r="J312" i="9"/>
  <c r="I312" i="9"/>
  <c r="G312" i="9"/>
  <c r="F312" i="9"/>
  <c r="E312" i="9"/>
  <c r="D312" i="9"/>
  <c r="A312" i="9"/>
  <c r="Y311" i="9"/>
  <c r="X311" i="9"/>
  <c r="W311" i="9"/>
  <c r="V311" i="9"/>
  <c r="U311" i="9"/>
  <c r="T311" i="9"/>
  <c r="S311" i="9"/>
  <c r="R311" i="9"/>
  <c r="N311" i="9"/>
  <c r="M311" i="9"/>
  <c r="L311" i="9"/>
  <c r="K311" i="9"/>
  <c r="J311" i="9"/>
  <c r="I311" i="9"/>
  <c r="G311" i="9"/>
  <c r="F311" i="9"/>
  <c r="E311" i="9"/>
  <c r="D311" i="9"/>
  <c r="A311" i="9"/>
  <c r="Y310" i="9"/>
  <c r="X310" i="9"/>
  <c r="W310" i="9"/>
  <c r="V310" i="9"/>
  <c r="U310" i="9"/>
  <c r="T310" i="9"/>
  <c r="S310" i="9"/>
  <c r="R310" i="9"/>
  <c r="N310" i="9"/>
  <c r="M310" i="9"/>
  <c r="L310" i="9"/>
  <c r="K310" i="9"/>
  <c r="J310" i="9"/>
  <c r="I310" i="9"/>
  <c r="G310" i="9"/>
  <c r="F310" i="9"/>
  <c r="E310" i="9"/>
  <c r="D310" i="9"/>
  <c r="A310" i="9"/>
  <c r="Y309" i="9"/>
  <c r="X309" i="9"/>
  <c r="W309" i="9"/>
  <c r="V309" i="9"/>
  <c r="U309" i="9"/>
  <c r="T309" i="9"/>
  <c r="S309" i="9"/>
  <c r="R309" i="9"/>
  <c r="N309" i="9"/>
  <c r="M309" i="9"/>
  <c r="L309" i="9"/>
  <c r="K309" i="9"/>
  <c r="J309" i="9"/>
  <c r="I309" i="9"/>
  <c r="G309" i="9"/>
  <c r="F309" i="9"/>
  <c r="E309" i="9"/>
  <c r="D309" i="9"/>
  <c r="A309" i="9"/>
  <c r="Y308" i="9"/>
  <c r="X308" i="9"/>
  <c r="W308" i="9"/>
  <c r="V308" i="9"/>
  <c r="U308" i="9"/>
  <c r="T308" i="9"/>
  <c r="S308" i="9"/>
  <c r="R308" i="9"/>
  <c r="N308" i="9"/>
  <c r="M308" i="9"/>
  <c r="L308" i="9"/>
  <c r="K308" i="9"/>
  <c r="J308" i="9"/>
  <c r="I308" i="9"/>
  <c r="G308" i="9"/>
  <c r="F308" i="9"/>
  <c r="E308" i="9"/>
  <c r="D308" i="9"/>
  <c r="A308" i="9"/>
  <c r="Y307" i="9"/>
  <c r="X307" i="9"/>
  <c r="W307" i="9"/>
  <c r="V307" i="9"/>
  <c r="U307" i="9"/>
  <c r="T307" i="9"/>
  <c r="S307" i="9"/>
  <c r="R307" i="9"/>
  <c r="N307" i="9"/>
  <c r="M307" i="9"/>
  <c r="L307" i="9"/>
  <c r="K307" i="9"/>
  <c r="J307" i="9"/>
  <c r="I307" i="9"/>
  <c r="G307" i="9"/>
  <c r="F307" i="9"/>
  <c r="E307" i="9"/>
  <c r="D307" i="9"/>
  <c r="A307" i="9"/>
  <c r="Y306" i="9"/>
  <c r="X306" i="9"/>
  <c r="W306" i="9"/>
  <c r="V306" i="9"/>
  <c r="U306" i="9"/>
  <c r="T306" i="9"/>
  <c r="S306" i="9"/>
  <c r="R306" i="9"/>
  <c r="N306" i="9"/>
  <c r="M306" i="9"/>
  <c r="L306" i="9"/>
  <c r="K306" i="9"/>
  <c r="J306" i="9"/>
  <c r="I306" i="9"/>
  <c r="G306" i="9"/>
  <c r="F306" i="9"/>
  <c r="E306" i="9"/>
  <c r="D306" i="9"/>
  <c r="A306" i="9"/>
  <c r="Y305" i="9"/>
  <c r="X305" i="9"/>
  <c r="W305" i="9"/>
  <c r="V305" i="9"/>
  <c r="U305" i="9"/>
  <c r="T305" i="9"/>
  <c r="S305" i="9"/>
  <c r="R305" i="9"/>
  <c r="N305" i="9"/>
  <c r="M305" i="9"/>
  <c r="L305" i="9"/>
  <c r="K305" i="9"/>
  <c r="J305" i="9"/>
  <c r="I305" i="9"/>
  <c r="G305" i="9"/>
  <c r="F305" i="9"/>
  <c r="E305" i="9"/>
  <c r="D305" i="9"/>
  <c r="A305" i="9"/>
  <c r="Y304" i="9"/>
  <c r="X304" i="9"/>
  <c r="W304" i="9"/>
  <c r="V304" i="9"/>
  <c r="U304" i="9"/>
  <c r="T304" i="9"/>
  <c r="S304" i="9"/>
  <c r="R304" i="9"/>
  <c r="N304" i="9"/>
  <c r="M304" i="9"/>
  <c r="L304" i="9"/>
  <c r="K304" i="9"/>
  <c r="J304" i="9"/>
  <c r="I304" i="9"/>
  <c r="G304" i="9"/>
  <c r="F304" i="9"/>
  <c r="E304" i="9"/>
  <c r="D304" i="9"/>
  <c r="A304" i="9"/>
  <c r="Y301" i="9"/>
  <c r="X301" i="9"/>
  <c r="W301" i="9"/>
  <c r="V301" i="9"/>
  <c r="U301" i="9"/>
  <c r="T301" i="9"/>
  <c r="S301" i="9"/>
  <c r="R301" i="9"/>
  <c r="N301" i="9"/>
  <c r="M301" i="9"/>
  <c r="L301" i="9"/>
  <c r="K301" i="9"/>
  <c r="J301" i="9"/>
  <c r="I301" i="9"/>
  <c r="G301" i="9"/>
  <c r="F301" i="9"/>
  <c r="E301" i="9"/>
  <c r="D301" i="9"/>
  <c r="A301" i="9"/>
  <c r="Y299" i="9"/>
  <c r="X299" i="9"/>
  <c r="W299" i="9"/>
  <c r="V299" i="9"/>
  <c r="U299" i="9"/>
  <c r="T299" i="9"/>
  <c r="S299" i="9"/>
  <c r="R299" i="9"/>
  <c r="N299" i="9"/>
  <c r="M299" i="9"/>
  <c r="L299" i="9"/>
  <c r="K299" i="9"/>
  <c r="J299" i="9"/>
  <c r="I299" i="9"/>
  <c r="G299" i="9"/>
  <c r="F299" i="9"/>
  <c r="E299" i="9"/>
  <c r="D299" i="9"/>
  <c r="A299" i="9"/>
  <c r="Y297" i="9"/>
  <c r="X297" i="9"/>
  <c r="W297" i="9"/>
  <c r="V297" i="9"/>
  <c r="U297" i="9"/>
  <c r="T297" i="9"/>
  <c r="S297" i="9"/>
  <c r="R297" i="9"/>
  <c r="N297" i="9"/>
  <c r="M297" i="9"/>
  <c r="L297" i="9"/>
  <c r="K297" i="9"/>
  <c r="J297" i="9"/>
  <c r="I297" i="9"/>
  <c r="G297" i="9"/>
  <c r="F297" i="9"/>
  <c r="E297" i="9"/>
  <c r="D297" i="9"/>
  <c r="A297" i="9"/>
  <c r="Y296" i="9"/>
  <c r="X296" i="9"/>
  <c r="W296" i="9"/>
  <c r="V296" i="9"/>
  <c r="U296" i="9"/>
  <c r="T296" i="9"/>
  <c r="S296" i="9"/>
  <c r="R296" i="9"/>
  <c r="N296" i="9"/>
  <c r="M296" i="9"/>
  <c r="L296" i="9"/>
  <c r="K296" i="9"/>
  <c r="J296" i="9"/>
  <c r="I296" i="9"/>
  <c r="G296" i="9"/>
  <c r="F296" i="9"/>
  <c r="E296" i="9"/>
  <c r="D296" i="9"/>
  <c r="A296" i="9"/>
  <c r="Y295" i="9"/>
  <c r="X295" i="9"/>
  <c r="W295" i="9"/>
  <c r="V295" i="9"/>
  <c r="U295" i="9"/>
  <c r="T295" i="9"/>
  <c r="S295" i="9"/>
  <c r="R295" i="9"/>
  <c r="N295" i="9"/>
  <c r="M295" i="9"/>
  <c r="L295" i="9"/>
  <c r="K295" i="9"/>
  <c r="J295" i="9"/>
  <c r="I295" i="9"/>
  <c r="G295" i="9"/>
  <c r="F295" i="9"/>
  <c r="E295" i="9"/>
  <c r="D295" i="9"/>
  <c r="A295" i="9"/>
  <c r="Y294" i="9"/>
  <c r="X294" i="9"/>
  <c r="W294" i="9"/>
  <c r="V294" i="9"/>
  <c r="U294" i="9"/>
  <c r="T294" i="9"/>
  <c r="S294" i="9"/>
  <c r="R294" i="9"/>
  <c r="N294" i="9"/>
  <c r="M294" i="9"/>
  <c r="L294" i="9"/>
  <c r="K294" i="9"/>
  <c r="J294" i="9"/>
  <c r="I294" i="9"/>
  <c r="G294" i="9"/>
  <c r="F294" i="9"/>
  <c r="E294" i="9"/>
  <c r="D294" i="9"/>
  <c r="A294" i="9"/>
  <c r="Y293" i="9"/>
  <c r="X293" i="9"/>
  <c r="W293" i="9"/>
  <c r="V293" i="9"/>
  <c r="U293" i="9"/>
  <c r="T293" i="9"/>
  <c r="S293" i="9"/>
  <c r="R293" i="9"/>
  <c r="N293" i="9"/>
  <c r="M293" i="9"/>
  <c r="L293" i="9"/>
  <c r="K293" i="9"/>
  <c r="J293" i="9"/>
  <c r="I293" i="9"/>
  <c r="G293" i="9"/>
  <c r="F293" i="9"/>
  <c r="E293" i="9"/>
  <c r="D293" i="9"/>
  <c r="A293" i="9"/>
  <c r="Y292" i="9"/>
  <c r="X292" i="9"/>
  <c r="W292" i="9"/>
  <c r="V292" i="9"/>
  <c r="U292" i="9"/>
  <c r="T292" i="9"/>
  <c r="S292" i="9"/>
  <c r="R292" i="9"/>
  <c r="N292" i="9"/>
  <c r="M292" i="9"/>
  <c r="L292" i="9"/>
  <c r="K292" i="9"/>
  <c r="J292" i="9"/>
  <c r="I292" i="9"/>
  <c r="G292" i="9"/>
  <c r="F292" i="9"/>
  <c r="E292" i="9"/>
  <c r="D292" i="9"/>
  <c r="A292" i="9"/>
  <c r="Y291" i="9"/>
  <c r="X291" i="9"/>
  <c r="W291" i="9"/>
  <c r="V291" i="9"/>
  <c r="U291" i="9"/>
  <c r="T291" i="9"/>
  <c r="S291" i="9"/>
  <c r="R291" i="9"/>
  <c r="N291" i="9"/>
  <c r="M291" i="9"/>
  <c r="L291" i="9"/>
  <c r="K291" i="9"/>
  <c r="J291" i="9"/>
  <c r="I291" i="9"/>
  <c r="G291" i="9"/>
  <c r="F291" i="9"/>
  <c r="E291" i="9"/>
  <c r="D291" i="9"/>
  <c r="A291" i="9"/>
  <c r="Y290" i="9"/>
  <c r="X290" i="9"/>
  <c r="W290" i="9"/>
  <c r="V290" i="9"/>
  <c r="U290" i="9"/>
  <c r="T290" i="9"/>
  <c r="S290" i="9"/>
  <c r="R290" i="9"/>
  <c r="N290" i="9"/>
  <c r="M290" i="9"/>
  <c r="L290" i="9"/>
  <c r="K290" i="9"/>
  <c r="J290" i="9"/>
  <c r="I290" i="9"/>
  <c r="G290" i="9"/>
  <c r="F290" i="9"/>
  <c r="E290" i="9"/>
  <c r="D290" i="9"/>
  <c r="A290" i="9"/>
  <c r="Y289" i="9"/>
  <c r="X289" i="9"/>
  <c r="W289" i="9"/>
  <c r="V289" i="9"/>
  <c r="U289" i="9"/>
  <c r="T289" i="9"/>
  <c r="S289" i="9"/>
  <c r="R289" i="9"/>
  <c r="N289" i="9"/>
  <c r="M289" i="9"/>
  <c r="L289" i="9"/>
  <c r="K289" i="9"/>
  <c r="J289" i="9"/>
  <c r="I289" i="9"/>
  <c r="G289" i="9"/>
  <c r="F289" i="9"/>
  <c r="E289" i="9"/>
  <c r="D289" i="9"/>
  <c r="A289" i="9"/>
  <c r="Y288" i="9"/>
  <c r="X288" i="9"/>
  <c r="W288" i="9"/>
  <c r="V288" i="9"/>
  <c r="U288" i="9"/>
  <c r="T288" i="9"/>
  <c r="S288" i="9"/>
  <c r="R288" i="9"/>
  <c r="N288" i="9"/>
  <c r="M288" i="9"/>
  <c r="L288" i="9"/>
  <c r="K288" i="9"/>
  <c r="J288" i="9"/>
  <c r="I288" i="9"/>
  <c r="G288" i="9"/>
  <c r="F288" i="9"/>
  <c r="E288" i="9"/>
  <c r="D288" i="9"/>
  <c r="A288" i="9"/>
  <c r="Y286" i="9"/>
  <c r="X286" i="9"/>
  <c r="W286" i="9"/>
  <c r="V286" i="9"/>
  <c r="U286" i="9"/>
  <c r="T286" i="9"/>
  <c r="S286" i="9"/>
  <c r="R286" i="9"/>
  <c r="N286" i="9"/>
  <c r="M286" i="9"/>
  <c r="L286" i="9"/>
  <c r="K286" i="9"/>
  <c r="J286" i="9"/>
  <c r="I286" i="9"/>
  <c r="G286" i="9"/>
  <c r="F286" i="9"/>
  <c r="E286" i="9"/>
  <c r="D286" i="9"/>
  <c r="A286" i="9"/>
  <c r="Y284" i="9"/>
  <c r="X284" i="9"/>
  <c r="W284" i="9"/>
  <c r="V284" i="9"/>
  <c r="U284" i="9"/>
  <c r="T284" i="9"/>
  <c r="S284" i="9"/>
  <c r="R284" i="9"/>
  <c r="N284" i="9"/>
  <c r="M284" i="9"/>
  <c r="L284" i="9"/>
  <c r="K284" i="9"/>
  <c r="J284" i="9"/>
  <c r="I284" i="9"/>
  <c r="G284" i="9"/>
  <c r="F284" i="9"/>
  <c r="E284" i="9"/>
  <c r="D284" i="9"/>
  <c r="A284" i="9"/>
  <c r="Y283" i="9"/>
  <c r="X283" i="9"/>
  <c r="W283" i="9"/>
  <c r="V283" i="9"/>
  <c r="U283" i="9"/>
  <c r="T283" i="9"/>
  <c r="S283" i="9"/>
  <c r="R283" i="9"/>
  <c r="N283" i="9"/>
  <c r="M283" i="9"/>
  <c r="L283" i="9"/>
  <c r="K283" i="9"/>
  <c r="J283" i="9"/>
  <c r="I283" i="9"/>
  <c r="G283" i="9"/>
  <c r="F283" i="9"/>
  <c r="E283" i="9"/>
  <c r="D283" i="9"/>
  <c r="A283" i="9"/>
  <c r="Y282" i="9"/>
  <c r="X282" i="9"/>
  <c r="W282" i="9"/>
  <c r="V282" i="9"/>
  <c r="U282" i="9"/>
  <c r="T282" i="9"/>
  <c r="S282" i="9"/>
  <c r="R282" i="9"/>
  <c r="N282" i="9"/>
  <c r="M282" i="9"/>
  <c r="L282" i="9"/>
  <c r="K282" i="9"/>
  <c r="J282" i="9"/>
  <c r="I282" i="9"/>
  <c r="G282" i="9"/>
  <c r="F282" i="9"/>
  <c r="E282" i="9"/>
  <c r="D282" i="9"/>
  <c r="A282" i="9"/>
  <c r="Y281" i="9"/>
  <c r="X281" i="9"/>
  <c r="W281" i="9"/>
  <c r="V281" i="9"/>
  <c r="U281" i="9"/>
  <c r="T281" i="9"/>
  <c r="S281" i="9"/>
  <c r="R281" i="9"/>
  <c r="N281" i="9"/>
  <c r="M281" i="9"/>
  <c r="L281" i="9"/>
  <c r="K281" i="9"/>
  <c r="J281" i="9"/>
  <c r="I281" i="9"/>
  <c r="G281" i="9"/>
  <c r="F281" i="9"/>
  <c r="E281" i="9"/>
  <c r="D281" i="9"/>
  <c r="A281" i="9"/>
  <c r="Y280" i="9"/>
  <c r="X280" i="9"/>
  <c r="W280" i="9"/>
  <c r="V280" i="9"/>
  <c r="U280" i="9"/>
  <c r="T280" i="9"/>
  <c r="S280" i="9"/>
  <c r="R280" i="9"/>
  <c r="N280" i="9"/>
  <c r="M280" i="9"/>
  <c r="L280" i="9"/>
  <c r="K280" i="9"/>
  <c r="J280" i="9"/>
  <c r="I280" i="9"/>
  <c r="G280" i="9"/>
  <c r="F280" i="9"/>
  <c r="E280" i="9"/>
  <c r="D280" i="9"/>
  <c r="A280" i="9"/>
  <c r="Y279" i="9"/>
  <c r="X279" i="9"/>
  <c r="W279" i="9"/>
  <c r="V279" i="9"/>
  <c r="U279" i="9"/>
  <c r="T279" i="9"/>
  <c r="S279" i="9"/>
  <c r="R279" i="9"/>
  <c r="N279" i="9"/>
  <c r="M279" i="9"/>
  <c r="L279" i="9"/>
  <c r="K279" i="9"/>
  <c r="J279" i="9"/>
  <c r="I279" i="9"/>
  <c r="G279" i="9"/>
  <c r="F279" i="9"/>
  <c r="E279" i="9"/>
  <c r="D279" i="9"/>
  <c r="A279" i="9"/>
  <c r="Y278" i="9"/>
  <c r="X278" i="9"/>
  <c r="W278" i="9"/>
  <c r="V278" i="9"/>
  <c r="U278" i="9"/>
  <c r="T278" i="9"/>
  <c r="S278" i="9"/>
  <c r="R278" i="9"/>
  <c r="N278" i="9"/>
  <c r="M278" i="9"/>
  <c r="L278" i="9"/>
  <c r="K278" i="9"/>
  <c r="J278" i="9"/>
  <c r="I278" i="9"/>
  <c r="G278" i="9"/>
  <c r="F278" i="9"/>
  <c r="E278" i="9"/>
  <c r="D278" i="9"/>
  <c r="A278" i="9"/>
  <c r="Y277" i="9"/>
  <c r="X277" i="9"/>
  <c r="W277" i="9"/>
  <c r="V277" i="9"/>
  <c r="U277" i="9"/>
  <c r="T277" i="9"/>
  <c r="S277" i="9"/>
  <c r="R277" i="9"/>
  <c r="N277" i="9"/>
  <c r="M277" i="9"/>
  <c r="L277" i="9"/>
  <c r="K277" i="9"/>
  <c r="J277" i="9"/>
  <c r="I277" i="9"/>
  <c r="G277" i="9"/>
  <c r="F277" i="9"/>
  <c r="E277" i="9"/>
  <c r="D277" i="9"/>
  <c r="A277" i="9"/>
  <c r="Y276" i="9"/>
  <c r="X276" i="9"/>
  <c r="W276" i="9"/>
  <c r="V276" i="9"/>
  <c r="U276" i="9"/>
  <c r="T276" i="9"/>
  <c r="S276" i="9"/>
  <c r="R276" i="9"/>
  <c r="N276" i="9"/>
  <c r="M276" i="9"/>
  <c r="L276" i="9"/>
  <c r="K276" i="9"/>
  <c r="J276" i="9"/>
  <c r="I276" i="9"/>
  <c r="G276" i="9"/>
  <c r="F276" i="9"/>
  <c r="E276" i="9"/>
  <c r="D276" i="9"/>
  <c r="A276" i="9"/>
  <c r="Y275" i="9"/>
  <c r="X275" i="9"/>
  <c r="W275" i="9"/>
  <c r="V275" i="9"/>
  <c r="U275" i="9"/>
  <c r="T275" i="9"/>
  <c r="S275" i="9"/>
  <c r="R275" i="9"/>
  <c r="N275" i="9"/>
  <c r="M275" i="9"/>
  <c r="L275" i="9"/>
  <c r="K275" i="9"/>
  <c r="J275" i="9"/>
  <c r="I275" i="9"/>
  <c r="G275" i="9"/>
  <c r="F275" i="9"/>
  <c r="E275" i="9"/>
  <c r="D275" i="9"/>
  <c r="A275" i="9"/>
  <c r="Y273" i="9"/>
  <c r="X273" i="9"/>
  <c r="W273" i="9"/>
  <c r="V273" i="9"/>
  <c r="U273" i="9"/>
  <c r="T273" i="9"/>
  <c r="S273" i="9"/>
  <c r="R273" i="9"/>
  <c r="N273" i="9"/>
  <c r="M273" i="9"/>
  <c r="L273" i="9"/>
  <c r="K273" i="9"/>
  <c r="J273" i="9"/>
  <c r="I273" i="9"/>
  <c r="G273" i="9"/>
  <c r="F273" i="9"/>
  <c r="E273" i="9"/>
  <c r="D273" i="9"/>
  <c r="A273" i="9"/>
  <c r="Y272" i="9"/>
  <c r="X272" i="9"/>
  <c r="W272" i="9"/>
  <c r="V272" i="9"/>
  <c r="U272" i="9"/>
  <c r="T272" i="9"/>
  <c r="S272" i="9"/>
  <c r="R272" i="9"/>
  <c r="N272" i="9"/>
  <c r="M272" i="9"/>
  <c r="L272" i="9"/>
  <c r="K272" i="9"/>
  <c r="J272" i="9"/>
  <c r="I272" i="9"/>
  <c r="G272" i="9"/>
  <c r="F272" i="9"/>
  <c r="E272" i="9"/>
  <c r="D272" i="9"/>
  <c r="A272" i="9"/>
  <c r="Y271" i="9"/>
  <c r="X271" i="9"/>
  <c r="W271" i="9"/>
  <c r="V271" i="9"/>
  <c r="U271" i="9"/>
  <c r="T271" i="9"/>
  <c r="S271" i="9"/>
  <c r="R271" i="9"/>
  <c r="N271" i="9"/>
  <c r="M271" i="9"/>
  <c r="L271" i="9"/>
  <c r="K271" i="9"/>
  <c r="J271" i="9"/>
  <c r="I271" i="9"/>
  <c r="G271" i="9"/>
  <c r="F271" i="9"/>
  <c r="E271" i="9"/>
  <c r="D271" i="9"/>
  <c r="A271" i="9"/>
  <c r="Y270" i="9"/>
  <c r="X270" i="9"/>
  <c r="W270" i="9"/>
  <c r="V270" i="9"/>
  <c r="U270" i="9"/>
  <c r="T270" i="9"/>
  <c r="S270" i="9"/>
  <c r="R270" i="9"/>
  <c r="N270" i="9"/>
  <c r="M270" i="9"/>
  <c r="L270" i="9"/>
  <c r="K270" i="9"/>
  <c r="J270" i="9"/>
  <c r="I270" i="9"/>
  <c r="G270" i="9"/>
  <c r="F270" i="9"/>
  <c r="E270" i="9"/>
  <c r="D270" i="9"/>
  <c r="A270" i="9"/>
  <c r="Y269" i="9"/>
  <c r="X269" i="9"/>
  <c r="W269" i="9"/>
  <c r="V269" i="9"/>
  <c r="U269" i="9"/>
  <c r="T269" i="9"/>
  <c r="S269" i="9"/>
  <c r="R269" i="9"/>
  <c r="N269" i="9"/>
  <c r="M269" i="9"/>
  <c r="L269" i="9"/>
  <c r="K269" i="9"/>
  <c r="J269" i="9"/>
  <c r="I269" i="9"/>
  <c r="G269" i="9"/>
  <c r="F269" i="9"/>
  <c r="E269" i="9"/>
  <c r="D269" i="9"/>
  <c r="A269" i="9"/>
  <c r="Y268" i="9"/>
  <c r="X268" i="9"/>
  <c r="W268" i="9"/>
  <c r="V268" i="9"/>
  <c r="U268" i="9"/>
  <c r="T268" i="9"/>
  <c r="S268" i="9"/>
  <c r="R268" i="9"/>
  <c r="N268" i="9"/>
  <c r="M268" i="9"/>
  <c r="L268" i="9"/>
  <c r="K268" i="9"/>
  <c r="J268" i="9"/>
  <c r="I268" i="9"/>
  <c r="G268" i="9"/>
  <c r="F268" i="9"/>
  <c r="E268" i="9"/>
  <c r="D268" i="9"/>
  <c r="A268" i="9"/>
  <c r="Y267" i="9"/>
  <c r="X267" i="9"/>
  <c r="W267" i="9"/>
  <c r="V267" i="9"/>
  <c r="U267" i="9"/>
  <c r="T267" i="9"/>
  <c r="S267" i="9"/>
  <c r="R267" i="9"/>
  <c r="N267" i="9"/>
  <c r="M267" i="9"/>
  <c r="L267" i="9"/>
  <c r="K267" i="9"/>
  <c r="J267" i="9"/>
  <c r="I267" i="9"/>
  <c r="G267" i="9"/>
  <c r="F267" i="9"/>
  <c r="E267" i="9"/>
  <c r="D267" i="9"/>
  <c r="A267" i="9"/>
  <c r="Y266" i="9"/>
  <c r="X266" i="9"/>
  <c r="W266" i="9"/>
  <c r="V266" i="9"/>
  <c r="U266" i="9"/>
  <c r="T266" i="9"/>
  <c r="S266" i="9"/>
  <c r="R266" i="9"/>
  <c r="N266" i="9"/>
  <c r="M266" i="9"/>
  <c r="L266" i="9"/>
  <c r="K266" i="9"/>
  <c r="J266" i="9"/>
  <c r="I266" i="9"/>
  <c r="G266" i="9"/>
  <c r="F266" i="9"/>
  <c r="E266" i="9"/>
  <c r="D266" i="9"/>
  <c r="A266" i="9"/>
  <c r="Y265" i="9"/>
  <c r="X265" i="9"/>
  <c r="W265" i="9"/>
  <c r="V265" i="9"/>
  <c r="U265" i="9"/>
  <c r="T265" i="9"/>
  <c r="S265" i="9"/>
  <c r="R265" i="9"/>
  <c r="N265" i="9"/>
  <c r="M265" i="9"/>
  <c r="L265" i="9"/>
  <c r="K265" i="9"/>
  <c r="J265" i="9"/>
  <c r="I265" i="9"/>
  <c r="G265" i="9"/>
  <c r="F265" i="9"/>
  <c r="E265" i="9"/>
  <c r="D265" i="9"/>
  <c r="A265" i="9"/>
  <c r="Y264" i="9"/>
  <c r="X264" i="9"/>
  <c r="W264" i="9"/>
  <c r="V264" i="9"/>
  <c r="U264" i="9"/>
  <c r="T264" i="9"/>
  <c r="S264" i="9"/>
  <c r="R264" i="9"/>
  <c r="N264" i="9"/>
  <c r="M264" i="9"/>
  <c r="L264" i="9"/>
  <c r="K264" i="9"/>
  <c r="J264" i="9"/>
  <c r="I264" i="9"/>
  <c r="G264" i="9"/>
  <c r="F264" i="9"/>
  <c r="E264" i="9"/>
  <c r="D264" i="9"/>
  <c r="A264" i="9"/>
  <c r="Y262" i="9"/>
  <c r="X262" i="9"/>
  <c r="W262" i="9"/>
  <c r="V262" i="9"/>
  <c r="U262" i="9"/>
  <c r="T262" i="9"/>
  <c r="S262" i="9"/>
  <c r="R262" i="9"/>
  <c r="N262" i="9"/>
  <c r="M262" i="9"/>
  <c r="L262" i="9"/>
  <c r="K262" i="9"/>
  <c r="J262" i="9"/>
  <c r="I262" i="9"/>
  <c r="G262" i="9"/>
  <c r="F262" i="9"/>
  <c r="E262" i="9"/>
  <c r="D262" i="9"/>
  <c r="A262" i="9"/>
  <c r="Y261" i="9"/>
  <c r="X261" i="9"/>
  <c r="W261" i="9"/>
  <c r="V261" i="9"/>
  <c r="U261" i="9"/>
  <c r="T261" i="9"/>
  <c r="S261" i="9"/>
  <c r="R261" i="9"/>
  <c r="N261" i="9"/>
  <c r="M261" i="9"/>
  <c r="L261" i="9"/>
  <c r="K261" i="9"/>
  <c r="J261" i="9"/>
  <c r="I261" i="9"/>
  <c r="G261" i="9"/>
  <c r="F261" i="9"/>
  <c r="E261" i="9"/>
  <c r="D261" i="9"/>
  <c r="A261" i="9"/>
  <c r="Y260" i="9"/>
  <c r="X260" i="9"/>
  <c r="W260" i="9"/>
  <c r="V260" i="9"/>
  <c r="U260" i="9"/>
  <c r="T260" i="9"/>
  <c r="S260" i="9"/>
  <c r="R260" i="9"/>
  <c r="N260" i="9"/>
  <c r="M260" i="9"/>
  <c r="L260" i="9"/>
  <c r="K260" i="9"/>
  <c r="J260" i="9"/>
  <c r="I260" i="9"/>
  <c r="G260" i="9"/>
  <c r="F260" i="9"/>
  <c r="E260" i="9"/>
  <c r="D260" i="9"/>
  <c r="A260" i="9"/>
  <c r="Y259" i="9"/>
  <c r="X259" i="9"/>
  <c r="W259" i="9"/>
  <c r="V259" i="9"/>
  <c r="U259" i="9"/>
  <c r="T259" i="9"/>
  <c r="S259" i="9"/>
  <c r="R259" i="9"/>
  <c r="N259" i="9"/>
  <c r="M259" i="9"/>
  <c r="L259" i="9"/>
  <c r="K259" i="9"/>
  <c r="J259" i="9"/>
  <c r="I259" i="9"/>
  <c r="G259" i="9"/>
  <c r="F259" i="9"/>
  <c r="E259" i="9"/>
  <c r="D259" i="9"/>
  <c r="A259" i="9"/>
  <c r="Y258" i="9"/>
  <c r="X258" i="9"/>
  <c r="W258" i="9"/>
  <c r="V258" i="9"/>
  <c r="U258" i="9"/>
  <c r="T258" i="9"/>
  <c r="S258" i="9"/>
  <c r="R258" i="9"/>
  <c r="N258" i="9"/>
  <c r="M258" i="9"/>
  <c r="L258" i="9"/>
  <c r="K258" i="9"/>
  <c r="J258" i="9"/>
  <c r="I258" i="9"/>
  <c r="G258" i="9"/>
  <c r="F258" i="9"/>
  <c r="E258" i="9"/>
  <c r="D258" i="9"/>
  <c r="A258" i="9"/>
  <c r="Y257" i="9"/>
  <c r="X257" i="9"/>
  <c r="W257" i="9"/>
  <c r="V257" i="9"/>
  <c r="U257" i="9"/>
  <c r="T257" i="9"/>
  <c r="S257" i="9"/>
  <c r="R257" i="9"/>
  <c r="N257" i="9"/>
  <c r="M257" i="9"/>
  <c r="L257" i="9"/>
  <c r="K257" i="9"/>
  <c r="J257" i="9"/>
  <c r="I257" i="9"/>
  <c r="G257" i="9"/>
  <c r="F257" i="9"/>
  <c r="E257" i="9"/>
  <c r="D257" i="9"/>
  <c r="A257" i="9"/>
  <c r="Y256" i="9"/>
  <c r="X256" i="9"/>
  <c r="W256" i="9"/>
  <c r="V256" i="9"/>
  <c r="U256" i="9"/>
  <c r="T256" i="9"/>
  <c r="S256" i="9"/>
  <c r="R256" i="9"/>
  <c r="N256" i="9"/>
  <c r="M256" i="9"/>
  <c r="L256" i="9"/>
  <c r="K256" i="9"/>
  <c r="J256" i="9"/>
  <c r="I256" i="9"/>
  <c r="G256" i="9"/>
  <c r="F256" i="9"/>
  <c r="E256" i="9"/>
  <c r="D256" i="9"/>
  <c r="A256" i="9"/>
  <c r="Y255" i="9"/>
  <c r="X255" i="9"/>
  <c r="W255" i="9"/>
  <c r="V255" i="9"/>
  <c r="U255" i="9"/>
  <c r="T255" i="9"/>
  <c r="S255" i="9"/>
  <c r="R255" i="9"/>
  <c r="N255" i="9"/>
  <c r="M255" i="9"/>
  <c r="L255" i="9"/>
  <c r="K255" i="9"/>
  <c r="J255" i="9"/>
  <c r="I255" i="9"/>
  <c r="G255" i="9"/>
  <c r="F255" i="9"/>
  <c r="E255" i="9"/>
  <c r="D255" i="9"/>
  <c r="A255" i="9"/>
  <c r="Y254" i="9"/>
  <c r="X254" i="9"/>
  <c r="W254" i="9"/>
  <c r="V254" i="9"/>
  <c r="U254" i="9"/>
  <c r="T254" i="9"/>
  <c r="S254" i="9"/>
  <c r="R254" i="9"/>
  <c r="N254" i="9"/>
  <c r="M254" i="9"/>
  <c r="L254" i="9"/>
  <c r="K254" i="9"/>
  <c r="J254" i="9"/>
  <c r="I254" i="9"/>
  <c r="G254" i="9"/>
  <c r="F254" i="9"/>
  <c r="E254" i="9"/>
  <c r="D254" i="9"/>
  <c r="A254" i="9"/>
  <c r="Y253" i="9"/>
  <c r="X253" i="9"/>
  <c r="W253" i="9"/>
  <c r="V253" i="9"/>
  <c r="U253" i="9"/>
  <c r="T253" i="9"/>
  <c r="S253" i="9"/>
  <c r="R253" i="9"/>
  <c r="N253" i="9"/>
  <c r="M253" i="9"/>
  <c r="L253" i="9"/>
  <c r="K253" i="9"/>
  <c r="J253" i="9"/>
  <c r="I253" i="9"/>
  <c r="G253" i="9"/>
  <c r="F253" i="9"/>
  <c r="E253" i="9"/>
  <c r="D253" i="9"/>
  <c r="A253" i="9"/>
  <c r="Y250" i="9"/>
  <c r="X250" i="9"/>
  <c r="W250" i="9"/>
  <c r="V250" i="9"/>
  <c r="U250" i="9"/>
  <c r="T250" i="9"/>
  <c r="S250" i="9"/>
  <c r="R250" i="9"/>
  <c r="N250" i="9"/>
  <c r="M250" i="9"/>
  <c r="L250" i="9"/>
  <c r="K250" i="9"/>
  <c r="J250" i="9"/>
  <c r="I250" i="9"/>
  <c r="G250" i="9"/>
  <c r="F250" i="9"/>
  <c r="E250" i="9"/>
  <c r="D250" i="9"/>
  <c r="A250" i="9"/>
  <c r="Y248" i="9"/>
  <c r="X248" i="9"/>
  <c r="W248" i="9"/>
  <c r="V248" i="9"/>
  <c r="U248" i="9"/>
  <c r="T248" i="9"/>
  <c r="S248" i="9"/>
  <c r="R248" i="9"/>
  <c r="N248" i="9"/>
  <c r="M248" i="9"/>
  <c r="L248" i="9"/>
  <c r="K248" i="9"/>
  <c r="J248" i="9"/>
  <c r="I248" i="9"/>
  <c r="G248" i="9"/>
  <c r="F248" i="9"/>
  <c r="E248" i="9"/>
  <c r="D248" i="9"/>
  <c r="A248" i="9"/>
  <c r="Y246" i="9"/>
  <c r="X246" i="9"/>
  <c r="W246" i="9"/>
  <c r="V246" i="9"/>
  <c r="U246" i="9"/>
  <c r="T246" i="9"/>
  <c r="S246" i="9"/>
  <c r="R246" i="9"/>
  <c r="N246" i="9"/>
  <c r="M246" i="9"/>
  <c r="L246" i="9"/>
  <c r="K246" i="9"/>
  <c r="J246" i="9"/>
  <c r="I246" i="9"/>
  <c r="G246" i="9"/>
  <c r="F246" i="9"/>
  <c r="E246" i="9"/>
  <c r="D246" i="9"/>
  <c r="A246" i="9"/>
  <c r="Y245" i="9"/>
  <c r="X245" i="9"/>
  <c r="W245" i="9"/>
  <c r="V245" i="9"/>
  <c r="U245" i="9"/>
  <c r="T245" i="9"/>
  <c r="S245" i="9"/>
  <c r="R245" i="9"/>
  <c r="N245" i="9"/>
  <c r="M245" i="9"/>
  <c r="L245" i="9"/>
  <c r="K245" i="9"/>
  <c r="J245" i="9"/>
  <c r="I245" i="9"/>
  <c r="G245" i="9"/>
  <c r="F245" i="9"/>
  <c r="E245" i="9"/>
  <c r="D245" i="9"/>
  <c r="A245" i="9"/>
  <c r="Y244" i="9"/>
  <c r="X244" i="9"/>
  <c r="W244" i="9"/>
  <c r="V244" i="9"/>
  <c r="U244" i="9"/>
  <c r="T244" i="9"/>
  <c r="S244" i="9"/>
  <c r="R244" i="9"/>
  <c r="N244" i="9"/>
  <c r="M244" i="9"/>
  <c r="L244" i="9"/>
  <c r="K244" i="9"/>
  <c r="J244" i="9"/>
  <c r="I244" i="9"/>
  <c r="G244" i="9"/>
  <c r="F244" i="9"/>
  <c r="E244" i="9"/>
  <c r="D244" i="9"/>
  <c r="A244" i="9"/>
  <c r="Y243" i="9"/>
  <c r="X243" i="9"/>
  <c r="W243" i="9"/>
  <c r="V243" i="9"/>
  <c r="U243" i="9"/>
  <c r="T243" i="9"/>
  <c r="S243" i="9"/>
  <c r="R243" i="9"/>
  <c r="N243" i="9"/>
  <c r="M243" i="9"/>
  <c r="L243" i="9"/>
  <c r="K243" i="9"/>
  <c r="J243" i="9"/>
  <c r="I243" i="9"/>
  <c r="G243" i="9"/>
  <c r="F243" i="9"/>
  <c r="E243" i="9"/>
  <c r="D243" i="9"/>
  <c r="A243" i="9"/>
  <c r="Y242" i="9"/>
  <c r="X242" i="9"/>
  <c r="W242" i="9"/>
  <c r="V242" i="9"/>
  <c r="U242" i="9"/>
  <c r="T242" i="9"/>
  <c r="S242" i="9"/>
  <c r="R242" i="9"/>
  <c r="N242" i="9"/>
  <c r="M242" i="9"/>
  <c r="L242" i="9"/>
  <c r="K242" i="9"/>
  <c r="J242" i="9"/>
  <c r="I242" i="9"/>
  <c r="G242" i="9"/>
  <c r="F242" i="9"/>
  <c r="E242" i="9"/>
  <c r="D242" i="9"/>
  <c r="A242" i="9"/>
  <c r="Y241" i="9"/>
  <c r="X241" i="9"/>
  <c r="W241" i="9"/>
  <c r="V241" i="9"/>
  <c r="U241" i="9"/>
  <c r="T241" i="9"/>
  <c r="S241" i="9"/>
  <c r="R241" i="9"/>
  <c r="N241" i="9"/>
  <c r="M241" i="9"/>
  <c r="L241" i="9"/>
  <c r="K241" i="9"/>
  <c r="J241" i="9"/>
  <c r="I241" i="9"/>
  <c r="G241" i="9"/>
  <c r="F241" i="9"/>
  <c r="E241" i="9"/>
  <c r="D241" i="9"/>
  <c r="A241" i="9"/>
  <c r="Y240" i="9"/>
  <c r="X240" i="9"/>
  <c r="W240" i="9"/>
  <c r="V240" i="9"/>
  <c r="U240" i="9"/>
  <c r="T240" i="9"/>
  <c r="S240" i="9"/>
  <c r="R240" i="9"/>
  <c r="N240" i="9"/>
  <c r="M240" i="9"/>
  <c r="L240" i="9"/>
  <c r="K240" i="9"/>
  <c r="J240" i="9"/>
  <c r="I240" i="9"/>
  <c r="G240" i="9"/>
  <c r="F240" i="9"/>
  <c r="E240" i="9"/>
  <c r="D240" i="9"/>
  <c r="A240" i="9"/>
  <c r="Y239" i="9"/>
  <c r="X239" i="9"/>
  <c r="W239" i="9"/>
  <c r="V239" i="9"/>
  <c r="U239" i="9"/>
  <c r="T239" i="9"/>
  <c r="S239" i="9"/>
  <c r="R239" i="9"/>
  <c r="N239" i="9"/>
  <c r="M239" i="9"/>
  <c r="L239" i="9"/>
  <c r="K239" i="9"/>
  <c r="J239" i="9"/>
  <c r="I239" i="9"/>
  <c r="G239" i="9"/>
  <c r="F239" i="9"/>
  <c r="E239" i="9"/>
  <c r="D239" i="9"/>
  <c r="A239" i="9"/>
  <c r="Y238" i="9"/>
  <c r="X238" i="9"/>
  <c r="W238" i="9"/>
  <c r="V238" i="9"/>
  <c r="U238" i="9"/>
  <c r="T238" i="9"/>
  <c r="S238" i="9"/>
  <c r="R238" i="9"/>
  <c r="N238" i="9"/>
  <c r="M238" i="9"/>
  <c r="L238" i="9"/>
  <c r="K238" i="9"/>
  <c r="J238" i="9"/>
  <c r="I238" i="9"/>
  <c r="G238" i="9"/>
  <c r="F238" i="9"/>
  <c r="E238" i="9"/>
  <c r="D238" i="9"/>
  <c r="A238" i="9"/>
  <c r="Y237" i="9"/>
  <c r="X237" i="9"/>
  <c r="W237" i="9"/>
  <c r="V237" i="9"/>
  <c r="U237" i="9"/>
  <c r="T237" i="9"/>
  <c r="S237" i="9"/>
  <c r="R237" i="9"/>
  <c r="N237" i="9"/>
  <c r="M237" i="9"/>
  <c r="L237" i="9"/>
  <c r="K237" i="9"/>
  <c r="J237" i="9"/>
  <c r="I237" i="9"/>
  <c r="G237" i="9"/>
  <c r="F237" i="9"/>
  <c r="E237" i="9"/>
  <c r="D237" i="9"/>
  <c r="A237" i="9"/>
  <c r="Y235" i="9"/>
  <c r="X235" i="9"/>
  <c r="W235" i="9"/>
  <c r="V235" i="9"/>
  <c r="U235" i="9"/>
  <c r="T235" i="9"/>
  <c r="S235" i="9"/>
  <c r="R235" i="9"/>
  <c r="N235" i="9"/>
  <c r="M235" i="9"/>
  <c r="L235" i="9"/>
  <c r="K235" i="9"/>
  <c r="J235" i="9"/>
  <c r="I235" i="9"/>
  <c r="G235" i="9"/>
  <c r="F235" i="9"/>
  <c r="E235" i="9"/>
  <c r="D235" i="9"/>
  <c r="A235" i="9"/>
  <c r="Y234" i="9"/>
  <c r="X234" i="9"/>
  <c r="W234" i="9"/>
  <c r="V234" i="9"/>
  <c r="U234" i="9"/>
  <c r="T234" i="9"/>
  <c r="S234" i="9"/>
  <c r="R234" i="9"/>
  <c r="N234" i="9"/>
  <c r="M234" i="9"/>
  <c r="L234" i="9"/>
  <c r="K234" i="9"/>
  <c r="J234" i="9"/>
  <c r="I234" i="9"/>
  <c r="G234" i="9"/>
  <c r="F234" i="9"/>
  <c r="E234" i="9"/>
  <c r="D234" i="9"/>
  <c r="A234" i="9"/>
  <c r="Y233" i="9"/>
  <c r="X233" i="9"/>
  <c r="W233" i="9"/>
  <c r="V233" i="9"/>
  <c r="U233" i="9"/>
  <c r="T233" i="9"/>
  <c r="S233" i="9"/>
  <c r="R233" i="9"/>
  <c r="N233" i="9"/>
  <c r="M233" i="9"/>
  <c r="L233" i="9"/>
  <c r="K233" i="9"/>
  <c r="J233" i="9"/>
  <c r="I233" i="9"/>
  <c r="G233" i="9"/>
  <c r="F233" i="9"/>
  <c r="E233" i="9"/>
  <c r="D233" i="9"/>
  <c r="A233" i="9"/>
  <c r="Y232" i="9"/>
  <c r="X232" i="9"/>
  <c r="W232" i="9"/>
  <c r="V232" i="9"/>
  <c r="U232" i="9"/>
  <c r="T232" i="9"/>
  <c r="S232" i="9"/>
  <c r="R232" i="9"/>
  <c r="N232" i="9"/>
  <c r="M232" i="9"/>
  <c r="L232" i="9"/>
  <c r="K232" i="9"/>
  <c r="J232" i="9"/>
  <c r="I232" i="9"/>
  <c r="G232" i="9"/>
  <c r="F232" i="9"/>
  <c r="E232" i="9"/>
  <c r="D232" i="9"/>
  <c r="A232" i="9"/>
  <c r="Y231" i="9"/>
  <c r="X231" i="9"/>
  <c r="W231" i="9"/>
  <c r="V231" i="9"/>
  <c r="U231" i="9"/>
  <c r="T231" i="9"/>
  <c r="S231" i="9"/>
  <c r="R231" i="9"/>
  <c r="N231" i="9"/>
  <c r="M231" i="9"/>
  <c r="L231" i="9"/>
  <c r="K231" i="9"/>
  <c r="J231" i="9"/>
  <c r="I231" i="9"/>
  <c r="G231" i="9"/>
  <c r="F231" i="9"/>
  <c r="E231" i="9"/>
  <c r="D231" i="9"/>
  <c r="A231" i="9"/>
  <c r="Y230" i="9"/>
  <c r="X230" i="9"/>
  <c r="W230" i="9"/>
  <c r="V230" i="9"/>
  <c r="U230" i="9"/>
  <c r="T230" i="9"/>
  <c r="S230" i="9"/>
  <c r="R230" i="9"/>
  <c r="N230" i="9"/>
  <c r="M230" i="9"/>
  <c r="L230" i="9"/>
  <c r="K230" i="9"/>
  <c r="J230" i="9"/>
  <c r="I230" i="9"/>
  <c r="G230" i="9"/>
  <c r="F230" i="9"/>
  <c r="E230" i="9"/>
  <c r="D230" i="9"/>
  <c r="A230" i="9"/>
  <c r="Y229" i="9"/>
  <c r="X229" i="9"/>
  <c r="W229" i="9"/>
  <c r="V229" i="9"/>
  <c r="U229" i="9"/>
  <c r="T229" i="9"/>
  <c r="S229" i="9"/>
  <c r="R229" i="9"/>
  <c r="N229" i="9"/>
  <c r="M229" i="9"/>
  <c r="L229" i="9"/>
  <c r="K229" i="9"/>
  <c r="J229" i="9"/>
  <c r="I229" i="9"/>
  <c r="G229" i="9"/>
  <c r="F229" i="9"/>
  <c r="E229" i="9"/>
  <c r="D229" i="9"/>
  <c r="A229" i="9"/>
  <c r="Y228" i="9"/>
  <c r="X228" i="9"/>
  <c r="W228" i="9"/>
  <c r="V228" i="9"/>
  <c r="U228" i="9"/>
  <c r="T228" i="9"/>
  <c r="S228" i="9"/>
  <c r="R228" i="9"/>
  <c r="N228" i="9"/>
  <c r="M228" i="9"/>
  <c r="L228" i="9"/>
  <c r="K228" i="9"/>
  <c r="J228" i="9"/>
  <c r="I228" i="9"/>
  <c r="G228" i="9"/>
  <c r="F228" i="9"/>
  <c r="E228" i="9"/>
  <c r="D228" i="9"/>
  <c r="A228" i="9"/>
  <c r="Y227" i="9"/>
  <c r="X227" i="9"/>
  <c r="W227" i="9"/>
  <c r="V227" i="9"/>
  <c r="U227" i="9"/>
  <c r="T227" i="9"/>
  <c r="S227" i="9"/>
  <c r="R227" i="9"/>
  <c r="N227" i="9"/>
  <c r="M227" i="9"/>
  <c r="L227" i="9"/>
  <c r="K227" i="9"/>
  <c r="J227" i="9"/>
  <c r="I227" i="9"/>
  <c r="G227" i="9"/>
  <c r="F227" i="9"/>
  <c r="E227" i="9"/>
  <c r="D227" i="9"/>
  <c r="A227" i="9"/>
  <c r="Y226" i="9"/>
  <c r="X226" i="9"/>
  <c r="W226" i="9"/>
  <c r="V226" i="9"/>
  <c r="U226" i="9"/>
  <c r="T226" i="9"/>
  <c r="S226" i="9"/>
  <c r="R226" i="9"/>
  <c r="N226" i="9"/>
  <c r="M226" i="9"/>
  <c r="L226" i="9"/>
  <c r="K226" i="9"/>
  <c r="J226" i="9"/>
  <c r="I226" i="9"/>
  <c r="G226" i="9"/>
  <c r="F226" i="9"/>
  <c r="E226" i="9"/>
  <c r="D226" i="9"/>
  <c r="A226" i="9"/>
  <c r="Y224" i="9"/>
  <c r="X224" i="9"/>
  <c r="W224" i="9"/>
  <c r="V224" i="9"/>
  <c r="U224" i="9"/>
  <c r="T224" i="9"/>
  <c r="S224" i="9"/>
  <c r="R224" i="9"/>
  <c r="N224" i="9"/>
  <c r="M224" i="9"/>
  <c r="L224" i="9"/>
  <c r="K224" i="9"/>
  <c r="J224" i="9"/>
  <c r="I224" i="9"/>
  <c r="G224" i="9"/>
  <c r="F224" i="9"/>
  <c r="E224" i="9"/>
  <c r="D224" i="9"/>
  <c r="A224" i="9"/>
  <c r="Y223" i="9"/>
  <c r="X223" i="9"/>
  <c r="W223" i="9"/>
  <c r="V223" i="9"/>
  <c r="U223" i="9"/>
  <c r="T223" i="9"/>
  <c r="S223" i="9"/>
  <c r="R223" i="9"/>
  <c r="N223" i="9"/>
  <c r="M223" i="9"/>
  <c r="L223" i="9"/>
  <c r="K223" i="9"/>
  <c r="J223" i="9"/>
  <c r="I223" i="9"/>
  <c r="G223" i="9"/>
  <c r="F223" i="9"/>
  <c r="E223" i="9"/>
  <c r="D223" i="9"/>
  <c r="A223" i="9"/>
  <c r="Y222" i="9"/>
  <c r="X222" i="9"/>
  <c r="W222" i="9"/>
  <c r="V222" i="9"/>
  <c r="U222" i="9"/>
  <c r="T222" i="9"/>
  <c r="S222" i="9"/>
  <c r="R222" i="9"/>
  <c r="N222" i="9"/>
  <c r="M222" i="9"/>
  <c r="L222" i="9"/>
  <c r="K222" i="9"/>
  <c r="J222" i="9"/>
  <c r="I222" i="9"/>
  <c r="G222" i="9"/>
  <c r="F222" i="9"/>
  <c r="E222" i="9"/>
  <c r="D222" i="9"/>
  <c r="A222" i="9"/>
  <c r="Y221" i="9"/>
  <c r="X221" i="9"/>
  <c r="W221" i="9"/>
  <c r="V221" i="9"/>
  <c r="U221" i="9"/>
  <c r="T221" i="9"/>
  <c r="S221" i="9"/>
  <c r="R221" i="9"/>
  <c r="N221" i="9"/>
  <c r="M221" i="9"/>
  <c r="L221" i="9"/>
  <c r="K221" i="9"/>
  <c r="J221" i="9"/>
  <c r="I221" i="9"/>
  <c r="G221" i="9"/>
  <c r="F221" i="9"/>
  <c r="E221" i="9"/>
  <c r="D221" i="9"/>
  <c r="A221" i="9"/>
  <c r="Y220" i="9"/>
  <c r="X220" i="9"/>
  <c r="W220" i="9"/>
  <c r="V220" i="9"/>
  <c r="U220" i="9"/>
  <c r="T220" i="9"/>
  <c r="S220" i="9"/>
  <c r="R220" i="9"/>
  <c r="N220" i="9"/>
  <c r="M220" i="9"/>
  <c r="L220" i="9"/>
  <c r="K220" i="9"/>
  <c r="J220" i="9"/>
  <c r="I220" i="9"/>
  <c r="G220" i="9"/>
  <c r="F220" i="9"/>
  <c r="E220" i="9"/>
  <c r="D220" i="9"/>
  <c r="A220" i="9"/>
  <c r="Y219" i="9"/>
  <c r="X219" i="9"/>
  <c r="W219" i="9"/>
  <c r="V219" i="9"/>
  <c r="U219" i="9"/>
  <c r="T219" i="9"/>
  <c r="S219" i="9"/>
  <c r="R219" i="9"/>
  <c r="N219" i="9"/>
  <c r="M219" i="9"/>
  <c r="L219" i="9"/>
  <c r="K219" i="9"/>
  <c r="J219" i="9"/>
  <c r="I219" i="9"/>
  <c r="G219" i="9"/>
  <c r="F219" i="9"/>
  <c r="E219" i="9"/>
  <c r="D219" i="9"/>
  <c r="A219" i="9"/>
  <c r="Y218" i="9"/>
  <c r="X218" i="9"/>
  <c r="W218" i="9"/>
  <c r="V218" i="9"/>
  <c r="U218" i="9"/>
  <c r="T218" i="9"/>
  <c r="S218" i="9"/>
  <c r="R218" i="9"/>
  <c r="N218" i="9"/>
  <c r="M218" i="9"/>
  <c r="L218" i="9"/>
  <c r="K218" i="9"/>
  <c r="J218" i="9"/>
  <c r="I218" i="9"/>
  <c r="G218" i="9"/>
  <c r="F218" i="9"/>
  <c r="E218" i="9"/>
  <c r="D218" i="9"/>
  <c r="A218" i="9"/>
  <c r="Y217" i="9"/>
  <c r="X217" i="9"/>
  <c r="W217" i="9"/>
  <c r="V217" i="9"/>
  <c r="U217" i="9"/>
  <c r="T217" i="9"/>
  <c r="S217" i="9"/>
  <c r="R217" i="9"/>
  <c r="N217" i="9"/>
  <c r="M217" i="9"/>
  <c r="L217" i="9"/>
  <c r="K217" i="9"/>
  <c r="J217" i="9"/>
  <c r="I217" i="9"/>
  <c r="G217" i="9"/>
  <c r="F217" i="9"/>
  <c r="E217" i="9"/>
  <c r="D217" i="9"/>
  <c r="A217" i="9"/>
  <c r="Y216" i="9"/>
  <c r="X216" i="9"/>
  <c r="W216" i="9"/>
  <c r="V216" i="9"/>
  <c r="U216" i="9"/>
  <c r="T216" i="9"/>
  <c r="S216" i="9"/>
  <c r="R216" i="9"/>
  <c r="N216" i="9"/>
  <c r="M216" i="9"/>
  <c r="L216" i="9"/>
  <c r="K216" i="9"/>
  <c r="J216" i="9"/>
  <c r="I216" i="9"/>
  <c r="G216" i="9"/>
  <c r="F216" i="9"/>
  <c r="E216" i="9"/>
  <c r="D216" i="9"/>
  <c r="A216" i="9"/>
  <c r="Y215" i="9"/>
  <c r="X215" i="9"/>
  <c r="W215" i="9"/>
  <c r="V215" i="9"/>
  <c r="U215" i="9"/>
  <c r="T215" i="9"/>
  <c r="S215" i="9"/>
  <c r="R215" i="9"/>
  <c r="N215" i="9"/>
  <c r="M215" i="9"/>
  <c r="L215" i="9"/>
  <c r="K215" i="9"/>
  <c r="J215" i="9"/>
  <c r="I215" i="9"/>
  <c r="G215" i="9"/>
  <c r="F215" i="9"/>
  <c r="E215" i="9"/>
  <c r="D215" i="9"/>
  <c r="A215" i="9"/>
  <c r="Y212" i="9"/>
  <c r="X212" i="9"/>
  <c r="W212" i="9"/>
  <c r="V212" i="9"/>
  <c r="U212" i="9"/>
  <c r="T212" i="9"/>
  <c r="S212" i="9"/>
  <c r="R212" i="9"/>
  <c r="N212" i="9"/>
  <c r="M212" i="9"/>
  <c r="L212" i="9"/>
  <c r="K212" i="9"/>
  <c r="J212" i="9"/>
  <c r="I212" i="9"/>
  <c r="G212" i="9"/>
  <c r="F212" i="9"/>
  <c r="E212" i="9"/>
  <c r="D212" i="9"/>
  <c r="A212" i="9"/>
  <c r="Y210" i="9"/>
  <c r="X210" i="9"/>
  <c r="W210" i="9"/>
  <c r="V210" i="9"/>
  <c r="U210" i="9"/>
  <c r="T210" i="9"/>
  <c r="S210" i="9"/>
  <c r="R210" i="9"/>
  <c r="N210" i="9"/>
  <c r="M210" i="9"/>
  <c r="L210" i="9"/>
  <c r="K210" i="9"/>
  <c r="J210" i="9"/>
  <c r="I210" i="9"/>
  <c r="G210" i="9"/>
  <c r="F210" i="9"/>
  <c r="E210" i="9"/>
  <c r="D210" i="9"/>
  <c r="A210" i="9"/>
  <c r="Y208" i="9"/>
  <c r="X208" i="9"/>
  <c r="W208" i="9"/>
  <c r="V208" i="9"/>
  <c r="U208" i="9"/>
  <c r="T208" i="9"/>
  <c r="S208" i="9"/>
  <c r="R208" i="9"/>
  <c r="N208" i="9"/>
  <c r="M208" i="9"/>
  <c r="L208" i="9"/>
  <c r="K208" i="9"/>
  <c r="J208" i="9"/>
  <c r="I208" i="9"/>
  <c r="G208" i="9"/>
  <c r="F208" i="9"/>
  <c r="E208" i="9"/>
  <c r="D208" i="9"/>
  <c r="A208" i="9"/>
  <c r="Y206" i="9"/>
  <c r="X206" i="9"/>
  <c r="W206" i="9"/>
  <c r="V206" i="9"/>
  <c r="U206" i="9"/>
  <c r="T206" i="9"/>
  <c r="S206" i="9"/>
  <c r="R206" i="9"/>
  <c r="N206" i="9"/>
  <c r="M206" i="9"/>
  <c r="L206" i="9"/>
  <c r="K206" i="9"/>
  <c r="J206" i="9"/>
  <c r="I206" i="9"/>
  <c r="G206" i="9"/>
  <c r="F206" i="9"/>
  <c r="E206" i="9"/>
  <c r="D206" i="9"/>
  <c r="A206" i="9"/>
  <c r="Y204" i="9"/>
  <c r="X204" i="9"/>
  <c r="W204" i="9"/>
  <c r="V204" i="9"/>
  <c r="U204" i="9"/>
  <c r="T204" i="9"/>
  <c r="S204" i="9"/>
  <c r="R204" i="9"/>
  <c r="N204" i="9"/>
  <c r="M204" i="9"/>
  <c r="L204" i="9"/>
  <c r="K204" i="9"/>
  <c r="J204" i="9"/>
  <c r="I204" i="9"/>
  <c r="G204" i="9"/>
  <c r="F204" i="9"/>
  <c r="E204" i="9"/>
  <c r="D204" i="9"/>
  <c r="A204" i="9"/>
  <c r="Y202" i="9"/>
  <c r="X202" i="9"/>
  <c r="W202" i="9"/>
  <c r="V202" i="9"/>
  <c r="U202" i="9"/>
  <c r="T202" i="9"/>
  <c r="S202" i="9"/>
  <c r="R202" i="9"/>
  <c r="N202" i="9"/>
  <c r="M202" i="9"/>
  <c r="L202" i="9"/>
  <c r="K202" i="9"/>
  <c r="J202" i="9"/>
  <c r="I202" i="9"/>
  <c r="G202" i="9"/>
  <c r="F202" i="9"/>
  <c r="E202" i="9"/>
  <c r="D202" i="9"/>
  <c r="A202" i="9"/>
  <c r="Y200" i="9"/>
  <c r="X200" i="9"/>
  <c r="W200" i="9"/>
  <c r="U200" i="9"/>
  <c r="T200" i="9"/>
  <c r="S200" i="9"/>
  <c r="R200" i="9"/>
  <c r="N200" i="9"/>
  <c r="M200" i="9"/>
  <c r="L200" i="9"/>
  <c r="K200" i="9"/>
  <c r="J200" i="9"/>
  <c r="I200" i="9"/>
  <c r="G200" i="9"/>
  <c r="F200" i="9"/>
  <c r="E200" i="9"/>
  <c r="D200" i="9"/>
  <c r="A200" i="9"/>
  <c r="Y198" i="9"/>
  <c r="X198" i="9"/>
  <c r="W198" i="9"/>
  <c r="U198" i="9"/>
  <c r="T198" i="9"/>
  <c r="S198" i="9"/>
  <c r="R198" i="9"/>
  <c r="N198" i="9"/>
  <c r="M198" i="9"/>
  <c r="L198" i="9"/>
  <c r="K198" i="9"/>
  <c r="J198" i="9"/>
  <c r="I198" i="9"/>
  <c r="G198" i="9"/>
  <c r="F198" i="9"/>
  <c r="E198" i="9"/>
  <c r="D198" i="9"/>
  <c r="A198" i="9"/>
  <c r="Y196" i="9"/>
  <c r="X196" i="9"/>
  <c r="W196" i="9"/>
  <c r="U196" i="9"/>
  <c r="T196" i="9"/>
  <c r="S196" i="9"/>
  <c r="R196" i="9"/>
  <c r="N196" i="9"/>
  <c r="M196" i="9"/>
  <c r="L196" i="9"/>
  <c r="K196" i="9"/>
  <c r="J196" i="9"/>
  <c r="I196" i="9"/>
  <c r="G196" i="9"/>
  <c r="F196" i="9"/>
  <c r="E196" i="9"/>
  <c r="D196" i="9"/>
  <c r="A196" i="9"/>
  <c r="Y194" i="9"/>
  <c r="X194" i="9"/>
  <c r="W194" i="9"/>
  <c r="V194" i="9"/>
  <c r="U194" i="9"/>
  <c r="T194" i="9"/>
  <c r="S194" i="9"/>
  <c r="R194" i="9"/>
  <c r="N194" i="9"/>
  <c r="M194" i="9"/>
  <c r="L194" i="9"/>
  <c r="K194" i="9"/>
  <c r="J194" i="9"/>
  <c r="I194" i="9"/>
  <c r="G194" i="9"/>
  <c r="F194" i="9"/>
  <c r="E194" i="9"/>
  <c r="D194" i="9"/>
  <c r="A194" i="9"/>
  <c r="Y193" i="9"/>
  <c r="X193" i="9"/>
  <c r="W193" i="9"/>
  <c r="V193" i="9"/>
  <c r="U193" i="9"/>
  <c r="T193" i="9"/>
  <c r="S193" i="9"/>
  <c r="R193" i="9"/>
  <c r="N193" i="9"/>
  <c r="M193" i="9"/>
  <c r="L193" i="9"/>
  <c r="K193" i="9"/>
  <c r="J193" i="9"/>
  <c r="I193" i="9"/>
  <c r="G193" i="9"/>
  <c r="F193" i="9"/>
  <c r="E193" i="9"/>
  <c r="D193" i="9"/>
  <c r="A193" i="9"/>
  <c r="Y192" i="9"/>
  <c r="X192" i="9"/>
  <c r="W192" i="9"/>
  <c r="V192" i="9"/>
  <c r="U192" i="9"/>
  <c r="T192" i="9"/>
  <c r="S192" i="9"/>
  <c r="R192" i="9"/>
  <c r="N192" i="9"/>
  <c r="M192" i="9"/>
  <c r="L192" i="9"/>
  <c r="K192" i="9"/>
  <c r="J192" i="9"/>
  <c r="I192" i="9"/>
  <c r="G192" i="9"/>
  <c r="F192" i="9"/>
  <c r="E192" i="9"/>
  <c r="D192" i="9"/>
  <c r="A192" i="9"/>
  <c r="Y191" i="9"/>
  <c r="X191" i="9"/>
  <c r="W191" i="9"/>
  <c r="V191" i="9"/>
  <c r="U191" i="9"/>
  <c r="T191" i="9"/>
  <c r="S191" i="9"/>
  <c r="R191" i="9"/>
  <c r="N191" i="9"/>
  <c r="M191" i="9"/>
  <c r="L191" i="9"/>
  <c r="K191" i="9"/>
  <c r="J191" i="9"/>
  <c r="I191" i="9"/>
  <c r="G191" i="9"/>
  <c r="F191" i="9"/>
  <c r="E191" i="9"/>
  <c r="D191" i="9"/>
  <c r="A191" i="9"/>
  <c r="Y190" i="9"/>
  <c r="X190" i="9"/>
  <c r="W190" i="9"/>
  <c r="V190" i="9"/>
  <c r="U190" i="9"/>
  <c r="T190" i="9"/>
  <c r="S190" i="9"/>
  <c r="R190" i="9"/>
  <c r="N190" i="9"/>
  <c r="M190" i="9"/>
  <c r="L190" i="9"/>
  <c r="K190" i="9"/>
  <c r="J190" i="9"/>
  <c r="I190" i="9"/>
  <c r="G190" i="9"/>
  <c r="F190" i="9"/>
  <c r="E190" i="9"/>
  <c r="D190" i="9"/>
  <c r="A190" i="9"/>
  <c r="Y189" i="9"/>
  <c r="X189" i="9"/>
  <c r="W189" i="9"/>
  <c r="V189" i="9"/>
  <c r="U189" i="9"/>
  <c r="T189" i="9"/>
  <c r="S189" i="9"/>
  <c r="R189" i="9"/>
  <c r="N189" i="9"/>
  <c r="M189" i="9"/>
  <c r="L189" i="9"/>
  <c r="K189" i="9"/>
  <c r="J189" i="9"/>
  <c r="I189" i="9"/>
  <c r="G189" i="9"/>
  <c r="F189" i="9"/>
  <c r="E189" i="9"/>
  <c r="D189" i="9"/>
  <c r="A189" i="9"/>
  <c r="Y188" i="9"/>
  <c r="X188" i="9"/>
  <c r="W188" i="9"/>
  <c r="V188" i="9"/>
  <c r="U188" i="9"/>
  <c r="T188" i="9"/>
  <c r="S188" i="9"/>
  <c r="R188" i="9"/>
  <c r="N188" i="9"/>
  <c r="M188" i="9"/>
  <c r="L188" i="9"/>
  <c r="K188" i="9"/>
  <c r="J188" i="9"/>
  <c r="I188" i="9"/>
  <c r="G188" i="9"/>
  <c r="F188" i="9"/>
  <c r="E188" i="9"/>
  <c r="D188" i="9"/>
  <c r="A188" i="9"/>
  <c r="Y187" i="9"/>
  <c r="X187" i="9"/>
  <c r="W187" i="9"/>
  <c r="V187" i="9"/>
  <c r="U187" i="9"/>
  <c r="T187" i="9"/>
  <c r="S187" i="9"/>
  <c r="R187" i="9"/>
  <c r="N187" i="9"/>
  <c r="M187" i="9"/>
  <c r="L187" i="9"/>
  <c r="K187" i="9"/>
  <c r="J187" i="9"/>
  <c r="I187" i="9"/>
  <c r="G187" i="9"/>
  <c r="F187" i="9"/>
  <c r="E187" i="9"/>
  <c r="D187" i="9"/>
  <c r="A187" i="9"/>
  <c r="Y186" i="9"/>
  <c r="X186" i="9"/>
  <c r="W186" i="9"/>
  <c r="V186" i="9"/>
  <c r="U186" i="9"/>
  <c r="T186" i="9"/>
  <c r="S186" i="9"/>
  <c r="R186" i="9"/>
  <c r="N186" i="9"/>
  <c r="M186" i="9"/>
  <c r="L186" i="9"/>
  <c r="K186" i="9"/>
  <c r="J186" i="9"/>
  <c r="I186" i="9"/>
  <c r="G186" i="9"/>
  <c r="F186" i="9"/>
  <c r="E186" i="9"/>
  <c r="D186" i="9"/>
  <c r="A186" i="9"/>
  <c r="Y185" i="9"/>
  <c r="X185" i="9"/>
  <c r="W185" i="9"/>
  <c r="V185" i="9"/>
  <c r="U185" i="9"/>
  <c r="T185" i="9"/>
  <c r="S185" i="9"/>
  <c r="R185" i="9"/>
  <c r="N185" i="9"/>
  <c r="M185" i="9"/>
  <c r="L185" i="9"/>
  <c r="K185" i="9"/>
  <c r="J185" i="9"/>
  <c r="I185" i="9"/>
  <c r="G185" i="9"/>
  <c r="F185" i="9"/>
  <c r="E185" i="9"/>
  <c r="D185" i="9"/>
  <c r="A185" i="9"/>
  <c r="Y183" i="9"/>
  <c r="X183" i="9"/>
  <c r="W183" i="9"/>
  <c r="V183" i="9"/>
  <c r="U183" i="9"/>
  <c r="T183" i="9"/>
  <c r="S183" i="9"/>
  <c r="R183" i="9"/>
  <c r="N183" i="9"/>
  <c r="M183" i="9"/>
  <c r="L183" i="9"/>
  <c r="K183" i="9"/>
  <c r="J183" i="9"/>
  <c r="I183" i="9"/>
  <c r="G183" i="9"/>
  <c r="F183" i="9"/>
  <c r="E183" i="9"/>
  <c r="D183" i="9"/>
  <c r="A183" i="9"/>
  <c r="Y182" i="9"/>
  <c r="X182" i="9"/>
  <c r="W182" i="9"/>
  <c r="V182" i="9"/>
  <c r="U182" i="9"/>
  <c r="T182" i="9"/>
  <c r="S182" i="9"/>
  <c r="R182" i="9"/>
  <c r="N182" i="9"/>
  <c r="M182" i="9"/>
  <c r="L182" i="9"/>
  <c r="K182" i="9"/>
  <c r="J182" i="9"/>
  <c r="I182" i="9"/>
  <c r="G182" i="9"/>
  <c r="F182" i="9"/>
  <c r="E182" i="9"/>
  <c r="D182" i="9"/>
  <c r="A182" i="9"/>
  <c r="Y181" i="9"/>
  <c r="X181" i="9"/>
  <c r="W181" i="9"/>
  <c r="V181" i="9"/>
  <c r="U181" i="9"/>
  <c r="T181" i="9"/>
  <c r="S181" i="9"/>
  <c r="R181" i="9"/>
  <c r="N181" i="9"/>
  <c r="M181" i="9"/>
  <c r="L181" i="9"/>
  <c r="K181" i="9"/>
  <c r="J181" i="9"/>
  <c r="I181" i="9"/>
  <c r="G181" i="9"/>
  <c r="F181" i="9"/>
  <c r="E181" i="9"/>
  <c r="D181" i="9"/>
  <c r="A181" i="9"/>
  <c r="Y180" i="9"/>
  <c r="X180" i="9"/>
  <c r="W180" i="9"/>
  <c r="V180" i="9"/>
  <c r="U180" i="9"/>
  <c r="T180" i="9"/>
  <c r="S180" i="9"/>
  <c r="R180" i="9"/>
  <c r="N180" i="9"/>
  <c r="M180" i="9"/>
  <c r="L180" i="9"/>
  <c r="K180" i="9"/>
  <c r="J180" i="9"/>
  <c r="I180" i="9"/>
  <c r="G180" i="9"/>
  <c r="F180" i="9"/>
  <c r="E180" i="9"/>
  <c r="D180" i="9"/>
  <c r="A180" i="9"/>
  <c r="Y179" i="9"/>
  <c r="X179" i="9"/>
  <c r="W179" i="9"/>
  <c r="V179" i="9"/>
  <c r="U179" i="9"/>
  <c r="T179" i="9"/>
  <c r="S179" i="9"/>
  <c r="R179" i="9"/>
  <c r="N179" i="9"/>
  <c r="M179" i="9"/>
  <c r="L179" i="9"/>
  <c r="K179" i="9"/>
  <c r="J179" i="9"/>
  <c r="I179" i="9"/>
  <c r="G179" i="9"/>
  <c r="F179" i="9"/>
  <c r="E179" i="9"/>
  <c r="D179" i="9"/>
  <c r="A179" i="9"/>
  <c r="Y178" i="9"/>
  <c r="X178" i="9"/>
  <c r="W178" i="9"/>
  <c r="V178" i="9"/>
  <c r="U178" i="9"/>
  <c r="T178" i="9"/>
  <c r="S178" i="9"/>
  <c r="R178" i="9"/>
  <c r="N178" i="9"/>
  <c r="M178" i="9"/>
  <c r="L178" i="9"/>
  <c r="K178" i="9"/>
  <c r="J178" i="9"/>
  <c r="I178" i="9"/>
  <c r="G178" i="9"/>
  <c r="F178" i="9"/>
  <c r="E178" i="9"/>
  <c r="D178" i="9"/>
  <c r="A178" i="9"/>
  <c r="Y177" i="9"/>
  <c r="X177" i="9"/>
  <c r="W177" i="9"/>
  <c r="V177" i="9"/>
  <c r="U177" i="9"/>
  <c r="T177" i="9"/>
  <c r="S177" i="9"/>
  <c r="R177" i="9"/>
  <c r="N177" i="9"/>
  <c r="M177" i="9"/>
  <c r="L177" i="9"/>
  <c r="K177" i="9"/>
  <c r="J177" i="9"/>
  <c r="I177" i="9"/>
  <c r="G177" i="9"/>
  <c r="F177" i="9"/>
  <c r="E177" i="9"/>
  <c r="D177" i="9"/>
  <c r="A177" i="9"/>
  <c r="Y176" i="9"/>
  <c r="X176" i="9"/>
  <c r="W176" i="9"/>
  <c r="V176" i="9"/>
  <c r="U176" i="9"/>
  <c r="T176" i="9"/>
  <c r="S176" i="9"/>
  <c r="R176" i="9"/>
  <c r="N176" i="9"/>
  <c r="M176" i="9"/>
  <c r="L176" i="9"/>
  <c r="K176" i="9"/>
  <c r="J176" i="9"/>
  <c r="I176" i="9"/>
  <c r="G176" i="9"/>
  <c r="F176" i="9"/>
  <c r="E176" i="9"/>
  <c r="D176" i="9"/>
  <c r="A176" i="9"/>
  <c r="Y175" i="9"/>
  <c r="X175" i="9"/>
  <c r="W175" i="9"/>
  <c r="V175" i="9"/>
  <c r="U175" i="9"/>
  <c r="T175" i="9"/>
  <c r="S175" i="9"/>
  <c r="R175" i="9"/>
  <c r="N175" i="9"/>
  <c r="M175" i="9"/>
  <c r="L175" i="9"/>
  <c r="K175" i="9"/>
  <c r="J175" i="9"/>
  <c r="I175" i="9"/>
  <c r="G175" i="9"/>
  <c r="F175" i="9"/>
  <c r="E175" i="9"/>
  <c r="D175" i="9"/>
  <c r="A175" i="9"/>
  <c r="Y174" i="9"/>
  <c r="X174" i="9"/>
  <c r="W174" i="9"/>
  <c r="V174" i="9"/>
  <c r="U174" i="9"/>
  <c r="T174" i="9"/>
  <c r="S174" i="9"/>
  <c r="R174" i="9"/>
  <c r="N174" i="9"/>
  <c r="M174" i="9"/>
  <c r="L174" i="9"/>
  <c r="K174" i="9"/>
  <c r="J174" i="9"/>
  <c r="I174" i="9"/>
  <c r="G174" i="9"/>
  <c r="F174" i="9"/>
  <c r="E174" i="9"/>
  <c r="D174" i="9"/>
  <c r="A174" i="9"/>
  <c r="Y172" i="9"/>
  <c r="X172" i="9"/>
  <c r="W172" i="9"/>
  <c r="V172" i="9"/>
  <c r="U172" i="9"/>
  <c r="T172" i="9"/>
  <c r="S172" i="9"/>
  <c r="R172" i="9"/>
  <c r="N172" i="9"/>
  <c r="M172" i="9"/>
  <c r="L172" i="9"/>
  <c r="K172" i="9"/>
  <c r="J172" i="9"/>
  <c r="I172" i="9"/>
  <c r="G172" i="9"/>
  <c r="F172" i="9"/>
  <c r="E172" i="9"/>
  <c r="D172" i="9"/>
  <c r="A172" i="9"/>
  <c r="Y171" i="9"/>
  <c r="X171" i="9"/>
  <c r="W171" i="9"/>
  <c r="V171" i="9"/>
  <c r="U171" i="9"/>
  <c r="T171" i="9"/>
  <c r="S171" i="9"/>
  <c r="R171" i="9"/>
  <c r="N171" i="9"/>
  <c r="M171" i="9"/>
  <c r="L171" i="9"/>
  <c r="K171" i="9"/>
  <c r="J171" i="9"/>
  <c r="I171" i="9"/>
  <c r="G171" i="9"/>
  <c r="F171" i="9"/>
  <c r="E171" i="9"/>
  <c r="D171" i="9"/>
  <c r="A171" i="9"/>
  <c r="Y170" i="9"/>
  <c r="X170" i="9"/>
  <c r="W170" i="9"/>
  <c r="V170" i="9"/>
  <c r="U170" i="9"/>
  <c r="T170" i="9"/>
  <c r="S170" i="9"/>
  <c r="R170" i="9"/>
  <c r="N170" i="9"/>
  <c r="M170" i="9"/>
  <c r="L170" i="9"/>
  <c r="K170" i="9"/>
  <c r="J170" i="9"/>
  <c r="I170" i="9"/>
  <c r="G170" i="9"/>
  <c r="F170" i="9"/>
  <c r="E170" i="9"/>
  <c r="D170" i="9"/>
  <c r="A170" i="9"/>
  <c r="Y169" i="9"/>
  <c r="X169" i="9"/>
  <c r="W169" i="9"/>
  <c r="V169" i="9"/>
  <c r="U169" i="9"/>
  <c r="T169" i="9"/>
  <c r="S169" i="9"/>
  <c r="R169" i="9"/>
  <c r="N169" i="9"/>
  <c r="M169" i="9"/>
  <c r="L169" i="9"/>
  <c r="K169" i="9"/>
  <c r="J169" i="9"/>
  <c r="I169" i="9"/>
  <c r="G169" i="9"/>
  <c r="F169" i="9"/>
  <c r="E169" i="9"/>
  <c r="D169" i="9"/>
  <c r="A169" i="9"/>
  <c r="Y168" i="9"/>
  <c r="X168" i="9"/>
  <c r="W168" i="9"/>
  <c r="V168" i="9"/>
  <c r="U168" i="9"/>
  <c r="T168" i="9"/>
  <c r="S168" i="9"/>
  <c r="R168" i="9"/>
  <c r="N168" i="9"/>
  <c r="M168" i="9"/>
  <c r="L168" i="9"/>
  <c r="K168" i="9"/>
  <c r="J168" i="9"/>
  <c r="I168" i="9"/>
  <c r="G168" i="9"/>
  <c r="F168" i="9"/>
  <c r="E168" i="9"/>
  <c r="D168" i="9"/>
  <c r="A168" i="9"/>
  <c r="Y167" i="9"/>
  <c r="X167" i="9"/>
  <c r="W167" i="9"/>
  <c r="V167" i="9"/>
  <c r="U167" i="9"/>
  <c r="T167" i="9"/>
  <c r="S167" i="9"/>
  <c r="R167" i="9"/>
  <c r="N167" i="9"/>
  <c r="M167" i="9"/>
  <c r="L167" i="9"/>
  <c r="K167" i="9"/>
  <c r="J167" i="9"/>
  <c r="I167" i="9"/>
  <c r="G167" i="9"/>
  <c r="F167" i="9"/>
  <c r="E167" i="9"/>
  <c r="D167" i="9"/>
  <c r="A167" i="9"/>
  <c r="Y166" i="9"/>
  <c r="X166" i="9"/>
  <c r="W166" i="9"/>
  <c r="V166" i="9"/>
  <c r="U166" i="9"/>
  <c r="T166" i="9"/>
  <c r="S166" i="9"/>
  <c r="R166" i="9"/>
  <c r="N166" i="9"/>
  <c r="M166" i="9"/>
  <c r="L166" i="9"/>
  <c r="K166" i="9"/>
  <c r="J166" i="9"/>
  <c r="I166" i="9"/>
  <c r="G166" i="9"/>
  <c r="F166" i="9"/>
  <c r="E166" i="9"/>
  <c r="D166" i="9"/>
  <c r="A166" i="9"/>
  <c r="Y165" i="9"/>
  <c r="X165" i="9"/>
  <c r="W165" i="9"/>
  <c r="V165" i="9"/>
  <c r="U165" i="9"/>
  <c r="T165" i="9"/>
  <c r="S165" i="9"/>
  <c r="R165" i="9"/>
  <c r="N165" i="9"/>
  <c r="M165" i="9"/>
  <c r="L165" i="9"/>
  <c r="K165" i="9"/>
  <c r="J165" i="9"/>
  <c r="I165" i="9"/>
  <c r="G165" i="9"/>
  <c r="F165" i="9"/>
  <c r="E165" i="9"/>
  <c r="D165" i="9"/>
  <c r="A165" i="9"/>
  <c r="Y164" i="9"/>
  <c r="X164" i="9"/>
  <c r="W164" i="9"/>
  <c r="V164" i="9"/>
  <c r="U164" i="9"/>
  <c r="T164" i="9"/>
  <c r="S164" i="9"/>
  <c r="R164" i="9"/>
  <c r="N164" i="9"/>
  <c r="M164" i="9"/>
  <c r="L164" i="9"/>
  <c r="K164" i="9"/>
  <c r="J164" i="9"/>
  <c r="I164" i="9"/>
  <c r="G164" i="9"/>
  <c r="F164" i="9"/>
  <c r="E164" i="9"/>
  <c r="D164" i="9"/>
  <c r="A164" i="9"/>
  <c r="Y163" i="9"/>
  <c r="X163" i="9"/>
  <c r="W163" i="9"/>
  <c r="V163" i="9"/>
  <c r="U163" i="9"/>
  <c r="T163" i="9"/>
  <c r="S163" i="9"/>
  <c r="R163" i="9"/>
  <c r="N163" i="9"/>
  <c r="M163" i="9"/>
  <c r="L163" i="9"/>
  <c r="K163" i="9"/>
  <c r="J163" i="9"/>
  <c r="I163" i="9"/>
  <c r="G163" i="9"/>
  <c r="F163" i="9"/>
  <c r="E163" i="9"/>
  <c r="D163" i="9"/>
  <c r="A163" i="9"/>
  <c r="Y161" i="9"/>
  <c r="X161" i="9"/>
  <c r="W161" i="9"/>
  <c r="V161" i="9"/>
  <c r="U161" i="9"/>
  <c r="T161" i="9"/>
  <c r="S161" i="9"/>
  <c r="R161" i="9"/>
  <c r="N161" i="9"/>
  <c r="M161" i="9"/>
  <c r="L161" i="9"/>
  <c r="K161" i="9"/>
  <c r="J161" i="9"/>
  <c r="I161" i="9"/>
  <c r="G161" i="9"/>
  <c r="F161" i="9"/>
  <c r="E161" i="9"/>
  <c r="D161" i="9"/>
  <c r="A161" i="9"/>
  <c r="Y160" i="9"/>
  <c r="X160" i="9"/>
  <c r="W160" i="9"/>
  <c r="V160" i="9"/>
  <c r="U160" i="9"/>
  <c r="T160" i="9"/>
  <c r="S160" i="9"/>
  <c r="R160" i="9"/>
  <c r="N160" i="9"/>
  <c r="M160" i="9"/>
  <c r="L160" i="9"/>
  <c r="K160" i="9"/>
  <c r="J160" i="9"/>
  <c r="I160" i="9"/>
  <c r="G160" i="9"/>
  <c r="F160" i="9"/>
  <c r="E160" i="9"/>
  <c r="D160" i="9"/>
  <c r="A160" i="9"/>
  <c r="Y159" i="9"/>
  <c r="X159" i="9"/>
  <c r="W159" i="9"/>
  <c r="V159" i="9"/>
  <c r="U159" i="9"/>
  <c r="T159" i="9"/>
  <c r="S159" i="9"/>
  <c r="R159" i="9"/>
  <c r="N159" i="9"/>
  <c r="M159" i="9"/>
  <c r="L159" i="9"/>
  <c r="K159" i="9"/>
  <c r="J159" i="9"/>
  <c r="I159" i="9"/>
  <c r="G159" i="9"/>
  <c r="F159" i="9"/>
  <c r="E159" i="9"/>
  <c r="D159" i="9"/>
  <c r="A159" i="9"/>
  <c r="Y158" i="9"/>
  <c r="X158" i="9"/>
  <c r="W158" i="9"/>
  <c r="V158" i="9"/>
  <c r="U158" i="9"/>
  <c r="T158" i="9"/>
  <c r="S158" i="9"/>
  <c r="R158" i="9"/>
  <c r="N158" i="9"/>
  <c r="M158" i="9"/>
  <c r="L158" i="9"/>
  <c r="K158" i="9"/>
  <c r="J158" i="9"/>
  <c r="I158" i="9"/>
  <c r="G158" i="9"/>
  <c r="F158" i="9"/>
  <c r="E158" i="9"/>
  <c r="D158" i="9"/>
  <c r="A158" i="9"/>
  <c r="Y157" i="9"/>
  <c r="X157" i="9"/>
  <c r="W157" i="9"/>
  <c r="V157" i="9"/>
  <c r="U157" i="9"/>
  <c r="T157" i="9"/>
  <c r="S157" i="9"/>
  <c r="R157" i="9"/>
  <c r="N157" i="9"/>
  <c r="M157" i="9"/>
  <c r="L157" i="9"/>
  <c r="K157" i="9"/>
  <c r="J157" i="9"/>
  <c r="I157" i="9"/>
  <c r="G157" i="9"/>
  <c r="F157" i="9"/>
  <c r="E157" i="9"/>
  <c r="D157" i="9"/>
  <c r="A157" i="9"/>
  <c r="Y156" i="9"/>
  <c r="X156" i="9"/>
  <c r="W156" i="9"/>
  <c r="V156" i="9"/>
  <c r="U156" i="9"/>
  <c r="T156" i="9"/>
  <c r="S156" i="9"/>
  <c r="R156" i="9"/>
  <c r="N156" i="9"/>
  <c r="M156" i="9"/>
  <c r="L156" i="9"/>
  <c r="K156" i="9"/>
  <c r="J156" i="9"/>
  <c r="I156" i="9"/>
  <c r="G156" i="9"/>
  <c r="F156" i="9"/>
  <c r="E156" i="9"/>
  <c r="D156" i="9"/>
  <c r="A156" i="9"/>
  <c r="Y155" i="9"/>
  <c r="X155" i="9"/>
  <c r="W155" i="9"/>
  <c r="V155" i="9"/>
  <c r="U155" i="9"/>
  <c r="T155" i="9"/>
  <c r="S155" i="9"/>
  <c r="R155" i="9"/>
  <c r="N155" i="9"/>
  <c r="M155" i="9"/>
  <c r="L155" i="9"/>
  <c r="K155" i="9"/>
  <c r="J155" i="9"/>
  <c r="I155" i="9"/>
  <c r="G155" i="9"/>
  <c r="F155" i="9"/>
  <c r="E155" i="9"/>
  <c r="D155" i="9"/>
  <c r="A155" i="9"/>
  <c r="Y154" i="9"/>
  <c r="X154" i="9"/>
  <c r="W154" i="9"/>
  <c r="V154" i="9"/>
  <c r="U154" i="9"/>
  <c r="T154" i="9"/>
  <c r="S154" i="9"/>
  <c r="R154" i="9"/>
  <c r="N154" i="9"/>
  <c r="M154" i="9"/>
  <c r="L154" i="9"/>
  <c r="K154" i="9"/>
  <c r="J154" i="9"/>
  <c r="I154" i="9"/>
  <c r="G154" i="9"/>
  <c r="F154" i="9"/>
  <c r="E154" i="9"/>
  <c r="D154" i="9"/>
  <c r="A154" i="9"/>
  <c r="Y153" i="9"/>
  <c r="X153" i="9"/>
  <c r="W153" i="9"/>
  <c r="V153" i="9"/>
  <c r="U153" i="9"/>
  <c r="T153" i="9"/>
  <c r="S153" i="9"/>
  <c r="R153" i="9"/>
  <c r="N153" i="9"/>
  <c r="M153" i="9"/>
  <c r="L153" i="9"/>
  <c r="K153" i="9"/>
  <c r="J153" i="9"/>
  <c r="I153" i="9"/>
  <c r="G153" i="9"/>
  <c r="F153" i="9"/>
  <c r="E153" i="9"/>
  <c r="D153" i="9"/>
  <c r="A153" i="9"/>
  <c r="Y152" i="9"/>
  <c r="X152" i="9"/>
  <c r="W152" i="9"/>
  <c r="V152" i="9"/>
  <c r="U152" i="9"/>
  <c r="T152" i="9"/>
  <c r="S152" i="9"/>
  <c r="R152" i="9"/>
  <c r="N152" i="9"/>
  <c r="M152" i="9"/>
  <c r="L152" i="9"/>
  <c r="K152" i="9"/>
  <c r="J152" i="9"/>
  <c r="I152" i="9"/>
  <c r="G152" i="9"/>
  <c r="F152" i="9"/>
  <c r="E152" i="9"/>
  <c r="D152" i="9"/>
  <c r="A152" i="9"/>
  <c r="Y149" i="9"/>
  <c r="X149" i="9"/>
  <c r="W149" i="9"/>
  <c r="V149" i="9"/>
  <c r="U149" i="9"/>
  <c r="T149" i="9"/>
  <c r="S149" i="9"/>
  <c r="R149" i="9"/>
  <c r="N149" i="9"/>
  <c r="M149" i="9"/>
  <c r="L149" i="9"/>
  <c r="K149" i="9"/>
  <c r="J149" i="9"/>
  <c r="I149" i="9"/>
  <c r="G149" i="9"/>
  <c r="F149" i="9"/>
  <c r="E149" i="9"/>
  <c r="D149" i="9"/>
  <c r="A149" i="9"/>
  <c r="Y148" i="9"/>
  <c r="X148" i="9"/>
  <c r="W148" i="9"/>
  <c r="V148" i="9"/>
  <c r="U148" i="9"/>
  <c r="T148" i="9"/>
  <c r="S148" i="9"/>
  <c r="R148" i="9"/>
  <c r="N148" i="9"/>
  <c r="M148" i="9"/>
  <c r="L148" i="9"/>
  <c r="K148" i="9"/>
  <c r="J148" i="9"/>
  <c r="I148" i="9"/>
  <c r="G148" i="9"/>
  <c r="F148" i="9"/>
  <c r="E148" i="9"/>
  <c r="D148" i="9"/>
  <c r="A148" i="9"/>
  <c r="Y147" i="9"/>
  <c r="X147" i="9"/>
  <c r="W147" i="9"/>
  <c r="V147" i="9"/>
  <c r="U147" i="9"/>
  <c r="T147" i="9"/>
  <c r="S147" i="9"/>
  <c r="R147" i="9"/>
  <c r="N147" i="9"/>
  <c r="M147" i="9"/>
  <c r="L147" i="9"/>
  <c r="K147" i="9"/>
  <c r="J147" i="9"/>
  <c r="I147" i="9"/>
  <c r="G147" i="9"/>
  <c r="F147" i="9"/>
  <c r="E147" i="9"/>
  <c r="D147" i="9"/>
  <c r="A147" i="9"/>
  <c r="Y146" i="9"/>
  <c r="X146" i="9"/>
  <c r="W146" i="9"/>
  <c r="V146" i="9"/>
  <c r="U146" i="9"/>
  <c r="T146" i="9"/>
  <c r="S146" i="9"/>
  <c r="R146" i="9"/>
  <c r="N146" i="9"/>
  <c r="M146" i="9"/>
  <c r="L146" i="9"/>
  <c r="K146" i="9"/>
  <c r="J146" i="9"/>
  <c r="I146" i="9"/>
  <c r="G146" i="9"/>
  <c r="F146" i="9"/>
  <c r="E146" i="9"/>
  <c r="D146" i="9"/>
  <c r="A146" i="9"/>
  <c r="Y145" i="9"/>
  <c r="X145" i="9"/>
  <c r="W145" i="9"/>
  <c r="V145" i="9"/>
  <c r="U145" i="9"/>
  <c r="T145" i="9"/>
  <c r="S145" i="9"/>
  <c r="R145" i="9"/>
  <c r="N145" i="9"/>
  <c r="M145" i="9"/>
  <c r="L145" i="9"/>
  <c r="K145" i="9"/>
  <c r="J145" i="9"/>
  <c r="I145" i="9"/>
  <c r="G145" i="9"/>
  <c r="F145" i="9"/>
  <c r="E145" i="9"/>
  <c r="D145" i="9"/>
  <c r="A145" i="9"/>
  <c r="Y144" i="9"/>
  <c r="X144" i="9"/>
  <c r="W144" i="9"/>
  <c r="V144" i="9"/>
  <c r="U144" i="9"/>
  <c r="T144" i="9"/>
  <c r="S144" i="9"/>
  <c r="R144" i="9"/>
  <c r="N144" i="9"/>
  <c r="M144" i="9"/>
  <c r="L144" i="9"/>
  <c r="K144" i="9"/>
  <c r="J144" i="9"/>
  <c r="I144" i="9"/>
  <c r="G144" i="9"/>
  <c r="F144" i="9"/>
  <c r="E144" i="9"/>
  <c r="D144" i="9"/>
  <c r="A144" i="9"/>
  <c r="Y143" i="9"/>
  <c r="X143" i="9"/>
  <c r="W143" i="9"/>
  <c r="V143" i="9"/>
  <c r="U143" i="9"/>
  <c r="T143" i="9"/>
  <c r="S143" i="9"/>
  <c r="R143" i="9"/>
  <c r="N143" i="9"/>
  <c r="M143" i="9"/>
  <c r="L143" i="9"/>
  <c r="K143" i="9"/>
  <c r="J143" i="9"/>
  <c r="I143" i="9"/>
  <c r="G143" i="9"/>
  <c r="F143" i="9"/>
  <c r="E143" i="9"/>
  <c r="D143" i="9"/>
  <c r="A143" i="9"/>
  <c r="Y142" i="9"/>
  <c r="X142" i="9"/>
  <c r="W142" i="9"/>
  <c r="V142" i="9"/>
  <c r="U142" i="9"/>
  <c r="T142" i="9"/>
  <c r="S142" i="9"/>
  <c r="R142" i="9"/>
  <c r="N142" i="9"/>
  <c r="M142" i="9"/>
  <c r="L142" i="9"/>
  <c r="K142" i="9"/>
  <c r="J142" i="9"/>
  <c r="I142" i="9"/>
  <c r="G142" i="9"/>
  <c r="F142" i="9"/>
  <c r="E142" i="9"/>
  <c r="D142" i="9"/>
  <c r="A142" i="9"/>
  <c r="Y141" i="9"/>
  <c r="X141" i="9"/>
  <c r="W141" i="9"/>
  <c r="V141" i="9"/>
  <c r="U141" i="9"/>
  <c r="T141" i="9"/>
  <c r="S141" i="9"/>
  <c r="R141" i="9"/>
  <c r="N141" i="9"/>
  <c r="M141" i="9"/>
  <c r="L141" i="9"/>
  <c r="K141" i="9"/>
  <c r="J141" i="9"/>
  <c r="I141" i="9"/>
  <c r="G141" i="9"/>
  <c r="F141" i="9"/>
  <c r="E141" i="9"/>
  <c r="D141" i="9"/>
  <c r="A141" i="9"/>
  <c r="Y140" i="9"/>
  <c r="X140" i="9"/>
  <c r="W140" i="9"/>
  <c r="V140" i="9"/>
  <c r="U140" i="9"/>
  <c r="T140" i="9"/>
  <c r="S140" i="9"/>
  <c r="R140" i="9"/>
  <c r="N140" i="9"/>
  <c r="M140" i="9"/>
  <c r="L140" i="9"/>
  <c r="K140" i="9"/>
  <c r="J140" i="9"/>
  <c r="I140" i="9"/>
  <c r="G140" i="9"/>
  <c r="F140" i="9"/>
  <c r="E140" i="9"/>
  <c r="D140" i="9"/>
  <c r="A140" i="9"/>
  <c r="Y138" i="9"/>
  <c r="X138" i="9"/>
  <c r="W138" i="9"/>
  <c r="V138" i="9"/>
  <c r="U138" i="9"/>
  <c r="T138" i="9"/>
  <c r="S138" i="9"/>
  <c r="R138" i="9"/>
  <c r="N138" i="9"/>
  <c r="M138" i="9"/>
  <c r="L138" i="9"/>
  <c r="K138" i="9"/>
  <c r="J138" i="9"/>
  <c r="I138" i="9"/>
  <c r="G138" i="9"/>
  <c r="F138" i="9"/>
  <c r="E138" i="9"/>
  <c r="D138" i="9"/>
  <c r="A138" i="9"/>
  <c r="Y136" i="9"/>
  <c r="X136" i="9"/>
  <c r="W136" i="9"/>
  <c r="V136" i="9"/>
  <c r="U136" i="9"/>
  <c r="T136" i="9"/>
  <c r="S136" i="9"/>
  <c r="R136" i="9"/>
  <c r="N136" i="9"/>
  <c r="M136" i="9"/>
  <c r="L136" i="9"/>
  <c r="K136" i="9"/>
  <c r="J136" i="9"/>
  <c r="I136" i="9"/>
  <c r="G136" i="9"/>
  <c r="F136" i="9"/>
  <c r="E136" i="9"/>
  <c r="D136" i="9"/>
  <c r="A136" i="9"/>
  <c r="Y135" i="9"/>
  <c r="X135" i="9"/>
  <c r="W135" i="9"/>
  <c r="V135" i="9"/>
  <c r="U135" i="9"/>
  <c r="T135" i="9"/>
  <c r="S135" i="9"/>
  <c r="R135" i="9"/>
  <c r="N135" i="9"/>
  <c r="M135" i="9"/>
  <c r="L135" i="9"/>
  <c r="K135" i="9"/>
  <c r="J135" i="9"/>
  <c r="I135" i="9"/>
  <c r="G135" i="9"/>
  <c r="F135" i="9"/>
  <c r="E135" i="9"/>
  <c r="D135" i="9"/>
  <c r="A135" i="9"/>
  <c r="Y134" i="9"/>
  <c r="X134" i="9"/>
  <c r="W134" i="9"/>
  <c r="V134" i="9"/>
  <c r="U134" i="9"/>
  <c r="T134" i="9"/>
  <c r="S134" i="9"/>
  <c r="R134" i="9"/>
  <c r="N134" i="9"/>
  <c r="M134" i="9"/>
  <c r="L134" i="9"/>
  <c r="K134" i="9"/>
  <c r="J134" i="9"/>
  <c r="I134" i="9"/>
  <c r="G134" i="9"/>
  <c r="F134" i="9"/>
  <c r="E134" i="9"/>
  <c r="D134" i="9"/>
  <c r="A134" i="9"/>
  <c r="Y133" i="9"/>
  <c r="X133" i="9"/>
  <c r="W133" i="9"/>
  <c r="V133" i="9"/>
  <c r="U133" i="9"/>
  <c r="T133" i="9"/>
  <c r="S133" i="9"/>
  <c r="R133" i="9"/>
  <c r="N133" i="9"/>
  <c r="M133" i="9"/>
  <c r="L133" i="9"/>
  <c r="K133" i="9"/>
  <c r="J133" i="9"/>
  <c r="I133" i="9"/>
  <c r="G133" i="9"/>
  <c r="F133" i="9"/>
  <c r="E133" i="9"/>
  <c r="D133" i="9"/>
  <c r="A133" i="9"/>
  <c r="Y132" i="9"/>
  <c r="X132" i="9"/>
  <c r="W132" i="9"/>
  <c r="V132" i="9"/>
  <c r="U132" i="9"/>
  <c r="T132" i="9"/>
  <c r="S132" i="9"/>
  <c r="R132" i="9"/>
  <c r="N132" i="9"/>
  <c r="M132" i="9"/>
  <c r="L132" i="9"/>
  <c r="K132" i="9"/>
  <c r="J132" i="9"/>
  <c r="I132" i="9"/>
  <c r="G132" i="9"/>
  <c r="F132" i="9"/>
  <c r="E132" i="9"/>
  <c r="D132" i="9"/>
  <c r="A132" i="9"/>
  <c r="Y131" i="9"/>
  <c r="X131" i="9"/>
  <c r="W131" i="9"/>
  <c r="V131" i="9"/>
  <c r="U131" i="9"/>
  <c r="T131" i="9"/>
  <c r="S131" i="9"/>
  <c r="R131" i="9"/>
  <c r="N131" i="9"/>
  <c r="M131" i="9"/>
  <c r="L131" i="9"/>
  <c r="K131" i="9"/>
  <c r="J131" i="9"/>
  <c r="I131" i="9"/>
  <c r="G131" i="9"/>
  <c r="F131" i="9"/>
  <c r="E131" i="9"/>
  <c r="D131" i="9"/>
  <c r="A131" i="9"/>
  <c r="Y130" i="9"/>
  <c r="X130" i="9"/>
  <c r="W130" i="9"/>
  <c r="V130" i="9"/>
  <c r="U130" i="9"/>
  <c r="T130" i="9"/>
  <c r="S130" i="9"/>
  <c r="R130" i="9"/>
  <c r="N130" i="9"/>
  <c r="M130" i="9"/>
  <c r="L130" i="9"/>
  <c r="K130" i="9"/>
  <c r="J130" i="9"/>
  <c r="I130" i="9"/>
  <c r="G130" i="9"/>
  <c r="F130" i="9"/>
  <c r="E130" i="9"/>
  <c r="D130" i="9"/>
  <c r="A130" i="9"/>
  <c r="Y129" i="9"/>
  <c r="X129" i="9"/>
  <c r="W129" i="9"/>
  <c r="V129" i="9"/>
  <c r="U129" i="9"/>
  <c r="T129" i="9"/>
  <c r="S129" i="9"/>
  <c r="R129" i="9"/>
  <c r="N129" i="9"/>
  <c r="M129" i="9"/>
  <c r="L129" i="9"/>
  <c r="K129" i="9"/>
  <c r="J129" i="9"/>
  <c r="I129" i="9"/>
  <c r="G129" i="9"/>
  <c r="F129" i="9"/>
  <c r="E129" i="9"/>
  <c r="D129" i="9"/>
  <c r="A129" i="9"/>
  <c r="Y128" i="9"/>
  <c r="X128" i="9"/>
  <c r="W128" i="9"/>
  <c r="V128" i="9"/>
  <c r="U128" i="9"/>
  <c r="T128" i="9"/>
  <c r="S128" i="9"/>
  <c r="R128" i="9"/>
  <c r="N128" i="9"/>
  <c r="M128" i="9"/>
  <c r="L128" i="9"/>
  <c r="K128" i="9"/>
  <c r="J128" i="9"/>
  <c r="I128" i="9"/>
  <c r="G128" i="9"/>
  <c r="F128" i="9"/>
  <c r="E128" i="9"/>
  <c r="D128" i="9"/>
  <c r="A128" i="9"/>
  <c r="Y127" i="9"/>
  <c r="X127" i="9"/>
  <c r="W127" i="9"/>
  <c r="V127" i="9"/>
  <c r="U127" i="9"/>
  <c r="T127" i="9"/>
  <c r="S127" i="9"/>
  <c r="R127" i="9"/>
  <c r="N127" i="9"/>
  <c r="M127" i="9"/>
  <c r="L127" i="9"/>
  <c r="K127" i="9"/>
  <c r="J127" i="9"/>
  <c r="I127" i="9"/>
  <c r="G127" i="9"/>
  <c r="F127" i="9"/>
  <c r="E127" i="9"/>
  <c r="D127" i="9"/>
  <c r="A127" i="9"/>
  <c r="Y125" i="9"/>
  <c r="X125" i="9"/>
  <c r="W125" i="9"/>
  <c r="V125" i="9"/>
  <c r="U125" i="9"/>
  <c r="T125" i="9"/>
  <c r="S125" i="9"/>
  <c r="R125" i="9"/>
  <c r="N125" i="9"/>
  <c r="M125" i="9"/>
  <c r="L125" i="9"/>
  <c r="K125" i="9"/>
  <c r="J125" i="9"/>
  <c r="I125" i="9"/>
  <c r="G125" i="9"/>
  <c r="F125" i="9"/>
  <c r="E125" i="9"/>
  <c r="D125" i="9"/>
  <c r="A125" i="9"/>
  <c r="Y123" i="9"/>
  <c r="X123" i="9"/>
  <c r="W123" i="9"/>
  <c r="V123" i="9"/>
  <c r="U123" i="9"/>
  <c r="T123" i="9"/>
  <c r="S123" i="9"/>
  <c r="R123" i="9"/>
  <c r="N123" i="9"/>
  <c r="M123" i="9"/>
  <c r="L123" i="9"/>
  <c r="K123" i="9"/>
  <c r="J123" i="9"/>
  <c r="I123" i="9"/>
  <c r="G123" i="9"/>
  <c r="F123" i="9"/>
  <c r="E123" i="9"/>
  <c r="D123" i="9"/>
  <c r="A123" i="9"/>
  <c r="Y121" i="9"/>
  <c r="X121" i="9"/>
  <c r="W121" i="9"/>
  <c r="V121" i="9"/>
  <c r="U121" i="9"/>
  <c r="T121" i="9"/>
  <c r="S121" i="9"/>
  <c r="R121" i="9"/>
  <c r="N121" i="9"/>
  <c r="M121" i="9"/>
  <c r="L121" i="9"/>
  <c r="K121" i="9"/>
  <c r="J121" i="9"/>
  <c r="I121" i="9"/>
  <c r="G121" i="9"/>
  <c r="F121" i="9"/>
  <c r="E121" i="9"/>
  <c r="D121" i="9"/>
  <c r="A121" i="9"/>
  <c r="Y120" i="9"/>
  <c r="X120" i="9"/>
  <c r="W120" i="9"/>
  <c r="V120" i="9"/>
  <c r="U120" i="9"/>
  <c r="T120" i="9"/>
  <c r="S120" i="9"/>
  <c r="R120" i="9"/>
  <c r="N120" i="9"/>
  <c r="M120" i="9"/>
  <c r="L120" i="9"/>
  <c r="K120" i="9"/>
  <c r="J120" i="9"/>
  <c r="I120" i="9"/>
  <c r="G120" i="9"/>
  <c r="F120" i="9"/>
  <c r="E120" i="9"/>
  <c r="D120" i="9"/>
  <c r="A120" i="9"/>
  <c r="Y119" i="9"/>
  <c r="X119" i="9"/>
  <c r="W119" i="9"/>
  <c r="V119" i="9"/>
  <c r="U119" i="9"/>
  <c r="T119" i="9"/>
  <c r="S119" i="9"/>
  <c r="R119" i="9"/>
  <c r="N119" i="9"/>
  <c r="M119" i="9"/>
  <c r="L119" i="9"/>
  <c r="K119" i="9"/>
  <c r="J119" i="9"/>
  <c r="I119" i="9"/>
  <c r="G119" i="9"/>
  <c r="F119" i="9"/>
  <c r="E119" i="9"/>
  <c r="D119" i="9"/>
  <c r="A119" i="9"/>
  <c r="Y118" i="9"/>
  <c r="X118" i="9"/>
  <c r="W118" i="9"/>
  <c r="V118" i="9"/>
  <c r="U118" i="9"/>
  <c r="T118" i="9"/>
  <c r="S118" i="9"/>
  <c r="R118" i="9"/>
  <c r="N118" i="9"/>
  <c r="M118" i="9"/>
  <c r="L118" i="9"/>
  <c r="K118" i="9"/>
  <c r="J118" i="9"/>
  <c r="I118" i="9"/>
  <c r="G118" i="9"/>
  <c r="F118" i="9"/>
  <c r="E118" i="9"/>
  <c r="D118" i="9"/>
  <c r="A118" i="9"/>
  <c r="Y117" i="9"/>
  <c r="X117" i="9"/>
  <c r="W117" i="9"/>
  <c r="V117" i="9"/>
  <c r="U117" i="9"/>
  <c r="T117" i="9"/>
  <c r="S117" i="9"/>
  <c r="R117" i="9"/>
  <c r="N117" i="9"/>
  <c r="M117" i="9"/>
  <c r="L117" i="9"/>
  <c r="K117" i="9"/>
  <c r="J117" i="9"/>
  <c r="I117" i="9"/>
  <c r="G117" i="9"/>
  <c r="F117" i="9"/>
  <c r="E117" i="9"/>
  <c r="D117" i="9"/>
  <c r="A117" i="9"/>
  <c r="Y116" i="9"/>
  <c r="X116" i="9"/>
  <c r="W116" i="9"/>
  <c r="V116" i="9"/>
  <c r="U116" i="9"/>
  <c r="T116" i="9"/>
  <c r="S116" i="9"/>
  <c r="R116" i="9"/>
  <c r="N116" i="9"/>
  <c r="M116" i="9"/>
  <c r="L116" i="9"/>
  <c r="K116" i="9"/>
  <c r="J116" i="9"/>
  <c r="I116" i="9"/>
  <c r="G116" i="9"/>
  <c r="F116" i="9"/>
  <c r="E116" i="9"/>
  <c r="D116" i="9"/>
  <c r="A116" i="9"/>
  <c r="Y115" i="9"/>
  <c r="X115" i="9"/>
  <c r="W115" i="9"/>
  <c r="V115" i="9"/>
  <c r="U115" i="9"/>
  <c r="T115" i="9"/>
  <c r="S115" i="9"/>
  <c r="R115" i="9"/>
  <c r="N115" i="9"/>
  <c r="M115" i="9"/>
  <c r="L115" i="9"/>
  <c r="K115" i="9"/>
  <c r="J115" i="9"/>
  <c r="I115" i="9"/>
  <c r="G115" i="9"/>
  <c r="F115" i="9"/>
  <c r="E115" i="9"/>
  <c r="D115" i="9"/>
  <c r="A115" i="9"/>
  <c r="Y114" i="9"/>
  <c r="X114" i="9"/>
  <c r="W114" i="9"/>
  <c r="V114" i="9"/>
  <c r="U114" i="9"/>
  <c r="T114" i="9"/>
  <c r="S114" i="9"/>
  <c r="R114" i="9"/>
  <c r="N114" i="9"/>
  <c r="M114" i="9"/>
  <c r="L114" i="9"/>
  <c r="K114" i="9"/>
  <c r="J114" i="9"/>
  <c r="I114" i="9"/>
  <c r="G114" i="9"/>
  <c r="F114" i="9"/>
  <c r="E114" i="9"/>
  <c r="D114" i="9"/>
  <c r="A114" i="9"/>
  <c r="Y113" i="9"/>
  <c r="X113" i="9"/>
  <c r="W113" i="9"/>
  <c r="V113" i="9"/>
  <c r="U113" i="9"/>
  <c r="T113" i="9"/>
  <c r="S113" i="9"/>
  <c r="R113" i="9"/>
  <c r="N113" i="9"/>
  <c r="M113" i="9"/>
  <c r="L113" i="9"/>
  <c r="K113" i="9"/>
  <c r="J113" i="9"/>
  <c r="I113" i="9"/>
  <c r="G113" i="9"/>
  <c r="F113" i="9"/>
  <c r="E113" i="9"/>
  <c r="D113" i="9"/>
  <c r="A113" i="9"/>
  <c r="Y112" i="9"/>
  <c r="X112" i="9"/>
  <c r="W112" i="9"/>
  <c r="V112" i="9"/>
  <c r="U112" i="9"/>
  <c r="T112" i="9"/>
  <c r="S112" i="9"/>
  <c r="R112" i="9"/>
  <c r="N112" i="9"/>
  <c r="M112" i="9"/>
  <c r="L112" i="9"/>
  <c r="K112" i="9"/>
  <c r="J112" i="9"/>
  <c r="I112" i="9"/>
  <c r="G112" i="9"/>
  <c r="F112" i="9"/>
  <c r="E112" i="9"/>
  <c r="D112" i="9"/>
  <c r="A112" i="9"/>
  <c r="Y110" i="9"/>
  <c r="X110" i="9"/>
  <c r="W110" i="9"/>
  <c r="V110" i="9"/>
  <c r="U110" i="9"/>
  <c r="T110" i="9"/>
  <c r="S110" i="9"/>
  <c r="R110" i="9"/>
  <c r="N110" i="9"/>
  <c r="M110" i="9"/>
  <c r="L110" i="9"/>
  <c r="K110" i="9"/>
  <c r="J110" i="9"/>
  <c r="I110" i="9"/>
  <c r="G110" i="9"/>
  <c r="F110" i="9"/>
  <c r="E110" i="9"/>
  <c r="D110" i="9"/>
  <c r="A110" i="9"/>
  <c r="Y109" i="9"/>
  <c r="X109" i="9"/>
  <c r="W109" i="9"/>
  <c r="V109" i="9"/>
  <c r="U109" i="9"/>
  <c r="T109" i="9"/>
  <c r="S109" i="9"/>
  <c r="R109" i="9"/>
  <c r="N109" i="9"/>
  <c r="M109" i="9"/>
  <c r="L109" i="9"/>
  <c r="K109" i="9"/>
  <c r="J109" i="9"/>
  <c r="I109" i="9"/>
  <c r="G109" i="9"/>
  <c r="F109" i="9"/>
  <c r="E109" i="9"/>
  <c r="D109" i="9"/>
  <c r="A109" i="9"/>
  <c r="Y108" i="9"/>
  <c r="X108" i="9"/>
  <c r="W108" i="9"/>
  <c r="V108" i="9"/>
  <c r="U108" i="9"/>
  <c r="T108" i="9"/>
  <c r="S108" i="9"/>
  <c r="R108" i="9"/>
  <c r="N108" i="9"/>
  <c r="M108" i="9"/>
  <c r="L108" i="9"/>
  <c r="K108" i="9"/>
  <c r="J108" i="9"/>
  <c r="I108" i="9"/>
  <c r="G108" i="9"/>
  <c r="F108" i="9"/>
  <c r="E108" i="9"/>
  <c r="D108" i="9"/>
  <c r="A108" i="9"/>
  <c r="Y107" i="9"/>
  <c r="X107" i="9"/>
  <c r="W107" i="9"/>
  <c r="V107" i="9"/>
  <c r="U107" i="9"/>
  <c r="T107" i="9"/>
  <c r="S107" i="9"/>
  <c r="R107" i="9"/>
  <c r="N107" i="9"/>
  <c r="M107" i="9"/>
  <c r="L107" i="9"/>
  <c r="K107" i="9"/>
  <c r="J107" i="9"/>
  <c r="I107" i="9"/>
  <c r="G107" i="9"/>
  <c r="F107" i="9"/>
  <c r="E107" i="9"/>
  <c r="D107" i="9"/>
  <c r="A107" i="9"/>
  <c r="Y106" i="9"/>
  <c r="X106" i="9"/>
  <c r="W106" i="9"/>
  <c r="V106" i="9"/>
  <c r="U106" i="9"/>
  <c r="T106" i="9"/>
  <c r="S106" i="9"/>
  <c r="R106" i="9"/>
  <c r="N106" i="9"/>
  <c r="M106" i="9"/>
  <c r="L106" i="9"/>
  <c r="K106" i="9"/>
  <c r="J106" i="9"/>
  <c r="I106" i="9"/>
  <c r="G106" i="9"/>
  <c r="F106" i="9"/>
  <c r="E106" i="9"/>
  <c r="D106" i="9"/>
  <c r="A106" i="9"/>
  <c r="Y105" i="9"/>
  <c r="X105" i="9"/>
  <c r="W105" i="9"/>
  <c r="V105" i="9"/>
  <c r="U105" i="9"/>
  <c r="T105" i="9"/>
  <c r="S105" i="9"/>
  <c r="R105" i="9"/>
  <c r="N105" i="9"/>
  <c r="M105" i="9"/>
  <c r="L105" i="9"/>
  <c r="K105" i="9"/>
  <c r="J105" i="9"/>
  <c r="I105" i="9"/>
  <c r="G105" i="9"/>
  <c r="F105" i="9"/>
  <c r="E105" i="9"/>
  <c r="D105" i="9"/>
  <c r="A105" i="9"/>
  <c r="Y104" i="9"/>
  <c r="X104" i="9"/>
  <c r="W104" i="9"/>
  <c r="V104" i="9"/>
  <c r="U104" i="9"/>
  <c r="T104" i="9"/>
  <c r="S104" i="9"/>
  <c r="R104" i="9"/>
  <c r="N104" i="9"/>
  <c r="M104" i="9"/>
  <c r="L104" i="9"/>
  <c r="K104" i="9"/>
  <c r="J104" i="9"/>
  <c r="I104" i="9"/>
  <c r="G104" i="9"/>
  <c r="F104" i="9"/>
  <c r="E104" i="9"/>
  <c r="D104" i="9"/>
  <c r="A104" i="9"/>
  <c r="Y103" i="9"/>
  <c r="X103" i="9"/>
  <c r="W103" i="9"/>
  <c r="V103" i="9"/>
  <c r="U103" i="9"/>
  <c r="T103" i="9"/>
  <c r="S103" i="9"/>
  <c r="R103" i="9"/>
  <c r="N103" i="9"/>
  <c r="M103" i="9"/>
  <c r="L103" i="9"/>
  <c r="K103" i="9"/>
  <c r="J103" i="9"/>
  <c r="I103" i="9"/>
  <c r="G103" i="9"/>
  <c r="F103" i="9"/>
  <c r="E103" i="9"/>
  <c r="D103" i="9"/>
  <c r="A103" i="9"/>
  <c r="Y102" i="9"/>
  <c r="X102" i="9"/>
  <c r="W102" i="9"/>
  <c r="V102" i="9"/>
  <c r="U102" i="9"/>
  <c r="T102" i="9"/>
  <c r="S102" i="9"/>
  <c r="R102" i="9"/>
  <c r="N102" i="9"/>
  <c r="M102" i="9"/>
  <c r="L102" i="9"/>
  <c r="K102" i="9"/>
  <c r="J102" i="9"/>
  <c r="I102" i="9"/>
  <c r="G102" i="9"/>
  <c r="F102" i="9"/>
  <c r="E102" i="9"/>
  <c r="D102" i="9"/>
  <c r="A102" i="9"/>
  <c r="Y101" i="9"/>
  <c r="X101" i="9"/>
  <c r="W101" i="9"/>
  <c r="V101" i="9"/>
  <c r="U101" i="9"/>
  <c r="T101" i="9"/>
  <c r="S101" i="9"/>
  <c r="R101" i="9"/>
  <c r="N101" i="9"/>
  <c r="M101" i="9"/>
  <c r="L101" i="9"/>
  <c r="K101" i="9"/>
  <c r="J101" i="9"/>
  <c r="I101" i="9"/>
  <c r="G101" i="9"/>
  <c r="F101" i="9"/>
  <c r="E101" i="9"/>
  <c r="D101" i="9"/>
  <c r="A101" i="9"/>
  <c r="Y99" i="9"/>
  <c r="X99" i="9"/>
  <c r="W99" i="9"/>
  <c r="V99" i="9"/>
  <c r="U99" i="9"/>
  <c r="T99" i="9"/>
  <c r="S99" i="9"/>
  <c r="R99" i="9"/>
  <c r="N99" i="9"/>
  <c r="M99" i="9"/>
  <c r="L99" i="9"/>
  <c r="K99" i="9"/>
  <c r="J99" i="9"/>
  <c r="I99" i="9"/>
  <c r="G99" i="9"/>
  <c r="F99" i="9"/>
  <c r="E99" i="9"/>
  <c r="D99" i="9"/>
  <c r="A99" i="9"/>
  <c r="Y97" i="9"/>
  <c r="X97" i="9"/>
  <c r="W97" i="9"/>
  <c r="V97" i="9"/>
  <c r="U97" i="9"/>
  <c r="T97" i="9"/>
  <c r="S97" i="9"/>
  <c r="R97" i="9"/>
  <c r="N97" i="9"/>
  <c r="M97" i="9"/>
  <c r="L97" i="9"/>
  <c r="K97" i="9"/>
  <c r="J97" i="9"/>
  <c r="I97" i="9"/>
  <c r="G97" i="9"/>
  <c r="F97" i="9"/>
  <c r="E97" i="9"/>
  <c r="D97" i="9"/>
  <c r="A97" i="9"/>
  <c r="Y96" i="9"/>
  <c r="X96" i="9"/>
  <c r="W96" i="9"/>
  <c r="V96" i="9"/>
  <c r="U96" i="9"/>
  <c r="T96" i="9"/>
  <c r="S96" i="9"/>
  <c r="R96" i="9"/>
  <c r="N96" i="9"/>
  <c r="M96" i="9"/>
  <c r="L96" i="9"/>
  <c r="K96" i="9"/>
  <c r="J96" i="9"/>
  <c r="I96" i="9"/>
  <c r="G96" i="9"/>
  <c r="F96" i="9"/>
  <c r="E96" i="9"/>
  <c r="D96" i="9"/>
  <c r="A96" i="9"/>
  <c r="Y95" i="9"/>
  <c r="X95" i="9"/>
  <c r="W95" i="9"/>
  <c r="V95" i="9"/>
  <c r="U95" i="9"/>
  <c r="T95" i="9"/>
  <c r="S95" i="9"/>
  <c r="R95" i="9"/>
  <c r="N95" i="9"/>
  <c r="M95" i="9"/>
  <c r="L95" i="9"/>
  <c r="K95" i="9"/>
  <c r="J95" i="9"/>
  <c r="I95" i="9"/>
  <c r="G95" i="9"/>
  <c r="F95" i="9"/>
  <c r="E95" i="9"/>
  <c r="D95" i="9"/>
  <c r="A95" i="9"/>
  <c r="Y94" i="9"/>
  <c r="X94" i="9"/>
  <c r="W94" i="9"/>
  <c r="V94" i="9"/>
  <c r="U94" i="9"/>
  <c r="T94" i="9"/>
  <c r="S94" i="9"/>
  <c r="R94" i="9"/>
  <c r="N94" i="9"/>
  <c r="M94" i="9"/>
  <c r="L94" i="9"/>
  <c r="K94" i="9"/>
  <c r="J94" i="9"/>
  <c r="I94" i="9"/>
  <c r="G94" i="9"/>
  <c r="F94" i="9"/>
  <c r="E94" i="9"/>
  <c r="D94" i="9"/>
  <c r="A94" i="9"/>
  <c r="Y93" i="9"/>
  <c r="X93" i="9"/>
  <c r="W93" i="9"/>
  <c r="V93" i="9"/>
  <c r="U93" i="9"/>
  <c r="T93" i="9"/>
  <c r="S93" i="9"/>
  <c r="R93" i="9"/>
  <c r="N93" i="9"/>
  <c r="M93" i="9"/>
  <c r="L93" i="9"/>
  <c r="K93" i="9"/>
  <c r="J93" i="9"/>
  <c r="I93" i="9"/>
  <c r="G93" i="9"/>
  <c r="F93" i="9"/>
  <c r="E93" i="9"/>
  <c r="D93" i="9"/>
  <c r="A93" i="9"/>
  <c r="Y92" i="9"/>
  <c r="X92" i="9"/>
  <c r="W92" i="9"/>
  <c r="V92" i="9"/>
  <c r="U92" i="9"/>
  <c r="T92" i="9"/>
  <c r="S92" i="9"/>
  <c r="R92" i="9"/>
  <c r="N92" i="9"/>
  <c r="M92" i="9"/>
  <c r="L92" i="9"/>
  <c r="K92" i="9"/>
  <c r="J92" i="9"/>
  <c r="I92" i="9"/>
  <c r="G92" i="9"/>
  <c r="F92" i="9"/>
  <c r="E92" i="9"/>
  <c r="D92" i="9"/>
  <c r="A92" i="9"/>
  <c r="Y91" i="9"/>
  <c r="X91" i="9"/>
  <c r="W91" i="9"/>
  <c r="V91" i="9"/>
  <c r="U91" i="9"/>
  <c r="T91" i="9"/>
  <c r="S91" i="9"/>
  <c r="R91" i="9"/>
  <c r="N91" i="9"/>
  <c r="M91" i="9"/>
  <c r="L91" i="9"/>
  <c r="K91" i="9"/>
  <c r="J91" i="9"/>
  <c r="I91" i="9"/>
  <c r="G91" i="9"/>
  <c r="F91" i="9"/>
  <c r="E91" i="9"/>
  <c r="D91" i="9"/>
  <c r="A91" i="9"/>
  <c r="Y90" i="9"/>
  <c r="X90" i="9"/>
  <c r="W90" i="9"/>
  <c r="V90" i="9"/>
  <c r="U90" i="9"/>
  <c r="T90" i="9"/>
  <c r="S90" i="9"/>
  <c r="R90" i="9"/>
  <c r="N90" i="9"/>
  <c r="M90" i="9"/>
  <c r="L90" i="9"/>
  <c r="K90" i="9"/>
  <c r="J90" i="9"/>
  <c r="I90" i="9"/>
  <c r="G90" i="9"/>
  <c r="F90" i="9"/>
  <c r="E90" i="9"/>
  <c r="D90" i="9"/>
  <c r="A90" i="9"/>
  <c r="Y89" i="9"/>
  <c r="X89" i="9"/>
  <c r="W89" i="9"/>
  <c r="V89" i="9"/>
  <c r="U89" i="9"/>
  <c r="T89" i="9"/>
  <c r="S89" i="9"/>
  <c r="R89" i="9"/>
  <c r="N89" i="9"/>
  <c r="M89" i="9"/>
  <c r="L89" i="9"/>
  <c r="K89" i="9"/>
  <c r="J89" i="9"/>
  <c r="I89" i="9"/>
  <c r="G89" i="9"/>
  <c r="F89" i="9"/>
  <c r="E89" i="9"/>
  <c r="D89" i="9"/>
  <c r="A89" i="9"/>
  <c r="Y88" i="9"/>
  <c r="X88" i="9"/>
  <c r="W88" i="9"/>
  <c r="V88" i="9"/>
  <c r="U88" i="9"/>
  <c r="T88" i="9"/>
  <c r="S88" i="9"/>
  <c r="R88" i="9"/>
  <c r="N88" i="9"/>
  <c r="M88" i="9"/>
  <c r="L88" i="9"/>
  <c r="K88" i="9"/>
  <c r="J88" i="9"/>
  <c r="I88" i="9"/>
  <c r="G88" i="9"/>
  <c r="F88" i="9"/>
  <c r="E88" i="9"/>
  <c r="D88" i="9"/>
  <c r="A88" i="9"/>
  <c r="Y86" i="9"/>
  <c r="X86" i="9"/>
  <c r="W86" i="9"/>
  <c r="V86" i="9"/>
  <c r="U86" i="9"/>
  <c r="T86" i="9"/>
  <c r="S86" i="9"/>
  <c r="R86" i="9"/>
  <c r="N86" i="9"/>
  <c r="M86" i="9"/>
  <c r="L86" i="9"/>
  <c r="K86" i="9"/>
  <c r="J86" i="9"/>
  <c r="I86" i="9"/>
  <c r="G86" i="9"/>
  <c r="F86" i="9"/>
  <c r="E86" i="9"/>
  <c r="D86" i="9"/>
  <c r="A86" i="9"/>
  <c r="Y85" i="9"/>
  <c r="X85" i="9"/>
  <c r="W85" i="9"/>
  <c r="V85" i="9"/>
  <c r="U85" i="9"/>
  <c r="T85" i="9"/>
  <c r="S85" i="9"/>
  <c r="R85" i="9"/>
  <c r="N85" i="9"/>
  <c r="M85" i="9"/>
  <c r="L85" i="9"/>
  <c r="K85" i="9"/>
  <c r="J85" i="9"/>
  <c r="I85" i="9"/>
  <c r="G85" i="9"/>
  <c r="F85" i="9"/>
  <c r="E85" i="9"/>
  <c r="D85" i="9"/>
  <c r="A85" i="9"/>
  <c r="Y84" i="9"/>
  <c r="X84" i="9"/>
  <c r="W84" i="9"/>
  <c r="V84" i="9"/>
  <c r="U84" i="9"/>
  <c r="T84" i="9"/>
  <c r="S84" i="9"/>
  <c r="R84" i="9"/>
  <c r="N84" i="9"/>
  <c r="M84" i="9"/>
  <c r="L84" i="9"/>
  <c r="K84" i="9"/>
  <c r="J84" i="9"/>
  <c r="I84" i="9"/>
  <c r="G84" i="9"/>
  <c r="F84" i="9"/>
  <c r="E84" i="9"/>
  <c r="D84" i="9"/>
  <c r="A84" i="9"/>
  <c r="Y83" i="9"/>
  <c r="X83" i="9"/>
  <c r="W83" i="9"/>
  <c r="V83" i="9"/>
  <c r="U83" i="9"/>
  <c r="T83" i="9"/>
  <c r="S83" i="9"/>
  <c r="R83" i="9"/>
  <c r="N83" i="9"/>
  <c r="M83" i="9"/>
  <c r="L83" i="9"/>
  <c r="K83" i="9"/>
  <c r="J83" i="9"/>
  <c r="I83" i="9"/>
  <c r="G83" i="9"/>
  <c r="F83" i="9"/>
  <c r="E83" i="9"/>
  <c r="D83" i="9"/>
  <c r="A83" i="9"/>
  <c r="Y82" i="9"/>
  <c r="X82" i="9"/>
  <c r="W82" i="9"/>
  <c r="V82" i="9"/>
  <c r="U82" i="9"/>
  <c r="T82" i="9"/>
  <c r="S82" i="9"/>
  <c r="R82" i="9"/>
  <c r="N82" i="9"/>
  <c r="M82" i="9"/>
  <c r="L82" i="9"/>
  <c r="K82" i="9"/>
  <c r="J82" i="9"/>
  <c r="I82" i="9"/>
  <c r="G82" i="9"/>
  <c r="F82" i="9"/>
  <c r="E82" i="9"/>
  <c r="D82" i="9"/>
  <c r="A82" i="9"/>
  <c r="Y81" i="9"/>
  <c r="X81" i="9"/>
  <c r="W81" i="9"/>
  <c r="V81" i="9"/>
  <c r="U81" i="9"/>
  <c r="T81" i="9"/>
  <c r="S81" i="9"/>
  <c r="R81" i="9"/>
  <c r="N81" i="9"/>
  <c r="M81" i="9"/>
  <c r="L81" i="9"/>
  <c r="K81" i="9"/>
  <c r="J81" i="9"/>
  <c r="I81" i="9"/>
  <c r="G81" i="9"/>
  <c r="F81" i="9"/>
  <c r="E81" i="9"/>
  <c r="D81" i="9"/>
  <c r="A81" i="9"/>
  <c r="Y80" i="9"/>
  <c r="X80" i="9"/>
  <c r="W80" i="9"/>
  <c r="V80" i="9"/>
  <c r="U80" i="9"/>
  <c r="T80" i="9"/>
  <c r="S80" i="9"/>
  <c r="R80" i="9"/>
  <c r="N80" i="9"/>
  <c r="M80" i="9"/>
  <c r="L80" i="9"/>
  <c r="K80" i="9"/>
  <c r="J80" i="9"/>
  <c r="I80" i="9"/>
  <c r="G80" i="9"/>
  <c r="F80" i="9"/>
  <c r="E80" i="9"/>
  <c r="D80" i="9"/>
  <c r="A80" i="9"/>
  <c r="Y79" i="9"/>
  <c r="X79" i="9"/>
  <c r="W79" i="9"/>
  <c r="V79" i="9"/>
  <c r="U79" i="9"/>
  <c r="T79" i="9"/>
  <c r="S79" i="9"/>
  <c r="R79" i="9"/>
  <c r="N79" i="9"/>
  <c r="M79" i="9"/>
  <c r="L79" i="9"/>
  <c r="K79" i="9"/>
  <c r="J79" i="9"/>
  <c r="I79" i="9"/>
  <c r="G79" i="9"/>
  <c r="F79" i="9"/>
  <c r="E79" i="9"/>
  <c r="D79" i="9"/>
  <c r="A79" i="9"/>
  <c r="Y78" i="9"/>
  <c r="X78" i="9"/>
  <c r="W78" i="9"/>
  <c r="V78" i="9"/>
  <c r="U78" i="9"/>
  <c r="T78" i="9"/>
  <c r="S78" i="9"/>
  <c r="R78" i="9"/>
  <c r="N78" i="9"/>
  <c r="M78" i="9"/>
  <c r="L78" i="9"/>
  <c r="K78" i="9"/>
  <c r="J78" i="9"/>
  <c r="I78" i="9"/>
  <c r="G78" i="9"/>
  <c r="F78" i="9"/>
  <c r="E78" i="9"/>
  <c r="D78" i="9"/>
  <c r="A78" i="9"/>
  <c r="Y77" i="9"/>
  <c r="X77" i="9"/>
  <c r="W77" i="9"/>
  <c r="V77" i="9"/>
  <c r="U77" i="9"/>
  <c r="T77" i="9"/>
  <c r="S77" i="9"/>
  <c r="R77" i="9"/>
  <c r="N77" i="9"/>
  <c r="M77" i="9"/>
  <c r="L77" i="9"/>
  <c r="K77" i="9"/>
  <c r="J77" i="9"/>
  <c r="I77" i="9"/>
  <c r="G77" i="9"/>
  <c r="F77" i="9"/>
  <c r="E77" i="9"/>
  <c r="D77" i="9"/>
  <c r="A77" i="9"/>
  <c r="Y75" i="9"/>
  <c r="X75" i="9"/>
  <c r="W75" i="9"/>
  <c r="V75" i="9"/>
  <c r="U75" i="9"/>
  <c r="T75" i="9"/>
  <c r="S75" i="9"/>
  <c r="R75" i="9"/>
  <c r="N75" i="9"/>
  <c r="M75" i="9"/>
  <c r="L75" i="9"/>
  <c r="K75" i="9"/>
  <c r="J75" i="9"/>
  <c r="I75" i="9"/>
  <c r="G75" i="9"/>
  <c r="F75" i="9"/>
  <c r="E75" i="9"/>
  <c r="D75" i="9"/>
  <c r="A75" i="9"/>
  <c r="Y74" i="9"/>
  <c r="X74" i="9"/>
  <c r="W74" i="9"/>
  <c r="V74" i="9"/>
  <c r="U74" i="9"/>
  <c r="T74" i="9"/>
  <c r="S74" i="9"/>
  <c r="R74" i="9"/>
  <c r="N74" i="9"/>
  <c r="M74" i="9"/>
  <c r="L74" i="9"/>
  <c r="K74" i="9"/>
  <c r="J74" i="9"/>
  <c r="I74" i="9"/>
  <c r="G74" i="9"/>
  <c r="F74" i="9"/>
  <c r="E74" i="9"/>
  <c r="D74" i="9"/>
  <c r="A74" i="9"/>
  <c r="Y73" i="9"/>
  <c r="X73" i="9"/>
  <c r="W73" i="9"/>
  <c r="V73" i="9"/>
  <c r="U73" i="9"/>
  <c r="T73" i="9"/>
  <c r="S73" i="9"/>
  <c r="R73" i="9"/>
  <c r="N73" i="9"/>
  <c r="M73" i="9"/>
  <c r="L73" i="9"/>
  <c r="K73" i="9"/>
  <c r="J73" i="9"/>
  <c r="I73" i="9"/>
  <c r="G73" i="9"/>
  <c r="F73" i="9"/>
  <c r="E73" i="9"/>
  <c r="D73" i="9"/>
  <c r="A73" i="9"/>
  <c r="Y72" i="9"/>
  <c r="X72" i="9"/>
  <c r="W72" i="9"/>
  <c r="V72" i="9"/>
  <c r="U72" i="9"/>
  <c r="T72" i="9"/>
  <c r="S72" i="9"/>
  <c r="R72" i="9"/>
  <c r="N72" i="9"/>
  <c r="M72" i="9"/>
  <c r="L72" i="9"/>
  <c r="K72" i="9"/>
  <c r="J72" i="9"/>
  <c r="I72" i="9"/>
  <c r="G72" i="9"/>
  <c r="F72" i="9"/>
  <c r="E72" i="9"/>
  <c r="D72" i="9"/>
  <c r="A72" i="9"/>
  <c r="Y71" i="9"/>
  <c r="X71" i="9"/>
  <c r="W71" i="9"/>
  <c r="V71" i="9"/>
  <c r="U71" i="9"/>
  <c r="T71" i="9"/>
  <c r="S71" i="9"/>
  <c r="R71" i="9"/>
  <c r="N71" i="9"/>
  <c r="M71" i="9"/>
  <c r="L71" i="9"/>
  <c r="K71" i="9"/>
  <c r="J71" i="9"/>
  <c r="I71" i="9"/>
  <c r="G71" i="9"/>
  <c r="F71" i="9"/>
  <c r="E71" i="9"/>
  <c r="D71" i="9"/>
  <c r="A71" i="9"/>
  <c r="Y70" i="9"/>
  <c r="X70" i="9"/>
  <c r="W70" i="9"/>
  <c r="V70" i="9"/>
  <c r="U70" i="9"/>
  <c r="T70" i="9"/>
  <c r="S70" i="9"/>
  <c r="R70" i="9"/>
  <c r="N70" i="9"/>
  <c r="M70" i="9"/>
  <c r="L70" i="9"/>
  <c r="K70" i="9"/>
  <c r="J70" i="9"/>
  <c r="I70" i="9"/>
  <c r="G70" i="9"/>
  <c r="F70" i="9"/>
  <c r="E70" i="9"/>
  <c r="D70" i="9"/>
  <c r="A70" i="9"/>
  <c r="Y69" i="9"/>
  <c r="X69" i="9"/>
  <c r="W69" i="9"/>
  <c r="V69" i="9"/>
  <c r="U69" i="9"/>
  <c r="T69" i="9"/>
  <c r="S69" i="9"/>
  <c r="R69" i="9"/>
  <c r="N69" i="9"/>
  <c r="M69" i="9"/>
  <c r="L69" i="9"/>
  <c r="K69" i="9"/>
  <c r="J69" i="9"/>
  <c r="I69" i="9"/>
  <c r="G69" i="9"/>
  <c r="F69" i="9"/>
  <c r="E69" i="9"/>
  <c r="D69" i="9"/>
  <c r="A69" i="9"/>
  <c r="Y68" i="9"/>
  <c r="X68" i="9"/>
  <c r="W68" i="9"/>
  <c r="V68" i="9"/>
  <c r="U68" i="9"/>
  <c r="T68" i="9"/>
  <c r="S68" i="9"/>
  <c r="R68" i="9"/>
  <c r="N68" i="9"/>
  <c r="M68" i="9"/>
  <c r="L68" i="9"/>
  <c r="K68" i="9"/>
  <c r="J68" i="9"/>
  <c r="I68" i="9"/>
  <c r="G68" i="9"/>
  <c r="F68" i="9"/>
  <c r="E68" i="9"/>
  <c r="D68" i="9"/>
  <c r="A68" i="9"/>
  <c r="Y67" i="9"/>
  <c r="X67" i="9"/>
  <c r="W67" i="9"/>
  <c r="V67" i="9"/>
  <c r="U67" i="9"/>
  <c r="T67" i="9"/>
  <c r="S67" i="9"/>
  <c r="R67" i="9"/>
  <c r="N67" i="9"/>
  <c r="M67" i="9"/>
  <c r="L67" i="9"/>
  <c r="K67" i="9"/>
  <c r="J67" i="9"/>
  <c r="I67" i="9"/>
  <c r="G67" i="9"/>
  <c r="F67" i="9"/>
  <c r="E67" i="9"/>
  <c r="D67" i="9"/>
  <c r="A67" i="9"/>
  <c r="Y66" i="9"/>
  <c r="X66" i="9"/>
  <c r="W66" i="9"/>
  <c r="V66" i="9"/>
  <c r="U66" i="9"/>
  <c r="T66" i="9"/>
  <c r="S66" i="9"/>
  <c r="R66" i="9"/>
  <c r="N66" i="9"/>
  <c r="M66" i="9"/>
  <c r="L66" i="9"/>
  <c r="K66" i="9"/>
  <c r="J66" i="9"/>
  <c r="I66" i="9"/>
  <c r="G66" i="9"/>
  <c r="F66" i="9"/>
  <c r="E66" i="9"/>
  <c r="D66" i="9"/>
  <c r="A66" i="9"/>
  <c r="Y64" i="9"/>
  <c r="X64" i="9"/>
  <c r="W64" i="9"/>
  <c r="V64" i="9"/>
  <c r="U64" i="9"/>
  <c r="T64" i="9"/>
  <c r="S64" i="9"/>
  <c r="R64" i="9"/>
  <c r="N64" i="9"/>
  <c r="M64" i="9"/>
  <c r="L64" i="9"/>
  <c r="K64" i="9"/>
  <c r="J64" i="9"/>
  <c r="I64" i="9"/>
  <c r="G64" i="9"/>
  <c r="F64" i="9"/>
  <c r="E64" i="9"/>
  <c r="D64" i="9"/>
  <c r="A64" i="9"/>
  <c r="Y63" i="9"/>
  <c r="X63" i="9"/>
  <c r="W63" i="9"/>
  <c r="V63" i="9"/>
  <c r="U63" i="9"/>
  <c r="T63" i="9"/>
  <c r="S63" i="9"/>
  <c r="R63" i="9"/>
  <c r="N63" i="9"/>
  <c r="M63" i="9"/>
  <c r="L63" i="9"/>
  <c r="K63" i="9"/>
  <c r="J63" i="9"/>
  <c r="I63" i="9"/>
  <c r="G63" i="9"/>
  <c r="F63" i="9"/>
  <c r="E63" i="9"/>
  <c r="D63" i="9"/>
  <c r="A63" i="9"/>
  <c r="Y62" i="9"/>
  <c r="X62" i="9"/>
  <c r="W62" i="9"/>
  <c r="V62" i="9"/>
  <c r="U62" i="9"/>
  <c r="T62" i="9"/>
  <c r="S62" i="9"/>
  <c r="R62" i="9"/>
  <c r="N62" i="9"/>
  <c r="M62" i="9"/>
  <c r="L62" i="9"/>
  <c r="K62" i="9"/>
  <c r="J62" i="9"/>
  <c r="I62" i="9"/>
  <c r="G62" i="9"/>
  <c r="F62" i="9"/>
  <c r="E62" i="9"/>
  <c r="D62" i="9"/>
  <c r="A62" i="9"/>
  <c r="Y61" i="9"/>
  <c r="X61" i="9"/>
  <c r="W61" i="9"/>
  <c r="V61" i="9"/>
  <c r="U61" i="9"/>
  <c r="T61" i="9"/>
  <c r="S61" i="9"/>
  <c r="R61" i="9"/>
  <c r="N61" i="9"/>
  <c r="M61" i="9"/>
  <c r="L61" i="9"/>
  <c r="K61" i="9"/>
  <c r="J61" i="9"/>
  <c r="I61" i="9"/>
  <c r="G61" i="9"/>
  <c r="F61" i="9"/>
  <c r="E61" i="9"/>
  <c r="D61" i="9"/>
  <c r="A61" i="9"/>
  <c r="Y60" i="9"/>
  <c r="X60" i="9"/>
  <c r="W60" i="9"/>
  <c r="V60" i="9"/>
  <c r="U60" i="9"/>
  <c r="T60" i="9"/>
  <c r="S60" i="9"/>
  <c r="R60" i="9"/>
  <c r="N60" i="9"/>
  <c r="M60" i="9"/>
  <c r="L60" i="9"/>
  <c r="K60" i="9"/>
  <c r="J60" i="9"/>
  <c r="I60" i="9"/>
  <c r="G60" i="9"/>
  <c r="F60" i="9"/>
  <c r="E60" i="9"/>
  <c r="D60" i="9"/>
  <c r="A60" i="9"/>
  <c r="Y59" i="9"/>
  <c r="X59" i="9"/>
  <c r="W59" i="9"/>
  <c r="V59" i="9"/>
  <c r="U59" i="9"/>
  <c r="T59" i="9"/>
  <c r="S59" i="9"/>
  <c r="R59" i="9"/>
  <c r="N59" i="9"/>
  <c r="M59" i="9"/>
  <c r="L59" i="9"/>
  <c r="K59" i="9"/>
  <c r="J59" i="9"/>
  <c r="I59" i="9"/>
  <c r="G59" i="9"/>
  <c r="F59" i="9"/>
  <c r="E59" i="9"/>
  <c r="D59" i="9"/>
  <c r="A59" i="9"/>
  <c r="Y58" i="9"/>
  <c r="X58" i="9"/>
  <c r="W58" i="9"/>
  <c r="V58" i="9"/>
  <c r="U58" i="9"/>
  <c r="T58" i="9"/>
  <c r="S58" i="9"/>
  <c r="R58" i="9"/>
  <c r="N58" i="9"/>
  <c r="M58" i="9"/>
  <c r="L58" i="9"/>
  <c r="K58" i="9"/>
  <c r="J58" i="9"/>
  <c r="I58" i="9"/>
  <c r="G58" i="9"/>
  <c r="F58" i="9"/>
  <c r="E58" i="9"/>
  <c r="D58" i="9"/>
  <c r="A58" i="9"/>
  <c r="Y57" i="9"/>
  <c r="X57" i="9"/>
  <c r="W57" i="9"/>
  <c r="V57" i="9"/>
  <c r="U57" i="9"/>
  <c r="T57" i="9"/>
  <c r="S57" i="9"/>
  <c r="R57" i="9"/>
  <c r="N57" i="9"/>
  <c r="M57" i="9"/>
  <c r="L57" i="9"/>
  <c r="K57" i="9"/>
  <c r="J57" i="9"/>
  <c r="I57" i="9"/>
  <c r="G57" i="9"/>
  <c r="F57" i="9"/>
  <c r="E57" i="9"/>
  <c r="D57" i="9"/>
  <c r="A57" i="9"/>
  <c r="Y56" i="9"/>
  <c r="X56" i="9"/>
  <c r="W56" i="9"/>
  <c r="V56" i="9"/>
  <c r="U56" i="9"/>
  <c r="T56" i="9"/>
  <c r="S56" i="9"/>
  <c r="R56" i="9"/>
  <c r="N56" i="9"/>
  <c r="M56" i="9"/>
  <c r="L56" i="9"/>
  <c r="K56" i="9"/>
  <c r="J56" i="9"/>
  <c r="I56" i="9"/>
  <c r="G56" i="9"/>
  <c r="F56" i="9"/>
  <c r="E56" i="9"/>
  <c r="D56" i="9"/>
  <c r="A56" i="9"/>
  <c r="Y55" i="9"/>
  <c r="X55" i="9"/>
  <c r="W55" i="9"/>
  <c r="V55" i="9"/>
  <c r="U55" i="9"/>
  <c r="T55" i="9"/>
  <c r="S55" i="9"/>
  <c r="R55" i="9"/>
  <c r="N55" i="9"/>
  <c r="M55" i="9"/>
  <c r="L55" i="9"/>
  <c r="K55" i="9"/>
  <c r="J55" i="9"/>
  <c r="I55" i="9"/>
  <c r="G55" i="9"/>
  <c r="F55" i="9"/>
  <c r="E55" i="9"/>
  <c r="D55" i="9"/>
  <c r="A55" i="9"/>
  <c r="Y53" i="9"/>
  <c r="X53" i="9"/>
  <c r="W53" i="9"/>
  <c r="V53" i="9"/>
  <c r="U53" i="9"/>
  <c r="T53" i="9"/>
  <c r="S53" i="9"/>
  <c r="R53" i="9"/>
  <c r="N53" i="9"/>
  <c r="M53" i="9"/>
  <c r="L53" i="9"/>
  <c r="K53" i="9"/>
  <c r="J53" i="9"/>
  <c r="I53" i="9"/>
  <c r="G53" i="9"/>
  <c r="F53" i="9"/>
  <c r="E53" i="9"/>
  <c r="D53" i="9"/>
  <c r="A53" i="9"/>
  <c r="Y52" i="9"/>
  <c r="X52" i="9"/>
  <c r="W52" i="9"/>
  <c r="V52" i="9"/>
  <c r="U52" i="9"/>
  <c r="T52" i="9"/>
  <c r="S52" i="9"/>
  <c r="R52" i="9"/>
  <c r="N52" i="9"/>
  <c r="M52" i="9"/>
  <c r="L52" i="9"/>
  <c r="K52" i="9"/>
  <c r="J52" i="9"/>
  <c r="I52" i="9"/>
  <c r="G52" i="9"/>
  <c r="F52" i="9"/>
  <c r="E52" i="9"/>
  <c r="D52" i="9"/>
  <c r="A52" i="9"/>
  <c r="Y51" i="9"/>
  <c r="X51" i="9"/>
  <c r="W51" i="9"/>
  <c r="V51" i="9"/>
  <c r="U51" i="9"/>
  <c r="T51" i="9"/>
  <c r="S51" i="9"/>
  <c r="R51" i="9"/>
  <c r="N51" i="9"/>
  <c r="M51" i="9"/>
  <c r="L51" i="9"/>
  <c r="K51" i="9"/>
  <c r="J51" i="9"/>
  <c r="I51" i="9"/>
  <c r="G51" i="9"/>
  <c r="F51" i="9"/>
  <c r="E51" i="9"/>
  <c r="D51" i="9"/>
  <c r="A51" i="9"/>
  <c r="Y50" i="9"/>
  <c r="X50" i="9"/>
  <c r="W50" i="9"/>
  <c r="V50" i="9"/>
  <c r="U50" i="9"/>
  <c r="T50" i="9"/>
  <c r="S50" i="9"/>
  <c r="R50" i="9"/>
  <c r="N50" i="9"/>
  <c r="M50" i="9"/>
  <c r="L50" i="9"/>
  <c r="K50" i="9"/>
  <c r="J50" i="9"/>
  <c r="I50" i="9"/>
  <c r="G50" i="9"/>
  <c r="F50" i="9"/>
  <c r="E50" i="9"/>
  <c r="D50" i="9"/>
  <c r="A50" i="9"/>
  <c r="Y49" i="9"/>
  <c r="X49" i="9"/>
  <c r="W49" i="9"/>
  <c r="V49" i="9"/>
  <c r="U49" i="9"/>
  <c r="T49" i="9"/>
  <c r="S49" i="9"/>
  <c r="R49" i="9"/>
  <c r="N49" i="9"/>
  <c r="M49" i="9"/>
  <c r="L49" i="9"/>
  <c r="K49" i="9"/>
  <c r="J49" i="9"/>
  <c r="I49" i="9"/>
  <c r="G49" i="9"/>
  <c r="F49" i="9"/>
  <c r="E49" i="9"/>
  <c r="D49" i="9"/>
  <c r="A49" i="9"/>
  <c r="Y48" i="9"/>
  <c r="X48" i="9"/>
  <c r="W48" i="9"/>
  <c r="V48" i="9"/>
  <c r="U48" i="9"/>
  <c r="T48" i="9"/>
  <c r="S48" i="9"/>
  <c r="R48" i="9"/>
  <c r="N48" i="9"/>
  <c r="M48" i="9"/>
  <c r="L48" i="9"/>
  <c r="K48" i="9"/>
  <c r="J48" i="9"/>
  <c r="I48" i="9"/>
  <c r="G48" i="9"/>
  <c r="F48" i="9"/>
  <c r="E48" i="9"/>
  <c r="D48" i="9"/>
  <c r="A48" i="9"/>
  <c r="Y47" i="9"/>
  <c r="X47" i="9"/>
  <c r="W47" i="9"/>
  <c r="V47" i="9"/>
  <c r="U47" i="9"/>
  <c r="T47" i="9"/>
  <c r="S47" i="9"/>
  <c r="R47" i="9"/>
  <c r="N47" i="9"/>
  <c r="M47" i="9"/>
  <c r="L47" i="9"/>
  <c r="K47" i="9"/>
  <c r="J47" i="9"/>
  <c r="I47" i="9"/>
  <c r="G47" i="9"/>
  <c r="F47" i="9"/>
  <c r="E47" i="9"/>
  <c r="D47" i="9"/>
  <c r="A47" i="9"/>
  <c r="Y46" i="9"/>
  <c r="X46" i="9"/>
  <c r="W46" i="9"/>
  <c r="V46" i="9"/>
  <c r="U46" i="9"/>
  <c r="T46" i="9"/>
  <c r="S46" i="9"/>
  <c r="R46" i="9"/>
  <c r="N46" i="9"/>
  <c r="M46" i="9"/>
  <c r="L46" i="9"/>
  <c r="K46" i="9"/>
  <c r="J46" i="9"/>
  <c r="I46" i="9"/>
  <c r="G46" i="9"/>
  <c r="F46" i="9"/>
  <c r="E46" i="9"/>
  <c r="D46" i="9"/>
  <c r="A46" i="9"/>
  <c r="Y45" i="9"/>
  <c r="X45" i="9"/>
  <c r="W45" i="9"/>
  <c r="V45" i="9"/>
  <c r="U45" i="9"/>
  <c r="T45" i="9"/>
  <c r="S45" i="9"/>
  <c r="R45" i="9"/>
  <c r="N45" i="9"/>
  <c r="M45" i="9"/>
  <c r="L45" i="9"/>
  <c r="K45" i="9"/>
  <c r="J45" i="9"/>
  <c r="I45" i="9"/>
  <c r="G45" i="9"/>
  <c r="F45" i="9"/>
  <c r="E45" i="9"/>
  <c r="D45" i="9"/>
  <c r="A45" i="9"/>
  <c r="Y44" i="9"/>
  <c r="X44" i="9"/>
  <c r="W44" i="9"/>
  <c r="V44" i="9"/>
  <c r="U44" i="9"/>
  <c r="T44" i="9"/>
  <c r="S44" i="9"/>
  <c r="R44" i="9"/>
  <c r="N44" i="9"/>
  <c r="M44" i="9"/>
  <c r="L44" i="9"/>
  <c r="K44" i="9"/>
  <c r="J44" i="9"/>
  <c r="I44" i="9"/>
  <c r="G44" i="9"/>
  <c r="F44" i="9"/>
  <c r="E44" i="9"/>
  <c r="D44" i="9"/>
  <c r="A44" i="9"/>
  <c r="Y41" i="9"/>
  <c r="X41" i="9"/>
  <c r="W41" i="9"/>
  <c r="V41" i="9"/>
  <c r="U41" i="9"/>
  <c r="T41" i="9"/>
  <c r="S41" i="9"/>
  <c r="R41" i="9"/>
  <c r="N41" i="9"/>
  <c r="M41" i="9"/>
  <c r="L41" i="9"/>
  <c r="K41" i="9"/>
  <c r="J41" i="9"/>
  <c r="I41" i="9"/>
  <c r="G41" i="9"/>
  <c r="F41" i="9"/>
  <c r="E41" i="9"/>
  <c r="D41" i="9"/>
  <c r="A41" i="9"/>
  <c r="Y39" i="9"/>
  <c r="X39" i="9"/>
  <c r="W39" i="9"/>
  <c r="V39" i="9"/>
  <c r="U39" i="9"/>
  <c r="T39" i="9"/>
  <c r="S39" i="9"/>
  <c r="R39" i="9"/>
  <c r="N39" i="9"/>
  <c r="M39" i="9"/>
  <c r="L39" i="9"/>
  <c r="K39" i="9"/>
  <c r="J39" i="9"/>
  <c r="I39" i="9"/>
  <c r="G39" i="9"/>
  <c r="F39" i="9"/>
  <c r="E39" i="9"/>
  <c r="D39" i="9"/>
  <c r="A39" i="9"/>
  <c r="Y37" i="9"/>
  <c r="X37" i="9"/>
  <c r="W37" i="9"/>
  <c r="V37" i="9"/>
  <c r="U37" i="9"/>
  <c r="T37" i="9"/>
  <c r="S37" i="9"/>
  <c r="R37" i="9"/>
  <c r="N37" i="9"/>
  <c r="M37" i="9"/>
  <c r="L37" i="9"/>
  <c r="K37" i="9"/>
  <c r="J37" i="9"/>
  <c r="I37" i="9"/>
  <c r="G37" i="9"/>
  <c r="F37" i="9"/>
  <c r="E37" i="9"/>
  <c r="D37" i="9"/>
  <c r="A37" i="9"/>
  <c r="Y36" i="9"/>
  <c r="X36" i="9"/>
  <c r="W36" i="9"/>
  <c r="V36" i="9"/>
  <c r="U36" i="9"/>
  <c r="T36" i="9"/>
  <c r="S36" i="9"/>
  <c r="R36" i="9"/>
  <c r="N36" i="9"/>
  <c r="M36" i="9"/>
  <c r="L36" i="9"/>
  <c r="K36" i="9"/>
  <c r="J36" i="9"/>
  <c r="I36" i="9"/>
  <c r="G36" i="9"/>
  <c r="F36" i="9"/>
  <c r="E36" i="9"/>
  <c r="D36" i="9"/>
  <c r="A36" i="9"/>
  <c r="Y35" i="9"/>
  <c r="X35" i="9"/>
  <c r="W35" i="9"/>
  <c r="V35" i="9"/>
  <c r="U35" i="9"/>
  <c r="T35" i="9"/>
  <c r="S35" i="9"/>
  <c r="R35" i="9"/>
  <c r="N35" i="9"/>
  <c r="M35" i="9"/>
  <c r="L35" i="9"/>
  <c r="K35" i="9"/>
  <c r="J35" i="9"/>
  <c r="I35" i="9"/>
  <c r="G35" i="9"/>
  <c r="F35" i="9"/>
  <c r="E35" i="9"/>
  <c r="D35" i="9"/>
  <c r="A35" i="9"/>
  <c r="Y34" i="9"/>
  <c r="X34" i="9"/>
  <c r="W34" i="9"/>
  <c r="V34" i="9"/>
  <c r="U34" i="9"/>
  <c r="T34" i="9"/>
  <c r="S34" i="9"/>
  <c r="R34" i="9"/>
  <c r="N34" i="9"/>
  <c r="M34" i="9"/>
  <c r="L34" i="9"/>
  <c r="K34" i="9"/>
  <c r="J34" i="9"/>
  <c r="I34" i="9"/>
  <c r="G34" i="9"/>
  <c r="F34" i="9"/>
  <c r="E34" i="9"/>
  <c r="D34" i="9"/>
  <c r="A34" i="9"/>
  <c r="Y33" i="9"/>
  <c r="X33" i="9"/>
  <c r="W33" i="9"/>
  <c r="V33" i="9"/>
  <c r="U33" i="9"/>
  <c r="T33" i="9"/>
  <c r="S33" i="9"/>
  <c r="R33" i="9"/>
  <c r="N33" i="9"/>
  <c r="M33" i="9"/>
  <c r="L33" i="9"/>
  <c r="K33" i="9"/>
  <c r="J33" i="9"/>
  <c r="I33" i="9"/>
  <c r="G33" i="9"/>
  <c r="F33" i="9"/>
  <c r="E33" i="9"/>
  <c r="D33" i="9"/>
  <c r="A33" i="9"/>
  <c r="Y32" i="9"/>
  <c r="X32" i="9"/>
  <c r="W32" i="9"/>
  <c r="V32" i="9"/>
  <c r="U32" i="9"/>
  <c r="T32" i="9"/>
  <c r="S32" i="9"/>
  <c r="R32" i="9"/>
  <c r="N32" i="9"/>
  <c r="M32" i="9"/>
  <c r="L32" i="9"/>
  <c r="K32" i="9"/>
  <c r="J32" i="9"/>
  <c r="I32" i="9"/>
  <c r="G32" i="9"/>
  <c r="F32" i="9"/>
  <c r="E32" i="9"/>
  <c r="D32" i="9"/>
  <c r="A32" i="9"/>
  <c r="Y31" i="9"/>
  <c r="X31" i="9"/>
  <c r="W31" i="9"/>
  <c r="V31" i="9"/>
  <c r="U31" i="9"/>
  <c r="T31" i="9"/>
  <c r="S31" i="9"/>
  <c r="R31" i="9"/>
  <c r="N31" i="9"/>
  <c r="M31" i="9"/>
  <c r="L31" i="9"/>
  <c r="K31" i="9"/>
  <c r="J31" i="9"/>
  <c r="I31" i="9"/>
  <c r="G31" i="9"/>
  <c r="F31" i="9"/>
  <c r="E31" i="9"/>
  <c r="D31" i="9"/>
  <c r="A31" i="9"/>
  <c r="Y30" i="9"/>
  <c r="X30" i="9"/>
  <c r="W30" i="9"/>
  <c r="V30" i="9"/>
  <c r="U30" i="9"/>
  <c r="T30" i="9"/>
  <c r="S30" i="9"/>
  <c r="R30" i="9"/>
  <c r="N30" i="9"/>
  <c r="M30" i="9"/>
  <c r="L30" i="9"/>
  <c r="K30" i="9"/>
  <c r="J30" i="9"/>
  <c r="I30" i="9"/>
  <c r="G30" i="9"/>
  <c r="F30" i="9"/>
  <c r="E30" i="9"/>
  <c r="D30" i="9"/>
  <c r="A30" i="9"/>
  <c r="Y29" i="9"/>
  <c r="X29" i="9"/>
  <c r="W29" i="9"/>
  <c r="V29" i="9"/>
  <c r="U29" i="9"/>
  <c r="T29" i="9"/>
  <c r="S29" i="9"/>
  <c r="R29" i="9"/>
  <c r="N29" i="9"/>
  <c r="M29" i="9"/>
  <c r="L29" i="9"/>
  <c r="K29" i="9"/>
  <c r="J29" i="9"/>
  <c r="I29" i="9"/>
  <c r="G29" i="9"/>
  <c r="F29" i="9"/>
  <c r="E29" i="9"/>
  <c r="D29" i="9"/>
  <c r="A29" i="9"/>
  <c r="Y28" i="9"/>
  <c r="X28" i="9"/>
  <c r="W28" i="9"/>
  <c r="V28" i="9"/>
  <c r="U28" i="9"/>
  <c r="T28" i="9"/>
  <c r="S28" i="9"/>
  <c r="R28" i="9"/>
  <c r="N28" i="9"/>
  <c r="M28" i="9"/>
  <c r="L28" i="9"/>
  <c r="K28" i="9"/>
  <c r="J28" i="9"/>
  <c r="I28" i="9"/>
  <c r="G28" i="9"/>
  <c r="F28" i="9"/>
  <c r="E28" i="9"/>
  <c r="D28" i="9"/>
  <c r="A28" i="9"/>
  <c r="Y26" i="9"/>
  <c r="X26" i="9"/>
  <c r="W26" i="9"/>
  <c r="V26" i="9"/>
  <c r="U26" i="9"/>
  <c r="T26" i="9"/>
  <c r="S26" i="9"/>
  <c r="R26" i="9"/>
  <c r="N26" i="9"/>
  <c r="M26" i="9"/>
  <c r="L26" i="9"/>
  <c r="K26" i="9"/>
  <c r="J26" i="9"/>
  <c r="I26" i="9"/>
  <c r="G26" i="9"/>
  <c r="F26" i="9"/>
  <c r="E26" i="9"/>
  <c r="D26" i="9"/>
  <c r="A26" i="9"/>
  <c r="Y24" i="9"/>
  <c r="X24" i="9"/>
  <c r="W24" i="9"/>
  <c r="V24" i="9"/>
  <c r="U24" i="9"/>
  <c r="T24" i="9"/>
  <c r="S24" i="9"/>
  <c r="R24" i="9"/>
  <c r="N24" i="9"/>
  <c r="M24" i="9"/>
  <c r="L24" i="9"/>
  <c r="K24" i="9"/>
  <c r="J24" i="9"/>
  <c r="I24" i="9"/>
  <c r="G24" i="9"/>
  <c r="F24" i="9"/>
  <c r="E24" i="9"/>
  <c r="D24" i="9"/>
  <c r="A24" i="9"/>
  <c r="Y23" i="9"/>
  <c r="X23" i="9"/>
  <c r="W23" i="9"/>
  <c r="V23" i="9"/>
  <c r="U23" i="9"/>
  <c r="T23" i="9"/>
  <c r="S23" i="9"/>
  <c r="R23" i="9"/>
  <c r="N23" i="9"/>
  <c r="M23" i="9"/>
  <c r="L23" i="9"/>
  <c r="K23" i="9"/>
  <c r="J23" i="9"/>
  <c r="I23" i="9"/>
  <c r="G23" i="9"/>
  <c r="F23" i="9"/>
  <c r="E23" i="9"/>
  <c r="D23" i="9"/>
  <c r="A23" i="9"/>
  <c r="Y22" i="9"/>
  <c r="X22" i="9"/>
  <c r="W22" i="9"/>
  <c r="V22" i="9"/>
  <c r="U22" i="9"/>
  <c r="T22" i="9"/>
  <c r="S22" i="9"/>
  <c r="R22" i="9"/>
  <c r="N22" i="9"/>
  <c r="M22" i="9"/>
  <c r="L22" i="9"/>
  <c r="K22" i="9"/>
  <c r="J22" i="9"/>
  <c r="I22" i="9"/>
  <c r="G22" i="9"/>
  <c r="F22" i="9"/>
  <c r="E22" i="9"/>
  <c r="D22" i="9"/>
  <c r="A22" i="9"/>
  <c r="Y21" i="9"/>
  <c r="X21" i="9"/>
  <c r="W21" i="9"/>
  <c r="V21" i="9"/>
  <c r="U21" i="9"/>
  <c r="T21" i="9"/>
  <c r="S21" i="9"/>
  <c r="R21" i="9"/>
  <c r="N21" i="9"/>
  <c r="M21" i="9"/>
  <c r="L21" i="9"/>
  <c r="K21" i="9"/>
  <c r="J21" i="9"/>
  <c r="I21" i="9"/>
  <c r="G21" i="9"/>
  <c r="F21" i="9"/>
  <c r="E21" i="9"/>
  <c r="D21" i="9"/>
  <c r="A21" i="9"/>
  <c r="Y20" i="9"/>
  <c r="X20" i="9"/>
  <c r="W20" i="9"/>
  <c r="V20" i="9"/>
  <c r="U20" i="9"/>
  <c r="T20" i="9"/>
  <c r="S20" i="9"/>
  <c r="R20" i="9"/>
  <c r="N20" i="9"/>
  <c r="M20" i="9"/>
  <c r="L20" i="9"/>
  <c r="K20" i="9"/>
  <c r="J20" i="9"/>
  <c r="I20" i="9"/>
  <c r="G20" i="9"/>
  <c r="F20" i="9"/>
  <c r="E20" i="9"/>
  <c r="D20" i="9"/>
  <c r="A20" i="9"/>
  <c r="Y19" i="9"/>
  <c r="X19" i="9"/>
  <c r="W19" i="9"/>
  <c r="V19" i="9"/>
  <c r="U19" i="9"/>
  <c r="T19" i="9"/>
  <c r="S19" i="9"/>
  <c r="R19" i="9"/>
  <c r="N19" i="9"/>
  <c r="M19" i="9"/>
  <c r="L19" i="9"/>
  <c r="K19" i="9"/>
  <c r="J19" i="9"/>
  <c r="I19" i="9"/>
  <c r="G19" i="9"/>
  <c r="F19" i="9"/>
  <c r="E19" i="9"/>
  <c r="D19" i="9"/>
  <c r="A19" i="9"/>
  <c r="Y18" i="9"/>
  <c r="X18" i="9"/>
  <c r="W18" i="9"/>
  <c r="V18" i="9"/>
  <c r="U18" i="9"/>
  <c r="T18" i="9"/>
  <c r="S18" i="9"/>
  <c r="R18" i="9"/>
  <c r="N18" i="9"/>
  <c r="M18" i="9"/>
  <c r="L18" i="9"/>
  <c r="K18" i="9"/>
  <c r="J18" i="9"/>
  <c r="I18" i="9"/>
  <c r="G18" i="9"/>
  <c r="F18" i="9"/>
  <c r="E18" i="9"/>
  <c r="D18" i="9"/>
  <c r="A18" i="9"/>
  <c r="Y17" i="9"/>
  <c r="X17" i="9"/>
  <c r="W17" i="9"/>
  <c r="V17" i="9"/>
  <c r="U17" i="9"/>
  <c r="T17" i="9"/>
  <c r="S17" i="9"/>
  <c r="R17" i="9"/>
  <c r="N17" i="9"/>
  <c r="M17" i="9"/>
  <c r="L17" i="9"/>
  <c r="K17" i="9"/>
  <c r="J17" i="9"/>
  <c r="I17" i="9"/>
  <c r="G17" i="9"/>
  <c r="F17" i="9"/>
  <c r="E17" i="9"/>
  <c r="D17" i="9"/>
  <c r="A17" i="9"/>
  <c r="Y16" i="9"/>
  <c r="X16" i="9"/>
  <c r="W16" i="9"/>
  <c r="V16" i="9"/>
  <c r="U16" i="9"/>
  <c r="T16" i="9"/>
  <c r="S16" i="9"/>
  <c r="R16" i="9"/>
  <c r="N16" i="9"/>
  <c r="M16" i="9"/>
  <c r="L16" i="9"/>
  <c r="K16" i="9"/>
  <c r="J16" i="9"/>
  <c r="I16" i="9"/>
  <c r="G16" i="9"/>
  <c r="F16" i="9"/>
  <c r="E16" i="9"/>
  <c r="D16" i="9"/>
  <c r="A16" i="9"/>
  <c r="Y15" i="9"/>
  <c r="X15" i="9"/>
  <c r="W15" i="9"/>
  <c r="V15" i="9"/>
  <c r="U15" i="9"/>
  <c r="T15" i="9"/>
  <c r="S15" i="9"/>
  <c r="R15" i="9"/>
  <c r="N15" i="9"/>
  <c r="M15" i="9"/>
  <c r="L15" i="9"/>
  <c r="K15" i="9"/>
  <c r="J15" i="9"/>
  <c r="I15" i="9"/>
  <c r="G15" i="9"/>
  <c r="F15" i="9"/>
  <c r="E15" i="9"/>
  <c r="D15" i="9"/>
  <c r="A15" i="9"/>
  <c r="Y13" i="9"/>
  <c r="X13" i="9"/>
  <c r="W13" i="9"/>
  <c r="V13" i="9"/>
  <c r="U13" i="9"/>
  <c r="T13" i="9"/>
  <c r="S13" i="9"/>
  <c r="R13" i="9"/>
  <c r="N13" i="9"/>
  <c r="M13" i="9"/>
  <c r="L13" i="9"/>
  <c r="K13" i="9"/>
  <c r="J13" i="9"/>
  <c r="I13" i="9"/>
  <c r="G13" i="9"/>
  <c r="F13" i="9"/>
  <c r="E13" i="9"/>
  <c r="D13" i="9"/>
  <c r="A13" i="9"/>
  <c r="Y12" i="9"/>
  <c r="X12" i="9"/>
  <c r="W12" i="9"/>
  <c r="V12" i="9"/>
  <c r="U12" i="9"/>
  <c r="T12" i="9"/>
  <c r="S12" i="9"/>
  <c r="R12" i="9"/>
  <c r="N12" i="9"/>
  <c r="M12" i="9"/>
  <c r="L12" i="9"/>
  <c r="K12" i="9"/>
  <c r="J12" i="9"/>
  <c r="I12" i="9"/>
  <c r="G12" i="9"/>
  <c r="F12" i="9"/>
  <c r="E12" i="9"/>
  <c r="D12" i="9"/>
  <c r="A12" i="9"/>
  <c r="Y11" i="9"/>
  <c r="X11" i="9"/>
  <c r="W11" i="9"/>
  <c r="V11" i="9"/>
  <c r="U11" i="9"/>
  <c r="T11" i="9"/>
  <c r="S11" i="9"/>
  <c r="R11" i="9"/>
  <c r="N11" i="9"/>
  <c r="M11" i="9"/>
  <c r="L11" i="9"/>
  <c r="K11" i="9"/>
  <c r="J11" i="9"/>
  <c r="I11" i="9"/>
  <c r="G11" i="9"/>
  <c r="F11" i="9"/>
  <c r="E11" i="9"/>
  <c r="D11" i="9"/>
  <c r="A11" i="9"/>
  <c r="Y10" i="9"/>
  <c r="X10" i="9"/>
  <c r="W10" i="9"/>
  <c r="V10" i="9"/>
  <c r="U10" i="9"/>
  <c r="T10" i="9"/>
  <c r="S10" i="9"/>
  <c r="R10" i="9"/>
  <c r="N10" i="9"/>
  <c r="M10" i="9"/>
  <c r="L10" i="9"/>
  <c r="K10" i="9"/>
  <c r="J10" i="9"/>
  <c r="I10" i="9"/>
  <c r="G10" i="9"/>
  <c r="F10" i="9"/>
  <c r="E10" i="9"/>
  <c r="D10" i="9"/>
  <c r="A10" i="9"/>
  <c r="Y9" i="9"/>
  <c r="X9" i="9"/>
  <c r="W9" i="9"/>
  <c r="V9" i="9"/>
  <c r="U9" i="9"/>
  <c r="T9" i="9"/>
  <c r="S9" i="9"/>
  <c r="R9" i="9"/>
  <c r="N9" i="9"/>
  <c r="M9" i="9"/>
  <c r="L9" i="9"/>
  <c r="K9" i="9"/>
  <c r="J9" i="9"/>
  <c r="I9" i="9"/>
  <c r="G9" i="9"/>
  <c r="F9" i="9"/>
  <c r="E9" i="9"/>
  <c r="D9" i="9"/>
  <c r="A9" i="9"/>
  <c r="Y8" i="9"/>
  <c r="X8" i="9"/>
  <c r="W8" i="9"/>
  <c r="V8" i="9"/>
  <c r="U8" i="9"/>
  <c r="T8" i="9"/>
  <c r="S8" i="9"/>
  <c r="R8" i="9"/>
  <c r="N8" i="9"/>
  <c r="M8" i="9"/>
  <c r="L8" i="9"/>
  <c r="K8" i="9"/>
  <c r="J8" i="9"/>
  <c r="I8" i="9"/>
  <c r="G8" i="9"/>
  <c r="F8" i="9"/>
  <c r="E8" i="9"/>
  <c r="D8" i="9"/>
  <c r="A8" i="9"/>
  <c r="Y7" i="9"/>
  <c r="X7" i="9"/>
  <c r="W7" i="9"/>
  <c r="V7" i="9"/>
  <c r="U7" i="9"/>
  <c r="T7" i="9"/>
  <c r="S7" i="9"/>
  <c r="R7" i="9"/>
  <c r="N7" i="9"/>
  <c r="M7" i="9"/>
  <c r="L7" i="9"/>
  <c r="K7" i="9"/>
  <c r="J7" i="9"/>
  <c r="I7" i="9"/>
  <c r="G7" i="9"/>
  <c r="F7" i="9"/>
  <c r="E7" i="9"/>
  <c r="D7" i="9"/>
  <c r="A7" i="9"/>
  <c r="Y6" i="9"/>
  <c r="X6" i="9"/>
  <c r="W6" i="9"/>
  <c r="V6" i="9"/>
  <c r="U6" i="9"/>
  <c r="T6" i="9"/>
  <c r="S6" i="9"/>
  <c r="R6" i="9"/>
  <c r="N6" i="9"/>
  <c r="M6" i="9"/>
  <c r="L6" i="9"/>
  <c r="K6" i="9"/>
  <c r="J6" i="9"/>
  <c r="I6" i="9"/>
  <c r="G6" i="9"/>
  <c r="F6" i="9"/>
  <c r="E6" i="9"/>
  <c r="D6" i="9"/>
  <c r="A6" i="9"/>
  <c r="Y5" i="9"/>
  <c r="X5" i="9"/>
  <c r="W5" i="9"/>
  <c r="V5" i="9"/>
  <c r="U5" i="9"/>
  <c r="T5" i="9"/>
  <c r="S5" i="9"/>
  <c r="R5" i="9"/>
  <c r="N5" i="9"/>
  <c r="M5" i="9"/>
  <c r="L5" i="9"/>
  <c r="K5" i="9"/>
  <c r="J5" i="9"/>
  <c r="I5" i="9"/>
  <c r="G5" i="9"/>
  <c r="F5" i="9"/>
  <c r="E5" i="9"/>
  <c r="D5" i="9"/>
  <c r="A5" i="9"/>
  <c r="Y4" i="9"/>
  <c r="X4" i="9"/>
  <c r="W4" i="9"/>
  <c r="V4" i="9"/>
  <c r="U4" i="9"/>
  <c r="T4" i="9"/>
  <c r="S4" i="9"/>
  <c r="R4" i="9"/>
  <c r="N4" i="9"/>
  <c r="M4" i="9"/>
  <c r="L4" i="9"/>
  <c r="K4" i="9"/>
  <c r="J4" i="9"/>
  <c r="I4" i="9"/>
  <c r="G4" i="9"/>
  <c r="F4" i="9"/>
  <c r="E4" i="9"/>
  <c r="D4" i="9"/>
  <c r="A4" i="9"/>
  <c r="Z255" i="8"/>
  <c r="Y255" i="8"/>
  <c r="X255" i="8"/>
  <c r="Q255" i="8"/>
  <c r="P255" i="8"/>
  <c r="O255" i="8"/>
  <c r="N255" i="8"/>
  <c r="M255" i="8"/>
  <c r="AB255" i="8" s="1"/>
  <c r="L255" i="8"/>
  <c r="K255" i="8"/>
  <c r="AA255" i="8" s="1"/>
  <c r="J255" i="8"/>
  <c r="I255" i="8"/>
  <c r="F255" i="8"/>
  <c r="V255" i="8" s="1"/>
  <c r="E255" i="8"/>
  <c r="U255" i="8" s="1"/>
  <c r="D255" i="8"/>
  <c r="T255" i="8" s="1"/>
  <c r="C255" i="8"/>
  <c r="S255" i="8" s="1"/>
  <c r="A255" i="8"/>
  <c r="AA254" i="8"/>
  <c r="Z254" i="8"/>
  <c r="Q254" i="8"/>
  <c r="P254" i="8"/>
  <c r="O254" i="8"/>
  <c r="N254" i="8"/>
  <c r="M254" i="8"/>
  <c r="AB254" i="8" s="1"/>
  <c r="K254" i="8"/>
  <c r="J254" i="8"/>
  <c r="I254" i="8"/>
  <c r="H254" i="8"/>
  <c r="G254" i="8"/>
  <c r="F254" i="8"/>
  <c r="V254" i="8" s="1"/>
  <c r="E254" i="8"/>
  <c r="D254" i="8"/>
  <c r="T254" i="8" s="1"/>
  <c r="C254" i="8"/>
  <c r="A254" i="8"/>
  <c r="P253" i="8"/>
  <c r="O253" i="8"/>
  <c r="N253" i="8"/>
  <c r="M253" i="8"/>
  <c r="L253" i="8"/>
  <c r="K253" i="8"/>
  <c r="J253" i="8"/>
  <c r="I253" i="8"/>
  <c r="H253" i="8"/>
  <c r="G253" i="8"/>
  <c r="D253" i="8"/>
  <c r="C253" i="8"/>
  <c r="A253" i="8"/>
  <c r="T252" i="8"/>
  <c r="S252" i="8"/>
  <c r="Q252" i="8"/>
  <c r="P252" i="8"/>
  <c r="O252" i="8"/>
  <c r="AB252" i="8" s="1"/>
  <c r="N252" i="8"/>
  <c r="M252" i="8"/>
  <c r="L252" i="8"/>
  <c r="I252" i="8"/>
  <c r="H252" i="8"/>
  <c r="G252" i="8"/>
  <c r="W252" i="8" s="1"/>
  <c r="F252" i="8"/>
  <c r="V252" i="8" s="1"/>
  <c r="E252" i="8"/>
  <c r="U252" i="8" s="1"/>
  <c r="D252" i="8"/>
  <c r="C252" i="8"/>
  <c r="A252" i="8"/>
  <c r="Q251" i="8"/>
  <c r="N251" i="8"/>
  <c r="M251" i="8"/>
  <c r="L251" i="8"/>
  <c r="K251" i="8"/>
  <c r="I251" i="8"/>
  <c r="H251" i="8"/>
  <c r="G251" i="8"/>
  <c r="F251" i="8"/>
  <c r="E251" i="8"/>
  <c r="A251" i="8"/>
  <c r="W250" i="8"/>
  <c r="V250" i="8"/>
  <c r="Q250" i="8"/>
  <c r="P250" i="8"/>
  <c r="O250" i="8"/>
  <c r="U250" i="8" s="1"/>
  <c r="N250" i="8"/>
  <c r="M250" i="8"/>
  <c r="L250" i="8"/>
  <c r="K250" i="8"/>
  <c r="AA250" i="8" s="1"/>
  <c r="J250" i="8"/>
  <c r="Z250" i="8" s="1"/>
  <c r="I250" i="8"/>
  <c r="Y250" i="8" s="1"/>
  <c r="G250" i="8"/>
  <c r="F250" i="8"/>
  <c r="E250" i="8"/>
  <c r="D250" i="8"/>
  <c r="T250" i="8" s="1"/>
  <c r="C250" i="8"/>
  <c r="S250" i="8" s="1"/>
  <c r="A250" i="8"/>
  <c r="Z249" i="8"/>
  <c r="Y249" i="8"/>
  <c r="X249" i="8"/>
  <c r="W249" i="8"/>
  <c r="S249" i="8"/>
  <c r="Q249" i="8"/>
  <c r="P249" i="8"/>
  <c r="O249" i="8"/>
  <c r="L249" i="8"/>
  <c r="K249" i="8"/>
  <c r="AA249" i="8" s="1"/>
  <c r="J249" i="8"/>
  <c r="I249" i="8"/>
  <c r="H249" i="8"/>
  <c r="G249" i="8"/>
  <c r="F249" i="8"/>
  <c r="V249" i="8" s="1"/>
  <c r="E249" i="8"/>
  <c r="U249" i="8" s="1"/>
  <c r="D249" i="8"/>
  <c r="T249" i="8" s="1"/>
  <c r="C249" i="8"/>
  <c r="Q248" i="8"/>
  <c r="P248" i="8"/>
  <c r="O248" i="8"/>
  <c r="N248" i="8"/>
  <c r="M248" i="8"/>
  <c r="L248" i="8"/>
  <c r="K248" i="8"/>
  <c r="J248" i="8"/>
  <c r="I248" i="8"/>
  <c r="H248" i="8"/>
  <c r="E248" i="8"/>
  <c r="D248" i="8"/>
  <c r="C248" i="8"/>
  <c r="A248" i="8"/>
  <c r="AB247" i="8"/>
  <c r="Q247" i="8"/>
  <c r="P247" i="8"/>
  <c r="O247" i="8"/>
  <c r="N247" i="8"/>
  <c r="M247" i="8"/>
  <c r="J247" i="8"/>
  <c r="I247" i="8"/>
  <c r="H247" i="8"/>
  <c r="G247" i="8"/>
  <c r="F247" i="8"/>
  <c r="E247" i="8"/>
  <c r="U247" i="8" s="1"/>
  <c r="D247" i="8"/>
  <c r="T247" i="8" s="1"/>
  <c r="C247" i="8"/>
  <c r="S247" i="8" s="1"/>
  <c r="A247" i="8"/>
  <c r="S246" i="8"/>
  <c r="Q246" i="8"/>
  <c r="O246" i="8"/>
  <c r="AB246" i="8" s="1"/>
  <c r="N246" i="8"/>
  <c r="M246" i="8"/>
  <c r="L246" i="8"/>
  <c r="K246" i="8"/>
  <c r="AA246" i="8" s="1"/>
  <c r="G246" i="8"/>
  <c r="W246" i="8" s="1"/>
  <c r="F246" i="8"/>
  <c r="V246" i="8" s="1"/>
  <c r="E246" i="8"/>
  <c r="U246" i="8" s="1"/>
  <c r="C246" i="8"/>
  <c r="A246" i="8"/>
  <c r="AA245" i="8"/>
  <c r="V245" i="8"/>
  <c r="U245" i="8"/>
  <c r="T245" i="8"/>
  <c r="S245" i="8"/>
  <c r="Q245" i="8"/>
  <c r="P245" i="8"/>
  <c r="O245" i="8"/>
  <c r="N245" i="8"/>
  <c r="M245" i="8"/>
  <c r="AB245" i="8" s="1"/>
  <c r="L245" i="8"/>
  <c r="K245" i="8"/>
  <c r="H245" i="8"/>
  <c r="X245" i="8" s="1"/>
  <c r="G245" i="8"/>
  <c r="W245" i="8" s="1"/>
  <c r="F245" i="8"/>
  <c r="E245" i="8"/>
  <c r="D245" i="8"/>
  <c r="C245" i="8"/>
  <c r="A245" i="8"/>
  <c r="X244" i="8"/>
  <c r="W244" i="8"/>
  <c r="V244" i="8"/>
  <c r="Q244" i="8"/>
  <c r="P244" i="8"/>
  <c r="M244" i="8"/>
  <c r="L244" i="8"/>
  <c r="K244" i="8"/>
  <c r="AA244" i="8" s="1"/>
  <c r="J244" i="8"/>
  <c r="Z244" i="8" s="1"/>
  <c r="I244" i="8"/>
  <c r="Y244" i="8" s="1"/>
  <c r="H244" i="8"/>
  <c r="G244" i="8"/>
  <c r="F244" i="8"/>
  <c r="E244" i="8"/>
  <c r="D244" i="8"/>
  <c r="T244" i="8" s="1"/>
  <c r="Z243" i="8"/>
  <c r="Y243" i="8"/>
  <c r="X243" i="8"/>
  <c r="S243" i="8"/>
  <c r="Q243" i="8"/>
  <c r="P243" i="8"/>
  <c r="O243" i="8"/>
  <c r="N243" i="8"/>
  <c r="M243" i="8"/>
  <c r="AB243" i="8" s="1"/>
  <c r="L243" i="8"/>
  <c r="K243" i="8"/>
  <c r="AA243" i="8" s="1"/>
  <c r="J243" i="8"/>
  <c r="I243" i="8"/>
  <c r="F243" i="8"/>
  <c r="V243" i="8" s="1"/>
  <c r="E243" i="8"/>
  <c r="U243" i="8" s="1"/>
  <c r="D243" i="8"/>
  <c r="T243" i="8" s="1"/>
  <c r="C243" i="8"/>
  <c r="A243" i="8"/>
  <c r="AB242" i="8"/>
  <c r="AA242" i="8"/>
  <c r="Z242" i="8"/>
  <c r="Q242" i="8"/>
  <c r="P242" i="8"/>
  <c r="O242" i="8"/>
  <c r="N242" i="8"/>
  <c r="M242" i="8"/>
  <c r="K242" i="8"/>
  <c r="J242" i="8"/>
  <c r="I242" i="8"/>
  <c r="H242" i="8"/>
  <c r="X242" i="8" s="1"/>
  <c r="G242" i="8"/>
  <c r="W242" i="8" s="1"/>
  <c r="F242" i="8"/>
  <c r="V242" i="8" s="1"/>
  <c r="E242" i="8"/>
  <c r="D242" i="8"/>
  <c r="C242" i="8"/>
  <c r="S242" i="8" s="1"/>
  <c r="A242" i="8"/>
  <c r="AB241" i="8"/>
  <c r="P241" i="8"/>
  <c r="O241" i="8"/>
  <c r="N241" i="8"/>
  <c r="M241" i="8"/>
  <c r="L241" i="8"/>
  <c r="K241" i="8"/>
  <c r="J241" i="8"/>
  <c r="Z241" i="8" s="1"/>
  <c r="I241" i="8"/>
  <c r="Y241" i="8" s="1"/>
  <c r="H241" i="8"/>
  <c r="X241" i="8" s="1"/>
  <c r="G241" i="8"/>
  <c r="D241" i="8"/>
  <c r="T241" i="8" s="1"/>
  <c r="C241" i="8"/>
  <c r="S241" i="8" s="1"/>
  <c r="A241" i="8"/>
  <c r="Y240" i="8"/>
  <c r="T240" i="8"/>
  <c r="S240" i="8"/>
  <c r="Q240" i="8"/>
  <c r="P240" i="8"/>
  <c r="O240" i="8"/>
  <c r="AB240" i="8" s="1"/>
  <c r="N240" i="8"/>
  <c r="M240" i="8"/>
  <c r="L240" i="8"/>
  <c r="I240" i="8"/>
  <c r="H240" i="8"/>
  <c r="G240" i="8"/>
  <c r="W240" i="8" s="1"/>
  <c r="F240" i="8"/>
  <c r="V240" i="8" s="1"/>
  <c r="E240" i="8"/>
  <c r="U240" i="8" s="1"/>
  <c r="D240" i="8"/>
  <c r="C240" i="8"/>
  <c r="A240" i="8"/>
  <c r="Q239" i="8"/>
  <c r="N239" i="8"/>
  <c r="M239" i="8"/>
  <c r="L239" i="8"/>
  <c r="K239" i="8"/>
  <c r="I239" i="8"/>
  <c r="H239" i="8"/>
  <c r="G239" i="8"/>
  <c r="F239" i="8"/>
  <c r="E239" i="8"/>
  <c r="A239" i="8"/>
  <c r="W238" i="8"/>
  <c r="V238" i="8"/>
  <c r="U238" i="8"/>
  <c r="Q238" i="8"/>
  <c r="P238" i="8"/>
  <c r="O238" i="8"/>
  <c r="AB238" i="8" s="1"/>
  <c r="N238" i="8"/>
  <c r="M238" i="8"/>
  <c r="L238" i="8"/>
  <c r="K238" i="8"/>
  <c r="AA238" i="8" s="1"/>
  <c r="J238" i="8"/>
  <c r="Z238" i="8" s="1"/>
  <c r="I238" i="8"/>
  <c r="Y238" i="8" s="1"/>
  <c r="G238" i="8"/>
  <c r="F238" i="8"/>
  <c r="E238" i="8"/>
  <c r="D238" i="8"/>
  <c r="T238" i="8" s="1"/>
  <c r="C238" i="8"/>
  <c r="S238" i="8" s="1"/>
  <c r="A238" i="8"/>
  <c r="Z237" i="8"/>
  <c r="Y237" i="8"/>
  <c r="X237" i="8"/>
  <c r="W237" i="8"/>
  <c r="S237" i="8"/>
  <c r="Q237" i="8"/>
  <c r="P237" i="8"/>
  <c r="O237" i="8"/>
  <c r="L237" i="8"/>
  <c r="K237" i="8"/>
  <c r="AA237" i="8" s="1"/>
  <c r="J237" i="8"/>
  <c r="I237" i="8"/>
  <c r="H237" i="8"/>
  <c r="G237" i="8"/>
  <c r="F237" i="8"/>
  <c r="V237" i="8" s="1"/>
  <c r="E237" i="8"/>
  <c r="U237" i="8" s="1"/>
  <c r="D237" i="8"/>
  <c r="T237" i="8" s="1"/>
  <c r="C237" i="8"/>
  <c r="Q236" i="8"/>
  <c r="P236" i="8"/>
  <c r="O236" i="8"/>
  <c r="N236" i="8"/>
  <c r="M236" i="8"/>
  <c r="AB236" i="8" s="1"/>
  <c r="L236" i="8"/>
  <c r="K236" i="8"/>
  <c r="J236" i="8"/>
  <c r="I236" i="8"/>
  <c r="H236" i="8"/>
  <c r="E236" i="8"/>
  <c r="D236" i="8"/>
  <c r="C236" i="8"/>
  <c r="A236" i="8"/>
  <c r="Q235" i="8"/>
  <c r="P235" i="8"/>
  <c r="O235" i="8"/>
  <c r="N235" i="8"/>
  <c r="M235" i="8"/>
  <c r="J235" i="8"/>
  <c r="I235" i="8"/>
  <c r="H235" i="8"/>
  <c r="G235" i="8"/>
  <c r="F235" i="8"/>
  <c r="E235" i="8"/>
  <c r="D235" i="8"/>
  <c r="C235" i="8"/>
  <c r="A235" i="8"/>
  <c r="S234" i="8"/>
  <c r="Q234" i="8"/>
  <c r="O234" i="8"/>
  <c r="AB234" i="8" s="1"/>
  <c r="N234" i="8"/>
  <c r="M234" i="8"/>
  <c r="L234" i="8"/>
  <c r="K234" i="8"/>
  <c r="AA234" i="8" s="1"/>
  <c r="G234" i="8"/>
  <c r="W234" i="8" s="1"/>
  <c r="F234" i="8"/>
  <c r="V234" i="8" s="1"/>
  <c r="E234" i="8"/>
  <c r="U234" i="8" s="1"/>
  <c r="C234" i="8"/>
  <c r="A234" i="8"/>
  <c r="AA233" i="8"/>
  <c r="V233" i="8"/>
  <c r="U233" i="8"/>
  <c r="T233" i="8"/>
  <c r="S233" i="8"/>
  <c r="Q233" i="8"/>
  <c r="P233" i="8"/>
  <c r="O233" i="8"/>
  <c r="N233" i="8"/>
  <c r="M233" i="8"/>
  <c r="AB233" i="8" s="1"/>
  <c r="L233" i="8"/>
  <c r="K233" i="8"/>
  <c r="H233" i="8"/>
  <c r="X233" i="8" s="1"/>
  <c r="G233" i="8"/>
  <c r="W233" i="8" s="1"/>
  <c r="F233" i="8"/>
  <c r="E233" i="8"/>
  <c r="D233" i="8"/>
  <c r="C233" i="8"/>
  <c r="A233" i="8"/>
  <c r="X232" i="8"/>
  <c r="W232" i="8"/>
  <c r="V232" i="8"/>
  <c r="Q232" i="8"/>
  <c r="P232" i="8"/>
  <c r="M232" i="8"/>
  <c r="L232" i="8"/>
  <c r="K232" i="8"/>
  <c r="AA232" i="8" s="1"/>
  <c r="J232" i="8"/>
  <c r="Z232" i="8" s="1"/>
  <c r="I232" i="8"/>
  <c r="Y232" i="8" s="1"/>
  <c r="H232" i="8"/>
  <c r="G232" i="8"/>
  <c r="F232" i="8"/>
  <c r="E232" i="8"/>
  <c r="D232" i="8"/>
  <c r="T232" i="8" s="1"/>
  <c r="Z231" i="8"/>
  <c r="Y231" i="8"/>
  <c r="X231" i="8"/>
  <c r="S231" i="8"/>
  <c r="Q231" i="8"/>
  <c r="P231" i="8"/>
  <c r="O231" i="8"/>
  <c r="N231" i="8"/>
  <c r="M231" i="8"/>
  <c r="AB231" i="8" s="1"/>
  <c r="L231" i="8"/>
  <c r="K231" i="8"/>
  <c r="AA231" i="8" s="1"/>
  <c r="J231" i="8"/>
  <c r="I231" i="8"/>
  <c r="F231" i="8"/>
  <c r="V231" i="8" s="1"/>
  <c r="E231" i="8"/>
  <c r="U231" i="8" s="1"/>
  <c r="D231" i="8"/>
  <c r="T231" i="8" s="1"/>
  <c r="C231" i="8"/>
  <c r="A231" i="8"/>
  <c r="Q230" i="8"/>
  <c r="P230" i="8"/>
  <c r="O230" i="8"/>
  <c r="N230" i="8"/>
  <c r="M230" i="8"/>
  <c r="AB230" i="8" s="1"/>
  <c r="K230" i="8"/>
  <c r="J230" i="8"/>
  <c r="I230" i="8"/>
  <c r="H230" i="8"/>
  <c r="G230" i="8"/>
  <c r="F230" i="8"/>
  <c r="E230" i="8"/>
  <c r="D230" i="8"/>
  <c r="C230" i="8"/>
  <c r="A230" i="8"/>
  <c r="AB229" i="8"/>
  <c r="Q229" i="8"/>
  <c r="P229" i="8"/>
  <c r="O229" i="8"/>
  <c r="N229" i="8"/>
  <c r="M229" i="8"/>
  <c r="L229" i="8"/>
  <c r="K229" i="8"/>
  <c r="J229" i="8"/>
  <c r="I229" i="8"/>
  <c r="Y229" i="8" s="1"/>
  <c r="H229" i="8"/>
  <c r="X229" i="8" s="1"/>
  <c r="G229" i="8"/>
  <c r="D229" i="8"/>
  <c r="T229" i="8" s="1"/>
  <c r="C229" i="8"/>
  <c r="A229" i="8"/>
  <c r="Y228" i="8"/>
  <c r="T228" i="8"/>
  <c r="S228" i="8"/>
  <c r="Q228" i="8"/>
  <c r="P228" i="8"/>
  <c r="O228" i="8"/>
  <c r="AB228" i="8" s="1"/>
  <c r="N228" i="8"/>
  <c r="M228" i="8"/>
  <c r="L228" i="8"/>
  <c r="I228" i="8"/>
  <c r="H228" i="8"/>
  <c r="G228" i="8"/>
  <c r="W228" i="8" s="1"/>
  <c r="F228" i="8"/>
  <c r="V228" i="8" s="1"/>
  <c r="E228" i="8"/>
  <c r="U228" i="8" s="1"/>
  <c r="D228" i="8"/>
  <c r="C228" i="8"/>
  <c r="A228" i="8"/>
  <c r="Q227" i="8"/>
  <c r="N227" i="8"/>
  <c r="M227" i="8"/>
  <c r="L227" i="8"/>
  <c r="K227" i="8"/>
  <c r="I227" i="8"/>
  <c r="H227" i="8"/>
  <c r="G227" i="8"/>
  <c r="F227" i="8"/>
  <c r="E227" i="8"/>
  <c r="A227" i="8"/>
  <c r="W226" i="8"/>
  <c r="V226" i="8"/>
  <c r="U226" i="8"/>
  <c r="Q226" i="8"/>
  <c r="P226" i="8"/>
  <c r="O226" i="8"/>
  <c r="AB226" i="8" s="1"/>
  <c r="N226" i="8"/>
  <c r="M226" i="8"/>
  <c r="L226" i="8"/>
  <c r="K226" i="8"/>
  <c r="AA226" i="8" s="1"/>
  <c r="J226" i="8"/>
  <c r="Z226" i="8" s="1"/>
  <c r="I226" i="8"/>
  <c r="Y226" i="8" s="1"/>
  <c r="G226" i="8"/>
  <c r="F226" i="8"/>
  <c r="E226" i="8"/>
  <c r="D226" i="8"/>
  <c r="T226" i="8" s="1"/>
  <c r="C226" i="8"/>
  <c r="S226" i="8" s="1"/>
  <c r="A226" i="8"/>
  <c r="Y225" i="8"/>
  <c r="X225" i="8"/>
  <c r="W225" i="8"/>
  <c r="S225" i="8"/>
  <c r="Q225" i="8"/>
  <c r="P225" i="8"/>
  <c r="O225" i="8"/>
  <c r="L225" i="8"/>
  <c r="K225" i="8"/>
  <c r="AA225" i="8" s="1"/>
  <c r="J225" i="8"/>
  <c r="Z225" i="8" s="1"/>
  <c r="I225" i="8"/>
  <c r="H225" i="8"/>
  <c r="G225" i="8"/>
  <c r="F225" i="8"/>
  <c r="V225" i="8" s="1"/>
  <c r="E225" i="8"/>
  <c r="U225" i="8" s="1"/>
  <c r="D225" i="8"/>
  <c r="T225" i="8" s="1"/>
  <c r="C225" i="8"/>
  <c r="AB224" i="8"/>
  <c r="Z224" i="8"/>
  <c r="Y224" i="8"/>
  <c r="U224" i="8"/>
  <c r="Q224" i="8"/>
  <c r="P224" i="8"/>
  <c r="O224" i="8"/>
  <c r="T224" i="8" s="1"/>
  <c r="N224" i="8"/>
  <c r="M224" i="8"/>
  <c r="L224" i="8"/>
  <c r="K224" i="8"/>
  <c r="J224" i="8"/>
  <c r="I224" i="8"/>
  <c r="H224" i="8"/>
  <c r="X224" i="8" s="1"/>
  <c r="E224" i="8"/>
  <c r="D224" i="8"/>
  <c r="C224" i="8"/>
  <c r="A224" i="8"/>
  <c r="Q223" i="8"/>
  <c r="P223" i="8"/>
  <c r="O223" i="8"/>
  <c r="N223" i="8"/>
  <c r="M223" i="8"/>
  <c r="J223" i="8"/>
  <c r="I223" i="8"/>
  <c r="H223" i="8"/>
  <c r="G223" i="8"/>
  <c r="F223" i="8"/>
  <c r="E223" i="8"/>
  <c r="D223" i="8"/>
  <c r="C223" i="8"/>
  <c r="S223" i="8" s="1"/>
  <c r="A223" i="8"/>
  <c r="S222" i="8"/>
  <c r="Q222" i="8"/>
  <c r="O222" i="8"/>
  <c r="AB222" i="8" s="1"/>
  <c r="N222" i="8"/>
  <c r="M222" i="8"/>
  <c r="L222" i="8"/>
  <c r="K222" i="8"/>
  <c r="AA222" i="8" s="1"/>
  <c r="G222" i="8"/>
  <c r="W222" i="8" s="1"/>
  <c r="F222" i="8"/>
  <c r="V222" i="8" s="1"/>
  <c r="E222" i="8"/>
  <c r="U222" i="8" s="1"/>
  <c r="C222" i="8"/>
  <c r="A222" i="8"/>
  <c r="AA221" i="8"/>
  <c r="U221" i="8"/>
  <c r="T221" i="8"/>
  <c r="S221" i="8"/>
  <c r="Q221" i="8"/>
  <c r="P221" i="8"/>
  <c r="O221" i="8"/>
  <c r="N221" i="8"/>
  <c r="M221" i="8"/>
  <c r="AB221" i="8" s="1"/>
  <c r="L221" i="8"/>
  <c r="K221" i="8"/>
  <c r="H221" i="8"/>
  <c r="X221" i="8" s="1"/>
  <c r="G221" i="8"/>
  <c r="W221" i="8" s="1"/>
  <c r="F221" i="8"/>
  <c r="V221" i="8" s="1"/>
  <c r="E221" i="8"/>
  <c r="D221" i="8"/>
  <c r="C221" i="8"/>
  <c r="A221" i="8"/>
  <c r="AB220" i="8"/>
  <c r="Q220" i="8"/>
  <c r="P220" i="8"/>
  <c r="O220" i="8"/>
  <c r="V220" i="8" s="1"/>
  <c r="M220" i="8"/>
  <c r="L220" i="8"/>
  <c r="K220" i="8"/>
  <c r="AA220" i="8" s="1"/>
  <c r="J220" i="8"/>
  <c r="Z220" i="8" s="1"/>
  <c r="I220" i="8"/>
  <c r="H220" i="8"/>
  <c r="X220" i="8" s="1"/>
  <c r="G220" i="8"/>
  <c r="W220" i="8" s="1"/>
  <c r="F220" i="8"/>
  <c r="E220" i="8"/>
  <c r="D220" i="8"/>
  <c r="T220" i="8" s="1"/>
  <c r="C220" i="8"/>
  <c r="X219" i="8"/>
  <c r="V219" i="8"/>
  <c r="S219" i="8"/>
  <c r="Q219" i="8"/>
  <c r="P219" i="8"/>
  <c r="O219" i="8"/>
  <c r="N219" i="8"/>
  <c r="M219" i="8"/>
  <c r="AB219" i="8" s="1"/>
  <c r="L219" i="8"/>
  <c r="K219" i="8"/>
  <c r="AA219" i="8" s="1"/>
  <c r="J219" i="8"/>
  <c r="Z219" i="8" s="1"/>
  <c r="I219" i="8"/>
  <c r="Y219" i="8" s="1"/>
  <c r="F219" i="8"/>
  <c r="E219" i="8"/>
  <c r="U219" i="8" s="1"/>
  <c r="D219" i="8"/>
  <c r="T219" i="8" s="1"/>
  <c r="C219" i="8"/>
  <c r="A219" i="8"/>
  <c r="Z218" i="8"/>
  <c r="Y218" i="8"/>
  <c r="Q218" i="8"/>
  <c r="P218" i="8"/>
  <c r="O218" i="8"/>
  <c r="N218" i="8"/>
  <c r="M218" i="8"/>
  <c r="AB218" i="8" s="1"/>
  <c r="K218" i="8"/>
  <c r="AA218" i="8" s="1"/>
  <c r="J218" i="8"/>
  <c r="I218" i="8"/>
  <c r="H218" i="8"/>
  <c r="X218" i="8" s="1"/>
  <c r="G218" i="8"/>
  <c r="W218" i="8" s="1"/>
  <c r="F218" i="8"/>
  <c r="V218" i="8" s="1"/>
  <c r="E218" i="8"/>
  <c r="U218" i="8" s="1"/>
  <c r="D218" i="8"/>
  <c r="T218" i="8" s="1"/>
  <c r="C218" i="8"/>
  <c r="S218" i="8" s="1"/>
  <c r="A218" i="8"/>
  <c r="P217" i="8"/>
  <c r="O217" i="8"/>
  <c r="N217" i="8"/>
  <c r="M217" i="8"/>
  <c r="L217" i="8"/>
  <c r="K217" i="8"/>
  <c r="J217" i="8"/>
  <c r="I217" i="8"/>
  <c r="H217" i="8"/>
  <c r="G217" i="8"/>
  <c r="W217" i="8" s="1"/>
  <c r="F217" i="8"/>
  <c r="V217" i="8" s="1"/>
  <c r="D217" i="8"/>
  <c r="C217" i="8"/>
  <c r="S217" i="8" s="1"/>
  <c r="A217" i="8"/>
  <c r="Q216" i="8"/>
  <c r="P216" i="8"/>
  <c r="O216" i="8"/>
  <c r="N216" i="8"/>
  <c r="M216" i="8"/>
  <c r="L216" i="8"/>
  <c r="K216" i="8"/>
  <c r="I216" i="8"/>
  <c r="H216" i="8"/>
  <c r="G216" i="8"/>
  <c r="F216" i="8"/>
  <c r="V216" i="8" s="1"/>
  <c r="E216" i="8"/>
  <c r="U216" i="8" s="1"/>
  <c r="D216" i="8"/>
  <c r="T216" i="8" s="1"/>
  <c r="C216" i="8"/>
  <c r="S216" i="8" s="1"/>
  <c r="A216" i="8"/>
  <c r="Q215" i="8"/>
  <c r="N215" i="8"/>
  <c r="M215" i="8"/>
  <c r="AB215" i="8" s="1"/>
  <c r="L215" i="8"/>
  <c r="K215" i="8"/>
  <c r="J215" i="8"/>
  <c r="I215" i="8"/>
  <c r="H215" i="8"/>
  <c r="G215" i="8"/>
  <c r="F215" i="8"/>
  <c r="E215" i="8"/>
  <c r="A215" i="8"/>
  <c r="W214" i="8"/>
  <c r="U214" i="8"/>
  <c r="T214" i="8"/>
  <c r="Q214" i="8"/>
  <c r="P214" i="8"/>
  <c r="O214" i="8"/>
  <c r="V214" i="8" s="1"/>
  <c r="N214" i="8"/>
  <c r="M214" i="8"/>
  <c r="AB214" i="8" s="1"/>
  <c r="L214" i="8"/>
  <c r="K214" i="8"/>
  <c r="AA214" i="8" s="1"/>
  <c r="J214" i="8"/>
  <c r="Z214" i="8" s="1"/>
  <c r="I214" i="8"/>
  <c r="Y214" i="8" s="1"/>
  <c r="G214" i="8"/>
  <c r="F214" i="8"/>
  <c r="E214" i="8"/>
  <c r="D214" i="8"/>
  <c r="C214" i="8"/>
  <c r="S214" i="8" s="1"/>
  <c r="A214" i="8"/>
  <c r="Z213" i="8"/>
  <c r="X213" i="8"/>
  <c r="S213" i="8"/>
  <c r="Q213" i="8"/>
  <c r="P213" i="8"/>
  <c r="O213" i="8"/>
  <c r="W213" i="8" s="1"/>
  <c r="N213" i="8"/>
  <c r="L213" i="8"/>
  <c r="K213" i="8"/>
  <c r="AA213" i="8" s="1"/>
  <c r="J213" i="8"/>
  <c r="I213" i="8"/>
  <c r="Y213" i="8" s="1"/>
  <c r="H213" i="8"/>
  <c r="G213" i="8"/>
  <c r="F213" i="8"/>
  <c r="V213" i="8" s="1"/>
  <c r="E213" i="8"/>
  <c r="U213" i="8" s="1"/>
  <c r="D213" i="8"/>
  <c r="C213" i="8"/>
  <c r="A213" i="8"/>
  <c r="AB212" i="8"/>
  <c r="Z212" i="8"/>
  <c r="Y212" i="8"/>
  <c r="Q212" i="8"/>
  <c r="P212" i="8"/>
  <c r="O212" i="8"/>
  <c r="N212" i="8"/>
  <c r="M212" i="8"/>
  <c r="L212" i="8"/>
  <c r="K212" i="8"/>
  <c r="AA212" i="8" s="1"/>
  <c r="J212" i="8"/>
  <c r="I212" i="8"/>
  <c r="H212" i="8"/>
  <c r="X212" i="8" s="1"/>
  <c r="G212" i="8"/>
  <c r="E212" i="8"/>
  <c r="U212" i="8" s="1"/>
  <c r="D212" i="8"/>
  <c r="T212" i="8" s="1"/>
  <c r="C212" i="8"/>
  <c r="S212" i="8" s="1"/>
  <c r="A212" i="8"/>
  <c r="Z211" i="8"/>
  <c r="S211" i="8"/>
  <c r="Q211" i="8"/>
  <c r="P211" i="8"/>
  <c r="O211" i="8"/>
  <c r="AB211" i="8" s="1"/>
  <c r="N211" i="8"/>
  <c r="M211" i="8"/>
  <c r="J211" i="8"/>
  <c r="I211" i="8"/>
  <c r="H211" i="8"/>
  <c r="X211" i="8" s="1"/>
  <c r="G211" i="8"/>
  <c r="W211" i="8" s="1"/>
  <c r="F211" i="8"/>
  <c r="V211" i="8" s="1"/>
  <c r="E211" i="8"/>
  <c r="U211" i="8" s="1"/>
  <c r="D211" i="8"/>
  <c r="T211" i="8" s="1"/>
  <c r="C211" i="8"/>
  <c r="A211" i="8"/>
  <c r="Q210" i="8"/>
  <c r="O210" i="8"/>
  <c r="AB210" i="8" s="1"/>
  <c r="N210" i="8"/>
  <c r="M210" i="8"/>
  <c r="L210" i="8"/>
  <c r="K210" i="8"/>
  <c r="G210" i="8"/>
  <c r="F210" i="8"/>
  <c r="V210" i="8" s="1"/>
  <c r="E210" i="8"/>
  <c r="U210" i="8" s="1"/>
  <c r="C210" i="8"/>
  <c r="S210" i="8" s="1"/>
  <c r="A210" i="8"/>
  <c r="X209" i="8"/>
  <c r="W209" i="8"/>
  <c r="T209" i="8"/>
  <c r="S209" i="8"/>
  <c r="Q209" i="8"/>
  <c r="P209" i="8"/>
  <c r="O209" i="8"/>
  <c r="N209" i="8"/>
  <c r="M209" i="8"/>
  <c r="AB209" i="8" s="1"/>
  <c r="L209" i="8"/>
  <c r="K209" i="8"/>
  <c r="AA209" i="8" s="1"/>
  <c r="J209" i="8"/>
  <c r="Z209" i="8" s="1"/>
  <c r="H209" i="8"/>
  <c r="G209" i="8"/>
  <c r="F209" i="8"/>
  <c r="V209" i="8" s="1"/>
  <c r="E209" i="8"/>
  <c r="U209" i="8" s="1"/>
  <c r="D209" i="8"/>
  <c r="C209" i="8"/>
  <c r="A209" i="8"/>
  <c r="Q208" i="8"/>
  <c r="P208" i="8"/>
  <c r="O208" i="8"/>
  <c r="M208" i="8"/>
  <c r="L208" i="8"/>
  <c r="K208" i="8"/>
  <c r="J208" i="8"/>
  <c r="I208" i="8"/>
  <c r="H208" i="8"/>
  <c r="G208" i="8"/>
  <c r="F208" i="8"/>
  <c r="E208" i="8"/>
  <c r="D208" i="8"/>
  <c r="C208" i="8"/>
  <c r="AB207" i="8"/>
  <c r="Q207" i="8"/>
  <c r="P207" i="8"/>
  <c r="O207" i="8"/>
  <c r="N207" i="8"/>
  <c r="M207" i="8"/>
  <c r="L207" i="8"/>
  <c r="K207" i="8"/>
  <c r="J207" i="8"/>
  <c r="Z207" i="8" s="1"/>
  <c r="I207" i="8"/>
  <c r="Y207" i="8" s="1"/>
  <c r="F207" i="8"/>
  <c r="V207" i="8" s="1"/>
  <c r="E207" i="8"/>
  <c r="D207" i="8"/>
  <c r="C207" i="8"/>
  <c r="A207" i="8"/>
  <c r="AB206" i="8"/>
  <c r="Z206" i="8"/>
  <c r="Y206" i="8"/>
  <c r="T206" i="8"/>
  <c r="Q206" i="8"/>
  <c r="P206" i="8"/>
  <c r="O206" i="8"/>
  <c r="N206" i="8"/>
  <c r="M206" i="8"/>
  <c r="K206" i="8"/>
  <c r="AA206" i="8" s="1"/>
  <c r="J206" i="8"/>
  <c r="I206" i="8"/>
  <c r="H206" i="8"/>
  <c r="X206" i="8" s="1"/>
  <c r="G206" i="8"/>
  <c r="W206" i="8" s="1"/>
  <c r="F206" i="8"/>
  <c r="V206" i="8" s="1"/>
  <c r="E206" i="8"/>
  <c r="U206" i="8" s="1"/>
  <c r="D206" i="8"/>
  <c r="C206" i="8"/>
  <c r="S206" i="8" s="1"/>
  <c r="A206" i="8"/>
  <c r="AB205" i="8"/>
  <c r="AA205" i="8"/>
  <c r="Z205" i="8"/>
  <c r="W205" i="8"/>
  <c r="V205" i="8"/>
  <c r="S205" i="8"/>
  <c r="P205" i="8"/>
  <c r="O205" i="8"/>
  <c r="N205" i="8"/>
  <c r="M205" i="8"/>
  <c r="L205" i="8"/>
  <c r="K205" i="8"/>
  <c r="J205" i="8"/>
  <c r="I205" i="8"/>
  <c r="Y205" i="8" s="1"/>
  <c r="H205" i="8"/>
  <c r="X205" i="8" s="1"/>
  <c r="G205" i="8"/>
  <c r="F205" i="8"/>
  <c r="D205" i="8"/>
  <c r="T205" i="8" s="1"/>
  <c r="C205" i="8"/>
  <c r="A205" i="8"/>
  <c r="U204" i="8"/>
  <c r="T204" i="8"/>
  <c r="Q204" i="8"/>
  <c r="P204" i="8"/>
  <c r="O204" i="8"/>
  <c r="AB204" i="8" s="1"/>
  <c r="N204" i="8"/>
  <c r="M204" i="8"/>
  <c r="L204" i="8"/>
  <c r="K204" i="8"/>
  <c r="AA204" i="8" s="1"/>
  <c r="I204" i="8"/>
  <c r="Y204" i="8" s="1"/>
  <c r="H204" i="8"/>
  <c r="X204" i="8" s="1"/>
  <c r="G204" i="8"/>
  <c r="W204" i="8" s="1"/>
  <c r="F204" i="8"/>
  <c r="V204" i="8" s="1"/>
  <c r="E204" i="8"/>
  <c r="D204" i="8"/>
  <c r="C204" i="8"/>
  <c r="S204" i="8" s="1"/>
  <c r="A204" i="8"/>
  <c r="Q203" i="8"/>
  <c r="N203" i="8"/>
  <c r="M203" i="8"/>
  <c r="L203" i="8"/>
  <c r="K203" i="8"/>
  <c r="AA203" i="8" s="1"/>
  <c r="J203" i="8"/>
  <c r="I203" i="8"/>
  <c r="H203" i="8"/>
  <c r="G203" i="8"/>
  <c r="F203" i="8"/>
  <c r="E203" i="8"/>
  <c r="A203" i="8"/>
  <c r="Q202" i="8"/>
  <c r="P202" i="8"/>
  <c r="O202" i="8"/>
  <c r="N202" i="8"/>
  <c r="M202" i="8"/>
  <c r="AB202" i="8" s="1"/>
  <c r="L202" i="8"/>
  <c r="K202" i="8"/>
  <c r="J202" i="8"/>
  <c r="I202" i="8"/>
  <c r="G202" i="8"/>
  <c r="F202" i="8"/>
  <c r="E202" i="8"/>
  <c r="D202" i="8"/>
  <c r="C202" i="8"/>
  <c r="A202" i="8"/>
  <c r="Q201" i="8"/>
  <c r="P201" i="8"/>
  <c r="O201" i="8"/>
  <c r="N201" i="8"/>
  <c r="L201" i="8"/>
  <c r="K201" i="8"/>
  <c r="AA201" i="8" s="1"/>
  <c r="J201" i="8"/>
  <c r="I201" i="8"/>
  <c r="H201" i="8"/>
  <c r="G201" i="8"/>
  <c r="F201" i="8"/>
  <c r="V201" i="8" s="1"/>
  <c r="E201" i="8"/>
  <c r="U201" i="8" s="1"/>
  <c r="D201" i="8"/>
  <c r="T201" i="8" s="1"/>
  <c r="C201" i="8"/>
  <c r="S201" i="8" s="1"/>
  <c r="A201" i="8"/>
  <c r="Q200" i="8"/>
  <c r="P200" i="8"/>
  <c r="O200" i="8"/>
  <c r="N200" i="8"/>
  <c r="M200" i="8"/>
  <c r="L200" i="8"/>
  <c r="K200" i="8"/>
  <c r="AA200" i="8" s="1"/>
  <c r="J200" i="8"/>
  <c r="I200" i="8"/>
  <c r="H200" i="8"/>
  <c r="X200" i="8" s="1"/>
  <c r="G200" i="8"/>
  <c r="E200" i="8"/>
  <c r="D200" i="8"/>
  <c r="C200" i="8"/>
  <c r="S200" i="8" s="1"/>
  <c r="A200" i="8"/>
  <c r="Q199" i="8"/>
  <c r="P199" i="8"/>
  <c r="O199" i="8"/>
  <c r="T199" i="8" s="1"/>
  <c r="N199" i="8"/>
  <c r="M199" i="8"/>
  <c r="AB199" i="8" s="1"/>
  <c r="J199" i="8"/>
  <c r="Z199" i="8" s="1"/>
  <c r="I199" i="8"/>
  <c r="Y199" i="8" s="1"/>
  <c r="H199" i="8"/>
  <c r="G199" i="8"/>
  <c r="W199" i="8" s="1"/>
  <c r="F199" i="8"/>
  <c r="V199" i="8" s="1"/>
  <c r="E199" i="8"/>
  <c r="D199" i="8"/>
  <c r="C199" i="8"/>
  <c r="S199" i="8" s="1"/>
  <c r="A199" i="8"/>
  <c r="AB198" i="8"/>
  <c r="V198" i="8"/>
  <c r="U198" i="8"/>
  <c r="Q198" i="8"/>
  <c r="O198" i="8"/>
  <c r="N198" i="8"/>
  <c r="M198" i="8"/>
  <c r="L198" i="8"/>
  <c r="K198" i="8"/>
  <c r="AA198" i="8" s="1"/>
  <c r="G198" i="8"/>
  <c r="W198" i="8" s="1"/>
  <c r="F198" i="8"/>
  <c r="E198" i="8"/>
  <c r="C198" i="8"/>
  <c r="S198" i="8" s="1"/>
  <c r="A198" i="8"/>
  <c r="W197" i="8"/>
  <c r="V197" i="8"/>
  <c r="U197" i="8"/>
  <c r="T197" i="8"/>
  <c r="S197" i="8"/>
  <c r="Q197" i="8"/>
  <c r="P197" i="8"/>
  <c r="O197" i="8"/>
  <c r="N197" i="8"/>
  <c r="M197" i="8"/>
  <c r="AB197" i="8" s="1"/>
  <c r="L197" i="8"/>
  <c r="K197" i="8"/>
  <c r="AA197" i="8" s="1"/>
  <c r="J197" i="8"/>
  <c r="Z197" i="8" s="1"/>
  <c r="H197" i="8"/>
  <c r="X197" i="8" s="1"/>
  <c r="G197" i="8"/>
  <c r="F197" i="8"/>
  <c r="E197" i="8"/>
  <c r="D197" i="8"/>
  <c r="C197" i="8"/>
  <c r="A197" i="8"/>
  <c r="X196" i="8"/>
  <c r="V196" i="8"/>
  <c r="U196" i="8"/>
  <c r="Q196" i="8"/>
  <c r="P196" i="8"/>
  <c r="O196" i="8"/>
  <c r="AB196" i="8" s="1"/>
  <c r="M196" i="8"/>
  <c r="L196" i="8"/>
  <c r="K196" i="8"/>
  <c r="J196" i="8"/>
  <c r="Z196" i="8" s="1"/>
  <c r="I196" i="8"/>
  <c r="Y196" i="8" s="1"/>
  <c r="H196" i="8"/>
  <c r="G196" i="8"/>
  <c r="W196" i="8" s="1"/>
  <c r="F196" i="8"/>
  <c r="E196" i="8"/>
  <c r="D196" i="8"/>
  <c r="T196" i="8" s="1"/>
  <c r="C196" i="8"/>
  <c r="S196" i="8" s="1"/>
  <c r="X195" i="8"/>
  <c r="V195" i="8"/>
  <c r="Q195" i="8"/>
  <c r="P195" i="8"/>
  <c r="O195" i="8"/>
  <c r="Z195" i="8" s="1"/>
  <c r="N195" i="8"/>
  <c r="M195" i="8"/>
  <c r="AB195" i="8" s="1"/>
  <c r="L195" i="8"/>
  <c r="K195" i="8"/>
  <c r="AA195" i="8" s="1"/>
  <c r="J195" i="8"/>
  <c r="I195" i="8"/>
  <c r="Y195" i="8" s="1"/>
  <c r="F195" i="8"/>
  <c r="E195" i="8"/>
  <c r="U195" i="8" s="1"/>
  <c r="D195" i="8"/>
  <c r="T195" i="8" s="1"/>
  <c r="C195" i="8"/>
  <c r="S195" i="8" s="1"/>
  <c r="A195" i="8"/>
  <c r="T194" i="8"/>
  <c r="Q194" i="8"/>
  <c r="P194" i="8"/>
  <c r="O194" i="8"/>
  <c r="N194" i="8"/>
  <c r="M194" i="8"/>
  <c r="K194" i="8"/>
  <c r="J194" i="8"/>
  <c r="I194" i="8"/>
  <c r="H194" i="8"/>
  <c r="X194" i="8" s="1"/>
  <c r="G194" i="8"/>
  <c r="F194" i="8"/>
  <c r="V194" i="8" s="1"/>
  <c r="E194" i="8"/>
  <c r="U194" i="8" s="1"/>
  <c r="D194" i="8"/>
  <c r="C194" i="8"/>
  <c r="A194" i="8"/>
  <c r="P193" i="8"/>
  <c r="O193" i="8"/>
  <c r="N193" i="8"/>
  <c r="M193" i="8"/>
  <c r="AB193" i="8" s="1"/>
  <c r="L193" i="8"/>
  <c r="K193" i="8"/>
  <c r="J193" i="8"/>
  <c r="Z193" i="8" s="1"/>
  <c r="I193" i="8"/>
  <c r="H193" i="8"/>
  <c r="G193" i="8"/>
  <c r="F193" i="8"/>
  <c r="V193" i="8" s="1"/>
  <c r="D193" i="8"/>
  <c r="T193" i="8" s="1"/>
  <c r="C193" i="8"/>
  <c r="S193" i="8" s="1"/>
  <c r="A193" i="8"/>
  <c r="Q192" i="8"/>
  <c r="P192" i="8"/>
  <c r="O192" i="8"/>
  <c r="N192" i="8"/>
  <c r="M192" i="8"/>
  <c r="L192" i="8"/>
  <c r="K192" i="8"/>
  <c r="I192" i="8"/>
  <c r="H192" i="8"/>
  <c r="G192" i="8"/>
  <c r="F192" i="8"/>
  <c r="E192" i="8"/>
  <c r="D192" i="8"/>
  <c r="C192" i="8"/>
  <c r="A192" i="8"/>
  <c r="Q191" i="8"/>
  <c r="N191" i="8"/>
  <c r="M191" i="8"/>
  <c r="L191" i="8"/>
  <c r="K191" i="8"/>
  <c r="J191" i="8"/>
  <c r="I191" i="8"/>
  <c r="H191" i="8"/>
  <c r="G191" i="8"/>
  <c r="F191" i="8"/>
  <c r="E191" i="8"/>
  <c r="A191" i="8"/>
  <c r="Q190" i="8"/>
  <c r="P190" i="8"/>
  <c r="O190" i="8"/>
  <c r="N190" i="8"/>
  <c r="M190" i="8"/>
  <c r="L190" i="8"/>
  <c r="K190" i="8"/>
  <c r="J190" i="8"/>
  <c r="I190" i="8"/>
  <c r="G190" i="8"/>
  <c r="F190" i="8"/>
  <c r="E190" i="8"/>
  <c r="D190" i="8"/>
  <c r="C190" i="8"/>
  <c r="A190" i="8"/>
  <c r="Q189" i="8"/>
  <c r="P189" i="8"/>
  <c r="O189" i="8"/>
  <c r="N189" i="8"/>
  <c r="L189" i="8"/>
  <c r="K189" i="8"/>
  <c r="AA189" i="8" s="1"/>
  <c r="J189" i="8"/>
  <c r="I189" i="8"/>
  <c r="H189" i="8"/>
  <c r="G189" i="8"/>
  <c r="F189" i="8"/>
  <c r="E189" i="8"/>
  <c r="D189" i="8"/>
  <c r="C189" i="8"/>
  <c r="S189" i="8" s="1"/>
  <c r="A189" i="8"/>
  <c r="AB188" i="8"/>
  <c r="AA188" i="8"/>
  <c r="Z188" i="8"/>
  <c r="Q188" i="8"/>
  <c r="P188" i="8"/>
  <c r="O188" i="8"/>
  <c r="N188" i="8"/>
  <c r="M188" i="8"/>
  <c r="L188" i="8"/>
  <c r="K188" i="8"/>
  <c r="J188" i="8"/>
  <c r="I188" i="8"/>
  <c r="H188" i="8"/>
  <c r="X188" i="8" s="1"/>
  <c r="G188" i="8"/>
  <c r="E188" i="8"/>
  <c r="D188" i="8"/>
  <c r="C188" i="8"/>
  <c r="S188" i="8" s="1"/>
  <c r="A188" i="8"/>
  <c r="Q187" i="8"/>
  <c r="P187" i="8"/>
  <c r="O187" i="8"/>
  <c r="N187" i="8"/>
  <c r="M187" i="8"/>
  <c r="L187" i="8"/>
  <c r="J187" i="8"/>
  <c r="I187" i="8"/>
  <c r="H187" i="8"/>
  <c r="G187" i="8"/>
  <c r="F187" i="8"/>
  <c r="E187" i="8"/>
  <c r="D187" i="8"/>
  <c r="C187" i="8"/>
  <c r="S187" i="8" s="1"/>
  <c r="A187" i="8"/>
  <c r="AB186" i="8"/>
  <c r="V186" i="8"/>
  <c r="Q186" i="8"/>
  <c r="O186" i="8"/>
  <c r="N186" i="8"/>
  <c r="M186" i="8"/>
  <c r="L186" i="8"/>
  <c r="K186" i="8"/>
  <c r="I186" i="8"/>
  <c r="Y186" i="8" s="1"/>
  <c r="G186" i="8"/>
  <c r="F186" i="8"/>
  <c r="E186" i="8"/>
  <c r="C186" i="8"/>
  <c r="S186" i="8" s="1"/>
  <c r="A186" i="8"/>
  <c r="AA185" i="8"/>
  <c r="X185" i="8"/>
  <c r="W185" i="8"/>
  <c r="V185" i="8"/>
  <c r="S185" i="8"/>
  <c r="Q185" i="8"/>
  <c r="P185" i="8"/>
  <c r="O185" i="8"/>
  <c r="N185" i="8"/>
  <c r="M185" i="8"/>
  <c r="AB185" i="8" s="1"/>
  <c r="L185" i="8"/>
  <c r="K185" i="8"/>
  <c r="J185" i="8"/>
  <c r="Z185" i="8" s="1"/>
  <c r="H185" i="8"/>
  <c r="G185" i="8"/>
  <c r="F185" i="8"/>
  <c r="E185" i="8"/>
  <c r="U185" i="8" s="1"/>
  <c r="D185" i="8"/>
  <c r="T185" i="8" s="1"/>
  <c r="C185" i="8"/>
  <c r="A185" i="8"/>
  <c r="Q184" i="8"/>
  <c r="P184" i="8"/>
  <c r="O184" i="8"/>
  <c r="M184" i="8"/>
  <c r="L184" i="8"/>
  <c r="K184" i="8"/>
  <c r="AA184" i="8" s="1"/>
  <c r="J184" i="8"/>
  <c r="I184" i="8"/>
  <c r="H184" i="8"/>
  <c r="G184" i="8"/>
  <c r="F184" i="8"/>
  <c r="E184" i="8"/>
  <c r="D184" i="8"/>
  <c r="C184" i="8"/>
  <c r="S184" i="8" s="1"/>
  <c r="AA183" i="8"/>
  <c r="Z183" i="8"/>
  <c r="V183" i="8"/>
  <c r="U183" i="8"/>
  <c r="S183" i="8"/>
  <c r="Q183" i="8"/>
  <c r="P183" i="8"/>
  <c r="O183" i="8"/>
  <c r="N183" i="8"/>
  <c r="M183" i="8"/>
  <c r="AB183" i="8" s="1"/>
  <c r="L183" i="8"/>
  <c r="K183" i="8"/>
  <c r="J183" i="8"/>
  <c r="I183" i="8"/>
  <c r="Y183" i="8" s="1"/>
  <c r="H183" i="8"/>
  <c r="X183" i="8" s="1"/>
  <c r="F183" i="8"/>
  <c r="E183" i="8"/>
  <c r="D183" i="8"/>
  <c r="T183" i="8" s="1"/>
  <c r="C183" i="8"/>
  <c r="A183" i="8"/>
  <c r="U182" i="8"/>
  <c r="T182" i="8"/>
  <c r="S182" i="8"/>
  <c r="Q182" i="8"/>
  <c r="P182" i="8"/>
  <c r="O182" i="8"/>
  <c r="AA182" i="8" s="1"/>
  <c r="N182" i="8"/>
  <c r="M182" i="8"/>
  <c r="K182" i="8"/>
  <c r="J182" i="8"/>
  <c r="I182" i="8"/>
  <c r="H182" i="8"/>
  <c r="X182" i="8" s="1"/>
  <c r="G182" i="8"/>
  <c r="W182" i="8" s="1"/>
  <c r="F182" i="8"/>
  <c r="V182" i="8" s="1"/>
  <c r="E182" i="8"/>
  <c r="D182" i="8"/>
  <c r="C182" i="8"/>
  <c r="A182" i="8"/>
  <c r="Y181" i="8"/>
  <c r="X181" i="8"/>
  <c r="W181" i="8"/>
  <c r="S181" i="8"/>
  <c r="P181" i="8"/>
  <c r="O181" i="8"/>
  <c r="N181" i="8"/>
  <c r="M181" i="8"/>
  <c r="AB181" i="8" s="1"/>
  <c r="L181" i="8"/>
  <c r="K181" i="8"/>
  <c r="AA181" i="8" s="1"/>
  <c r="J181" i="8"/>
  <c r="Z181" i="8" s="1"/>
  <c r="I181" i="8"/>
  <c r="H181" i="8"/>
  <c r="G181" i="8"/>
  <c r="F181" i="8"/>
  <c r="V181" i="8" s="1"/>
  <c r="D181" i="8"/>
  <c r="T181" i="8" s="1"/>
  <c r="C181" i="8"/>
  <c r="A181" i="8"/>
  <c r="Y180" i="8"/>
  <c r="X180" i="8"/>
  <c r="W180" i="8"/>
  <c r="U180" i="8"/>
  <c r="T180" i="8"/>
  <c r="S180" i="8"/>
  <c r="Q180" i="8"/>
  <c r="P180" i="8"/>
  <c r="O180" i="8"/>
  <c r="N180" i="8"/>
  <c r="M180" i="8"/>
  <c r="AB180" i="8" s="1"/>
  <c r="L180" i="8"/>
  <c r="K180" i="8"/>
  <c r="AA180" i="8" s="1"/>
  <c r="I180" i="8"/>
  <c r="H180" i="8"/>
  <c r="G180" i="8"/>
  <c r="F180" i="8"/>
  <c r="V180" i="8" s="1"/>
  <c r="E180" i="8"/>
  <c r="D180" i="8"/>
  <c r="C180" i="8"/>
  <c r="A180" i="8"/>
  <c r="Q179" i="8"/>
  <c r="P179" i="8"/>
  <c r="O179" i="8"/>
  <c r="N179" i="8"/>
  <c r="M179" i="8"/>
  <c r="AB179" i="8" s="1"/>
  <c r="L179" i="8"/>
  <c r="K179" i="8"/>
  <c r="J179" i="8"/>
  <c r="I179" i="8"/>
  <c r="H179" i="8"/>
  <c r="G179" i="8"/>
  <c r="F179" i="8"/>
  <c r="E179" i="8"/>
  <c r="D179" i="8"/>
  <c r="C179" i="8"/>
  <c r="S179" i="8" s="1"/>
  <c r="A179" i="8"/>
  <c r="AB178" i="8"/>
  <c r="Q178" i="8"/>
  <c r="P178" i="8"/>
  <c r="O178" i="8"/>
  <c r="Y178" i="8" s="1"/>
  <c r="N178" i="8"/>
  <c r="M178" i="8"/>
  <c r="L178" i="8"/>
  <c r="K178" i="8"/>
  <c r="AA178" i="8" s="1"/>
  <c r="J178" i="8"/>
  <c r="I178" i="8"/>
  <c r="G178" i="8"/>
  <c r="F178" i="8"/>
  <c r="E178" i="8"/>
  <c r="D178" i="8"/>
  <c r="C178" i="8"/>
  <c r="A178" i="8"/>
  <c r="AA177" i="8"/>
  <c r="Z177" i="8"/>
  <c r="Y177" i="8"/>
  <c r="U177" i="8"/>
  <c r="S177" i="8"/>
  <c r="Q177" i="8"/>
  <c r="P177" i="8"/>
  <c r="O177" i="8"/>
  <c r="N177" i="8"/>
  <c r="L177" i="8"/>
  <c r="K177" i="8"/>
  <c r="J177" i="8"/>
  <c r="I177" i="8"/>
  <c r="H177" i="8"/>
  <c r="X177" i="8" s="1"/>
  <c r="G177" i="8"/>
  <c r="W177" i="8" s="1"/>
  <c r="F177" i="8"/>
  <c r="V177" i="8" s="1"/>
  <c r="E177" i="8"/>
  <c r="D177" i="8"/>
  <c r="T177" i="8" s="1"/>
  <c r="C177" i="8"/>
  <c r="A177" i="8"/>
  <c r="AA176" i="8"/>
  <c r="U176" i="8"/>
  <c r="T176" i="8"/>
  <c r="Q176" i="8"/>
  <c r="P176" i="8"/>
  <c r="O176" i="8"/>
  <c r="AB176" i="8" s="1"/>
  <c r="N176" i="8"/>
  <c r="M176" i="8"/>
  <c r="L176" i="8"/>
  <c r="K176" i="8"/>
  <c r="J176" i="8"/>
  <c r="Z176" i="8" s="1"/>
  <c r="I176" i="8"/>
  <c r="Y176" i="8" s="1"/>
  <c r="H176" i="8"/>
  <c r="X176" i="8" s="1"/>
  <c r="G176" i="8"/>
  <c r="W176" i="8" s="1"/>
  <c r="E176" i="8"/>
  <c r="D176" i="8"/>
  <c r="C176" i="8"/>
  <c r="S176" i="8" s="1"/>
  <c r="A176" i="8"/>
  <c r="W175" i="8"/>
  <c r="S175" i="8"/>
  <c r="Q175" i="8"/>
  <c r="P175" i="8"/>
  <c r="O175" i="8"/>
  <c r="N175" i="8"/>
  <c r="M175" i="8"/>
  <c r="AB175" i="8" s="1"/>
  <c r="L175" i="8"/>
  <c r="J175" i="8"/>
  <c r="Z175" i="8" s="1"/>
  <c r="I175" i="8"/>
  <c r="Y175" i="8" s="1"/>
  <c r="H175" i="8"/>
  <c r="X175" i="8" s="1"/>
  <c r="G175" i="8"/>
  <c r="F175" i="8"/>
  <c r="V175" i="8" s="1"/>
  <c r="E175" i="8"/>
  <c r="U175" i="8" s="1"/>
  <c r="D175" i="8"/>
  <c r="T175" i="8" s="1"/>
  <c r="C175" i="8"/>
  <c r="A175" i="8"/>
  <c r="AA174" i="8"/>
  <c r="U174" i="8"/>
  <c r="S174" i="8"/>
  <c r="Q174" i="8"/>
  <c r="O174" i="8"/>
  <c r="N174" i="8"/>
  <c r="M174" i="8"/>
  <c r="AB174" i="8" s="1"/>
  <c r="L174" i="8"/>
  <c r="K174" i="8"/>
  <c r="G174" i="8"/>
  <c r="W174" i="8" s="1"/>
  <c r="F174" i="8"/>
  <c r="V174" i="8" s="1"/>
  <c r="E174" i="8"/>
  <c r="C174" i="8"/>
  <c r="A174" i="8"/>
  <c r="Q173" i="8"/>
  <c r="P173" i="8"/>
  <c r="O173" i="8"/>
  <c r="N173" i="8"/>
  <c r="M173" i="8"/>
  <c r="L173" i="8"/>
  <c r="K173" i="8"/>
  <c r="J173" i="8"/>
  <c r="Z173" i="8" s="1"/>
  <c r="H173" i="8"/>
  <c r="G173" i="8"/>
  <c r="F173" i="8"/>
  <c r="E173" i="8"/>
  <c r="D173" i="8"/>
  <c r="C173" i="8"/>
  <c r="S173" i="8" s="1"/>
  <c r="A173" i="8"/>
  <c r="AB172" i="8"/>
  <c r="X172" i="8"/>
  <c r="Q172" i="8"/>
  <c r="P172" i="8"/>
  <c r="O172" i="8"/>
  <c r="Y172" i="8" s="1"/>
  <c r="M172" i="8"/>
  <c r="L172" i="8"/>
  <c r="K172" i="8"/>
  <c r="AA172" i="8" s="1"/>
  <c r="J172" i="8"/>
  <c r="I172" i="8"/>
  <c r="H172" i="8"/>
  <c r="G172" i="8"/>
  <c r="F172" i="8"/>
  <c r="E172" i="8"/>
  <c r="D172" i="8"/>
  <c r="C172" i="8"/>
  <c r="S172" i="8" s="1"/>
  <c r="AA171" i="8"/>
  <c r="Z171" i="8"/>
  <c r="Y171" i="8"/>
  <c r="S171" i="8"/>
  <c r="Q171" i="8"/>
  <c r="P171" i="8"/>
  <c r="O171" i="8"/>
  <c r="N171" i="8"/>
  <c r="M171" i="8"/>
  <c r="AB171" i="8" s="1"/>
  <c r="L171" i="8"/>
  <c r="K171" i="8"/>
  <c r="J171" i="8"/>
  <c r="I171" i="8"/>
  <c r="H171" i="8"/>
  <c r="X171" i="8" s="1"/>
  <c r="F171" i="8"/>
  <c r="V171" i="8" s="1"/>
  <c r="E171" i="8"/>
  <c r="U171" i="8" s="1"/>
  <c r="D171" i="8"/>
  <c r="T171" i="8" s="1"/>
  <c r="C171" i="8"/>
  <c r="A171" i="8"/>
  <c r="AB170" i="8"/>
  <c r="AA170" i="8"/>
  <c r="V170" i="8"/>
  <c r="U170" i="8"/>
  <c r="Q170" i="8"/>
  <c r="P170" i="8"/>
  <c r="O170" i="8"/>
  <c r="N170" i="8"/>
  <c r="M170" i="8"/>
  <c r="K170" i="8"/>
  <c r="J170" i="8"/>
  <c r="Z170" i="8" s="1"/>
  <c r="I170" i="8"/>
  <c r="Y170" i="8" s="1"/>
  <c r="H170" i="8"/>
  <c r="X170" i="8" s="1"/>
  <c r="G170" i="8"/>
  <c r="W170" i="8" s="1"/>
  <c r="F170" i="8"/>
  <c r="E170" i="8"/>
  <c r="D170" i="8"/>
  <c r="T170" i="8" s="1"/>
  <c r="C170" i="8"/>
  <c r="S170" i="8" s="1"/>
  <c r="A170" i="8"/>
  <c r="W169" i="8"/>
  <c r="S169" i="8"/>
  <c r="P169" i="8"/>
  <c r="O169" i="8"/>
  <c r="N169" i="8"/>
  <c r="M169" i="8"/>
  <c r="AB169" i="8" s="1"/>
  <c r="L169" i="8"/>
  <c r="K169" i="8"/>
  <c r="AA169" i="8" s="1"/>
  <c r="J169" i="8"/>
  <c r="Z169" i="8" s="1"/>
  <c r="I169" i="8"/>
  <c r="Y169" i="8" s="1"/>
  <c r="H169" i="8"/>
  <c r="X169" i="8" s="1"/>
  <c r="G169" i="8"/>
  <c r="F169" i="8"/>
  <c r="V169" i="8" s="1"/>
  <c r="D169" i="8"/>
  <c r="T169" i="8" s="1"/>
  <c r="C169" i="8"/>
  <c r="A169" i="8"/>
  <c r="AA168" i="8"/>
  <c r="Y168" i="8"/>
  <c r="U168" i="8"/>
  <c r="T168" i="8"/>
  <c r="S168" i="8"/>
  <c r="Q168" i="8"/>
  <c r="P168" i="8"/>
  <c r="O168" i="8"/>
  <c r="N168" i="8"/>
  <c r="M168" i="8"/>
  <c r="AB168" i="8" s="1"/>
  <c r="L168" i="8"/>
  <c r="K168" i="8"/>
  <c r="I168" i="8"/>
  <c r="H168" i="8"/>
  <c r="X168" i="8" s="1"/>
  <c r="G168" i="8"/>
  <c r="W168" i="8" s="1"/>
  <c r="F168" i="8"/>
  <c r="V168" i="8" s="1"/>
  <c r="E168" i="8"/>
  <c r="D168" i="8"/>
  <c r="C168" i="8"/>
  <c r="A168" i="8"/>
  <c r="Q167" i="8"/>
  <c r="P167" i="8"/>
  <c r="N167" i="8"/>
  <c r="M167" i="8"/>
  <c r="L167" i="8"/>
  <c r="K167" i="8"/>
  <c r="J167" i="8"/>
  <c r="I167" i="8"/>
  <c r="H167" i="8"/>
  <c r="G167" i="8"/>
  <c r="F167" i="8"/>
  <c r="E167" i="8"/>
  <c r="D167" i="8"/>
  <c r="A167" i="8"/>
  <c r="Q166" i="8"/>
  <c r="P166" i="8"/>
  <c r="O166" i="8"/>
  <c r="N166" i="8"/>
  <c r="M166" i="8"/>
  <c r="L166" i="8"/>
  <c r="K166" i="8"/>
  <c r="J166" i="8"/>
  <c r="I166" i="8"/>
  <c r="G166" i="8"/>
  <c r="F166" i="8"/>
  <c r="E166" i="8"/>
  <c r="D166" i="8"/>
  <c r="C166" i="8"/>
  <c r="A166" i="8"/>
  <c r="AA165" i="8"/>
  <c r="Z165" i="8"/>
  <c r="Y165" i="8"/>
  <c r="U165" i="8"/>
  <c r="T165" i="8"/>
  <c r="S165" i="8"/>
  <c r="Q165" i="8"/>
  <c r="P165" i="8"/>
  <c r="O165" i="8"/>
  <c r="N165" i="8"/>
  <c r="L165" i="8"/>
  <c r="K165" i="8"/>
  <c r="J165" i="8"/>
  <c r="I165" i="8"/>
  <c r="H165" i="8"/>
  <c r="X165" i="8" s="1"/>
  <c r="G165" i="8"/>
  <c r="W165" i="8" s="1"/>
  <c r="F165" i="8"/>
  <c r="V165" i="8" s="1"/>
  <c r="E165" i="8"/>
  <c r="D165" i="8"/>
  <c r="C165" i="8"/>
  <c r="A165" i="8"/>
  <c r="AB164" i="8"/>
  <c r="AA164" i="8"/>
  <c r="W164" i="8"/>
  <c r="U164" i="8"/>
  <c r="T164" i="8"/>
  <c r="S164" i="8"/>
  <c r="Q164" i="8"/>
  <c r="P164" i="8"/>
  <c r="O164" i="8"/>
  <c r="N164" i="8"/>
  <c r="M164" i="8"/>
  <c r="L164" i="8"/>
  <c r="K164" i="8"/>
  <c r="J164" i="8"/>
  <c r="Z164" i="8" s="1"/>
  <c r="I164" i="8"/>
  <c r="H164" i="8"/>
  <c r="X164" i="8" s="1"/>
  <c r="G164" i="8"/>
  <c r="E164" i="8"/>
  <c r="D164" i="8"/>
  <c r="C164" i="8"/>
  <c r="A164" i="8"/>
  <c r="Y163" i="8"/>
  <c r="W163" i="8"/>
  <c r="V163" i="8"/>
  <c r="S163" i="8"/>
  <c r="Q163" i="8"/>
  <c r="P163" i="8"/>
  <c r="O163" i="8"/>
  <c r="N163" i="8"/>
  <c r="M163" i="8"/>
  <c r="AB163" i="8" s="1"/>
  <c r="L163" i="8"/>
  <c r="J163" i="8"/>
  <c r="Z163" i="8" s="1"/>
  <c r="I163" i="8"/>
  <c r="H163" i="8"/>
  <c r="X163" i="8" s="1"/>
  <c r="G163" i="8"/>
  <c r="F163" i="8"/>
  <c r="E163" i="8"/>
  <c r="U163" i="8" s="1"/>
  <c r="D163" i="8"/>
  <c r="T163" i="8" s="1"/>
  <c r="C163" i="8"/>
  <c r="A163" i="8"/>
  <c r="U162" i="8"/>
  <c r="S162" i="8"/>
  <c r="Q162" i="8"/>
  <c r="O162" i="8"/>
  <c r="N162" i="8"/>
  <c r="M162" i="8"/>
  <c r="AB162" i="8" s="1"/>
  <c r="L162" i="8"/>
  <c r="K162" i="8"/>
  <c r="AA162" i="8" s="1"/>
  <c r="G162" i="8"/>
  <c r="W162" i="8" s="1"/>
  <c r="F162" i="8"/>
  <c r="V162" i="8" s="1"/>
  <c r="E162" i="8"/>
  <c r="C162" i="8"/>
  <c r="A162" i="8"/>
  <c r="AA161" i="8"/>
  <c r="W161" i="8"/>
  <c r="V161" i="8"/>
  <c r="U161" i="8"/>
  <c r="Q161" i="8"/>
  <c r="P161" i="8"/>
  <c r="O161" i="8"/>
  <c r="N161" i="8"/>
  <c r="M161" i="8"/>
  <c r="AB161" i="8" s="1"/>
  <c r="L161" i="8"/>
  <c r="K161" i="8"/>
  <c r="J161" i="8"/>
  <c r="Z161" i="8" s="1"/>
  <c r="H161" i="8"/>
  <c r="X161" i="8" s="1"/>
  <c r="G161" i="8"/>
  <c r="F161" i="8"/>
  <c r="E161" i="8"/>
  <c r="D161" i="8"/>
  <c r="T161" i="8" s="1"/>
  <c r="C161" i="8"/>
  <c r="S161" i="8" s="1"/>
  <c r="A161" i="8"/>
  <c r="Q160" i="8"/>
  <c r="P160" i="8"/>
  <c r="O160" i="8"/>
  <c r="M160" i="8"/>
  <c r="L160" i="8"/>
  <c r="K160" i="8"/>
  <c r="AA160" i="8" s="1"/>
  <c r="J160" i="8"/>
  <c r="I160" i="8"/>
  <c r="H160" i="8"/>
  <c r="G160" i="8"/>
  <c r="F160" i="8"/>
  <c r="E160" i="8"/>
  <c r="U160" i="8" s="1"/>
  <c r="D160" i="8"/>
  <c r="C160" i="8"/>
  <c r="S160" i="8" s="1"/>
  <c r="AA159" i="8"/>
  <c r="Z159" i="8"/>
  <c r="Y159" i="8"/>
  <c r="U159" i="8"/>
  <c r="S159" i="8"/>
  <c r="Q159" i="8"/>
  <c r="P159" i="8"/>
  <c r="O159" i="8"/>
  <c r="N159" i="8"/>
  <c r="M159" i="8"/>
  <c r="AB159" i="8" s="1"/>
  <c r="L159" i="8"/>
  <c r="K159" i="8"/>
  <c r="J159" i="8"/>
  <c r="I159" i="8"/>
  <c r="H159" i="8"/>
  <c r="X159" i="8" s="1"/>
  <c r="F159" i="8"/>
  <c r="V159" i="8" s="1"/>
  <c r="E159" i="8"/>
  <c r="D159" i="8"/>
  <c r="T159" i="8" s="1"/>
  <c r="C159" i="8"/>
  <c r="A159" i="8"/>
  <c r="AB158" i="8"/>
  <c r="AA158" i="8"/>
  <c r="U158" i="8"/>
  <c r="Q158" i="8"/>
  <c r="P158" i="8"/>
  <c r="O158" i="8"/>
  <c r="T158" i="8" s="1"/>
  <c r="N158" i="8"/>
  <c r="M158" i="8"/>
  <c r="K158" i="8"/>
  <c r="J158" i="8"/>
  <c r="Z158" i="8" s="1"/>
  <c r="I158" i="8"/>
  <c r="H158" i="8"/>
  <c r="G158" i="8"/>
  <c r="W158" i="8" s="1"/>
  <c r="F158" i="8"/>
  <c r="V158" i="8" s="1"/>
  <c r="E158" i="8"/>
  <c r="D158" i="8"/>
  <c r="C158" i="8"/>
  <c r="A158" i="8"/>
  <c r="W157" i="8"/>
  <c r="V157" i="8"/>
  <c r="S157" i="8"/>
  <c r="P157" i="8"/>
  <c r="O157" i="8"/>
  <c r="N157" i="8"/>
  <c r="M157" i="8"/>
  <c r="AB157" i="8" s="1"/>
  <c r="L157" i="8"/>
  <c r="K157" i="8"/>
  <c r="AA157" i="8" s="1"/>
  <c r="J157" i="8"/>
  <c r="Z157" i="8" s="1"/>
  <c r="I157" i="8"/>
  <c r="Y157" i="8" s="1"/>
  <c r="H157" i="8"/>
  <c r="X157" i="8" s="1"/>
  <c r="G157" i="8"/>
  <c r="F157" i="8"/>
  <c r="D157" i="8"/>
  <c r="T157" i="8" s="1"/>
  <c r="C157" i="8"/>
  <c r="A157" i="8"/>
  <c r="Y156" i="8"/>
  <c r="W156" i="8"/>
  <c r="U156" i="8"/>
  <c r="T156" i="8"/>
  <c r="S156" i="8"/>
  <c r="Q156" i="8"/>
  <c r="P156" i="8"/>
  <c r="O156" i="8"/>
  <c r="N156" i="8"/>
  <c r="M156" i="8"/>
  <c r="AB156" i="8" s="1"/>
  <c r="L156" i="8"/>
  <c r="K156" i="8"/>
  <c r="AA156" i="8" s="1"/>
  <c r="I156" i="8"/>
  <c r="H156" i="8"/>
  <c r="X156" i="8" s="1"/>
  <c r="G156" i="8"/>
  <c r="F156" i="8"/>
  <c r="V156" i="8" s="1"/>
  <c r="E156" i="8"/>
  <c r="D156" i="8"/>
  <c r="C156" i="8"/>
  <c r="A156" i="8"/>
  <c r="Q155" i="8"/>
  <c r="P155" i="8"/>
  <c r="N155" i="8"/>
  <c r="M155" i="8"/>
  <c r="L155" i="8"/>
  <c r="K155" i="8"/>
  <c r="J155" i="8"/>
  <c r="I155" i="8"/>
  <c r="H155" i="8"/>
  <c r="G155" i="8"/>
  <c r="F155" i="8"/>
  <c r="E155" i="8"/>
  <c r="D155" i="8"/>
  <c r="A155" i="8"/>
  <c r="Y154" i="8"/>
  <c r="W154" i="8"/>
  <c r="S154" i="8"/>
  <c r="Q154" i="8"/>
  <c r="P154" i="8"/>
  <c r="O154" i="8"/>
  <c r="AB154" i="8" s="1"/>
  <c r="N154" i="8"/>
  <c r="M154" i="8"/>
  <c r="L154" i="8"/>
  <c r="K154" i="8"/>
  <c r="AA154" i="8" s="1"/>
  <c r="J154" i="8"/>
  <c r="I154" i="8"/>
  <c r="G154" i="8"/>
  <c r="F154" i="8"/>
  <c r="V154" i="8" s="1"/>
  <c r="E154" i="8"/>
  <c r="U154" i="8" s="1"/>
  <c r="D154" i="8"/>
  <c r="T154" i="8" s="1"/>
  <c r="C154" i="8"/>
  <c r="A154" i="8"/>
  <c r="AA153" i="8"/>
  <c r="Z153" i="8"/>
  <c r="Y153" i="8"/>
  <c r="S153" i="8"/>
  <c r="Q153" i="8"/>
  <c r="P153" i="8"/>
  <c r="O153" i="8"/>
  <c r="N153" i="8"/>
  <c r="L153" i="8"/>
  <c r="K153" i="8"/>
  <c r="J153" i="8"/>
  <c r="I153" i="8"/>
  <c r="H153" i="8"/>
  <c r="X153" i="8" s="1"/>
  <c r="G153" i="8"/>
  <c r="W153" i="8" s="1"/>
  <c r="F153" i="8"/>
  <c r="V153" i="8" s="1"/>
  <c r="E153" i="8"/>
  <c r="U153" i="8" s="1"/>
  <c r="D153" i="8"/>
  <c r="T153" i="8" s="1"/>
  <c r="C153" i="8"/>
  <c r="A153" i="8"/>
  <c r="Q152" i="8"/>
  <c r="P152" i="8"/>
  <c r="O152" i="8"/>
  <c r="N152" i="8"/>
  <c r="M152" i="8"/>
  <c r="L152" i="8"/>
  <c r="K152" i="8"/>
  <c r="J152" i="8"/>
  <c r="I152" i="8"/>
  <c r="H152" i="8"/>
  <c r="G152" i="8"/>
  <c r="E152" i="8"/>
  <c r="D152" i="8"/>
  <c r="T152" i="8" s="1"/>
  <c r="C152" i="8"/>
  <c r="S152" i="8" s="1"/>
  <c r="A152" i="8"/>
  <c r="W151" i="8"/>
  <c r="V151" i="8"/>
  <c r="U151" i="8"/>
  <c r="S151" i="8"/>
  <c r="Q151" i="8"/>
  <c r="P151" i="8"/>
  <c r="O151" i="8"/>
  <c r="N151" i="8"/>
  <c r="M151" i="8"/>
  <c r="AB151" i="8" s="1"/>
  <c r="L151" i="8"/>
  <c r="J151" i="8"/>
  <c r="Z151" i="8" s="1"/>
  <c r="I151" i="8"/>
  <c r="Y151" i="8" s="1"/>
  <c r="H151" i="8"/>
  <c r="X151" i="8" s="1"/>
  <c r="G151" i="8"/>
  <c r="F151" i="8"/>
  <c r="E151" i="8"/>
  <c r="D151" i="8"/>
  <c r="T151" i="8" s="1"/>
  <c r="C151" i="8"/>
  <c r="A151" i="8"/>
  <c r="AA150" i="8"/>
  <c r="W150" i="8"/>
  <c r="U150" i="8"/>
  <c r="S150" i="8"/>
  <c r="Q150" i="8"/>
  <c r="O150" i="8"/>
  <c r="N150" i="8"/>
  <c r="M150" i="8"/>
  <c r="AB150" i="8" s="1"/>
  <c r="L150" i="8"/>
  <c r="K150" i="8"/>
  <c r="G150" i="8"/>
  <c r="F150" i="8"/>
  <c r="V150" i="8" s="1"/>
  <c r="E150" i="8"/>
  <c r="C150" i="8"/>
  <c r="A150" i="8"/>
  <c r="AA149" i="8"/>
  <c r="Z149" i="8"/>
  <c r="V149" i="8"/>
  <c r="Q149" i="8"/>
  <c r="P149" i="8"/>
  <c r="O149" i="8"/>
  <c r="W149" i="8" s="1"/>
  <c r="N149" i="8"/>
  <c r="M149" i="8"/>
  <c r="AB149" i="8" s="1"/>
  <c r="L149" i="8"/>
  <c r="K149" i="8"/>
  <c r="J149" i="8"/>
  <c r="H149" i="8"/>
  <c r="X149" i="8" s="1"/>
  <c r="G149" i="8"/>
  <c r="F149" i="8"/>
  <c r="E149" i="8"/>
  <c r="D149" i="8"/>
  <c r="C149" i="8"/>
  <c r="S149" i="8" s="1"/>
  <c r="A149" i="8"/>
  <c r="AB148" i="8"/>
  <c r="AA148" i="8"/>
  <c r="Q148" i="8"/>
  <c r="P148" i="8"/>
  <c r="O148" i="8"/>
  <c r="M148" i="8"/>
  <c r="L148" i="8"/>
  <c r="K148" i="8"/>
  <c r="J148" i="8"/>
  <c r="I148" i="8"/>
  <c r="Y148" i="8" s="1"/>
  <c r="H148" i="8"/>
  <c r="X148" i="8" s="1"/>
  <c r="G148" i="8"/>
  <c r="F148" i="8"/>
  <c r="E148" i="8"/>
  <c r="D148" i="8"/>
  <c r="C148" i="8"/>
  <c r="S148" i="8" s="1"/>
  <c r="AA147" i="8"/>
  <c r="X147" i="8"/>
  <c r="V147" i="8"/>
  <c r="S147" i="8"/>
  <c r="Q147" i="8"/>
  <c r="P147" i="8"/>
  <c r="O147" i="8"/>
  <c r="N147" i="8"/>
  <c r="M147" i="8"/>
  <c r="AB147" i="8" s="1"/>
  <c r="L147" i="8"/>
  <c r="K147" i="8"/>
  <c r="J147" i="8"/>
  <c r="Z147" i="8" s="1"/>
  <c r="I147" i="8"/>
  <c r="Y147" i="8" s="1"/>
  <c r="H147" i="8"/>
  <c r="F147" i="8"/>
  <c r="E147" i="8"/>
  <c r="U147" i="8" s="1"/>
  <c r="D147" i="8"/>
  <c r="T147" i="8" s="1"/>
  <c r="C147" i="8"/>
  <c r="A147" i="8"/>
  <c r="Q146" i="8"/>
  <c r="P146" i="8"/>
  <c r="O146" i="8"/>
  <c r="N146" i="8"/>
  <c r="M146" i="8"/>
  <c r="K146" i="8"/>
  <c r="J146" i="8"/>
  <c r="I146" i="8"/>
  <c r="H146" i="8"/>
  <c r="G146" i="8"/>
  <c r="F146" i="8"/>
  <c r="E146" i="8"/>
  <c r="D146" i="8"/>
  <c r="C146" i="8"/>
  <c r="S146" i="8" s="1"/>
  <c r="A146" i="8"/>
  <c r="AA145" i="8"/>
  <c r="Z145" i="8"/>
  <c r="Y145" i="8"/>
  <c r="W145" i="8"/>
  <c r="S145" i="8"/>
  <c r="P145" i="8"/>
  <c r="O145" i="8"/>
  <c r="N145" i="8"/>
  <c r="M145" i="8"/>
  <c r="AB145" i="8" s="1"/>
  <c r="L145" i="8"/>
  <c r="K145" i="8"/>
  <c r="J145" i="8"/>
  <c r="I145" i="8"/>
  <c r="H145" i="8"/>
  <c r="X145" i="8" s="1"/>
  <c r="G145" i="8"/>
  <c r="F145" i="8"/>
  <c r="V145" i="8" s="1"/>
  <c r="D145" i="8"/>
  <c r="T145" i="8" s="1"/>
  <c r="C145" i="8"/>
  <c r="A145" i="8"/>
  <c r="AB144" i="8"/>
  <c r="AA144" i="8"/>
  <c r="U144" i="8"/>
  <c r="T144" i="8"/>
  <c r="S144" i="8"/>
  <c r="Q144" i="8"/>
  <c r="P144" i="8"/>
  <c r="O144" i="8"/>
  <c r="Y144" i="8" s="1"/>
  <c r="N144" i="8"/>
  <c r="M144" i="8"/>
  <c r="L144" i="8"/>
  <c r="K144" i="8"/>
  <c r="I144" i="8"/>
  <c r="H144" i="8"/>
  <c r="X144" i="8" s="1"/>
  <c r="G144" i="8"/>
  <c r="W144" i="8" s="1"/>
  <c r="F144" i="8"/>
  <c r="V144" i="8" s="1"/>
  <c r="E144" i="8"/>
  <c r="D144" i="8"/>
  <c r="C144" i="8"/>
  <c r="A144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S143" i="8" s="1"/>
  <c r="A143" i="8"/>
  <c r="W142" i="8"/>
  <c r="V142" i="8"/>
  <c r="U142" i="8"/>
  <c r="Q142" i="8"/>
  <c r="P142" i="8"/>
  <c r="O142" i="8"/>
  <c r="AB142" i="8" s="1"/>
  <c r="N142" i="8"/>
  <c r="M142" i="8"/>
  <c r="L142" i="8"/>
  <c r="K142" i="8"/>
  <c r="AA142" i="8" s="1"/>
  <c r="J142" i="8"/>
  <c r="Z142" i="8" s="1"/>
  <c r="I142" i="8"/>
  <c r="Y142" i="8" s="1"/>
  <c r="G142" i="8"/>
  <c r="F142" i="8"/>
  <c r="E142" i="8"/>
  <c r="D142" i="8"/>
  <c r="T142" i="8" s="1"/>
  <c r="C142" i="8"/>
  <c r="S142" i="8" s="1"/>
  <c r="A142" i="8"/>
  <c r="X141" i="8"/>
  <c r="W141" i="8"/>
  <c r="V141" i="8"/>
  <c r="U141" i="8"/>
  <c r="S141" i="8"/>
  <c r="Q141" i="8"/>
  <c r="P141" i="8"/>
  <c r="O141" i="8"/>
  <c r="N141" i="8"/>
  <c r="L141" i="8"/>
  <c r="K141" i="8"/>
  <c r="AA141" i="8" s="1"/>
  <c r="J141" i="8"/>
  <c r="Z141" i="8" s="1"/>
  <c r="I141" i="8"/>
  <c r="Y141" i="8" s="1"/>
  <c r="H141" i="8"/>
  <c r="G141" i="8"/>
  <c r="F141" i="8"/>
  <c r="E141" i="8"/>
  <c r="D141" i="8"/>
  <c r="T141" i="8" s="1"/>
  <c r="C141" i="8"/>
  <c r="A141" i="8"/>
  <c r="Z140" i="8"/>
  <c r="Y140" i="8"/>
  <c r="X140" i="8"/>
  <c r="U140" i="8"/>
  <c r="T140" i="8"/>
  <c r="S140" i="8"/>
  <c r="Q140" i="8"/>
  <c r="P140" i="8"/>
  <c r="O140" i="8"/>
  <c r="N140" i="8"/>
  <c r="M140" i="8"/>
  <c r="AB140" i="8" s="1"/>
  <c r="L140" i="8"/>
  <c r="K140" i="8"/>
  <c r="AA140" i="8" s="1"/>
  <c r="J140" i="8"/>
  <c r="I140" i="8"/>
  <c r="H140" i="8"/>
  <c r="G140" i="8"/>
  <c r="W140" i="8" s="1"/>
  <c r="E140" i="8"/>
  <c r="D140" i="8"/>
  <c r="C140" i="8"/>
  <c r="A140" i="8"/>
  <c r="Z139" i="8"/>
  <c r="Y139" i="8"/>
  <c r="V139" i="8"/>
  <c r="Q139" i="8"/>
  <c r="P139" i="8"/>
  <c r="O139" i="8"/>
  <c r="W139" i="8" s="1"/>
  <c r="N139" i="8"/>
  <c r="M139" i="8"/>
  <c r="AB139" i="8" s="1"/>
  <c r="L139" i="8"/>
  <c r="J139" i="8"/>
  <c r="I139" i="8"/>
  <c r="H139" i="8"/>
  <c r="X139" i="8" s="1"/>
  <c r="G139" i="8"/>
  <c r="F139" i="8"/>
  <c r="E139" i="8"/>
  <c r="D139" i="8"/>
  <c r="C139" i="8"/>
  <c r="S139" i="8" s="1"/>
  <c r="A139" i="8"/>
  <c r="AB138" i="8"/>
  <c r="AA138" i="8"/>
  <c r="Q138" i="8"/>
  <c r="O138" i="8"/>
  <c r="U138" i="8" s="1"/>
  <c r="N138" i="8"/>
  <c r="M138" i="8"/>
  <c r="L138" i="8"/>
  <c r="K138" i="8"/>
  <c r="G138" i="8"/>
  <c r="F138" i="8"/>
  <c r="E138" i="8"/>
  <c r="C138" i="8"/>
  <c r="A138" i="8"/>
  <c r="Q137" i="8"/>
  <c r="P137" i="8"/>
  <c r="O137" i="8"/>
  <c r="N137" i="8"/>
  <c r="M137" i="8"/>
  <c r="L137" i="8"/>
  <c r="K137" i="8"/>
  <c r="J137" i="8"/>
  <c r="H137" i="8"/>
  <c r="G137" i="8"/>
  <c r="F137" i="8"/>
  <c r="E137" i="8"/>
  <c r="D137" i="8"/>
  <c r="C137" i="8"/>
  <c r="A137" i="8"/>
  <c r="AA136" i="8"/>
  <c r="Z136" i="8"/>
  <c r="Y136" i="8"/>
  <c r="T136" i="8"/>
  <c r="S136" i="8"/>
  <c r="Q136" i="8"/>
  <c r="P136" i="8"/>
  <c r="O136" i="8"/>
  <c r="M136" i="8"/>
  <c r="AB136" i="8" s="1"/>
  <c r="L136" i="8"/>
  <c r="K136" i="8"/>
  <c r="J136" i="8"/>
  <c r="I136" i="8"/>
  <c r="H136" i="8"/>
  <c r="X136" i="8" s="1"/>
  <c r="G136" i="8"/>
  <c r="W136" i="8" s="1"/>
  <c r="F136" i="8"/>
  <c r="V136" i="8" s="1"/>
  <c r="E136" i="8"/>
  <c r="U136" i="8" s="1"/>
  <c r="D136" i="8"/>
  <c r="C136" i="8"/>
  <c r="S135" i="8"/>
  <c r="Q135" i="8"/>
  <c r="P135" i="8"/>
  <c r="O135" i="8"/>
  <c r="N135" i="8"/>
  <c r="M135" i="8"/>
  <c r="L135" i="8"/>
  <c r="K135" i="8"/>
  <c r="J135" i="8"/>
  <c r="I135" i="8"/>
  <c r="H135" i="8"/>
  <c r="F135" i="8"/>
  <c r="E135" i="8"/>
  <c r="D135" i="8"/>
  <c r="C135" i="8"/>
  <c r="A135" i="8"/>
  <c r="X134" i="8"/>
  <c r="W134" i="8"/>
  <c r="V134" i="8"/>
  <c r="U134" i="8"/>
  <c r="S134" i="8"/>
  <c r="Q134" i="8"/>
  <c r="P134" i="8"/>
  <c r="O134" i="8"/>
  <c r="AB134" i="8" s="1"/>
  <c r="N134" i="8"/>
  <c r="M134" i="8"/>
  <c r="K134" i="8"/>
  <c r="AA134" i="8" s="1"/>
  <c r="J134" i="8"/>
  <c r="Z134" i="8" s="1"/>
  <c r="I134" i="8"/>
  <c r="Y134" i="8" s="1"/>
  <c r="H134" i="8"/>
  <c r="G134" i="8"/>
  <c r="F134" i="8"/>
  <c r="E134" i="8"/>
  <c r="D134" i="8"/>
  <c r="T134" i="8" s="1"/>
  <c r="C134" i="8"/>
  <c r="A134" i="8"/>
  <c r="Z133" i="8"/>
  <c r="Y133" i="8"/>
  <c r="X133" i="8"/>
  <c r="T133" i="8"/>
  <c r="S133" i="8"/>
  <c r="P133" i="8"/>
  <c r="O133" i="8"/>
  <c r="N133" i="8"/>
  <c r="M133" i="8"/>
  <c r="AB133" i="8" s="1"/>
  <c r="L133" i="8"/>
  <c r="K133" i="8"/>
  <c r="AA133" i="8" s="1"/>
  <c r="J133" i="8"/>
  <c r="I133" i="8"/>
  <c r="H133" i="8"/>
  <c r="G133" i="8"/>
  <c r="W133" i="8" s="1"/>
  <c r="F133" i="8"/>
  <c r="V133" i="8" s="1"/>
  <c r="D133" i="8"/>
  <c r="C133" i="8"/>
  <c r="A133" i="8"/>
  <c r="Y132" i="8"/>
  <c r="V132" i="8"/>
  <c r="Q132" i="8"/>
  <c r="P132" i="8"/>
  <c r="O132" i="8"/>
  <c r="AB132" i="8" s="1"/>
  <c r="N132" i="8"/>
  <c r="M132" i="8"/>
  <c r="L132" i="8"/>
  <c r="K132" i="8"/>
  <c r="I132" i="8"/>
  <c r="H132" i="8"/>
  <c r="G132" i="8"/>
  <c r="F132" i="8"/>
  <c r="E132" i="8"/>
  <c r="D132" i="8"/>
  <c r="T132" i="8" s="1"/>
  <c r="C132" i="8"/>
  <c r="S132" i="8" s="1"/>
  <c r="A132" i="8"/>
  <c r="Q131" i="8"/>
  <c r="P131" i="8"/>
  <c r="N131" i="8"/>
  <c r="M131" i="8"/>
  <c r="L131" i="8"/>
  <c r="K131" i="8"/>
  <c r="J131" i="8"/>
  <c r="I131" i="8"/>
  <c r="H131" i="8"/>
  <c r="G131" i="8"/>
  <c r="F131" i="8"/>
  <c r="E131" i="8"/>
  <c r="D131" i="8"/>
  <c r="A131" i="8"/>
  <c r="AA130" i="8"/>
  <c r="Z130" i="8"/>
  <c r="Y130" i="8"/>
  <c r="T130" i="8"/>
  <c r="S130" i="8"/>
  <c r="Q130" i="8"/>
  <c r="P130" i="8"/>
  <c r="O130" i="8"/>
  <c r="N130" i="8"/>
  <c r="M130" i="8"/>
  <c r="AB130" i="8" s="1"/>
  <c r="L130" i="8"/>
  <c r="K130" i="8"/>
  <c r="J130" i="8"/>
  <c r="I130" i="8"/>
  <c r="G130" i="8"/>
  <c r="W130" i="8" s="1"/>
  <c r="F130" i="8"/>
  <c r="V130" i="8" s="1"/>
  <c r="E130" i="8"/>
  <c r="U130" i="8" s="1"/>
  <c r="D130" i="8"/>
  <c r="C130" i="8"/>
  <c r="A130" i="8"/>
  <c r="U129" i="8"/>
  <c r="T129" i="8"/>
  <c r="S129" i="8"/>
  <c r="Q129" i="8"/>
  <c r="P129" i="8"/>
  <c r="O129" i="8"/>
  <c r="AA129" i="8" s="1"/>
  <c r="N129" i="8"/>
  <c r="L129" i="8"/>
  <c r="K129" i="8"/>
  <c r="J129" i="8"/>
  <c r="Z129" i="8" s="1"/>
  <c r="I129" i="8"/>
  <c r="Y129" i="8" s="1"/>
  <c r="H129" i="8"/>
  <c r="G129" i="8"/>
  <c r="W129" i="8" s="1"/>
  <c r="F129" i="8"/>
  <c r="V129" i="8" s="1"/>
  <c r="E129" i="8"/>
  <c r="D129" i="8"/>
  <c r="C129" i="8"/>
  <c r="A129" i="8"/>
  <c r="W128" i="8"/>
  <c r="U128" i="8"/>
  <c r="S128" i="8"/>
  <c r="Q128" i="8"/>
  <c r="P128" i="8"/>
  <c r="O128" i="8"/>
  <c r="AB128" i="8" s="1"/>
  <c r="N128" i="8"/>
  <c r="M128" i="8"/>
  <c r="L128" i="8"/>
  <c r="K128" i="8"/>
  <c r="AA128" i="8" s="1"/>
  <c r="J128" i="8"/>
  <c r="Z128" i="8" s="1"/>
  <c r="I128" i="8"/>
  <c r="Y128" i="8" s="1"/>
  <c r="H128" i="8"/>
  <c r="X128" i="8" s="1"/>
  <c r="G128" i="8"/>
  <c r="E128" i="8"/>
  <c r="D128" i="8"/>
  <c r="T128" i="8" s="1"/>
  <c r="C128" i="8"/>
  <c r="A128" i="8"/>
  <c r="Z127" i="8"/>
  <c r="Y127" i="8"/>
  <c r="X127" i="8"/>
  <c r="U127" i="8"/>
  <c r="T127" i="8"/>
  <c r="S127" i="8"/>
  <c r="Q127" i="8"/>
  <c r="P127" i="8"/>
  <c r="O127" i="8"/>
  <c r="N127" i="8"/>
  <c r="M127" i="8"/>
  <c r="AB127" i="8" s="1"/>
  <c r="L127" i="8"/>
  <c r="J127" i="8"/>
  <c r="I127" i="8"/>
  <c r="H127" i="8"/>
  <c r="G127" i="8"/>
  <c r="W127" i="8" s="1"/>
  <c r="F127" i="8"/>
  <c r="V127" i="8" s="1"/>
  <c r="E127" i="8"/>
  <c r="D127" i="8"/>
  <c r="C127" i="8"/>
  <c r="A127" i="8"/>
  <c r="AA126" i="8"/>
  <c r="Q126" i="8"/>
  <c r="O126" i="8"/>
  <c r="N126" i="8"/>
  <c r="M126" i="8"/>
  <c r="AB126" i="8" s="1"/>
  <c r="L126" i="8"/>
  <c r="K126" i="8"/>
  <c r="I126" i="8"/>
  <c r="Y126" i="8" s="1"/>
  <c r="G126" i="8"/>
  <c r="F126" i="8"/>
  <c r="E126" i="8"/>
  <c r="C126" i="8"/>
  <c r="S126" i="8" s="1"/>
  <c r="A126" i="8"/>
  <c r="AB125" i="8"/>
  <c r="AA125" i="8"/>
  <c r="X125" i="8"/>
  <c r="W125" i="8"/>
  <c r="S125" i="8"/>
  <c r="Q125" i="8"/>
  <c r="P125" i="8"/>
  <c r="O125" i="8"/>
  <c r="N125" i="8"/>
  <c r="M125" i="8"/>
  <c r="L125" i="8"/>
  <c r="K125" i="8"/>
  <c r="J125" i="8"/>
  <c r="Z125" i="8" s="1"/>
  <c r="H125" i="8"/>
  <c r="G125" i="8"/>
  <c r="F125" i="8"/>
  <c r="V125" i="8" s="1"/>
  <c r="E125" i="8"/>
  <c r="U125" i="8" s="1"/>
  <c r="D125" i="8"/>
  <c r="T125" i="8" s="1"/>
  <c r="C125" i="8"/>
  <c r="A125" i="8"/>
  <c r="AA124" i="8"/>
  <c r="Z124" i="8"/>
  <c r="Y124" i="8"/>
  <c r="S124" i="8"/>
  <c r="Q124" i="8"/>
  <c r="P124" i="8"/>
  <c r="O124" i="8"/>
  <c r="M124" i="8"/>
  <c r="AB124" i="8" s="1"/>
  <c r="L124" i="8"/>
  <c r="K124" i="8"/>
  <c r="J124" i="8"/>
  <c r="I124" i="8"/>
  <c r="H124" i="8"/>
  <c r="X124" i="8" s="1"/>
  <c r="G124" i="8"/>
  <c r="W124" i="8" s="1"/>
  <c r="F124" i="8"/>
  <c r="V124" i="8" s="1"/>
  <c r="E124" i="8"/>
  <c r="U124" i="8" s="1"/>
  <c r="D124" i="8"/>
  <c r="T124" i="8" s="1"/>
  <c r="C124" i="8"/>
  <c r="Q123" i="8"/>
  <c r="P123" i="8"/>
  <c r="O123" i="8"/>
  <c r="N123" i="8"/>
  <c r="M123" i="8"/>
  <c r="L123" i="8"/>
  <c r="K123" i="8"/>
  <c r="J123" i="8"/>
  <c r="I123" i="8"/>
  <c r="H123" i="8"/>
  <c r="F123" i="8"/>
  <c r="E123" i="8"/>
  <c r="D123" i="8"/>
  <c r="C123" i="8"/>
  <c r="A123" i="8"/>
  <c r="Y122" i="8"/>
  <c r="X122" i="8"/>
  <c r="W122" i="8"/>
  <c r="V122" i="8"/>
  <c r="S122" i="8"/>
  <c r="Q122" i="8"/>
  <c r="P122" i="8"/>
  <c r="O122" i="8"/>
  <c r="AB122" i="8" s="1"/>
  <c r="N122" i="8"/>
  <c r="M122" i="8"/>
  <c r="K122" i="8"/>
  <c r="AA122" i="8" s="1"/>
  <c r="J122" i="8"/>
  <c r="Z122" i="8" s="1"/>
  <c r="I122" i="8"/>
  <c r="H122" i="8"/>
  <c r="G122" i="8"/>
  <c r="F122" i="8"/>
  <c r="E122" i="8"/>
  <c r="U122" i="8" s="1"/>
  <c r="D122" i="8"/>
  <c r="T122" i="8" s="1"/>
  <c r="C122" i="8"/>
  <c r="A122" i="8"/>
  <c r="Z121" i="8"/>
  <c r="Y121" i="8"/>
  <c r="X121" i="8"/>
  <c r="T121" i="8"/>
  <c r="S121" i="8"/>
  <c r="P121" i="8"/>
  <c r="O121" i="8"/>
  <c r="N121" i="8"/>
  <c r="M121" i="8"/>
  <c r="AB121" i="8" s="1"/>
  <c r="L121" i="8"/>
  <c r="K121" i="8"/>
  <c r="AA121" i="8" s="1"/>
  <c r="J121" i="8"/>
  <c r="I121" i="8"/>
  <c r="H121" i="8"/>
  <c r="G121" i="8"/>
  <c r="W121" i="8" s="1"/>
  <c r="F121" i="8"/>
  <c r="V121" i="8" s="1"/>
  <c r="D121" i="8"/>
  <c r="C121" i="8"/>
  <c r="A121" i="8"/>
  <c r="AB120" i="8"/>
  <c r="AA120" i="8"/>
  <c r="Y120" i="8"/>
  <c r="W120" i="8"/>
  <c r="V120" i="8"/>
  <c r="U120" i="8"/>
  <c r="Q120" i="8"/>
  <c r="P120" i="8"/>
  <c r="O120" i="8"/>
  <c r="N120" i="8"/>
  <c r="M120" i="8"/>
  <c r="L120" i="8"/>
  <c r="K120" i="8"/>
  <c r="I120" i="8"/>
  <c r="H120" i="8"/>
  <c r="X120" i="8" s="1"/>
  <c r="G120" i="8"/>
  <c r="F120" i="8"/>
  <c r="E120" i="8"/>
  <c r="D120" i="8"/>
  <c r="T120" i="8" s="1"/>
  <c r="C120" i="8"/>
  <c r="S120" i="8" s="1"/>
  <c r="A120" i="8"/>
  <c r="Q119" i="8"/>
  <c r="P119" i="8"/>
  <c r="N119" i="8"/>
  <c r="M119" i="8"/>
  <c r="L119" i="8"/>
  <c r="K119" i="8"/>
  <c r="J119" i="8"/>
  <c r="I119" i="8"/>
  <c r="H119" i="8"/>
  <c r="G119" i="8"/>
  <c r="F119" i="8"/>
  <c r="E119" i="8"/>
  <c r="D119" i="8"/>
  <c r="A119" i="8"/>
  <c r="AA118" i="8"/>
  <c r="Z118" i="8"/>
  <c r="Y118" i="8"/>
  <c r="S118" i="8"/>
  <c r="Q118" i="8"/>
  <c r="P118" i="8"/>
  <c r="O118" i="8"/>
  <c r="N118" i="8"/>
  <c r="M118" i="8"/>
  <c r="AB118" i="8" s="1"/>
  <c r="L118" i="8"/>
  <c r="K118" i="8"/>
  <c r="J118" i="8"/>
  <c r="I118" i="8"/>
  <c r="G118" i="8"/>
  <c r="W118" i="8" s="1"/>
  <c r="F118" i="8"/>
  <c r="V118" i="8" s="1"/>
  <c r="E118" i="8"/>
  <c r="U118" i="8" s="1"/>
  <c r="D118" i="8"/>
  <c r="T118" i="8" s="1"/>
  <c r="C118" i="8"/>
  <c r="A118" i="8"/>
  <c r="Q117" i="8"/>
  <c r="P117" i="8"/>
  <c r="O117" i="8"/>
  <c r="N117" i="8"/>
  <c r="L117" i="8"/>
  <c r="K117" i="8"/>
  <c r="J117" i="8"/>
  <c r="I117" i="8"/>
  <c r="H117" i="8"/>
  <c r="G117" i="8"/>
  <c r="F117" i="8"/>
  <c r="V117" i="8" s="1"/>
  <c r="E117" i="8"/>
  <c r="D117" i="8"/>
  <c r="C117" i="8"/>
  <c r="A117" i="8"/>
  <c r="Y116" i="8"/>
  <c r="X116" i="8"/>
  <c r="W116" i="8"/>
  <c r="S116" i="8"/>
  <c r="Q116" i="8"/>
  <c r="P116" i="8"/>
  <c r="O116" i="8"/>
  <c r="AB116" i="8" s="1"/>
  <c r="N116" i="8"/>
  <c r="M116" i="8"/>
  <c r="L116" i="8"/>
  <c r="K116" i="8"/>
  <c r="AA116" i="8" s="1"/>
  <c r="J116" i="8"/>
  <c r="Z116" i="8" s="1"/>
  <c r="I116" i="8"/>
  <c r="H116" i="8"/>
  <c r="G116" i="8"/>
  <c r="E116" i="8"/>
  <c r="U116" i="8" s="1"/>
  <c r="D116" i="8"/>
  <c r="T116" i="8" s="1"/>
  <c r="C116" i="8"/>
  <c r="A116" i="8"/>
  <c r="Z115" i="8"/>
  <c r="Y115" i="8"/>
  <c r="X115" i="8"/>
  <c r="W115" i="8"/>
  <c r="U115" i="8"/>
  <c r="T115" i="8"/>
  <c r="S115" i="8"/>
  <c r="Q115" i="8"/>
  <c r="P115" i="8"/>
  <c r="O115" i="8"/>
  <c r="N115" i="8"/>
  <c r="M115" i="8"/>
  <c r="AB115" i="8" s="1"/>
  <c r="L115" i="8"/>
  <c r="J115" i="8"/>
  <c r="I115" i="8"/>
  <c r="H115" i="8"/>
  <c r="G115" i="8"/>
  <c r="F115" i="8"/>
  <c r="V115" i="8" s="1"/>
  <c r="E115" i="8"/>
  <c r="D115" i="8"/>
  <c r="C115" i="8"/>
  <c r="A115" i="8"/>
  <c r="AB114" i="8"/>
  <c r="AA114" i="8"/>
  <c r="W114" i="8"/>
  <c r="Q114" i="8"/>
  <c r="O114" i="8"/>
  <c r="V114" i="8" s="1"/>
  <c r="N114" i="8"/>
  <c r="M114" i="8"/>
  <c r="L114" i="8"/>
  <c r="K114" i="8"/>
  <c r="G114" i="8"/>
  <c r="F114" i="8"/>
  <c r="E114" i="8"/>
  <c r="C114" i="8"/>
  <c r="S114" i="8" s="1"/>
  <c r="A114" i="8"/>
  <c r="AB113" i="8"/>
  <c r="AA113" i="8"/>
  <c r="X113" i="8"/>
  <c r="W113" i="8"/>
  <c r="S113" i="8"/>
  <c r="Q113" i="8"/>
  <c r="P113" i="8"/>
  <c r="O113" i="8"/>
  <c r="N113" i="8"/>
  <c r="M113" i="8"/>
  <c r="L113" i="8"/>
  <c r="K113" i="8"/>
  <c r="J113" i="8"/>
  <c r="Z113" i="8" s="1"/>
  <c r="H113" i="8"/>
  <c r="G113" i="8"/>
  <c r="F113" i="8"/>
  <c r="V113" i="8" s="1"/>
  <c r="E113" i="8"/>
  <c r="U113" i="8" s="1"/>
  <c r="D113" i="8"/>
  <c r="T113" i="8" s="1"/>
  <c r="C113" i="8"/>
  <c r="A113" i="8"/>
  <c r="AA112" i="8"/>
  <c r="Z112" i="8"/>
  <c r="Y112" i="8"/>
  <c r="S112" i="8"/>
  <c r="Q112" i="8"/>
  <c r="P112" i="8"/>
  <c r="O112" i="8"/>
  <c r="M112" i="8"/>
  <c r="AB112" i="8" s="1"/>
  <c r="L112" i="8"/>
  <c r="K112" i="8"/>
  <c r="J112" i="8"/>
  <c r="I112" i="8"/>
  <c r="H112" i="8"/>
  <c r="X112" i="8" s="1"/>
  <c r="G112" i="8"/>
  <c r="W112" i="8" s="1"/>
  <c r="F112" i="8"/>
  <c r="V112" i="8" s="1"/>
  <c r="E112" i="8"/>
  <c r="U112" i="8" s="1"/>
  <c r="D112" i="8"/>
  <c r="T112" i="8" s="1"/>
  <c r="C112" i="8"/>
  <c r="Q111" i="8"/>
  <c r="P111" i="8"/>
  <c r="O111" i="8"/>
  <c r="N111" i="8"/>
  <c r="M111" i="8"/>
  <c r="L111" i="8"/>
  <c r="K111" i="8"/>
  <c r="J111" i="8"/>
  <c r="I111" i="8"/>
  <c r="H111" i="8"/>
  <c r="F111" i="8"/>
  <c r="E111" i="8"/>
  <c r="D111" i="8"/>
  <c r="C111" i="8"/>
  <c r="A111" i="8"/>
  <c r="Y110" i="8"/>
  <c r="W110" i="8"/>
  <c r="U110" i="8"/>
  <c r="S110" i="8"/>
  <c r="Q110" i="8"/>
  <c r="P110" i="8"/>
  <c r="O110" i="8"/>
  <c r="AB110" i="8" s="1"/>
  <c r="N110" i="8"/>
  <c r="M110" i="8"/>
  <c r="K110" i="8"/>
  <c r="AA110" i="8" s="1"/>
  <c r="J110" i="8"/>
  <c r="Z110" i="8" s="1"/>
  <c r="I110" i="8"/>
  <c r="H110" i="8"/>
  <c r="X110" i="8" s="1"/>
  <c r="G110" i="8"/>
  <c r="F110" i="8"/>
  <c r="V110" i="8" s="1"/>
  <c r="E110" i="8"/>
  <c r="D110" i="8"/>
  <c r="T110" i="8" s="1"/>
  <c r="C110" i="8"/>
  <c r="A110" i="8"/>
  <c r="AA109" i="8"/>
  <c r="Z109" i="8"/>
  <c r="Y109" i="8"/>
  <c r="T109" i="8"/>
  <c r="S109" i="8"/>
  <c r="P109" i="8"/>
  <c r="O109" i="8"/>
  <c r="N109" i="8"/>
  <c r="M109" i="8"/>
  <c r="AB109" i="8" s="1"/>
  <c r="L109" i="8"/>
  <c r="K109" i="8"/>
  <c r="J109" i="8"/>
  <c r="I109" i="8"/>
  <c r="H109" i="8"/>
  <c r="X109" i="8" s="1"/>
  <c r="G109" i="8"/>
  <c r="W109" i="8" s="1"/>
  <c r="F109" i="8"/>
  <c r="V109" i="8" s="1"/>
  <c r="D109" i="8"/>
  <c r="C109" i="8"/>
  <c r="A109" i="8"/>
  <c r="AB108" i="8"/>
  <c r="AA108" i="8"/>
  <c r="Q108" i="8"/>
  <c r="P108" i="8"/>
  <c r="O108" i="8"/>
  <c r="W108" i="8" s="1"/>
  <c r="N108" i="8"/>
  <c r="M108" i="8"/>
  <c r="L108" i="8"/>
  <c r="K108" i="8"/>
  <c r="I108" i="8"/>
  <c r="Y108" i="8" s="1"/>
  <c r="H108" i="8"/>
  <c r="G108" i="8"/>
  <c r="F108" i="8"/>
  <c r="E108" i="8"/>
  <c r="D108" i="8"/>
  <c r="T108" i="8" s="1"/>
  <c r="C108" i="8"/>
  <c r="S108" i="8" s="1"/>
  <c r="A108" i="8"/>
  <c r="AA107" i="8"/>
  <c r="Y107" i="8"/>
  <c r="Q107" i="8"/>
  <c r="P107" i="8"/>
  <c r="N107" i="8"/>
  <c r="M107" i="8"/>
  <c r="L107" i="8"/>
  <c r="K107" i="8"/>
  <c r="J107" i="8"/>
  <c r="I107" i="8"/>
  <c r="H107" i="8"/>
  <c r="G107" i="8"/>
  <c r="F107" i="8"/>
  <c r="E107" i="8"/>
  <c r="D107" i="8"/>
  <c r="A107" i="8"/>
  <c r="AA106" i="8"/>
  <c r="Z106" i="8"/>
  <c r="Y106" i="8"/>
  <c r="U106" i="8"/>
  <c r="T106" i="8"/>
  <c r="S106" i="8"/>
  <c r="Q106" i="8"/>
  <c r="P106" i="8"/>
  <c r="O106" i="8"/>
  <c r="N106" i="8"/>
  <c r="M106" i="8"/>
  <c r="AB106" i="8" s="1"/>
  <c r="L106" i="8"/>
  <c r="K106" i="8"/>
  <c r="J106" i="8"/>
  <c r="I106" i="8"/>
  <c r="G106" i="8"/>
  <c r="W106" i="8" s="1"/>
  <c r="F106" i="8"/>
  <c r="V106" i="8" s="1"/>
  <c r="E106" i="8"/>
  <c r="D106" i="8"/>
  <c r="C106" i="8"/>
  <c r="A106" i="8"/>
  <c r="AA105" i="8"/>
  <c r="U105" i="8"/>
  <c r="S105" i="8"/>
  <c r="Q105" i="8"/>
  <c r="P105" i="8"/>
  <c r="O105" i="8"/>
  <c r="N105" i="8"/>
  <c r="L105" i="8"/>
  <c r="K105" i="8"/>
  <c r="J105" i="8"/>
  <c r="Z105" i="8" s="1"/>
  <c r="I105" i="8"/>
  <c r="Y105" i="8" s="1"/>
  <c r="H105" i="8"/>
  <c r="G105" i="8"/>
  <c r="W105" i="8" s="1"/>
  <c r="F105" i="8"/>
  <c r="V105" i="8" s="1"/>
  <c r="E105" i="8"/>
  <c r="D105" i="8"/>
  <c r="T105" i="8" s="1"/>
  <c r="C105" i="8"/>
  <c r="A105" i="8"/>
  <c r="W104" i="8"/>
  <c r="S104" i="8"/>
  <c r="Q104" i="8"/>
  <c r="P104" i="8"/>
  <c r="O104" i="8"/>
  <c r="AB104" i="8" s="1"/>
  <c r="N104" i="8"/>
  <c r="M104" i="8"/>
  <c r="L104" i="8"/>
  <c r="K104" i="8"/>
  <c r="AA104" i="8" s="1"/>
  <c r="J104" i="8"/>
  <c r="Z104" i="8" s="1"/>
  <c r="I104" i="8"/>
  <c r="Y104" i="8" s="1"/>
  <c r="H104" i="8"/>
  <c r="X104" i="8" s="1"/>
  <c r="G104" i="8"/>
  <c r="E104" i="8"/>
  <c r="U104" i="8" s="1"/>
  <c r="D104" i="8"/>
  <c r="T104" i="8" s="1"/>
  <c r="C104" i="8"/>
  <c r="A104" i="8"/>
  <c r="Z103" i="8"/>
  <c r="Y103" i="8"/>
  <c r="U103" i="8"/>
  <c r="T103" i="8"/>
  <c r="S103" i="8"/>
  <c r="Q103" i="8"/>
  <c r="P103" i="8"/>
  <c r="O103" i="8"/>
  <c r="N103" i="8"/>
  <c r="M103" i="8"/>
  <c r="AB103" i="8" s="1"/>
  <c r="L103" i="8"/>
  <c r="J103" i="8"/>
  <c r="I103" i="8"/>
  <c r="H103" i="8"/>
  <c r="X103" i="8" s="1"/>
  <c r="G103" i="8"/>
  <c r="W103" i="8" s="1"/>
  <c r="F103" i="8"/>
  <c r="V103" i="8" s="1"/>
  <c r="E103" i="8"/>
  <c r="D103" i="8"/>
  <c r="C103" i="8"/>
  <c r="A103" i="8"/>
  <c r="Q102" i="8"/>
  <c r="O102" i="8"/>
  <c r="N102" i="8"/>
  <c r="M102" i="8"/>
  <c r="L102" i="8"/>
  <c r="K102" i="8"/>
  <c r="G102" i="8"/>
  <c r="F102" i="8"/>
  <c r="E102" i="8"/>
  <c r="C102" i="8"/>
  <c r="A102" i="8"/>
  <c r="AB101" i="8"/>
  <c r="Q101" i="8"/>
  <c r="P101" i="8"/>
  <c r="O101" i="8"/>
  <c r="W101" i="8" s="1"/>
  <c r="N101" i="8"/>
  <c r="M101" i="8"/>
  <c r="L101" i="8"/>
  <c r="K101" i="8"/>
  <c r="AA101" i="8" s="1"/>
  <c r="J101" i="8"/>
  <c r="H101" i="8"/>
  <c r="X101" i="8" s="1"/>
  <c r="G101" i="8"/>
  <c r="F101" i="8"/>
  <c r="E101" i="8"/>
  <c r="U101" i="8" s="1"/>
  <c r="D101" i="8"/>
  <c r="C101" i="8"/>
  <c r="S101" i="8" s="1"/>
  <c r="A101" i="8"/>
  <c r="AA100" i="8"/>
  <c r="Z100" i="8"/>
  <c r="Y100" i="8"/>
  <c r="X100" i="8"/>
  <c r="T100" i="8"/>
  <c r="S100" i="8"/>
  <c r="Q100" i="8"/>
  <c r="P100" i="8"/>
  <c r="O100" i="8"/>
  <c r="M100" i="8"/>
  <c r="AB100" i="8" s="1"/>
  <c r="L100" i="8"/>
  <c r="K100" i="8"/>
  <c r="J100" i="8"/>
  <c r="I100" i="8"/>
  <c r="H100" i="8"/>
  <c r="G100" i="8"/>
  <c r="W100" i="8" s="1"/>
  <c r="F100" i="8"/>
  <c r="V100" i="8" s="1"/>
  <c r="E100" i="8"/>
  <c r="U100" i="8" s="1"/>
  <c r="D100" i="8"/>
  <c r="C100" i="8"/>
  <c r="AB99" i="8"/>
  <c r="Q99" i="8"/>
  <c r="P99" i="8"/>
  <c r="O99" i="8"/>
  <c r="N99" i="8"/>
  <c r="M99" i="8"/>
  <c r="L99" i="8"/>
  <c r="K99" i="8"/>
  <c r="J99" i="8"/>
  <c r="I99" i="8"/>
  <c r="Y99" i="8" s="1"/>
  <c r="H99" i="8"/>
  <c r="X99" i="8" s="1"/>
  <c r="F99" i="8"/>
  <c r="E99" i="8"/>
  <c r="D99" i="8"/>
  <c r="T99" i="8" s="1"/>
  <c r="C99" i="8"/>
  <c r="A99" i="8"/>
  <c r="Q98" i="8"/>
  <c r="P98" i="8"/>
  <c r="O98" i="8"/>
  <c r="N98" i="8"/>
  <c r="M98" i="8"/>
  <c r="K98" i="8"/>
  <c r="J98" i="8"/>
  <c r="Z98" i="8" s="1"/>
  <c r="I98" i="8"/>
  <c r="H98" i="8"/>
  <c r="X98" i="8" s="1"/>
  <c r="G98" i="8"/>
  <c r="F98" i="8"/>
  <c r="E98" i="8"/>
  <c r="D98" i="8"/>
  <c r="T98" i="8" s="1"/>
  <c r="C98" i="8"/>
  <c r="S98" i="8" s="1"/>
  <c r="A98" i="8"/>
  <c r="S97" i="8"/>
  <c r="P97" i="8"/>
  <c r="O97" i="8"/>
  <c r="AB97" i="8" s="1"/>
  <c r="N97" i="8"/>
  <c r="M97" i="8"/>
  <c r="L97" i="8"/>
  <c r="K97" i="8"/>
  <c r="AA97" i="8" s="1"/>
  <c r="J97" i="8"/>
  <c r="Z97" i="8" s="1"/>
  <c r="I97" i="8"/>
  <c r="H97" i="8"/>
  <c r="G97" i="8"/>
  <c r="W97" i="8" s="1"/>
  <c r="F97" i="8"/>
  <c r="V97" i="8" s="1"/>
  <c r="D97" i="8"/>
  <c r="T97" i="8" s="1"/>
  <c r="C97" i="8"/>
  <c r="A97" i="8"/>
  <c r="Y96" i="8"/>
  <c r="T96" i="8"/>
  <c r="S96" i="8"/>
  <c r="Q96" i="8"/>
  <c r="P96" i="8"/>
  <c r="O96" i="8"/>
  <c r="AA96" i="8" s="1"/>
  <c r="N96" i="8"/>
  <c r="M96" i="8"/>
  <c r="AB96" i="8" s="1"/>
  <c r="L96" i="8"/>
  <c r="K96" i="8"/>
  <c r="I96" i="8"/>
  <c r="H96" i="8"/>
  <c r="X96" i="8" s="1"/>
  <c r="G96" i="8"/>
  <c r="W96" i="8" s="1"/>
  <c r="F96" i="8"/>
  <c r="V96" i="8" s="1"/>
  <c r="E96" i="8"/>
  <c r="U96" i="8" s="1"/>
  <c r="D96" i="8"/>
  <c r="C96" i="8"/>
  <c r="A96" i="8"/>
  <c r="Q95" i="8"/>
  <c r="P95" i="8"/>
  <c r="N95" i="8"/>
  <c r="M95" i="8"/>
  <c r="L95" i="8"/>
  <c r="K95" i="8"/>
  <c r="J95" i="8"/>
  <c r="I95" i="8"/>
  <c r="H95" i="8"/>
  <c r="G95" i="8"/>
  <c r="F95" i="8"/>
  <c r="E95" i="8"/>
  <c r="D95" i="8"/>
  <c r="A95" i="8"/>
  <c r="AA94" i="8"/>
  <c r="U94" i="8"/>
  <c r="T94" i="8"/>
  <c r="S94" i="8"/>
  <c r="Q94" i="8"/>
  <c r="P94" i="8"/>
  <c r="O94" i="8"/>
  <c r="N94" i="8"/>
  <c r="M94" i="8"/>
  <c r="AB94" i="8" s="1"/>
  <c r="L94" i="8"/>
  <c r="K94" i="8"/>
  <c r="J94" i="8"/>
  <c r="Z94" i="8" s="1"/>
  <c r="I94" i="8"/>
  <c r="Y94" i="8" s="1"/>
  <c r="G94" i="8"/>
  <c r="W94" i="8" s="1"/>
  <c r="F94" i="8"/>
  <c r="V94" i="8" s="1"/>
  <c r="E94" i="8"/>
  <c r="D94" i="8"/>
  <c r="C94" i="8"/>
  <c r="A94" i="8"/>
  <c r="W93" i="8"/>
  <c r="V93" i="8"/>
  <c r="U93" i="8"/>
  <c r="Q93" i="8"/>
  <c r="P93" i="8"/>
  <c r="O93" i="8"/>
  <c r="N93" i="8"/>
  <c r="L93" i="8"/>
  <c r="K93" i="8"/>
  <c r="AA93" i="8" s="1"/>
  <c r="J93" i="8"/>
  <c r="Z93" i="8" s="1"/>
  <c r="I93" i="8"/>
  <c r="Y93" i="8" s="1"/>
  <c r="H93" i="8"/>
  <c r="X93" i="8" s="1"/>
  <c r="G93" i="8"/>
  <c r="F93" i="8"/>
  <c r="E93" i="8"/>
  <c r="D93" i="8"/>
  <c r="T93" i="8" s="1"/>
  <c r="C93" i="8"/>
  <c r="S93" i="8" s="1"/>
  <c r="A93" i="8"/>
  <c r="AA92" i="8"/>
  <c r="Z92" i="8"/>
  <c r="Y92" i="8"/>
  <c r="X92" i="8"/>
  <c r="W92" i="8"/>
  <c r="Q92" i="8"/>
  <c r="P92" i="8"/>
  <c r="O92" i="8"/>
  <c r="N92" i="8"/>
  <c r="M92" i="8"/>
  <c r="AB92" i="8" s="1"/>
  <c r="L92" i="8"/>
  <c r="K92" i="8"/>
  <c r="J92" i="8"/>
  <c r="I92" i="8"/>
  <c r="H92" i="8"/>
  <c r="G92" i="8"/>
  <c r="E92" i="8"/>
  <c r="U92" i="8" s="1"/>
  <c r="D92" i="8"/>
  <c r="T92" i="8" s="1"/>
  <c r="C92" i="8"/>
  <c r="S92" i="8" s="1"/>
  <c r="A92" i="8"/>
  <c r="AB91" i="8"/>
  <c r="Y91" i="8"/>
  <c r="X91" i="8"/>
  <c r="W91" i="8"/>
  <c r="S91" i="8"/>
  <c r="Q91" i="8"/>
  <c r="P91" i="8"/>
  <c r="O91" i="8"/>
  <c r="N91" i="8"/>
  <c r="M91" i="8"/>
  <c r="L91" i="8"/>
  <c r="J91" i="8"/>
  <c r="Z91" i="8" s="1"/>
  <c r="I91" i="8"/>
  <c r="H91" i="8"/>
  <c r="G91" i="8"/>
  <c r="F91" i="8"/>
  <c r="V91" i="8" s="1"/>
  <c r="E91" i="8"/>
  <c r="U91" i="8" s="1"/>
  <c r="D91" i="8"/>
  <c r="T91" i="8" s="1"/>
  <c r="C91" i="8"/>
  <c r="A91" i="8"/>
  <c r="Q90" i="8"/>
  <c r="O90" i="8"/>
  <c r="AA90" i="8" s="1"/>
  <c r="N90" i="8"/>
  <c r="M90" i="8"/>
  <c r="L90" i="8"/>
  <c r="K90" i="8"/>
  <c r="G90" i="8"/>
  <c r="F90" i="8"/>
  <c r="E90" i="8"/>
  <c r="C90" i="8"/>
  <c r="A90" i="8"/>
  <c r="AB89" i="8"/>
  <c r="AA89" i="8"/>
  <c r="Q89" i="8"/>
  <c r="P89" i="8"/>
  <c r="O89" i="8"/>
  <c r="U89" i="8" s="1"/>
  <c r="N89" i="8"/>
  <c r="M89" i="8"/>
  <c r="L89" i="8"/>
  <c r="K89" i="8"/>
  <c r="J89" i="8"/>
  <c r="H89" i="8"/>
  <c r="X89" i="8" s="1"/>
  <c r="G89" i="8"/>
  <c r="W89" i="8" s="1"/>
  <c r="F89" i="8"/>
  <c r="V89" i="8" s="1"/>
  <c r="E89" i="8"/>
  <c r="D89" i="8"/>
  <c r="T89" i="8" s="1"/>
  <c r="C89" i="8"/>
  <c r="S89" i="8" s="1"/>
  <c r="A89" i="8"/>
  <c r="AA88" i="8"/>
  <c r="Z88" i="8"/>
  <c r="V88" i="8"/>
  <c r="S88" i="8"/>
  <c r="Q88" i="8"/>
  <c r="P88" i="8"/>
  <c r="O88" i="8"/>
  <c r="M88" i="8"/>
  <c r="AB88" i="8" s="1"/>
  <c r="L88" i="8"/>
  <c r="K88" i="8"/>
  <c r="J88" i="8"/>
  <c r="I88" i="8"/>
  <c r="Y88" i="8" s="1"/>
  <c r="H88" i="8"/>
  <c r="X88" i="8" s="1"/>
  <c r="G88" i="8"/>
  <c r="W88" i="8" s="1"/>
  <c r="F88" i="8"/>
  <c r="E88" i="8"/>
  <c r="U88" i="8" s="1"/>
  <c r="D88" i="8"/>
  <c r="T88" i="8" s="1"/>
  <c r="C88" i="8"/>
  <c r="AB87" i="8"/>
  <c r="T87" i="8"/>
  <c r="S87" i="8"/>
  <c r="Q87" i="8"/>
  <c r="P87" i="8"/>
  <c r="O87" i="8"/>
  <c r="N87" i="8"/>
  <c r="M87" i="8"/>
  <c r="L87" i="8"/>
  <c r="K87" i="8"/>
  <c r="AA87" i="8" s="1"/>
  <c r="J87" i="8"/>
  <c r="Z87" i="8" s="1"/>
  <c r="I87" i="8"/>
  <c r="Y87" i="8" s="1"/>
  <c r="H87" i="8"/>
  <c r="F87" i="8"/>
  <c r="V87" i="8" s="1"/>
  <c r="E87" i="8"/>
  <c r="D87" i="8"/>
  <c r="C87" i="8"/>
  <c r="A87" i="8"/>
  <c r="Y86" i="8"/>
  <c r="U86" i="8"/>
  <c r="S86" i="8"/>
  <c r="Q86" i="8"/>
  <c r="P86" i="8"/>
  <c r="O86" i="8"/>
  <c r="W86" i="8" s="1"/>
  <c r="N86" i="8"/>
  <c r="M86" i="8"/>
  <c r="AB86" i="8" s="1"/>
  <c r="K86" i="8"/>
  <c r="AA86" i="8" s="1"/>
  <c r="J86" i="8"/>
  <c r="Z86" i="8" s="1"/>
  <c r="I86" i="8"/>
  <c r="H86" i="8"/>
  <c r="X86" i="8" s="1"/>
  <c r="G86" i="8"/>
  <c r="F86" i="8"/>
  <c r="V86" i="8" s="1"/>
  <c r="E86" i="8"/>
  <c r="D86" i="8"/>
  <c r="T86" i="8" s="1"/>
  <c r="C86" i="8"/>
  <c r="A86" i="8"/>
  <c r="Z85" i="8"/>
  <c r="Y85" i="8"/>
  <c r="W85" i="8"/>
  <c r="T85" i="8"/>
  <c r="S85" i="8"/>
  <c r="P85" i="8"/>
  <c r="O85" i="8"/>
  <c r="N85" i="8"/>
  <c r="M85" i="8"/>
  <c r="AB85" i="8" s="1"/>
  <c r="L85" i="8"/>
  <c r="K85" i="8"/>
  <c r="AA85" i="8" s="1"/>
  <c r="J85" i="8"/>
  <c r="I85" i="8"/>
  <c r="H85" i="8"/>
  <c r="X85" i="8" s="1"/>
  <c r="G85" i="8"/>
  <c r="F85" i="8"/>
  <c r="V85" i="8" s="1"/>
  <c r="D85" i="8"/>
  <c r="C85" i="8"/>
  <c r="A85" i="8"/>
  <c r="AA84" i="8"/>
  <c r="W84" i="8"/>
  <c r="V84" i="8"/>
  <c r="U84" i="8"/>
  <c r="T84" i="8"/>
  <c r="S84" i="8"/>
  <c r="Q84" i="8"/>
  <c r="P84" i="8"/>
  <c r="O84" i="8"/>
  <c r="N84" i="8"/>
  <c r="M84" i="8"/>
  <c r="AB84" i="8" s="1"/>
  <c r="L84" i="8"/>
  <c r="K84" i="8"/>
  <c r="I84" i="8"/>
  <c r="Y84" i="8" s="1"/>
  <c r="H84" i="8"/>
  <c r="X84" i="8" s="1"/>
  <c r="G84" i="8"/>
  <c r="F84" i="8"/>
  <c r="E84" i="8"/>
  <c r="D84" i="8"/>
  <c r="C84" i="8"/>
  <c r="A84" i="8"/>
  <c r="Q83" i="8"/>
  <c r="P83" i="8"/>
  <c r="N83" i="8"/>
  <c r="M83" i="8"/>
  <c r="L83" i="8"/>
  <c r="K83" i="8"/>
  <c r="J83" i="8"/>
  <c r="I83" i="8"/>
  <c r="H83" i="8"/>
  <c r="G83" i="8"/>
  <c r="W83" i="8" s="1"/>
  <c r="F83" i="8"/>
  <c r="E83" i="8"/>
  <c r="D83" i="8"/>
  <c r="A83" i="8"/>
  <c r="W82" i="8"/>
  <c r="V82" i="8"/>
  <c r="U82" i="8"/>
  <c r="S82" i="8"/>
  <c r="Q82" i="8"/>
  <c r="P82" i="8"/>
  <c r="O82" i="8"/>
  <c r="N82" i="8"/>
  <c r="M82" i="8"/>
  <c r="AB82" i="8" s="1"/>
  <c r="L82" i="8"/>
  <c r="K82" i="8"/>
  <c r="AA82" i="8" s="1"/>
  <c r="J82" i="8"/>
  <c r="Z82" i="8" s="1"/>
  <c r="I82" i="8"/>
  <c r="Y82" i="8" s="1"/>
  <c r="G82" i="8"/>
  <c r="F82" i="8"/>
  <c r="E82" i="8"/>
  <c r="D82" i="8"/>
  <c r="T82" i="8" s="1"/>
  <c r="C82" i="8"/>
  <c r="A82" i="8"/>
  <c r="Y81" i="8"/>
  <c r="X81" i="8"/>
  <c r="W81" i="8"/>
  <c r="S81" i="8"/>
  <c r="Q81" i="8"/>
  <c r="P81" i="8"/>
  <c r="O81" i="8"/>
  <c r="N81" i="8"/>
  <c r="L81" i="8"/>
  <c r="K81" i="8"/>
  <c r="AA81" i="8" s="1"/>
  <c r="J81" i="8"/>
  <c r="Z81" i="8" s="1"/>
  <c r="I81" i="8"/>
  <c r="H81" i="8"/>
  <c r="G81" i="8"/>
  <c r="F81" i="8"/>
  <c r="V81" i="8" s="1"/>
  <c r="E81" i="8"/>
  <c r="U81" i="8" s="1"/>
  <c r="D81" i="8"/>
  <c r="T81" i="8" s="1"/>
  <c r="C81" i="8"/>
  <c r="A81" i="8"/>
  <c r="AB80" i="8"/>
  <c r="Q80" i="8"/>
  <c r="P80" i="8"/>
  <c r="O80" i="8"/>
  <c r="U80" i="8" s="1"/>
  <c r="N80" i="8"/>
  <c r="M80" i="8"/>
  <c r="L80" i="8"/>
  <c r="K80" i="8"/>
  <c r="J80" i="8"/>
  <c r="I80" i="8"/>
  <c r="H80" i="8"/>
  <c r="G80" i="8"/>
  <c r="E80" i="8"/>
  <c r="D80" i="8"/>
  <c r="T80" i="8" s="1"/>
  <c r="C80" i="8"/>
  <c r="A80" i="8"/>
  <c r="AB79" i="8"/>
  <c r="W79" i="8"/>
  <c r="S79" i="8"/>
  <c r="Q79" i="8"/>
  <c r="P79" i="8"/>
  <c r="O79" i="8"/>
  <c r="N79" i="8"/>
  <c r="M79" i="8"/>
  <c r="L79" i="8"/>
  <c r="J79" i="8"/>
  <c r="Z79" i="8" s="1"/>
  <c r="I79" i="8"/>
  <c r="Y79" i="8" s="1"/>
  <c r="H79" i="8"/>
  <c r="X79" i="8" s="1"/>
  <c r="G79" i="8"/>
  <c r="F79" i="8"/>
  <c r="V79" i="8" s="1"/>
  <c r="E79" i="8"/>
  <c r="U79" i="8" s="1"/>
  <c r="D79" i="8"/>
  <c r="C79" i="8"/>
  <c r="A79" i="8"/>
  <c r="U78" i="8"/>
  <c r="S78" i="8"/>
  <c r="Q78" i="8"/>
  <c r="O78" i="8"/>
  <c r="AB78" i="8" s="1"/>
  <c r="N78" i="8"/>
  <c r="M78" i="8"/>
  <c r="L78" i="8"/>
  <c r="K78" i="8"/>
  <c r="AA78" i="8" s="1"/>
  <c r="G78" i="8"/>
  <c r="W78" i="8" s="1"/>
  <c r="F78" i="8"/>
  <c r="V78" i="8" s="1"/>
  <c r="E78" i="8"/>
  <c r="C78" i="8"/>
  <c r="A78" i="8"/>
  <c r="AA77" i="8"/>
  <c r="Z77" i="8"/>
  <c r="U77" i="8"/>
  <c r="T77" i="8"/>
  <c r="S77" i="8"/>
  <c r="Q77" i="8"/>
  <c r="P77" i="8"/>
  <c r="O77" i="8"/>
  <c r="N77" i="8"/>
  <c r="M77" i="8"/>
  <c r="AB77" i="8" s="1"/>
  <c r="L77" i="8"/>
  <c r="K77" i="8"/>
  <c r="J77" i="8"/>
  <c r="H77" i="8"/>
  <c r="X77" i="8" s="1"/>
  <c r="G77" i="8"/>
  <c r="W77" i="8" s="1"/>
  <c r="F77" i="8"/>
  <c r="V77" i="8" s="1"/>
  <c r="E77" i="8"/>
  <c r="D77" i="8"/>
  <c r="C77" i="8"/>
  <c r="A77" i="8"/>
  <c r="Q76" i="8"/>
  <c r="P76" i="8"/>
  <c r="O76" i="8"/>
  <c r="M76" i="8"/>
  <c r="L76" i="8"/>
  <c r="K76" i="8"/>
  <c r="J76" i="8"/>
  <c r="I76" i="8"/>
  <c r="H76" i="8"/>
  <c r="G76" i="8"/>
  <c r="F76" i="8"/>
  <c r="E76" i="8"/>
  <c r="D76" i="8"/>
  <c r="C76" i="8"/>
  <c r="S76" i="8" s="1"/>
  <c r="Y75" i="8"/>
  <c r="X75" i="8"/>
  <c r="S75" i="8"/>
  <c r="Q75" i="8"/>
  <c r="P75" i="8"/>
  <c r="O75" i="8"/>
  <c r="N75" i="8"/>
  <c r="M75" i="8"/>
  <c r="AB75" i="8" s="1"/>
  <c r="L75" i="8"/>
  <c r="K75" i="8"/>
  <c r="AA75" i="8" s="1"/>
  <c r="J75" i="8"/>
  <c r="Z75" i="8" s="1"/>
  <c r="I75" i="8"/>
  <c r="H75" i="8"/>
  <c r="F75" i="8"/>
  <c r="V75" i="8" s="1"/>
  <c r="E75" i="8"/>
  <c r="U75" i="8" s="1"/>
  <c r="D75" i="8"/>
  <c r="T75" i="8" s="1"/>
  <c r="C75" i="8"/>
  <c r="A75" i="8"/>
  <c r="AA74" i="8"/>
  <c r="Z74" i="8"/>
  <c r="Y74" i="8"/>
  <c r="T74" i="8"/>
  <c r="Q74" i="8"/>
  <c r="P74" i="8"/>
  <c r="O74" i="8"/>
  <c r="U74" i="8" s="1"/>
  <c r="N74" i="8"/>
  <c r="M74" i="8"/>
  <c r="AB74" i="8" s="1"/>
  <c r="K74" i="8"/>
  <c r="J74" i="8"/>
  <c r="I74" i="8"/>
  <c r="H74" i="8"/>
  <c r="G74" i="8"/>
  <c r="W74" i="8" s="1"/>
  <c r="F74" i="8"/>
  <c r="E74" i="8"/>
  <c r="D74" i="8"/>
  <c r="C74" i="8"/>
  <c r="S74" i="8" s="1"/>
  <c r="A74" i="8"/>
  <c r="AB73" i="8"/>
  <c r="AA73" i="8"/>
  <c r="W73" i="8"/>
  <c r="V73" i="8"/>
  <c r="U73" i="8"/>
  <c r="P73" i="8"/>
  <c r="O73" i="8"/>
  <c r="N73" i="8"/>
  <c r="M73" i="8"/>
  <c r="L73" i="8"/>
  <c r="K73" i="8"/>
  <c r="J73" i="8"/>
  <c r="Z73" i="8" s="1"/>
  <c r="I73" i="8"/>
  <c r="Y73" i="8" s="1"/>
  <c r="H73" i="8"/>
  <c r="X73" i="8" s="1"/>
  <c r="G73" i="8"/>
  <c r="F73" i="8"/>
  <c r="D73" i="8"/>
  <c r="T73" i="8" s="1"/>
  <c r="C73" i="8"/>
  <c r="S73" i="8" s="1"/>
  <c r="A73" i="8"/>
  <c r="Y72" i="8"/>
  <c r="X72" i="8"/>
  <c r="T72" i="8"/>
  <c r="S72" i="8"/>
  <c r="Q72" i="8"/>
  <c r="P72" i="8"/>
  <c r="O72" i="8"/>
  <c r="AB72" i="8" s="1"/>
  <c r="N72" i="8"/>
  <c r="M72" i="8"/>
  <c r="L72" i="8"/>
  <c r="K72" i="8"/>
  <c r="AA72" i="8" s="1"/>
  <c r="I72" i="8"/>
  <c r="H72" i="8"/>
  <c r="G72" i="8"/>
  <c r="W72" i="8" s="1"/>
  <c r="F72" i="8"/>
  <c r="V72" i="8" s="1"/>
  <c r="E72" i="8"/>
  <c r="U72" i="8" s="1"/>
  <c r="D72" i="8"/>
  <c r="C72" i="8"/>
  <c r="A72" i="8"/>
  <c r="T71" i="8"/>
  <c r="S71" i="8"/>
  <c r="Q71" i="8"/>
  <c r="P71" i="8"/>
  <c r="N71" i="8"/>
  <c r="M71" i="8"/>
  <c r="L71" i="8"/>
  <c r="K71" i="8"/>
  <c r="J71" i="8"/>
  <c r="I71" i="8"/>
  <c r="H71" i="8"/>
  <c r="G71" i="8"/>
  <c r="F71" i="8"/>
  <c r="V71" i="8" s="1"/>
  <c r="E71" i="8"/>
  <c r="D71" i="8"/>
  <c r="A71" i="8"/>
  <c r="V70" i="8"/>
  <c r="Q70" i="8"/>
  <c r="P70" i="8"/>
  <c r="O70" i="8"/>
  <c r="N70" i="8"/>
  <c r="M70" i="8"/>
  <c r="L70" i="8"/>
  <c r="K70" i="8"/>
  <c r="AA70" i="8" s="1"/>
  <c r="J70" i="8"/>
  <c r="I70" i="8"/>
  <c r="Y70" i="8" s="1"/>
  <c r="G70" i="8"/>
  <c r="F70" i="8"/>
  <c r="E70" i="8"/>
  <c r="D70" i="8"/>
  <c r="T70" i="8" s="1"/>
  <c r="C70" i="8"/>
  <c r="A70" i="8"/>
  <c r="Y69" i="8"/>
  <c r="X69" i="8"/>
  <c r="W69" i="8"/>
  <c r="S69" i="8"/>
  <c r="Q69" i="8"/>
  <c r="P69" i="8"/>
  <c r="O69" i="8"/>
  <c r="N69" i="8"/>
  <c r="L69" i="8"/>
  <c r="K69" i="8"/>
  <c r="AA69" i="8" s="1"/>
  <c r="J69" i="8"/>
  <c r="Z69" i="8" s="1"/>
  <c r="I69" i="8"/>
  <c r="H69" i="8"/>
  <c r="G69" i="8"/>
  <c r="F69" i="8"/>
  <c r="V69" i="8" s="1"/>
  <c r="E69" i="8"/>
  <c r="U69" i="8" s="1"/>
  <c r="D69" i="8"/>
  <c r="T69" i="8" s="1"/>
  <c r="C69" i="8"/>
  <c r="A69" i="8"/>
  <c r="AA68" i="8"/>
  <c r="Y68" i="8"/>
  <c r="S68" i="8"/>
  <c r="Q68" i="8"/>
  <c r="P68" i="8"/>
  <c r="O68" i="8"/>
  <c r="Z68" i="8" s="1"/>
  <c r="N68" i="8"/>
  <c r="M68" i="8"/>
  <c r="AB68" i="8" s="1"/>
  <c r="L68" i="8"/>
  <c r="K68" i="8"/>
  <c r="J68" i="8"/>
  <c r="I68" i="8"/>
  <c r="H68" i="8"/>
  <c r="G68" i="8"/>
  <c r="E68" i="8"/>
  <c r="D68" i="8"/>
  <c r="T68" i="8" s="1"/>
  <c r="C68" i="8"/>
  <c r="A68" i="8"/>
  <c r="AB67" i="8"/>
  <c r="W67" i="8"/>
  <c r="Q67" i="8"/>
  <c r="P67" i="8"/>
  <c r="O67" i="8"/>
  <c r="V67" i="8" s="1"/>
  <c r="N67" i="8"/>
  <c r="M67" i="8"/>
  <c r="L67" i="8"/>
  <c r="J67" i="8"/>
  <c r="Z67" i="8" s="1"/>
  <c r="I67" i="8"/>
  <c r="H67" i="8"/>
  <c r="X67" i="8" s="1"/>
  <c r="G67" i="8"/>
  <c r="F67" i="8"/>
  <c r="E67" i="8"/>
  <c r="U67" i="8" s="1"/>
  <c r="D67" i="8"/>
  <c r="T67" i="8" s="1"/>
  <c r="C67" i="8"/>
  <c r="S67" i="8" s="1"/>
  <c r="A67" i="8"/>
  <c r="W66" i="8"/>
  <c r="Q66" i="8"/>
  <c r="O66" i="8"/>
  <c r="AB66" i="8" s="1"/>
  <c r="N66" i="8"/>
  <c r="M66" i="8"/>
  <c r="L66" i="8"/>
  <c r="K66" i="8"/>
  <c r="AA66" i="8" s="1"/>
  <c r="G66" i="8"/>
  <c r="F66" i="8"/>
  <c r="V66" i="8" s="1"/>
  <c r="E66" i="8"/>
  <c r="U66" i="8" s="1"/>
  <c r="C66" i="8"/>
  <c r="S66" i="8" s="1"/>
  <c r="A66" i="8"/>
  <c r="AA65" i="8"/>
  <c r="W65" i="8"/>
  <c r="V65" i="8"/>
  <c r="U65" i="8"/>
  <c r="T65" i="8"/>
  <c r="S65" i="8"/>
  <c r="Q65" i="8"/>
  <c r="P65" i="8"/>
  <c r="O65" i="8"/>
  <c r="N65" i="8"/>
  <c r="M65" i="8"/>
  <c r="AB65" i="8" s="1"/>
  <c r="L65" i="8"/>
  <c r="K65" i="8"/>
  <c r="J65" i="8"/>
  <c r="Z65" i="8" s="1"/>
  <c r="H65" i="8"/>
  <c r="X65" i="8" s="1"/>
  <c r="G65" i="8"/>
  <c r="F65" i="8"/>
  <c r="E65" i="8"/>
  <c r="D65" i="8"/>
  <c r="C65" i="8"/>
  <c r="A65" i="8"/>
  <c r="AB64" i="8"/>
  <c r="W64" i="8"/>
  <c r="V64" i="8"/>
  <c r="T64" i="8"/>
  <c r="Q64" i="8"/>
  <c r="P64" i="8"/>
  <c r="O64" i="8"/>
  <c r="U64" i="8" s="1"/>
  <c r="M64" i="8"/>
  <c r="L64" i="8"/>
  <c r="K64" i="8"/>
  <c r="AA64" i="8" s="1"/>
  <c r="J64" i="8"/>
  <c r="Z64" i="8" s="1"/>
  <c r="I64" i="8"/>
  <c r="Y64" i="8" s="1"/>
  <c r="H64" i="8"/>
  <c r="X64" i="8" s="1"/>
  <c r="G64" i="8"/>
  <c r="F64" i="8"/>
  <c r="E64" i="8"/>
  <c r="D64" i="8"/>
  <c r="C64" i="8"/>
  <c r="S64" i="8" s="1"/>
  <c r="AA63" i="8"/>
  <c r="X63" i="8"/>
  <c r="S63" i="8"/>
  <c r="Q63" i="8"/>
  <c r="P63" i="8"/>
  <c r="O63" i="8"/>
  <c r="N63" i="8"/>
  <c r="M63" i="8"/>
  <c r="AB63" i="8" s="1"/>
  <c r="L63" i="8"/>
  <c r="K63" i="8"/>
  <c r="J63" i="8"/>
  <c r="Z63" i="8" s="1"/>
  <c r="I63" i="8"/>
  <c r="Y63" i="8" s="1"/>
  <c r="H63" i="8"/>
  <c r="F63" i="8"/>
  <c r="V63" i="8" s="1"/>
  <c r="E63" i="8"/>
  <c r="U63" i="8" s="1"/>
  <c r="D63" i="8"/>
  <c r="T63" i="8" s="1"/>
  <c r="C63" i="8"/>
  <c r="A63" i="8"/>
  <c r="Z62" i="8"/>
  <c r="Y62" i="8"/>
  <c r="U62" i="8"/>
  <c r="T62" i="8"/>
  <c r="S62" i="8"/>
  <c r="Q62" i="8"/>
  <c r="P62" i="8"/>
  <c r="O62" i="8"/>
  <c r="N62" i="8"/>
  <c r="M62" i="8"/>
  <c r="AB62" i="8" s="1"/>
  <c r="K62" i="8"/>
  <c r="AA62" i="8" s="1"/>
  <c r="J62" i="8"/>
  <c r="I62" i="8"/>
  <c r="H62" i="8"/>
  <c r="X62" i="8" s="1"/>
  <c r="G62" i="8"/>
  <c r="W62" i="8" s="1"/>
  <c r="F62" i="8"/>
  <c r="V62" i="8" s="1"/>
  <c r="E62" i="8"/>
  <c r="D62" i="8"/>
  <c r="C62" i="8"/>
  <c r="A62" i="8"/>
  <c r="S61" i="8"/>
  <c r="P61" i="8"/>
  <c r="O61" i="8"/>
  <c r="AB61" i="8" s="1"/>
  <c r="N61" i="8"/>
  <c r="M61" i="8"/>
  <c r="L61" i="8"/>
  <c r="K61" i="8"/>
  <c r="J61" i="8"/>
  <c r="Z61" i="8" s="1"/>
  <c r="I61" i="8"/>
  <c r="H61" i="8"/>
  <c r="G61" i="8"/>
  <c r="F61" i="8"/>
  <c r="V61" i="8" s="1"/>
  <c r="D61" i="8"/>
  <c r="C61" i="8"/>
  <c r="A61" i="8"/>
  <c r="AB60" i="8"/>
  <c r="Y60" i="8"/>
  <c r="X60" i="8"/>
  <c r="W60" i="8"/>
  <c r="S60" i="8"/>
  <c r="Q60" i="8"/>
  <c r="P60" i="8"/>
  <c r="O60" i="8"/>
  <c r="N60" i="8"/>
  <c r="M60" i="8"/>
  <c r="L60" i="8"/>
  <c r="K60" i="8"/>
  <c r="AA60" i="8" s="1"/>
  <c r="I60" i="8"/>
  <c r="H60" i="8"/>
  <c r="G60" i="8"/>
  <c r="F60" i="8"/>
  <c r="V60" i="8" s="1"/>
  <c r="E60" i="8"/>
  <c r="U60" i="8" s="1"/>
  <c r="D60" i="8"/>
  <c r="T60" i="8" s="1"/>
  <c r="C60" i="8"/>
  <c r="A60" i="8"/>
  <c r="Q59" i="8"/>
  <c r="P59" i="8"/>
  <c r="N59" i="8"/>
  <c r="M59" i="8"/>
  <c r="L59" i="8"/>
  <c r="K59" i="8"/>
  <c r="J59" i="8"/>
  <c r="I59" i="8"/>
  <c r="H59" i="8"/>
  <c r="G59" i="8"/>
  <c r="F59" i="8"/>
  <c r="E59" i="8"/>
  <c r="D59" i="8"/>
  <c r="A59" i="8"/>
  <c r="AA58" i="8"/>
  <c r="Q58" i="8"/>
  <c r="P58" i="8"/>
  <c r="O58" i="8"/>
  <c r="N58" i="8"/>
  <c r="M58" i="8"/>
  <c r="L58" i="8"/>
  <c r="K58" i="8"/>
  <c r="J58" i="8"/>
  <c r="I58" i="8"/>
  <c r="Y58" i="8" s="1"/>
  <c r="G58" i="8"/>
  <c r="W58" i="8" s="1"/>
  <c r="F58" i="8"/>
  <c r="E58" i="8"/>
  <c r="D58" i="8"/>
  <c r="C58" i="8"/>
  <c r="S58" i="8" s="1"/>
  <c r="A58" i="8"/>
  <c r="Z57" i="8"/>
  <c r="X57" i="8"/>
  <c r="W57" i="8"/>
  <c r="S57" i="8"/>
  <c r="Q57" i="8"/>
  <c r="P57" i="8"/>
  <c r="O57" i="8"/>
  <c r="N57" i="8"/>
  <c r="L57" i="8"/>
  <c r="K57" i="8"/>
  <c r="AA57" i="8" s="1"/>
  <c r="J57" i="8"/>
  <c r="I57" i="8"/>
  <c r="Y57" i="8" s="1"/>
  <c r="H57" i="8"/>
  <c r="G57" i="8"/>
  <c r="F57" i="8"/>
  <c r="V57" i="8" s="1"/>
  <c r="E57" i="8"/>
  <c r="U57" i="8" s="1"/>
  <c r="D57" i="8"/>
  <c r="T57" i="8" s="1"/>
  <c r="C57" i="8"/>
  <c r="A57" i="8"/>
  <c r="Z56" i="8"/>
  <c r="S56" i="8"/>
  <c r="Q56" i="8"/>
  <c r="P56" i="8"/>
  <c r="O56" i="8"/>
  <c r="N56" i="8"/>
  <c r="M56" i="8"/>
  <c r="AB56" i="8" s="1"/>
  <c r="L56" i="8"/>
  <c r="K56" i="8"/>
  <c r="AA56" i="8" s="1"/>
  <c r="J56" i="8"/>
  <c r="I56" i="8"/>
  <c r="H56" i="8"/>
  <c r="G56" i="8"/>
  <c r="E56" i="8"/>
  <c r="D56" i="8"/>
  <c r="C56" i="8"/>
  <c r="A56" i="8"/>
  <c r="Z55" i="8"/>
  <c r="S55" i="8"/>
  <c r="Q55" i="8"/>
  <c r="P55" i="8"/>
  <c r="O55" i="8"/>
  <c r="W55" i="8" s="1"/>
  <c r="N55" i="8"/>
  <c r="M55" i="8"/>
  <c r="AB55" i="8" s="1"/>
  <c r="L55" i="8"/>
  <c r="J55" i="8"/>
  <c r="I55" i="8"/>
  <c r="Y55" i="8" s="1"/>
  <c r="H55" i="8"/>
  <c r="G55" i="8"/>
  <c r="F55" i="8"/>
  <c r="V55" i="8" s="1"/>
  <c r="E55" i="8"/>
  <c r="U55" i="8" s="1"/>
  <c r="D55" i="8"/>
  <c r="T55" i="8" s="1"/>
  <c r="C55" i="8"/>
  <c r="A55" i="8"/>
  <c r="AB54" i="8"/>
  <c r="Q54" i="8"/>
  <c r="O54" i="8"/>
  <c r="U54" i="8" s="1"/>
  <c r="N54" i="8"/>
  <c r="M54" i="8"/>
  <c r="L54" i="8"/>
  <c r="K54" i="8"/>
  <c r="AA54" i="8" s="1"/>
  <c r="J54" i="8"/>
  <c r="Z54" i="8" s="1"/>
  <c r="G54" i="8"/>
  <c r="F54" i="8"/>
  <c r="E54" i="8"/>
  <c r="C54" i="8"/>
  <c r="S54" i="8" s="1"/>
  <c r="A54" i="8"/>
  <c r="AA53" i="8"/>
  <c r="V53" i="8"/>
  <c r="T53" i="8"/>
  <c r="S53" i="8"/>
  <c r="Q53" i="8"/>
  <c r="P53" i="8"/>
  <c r="O53" i="8"/>
  <c r="N53" i="8"/>
  <c r="M53" i="8"/>
  <c r="AB53" i="8" s="1"/>
  <c r="L53" i="8"/>
  <c r="K53" i="8"/>
  <c r="J53" i="8"/>
  <c r="Z53" i="8" s="1"/>
  <c r="H53" i="8"/>
  <c r="X53" i="8" s="1"/>
  <c r="G53" i="8"/>
  <c r="W53" i="8" s="1"/>
  <c r="F53" i="8"/>
  <c r="E53" i="8"/>
  <c r="U53" i="8" s="1"/>
  <c r="D53" i="8"/>
  <c r="C53" i="8"/>
  <c r="A53" i="8"/>
  <c r="X52" i="8"/>
  <c r="U52" i="8"/>
  <c r="Q52" i="8"/>
  <c r="P52" i="8"/>
  <c r="O52" i="8"/>
  <c r="V52" i="8" s="1"/>
  <c r="N52" i="8"/>
  <c r="M52" i="8"/>
  <c r="L52" i="8"/>
  <c r="K52" i="8"/>
  <c r="AA52" i="8" s="1"/>
  <c r="J52" i="8"/>
  <c r="Z52" i="8" s="1"/>
  <c r="I52" i="8"/>
  <c r="Y52" i="8" s="1"/>
  <c r="H52" i="8"/>
  <c r="G52" i="8"/>
  <c r="W52" i="8" s="1"/>
  <c r="F52" i="8"/>
  <c r="E52" i="8"/>
  <c r="D52" i="8"/>
  <c r="T52" i="8" s="1"/>
  <c r="C52" i="8"/>
  <c r="S52" i="8" s="1"/>
  <c r="A52" i="8"/>
  <c r="Y51" i="8"/>
  <c r="X51" i="8"/>
  <c r="S51" i="8"/>
  <c r="Q51" i="8"/>
  <c r="P51" i="8"/>
  <c r="O51" i="8"/>
  <c r="N51" i="8"/>
  <c r="M51" i="8"/>
  <c r="AB51" i="8" s="1"/>
  <c r="L51" i="8"/>
  <c r="K51" i="8"/>
  <c r="AA51" i="8" s="1"/>
  <c r="J51" i="8"/>
  <c r="Z51" i="8" s="1"/>
  <c r="I51" i="8"/>
  <c r="H51" i="8"/>
  <c r="F51" i="8"/>
  <c r="V51" i="8" s="1"/>
  <c r="E51" i="8"/>
  <c r="U51" i="8" s="1"/>
  <c r="D51" i="8"/>
  <c r="T51" i="8" s="1"/>
  <c r="C51" i="8"/>
  <c r="A51" i="8"/>
  <c r="AA50" i="8"/>
  <c r="Z50" i="8"/>
  <c r="Y50" i="8"/>
  <c r="U50" i="8"/>
  <c r="T50" i="8"/>
  <c r="Q50" i="8"/>
  <c r="P50" i="8"/>
  <c r="O50" i="8"/>
  <c r="N50" i="8"/>
  <c r="M50" i="8"/>
  <c r="AB50" i="8" s="1"/>
  <c r="K50" i="8"/>
  <c r="J50" i="8"/>
  <c r="I50" i="8"/>
  <c r="H50" i="8"/>
  <c r="X50" i="8" s="1"/>
  <c r="G50" i="8"/>
  <c r="W50" i="8" s="1"/>
  <c r="F50" i="8"/>
  <c r="V50" i="8" s="1"/>
  <c r="E50" i="8"/>
  <c r="D50" i="8"/>
  <c r="C50" i="8"/>
  <c r="S50" i="8" s="1"/>
  <c r="A50" i="8"/>
  <c r="AB49" i="8"/>
  <c r="AA49" i="8"/>
  <c r="W49" i="8"/>
  <c r="S49" i="8"/>
  <c r="P49" i="8"/>
  <c r="O49" i="8"/>
  <c r="N49" i="8"/>
  <c r="M49" i="8"/>
  <c r="L49" i="8"/>
  <c r="K49" i="8"/>
  <c r="J49" i="8"/>
  <c r="Z49" i="8" s="1"/>
  <c r="I49" i="8"/>
  <c r="Y49" i="8" s="1"/>
  <c r="H49" i="8"/>
  <c r="X49" i="8" s="1"/>
  <c r="G49" i="8"/>
  <c r="F49" i="8"/>
  <c r="V49" i="8" s="1"/>
  <c r="D49" i="8"/>
  <c r="T49" i="8" s="1"/>
  <c r="C49" i="8"/>
  <c r="A49" i="8"/>
  <c r="T48" i="8"/>
  <c r="S48" i="8"/>
  <c r="Q48" i="8"/>
  <c r="P48" i="8"/>
  <c r="O48" i="8"/>
  <c r="N48" i="8"/>
  <c r="M48" i="8"/>
  <c r="L48" i="8"/>
  <c r="K48" i="8"/>
  <c r="J48" i="8"/>
  <c r="Z48" i="8" s="1"/>
  <c r="I48" i="8"/>
  <c r="H48" i="8"/>
  <c r="G48" i="8"/>
  <c r="W48" i="8" s="1"/>
  <c r="F48" i="8"/>
  <c r="V48" i="8" s="1"/>
  <c r="E48" i="8"/>
  <c r="U48" i="8" s="1"/>
  <c r="D48" i="8"/>
  <c r="C48" i="8"/>
  <c r="A48" i="8"/>
  <c r="Q47" i="8"/>
  <c r="P47" i="8"/>
  <c r="N47" i="8"/>
  <c r="M47" i="8"/>
  <c r="L47" i="8"/>
  <c r="K47" i="8"/>
  <c r="J47" i="8"/>
  <c r="I47" i="8"/>
  <c r="H47" i="8"/>
  <c r="G47" i="8"/>
  <c r="F47" i="8"/>
  <c r="E47" i="8"/>
  <c r="D47" i="8"/>
  <c r="A47" i="8"/>
  <c r="AB46" i="8"/>
  <c r="W46" i="8"/>
  <c r="V46" i="8"/>
  <c r="U46" i="8"/>
  <c r="S46" i="8"/>
  <c r="Q46" i="8"/>
  <c r="P46" i="8"/>
  <c r="O46" i="8"/>
  <c r="N46" i="8"/>
  <c r="M46" i="8"/>
  <c r="L46" i="8"/>
  <c r="K46" i="8"/>
  <c r="AA46" i="8" s="1"/>
  <c r="J46" i="8"/>
  <c r="Z46" i="8" s="1"/>
  <c r="I46" i="8"/>
  <c r="Y46" i="8" s="1"/>
  <c r="G46" i="8"/>
  <c r="F46" i="8"/>
  <c r="E46" i="8"/>
  <c r="D46" i="8"/>
  <c r="T46" i="8" s="1"/>
  <c r="C46" i="8"/>
  <c r="A46" i="8"/>
  <c r="W45" i="8"/>
  <c r="S45" i="8"/>
  <c r="Q45" i="8"/>
  <c r="P45" i="8"/>
  <c r="O45" i="8"/>
  <c r="N45" i="8"/>
  <c r="L45" i="8"/>
  <c r="K45" i="8"/>
  <c r="AA45" i="8" s="1"/>
  <c r="J45" i="8"/>
  <c r="Z45" i="8" s="1"/>
  <c r="I45" i="8"/>
  <c r="Y45" i="8" s="1"/>
  <c r="H45" i="8"/>
  <c r="X45" i="8" s="1"/>
  <c r="G45" i="8"/>
  <c r="F45" i="8"/>
  <c r="V45" i="8" s="1"/>
  <c r="E45" i="8"/>
  <c r="U45" i="8" s="1"/>
  <c r="D45" i="8"/>
  <c r="T45" i="8" s="1"/>
  <c r="C45" i="8"/>
  <c r="A45" i="8"/>
  <c r="Q44" i="8"/>
  <c r="P44" i="8"/>
  <c r="O44" i="8"/>
  <c r="N44" i="8"/>
  <c r="M44" i="8"/>
  <c r="L44" i="8"/>
  <c r="K44" i="8"/>
  <c r="J44" i="8"/>
  <c r="I44" i="8"/>
  <c r="H44" i="8"/>
  <c r="G44" i="8"/>
  <c r="W44" i="8" s="1"/>
  <c r="E44" i="8"/>
  <c r="D44" i="8"/>
  <c r="C44" i="8"/>
  <c r="S44" i="8" s="1"/>
  <c r="A44" i="8"/>
  <c r="Q43" i="8"/>
  <c r="P43" i="8"/>
  <c r="O43" i="8"/>
  <c r="W43" i="8" s="1"/>
  <c r="N43" i="8"/>
  <c r="M43" i="8"/>
  <c r="AB43" i="8" s="1"/>
  <c r="L43" i="8"/>
  <c r="J43" i="8"/>
  <c r="Z43" i="8" s="1"/>
  <c r="I43" i="8"/>
  <c r="Y43" i="8" s="1"/>
  <c r="H43" i="8"/>
  <c r="G43" i="8"/>
  <c r="F43" i="8"/>
  <c r="V43" i="8" s="1"/>
  <c r="E43" i="8"/>
  <c r="U43" i="8" s="1"/>
  <c r="D43" i="8"/>
  <c r="C43" i="8"/>
  <c r="A43" i="8"/>
  <c r="AB42" i="8"/>
  <c r="S42" i="8"/>
  <c r="Q42" i="8"/>
  <c r="O42" i="8"/>
  <c r="N42" i="8"/>
  <c r="M42" i="8"/>
  <c r="L42" i="8"/>
  <c r="K42" i="8"/>
  <c r="AA42" i="8" s="1"/>
  <c r="G42" i="8"/>
  <c r="W42" i="8" s="1"/>
  <c r="F42" i="8"/>
  <c r="V42" i="8" s="1"/>
  <c r="E42" i="8"/>
  <c r="U42" i="8" s="1"/>
  <c r="C42" i="8"/>
  <c r="A42" i="8"/>
  <c r="AA41" i="8"/>
  <c r="U41" i="8"/>
  <c r="T41" i="8"/>
  <c r="S41" i="8"/>
  <c r="Q41" i="8"/>
  <c r="P41" i="8"/>
  <c r="O41" i="8"/>
  <c r="N41" i="8"/>
  <c r="M41" i="8"/>
  <c r="AB41" i="8" s="1"/>
  <c r="L41" i="8"/>
  <c r="K41" i="8"/>
  <c r="J41" i="8"/>
  <c r="Z41" i="8" s="1"/>
  <c r="H41" i="8"/>
  <c r="X41" i="8" s="1"/>
  <c r="G41" i="8"/>
  <c r="W41" i="8" s="1"/>
  <c r="F41" i="8"/>
  <c r="V41" i="8" s="1"/>
  <c r="E41" i="8"/>
  <c r="D41" i="8"/>
  <c r="C41" i="8"/>
  <c r="A41" i="8"/>
  <c r="AB40" i="8"/>
  <c r="S40" i="8"/>
  <c r="Q40" i="8"/>
  <c r="P40" i="8"/>
  <c r="O40" i="8"/>
  <c r="M40" i="8"/>
  <c r="L40" i="8"/>
  <c r="K40" i="8"/>
  <c r="AA40" i="8" s="1"/>
  <c r="J40" i="8"/>
  <c r="Z40" i="8" s="1"/>
  <c r="I40" i="8"/>
  <c r="Y40" i="8" s="1"/>
  <c r="H40" i="8"/>
  <c r="X40" i="8" s="1"/>
  <c r="G40" i="8"/>
  <c r="W40" i="8" s="1"/>
  <c r="F40" i="8"/>
  <c r="V40" i="8" s="1"/>
  <c r="E40" i="8"/>
  <c r="U40" i="8" s="1"/>
  <c r="D40" i="8"/>
  <c r="T40" i="8" s="1"/>
  <c r="C40" i="8"/>
  <c r="Y39" i="8"/>
  <c r="X39" i="8"/>
  <c r="U39" i="8"/>
  <c r="S39" i="8"/>
  <c r="Q39" i="8"/>
  <c r="P39" i="8"/>
  <c r="O39" i="8"/>
  <c r="N39" i="8"/>
  <c r="M39" i="8"/>
  <c r="AB39" i="8" s="1"/>
  <c r="L39" i="8"/>
  <c r="K39" i="8"/>
  <c r="AA39" i="8" s="1"/>
  <c r="J39" i="8"/>
  <c r="Z39" i="8" s="1"/>
  <c r="I39" i="8"/>
  <c r="H39" i="8"/>
  <c r="F39" i="8"/>
  <c r="V39" i="8" s="1"/>
  <c r="E39" i="8"/>
  <c r="D39" i="8"/>
  <c r="T39" i="8" s="1"/>
  <c r="C39" i="8"/>
  <c r="A39" i="8"/>
  <c r="Z38" i="8"/>
  <c r="Y38" i="8"/>
  <c r="W38" i="8"/>
  <c r="U38" i="8"/>
  <c r="S38" i="8"/>
  <c r="Q38" i="8"/>
  <c r="P38" i="8"/>
  <c r="O38" i="8"/>
  <c r="N38" i="8"/>
  <c r="M38" i="8"/>
  <c r="AB38" i="8" s="1"/>
  <c r="K38" i="8"/>
  <c r="AA38" i="8" s="1"/>
  <c r="J38" i="8"/>
  <c r="I38" i="8"/>
  <c r="H38" i="8"/>
  <c r="X38" i="8" s="1"/>
  <c r="G38" i="8"/>
  <c r="F38" i="8"/>
  <c r="V38" i="8" s="1"/>
  <c r="E38" i="8"/>
  <c r="D38" i="8"/>
  <c r="T38" i="8" s="1"/>
  <c r="C38" i="8"/>
  <c r="A38" i="8"/>
  <c r="AA37" i="8"/>
  <c r="P37" i="8"/>
  <c r="O37" i="8"/>
  <c r="Y37" i="8" s="1"/>
  <c r="N37" i="8"/>
  <c r="M37" i="8"/>
  <c r="AB37" i="8" s="1"/>
  <c r="L37" i="8"/>
  <c r="K37" i="8"/>
  <c r="J37" i="8"/>
  <c r="Z37" i="8" s="1"/>
  <c r="I37" i="8"/>
  <c r="H37" i="8"/>
  <c r="G37" i="8"/>
  <c r="F37" i="8"/>
  <c r="D37" i="8"/>
  <c r="C37" i="8"/>
  <c r="S37" i="8" s="1"/>
  <c r="A37" i="8"/>
  <c r="AB36" i="8"/>
  <c r="AA36" i="8"/>
  <c r="Y36" i="8"/>
  <c r="W36" i="8"/>
  <c r="S36" i="8"/>
  <c r="Q36" i="8"/>
  <c r="P36" i="8"/>
  <c r="O36" i="8"/>
  <c r="N36" i="8"/>
  <c r="M36" i="8"/>
  <c r="L36" i="8"/>
  <c r="K36" i="8"/>
  <c r="I36" i="8"/>
  <c r="H36" i="8"/>
  <c r="X36" i="8" s="1"/>
  <c r="G36" i="8"/>
  <c r="F36" i="8"/>
  <c r="V36" i="8" s="1"/>
  <c r="E36" i="8"/>
  <c r="D36" i="8"/>
  <c r="C36" i="8"/>
  <c r="A36" i="8"/>
  <c r="Q35" i="8"/>
  <c r="P35" i="8"/>
  <c r="N35" i="8"/>
  <c r="M35" i="8"/>
  <c r="L35" i="8"/>
  <c r="K35" i="8"/>
  <c r="J35" i="8"/>
  <c r="I35" i="8"/>
  <c r="H35" i="8"/>
  <c r="G35" i="8"/>
  <c r="F35" i="8"/>
  <c r="E35" i="8"/>
  <c r="D35" i="8"/>
  <c r="A35" i="8"/>
  <c r="AA34" i="8"/>
  <c r="U34" i="8"/>
  <c r="T34" i="8"/>
  <c r="S34" i="8"/>
  <c r="Q34" i="8"/>
  <c r="P34" i="8"/>
  <c r="O34" i="8"/>
  <c r="N34" i="8"/>
  <c r="M34" i="8"/>
  <c r="AB34" i="8" s="1"/>
  <c r="L34" i="8"/>
  <c r="K34" i="8"/>
  <c r="J34" i="8"/>
  <c r="Z34" i="8" s="1"/>
  <c r="I34" i="8"/>
  <c r="Y34" i="8" s="1"/>
  <c r="G34" i="8"/>
  <c r="W34" i="8" s="1"/>
  <c r="F34" i="8"/>
  <c r="V34" i="8" s="1"/>
  <c r="E34" i="8"/>
  <c r="D34" i="8"/>
  <c r="C34" i="8"/>
  <c r="A34" i="8"/>
  <c r="U33" i="8"/>
  <c r="S33" i="8"/>
  <c r="Q33" i="8"/>
  <c r="P33" i="8"/>
  <c r="O33" i="8"/>
  <c r="N33" i="8"/>
  <c r="L33" i="8"/>
  <c r="K33" i="8"/>
  <c r="AA33" i="8" s="1"/>
  <c r="J33" i="8"/>
  <c r="Z33" i="8" s="1"/>
  <c r="I33" i="8"/>
  <c r="Y33" i="8" s="1"/>
  <c r="H33" i="8"/>
  <c r="X33" i="8" s="1"/>
  <c r="G33" i="8"/>
  <c r="W33" i="8" s="1"/>
  <c r="F33" i="8"/>
  <c r="V33" i="8" s="1"/>
  <c r="E33" i="8"/>
  <c r="D33" i="8"/>
  <c r="T33" i="8" s="1"/>
  <c r="C33" i="8"/>
  <c r="A33" i="8"/>
  <c r="AA32" i="8"/>
  <c r="Z32" i="8"/>
  <c r="W32" i="8"/>
  <c r="U32" i="8"/>
  <c r="S32" i="8"/>
  <c r="Q32" i="8"/>
  <c r="P32" i="8"/>
  <c r="O32" i="8"/>
  <c r="N32" i="8"/>
  <c r="M32" i="8"/>
  <c r="AB32" i="8" s="1"/>
  <c r="L32" i="8"/>
  <c r="K32" i="8"/>
  <c r="J32" i="8"/>
  <c r="I32" i="8"/>
  <c r="Y32" i="8" s="1"/>
  <c r="H32" i="8"/>
  <c r="X32" i="8" s="1"/>
  <c r="G32" i="8"/>
  <c r="E32" i="8"/>
  <c r="D32" i="8"/>
  <c r="T32" i="8" s="1"/>
  <c r="C32" i="8"/>
  <c r="A32" i="8"/>
  <c r="Q31" i="8"/>
  <c r="P31" i="8"/>
  <c r="O31" i="8"/>
  <c r="N31" i="8"/>
  <c r="M31" i="8"/>
  <c r="L31" i="8"/>
  <c r="J31" i="8"/>
  <c r="Z31" i="8" s="1"/>
  <c r="I31" i="8"/>
  <c r="H31" i="8"/>
  <c r="X31" i="8" s="1"/>
  <c r="G31" i="8"/>
  <c r="F31" i="8"/>
  <c r="E31" i="8"/>
  <c r="D31" i="8"/>
  <c r="T31" i="8" s="1"/>
  <c r="C31" i="8"/>
  <c r="S31" i="8" s="1"/>
  <c r="A31" i="8"/>
  <c r="AA30" i="8"/>
  <c r="Q30" i="8"/>
  <c r="O30" i="8"/>
  <c r="W30" i="8" s="1"/>
  <c r="N30" i="8"/>
  <c r="M30" i="8"/>
  <c r="AB30" i="8" s="1"/>
  <c r="L30" i="8"/>
  <c r="K30" i="8"/>
  <c r="G30" i="8"/>
  <c r="F30" i="8"/>
  <c r="E30" i="8"/>
  <c r="C30" i="8"/>
  <c r="S30" i="8" s="1"/>
  <c r="A30" i="8"/>
  <c r="AB29" i="8"/>
  <c r="AA29" i="8"/>
  <c r="S29" i="8"/>
  <c r="Q29" i="8"/>
  <c r="P29" i="8"/>
  <c r="O29" i="8"/>
  <c r="N29" i="8"/>
  <c r="M29" i="8"/>
  <c r="L29" i="8"/>
  <c r="K29" i="8"/>
  <c r="J29" i="8"/>
  <c r="Z29" i="8" s="1"/>
  <c r="H29" i="8"/>
  <c r="X29" i="8" s="1"/>
  <c r="G29" i="8"/>
  <c r="F29" i="8"/>
  <c r="V29" i="8" s="1"/>
  <c r="E29" i="8"/>
  <c r="U29" i="8" s="1"/>
  <c r="D29" i="8"/>
  <c r="T29" i="8" s="1"/>
  <c r="C29" i="8"/>
  <c r="A29" i="8"/>
  <c r="AA28" i="8"/>
  <c r="U28" i="8"/>
  <c r="T28" i="8"/>
  <c r="S28" i="8"/>
  <c r="Q28" i="8"/>
  <c r="P28" i="8"/>
  <c r="O28" i="8"/>
  <c r="M28" i="8"/>
  <c r="AB28" i="8" s="1"/>
  <c r="L28" i="8"/>
  <c r="K28" i="8"/>
  <c r="J28" i="8"/>
  <c r="Z28" i="8" s="1"/>
  <c r="I28" i="8"/>
  <c r="Y28" i="8" s="1"/>
  <c r="H28" i="8"/>
  <c r="X28" i="8" s="1"/>
  <c r="G28" i="8"/>
  <c r="W28" i="8" s="1"/>
  <c r="F28" i="8"/>
  <c r="V28" i="8" s="1"/>
  <c r="E28" i="8"/>
  <c r="D28" i="8"/>
  <c r="C28" i="8"/>
  <c r="U27" i="8"/>
  <c r="T27" i="8"/>
  <c r="S27" i="8"/>
  <c r="Q27" i="8"/>
  <c r="P27" i="8"/>
  <c r="O27" i="8"/>
  <c r="N27" i="8"/>
  <c r="M27" i="8"/>
  <c r="AB27" i="8" s="1"/>
  <c r="L27" i="8"/>
  <c r="K27" i="8"/>
  <c r="AA27" i="8" s="1"/>
  <c r="J27" i="8"/>
  <c r="Z27" i="8" s="1"/>
  <c r="I27" i="8"/>
  <c r="Y27" i="8" s="1"/>
  <c r="H27" i="8"/>
  <c r="X27" i="8" s="1"/>
  <c r="F27" i="8"/>
  <c r="V27" i="8" s="1"/>
  <c r="E27" i="8"/>
  <c r="D27" i="8"/>
  <c r="C27" i="8"/>
  <c r="A27" i="8"/>
  <c r="AA26" i="8"/>
  <c r="W26" i="8"/>
  <c r="V26" i="8"/>
  <c r="U26" i="8"/>
  <c r="S26" i="8"/>
  <c r="Q26" i="8"/>
  <c r="P26" i="8"/>
  <c r="O26" i="8"/>
  <c r="N26" i="8"/>
  <c r="M26" i="8"/>
  <c r="AB26" i="8" s="1"/>
  <c r="K26" i="8"/>
  <c r="J26" i="8"/>
  <c r="Z26" i="8" s="1"/>
  <c r="I26" i="8"/>
  <c r="Y26" i="8" s="1"/>
  <c r="H26" i="8"/>
  <c r="X26" i="8" s="1"/>
  <c r="G26" i="8"/>
  <c r="F26" i="8"/>
  <c r="E26" i="8"/>
  <c r="D26" i="8"/>
  <c r="T26" i="8" s="1"/>
  <c r="C26" i="8"/>
  <c r="A26" i="8"/>
  <c r="P25" i="8"/>
  <c r="O25" i="8"/>
  <c r="N25" i="8"/>
  <c r="M25" i="8"/>
  <c r="L25" i="8"/>
  <c r="K25" i="8"/>
  <c r="J25" i="8"/>
  <c r="I25" i="8"/>
  <c r="H25" i="8"/>
  <c r="G25" i="8"/>
  <c r="F25" i="8"/>
  <c r="D25" i="8"/>
  <c r="C25" i="8"/>
  <c r="S25" i="8" s="1"/>
  <c r="A25" i="8"/>
  <c r="Q24" i="8"/>
  <c r="P24" i="8"/>
  <c r="O24" i="8"/>
  <c r="N24" i="8"/>
  <c r="M24" i="8"/>
  <c r="L24" i="8"/>
  <c r="K24" i="8"/>
  <c r="I24" i="8"/>
  <c r="H24" i="8"/>
  <c r="G24" i="8"/>
  <c r="F24" i="8"/>
  <c r="E24" i="8"/>
  <c r="D24" i="8"/>
  <c r="C24" i="8"/>
  <c r="A24" i="8"/>
  <c r="Q23" i="8"/>
  <c r="P23" i="8"/>
  <c r="N23" i="8"/>
  <c r="M23" i="8"/>
  <c r="L23" i="8"/>
  <c r="K23" i="8"/>
  <c r="J23" i="8"/>
  <c r="I23" i="8"/>
  <c r="H23" i="8"/>
  <c r="G23" i="8"/>
  <c r="F23" i="8"/>
  <c r="E23" i="8"/>
  <c r="D23" i="8"/>
  <c r="A23" i="8"/>
  <c r="AA22" i="8"/>
  <c r="W22" i="8"/>
  <c r="V22" i="8"/>
  <c r="S22" i="8"/>
  <c r="Q22" i="8"/>
  <c r="P22" i="8"/>
  <c r="O22" i="8"/>
  <c r="N22" i="8"/>
  <c r="M22" i="8"/>
  <c r="AB22" i="8" s="1"/>
  <c r="L22" i="8"/>
  <c r="K22" i="8"/>
  <c r="J22" i="8"/>
  <c r="Z22" i="8" s="1"/>
  <c r="I22" i="8"/>
  <c r="Y22" i="8" s="1"/>
  <c r="H22" i="8"/>
  <c r="X22" i="8" s="1"/>
  <c r="G22" i="8"/>
  <c r="F22" i="8"/>
  <c r="E22" i="8"/>
  <c r="U22" i="8" s="1"/>
  <c r="D22" i="8"/>
  <c r="T22" i="8" s="1"/>
  <c r="C22" i="8"/>
  <c r="A22" i="8"/>
  <c r="U21" i="8"/>
  <c r="T21" i="8"/>
  <c r="S21" i="8"/>
  <c r="Q21" i="8"/>
  <c r="P21" i="8"/>
  <c r="O21" i="8"/>
  <c r="N21" i="8"/>
  <c r="L21" i="8"/>
  <c r="K21" i="8"/>
  <c r="AA21" i="8" s="1"/>
  <c r="J21" i="8"/>
  <c r="Z21" i="8" s="1"/>
  <c r="I21" i="8"/>
  <c r="Y21" i="8" s="1"/>
  <c r="H21" i="8"/>
  <c r="X21" i="8" s="1"/>
  <c r="G21" i="8"/>
  <c r="W21" i="8" s="1"/>
  <c r="F21" i="8"/>
  <c r="V21" i="8" s="1"/>
  <c r="E21" i="8"/>
  <c r="D21" i="8"/>
  <c r="C21" i="8"/>
  <c r="A21" i="8"/>
  <c r="W20" i="8"/>
  <c r="U20" i="8"/>
  <c r="S20" i="8"/>
  <c r="Q20" i="8"/>
  <c r="P20" i="8"/>
  <c r="O20" i="8"/>
  <c r="N20" i="8"/>
  <c r="M20" i="8"/>
  <c r="AB20" i="8" s="1"/>
  <c r="L20" i="8"/>
  <c r="K20" i="8"/>
  <c r="AA20" i="8" s="1"/>
  <c r="J20" i="8"/>
  <c r="Z20" i="8" s="1"/>
  <c r="I20" i="8"/>
  <c r="Y20" i="8" s="1"/>
  <c r="H20" i="8"/>
  <c r="X20" i="8" s="1"/>
  <c r="G20" i="8"/>
  <c r="E20" i="8"/>
  <c r="D20" i="8"/>
  <c r="T20" i="8" s="1"/>
  <c r="C20" i="8"/>
  <c r="A20" i="8"/>
  <c r="Y19" i="8"/>
  <c r="X19" i="8"/>
  <c r="W19" i="8"/>
  <c r="U19" i="8"/>
  <c r="Q19" i="8"/>
  <c r="P19" i="8"/>
  <c r="O19" i="8"/>
  <c r="N19" i="8"/>
  <c r="M19" i="8"/>
  <c r="AB19" i="8" s="1"/>
  <c r="L19" i="8"/>
  <c r="J19" i="8"/>
  <c r="Z19" i="8" s="1"/>
  <c r="I19" i="8"/>
  <c r="H19" i="8"/>
  <c r="G19" i="8"/>
  <c r="F19" i="8"/>
  <c r="V19" i="8" s="1"/>
  <c r="E19" i="8"/>
  <c r="D19" i="8"/>
  <c r="C19" i="8"/>
  <c r="S19" i="8" s="1"/>
  <c r="A19" i="8"/>
  <c r="S18" i="8"/>
  <c r="Q18" i="8"/>
  <c r="O18" i="8"/>
  <c r="N18" i="8"/>
  <c r="M18" i="8"/>
  <c r="L18" i="8"/>
  <c r="K18" i="8"/>
  <c r="G18" i="8"/>
  <c r="F18" i="8"/>
  <c r="E18" i="8"/>
  <c r="C18" i="8"/>
  <c r="A18" i="8"/>
  <c r="AB17" i="8"/>
  <c r="U17" i="8"/>
  <c r="Q17" i="8"/>
  <c r="P17" i="8"/>
  <c r="O17" i="8"/>
  <c r="AA17" i="8" s="1"/>
  <c r="N17" i="8"/>
  <c r="M17" i="8"/>
  <c r="L17" i="8"/>
  <c r="K17" i="8"/>
  <c r="J17" i="8"/>
  <c r="H17" i="8"/>
  <c r="G17" i="8"/>
  <c r="W17" i="8" s="1"/>
  <c r="F17" i="8"/>
  <c r="E17" i="8"/>
  <c r="D17" i="8"/>
  <c r="C17" i="8"/>
  <c r="S17" i="8" s="1"/>
  <c r="A17" i="8"/>
  <c r="AA16" i="8"/>
  <c r="W16" i="8"/>
  <c r="V16" i="8"/>
  <c r="S16" i="8"/>
  <c r="Q16" i="8"/>
  <c r="P16" i="8"/>
  <c r="O16" i="8"/>
  <c r="M16" i="8"/>
  <c r="AB16" i="8" s="1"/>
  <c r="L16" i="8"/>
  <c r="K16" i="8"/>
  <c r="J16" i="8"/>
  <c r="Z16" i="8" s="1"/>
  <c r="I16" i="8"/>
  <c r="Y16" i="8" s="1"/>
  <c r="H16" i="8"/>
  <c r="X16" i="8" s="1"/>
  <c r="G16" i="8"/>
  <c r="F16" i="8"/>
  <c r="E16" i="8"/>
  <c r="U16" i="8" s="1"/>
  <c r="D16" i="8"/>
  <c r="T16" i="8" s="1"/>
  <c r="C16" i="8"/>
  <c r="V15" i="8"/>
  <c r="U15" i="8"/>
  <c r="S15" i="8"/>
  <c r="Q15" i="8"/>
  <c r="P15" i="8"/>
  <c r="O15" i="8"/>
  <c r="N15" i="8"/>
  <c r="M15" i="8"/>
  <c r="AB15" i="8" s="1"/>
  <c r="L15" i="8"/>
  <c r="K15" i="8"/>
  <c r="AA15" i="8" s="1"/>
  <c r="J15" i="8"/>
  <c r="Z15" i="8" s="1"/>
  <c r="I15" i="8"/>
  <c r="Y15" i="8" s="1"/>
  <c r="H15" i="8"/>
  <c r="X15" i="8" s="1"/>
  <c r="F15" i="8"/>
  <c r="E15" i="8"/>
  <c r="D15" i="8"/>
  <c r="T15" i="8" s="1"/>
  <c r="C15" i="8"/>
  <c r="A15" i="8"/>
  <c r="W14" i="8"/>
  <c r="V14" i="8"/>
  <c r="U14" i="8"/>
  <c r="S14" i="8"/>
  <c r="Q14" i="8"/>
  <c r="P14" i="8"/>
  <c r="O14" i="8"/>
  <c r="N14" i="8"/>
  <c r="M14" i="8"/>
  <c r="AB14" i="8" s="1"/>
  <c r="K14" i="8"/>
  <c r="AA14" i="8" s="1"/>
  <c r="J14" i="8"/>
  <c r="Z14" i="8" s="1"/>
  <c r="I14" i="8"/>
  <c r="Y14" i="8" s="1"/>
  <c r="H14" i="8"/>
  <c r="X14" i="8" s="1"/>
  <c r="G14" i="8"/>
  <c r="F14" i="8"/>
  <c r="E14" i="8"/>
  <c r="D14" i="8"/>
  <c r="T14" i="8" s="1"/>
  <c r="C14" i="8"/>
  <c r="A14" i="8"/>
  <c r="Z13" i="8"/>
  <c r="Y13" i="8"/>
  <c r="W13" i="8"/>
  <c r="P13" i="8"/>
  <c r="O13" i="8"/>
  <c r="AA13" i="8" s="1"/>
  <c r="N13" i="8"/>
  <c r="M13" i="8"/>
  <c r="AB13" i="8" s="1"/>
  <c r="L13" i="8"/>
  <c r="K13" i="8"/>
  <c r="J13" i="8"/>
  <c r="I13" i="8"/>
  <c r="H13" i="8"/>
  <c r="X13" i="8" s="1"/>
  <c r="G13" i="8"/>
  <c r="F13" i="8"/>
  <c r="V13" i="8" s="1"/>
  <c r="D13" i="8"/>
  <c r="T13" i="8" s="1"/>
  <c r="C13" i="8"/>
  <c r="A13" i="8"/>
  <c r="AB12" i="8"/>
  <c r="Q12" i="8"/>
  <c r="P12" i="8"/>
  <c r="O12" i="8"/>
  <c r="N12" i="8"/>
  <c r="M12" i="8"/>
  <c r="L12" i="8"/>
  <c r="K12" i="8"/>
  <c r="I12" i="8"/>
  <c r="H12" i="8"/>
  <c r="G12" i="8"/>
  <c r="F12" i="8"/>
  <c r="E12" i="8"/>
  <c r="U12" i="8" s="1"/>
  <c r="D12" i="8"/>
  <c r="C12" i="8"/>
  <c r="A12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T11" i="8" s="1"/>
  <c r="C11" i="8"/>
  <c r="S11" i="8" s="1"/>
  <c r="A11" i="8"/>
  <c r="AA10" i="8"/>
  <c r="U10" i="8"/>
  <c r="T10" i="8"/>
  <c r="S10" i="8"/>
  <c r="Q10" i="8"/>
  <c r="P10" i="8"/>
  <c r="O10" i="8"/>
  <c r="N10" i="8"/>
  <c r="M10" i="8"/>
  <c r="AB10" i="8" s="1"/>
  <c r="L10" i="8"/>
  <c r="K10" i="8"/>
  <c r="J10" i="8"/>
  <c r="Z10" i="8" s="1"/>
  <c r="I10" i="8"/>
  <c r="Y10" i="8" s="1"/>
  <c r="G10" i="8"/>
  <c r="W10" i="8" s="1"/>
  <c r="F10" i="8"/>
  <c r="V10" i="8" s="1"/>
  <c r="E10" i="8"/>
  <c r="D10" i="8"/>
  <c r="C10" i="8"/>
  <c r="A10" i="8"/>
  <c r="W9" i="8"/>
  <c r="V9" i="8"/>
  <c r="U9" i="8"/>
  <c r="S9" i="8"/>
  <c r="Q9" i="8"/>
  <c r="P9" i="8"/>
  <c r="O9" i="8"/>
  <c r="N9" i="8"/>
  <c r="L9" i="8"/>
  <c r="K9" i="8"/>
  <c r="AA9" i="8" s="1"/>
  <c r="J9" i="8"/>
  <c r="Z9" i="8" s="1"/>
  <c r="I9" i="8"/>
  <c r="Y9" i="8" s="1"/>
  <c r="H9" i="8"/>
  <c r="X9" i="8" s="1"/>
  <c r="G9" i="8"/>
  <c r="F9" i="8"/>
  <c r="E9" i="8"/>
  <c r="D9" i="8"/>
  <c r="T9" i="8" s="1"/>
  <c r="C9" i="8"/>
  <c r="A9" i="8"/>
  <c r="Y8" i="8"/>
  <c r="W8" i="8"/>
  <c r="U8" i="8"/>
  <c r="S8" i="8"/>
  <c r="Q8" i="8"/>
  <c r="P8" i="8"/>
  <c r="O8" i="8"/>
  <c r="N8" i="8"/>
  <c r="M8" i="8"/>
  <c r="AB8" i="8" s="1"/>
  <c r="L8" i="8"/>
  <c r="K8" i="8"/>
  <c r="AA8" i="8" s="1"/>
  <c r="J8" i="8"/>
  <c r="Z8" i="8" s="1"/>
  <c r="I8" i="8"/>
  <c r="H8" i="8"/>
  <c r="X8" i="8" s="1"/>
  <c r="G8" i="8"/>
  <c r="E8" i="8"/>
  <c r="D8" i="8"/>
  <c r="T8" i="8" s="1"/>
  <c r="C8" i="8"/>
  <c r="A8" i="8"/>
  <c r="Y7" i="8"/>
  <c r="X7" i="8"/>
  <c r="W7" i="8"/>
  <c r="Q7" i="8"/>
  <c r="P7" i="8"/>
  <c r="O7" i="8"/>
  <c r="U7" i="8" s="1"/>
  <c r="N7" i="8"/>
  <c r="M7" i="8"/>
  <c r="L7" i="8"/>
  <c r="J7" i="8"/>
  <c r="Z7" i="8" s="1"/>
  <c r="I7" i="8"/>
  <c r="H7" i="8"/>
  <c r="G7" i="8"/>
  <c r="F7" i="8"/>
  <c r="E7" i="8"/>
  <c r="D7" i="8"/>
  <c r="T7" i="8" s="1"/>
  <c r="C7" i="8"/>
  <c r="S7" i="8" s="1"/>
  <c r="A7" i="8"/>
  <c r="Z6" i="8"/>
  <c r="Y6" i="8"/>
  <c r="S6" i="8"/>
  <c r="Q6" i="8"/>
  <c r="P6" i="8"/>
  <c r="O6" i="8"/>
  <c r="AA6" i="8" s="1"/>
  <c r="N6" i="8"/>
  <c r="M6" i="8"/>
  <c r="AB6" i="8" s="1"/>
  <c r="L6" i="8"/>
  <c r="K6" i="8"/>
  <c r="J6" i="8"/>
  <c r="I6" i="8"/>
  <c r="H6" i="8"/>
  <c r="X6" i="8" s="1"/>
  <c r="F6" i="8"/>
  <c r="V6" i="8" s="1"/>
  <c r="E6" i="8"/>
  <c r="U6" i="8" s="1"/>
  <c r="D6" i="8"/>
  <c r="T6" i="8" s="1"/>
  <c r="C6" i="8"/>
  <c r="A6" i="8"/>
  <c r="AB5" i="8"/>
  <c r="Q5" i="8"/>
  <c r="P5" i="8"/>
  <c r="O5" i="8"/>
  <c r="N5" i="8"/>
  <c r="M5" i="8"/>
  <c r="K5" i="8"/>
  <c r="J5" i="8"/>
  <c r="I5" i="8"/>
  <c r="H5" i="8"/>
  <c r="G5" i="8"/>
  <c r="F5" i="8"/>
  <c r="E5" i="8"/>
  <c r="U5" i="8" s="1"/>
  <c r="D5" i="8"/>
  <c r="T5" i="8" s="1"/>
  <c r="C5" i="8"/>
  <c r="S5" i="8" s="1"/>
  <c r="A5" i="8"/>
  <c r="AA4" i="8"/>
  <c r="W4" i="8"/>
  <c r="V4" i="8"/>
  <c r="U4" i="8"/>
  <c r="S4" i="8"/>
  <c r="Q4" i="8"/>
  <c r="P4" i="8"/>
  <c r="O4" i="8"/>
  <c r="N4" i="8"/>
  <c r="M4" i="8"/>
  <c r="AB4" i="8" s="1"/>
  <c r="L4" i="8"/>
  <c r="K4" i="8"/>
  <c r="J4" i="8"/>
  <c r="Z4" i="8" s="1"/>
  <c r="I4" i="8"/>
  <c r="Y4" i="8" s="1"/>
  <c r="G4" i="8"/>
  <c r="F4" i="8"/>
  <c r="E4" i="8"/>
  <c r="D4" i="8"/>
  <c r="T4" i="8" s="1"/>
  <c r="C4" i="8"/>
  <c r="A4" i="8"/>
  <c r="Y3" i="8"/>
  <c r="X3" i="8"/>
  <c r="U3" i="8"/>
  <c r="T3" i="8"/>
  <c r="S3" i="8"/>
  <c r="Q3" i="8"/>
  <c r="P3" i="8"/>
  <c r="O3" i="8"/>
  <c r="N3" i="8"/>
  <c r="L3" i="8"/>
  <c r="K3" i="8"/>
  <c r="AA3" i="8" s="1"/>
  <c r="J3" i="8"/>
  <c r="Z3" i="8" s="1"/>
  <c r="I3" i="8"/>
  <c r="H3" i="8"/>
  <c r="G3" i="8"/>
  <c r="W3" i="8" s="1"/>
  <c r="F3" i="8"/>
  <c r="V3" i="8" s="1"/>
  <c r="E3" i="8"/>
  <c r="D3" i="8"/>
  <c r="C3" i="8"/>
  <c r="A3" i="8"/>
  <c r="Z2" i="8"/>
  <c r="Y2" i="8"/>
  <c r="X2" i="8"/>
  <c r="W2" i="8"/>
  <c r="U2" i="8"/>
  <c r="S2" i="8"/>
  <c r="Q2" i="8"/>
  <c r="P2" i="8"/>
  <c r="O2" i="8"/>
  <c r="N2" i="8"/>
  <c r="M2" i="8"/>
  <c r="AB2" i="8" s="1"/>
  <c r="L2" i="8"/>
  <c r="K2" i="8"/>
  <c r="AA2" i="8" s="1"/>
  <c r="J2" i="8"/>
  <c r="I2" i="8"/>
  <c r="H2" i="8"/>
  <c r="G2" i="8"/>
  <c r="E2" i="8"/>
  <c r="D2" i="8"/>
  <c r="T2" i="8" s="1"/>
  <c r="C2" i="8"/>
  <c r="A2" i="8"/>
  <c r="AB62" i="7"/>
  <c r="AA62" i="7"/>
  <c r="Z62" i="7"/>
  <c r="Y62" i="7"/>
  <c r="W62" i="7"/>
  <c r="U62" i="7"/>
  <c r="Q62" i="7"/>
  <c r="P62" i="7"/>
  <c r="O62" i="7"/>
  <c r="N62" i="7"/>
  <c r="M62" i="7"/>
  <c r="L62" i="7"/>
  <c r="K62" i="7"/>
  <c r="J62" i="7"/>
  <c r="I62" i="7"/>
  <c r="H62" i="7"/>
  <c r="X62" i="7" s="1"/>
  <c r="G62" i="7"/>
  <c r="F62" i="7"/>
  <c r="V62" i="7" s="1"/>
  <c r="E62" i="7"/>
  <c r="D62" i="7"/>
  <c r="C62" i="7"/>
  <c r="S62" i="7" s="1"/>
  <c r="A62" i="7"/>
  <c r="AB61" i="7"/>
  <c r="AA61" i="7"/>
  <c r="Z61" i="7"/>
  <c r="Y61" i="7"/>
  <c r="W61" i="7"/>
  <c r="Q61" i="7"/>
  <c r="P61" i="7"/>
  <c r="O61" i="7"/>
  <c r="N61" i="7"/>
  <c r="M61" i="7"/>
  <c r="L61" i="7"/>
  <c r="K61" i="7"/>
  <c r="J61" i="7"/>
  <c r="I61" i="7"/>
  <c r="H61" i="7"/>
  <c r="X61" i="7" s="1"/>
  <c r="G61" i="7"/>
  <c r="F61" i="7"/>
  <c r="E61" i="7"/>
  <c r="D61" i="7"/>
  <c r="T61" i="7" s="1"/>
  <c r="C61" i="7"/>
  <c r="S61" i="7" s="1"/>
  <c r="A61" i="7"/>
  <c r="U60" i="7"/>
  <c r="T60" i="7"/>
  <c r="S60" i="7"/>
  <c r="Q60" i="7"/>
  <c r="P60" i="7"/>
  <c r="O60" i="7"/>
  <c r="AB60" i="7" s="1"/>
  <c r="N60" i="7"/>
  <c r="M60" i="7"/>
  <c r="L60" i="7"/>
  <c r="K60" i="7"/>
  <c r="J60" i="7"/>
  <c r="I60" i="7"/>
  <c r="Y60" i="7" s="1"/>
  <c r="H60" i="7"/>
  <c r="X60" i="7" s="1"/>
  <c r="G60" i="7"/>
  <c r="W60" i="7" s="1"/>
  <c r="F60" i="7"/>
  <c r="V60" i="7" s="1"/>
  <c r="E60" i="7"/>
  <c r="D60" i="7"/>
  <c r="C60" i="7"/>
  <c r="A60" i="7"/>
  <c r="AA59" i="7"/>
  <c r="T59" i="7"/>
  <c r="S59" i="7"/>
  <c r="Q59" i="7"/>
  <c r="P59" i="7"/>
  <c r="O59" i="7"/>
  <c r="N59" i="7"/>
  <c r="M59" i="7"/>
  <c r="AB59" i="7" s="1"/>
  <c r="L59" i="7"/>
  <c r="K59" i="7"/>
  <c r="J59" i="7"/>
  <c r="Z59" i="7" s="1"/>
  <c r="I59" i="7"/>
  <c r="Y59" i="7" s="1"/>
  <c r="H59" i="7"/>
  <c r="X59" i="7" s="1"/>
  <c r="G59" i="7"/>
  <c r="W59" i="7" s="1"/>
  <c r="F59" i="7"/>
  <c r="V59" i="7" s="1"/>
  <c r="E59" i="7"/>
  <c r="U59" i="7" s="1"/>
  <c r="D59" i="7"/>
  <c r="C59" i="7"/>
  <c r="A59" i="7"/>
  <c r="Z58" i="7"/>
  <c r="Y58" i="7"/>
  <c r="U58" i="7"/>
  <c r="S58" i="7"/>
  <c r="Q58" i="7"/>
  <c r="P58" i="7"/>
  <c r="O58" i="7"/>
  <c r="N58" i="7"/>
  <c r="M58" i="7"/>
  <c r="AB58" i="7" s="1"/>
  <c r="L58" i="7"/>
  <c r="K58" i="7"/>
  <c r="AA58" i="7" s="1"/>
  <c r="J58" i="7"/>
  <c r="I58" i="7"/>
  <c r="H58" i="7"/>
  <c r="X58" i="7" s="1"/>
  <c r="G58" i="7"/>
  <c r="W58" i="7" s="1"/>
  <c r="F58" i="7"/>
  <c r="V58" i="7" s="1"/>
  <c r="E58" i="7"/>
  <c r="D58" i="7"/>
  <c r="T58" i="7" s="1"/>
  <c r="C58" i="7"/>
  <c r="A58" i="7"/>
  <c r="AB57" i="7"/>
  <c r="AA57" i="7"/>
  <c r="W57" i="7"/>
  <c r="V57" i="7"/>
  <c r="U57" i="7"/>
  <c r="S57" i="7"/>
  <c r="Q57" i="7"/>
  <c r="P57" i="7"/>
  <c r="O57" i="7"/>
  <c r="N57" i="7"/>
  <c r="M57" i="7"/>
  <c r="L57" i="7"/>
  <c r="K57" i="7"/>
  <c r="J57" i="7"/>
  <c r="Z57" i="7" s="1"/>
  <c r="I57" i="7"/>
  <c r="Y57" i="7" s="1"/>
  <c r="H57" i="7"/>
  <c r="X57" i="7" s="1"/>
  <c r="G57" i="7"/>
  <c r="F57" i="7"/>
  <c r="E57" i="7"/>
  <c r="D57" i="7"/>
  <c r="C57" i="7"/>
  <c r="A57" i="7"/>
  <c r="Y56" i="7"/>
  <c r="W56" i="7"/>
  <c r="Q56" i="7"/>
  <c r="P56" i="7"/>
  <c r="O56" i="7"/>
  <c r="N56" i="7"/>
  <c r="M56" i="7"/>
  <c r="AB56" i="7" s="1"/>
  <c r="L56" i="7"/>
  <c r="K56" i="7"/>
  <c r="AA56" i="7" s="1"/>
  <c r="J56" i="7"/>
  <c r="Z56" i="7" s="1"/>
  <c r="I56" i="7"/>
  <c r="H56" i="7"/>
  <c r="X56" i="7" s="1"/>
  <c r="G56" i="7"/>
  <c r="F56" i="7"/>
  <c r="V56" i="7" s="1"/>
  <c r="E56" i="7"/>
  <c r="U56" i="7" s="1"/>
  <c r="D56" i="7"/>
  <c r="T56" i="7" s="1"/>
  <c r="C56" i="7"/>
  <c r="S56" i="7" s="1"/>
  <c r="A56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T55" i="7" s="1"/>
  <c r="C55" i="7"/>
  <c r="S55" i="7" s="1"/>
  <c r="A55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T54" i="7" s="1"/>
  <c r="C54" i="7"/>
  <c r="S54" i="7" s="1"/>
  <c r="A54" i="7"/>
  <c r="X53" i="7"/>
  <c r="W53" i="7"/>
  <c r="V53" i="7"/>
  <c r="S53" i="7"/>
  <c r="Q53" i="7"/>
  <c r="P53" i="7"/>
  <c r="O53" i="7"/>
  <c r="N53" i="7"/>
  <c r="M53" i="7"/>
  <c r="AB53" i="7" s="1"/>
  <c r="L53" i="7"/>
  <c r="K53" i="7"/>
  <c r="AA53" i="7" s="1"/>
  <c r="J53" i="7"/>
  <c r="Z53" i="7" s="1"/>
  <c r="I53" i="7"/>
  <c r="Y53" i="7" s="1"/>
  <c r="H53" i="7"/>
  <c r="G53" i="7"/>
  <c r="F53" i="7"/>
  <c r="E53" i="7"/>
  <c r="U53" i="7" s="1"/>
  <c r="D53" i="7"/>
  <c r="T53" i="7" s="1"/>
  <c r="C53" i="7"/>
  <c r="A53" i="7"/>
  <c r="X52" i="7"/>
  <c r="W52" i="7"/>
  <c r="V52" i="7"/>
  <c r="U52" i="7"/>
  <c r="S52" i="7"/>
  <c r="Q52" i="7"/>
  <c r="P52" i="7"/>
  <c r="O52" i="7"/>
  <c r="N52" i="7"/>
  <c r="M52" i="7"/>
  <c r="AB52" i="7" s="1"/>
  <c r="L52" i="7"/>
  <c r="K52" i="7"/>
  <c r="AA52" i="7" s="1"/>
  <c r="J52" i="7"/>
  <c r="Z52" i="7" s="1"/>
  <c r="I52" i="7"/>
  <c r="Y52" i="7" s="1"/>
  <c r="H52" i="7"/>
  <c r="G52" i="7"/>
  <c r="F52" i="7"/>
  <c r="E52" i="7"/>
  <c r="D52" i="7"/>
  <c r="T52" i="7" s="1"/>
  <c r="C52" i="7"/>
  <c r="A52" i="7"/>
  <c r="Q51" i="7"/>
  <c r="P51" i="7"/>
  <c r="O51" i="7"/>
  <c r="N51" i="7"/>
  <c r="M51" i="7"/>
  <c r="L51" i="7"/>
  <c r="K51" i="7"/>
  <c r="AA51" i="7" s="1"/>
  <c r="J51" i="7"/>
  <c r="Z51" i="7" s="1"/>
  <c r="I51" i="7"/>
  <c r="H51" i="7"/>
  <c r="G51" i="7"/>
  <c r="F51" i="7"/>
  <c r="E51" i="7"/>
  <c r="D51" i="7"/>
  <c r="T51" i="7" s="1"/>
  <c r="C51" i="7"/>
  <c r="S51" i="7" s="1"/>
  <c r="A51" i="7"/>
  <c r="Q50" i="7"/>
  <c r="P50" i="7"/>
  <c r="O50" i="7"/>
  <c r="N50" i="7"/>
  <c r="M50" i="7"/>
  <c r="AB50" i="7" s="1"/>
  <c r="L50" i="7"/>
  <c r="K50" i="7"/>
  <c r="J50" i="7"/>
  <c r="I50" i="7"/>
  <c r="H50" i="7"/>
  <c r="G50" i="7"/>
  <c r="F50" i="7"/>
  <c r="E50" i="7"/>
  <c r="D50" i="7"/>
  <c r="C50" i="7"/>
  <c r="S50" i="7" s="1"/>
  <c r="A50" i="7"/>
  <c r="AB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S49" i="7" s="1"/>
  <c r="A49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S48" i="7" s="1"/>
  <c r="A48" i="7"/>
  <c r="X47" i="7"/>
  <c r="U47" i="7"/>
  <c r="T47" i="7"/>
  <c r="S47" i="7"/>
  <c r="Q47" i="7"/>
  <c r="P47" i="7"/>
  <c r="O47" i="7"/>
  <c r="N47" i="7"/>
  <c r="M47" i="7"/>
  <c r="AB47" i="7" s="1"/>
  <c r="L47" i="7"/>
  <c r="K47" i="7"/>
  <c r="AA47" i="7" s="1"/>
  <c r="J47" i="7"/>
  <c r="Z47" i="7" s="1"/>
  <c r="I47" i="7"/>
  <c r="Y47" i="7" s="1"/>
  <c r="H47" i="7"/>
  <c r="G47" i="7"/>
  <c r="W47" i="7" s="1"/>
  <c r="F47" i="7"/>
  <c r="V47" i="7" s="1"/>
  <c r="E47" i="7"/>
  <c r="D47" i="7"/>
  <c r="C47" i="7"/>
  <c r="A47" i="7"/>
  <c r="Z46" i="7"/>
  <c r="Y46" i="7"/>
  <c r="X46" i="7"/>
  <c r="U46" i="7"/>
  <c r="T46" i="7"/>
  <c r="S46" i="7"/>
  <c r="Q46" i="7"/>
  <c r="P46" i="7"/>
  <c r="O46" i="7"/>
  <c r="N46" i="7"/>
  <c r="M46" i="7"/>
  <c r="AB46" i="7" s="1"/>
  <c r="L46" i="7"/>
  <c r="K46" i="7"/>
  <c r="AA46" i="7" s="1"/>
  <c r="J46" i="7"/>
  <c r="I46" i="7"/>
  <c r="H46" i="7"/>
  <c r="G46" i="7"/>
  <c r="W46" i="7" s="1"/>
  <c r="F46" i="7"/>
  <c r="V46" i="7" s="1"/>
  <c r="E46" i="7"/>
  <c r="D46" i="7"/>
  <c r="C46" i="7"/>
  <c r="A46" i="7"/>
  <c r="AB45" i="7"/>
  <c r="AA45" i="7"/>
  <c r="Z45" i="7"/>
  <c r="U45" i="7"/>
  <c r="Q45" i="7"/>
  <c r="P45" i="7"/>
  <c r="O45" i="7"/>
  <c r="W45" i="7" s="1"/>
  <c r="N45" i="7"/>
  <c r="M45" i="7"/>
  <c r="L45" i="7"/>
  <c r="K45" i="7"/>
  <c r="J45" i="7"/>
  <c r="I45" i="7"/>
  <c r="H45" i="7"/>
  <c r="G45" i="7"/>
  <c r="F45" i="7"/>
  <c r="E45" i="7"/>
  <c r="D45" i="7"/>
  <c r="C45" i="7"/>
  <c r="S45" i="7" s="1"/>
  <c r="A45" i="7"/>
  <c r="Z44" i="7"/>
  <c r="X44" i="7"/>
  <c r="Q44" i="7"/>
  <c r="P44" i="7"/>
  <c r="O44" i="7"/>
  <c r="N44" i="7"/>
  <c r="M44" i="7"/>
  <c r="L44" i="7"/>
  <c r="K44" i="7"/>
  <c r="J44" i="7"/>
  <c r="I44" i="7"/>
  <c r="Y44" i="7" s="1"/>
  <c r="H44" i="7"/>
  <c r="G44" i="7"/>
  <c r="W44" i="7" s="1"/>
  <c r="F44" i="7"/>
  <c r="E44" i="7"/>
  <c r="D44" i="7"/>
  <c r="C44" i="7"/>
  <c r="S44" i="7" s="1"/>
  <c r="A44" i="7"/>
  <c r="Z43" i="7"/>
  <c r="X43" i="7"/>
  <c r="W43" i="7"/>
  <c r="V43" i="7"/>
  <c r="Q43" i="7"/>
  <c r="P43" i="7"/>
  <c r="O43" i="7"/>
  <c r="N43" i="7"/>
  <c r="M43" i="7"/>
  <c r="AB43" i="7" s="1"/>
  <c r="L43" i="7"/>
  <c r="K43" i="7"/>
  <c r="AA43" i="7" s="1"/>
  <c r="J43" i="7"/>
  <c r="I43" i="7"/>
  <c r="Y43" i="7" s="1"/>
  <c r="H43" i="7"/>
  <c r="G43" i="7"/>
  <c r="F43" i="7"/>
  <c r="E43" i="7"/>
  <c r="U43" i="7" s="1"/>
  <c r="D43" i="7"/>
  <c r="T43" i="7" s="1"/>
  <c r="C43" i="7"/>
  <c r="S43" i="7" s="1"/>
  <c r="A43" i="7"/>
  <c r="Q42" i="7"/>
  <c r="P42" i="7"/>
  <c r="O42" i="7"/>
  <c r="N42" i="7"/>
  <c r="M42" i="7"/>
  <c r="L42" i="7"/>
  <c r="K42" i="7"/>
  <c r="AA42" i="7" s="1"/>
  <c r="J42" i="7"/>
  <c r="I42" i="7"/>
  <c r="H42" i="7"/>
  <c r="G42" i="7"/>
  <c r="F42" i="7"/>
  <c r="E42" i="7"/>
  <c r="U42" i="7" s="1"/>
  <c r="D42" i="7"/>
  <c r="T42" i="7" s="1"/>
  <c r="C42" i="7"/>
  <c r="S42" i="7" s="1"/>
  <c r="A42" i="7"/>
  <c r="Q41" i="7"/>
  <c r="P41" i="7"/>
  <c r="O41" i="7"/>
  <c r="N41" i="7"/>
  <c r="M41" i="7"/>
  <c r="AB41" i="7" s="1"/>
  <c r="L41" i="7"/>
  <c r="K41" i="7"/>
  <c r="J41" i="7"/>
  <c r="I41" i="7"/>
  <c r="H41" i="7"/>
  <c r="G41" i="7"/>
  <c r="F41" i="7"/>
  <c r="E41" i="7"/>
  <c r="D41" i="7"/>
  <c r="C41" i="7"/>
  <c r="S41" i="7" s="1"/>
  <c r="A41" i="7"/>
  <c r="V40" i="7"/>
  <c r="Q40" i="7"/>
  <c r="P40" i="7"/>
  <c r="O40" i="7"/>
  <c r="AB40" i="7" s="1"/>
  <c r="N40" i="7"/>
  <c r="M40" i="7"/>
  <c r="L40" i="7"/>
  <c r="K40" i="7"/>
  <c r="J40" i="7"/>
  <c r="I40" i="7"/>
  <c r="H40" i="7"/>
  <c r="X40" i="7" s="1"/>
  <c r="G40" i="7"/>
  <c r="W40" i="7" s="1"/>
  <c r="F40" i="7"/>
  <c r="E40" i="7"/>
  <c r="D40" i="7"/>
  <c r="C40" i="7"/>
  <c r="S40" i="7" s="1"/>
  <c r="A40" i="7"/>
  <c r="Z39" i="7"/>
  <c r="Y39" i="7"/>
  <c r="X39" i="7"/>
  <c r="T39" i="7"/>
  <c r="S39" i="7"/>
  <c r="Q39" i="7"/>
  <c r="P39" i="7"/>
  <c r="O39" i="7"/>
  <c r="N39" i="7"/>
  <c r="M39" i="7"/>
  <c r="AB39" i="7" s="1"/>
  <c r="L39" i="7"/>
  <c r="K39" i="7"/>
  <c r="AA39" i="7" s="1"/>
  <c r="J39" i="7"/>
  <c r="I39" i="7"/>
  <c r="H39" i="7"/>
  <c r="G39" i="7"/>
  <c r="W39" i="7" s="1"/>
  <c r="F39" i="7"/>
  <c r="V39" i="7" s="1"/>
  <c r="E39" i="7"/>
  <c r="U39" i="7" s="1"/>
  <c r="D39" i="7"/>
  <c r="C39" i="7"/>
  <c r="A39" i="7"/>
  <c r="AA38" i="7"/>
  <c r="Z38" i="7"/>
  <c r="V38" i="7"/>
  <c r="U38" i="7"/>
  <c r="T38" i="7"/>
  <c r="Q38" i="7"/>
  <c r="P38" i="7"/>
  <c r="O38" i="7"/>
  <c r="Y38" i="7" s="1"/>
  <c r="N38" i="7"/>
  <c r="M38" i="7"/>
  <c r="AB38" i="7" s="1"/>
  <c r="L38" i="7"/>
  <c r="K38" i="7"/>
  <c r="J38" i="7"/>
  <c r="I38" i="7"/>
  <c r="H38" i="7"/>
  <c r="X38" i="7" s="1"/>
  <c r="G38" i="7"/>
  <c r="W38" i="7" s="1"/>
  <c r="F38" i="7"/>
  <c r="E38" i="7"/>
  <c r="D38" i="7"/>
  <c r="C38" i="7"/>
  <c r="S38" i="7" s="1"/>
  <c r="A38" i="7"/>
  <c r="AB37" i="7"/>
  <c r="V37" i="7"/>
  <c r="Q37" i="7"/>
  <c r="P37" i="7"/>
  <c r="O37" i="7"/>
  <c r="X37" i="7" s="1"/>
  <c r="N37" i="7"/>
  <c r="M37" i="7"/>
  <c r="L37" i="7"/>
  <c r="K37" i="7"/>
  <c r="AA37" i="7" s="1"/>
  <c r="J37" i="7"/>
  <c r="Z37" i="7" s="1"/>
  <c r="I37" i="7"/>
  <c r="Y37" i="7" s="1"/>
  <c r="H37" i="7"/>
  <c r="G37" i="7"/>
  <c r="F37" i="7"/>
  <c r="E37" i="7"/>
  <c r="U37" i="7" s="1"/>
  <c r="D37" i="7"/>
  <c r="T37" i="7" s="1"/>
  <c r="C37" i="7"/>
  <c r="S37" i="7" s="1"/>
  <c r="A37" i="7"/>
  <c r="Y36" i="7"/>
  <c r="X36" i="7"/>
  <c r="T36" i="7"/>
  <c r="Q36" i="7"/>
  <c r="P36" i="7"/>
  <c r="O36" i="7"/>
  <c r="Z36" i="7" s="1"/>
  <c r="N36" i="7"/>
  <c r="M36" i="7"/>
  <c r="AB36" i="7" s="1"/>
  <c r="L36" i="7"/>
  <c r="K36" i="7"/>
  <c r="J36" i="7"/>
  <c r="I36" i="7"/>
  <c r="H36" i="7"/>
  <c r="G36" i="7"/>
  <c r="W36" i="7" s="1"/>
  <c r="F36" i="7"/>
  <c r="E36" i="7"/>
  <c r="D36" i="7"/>
  <c r="C36" i="7"/>
  <c r="S36" i="7" s="1"/>
  <c r="A36" i="7"/>
  <c r="U35" i="7"/>
  <c r="T35" i="7"/>
  <c r="S35" i="7"/>
  <c r="Q35" i="7"/>
  <c r="P35" i="7"/>
  <c r="O35" i="7"/>
  <c r="AA35" i="7" s="1"/>
  <c r="N35" i="7"/>
  <c r="M35" i="7"/>
  <c r="AB35" i="7" s="1"/>
  <c r="L35" i="7"/>
  <c r="K35" i="7"/>
  <c r="J35" i="7"/>
  <c r="I35" i="7"/>
  <c r="Y35" i="7" s="1"/>
  <c r="H35" i="7"/>
  <c r="X35" i="7" s="1"/>
  <c r="G35" i="7"/>
  <c r="W35" i="7" s="1"/>
  <c r="F35" i="7"/>
  <c r="V35" i="7" s="1"/>
  <c r="E35" i="7"/>
  <c r="D35" i="7"/>
  <c r="C35" i="7"/>
  <c r="A35" i="7"/>
  <c r="AB34" i="7"/>
  <c r="X34" i="7"/>
  <c r="V34" i="7"/>
  <c r="Q34" i="7"/>
  <c r="P34" i="7"/>
  <c r="O34" i="7"/>
  <c r="N34" i="7"/>
  <c r="M34" i="7"/>
  <c r="L34" i="7"/>
  <c r="K34" i="7"/>
  <c r="AA34" i="7" s="1"/>
  <c r="J34" i="7"/>
  <c r="Z34" i="7" s="1"/>
  <c r="I34" i="7"/>
  <c r="Y34" i="7" s="1"/>
  <c r="H34" i="7"/>
  <c r="G34" i="7"/>
  <c r="W34" i="7" s="1"/>
  <c r="F34" i="7"/>
  <c r="E34" i="7"/>
  <c r="U34" i="7" s="1"/>
  <c r="D34" i="7"/>
  <c r="T34" i="7" s="1"/>
  <c r="C34" i="7"/>
  <c r="S34" i="7" s="1"/>
  <c r="A34" i="7"/>
  <c r="Y33" i="7"/>
  <c r="W33" i="7"/>
  <c r="T33" i="7"/>
  <c r="S33" i="7"/>
  <c r="Q33" i="7"/>
  <c r="P33" i="7"/>
  <c r="O33" i="7"/>
  <c r="N33" i="7"/>
  <c r="M33" i="7"/>
  <c r="AB33" i="7" s="1"/>
  <c r="L33" i="7"/>
  <c r="K33" i="7"/>
  <c r="AA33" i="7" s="1"/>
  <c r="J33" i="7"/>
  <c r="Z33" i="7" s="1"/>
  <c r="I33" i="7"/>
  <c r="G33" i="7"/>
  <c r="F33" i="7"/>
  <c r="V33" i="7" s="1"/>
  <c r="E33" i="7"/>
  <c r="U33" i="7" s="1"/>
  <c r="D33" i="7"/>
  <c r="C33" i="7"/>
  <c r="A33" i="7"/>
  <c r="Q32" i="7"/>
  <c r="P32" i="7"/>
  <c r="O32" i="7"/>
  <c r="N32" i="7"/>
  <c r="M32" i="7"/>
  <c r="L32" i="7"/>
  <c r="K32" i="7"/>
  <c r="I32" i="7"/>
  <c r="Y32" i="7" s="1"/>
  <c r="H32" i="7"/>
  <c r="X32" i="7" s="1"/>
  <c r="G32" i="7"/>
  <c r="F32" i="7"/>
  <c r="E32" i="7"/>
  <c r="D32" i="7"/>
  <c r="C32" i="7"/>
  <c r="A32" i="7"/>
  <c r="AB31" i="7"/>
  <c r="X31" i="7"/>
  <c r="W31" i="7"/>
  <c r="V31" i="7"/>
  <c r="Q31" i="7"/>
  <c r="P31" i="7"/>
  <c r="O31" i="7"/>
  <c r="N31" i="7"/>
  <c r="M31" i="7"/>
  <c r="K31" i="7"/>
  <c r="AA31" i="7" s="1"/>
  <c r="J31" i="7"/>
  <c r="Z31" i="7" s="1"/>
  <c r="I31" i="7"/>
  <c r="H31" i="7"/>
  <c r="G31" i="7"/>
  <c r="F31" i="7"/>
  <c r="E31" i="7"/>
  <c r="U31" i="7" s="1"/>
  <c r="D31" i="7"/>
  <c r="T31" i="7" s="1"/>
  <c r="C31" i="7"/>
  <c r="A31" i="7"/>
  <c r="AB30" i="7"/>
  <c r="Z30" i="7"/>
  <c r="Y30" i="7"/>
  <c r="X30" i="7"/>
  <c r="Q30" i="7"/>
  <c r="P30" i="7"/>
  <c r="O30" i="7"/>
  <c r="N30" i="7"/>
  <c r="M30" i="7"/>
  <c r="L30" i="7"/>
  <c r="K30" i="7"/>
  <c r="AA30" i="7" s="1"/>
  <c r="J30" i="7"/>
  <c r="I30" i="7"/>
  <c r="H30" i="7"/>
  <c r="G30" i="7"/>
  <c r="F30" i="7"/>
  <c r="E30" i="7"/>
  <c r="D30" i="7"/>
  <c r="T30" i="7" s="1"/>
  <c r="C30" i="7"/>
  <c r="S30" i="7" s="1"/>
  <c r="A30" i="7"/>
  <c r="Q29" i="7"/>
  <c r="O29" i="7"/>
  <c r="AA29" i="7" s="1"/>
  <c r="N29" i="7"/>
  <c r="M29" i="7"/>
  <c r="AB29" i="7" s="1"/>
  <c r="L29" i="7"/>
  <c r="K29" i="7"/>
  <c r="I29" i="7"/>
  <c r="H29" i="7"/>
  <c r="X29" i="7" s="1"/>
  <c r="G29" i="7"/>
  <c r="W29" i="7" s="1"/>
  <c r="F29" i="7"/>
  <c r="V29" i="7" s="1"/>
  <c r="E29" i="7"/>
  <c r="U29" i="7" s="1"/>
  <c r="C29" i="7"/>
  <c r="S29" i="7" s="1"/>
  <c r="A29" i="7"/>
  <c r="X28" i="7"/>
  <c r="Q28" i="7"/>
  <c r="P28" i="7"/>
  <c r="O28" i="7"/>
  <c r="N28" i="7"/>
  <c r="M28" i="7"/>
  <c r="K28" i="7"/>
  <c r="J28" i="7"/>
  <c r="I28" i="7"/>
  <c r="H28" i="7"/>
  <c r="G28" i="7"/>
  <c r="F28" i="7"/>
  <c r="E28" i="7"/>
  <c r="U28" i="7" s="1"/>
  <c r="D28" i="7"/>
  <c r="C28" i="7"/>
  <c r="A28" i="7"/>
  <c r="Z27" i="7"/>
  <c r="V27" i="7"/>
  <c r="T27" i="7"/>
  <c r="S27" i="7"/>
  <c r="Q27" i="7"/>
  <c r="P27" i="7"/>
  <c r="O27" i="7"/>
  <c r="N27" i="7"/>
  <c r="M27" i="7"/>
  <c r="AB27" i="7" s="1"/>
  <c r="L27" i="7"/>
  <c r="K27" i="7"/>
  <c r="AA27" i="7" s="1"/>
  <c r="J27" i="7"/>
  <c r="I27" i="7"/>
  <c r="Y27" i="7" s="1"/>
  <c r="G27" i="7"/>
  <c r="W27" i="7" s="1"/>
  <c r="F27" i="7"/>
  <c r="E27" i="7"/>
  <c r="U27" i="7" s="1"/>
  <c r="D27" i="7"/>
  <c r="C27" i="7"/>
  <c r="A27" i="7"/>
  <c r="AB26" i="7"/>
  <c r="AA26" i="7"/>
  <c r="V26" i="7"/>
  <c r="U26" i="7"/>
  <c r="Q26" i="7"/>
  <c r="O26" i="7"/>
  <c r="N26" i="7"/>
  <c r="M26" i="7"/>
  <c r="L26" i="7"/>
  <c r="K26" i="7"/>
  <c r="I26" i="7"/>
  <c r="Y26" i="7" s="1"/>
  <c r="H26" i="7"/>
  <c r="X26" i="7" s="1"/>
  <c r="G26" i="7"/>
  <c r="F26" i="7"/>
  <c r="E26" i="7"/>
  <c r="C26" i="7"/>
  <c r="S26" i="7" s="1"/>
  <c r="A26" i="7"/>
  <c r="Z25" i="7"/>
  <c r="X25" i="7"/>
  <c r="W25" i="7"/>
  <c r="V25" i="7"/>
  <c r="Q25" i="7"/>
  <c r="P25" i="7"/>
  <c r="O25" i="7"/>
  <c r="N25" i="7"/>
  <c r="M25" i="7"/>
  <c r="AB25" i="7" s="1"/>
  <c r="K25" i="7"/>
  <c r="AA25" i="7" s="1"/>
  <c r="J25" i="7"/>
  <c r="I25" i="7"/>
  <c r="H25" i="7"/>
  <c r="G25" i="7"/>
  <c r="F25" i="7"/>
  <c r="E25" i="7"/>
  <c r="U25" i="7" s="1"/>
  <c r="D25" i="7"/>
  <c r="C25" i="7"/>
  <c r="A25" i="7"/>
  <c r="AB24" i="7"/>
  <c r="Q24" i="7"/>
  <c r="P24" i="7"/>
  <c r="O24" i="7"/>
  <c r="N24" i="7"/>
  <c r="M24" i="7"/>
  <c r="L24" i="7"/>
  <c r="K24" i="7"/>
  <c r="J24" i="7"/>
  <c r="I24" i="7"/>
  <c r="G24" i="7"/>
  <c r="F24" i="7"/>
  <c r="E24" i="7"/>
  <c r="D24" i="7"/>
  <c r="C24" i="7"/>
  <c r="A24" i="7"/>
  <c r="V23" i="7"/>
  <c r="Q23" i="7"/>
  <c r="O23" i="7"/>
  <c r="AA23" i="7" s="1"/>
  <c r="N23" i="7"/>
  <c r="M23" i="7"/>
  <c r="AB23" i="7" s="1"/>
  <c r="L23" i="7"/>
  <c r="K23" i="7"/>
  <c r="I23" i="7"/>
  <c r="H23" i="7"/>
  <c r="G23" i="7"/>
  <c r="W23" i="7" s="1"/>
  <c r="F23" i="7"/>
  <c r="E23" i="7"/>
  <c r="C23" i="7"/>
  <c r="S23" i="7" s="1"/>
  <c r="A23" i="7"/>
  <c r="AB22" i="7"/>
  <c r="X22" i="7"/>
  <c r="W22" i="7"/>
  <c r="V22" i="7"/>
  <c r="Q22" i="7"/>
  <c r="P22" i="7"/>
  <c r="O22" i="7"/>
  <c r="U22" i="7" s="1"/>
  <c r="N22" i="7"/>
  <c r="M22" i="7"/>
  <c r="K22" i="7"/>
  <c r="J22" i="7"/>
  <c r="Z22" i="7" s="1"/>
  <c r="I22" i="7"/>
  <c r="Y22" i="7" s="1"/>
  <c r="H22" i="7"/>
  <c r="G22" i="7"/>
  <c r="F22" i="7"/>
  <c r="E22" i="7"/>
  <c r="D22" i="7"/>
  <c r="T22" i="7" s="1"/>
  <c r="C22" i="7"/>
  <c r="S22" i="7" s="1"/>
  <c r="A22" i="7"/>
  <c r="Z21" i="7"/>
  <c r="T21" i="7"/>
  <c r="S21" i="7"/>
  <c r="Q21" i="7"/>
  <c r="P21" i="7"/>
  <c r="O21" i="7"/>
  <c r="N21" i="7"/>
  <c r="M21" i="7"/>
  <c r="AB21" i="7" s="1"/>
  <c r="L21" i="7"/>
  <c r="K21" i="7"/>
  <c r="AA21" i="7" s="1"/>
  <c r="J21" i="7"/>
  <c r="I21" i="7"/>
  <c r="Y21" i="7" s="1"/>
  <c r="G21" i="7"/>
  <c r="W21" i="7" s="1"/>
  <c r="F21" i="7"/>
  <c r="V21" i="7" s="1"/>
  <c r="E21" i="7"/>
  <c r="U21" i="7" s="1"/>
  <c r="D21" i="7"/>
  <c r="C21" i="7"/>
  <c r="A21" i="7"/>
  <c r="AB20" i="7"/>
  <c r="X20" i="7"/>
  <c r="V20" i="7"/>
  <c r="U20" i="7"/>
  <c r="Q20" i="7"/>
  <c r="O20" i="7"/>
  <c r="N20" i="7"/>
  <c r="M20" i="7"/>
  <c r="L20" i="7"/>
  <c r="K20" i="7"/>
  <c r="AA20" i="7" s="1"/>
  <c r="I20" i="7"/>
  <c r="Y20" i="7" s="1"/>
  <c r="H20" i="7"/>
  <c r="G20" i="7"/>
  <c r="W20" i="7" s="1"/>
  <c r="F20" i="7"/>
  <c r="E20" i="7"/>
  <c r="C20" i="7"/>
  <c r="S20" i="7" s="1"/>
  <c r="A20" i="7"/>
  <c r="X19" i="7"/>
  <c r="W19" i="7"/>
  <c r="Q19" i="7"/>
  <c r="P19" i="7"/>
  <c r="O19" i="7"/>
  <c r="N19" i="7"/>
  <c r="M19" i="7"/>
  <c r="AB19" i="7" s="1"/>
  <c r="K19" i="7"/>
  <c r="AA19" i="7" s="1"/>
  <c r="J19" i="7"/>
  <c r="I19" i="7"/>
  <c r="H19" i="7"/>
  <c r="G19" i="7"/>
  <c r="F19" i="7"/>
  <c r="E19" i="7"/>
  <c r="D19" i="7"/>
  <c r="C19" i="7"/>
  <c r="A19" i="7"/>
  <c r="AB18" i="7"/>
  <c r="Z18" i="7"/>
  <c r="Y18" i="7"/>
  <c r="S18" i="7"/>
  <c r="Q18" i="7"/>
  <c r="P18" i="7"/>
  <c r="O18" i="7"/>
  <c r="X18" i="7" s="1"/>
  <c r="N18" i="7"/>
  <c r="M18" i="7"/>
  <c r="L18" i="7"/>
  <c r="K18" i="7"/>
  <c r="AA18" i="7" s="1"/>
  <c r="J18" i="7"/>
  <c r="I18" i="7"/>
  <c r="H18" i="7"/>
  <c r="G18" i="7"/>
  <c r="F18" i="7"/>
  <c r="V18" i="7" s="1"/>
  <c r="E18" i="7"/>
  <c r="U18" i="7" s="1"/>
  <c r="D18" i="7"/>
  <c r="T18" i="7" s="1"/>
  <c r="C18" i="7"/>
  <c r="A18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S17" i="7" s="1"/>
  <c r="A17" i="7"/>
  <c r="W16" i="7"/>
  <c r="V16" i="7"/>
  <c r="U16" i="7"/>
  <c r="T16" i="7"/>
  <c r="Q16" i="7"/>
  <c r="P16" i="7"/>
  <c r="O16" i="7"/>
  <c r="AB16" i="7" s="1"/>
  <c r="N16" i="7"/>
  <c r="M16" i="7"/>
  <c r="L16" i="7"/>
  <c r="K16" i="7"/>
  <c r="J16" i="7"/>
  <c r="I16" i="7"/>
  <c r="Y16" i="7" s="1"/>
  <c r="H16" i="7"/>
  <c r="X16" i="7" s="1"/>
  <c r="G16" i="7"/>
  <c r="F16" i="7"/>
  <c r="E16" i="7"/>
  <c r="D16" i="7"/>
  <c r="C16" i="7"/>
  <c r="S16" i="7" s="1"/>
  <c r="A16" i="7"/>
  <c r="T15" i="7"/>
  <c r="S15" i="7"/>
  <c r="Q15" i="7"/>
  <c r="P15" i="7"/>
  <c r="O15" i="7"/>
  <c r="Z15" i="7" s="1"/>
  <c r="N15" i="7"/>
  <c r="M15" i="7"/>
  <c r="AB15" i="7" s="1"/>
  <c r="L15" i="7"/>
  <c r="K15" i="7"/>
  <c r="J15" i="7"/>
  <c r="I15" i="7"/>
  <c r="Y15" i="7" s="1"/>
  <c r="H15" i="7"/>
  <c r="G15" i="7"/>
  <c r="W15" i="7" s="1"/>
  <c r="F15" i="7"/>
  <c r="V15" i="7" s="1"/>
  <c r="E15" i="7"/>
  <c r="D15" i="7"/>
  <c r="C15" i="7"/>
  <c r="A15" i="7"/>
  <c r="AB14" i="7"/>
  <c r="V14" i="7"/>
  <c r="U14" i="7"/>
  <c r="T14" i="7"/>
  <c r="Q14" i="7"/>
  <c r="P14" i="7"/>
  <c r="O14" i="7"/>
  <c r="AA14" i="7" s="1"/>
  <c r="N14" i="7"/>
  <c r="M14" i="7"/>
  <c r="L14" i="7"/>
  <c r="K14" i="7"/>
  <c r="J14" i="7"/>
  <c r="I14" i="7"/>
  <c r="Y14" i="7" s="1"/>
  <c r="H14" i="7"/>
  <c r="X14" i="7" s="1"/>
  <c r="G14" i="7"/>
  <c r="W14" i="7" s="1"/>
  <c r="F14" i="7"/>
  <c r="E14" i="7"/>
  <c r="D14" i="7"/>
  <c r="C14" i="7"/>
  <c r="S14" i="7" s="1"/>
  <c r="A14" i="7"/>
  <c r="V13" i="7"/>
  <c r="T13" i="7"/>
  <c r="S13" i="7"/>
  <c r="Q13" i="7"/>
  <c r="P13" i="7"/>
  <c r="O13" i="7"/>
  <c r="AA13" i="7" s="1"/>
  <c r="N13" i="7"/>
  <c r="M13" i="7"/>
  <c r="AB13" i="7" s="1"/>
  <c r="L13" i="7"/>
  <c r="K13" i="7"/>
  <c r="J13" i="7"/>
  <c r="Z13" i="7" s="1"/>
  <c r="I13" i="7"/>
  <c r="Y13" i="7" s="1"/>
  <c r="H13" i="7"/>
  <c r="G13" i="7"/>
  <c r="W13" i="7" s="1"/>
  <c r="F13" i="7"/>
  <c r="D13" i="7"/>
  <c r="C13" i="7"/>
  <c r="A13" i="7"/>
  <c r="AB12" i="7"/>
  <c r="V12" i="7"/>
  <c r="U12" i="7"/>
  <c r="T12" i="7"/>
  <c r="S12" i="7"/>
  <c r="Q12" i="7"/>
  <c r="P12" i="7"/>
  <c r="O12" i="7"/>
  <c r="Z12" i="7" s="1"/>
  <c r="N12" i="7"/>
  <c r="M12" i="7"/>
  <c r="L12" i="7"/>
  <c r="K12" i="7"/>
  <c r="J12" i="7"/>
  <c r="I12" i="7"/>
  <c r="Y12" i="7" s="1"/>
  <c r="H12" i="7"/>
  <c r="X12" i="7" s="1"/>
  <c r="G12" i="7"/>
  <c r="W12" i="7" s="1"/>
  <c r="F12" i="7"/>
  <c r="E12" i="7"/>
  <c r="D12" i="7"/>
  <c r="C12" i="7"/>
  <c r="A12" i="7"/>
  <c r="AB11" i="7"/>
  <c r="V11" i="7"/>
  <c r="U11" i="7"/>
  <c r="T11" i="7"/>
  <c r="Q11" i="7"/>
  <c r="P11" i="7"/>
  <c r="O11" i="7"/>
  <c r="AA11" i="7" s="1"/>
  <c r="N11" i="7"/>
  <c r="M11" i="7"/>
  <c r="L11" i="7"/>
  <c r="K11" i="7"/>
  <c r="J11" i="7"/>
  <c r="Z11" i="7" s="1"/>
  <c r="I11" i="7"/>
  <c r="Y11" i="7" s="1"/>
  <c r="H11" i="7"/>
  <c r="X11" i="7" s="1"/>
  <c r="G11" i="7"/>
  <c r="W11" i="7" s="1"/>
  <c r="F11" i="7"/>
  <c r="E11" i="7"/>
  <c r="D11" i="7"/>
  <c r="C11" i="7"/>
  <c r="S11" i="7" s="1"/>
  <c r="A11" i="7"/>
  <c r="P10" i="7"/>
  <c r="O10" i="7"/>
  <c r="V10" i="7" s="1"/>
  <c r="N10" i="7"/>
  <c r="M10" i="7"/>
  <c r="AB10" i="7" s="1"/>
  <c r="L10" i="7"/>
  <c r="K10" i="7"/>
  <c r="J10" i="7"/>
  <c r="I10" i="7"/>
  <c r="H10" i="7"/>
  <c r="X10" i="7" s="1"/>
  <c r="G10" i="7"/>
  <c r="W10" i="7" s="1"/>
  <c r="F10" i="7"/>
  <c r="D10" i="7"/>
  <c r="C10" i="7"/>
  <c r="A10" i="7"/>
  <c r="Y9" i="7"/>
  <c r="X9" i="7"/>
  <c r="W9" i="7"/>
  <c r="Q9" i="7"/>
  <c r="P9" i="7"/>
  <c r="O9" i="7"/>
  <c r="T9" i="7" s="1"/>
  <c r="N9" i="7"/>
  <c r="L9" i="7"/>
  <c r="K9" i="7"/>
  <c r="J9" i="7"/>
  <c r="I9" i="7"/>
  <c r="H9" i="7"/>
  <c r="G9" i="7"/>
  <c r="F9" i="7"/>
  <c r="E9" i="7"/>
  <c r="D9" i="7"/>
  <c r="C9" i="7"/>
  <c r="A9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S8" i="7" s="1"/>
  <c r="A8" i="7"/>
  <c r="W7" i="7"/>
  <c r="V7" i="7"/>
  <c r="Q7" i="7"/>
  <c r="P7" i="7"/>
  <c r="O7" i="7"/>
  <c r="X7" i="7" s="1"/>
  <c r="N7" i="7"/>
  <c r="M7" i="7"/>
  <c r="AB7" i="7" s="1"/>
  <c r="L7" i="7"/>
  <c r="K7" i="7"/>
  <c r="AA7" i="7" s="1"/>
  <c r="J7" i="7"/>
  <c r="Z7" i="7" s="1"/>
  <c r="I7" i="7"/>
  <c r="H7" i="7"/>
  <c r="G7" i="7"/>
  <c r="F7" i="7"/>
  <c r="E7" i="7"/>
  <c r="U7" i="7" s="1"/>
  <c r="D7" i="7"/>
  <c r="C7" i="7"/>
  <c r="S7" i="7" s="1"/>
  <c r="A7" i="7"/>
  <c r="Y6" i="7"/>
  <c r="X6" i="7"/>
  <c r="V6" i="7"/>
  <c r="Q6" i="7"/>
  <c r="P6" i="7"/>
  <c r="O6" i="7"/>
  <c r="Z6" i="7" s="1"/>
  <c r="N6" i="7"/>
  <c r="L6" i="7"/>
  <c r="K6" i="7"/>
  <c r="J6" i="7"/>
  <c r="I6" i="7"/>
  <c r="H6" i="7"/>
  <c r="G6" i="7"/>
  <c r="F6" i="7"/>
  <c r="E6" i="7"/>
  <c r="U6" i="7" s="1"/>
  <c r="D6" i="7"/>
  <c r="C6" i="7"/>
  <c r="A6" i="7"/>
  <c r="X5" i="7"/>
  <c r="W5" i="7"/>
  <c r="S5" i="7"/>
  <c r="Q5" i="7"/>
  <c r="P5" i="7"/>
  <c r="O5" i="7"/>
  <c r="T5" i="7" s="1"/>
  <c r="N5" i="7"/>
  <c r="M5" i="7"/>
  <c r="AB5" i="7" s="1"/>
  <c r="L5" i="7"/>
  <c r="K5" i="7"/>
  <c r="AA5" i="7" s="1"/>
  <c r="J5" i="7"/>
  <c r="Z5" i="7" s="1"/>
  <c r="I5" i="7"/>
  <c r="Y5" i="7" s="1"/>
  <c r="H5" i="7"/>
  <c r="G5" i="7"/>
  <c r="F5" i="7"/>
  <c r="V5" i="7" s="1"/>
  <c r="E5" i="7"/>
  <c r="U5" i="7" s="1"/>
  <c r="D5" i="7"/>
  <c r="C5" i="7"/>
  <c r="A5" i="7"/>
  <c r="X4" i="7"/>
  <c r="W4" i="7"/>
  <c r="T4" i="7"/>
  <c r="Q4" i="7"/>
  <c r="P4" i="7"/>
  <c r="O4" i="7"/>
  <c r="V4" i="7" s="1"/>
  <c r="N4" i="7"/>
  <c r="M4" i="7"/>
  <c r="AB4" i="7" s="1"/>
  <c r="L4" i="7"/>
  <c r="K4" i="7"/>
  <c r="AA4" i="7" s="1"/>
  <c r="J4" i="7"/>
  <c r="Z4" i="7" s="1"/>
  <c r="I4" i="7"/>
  <c r="Y4" i="7" s="1"/>
  <c r="H4" i="7"/>
  <c r="G4" i="7"/>
  <c r="F4" i="7"/>
  <c r="E4" i="7"/>
  <c r="U4" i="7" s="1"/>
  <c r="D4" i="7"/>
  <c r="C4" i="7"/>
  <c r="S4" i="7" s="1"/>
  <c r="A4" i="7"/>
  <c r="Y3" i="7"/>
  <c r="X3" i="7"/>
  <c r="T3" i="7"/>
  <c r="S3" i="7"/>
  <c r="Q3" i="7"/>
  <c r="P3" i="7"/>
  <c r="O3" i="7"/>
  <c r="N3" i="7"/>
  <c r="M3" i="7"/>
  <c r="AB3" i="7" s="1"/>
  <c r="L3" i="7"/>
  <c r="K3" i="7"/>
  <c r="AA3" i="7" s="1"/>
  <c r="J3" i="7"/>
  <c r="Z3" i="7" s="1"/>
  <c r="I3" i="7"/>
  <c r="H3" i="7"/>
  <c r="G3" i="7"/>
  <c r="W3" i="7" s="1"/>
  <c r="F3" i="7"/>
  <c r="V3" i="7" s="1"/>
  <c r="E3" i="7"/>
  <c r="U3" i="7" s="1"/>
  <c r="D3" i="7"/>
  <c r="C3" i="7"/>
  <c r="A3" i="7"/>
  <c r="AB2" i="7"/>
  <c r="Z2" i="7"/>
  <c r="Y2" i="7"/>
  <c r="X2" i="7"/>
  <c r="T2" i="7"/>
  <c r="Q2" i="7"/>
  <c r="P2" i="7"/>
  <c r="O2" i="7"/>
  <c r="V2" i="7" s="1"/>
  <c r="N2" i="7"/>
  <c r="M2" i="7"/>
  <c r="L2" i="7"/>
  <c r="K2" i="7"/>
  <c r="AA2" i="7" s="1"/>
  <c r="J2" i="7"/>
  <c r="I2" i="7"/>
  <c r="H2" i="7"/>
  <c r="G2" i="7"/>
  <c r="W2" i="7" s="1"/>
  <c r="F2" i="7"/>
  <c r="E2" i="7"/>
  <c r="U2" i="7" s="1"/>
  <c r="D2" i="7"/>
  <c r="C2" i="7"/>
  <c r="S2" i="7" s="1"/>
  <c r="A2" i="7"/>
  <c r="AA59" i="6"/>
  <c r="Z59" i="6"/>
  <c r="X59" i="6"/>
  <c r="T59" i="6"/>
  <c r="S59" i="6"/>
  <c r="Q59" i="6"/>
  <c r="P59" i="6"/>
  <c r="O59" i="6"/>
  <c r="N59" i="6"/>
  <c r="M59" i="6"/>
  <c r="AB59" i="6" s="1"/>
  <c r="L59" i="6"/>
  <c r="K59" i="6"/>
  <c r="J59" i="6"/>
  <c r="I59" i="6"/>
  <c r="Y59" i="6" s="1"/>
  <c r="H59" i="6"/>
  <c r="G59" i="6"/>
  <c r="W59" i="6" s="1"/>
  <c r="F59" i="6"/>
  <c r="V59" i="6" s="1"/>
  <c r="E59" i="6"/>
  <c r="U59" i="6" s="1"/>
  <c r="D59" i="6"/>
  <c r="C59" i="6"/>
  <c r="A59" i="6"/>
  <c r="Z58" i="6"/>
  <c r="Y58" i="6"/>
  <c r="X58" i="6"/>
  <c r="T58" i="6"/>
  <c r="S58" i="6"/>
  <c r="Q58" i="6"/>
  <c r="P58" i="6"/>
  <c r="O58" i="6"/>
  <c r="N58" i="6"/>
  <c r="M58" i="6"/>
  <c r="AB58" i="6" s="1"/>
  <c r="L58" i="6"/>
  <c r="K58" i="6"/>
  <c r="AA58" i="6" s="1"/>
  <c r="J58" i="6"/>
  <c r="I58" i="6"/>
  <c r="H58" i="6"/>
  <c r="G58" i="6"/>
  <c r="W58" i="6" s="1"/>
  <c r="F58" i="6"/>
  <c r="V58" i="6" s="1"/>
  <c r="E58" i="6"/>
  <c r="U58" i="6" s="1"/>
  <c r="D58" i="6"/>
  <c r="C58" i="6"/>
  <c r="A58" i="6"/>
  <c r="AB57" i="6"/>
  <c r="Z57" i="6"/>
  <c r="U57" i="6"/>
  <c r="T57" i="6"/>
  <c r="S57" i="6"/>
  <c r="Q57" i="6"/>
  <c r="P57" i="6"/>
  <c r="O57" i="6"/>
  <c r="N57" i="6"/>
  <c r="M57" i="6"/>
  <c r="L57" i="6"/>
  <c r="K57" i="6"/>
  <c r="AA57" i="6" s="1"/>
  <c r="J57" i="6"/>
  <c r="I57" i="6"/>
  <c r="H57" i="6"/>
  <c r="X57" i="6" s="1"/>
  <c r="G57" i="6"/>
  <c r="W57" i="6" s="1"/>
  <c r="F57" i="6"/>
  <c r="V57" i="6" s="1"/>
  <c r="E57" i="6"/>
  <c r="D57" i="6"/>
  <c r="C57" i="6"/>
  <c r="A57" i="6"/>
  <c r="Z56" i="6"/>
  <c r="Y56" i="6"/>
  <c r="V56" i="6"/>
  <c r="U56" i="6"/>
  <c r="T56" i="6"/>
  <c r="Q56" i="6"/>
  <c r="P56" i="6"/>
  <c r="O56" i="6"/>
  <c r="N56" i="6"/>
  <c r="M56" i="6"/>
  <c r="AB56" i="6" s="1"/>
  <c r="L56" i="6"/>
  <c r="K56" i="6"/>
  <c r="AA56" i="6" s="1"/>
  <c r="J56" i="6"/>
  <c r="I56" i="6"/>
  <c r="H56" i="6"/>
  <c r="X56" i="6" s="1"/>
  <c r="G56" i="6"/>
  <c r="W56" i="6" s="1"/>
  <c r="F56" i="6"/>
  <c r="E56" i="6"/>
  <c r="D56" i="6"/>
  <c r="C56" i="6"/>
  <c r="S56" i="6" s="1"/>
  <c r="A56" i="6"/>
  <c r="AB55" i="6"/>
  <c r="V55" i="6"/>
  <c r="T55" i="6"/>
  <c r="Q55" i="6"/>
  <c r="P55" i="6"/>
  <c r="O55" i="6"/>
  <c r="X55" i="6" s="1"/>
  <c r="N55" i="6"/>
  <c r="M55" i="6"/>
  <c r="L55" i="6"/>
  <c r="K55" i="6"/>
  <c r="J55" i="6"/>
  <c r="I55" i="6"/>
  <c r="H55" i="6"/>
  <c r="G55" i="6"/>
  <c r="W55" i="6" s="1"/>
  <c r="F55" i="6"/>
  <c r="E55" i="6"/>
  <c r="D55" i="6"/>
  <c r="C55" i="6"/>
  <c r="S55" i="6" s="1"/>
  <c r="A55" i="6"/>
  <c r="AB54" i="6"/>
  <c r="AA54" i="6"/>
  <c r="Q54" i="6"/>
  <c r="P54" i="6"/>
  <c r="O54" i="6"/>
  <c r="N54" i="6"/>
  <c r="M54" i="6"/>
  <c r="L54" i="6"/>
  <c r="K54" i="6"/>
  <c r="J54" i="6"/>
  <c r="I54" i="6"/>
  <c r="Y54" i="6" s="1"/>
  <c r="H54" i="6"/>
  <c r="X54" i="6" s="1"/>
  <c r="G54" i="6"/>
  <c r="F54" i="6"/>
  <c r="E54" i="6"/>
  <c r="D54" i="6"/>
  <c r="C54" i="6"/>
  <c r="S54" i="6" s="1"/>
  <c r="A54" i="6"/>
  <c r="AA53" i="6"/>
  <c r="V53" i="6"/>
  <c r="T53" i="6"/>
  <c r="Q53" i="6"/>
  <c r="P53" i="6"/>
  <c r="O53" i="6"/>
  <c r="N53" i="6"/>
  <c r="M53" i="6"/>
  <c r="AB53" i="6" s="1"/>
  <c r="L53" i="6"/>
  <c r="K53" i="6"/>
  <c r="J53" i="6"/>
  <c r="I53" i="6"/>
  <c r="Y53" i="6" s="1"/>
  <c r="H53" i="6"/>
  <c r="G53" i="6"/>
  <c r="W53" i="6" s="1"/>
  <c r="F53" i="6"/>
  <c r="E53" i="6"/>
  <c r="D53" i="6"/>
  <c r="C53" i="6"/>
  <c r="S53" i="6" s="1"/>
  <c r="A53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S52" i="6" s="1"/>
  <c r="A52" i="6"/>
  <c r="W51" i="6"/>
  <c r="V51" i="6"/>
  <c r="U51" i="6"/>
  <c r="Q51" i="6"/>
  <c r="P51" i="6"/>
  <c r="O51" i="6"/>
  <c r="T51" i="6" s="1"/>
  <c r="N51" i="6"/>
  <c r="M51" i="6"/>
  <c r="AB51" i="6" s="1"/>
  <c r="L51" i="6"/>
  <c r="K51" i="6"/>
  <c r="J51" i="6"/>
  <c r="I51" i="6"/>
  <c r="H51" i="6"/>
  <c r="X51" i="6" s="1"/>
  <c r="G51" i="6"/>
  <c r="F51" i="6"/>
  <c r="E51" i="6"/>
  <c r="D51" i="6"/>
  <c r="C51" i="6"/>
  <c r="S51" i="6" s="1"/>
  <c r="A51" i="6"/>
  <c r="AB50" i="6"/>
  <c r="W50" i="6"/>
  <c r="Q50" i="6"/>
  <c r="P50" i="6"/>
  <c r="O50" i="6"/>
  <c r="U50" i="6" s="1"/>
  <c r="N50" i="6"/>
  <c r="M50" i="6"/>
  <c r="L50" i="6"/>
  <c r="K50" i="6"/>
  <c r="J50" i="6"/>
  <c r="I50" i="6"/>
  <c r="Y50" i="6" s="1"/>
  <c r="H50" i="6"/>
  <c r="X50" i="6" s="1"/>
  <c r="G50" i="6"/>
  <c r="F50" i="6"/>
  <c r="E50" i="6"/>
  <c r="D50" i="6"/>
  <c r="C50" i="6"/>
  <c r="S50" i="6" s="1"/>
  <c r="A50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S49" i="6" s="1"/>
  <c r="A49" i="6"/>
  <c r="Y48" i="6"/>
  <c r="X48" i="6"/>
  <c r="Q48" i="6"/>
  <c r="P48" i="6"/>
  <c r="O48" i="6"/>
  <c r="V48" i="6" s="1"/>
  <c r="N48" i="6"/>
  <c r="M48" i="6"/>
  <c r="AB48" i="6" s="1"/>
  <c r="L48" i="6"/>
  <c r="K48" i="6"/>
  <c r="AA48" i="6" s="1"/>
  <c r="J48" i="6"/>
  <c r="I48" i="6"/>
  <c r="H48" i="6"/>
  <c r="G48" i="6"/>
  <c r="F48" i="6"/>
  <c r="E48" i="6"/>
  <c r="U48" i="6" s="1"/>
  <c r="D48" i="6"/>
  <c r="C48" i="6"/>
  <c r="S48" i="6" s="1"/>
  <c r="A48" i="6"/>
  <c r="Z47" i="6"/>
  <c r="X47" i="6"/>
  <c r="W47" i="6"/>
  <c r="Q47" i="6"/>
  <c r="P47" i="6"/>
  <c r="O47" i="6"/>
  <c r="V47" i="6" s="1"/>
  <c r="N47" i="6"/>
  <c r="M47" i="6"/>
  <c r="AB47" i="6" s="1"/>
  <c r="L47" i="6"/>
  <c r="K47" i="6"/>
  <c r="AA47" i="6" s="1"/>
  <c r="J47" i="6"/>
  <c r="I47" i="6"/>
  <c r="Y47" i="6" s="1"/>
  <c r="H47" i="6"/>
  <c r="G47" i="6"/>
  <c r="F47" i="6"/>
  <c r="E47" i="6"/>
  <c r="U47" i="6" s="1"/>
  <c r="D47" i="6"/>
  <c r="T47" i="6" s="1"/>
  <c r="C47" i="6"/>
  <c r="S47" i="6" s="1"/>
  <c r="A47" i="6"/>
  <c r="Y46" i="6"/>
  <c r="Q46" i="6"/>
  <c r="P46" i="6"/>
  <c r="O46" i="6"/>
  <c r="X46" i="6" s="1"/>
  <c r="N46" i="6"/>
  <c r="M46" i="6"/>
  <c r="AB46" i="6" s="1"/>
  <c r="L46" i="6"/>
  <c r="K46" i="6"/>
  <c r="J46" i="6"/>
  <c r="I46" i="6"/>
  <c r="H46" i="6"/>
  <c r="G46" i="6"/>
  <c r="F46" i="6"/>
  <c r="E46" i="6"/>
  <c r="D46" i="6"/>
  <c r="C46" i="6"/>
  <c r="S46" i="6" s="1"/>
  <c r="A46" i="6"/>
  <c r="Z45" i="6"/>
  <c r="Y45" i="6"/>
  <c r="X45" i="6"/>
  <c r="S45" i="6"/>
  <c r="Q45" i="6"/>
  <c r="P45" i="6"/>
  <c r="O45" i="6"/>
  <c r="N45" i="6"/>
  <c r="M45" i="6"/>
  <c r="AB45" i="6" s="1"/>
  <c r="L45" i="6"/>
  <c r="K45" i="6"/>
  <c r="AA45" i="6" s="1"/>
  <c r="J45" i="6"/>
  <c r="I45" i="6"/>
  <c r="H45" i="6"/>
  <c r="G45" i="6"/>
  <c r="W45" i="6" s="1"/>
  <c r="F45" i="6"/>
  <c r="V45" i="6" s="1"/>
  <c r="E45" i="6"/>
  <c r="U45" i="6" s="1"/>
  <c r="D45" i="6"/>
  <c r="T45" i="6" s="1"/>
  <c r="C45" i="6"/>
  <c r="A45" i="6"/>
  <c r="AA44" i="6"/>
  <c r="Z44" i="6"/>
  <c r="V44" i="6"/>
  <c r="U44" i="6"/>
  <c r="Q44" i="6"/>
  <c r="P44" i="6"/>
  <c r="O44" i="6"/>
  <c r="T44" i="6" s="1"/>
  <c r="N44" i="6"/>
  <c r="M44" i="6"/>
  <c r="L44" i="6"/>
  <c r="K44" i="6"/>
  <c r="J44" i="6"/>
  <c r="I44" i="6"/>
  <c r="Y44" i="6" s="1"/>
  <c r="H44" i="6"/>
  <c r="X44" i="6" s="1"/>
  <c r="G44" i="6"/>
  <c r="F44" i="6"/>
  <c r="E44" i="6"/>
  <c r="D44" i="6"/>
  <c r="C44" i="6"/>
  <c r="S44" i="6" s="1"/>
  <c r="A44" i="6"/>
  <c r="AB43" i="6"/>
  <c r="W43" i="6"/>
  <c r="V43" i="6"/>
  <c r="Q43" i="6"/>
  <c r="P43" i="6"/>
  <c r="O43" i="6"/>
  <c r="N43" i="6"/>
  <c r="M43" i="6"/>
  <c r="L43" i="6"/>
  <c r="K43" i="6"/>
  <c r="AA43" i="6" s="1"/>
  <c r="J43" i="6"/>
  <c r="Z43" i="6" s="1"/>
  <c r="I43" i="6"/>
  <c r="Y43" i="6" s="1"/>
  <c r="H43" i="6"/>
  <c r="X43" i="6" s="1"/>
  <c r="G43" i="6"/>
  <c r="F43" i="6"/>
  <c r="E43" i="6"/>
  <c r="U43" i="6" s="1"/>
  <c r="D43" i="6"/>
  <c r="T43" i="6" s="1"/>
  <c r="C43" i="6"/>
  <c r="S43" i="6" s="1"/>
  <c r="A43" i="6"/>
  <c r="Z42" i="6"/>
  <c r="Y42" i="6"/>
  <c r="X42" i="6"/>
  <c r="T42" i="6"/>
  <c r="S42" i="6"/>
  <c r="Q42" i="6"/>
  <c r="P42" i="6"/>
  <c r="O42" i="6"/>
  <c r="N42" i="6"/>
  <c r="M42" i="6"/>
  <c r="AB42" i="6" s="1"/>
  <c r="L42" i="6"/>
  <c r="K42" i="6"/>
  <c r="AA42" i="6" s="1"/>
  <c r="J42" i="6"/>
  <c r="I42" i="6"/>
  <c r="H42" i="6"/>
  <c r="G42" i="6"/>
  <c r="W42" i="6" s="1"/>
  <c r="F42" i="6"/>
  <c r="V42" i="6" s="1"/>
  <c r="E42" i="6"/>
  <c r="U42" i="6" s="1"/>
  <c r="D42" i="6"/>
  <c r="C42" i="6"/>
  <c r="A42" i="6"/>
  <c r="Q41" i="6"/>
  <c r="P41" i="6"/>
  <c r="O41" i="6"/>
  <c r="N41" i="6"/>
  <c r="M41" i="6"/>
  <c r="AB41" i="6" s="1"/>
  <c r="L41" i="6"/>
  <c r="K41" i="6"/>
  <c r="J41" i="6"/>
  <c r="I41" i="6"/>
  <c r="H41" i="6"/>
  <c r="G41" i="6"/>
  <c r="F41" i="6"/>
  <c r="E41" i="6"/>
  <c r="D41" i="6"/>
  <c r="C41" i="6"/>
  <c r="S41" i="6" s="1"/>
  <c r="A41" i="6"/>
  <c r="X40" i="6"/>
  <c r="W40" i="6"/>
  <c r="V40" i="6"/>
  <c r="Q40" i="6"/>
  <c r="P40" i="6"/>
  <c r="O40" i="6"/>
  <c r="AB40" i="6" s="1"/>
  <c r="N40" i="6"/>
  <c r="M40" i="6"/>
  <c r="L40" i="6"/>
  <c r="K40" i="6"/>
  <c r="AA40" i="6" s="1"/>
  <c r="J40" i="6"/>
  <c r="I40" i="6"/>
  <c r="H40" i="6"/>
  <c r="G40" i="6"/>
  <c r="F40" i="6"/>
  <c r="E40" i="6"/>
  <c r="D40" i="6"/>
  <c r="C40" i="6"/>
  <c r="S40" i="6" s="1"/>
  <c r="A40" i="6"/>
  <c r="Z39" i="6"/>
  <c r="Y39" i="6"/>
  <c r="X39" i="6"/>
  <c r="S39" i="6"/>
  <c r="Q39" i="6"/>
  <c r="P39" i="6"/>
  <c r="O39" i="6"/>
  <c r="N39" i="6"/>
  <c r="M39" i="6"/>
  <c r="AB39" i="6" s="1"/>
  <c r="L39" i="6"/>
  <c r="K39" i="6"/>
  <c r="AA39" i="6" s="1"/>
  <c r="J39" i="6"/>
  <c r="I39" i="6"/>
  <c r="H39" i="6"/>
  <c r="G39" i="6"/>
  <c r="W39" i="6" s="1"/>
  <c r="F39" i="6"/>
  <c r="V39" i="6" s="1"/>
  <c r="E39" i="6"/>
  <c r="U39" i="6" s="1"/>
  <c r="D39" i="6"/>
  <c r="T39" i="6" s="1"/>
  <c r="C39" i="6"/>
  <c r="A39" i="6"/>
  <c r="V38" i="6"/>
  <c r="U38" i="6"/>
  <c r="T38" i="6"/>
  <c r="Q38" i="6"/>
  <c r="P38" i="6"/>
  <c r="O38" i="6"/>
  <c r="AB38" i="6" s="1"/>
  <c r="N38" i="6"/>
  <c r="M38" i="6"/>
  <c r="L38" i="6"/>
  <c r="K38" i="6"/>
  <c r="J38" i="6"/>
  <c r="I38" i="6"/>
  <c r="Y38" i="6" s="1"/>
  <c r="H38" i="6"/>
  <c r="X38" i="6" s="1"/>
  <c r="G38" i="6"/>
  <c r="W38" i="6" s="1"/>
  <c r="F38" i="6"/>
  <c r="E38" i="6"/>
  <c r="D38" i="6"/>
  <c r="C38" i="6"/>
  <c r="S38" i="6" s="1"/>
  <c r="A38" i="6"/>
  <c r="AB37" i="6"/>
  <c r="AA37" i="6"/>
  <c r="W37" i="6"/>
  <c r="V37" i="6"/>
  <c r="Q37" i="6"/>
  <c r="P37" i="6"/>
  <c r="O37" i="6"/>
  <c r="N37" i="6"/>
  <c r="M37" i="6"/>
  <c r="L37" i="6"/>
  <c r="K37" i="6"/>
  <c r="J37" i="6"/>
  <c r="Z37" i="6" s="1"/>
  <c r="I37" i="6"/>
  <c r="Y37" i="6" s="1"/>
  <c r="H37" i="6"/>
  <c r="X37" i="6" s="1"/>
  <c r="G37" i="6"/>
  <c r="F37" i="6"/>
  <c r="E37" i="6"/>
  <c r="U37" i="6" s="1"/>
  <c r="D37" i="6"/>
  <c r="T37" i="6" s="1"/>
  <c r="C37" i="6"/>
  <c r="S37" i="6" s="1"/>
  <c r="A37" i="6"/>
  <c r="Z36" i="6"/>
  <c r="Y36" i="6"/>
  <c r="X36" i="6"/>
  <c r="S36" i="6"/>
  <c r="Q36" i="6"/>
  <c r="P36" i="6"/>
  <c r="O36" i="6"/>
  <c r="N36" i="6"/>
  <c r="M36" i="6"/>
  <c r="AB36" i="6" s="1"/>
  <c r="L36" i="6"/>
  <c r="K36" i="6"/>
  <c r="AA36" i="6" s="1"/>
  <c r="J36" i="6"/>
  <c r="I36" i="6"/>
  <c r="H36" i="6"/>
  <c r="G36" i="6"/>
  <c r="W36" i="6" s="1"/>
  <c r="F36" i="6"/>
  <c r="V36" i="6" s="1"/>
  <c r="E36" i="6"/>
  <c r="U36" i="6" s="1"/>
  <c r="D36" i="6"/>
  <c r="T36" i="6" s="1"/>
  <c r="C36" i="6"/>
  <c r="A36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S35" i="6" s="1"/>
  <c r="A35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S34" i="6" s="1"/>
  <c r="A34" i="6"/>
  <c r="Z33" i="6"/>
  <c r="Y33" i="6"/>
  <c r="X33" i="6"/>
  <c r="T33" i="6"/>
  <c r="S33" i="6"/>
  <c r="Q33" i="6"/>
  <c r="P33" i="6"/>
  <c r="O33" i="6"/>
  <c r="N33" i="6"/>
  <c r="M33" i="6"/>
  <c r="AB33" i="6" s="1"/>
  <c r="L33" i="6"/>
  <c r="K33" i="6"/>
  <c r="AA33" i="6" s="1"/>
  <c r="J33" i="6"/>
  <c r="I33" i="6"/>
  <c r="H33" i="6"/>
  <c r="G33" i="6"/>
  <c r="W33" i="6" s="1"/>
  <c r="F33" i="6"/>
  <c r="V33" i="6" s="1"/>
  <c r="E33" i="6"/>
  <c r="U33" i="6" s="1"/>
  <c r="D33" i="6"/>
  <c r="C33" i="6"/>
  <c r="A33" i="6"/>
  <c r="AB32" i="6"/>
  <c r="AA32" i="6"/>
  <c r="Z32" i="6"/>
  <c r="U32" i="6"/>
  <c r="T32" i="6"/>
  <c r="S32" i="6"/>
  <c r="Q32" i="6"/>
  <c r="P32" i="6"/>
  <c r="O32" i="6"/>
  <c r="Y32" i="6" s="1"/>
  <c r="N32" i="6"/>
  <c r="M32" i="6"/>
  <c r="L32" i="6"/>
  <c r="K32" i="6"/>
  <c r="J32" i="6"/>
  <c r="I32" i="6"/>
  <c r="H32" i="6"/>
  <c r="X32" i="6" s="1"/>
  <c r="G32" i="6"/>
  <c r="W32" i="6" s="1"/>
  <c r="F32" i="6"/>
  <c r="V32" i="6" s="1"/>
  <c r="E32" i="6"/>
  <c r="D32" i="6"/>
  <c r="C32" i="6"/>
  <c r="A32" i="6"/>
  <c r="AB31" i="6"/>
  <c r="X31" i="6"/>
  <c r="Q31" i="6"/>
  <c r="P31" i="6"/>
  <c r="O31" i="6"/>
  <c r="W31" i="6" s="1"/>
  <c r="N31" i="6"/>
  <c r="M31" i="6"/>
  <c r="L31" i="6"/>
  <c r="K31" i="6"/>
  <c r="AA31" i="6" s="1"/>
  <c r="J31" i="6"/>
  <c r="Z31" i="6" s="1"/>
  <c r="I31" i="6"/>
  <c r="Y31" i="6" s="1"/>
  <c r="H31" i="6"/>
  <c r="G31" i="6"/>
  <c r="F31" i="6"/>
  <c r="E31" i="6"/>
  <c r="U31" i="6" s="1"/>
  <c r="D31" i="6"/>
  <c r="T31" i="6" s="1"/>
  <c r="C31" i="6"/>
  <c r="S31" i="6" s="1"/>
  <c r="A31" i="6"/>
  <c r="Y30" i="6"/>
  <c r="X30" i="6"/>
  <c r="T30" i="6"/>
  <c r="S30" i="6"/>
  <c r="Q30" i="6"/>
  <c r="P30" i="6"/>
  <c r="O30" i="6"/>
  <c r="N30" i="6"/>
  <c r="M30" i="6"/>
  <c r="AB30" i="6" s="1"/>
  <c r="L30" i="6"/>
  <c r="K30" i="6"/>
  <c r="AA30" i="6" s="1"/>
  <c r="J30" i="6"/>
  <c r="Z30" i="6" s="1"/>
  <c r="I30" i="6"/>
  <c r="H30" i="6"/>
  <c r="G30" i="6"/>
  <c r="W30" i="6" s="1"/>
  <c r="F30" i="6"/>
  <c r="V30" i="6" s="1"/>
  <c r="E30" i="6"/>
  <c r="U30" i="6" s="1"/>
  <c r="D30" i="6"/>
  <c r="C30" i="6"/>
  <c r="A30" i="6"/>
  <c r="V29" i="6"/>
  <c r="U29" i="6"/>
  <c r="T29" i="6"/>
  <c r="Q29" i="6"/>
  <c r="P29" i="6"/>
  <c r="O29" i="6"/>
  <c r="N29" i="6"/>
  <c r="M29" i="6"/>
  <c r="L29" i="6"/>
  <c r="K29" i="6"/>
  <c r="J29" i="6"/>
  <c r="I29" i="6"/>
  <c r="Y29" i="6" s="1"/>
  <c r="H29" i="6"/>
  <c r="X29" i="6" s="1"/>
  <c r="G29" i="6"/>
  <c r="W29" i="6" s="1"/>
  <c r="F29" i="6"/>
  <c r="E29" i="6"/>
  <c r="D29" i="6"/>
  <c r="C29" i="6"/>
  <c r="S29" i="6" s="1"/>
  <c r="A29" i="6"/>
  <c r="W28" i="6"/>
  <c r="U28" i="6"/>
  <c r="S28" i="6"/>
  <c r="Q28" i="6"/>
  <c r="P28" i="6"/>
  <c r="O28" i="6"/>
  <c r="AB28" i="6" s="1"/>
  <c r="N28" i="6"/>
  <c r="M28" i="6"/>
  <c r="L28" i="6"/>
  <c r="K28" i="6"/>
  <c r="AA28" i="6" s="1"/>
  <c r="J28" i="6"/>
  <c r="I28" i="6"/>
  <c r="Y28" i="6" s="1"/>
  <c r="H28" i="6"/>
  <c r="X28" i="6" s="1"/>
  <c r="G28" i="6"/>
  <c r="F28" i="6"/>
  <c r="V28" i="6" s="1"/>
  <c r="E28" i="6"/>
  <c r="D28" i="6"/>
  <c r="C28" i="6"/>
  <c r="A28" i="6"/>
  <c r="Z27" i="6"/>
  <c r="Y27" i="6"/>
  <c r="T27" i="6"/>
  <c r="S27" i="6"/>
  <c r="Q27" i="6"/>
  <c r="P27" i="6"/>
  <c r="O27" i="6"/>
  <c r="N27" i="6"/>
  <c r="M27" i="6"/>
  <c r="AB27" i="6" s="1"/>
  <c r="L27" i="6"/>
  <c r="K27" i="6"/>
  <c r="AA27" i="6" s="1"/>
  <c r="J27" i="6"/>
  <c r="I27" i="6"/>
  <c r="H27" i="6"/>
  <c r="X27" i="6" s="1"/>
  <c r="G27" i="6"/>
  <c r="W27" i="6" s="1"/>
  <c r="F27" i="6"/>
  <c r="V27" i="6" s="1"/>
  <c r="E27" i="6"/>
  <c r="U27" i="6" s="1"/>
  <c r="D27" i="6"/>
  <c r="C27" i="6"/>
  <c r="A27" i="6"/>
  <c r="AB26" i="6"/>
  <c r="AA26" i="6"/>
  <c r="U26" i="6"/>
  <c r="T26" i="6"/>
  <c r="S26" i="6"/>
  <c r="Q26" i="6"/>
  <c r="P26" i="6"/>
  <c r="O26" i="6"/>
  <c r="N26" i="6"/>
  <c r="M26" i="6"/>
  <c r="L26" i="6"/>
  <c r="K26" i="6"/>
  <c r="J26" i="6"/>
  <c r="Z26" i="6" s="1"/>
  <c r="I26" i="6"/>
  <c r="Y26" i="6" s="1"/>
  <c r="H26" i="6"/>
  <c r="X26" i="6" s="1"/>
  <c r="G26" i="6"/>
  <c r="W26" i="6" s="1"/>
  <c r="F26" i="6"/>
  <c r="V26" i="6" s="1"/>
  <c r="E26" i="6"/>
  <c r="D26" i="6"/>
  <c r="C26" i="6"/>
  <c r="A26" i="6"/>
  <c r="AB25" i="6"/>
  <c r="W25" i="6"/>
  <c r="V25" i="6"/>
  <c r="Q25" i="6"/>
  <c r="P25" i="6"/>
  <c r="O25" i="6"/>
  <c r="N25" i="6"/>
  <c r="M25" i="6"/>
  <c r="L25" i="6"/>
  <c r="K25" i="6"/>
  <c r="AA25" i="6" s="1"/>
  <c r="J25" i="6"/>
  <c r="Z25" i="6" s="1"/>
  <c r="I25" i="6"/>
  <c r="Y25" i="6" s="1"/>
  <c r="H25" i="6"/>
  <c r="X25" i="6" s="1"/>
  <c r="G25" i="6"/>
  <c r="F25" i="6"/>
  <c r="E25" i="6"/>
  <c r="U25" i="6" s="1"/>
  <c r="D25" i="6"/>
  <c r="T25" i="6" s="1"/>
  <c r="C25" i="6"/>
  <c r="S25" i="6" s="1"/>
  <c r="A25" i="6"/>
  <c r="AA24" i="6"/>
  <c r="Z24" i="6"/>
  <c r="Y24" i="6"/>
  <c r="X24" i="6"/>
  <c r="S24" i="6"/>
  <c r="Q24" i="6"/>
  <c r="P24" i="6"/>
  <c r="O24" i="6"/>
  <c r="N24" i="6"/>
  <c r="M24" i="6"/>
  <c r="AB24" i="6" s="1"/>
  <c r="L24" i="6"/>
  <c r="K24" i="6"/>
  <c r="J24" i="6"/>
  <c r="I24" i="6"/>
  <c r="H24" i="6"/>
  <c r="G24" i="6"/>
  <c r="W24" i="6" s="1"/>
  <c r="F24" i="6"/>
  <c r="V24" i="6" s="1"/>
  <c r="E24" i="6"/>
  <c r="U24" i="6" s="1"/>
  <c r="D24" i="6"/>
  <c r="T24" i="6" s="1"/>
  <c r="C24" i="6"/>
  <c r="A24" i="6"/>
  <c r="AA23" i="6"/>
  <c r="Z23" i="6"/>
  <c r="U23" i="6"/>
  <c r="S23" i="6"/>
  <c r="Q23" i="6"/>
  <c r="P23" i="6"/>
  <c r="O23" i="6"/>
  <c r="N23" i="6"/>
  <c r="M23" i="6"/>
  <c r="AB23" i="6" s="1"/>
  <c r="L23" i="6"/>
  <c r="K23" i="6"/>
  <c r="J23" i="6"/>
  <c r="I23" i="6"/>
  <c r="Y23" i="6" s="1"/>
  <c r="H23" i="6"/>
  <c r="X23" i="6" s="1"/>
  <c r="G23" i="6"/>
  <c r="W23" i="6" s="1"/>
  <c r="F23" i="6"/>
  <c r="V23" i="6" s="1"/>
  <c r="E23" i="6"/>
  <c r="D23" i="6"/>
  <c r="T23" i="6" s="1"/>
  <c r="C23" i="6"/>
  <c r="A23" i="6"/>
  <c r="AA22" i="6"/>
  <c r="Z22" i="6"/>
  <c r="T22" i="6"/>
  <c r="S22" i="6"/>
  <c r="Q22" i="6"/>
  <c r="P22" i="6"/>
  <c r="O22" i="6"/>
  <c r="N22" i="6"/>
  <c r="M22" i="6"/>
  <c r="AB22" i="6" s="1"/>
  <c r="L22" i="6"/>
  <c r="K22" i="6"/>
  <c r="J22" i="6"/>
  <c r="I22" i="6"/>
  <c r="Y22" i="6" s="1"/>
  <c r="H22" i="6"/>
  <c r="X22" i="6" s="1"/>
  <c r="G22" i="6"/>
  <c r="W22" i="6" s="1"/>
  <c r="F22" i="6"/>
  <c r="V22" i="6" s="1"/>
  <c r="E22" i="6"/>
  <c r="U22" i="6" s="1"/>
  <c r="D22" i="6"/>
  <c r="C22" i="6"/>
  <c r="A22" i="6"/>
  <c r="AB21" i="6"/>
  <c r="Z21" i="6"/>
  <c r="U21" i="6"/>
  <c r="T21" i="6"/>
  <c r="S21" i="6"/>
  <c r="Q21" i="6"/>
  <c r="P21" i="6"/>
  <c r="O21" i="6"/>
  <c r="N21" i="6"/>
  <c r="M21" i="6"/>
  <c r="L21" i="6"/>
  <c r="K21" i="6"/>
  <c r="J21" i="6"/>
  <c r="I21" i="6"/>
  <c r="Y21" i="6" s="1"/>
  <c r="H21" i="6"/>
  <c r="X21" i="6" s="1"/>
  <c r="G21" i="6"/>
  <c r="W21" i="6" s="1"/>
  <c r="F21" i="6"/>
  <c r="V21" i="6" s="1"/>
  <c r="E21" i="6"/>
  <c r="D21" i="6"/>
  <c r="C21" i="6"/>
  <c r="A21" i="6"/>
  <c r="W20" i="6"/>
  <c r="V20" i="6"/>
  <c r="U20" i="6"/>
  <c r="Q20" i="6"/>
  <c r="P20" i="6"/>
  <c r="O20" i="6"/>
  <c r="T20" i="6" s="1"/>
  <c r="N20" i="6"/>
  <c r="M20" i="6"/>
  <c r="L20" i="6"/>
  <c r="K20" i="6"/>
  <c r="AA20" i="6" s="1"/>
  <c r="J20" i="6"/>
  <c r="Z20" i="6" s="1"/>
  <c r="I20" i="6"/>
  <c r="Y20" i="6" s="1"/>
  <c r="H20" i="6"/>
  <c r="X20" i="6" s="1"/>
  <c r="G20" i="6"/>
  <c r="F20" i="6"/>
  <c r="E20" i="6"/>
  <c r="D20" i="6"/>
  <c r="C20" i="6"/>
  <c r="S20" i="6" s="1"/>
  <c r="A20" i="6"/>
  <c r="X19" i="6"/>
  <c r="W19" i="6"/>
  <c r="Q19" i="6"/>
  <c r="P19" i="6"/>
  <c r="O19" i="6"/>
  <c r="N19" i="6"/>
  <c r="M19" i="6"/>
  <c r="AB19" i="6" s="1"/>
  <c r="L19" i="6"/>
  <c r="K19" i="6"/>
  <c r="AA19" i="6" s="1"/>
  <c r="J19" i="6"/>
  <c r="Z19" i="6" s="1"/>
  <c r="I19" i="6"/>
  <c r="Y19" i="6" s="1"/>
  <c r="H19" i="6"/>
  <c r="G19" i="6"/>
  <c r="F19" i="6"/>
  <c r="V19" i="6" s="1"/>
  <c r="E19" i="6"/>
  <c r="U19" i="6" s="1"/>
  <c r="D19" i="6"/>
  <c r="T19" i="6" s="1"/>
  <c r="C19" i="6"/>
  <c r="S19" i="6" s="1"/>
  <c r="A19" i="6"/>
  <c r="Z18" i="6"/>
  <c r="Y18" i="6"/>
  <c r="X18" i="6"/>
  <c r="U18" i="6"/>
  <c r="T18" i="6"/>
  <c r="S18" i="6"/>
  <c r="Q18" i="6"/>
  <c r="P18" i="6"/>
  <c r="O18" i="6"/>
  <c r="N18" i="6"/>
  <c r="M18" i="6"/>
  <c r="AB18" i="6" s="1"/>
  <c r="L18" i="6"/>
  <c r="K18" i="6"/>
  <c r="AA18" i="6" s="1"/>
  <c r="J18" i="6"/>
  <c r="I18" i="6"/>
  <c r="H18" i="6"/>
  <c r="G18" i="6"/>
  <c r="W18" i="6" s="1"/>
  <c r="F18" i="6"/>
  <c r="V18" i="6" s="1"/>
  <c r="E18" i="6"/>
  <c r="D18" i="6"/>
  <c r="C18" i="6"/>
  <c r="A18" i="6"/>
  <c r="AB17" i="6"/>
  <c r="V17" i="6"/>
  <c r="Q17" i="6"/>
  <c r="P17" i="6"/>
  <c r="O17" i="6"/>
  <c r="N17" i="6"/>
  <c r="M17" i="6"/>
  <c r="L17" i="6"/>
  <c r="K17" i="6"/>
  <c r="J17" i="6"/>
  <c r="I17" i="6"/>
  <c r="Y17" i="6" s="1"/>
  <c r="H17" i="6"/>
  <c r="G17" i="6"/>
  <c r="F17" i="6"/>
  <c r="E17" i="6"/>
  <c r="D17" i="6"/>
  <c r="T17" i="6" s="1"/>
  <c r="C17" i="6"/>
  <c r="S17" i="6" s="1"/>
  <c r="A17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S16" i="6" s="1"/>
  <c r="A16" i="6"/>
  <c r="AA15" i="6"/>
  <c r="Z15" i="6"/>
  <c r="Y15" i="6"/>
  <c r="T15" i="6"/>
  <c r="S15" i="6"/>
  <c r="Q15" i="6"/>
  <c r="P15" i="6"/>
  <c r="O15" i="6"/>
  <c r="N15" i="6"/>
  <c r="M15" i="6"/>
  <c r="AB15" i="6" s="1"/>
  <c r="L15" i="6"/>
  <c r="K15" i="6"/>
  <c r="J15" i="6"/>
  <c r="I15" i="6"/>
  <c r="H15" i="6"/>
  <c r="X15" i="6" s="1"/>
  <c r="G15" i="6"/>
  <c r="W15" i="6" s="1"/>
  <c r="F15" i="6"/>
  <c r="V15" i="6" s="1"/>
  <c r="E15" i="6"/>
  <c r="U15" i="6" s="1"/>
  <c r="D15" i="6"/>
  <c r="C15" i="6"/>
  <c r="A15" i="6"/>
  <c r="AB14" i="6"/>
  <c r="V14" i="6"/>
  <c r="Q14" i="6"/>
  <c r="P14" i="6"/>
  <c r="O14" i="6"/>
  <c r="AA14" i="6" s="1"/>
  <c r="N14" i="6"/>
  <c r="M14" i="6"/>
  <c r="L14" i="6"/>
  <c r="K14" i="6"/>
  <c r="J14" i="6"/>
  <c r="Z14" i="6" s="1"/>
  <c r="I14" i="6"/>
  <c r="Y14" i="6" s="1"/>
  <c r="H14" i="6"/>
  <c r="X14" i="6" s="1"/>
  <c r="G14" i="6"/>
  <c r="F14" i="6"/>
  <c r="E14" i="6"/>
  <c r="D14" i="6"/>
  <c r="C14" i="6"/>
  <c r="S14" i="6" s="1"/>
  <c r="A14" i="6"/>
  <c r="X13" i="6"/>
  <c r="W13" i="6"/>
  <c r="V13" i="6"/>
  <c r="S13" i="6"/>
  <c r="Q13" i="6"/>
  <c r="P13" i="6"/>
  <c r="O13" i="6"/>
  <c r="N13" i="6"/>
  <c r="M13" i="6"/>
  <c r="AB13" i="6" s="1"/>
  <c r="L13" i="6"/>
  <c r="K13" i="6"/>
  <c r="AA13" i="6" s="1"/>
  <c r="J13" i="6"/>
  <c r="Z13" i="6" s="1"/>
  <c r="I13" i="6"/>
  <c r="Y13" i="6" s="1"/>
  <c r="H13" i="6"/>
  <c r="G13" i="6"/>
  <c r="F13" i="6"/>
  <c r="E13" i="6"/>
  <c r="U13" i="6" s="1"/>
  <c r="D13" i="6"/>
  <c r="T13" i="6" s="1"/>
  <c r="C13" i="6"/>
  <c r="A13" i="6"/>
  <c r="Z12" i="6"/>
  <c r="Y12" i="6"/>
  <c r="X12" i="6"/>
  <c r="U12" i="6"/>
  <c r="T12" i="6"/>
  <c r="S12" i="6"/>
  <c r="Q12" i="6"/>
  <c r="P12" i="6"/>
  <c r="O12" i="6"/>
  <c r="N12" i="6"/>
  <c r="M12" i="6"/>
  <c r="AB12" i="6" s="1"/>
  <c r="L12" i="6"/>
  <c r="K12" i="6"/>
  <c r="AA12" i="6" s="1"/>
  <c r="J12" i="6"/>
  <c r="I12" i="6"/>
  <c r="H12" i="6"/>
  <c r="G12" i="6"/>
  <c r="W12" i="6" s="1"/>
  <c r="F12" i="6"/>
  <c r="V12" i="6" s="1"/>
  <c r="E12" i="6"/>
  <c r="D12" i="6"/>
  <c r="C12" i="6"/>
  <c r="A12" i="6"/>
  <c r="Z11" i="6"/>
  <c r="V11" i="6"/>
  <c r="Q11" i="6"/>
  <c r="P11" i="6"/>
  <c r="O11" i="6"/>
  <c r="N11" i="6"/>
  <c r="M11" i="6"/>
  <c r="AB11" i="6" s="1"/>
  <c r="L11" i="6"/>
  <c r="K11" i="6"/>
  <c r="J11" i="6"/>
  <c r="I11" i="6"/>
  <c r="H11" i="6"/>
  <c r="G11" i="6"/>
  <c r="F11" i="6"/>
  <c r="E11" i="6"/>
  <c r="D11" i="6"/>
  <c r="T11" i="6" s="1"/>
  <c r="C11" i="6"/>
  <c r="S11" i="6" s="1"/>
  <c r="A11" i="6"/>
  <c r="AB10" i="6"/>
  <c r="X10" i="6"/>
  <c r="Q10" i="6"/>
  <c r="P10" i="6"/>
  <c r="O10" i="6"/>
  <c r="N10" i="6"/>
  <c r="M10" i="6"/>
  <c r="L10" i="6"/>
  <c r="K10" i="6"/>
  <c r="AA10" i="6" s="1"/>
  <c r="J10" i="6"/>
  <c r="Z10" i="6" s="1"/>
  <c r="I10" i="6"/>
  <c r="H10" i="6"/>
  <c r="G10" i="6"/>
  <c r="F10" i="6"/>
  <c r="V10" i="6" s="1"/>
  <c r="E10" i="6"/>
  <c r="U10" i="6" s="1"/>
  <c r="D10" i="6"/>
  <c r="T10" i="6" s="1"/>
  <c r="C10" i="6"/>
  <c r="S10" i="6" s="1"/>
  <c r="A10" i="6"/>
  <c r="AA9" i="6"/>
  <c r="Z9" i="6"/>
  <c r="Y9" i="6"/>
  <c r="T9" i="6"/>
  <c r="S9" i="6"/>
  <c r="Q9" i="6"/>
  <c r="P9" i="6"/>
  <c r="O9" i="6"/>
  <c r="N9" i="6"/>
  <c r="M9" i="6"/>
  <c r="AB9" i="6" s="1"/>
  <c r="L9" i="6"/>
  <c r="K9" i="6"/>
  <c r="J9" i="6"/>
  <c r="I9" i="6"/>
  <c r="H9" i="6"/>
  <c r="X9" i="6" s="1"/>
  <c r="G9" i="6"/>
  <c r="W9" i="6" s="1"/>
  <c r="F9" i="6"/>
  <c r="V9" i="6" s="1"/>
  <c r="E9" i="6"/>
  <c r="U9" i="6" s="1"/>
  <c r="D9" i="6"/>
  <c r="C9" i="6"/>
  <c r="A9" i="6"/>
  <c r="AB8" i="6"/>
  <c r="T8" i="6"/>
  <c r="Q8" i="6"/>
  <c r="P8" i="6"/>
  <c r="O8" i="6"/>
  <c r="AA8" i="6" s="1"/>
  <c r="N8" i="6"/>
  <c r="M8" i="6"/>
  <c r="L8" i="6"/>
  <c r="K8" i="6"/>
  <c r="J8" i="6"/>
  <c r="Z8" i="6" s="1"/>
  <c r="I8" i="6"/>
  <c r="Y8" i="6" s="1"/>
  <c r="H8" i="6"/>
  <c r="G8" i="6"/>
  <c r="F8" i="6"/>
  <c r="E8" i="6"/>
  <c r="D8" i="6"/>
  <c r="C8" i="6"/>
  <c r="S8" i="6" s="1"/>
  <c r="A8" i="6"/>
  <c r="X7" i="6"/>
  <c r="W7" i="6"/>
  <c r="V7" i="6"/>
  <c r="S7" i="6"/>
  <c r="Q7" i="6"/>
  <c r="P7" i="6"/>
  <c r="O7" i="6"/>
  <c r="N7" i="6"/>
  <c r="M7" i="6"/>
  <c r="AB7" i="6" s="1"/>
  <c r="L7" i="6"/>
  <c r="K7" i="6"/>
  <c r="AA7" i="6" s="1"/>
  <c r="J7" i="6"/>
  <c r="Z7" i="6" s="1"/>
  <c r="I7" i="6"/>
  <c r="Y7" i="6" s="1"/>
  <c r="H7" i="6"/>
  <c r="G7" i="6"/>
  <c r="F7" i="6"/>
  <c r="E7" i="6"/>
  <c r="U7" i="6" s="1"/>
  <c r="D7" i="6"/>
  <c r="T7" i="6" s="1"/>
  <c r="C7" i="6"/>
  <c r="A7" i="6"/>
  <c r="Z6" i="6"/>
  <c r="Y6" i="6"/>
  <c r="X6" i="6"/>
  <c r="U6" i="6"/>
  <c r="T6" i="6"/>
  <c r="S6" i="6"/>
  <c r="Q6" i="6"/>
  <c r="P6" i="6"/>
  <c r="O6" i="6"/>
  <c r="N6" i="6"/>
  <c r="M6" i="6"/>
  <c r="AB6" i="6" s="1"/>
  <c r="L6" i="6"/>
  <c r="K6" i="6"/>
  <c r="AA6" i="6" s="1"/>
  <c r="J6" i="6"/>
  <c r="I6" i="6"/>
  <c r="H6" i="6"/>
  <c r="G6" i="6"/>
  <c r="W6" i="6" s="1"/>
  <c r="F6" i="6"/>
  <c r="V6" i="6" s="1"/>
  <c r="E6" i="6"/>
  <c r="D6" i="6"/>
  <c r="C6" i="6"/>
  <c r="A6" i="6"/>
  <c r="AA5" i="6"/>
  <c r="Z5" i="6"/>
  <c r="V5" i="6"/>
  <c r="Q5" i="6"/>
  <c r="P5" i="6"/>
  <c r="O5" i="6"/>
  <c r="N5" i="6"/>
  <c r="M5" i="6"/>
  <c r="AB5" i="6" s="1"/>
  <c r="L5" i="6"/>
  <c r="K5" i="6"/>
  <c r="J5" i="6"/>
  <c r="I5" i="6"/>
  <c r="H5" i="6"/>
  <c r="X5" i="6" s="1"/>
  <c r="G5" i="6"/>
  <c r="F5" i="6"/>
  <c r="E5" i="6"/>
  <c r="D5" i="6"/>
  <c r="T5" i="6" s="1"/>
  <c r="C5" i="6"/>
  <c r="S5" i="6" s="1"/>
  <c r="A5" i="6"/>
  <c r="AB4" i="6"/>
  <c r="X4" i="6"/>
  <c r="Q4" i="6"/>
  <c r="P4" i="6"/>
  <c r="O4" i="6"/>
  <c r="N4" i="6"/>
  <c r="M4" i="6"/>
  <c r="L4" i="6"/>
  <c r="K4" i="6"/>
  <c r="AA4" i="6" s="1"/>
  <c r="J4" i="6"/>
  <c r="Z4" i="6" s="1"/>
  <c r="I4" i="6"/>
  <c r="H4" i="6"/>
  <c r="G4" i="6"/>
  <c r="F4" i="6"/>
  <c r="V4" i="6" s="1"/>
  <c r="E4" i="6"/>
  <c r="U4" i="6" s="1"/>
  <c r="D4" i="6"/>
  <c r="C4" i="6"/>
  <c r="S4" i="6" s="1"/>
  <c r="A4" i="6"/>
  <c r="AA3" i="6"/>
  <c r="Z3" i="6"/>
  <c r="Y3" i="6"/>
  <c r="T3" i="6"/>
  <c r="S3" i="6"/>
  <c r="Q3" i="6"/>
  <c r="P3" i="6"/>
  <c r="O3" i="6"/>
  <c r="N3" i="6"/>
  <c r="M3" i="6"/>
  <c r="AB3" i="6" s="1"/>
  <c r="L3" i="6"/>
  <c r="K3" i="6"/>
  <c r="J3" i="6"/>
  <c r="I3" i="6"/>
  <c r="H3" i="6"/>
  <c r="X3" i="6" s="1"/>
  <c r="G3" i="6"/>
  <c r="W3" i="6" s="1"/>
  <c r="F3" i="6"/>
  <c r="V3" i="6" s="1"/>
  <c r="E3" i="6"/>
  <c r="U3" i="6" s="1"/>
  <c r="D3" i="6"/>
  <c r="C3" i="6"/>
  <c r="A3" i="6"/>
  <c r="U2" i="6"/>
  <c r="T2" i="6"/>
  <c r="Q2" i="6"/>
  <c r="P2" i="6"/>
  <c r="O2" i="6"/>
  <c r="AA2" i="6" s="1"/>
  <c r="N2" i="6"/>
  <c r="M2" i="6"/>
  <c r="L2" i="6"/>
  <c r="K2" i="6"/>
  <c r="J2" i="6"/>
  <c r="Z2" i="6" s="1"/>
  <c r="I2" i="6"/>
  <c r="H2" i="6"/>
  <c r="G2" i="6"/>
  <c r="W2" i="6" s="1"/>
  <c r="F2" i="6"/>
  <c r="E2" i="6"/>
  <c r="D2" i="6"/>
  <c r="C2" i="6"/>
  <c r="S2" i="6" s="1"/>
  <c r="A2" i="6"/>
  <c r="X61" i="5"/>
  <c r="W61" i="5"/>
  <c r="V61" i="5"/>
  <c r="S61" i="5"/>
  <c r="Q61" i="5"/>
  <c r="P61" i="5"/>
  <c r="O61" i="5"/>
  <c r="N61" i="5"/>
  <c r="M61" i="5"/>
  <c r="AB61" i="5" s="1"/>
  <c r="L61" i="5"/>
  <c r="K61" i="5"/>
  <c r="AA61" i="5" s="1"/>
  <c r="J61" i="5"/>
  <c r="Z61" i="5" s="1"/>
  <c r="I61" i="5"/>
  <c r="Y61" i="5" s="1"/>
  <c r="H61" i="5"/>
  <c r="G61" i="5"/>
  <c r="F61" i="5"/>
  <c r="E61" i="5"/>
  <c r="U61" i="5" s="1"/>
  <c r="D61" i="5"/>
  <c r="T61" i="5" s="1"/>
  <c r="C61" i="5"/>
  <c r="A61" i="5"/>
  <c r="Z60" i="5"/>
  <c r="Y60" i="5"/>
  <c r="X60" i="5"/>
  <c r="U60" i="5"/>
  <c r="T60" i="5"/>
  <c r="S60" i="5"/>
  <c r="Q60" i="5"/>
  <c r="P60" i="5"/>
  <c r="O60" i="5"/>
  <c r="N60" i="5"/>
  <c r="M60" i="5"/>
  <c r="AB60" i="5" s="1"/>
  <c r="L60" i="5"/>
  <c r="K60" i="5"/>
  <c r="AA60" i="5" s="1"/>
  <c r="J60" i="5"/>
  <c r="I60" i="5"/>
  <c r="H60" i="5"/>
  <c r="G60" i="5"/>
  <c r="W60" i="5" s="1"/>
  <c r="F60" i="5"/>
  <c r="V60" i="5" s="1"/>
  <c r="E60" i="5"/>
  <c r="D60" i="5"/>
  <c r="C60" i="5"/>
  <c r="A60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T59" i="5" s="1"/>
  <c r="C59" i="5"/>
  <c r="S59" i="5" s="1"/>
  <c r="A59" i="5"/>
  <c r="S58" i="5"/>
  <c r="Q58" i="5"/>
  <c r="P58" i="5"/>
  <c r="O58" i="5"/>
  <c r="N58" i="5"/>
  <c r="M58" i="5"/>
  <c r="L58" i="5"/>
  <c r="K58" i="5"/>
  <c r="AA58" i="5" s="1"/>
  <c r="J58" i="5"/>
  <c r="Z58" i="5" s="1"/>
  <c r="I58" i="5"/>
  <c r="H58" i="5"/>
  <c r="G58" i="5"/>
  <c r="F58" i="5"/>
  <c r="V58" i="5" s="1"/>
  <c r="E58" i="5"/>
  <c r="U58" i="5" s="1"/>
  <c r="D58" i="5"/>
  <c r="T58" i="5" s="1"/>
  <c r="C58" i="5"/>
  <c r="A58" i="5"/>
  <c r="AA57" i="5"/>
  <c r="Z57" i="5"/>
  <c r="Y57" i="5"/>
  <c r="U57" i="5"/>
  <c r="T57" i="5"/>
  <c r="S57" i="5"/>
  <c r="Q57" i="5"/>
  <c r="P57" i="5"/>
  <c r="O57" i="5"/>
  <c r="N57" i="5"/>
  <c r="M57" i="5"/>
  <c r="AB57" i="5" s="1"/>
  <c r="L57" i="5"/>
  <c r="K57" i="5"/>
  <c r="J57" i="5"/>
  <c r="I57" i="5"/>
  <c r="H57" i="5"/>
  <c r="X57" i="5" s="1"/>
  <c r="G57" i="5"/>
  <c r="W57" i="5" s="1"/>
  <c r="F57" i="5"/>
  <c r="V57" i="5" s="1"/>
  <c r="E57" i="5"/>
  <c r="D57" i="5"/>
  <c r="C57" i="5"/>
  <c r="A57" i="5"/>
  <c r="AB56" i="5"/>
  <c r="V56" i="5"/>
  <c r="U56" i="5"/>
  <c r="T56" i="5"/>
  <c r="Q56" i="5"/>
  <c r="P56" i="5"/>
  <c r="O56" i="5"/>
  <c r="AA56" i="5" s="1"/>
  <c r="N56" i="5"/>
  <c r="M56" i="5"/>
  <c r="L56" i="5"/>
  <c r="K56" i="5"/>
  <c r="J56" i="5"/>
  <c r="Z56" i="5" s="1"/>
  <c r="I56" i="5"/>
  <c r="Y56" i="5" s="1"/>
  <c r="H56" i="5"/>
  <c r="X56" i="5" s="1"/>
  <c r="G56" i="5"/>
  <c r="W56" i="5" s="1"/>
  <c r="F56" i="5"/>
  <c r="E56" i="5"/>
  <c r="D56" i="5"/>
  <c r="C56" i="5"/>
  <c r="S56" i="5" s="1"/>
  <c r="A56" i="5"/>
  <c r="X55" i="5"/>
  <c r="W55" i="5"/>
  <c r="V55" i="5"/>
  <c r="S55" i="5"/>
  <c r="Q55" i="5"/>
  <c r="P55" i="5"/>
  <c r="O55" i="5"/>
  <c r="N55" i="5"/>
  <c r="M55" i="5"/>
  <c r="AB55" i="5" s="1"/>
  <c r="L55" i="5"/>
  <c r="K55" i="5"/>
  <c r="AA55" i="5" s="1"/>
  <c r="J55" i="5"/>
  <c r="Z55" i="5" s="1"/>
  <c r="I55" i="5"/>
  <c r="Y55" i="5" s="1"/>
  <c r="H55" i="5"/>
  <c r="G55" i="5"/>
  <c r="F55" i="5"/>
  <c r="E55" i="5"/>
  <c r="U55" i="5" s="1"/>
  <c r="D55" i="5"/>
  <c r="T55" i="5" s="1"/>
  <c r="C55" i="5"/>
  <c r="A55" i="5"/>
  <c r="AA54" i="5"/>
  <c r="Z54" i="5"/>
  <c r="Y54" i="5"/>
  <c r="X54" i="5"/>
  <c r="U54" i="5"/>
  <c r="T54" i="5"/>
  <c r="S54" i="5"/>
  <c r="Q54" i="5"/>
  <c r="P54" i="5"/>
  <c r="O54" i="5"/>
  <c r="N54" i="5"/>
  <c r="M54" i="5"/>
  <c r="AB54" i="5" s="1"/>
  <c r="L54" i="5"/>
  <c r="K54" i="5"/>
  <c r="J54" i="5"/>
  <c r="I54" i="5"/>
  <c r="H54" i="5"/>
  <c r="G54" i="5"/>
  <c r="W54" i="5" s="1"/>
  <c r="F54" i="5"/>
  <c r="V54" i="5" s="1"/>
  <c r="E54" i="5"/>
  <c r="D54" i="5"/>
  <c r="C54" i="5"/>
  <c r="A54" i="5"/>
  <c r="AB53" i="5"/>
  <c r="AA53" i="5"/>
  <c r="Q53" i="5"/>
  <c r="P53" i="5"/>
  <c r="O53" i="5"/>
  <c r="N53" i="5"/>
  <c r="M53" i="5"/>
  <c r="L53" i="5"/>
  <c r="K53" i="5"/>
  <c r="J53" i="5"/>
  <c r="I53" i="5"/>
  <c r="Y53" i="5" s="1"/>
  <c r="H53" i="5"/>
  <c r="X53" i="5" s="1"/>
  <c r="G53" i="5"/>
  <c r="F53" i="5"/>
  <c r="E53" i="5"/>
  <c r="D53" i="5"/>
  <c r="T53" i="5" s="1"/>
  <c r="C53" i="5"/>
  <c r="S53" i="5" s="1"/>
  <c r="A53" i="5"/>
  <c r="AB52" i="5"/>
  <c r="Y52" i="5"/>
  <c r="X52" i="5"/>
  <c r="W52" i="5"/>
  <c r="S52" i="5"/>
  <c r="Q52" i="5"/>
  <c r="P52" i="5"/>
  <c r="O52" i="5"/>
  <c r="N52" i="5"/>
  <c r="M52" i="5"/>
  <c r="L52" i="5"/>
  <c r="K52" i="5"/>
  <c r="AA52" i="5" s="1"/>
  <c r="J52" i="5"/>
  <c r="Z52" i="5" s="1"/>
  <c r="I52" i="5"/>
  <c r="H52" i="5"/>
  <c r="G52" i="5"/>
  <c r="F52" i="5"/>
  <c r="V52" i="5" s="1"/>
  <c r="E52" i="5"/>
  <c r="U52" i="5" s="1"/>
  <c r="D52" i="5"/>
  <c r="C52" i="5"/>
  <c r="A52" i="5"/>
  <c r="AA51" i="5"/>
  <c r="Z51" i="5"/>
  <c r="Y51" i="5"/>
  <c r="T51" i="5"/>
  <c r="S51" i="5"/>
  <c r="Q51" i="5"/>
  <c r="P51" i="5"/>
  <c r="O51" i="5"/>
  <c r="N51" i="5"/>
  <c r="M51" i="5"/>
  <c r="AB51" i="5" s="1"/>
  <c r="L51" i="5"/>
  <c r="K51" i="5"/>
  <c r="J51" i="5"/>
  <c r="I51" i="5"/>
  <c r="H51" i="5"/>
  <c r="X51" i="5" s="1"/>
  <c r="G51" i="5"/>
  <c r="W51" i="5" s="1"/>
  <c r="F51" i="5"/>
  <c r="V51" i="5" s="1"/>
  <c r="E51" i="5"/>
  <c r="U51" i="5" s="1"/>
  <c r="D51" i="5"/>
  <c r="C51" i="5"/>
  <c r="A51" i="5"/>
  <c r="Q50" i="5"/>
  <c r="P50" i="5"/>
  <c r="O50" i="5"/>
  <c r="AB50" i="5" s="1"/>
  <c r="N50" i="5"/>
  <c r="M50" i="5"/>
  <c r="L50" i="5"/>
  <c r="K50" i="5"/>
  <c r="J50" i="5"/>
  <c r="I50" i="5"/>
  <c r="H50" i="5"/>
  <c r="G50" i="5"/>
  <c r="F50" i="5"/>
  <c r="E50" i="5"/>
  <c r="D50" i="5"/>
  <c r="T50" i="5" s="1"/>
  <c r="C50" i="5"/>
  <c r="S50" i="5" s="1"/>
  <c r="A50" i="5"/>
  <c r="Y49" i="5"/>
  <c r="X49" i="5"/>
  <c r="W49" i="5"/>
  <c r="S49" i="5"/>
  <c r="Q49" i="5"/>
  <c r="P49" i="5"/>
  <c r="O49" i="5"/>
  <c r="N49" i="5"/>
  <c r="M49" i="5"/>
  <c r="AB49" i="5" s="1"/>
  <c r="L49" i="5"/>
  <c r="K49" i="5"/>
  <c r="AA49" i="5" s="1"/>
  <c r="J49" i="5"/>
  <c r="Z49" i="5" s="1"/>
  <c r="I49" i="5"/>
  <c r="H49" i="5"/>
  <c r="G49" i="5"/>
  <c r="F49" i="5"/>
  <c r="V49" i="5" s="1"/>
  <c r="E49" i="5"/>
  <c r="U49" i="5" s="1"/>
  <c r="D49" i="5"/>
  <c r="T49" i="5" s="1"/>
  <c r="C49" i="5"/>
  <c r="A49" i="5"/>
  <c r="Z48" i="5"/>
  <c r="Y48" i="5"/>
  <c r="X48" i="5"/>
  <c r="U48" i="5"/>
  <c r="T48" i="5"/>
  <c r="S48" i="5"/>
  <c r="Q48" i="5"/>
  <c r="P48" i="5"/>
  <c r="O48" i="5"/>
  <c r="N48" i="5"/>
  <c r="M48" i="5"/>
  <c r="AB48" i="5" s="1"/>
  <c r="L48" i="5"/>
  <c r="K48" i="5"/>
  <c r="AA48" i="5" s="1"/>
  <c r="J48" i="5"/>
  <c r="I48" i="5"/>
  <c r="H48" i="5"/>
  <c r="G48" i="5"/>
  <c r="W48" i="5" s="1"/>
  <c r="F48" i="5"/>
  <c r="V48" i="5" s="1"/>
  <c r="E48" i="5"/>
  <c r="D48" i="5"/>
  <c r="C48" i="5"/>
  <c r="A48" i="5"/>
  <c r="Z47" i="5"/>
  <c r="W47" i="5"/>
  <c r="V47" i="5"/>
  <c r="Q47" i="5"/>
  <c r="P47" i="5"/>
  <c r="O47" i="5"/>
  <c r="U47" i="5" s="1"/>
  <c r="N47" i="5"/>
  <c r="M47" i="5"/>
  <c r="AB47" i="5" s="1"/>
  <c r="L47" i="5"/>
  <c r="K47" i="5"/>
  <c r="J47" i="5"/>
  <c r="I47" i="5"/>
  <c r="Y47" i="5" s="1"/>
  <c r="H47" i="5"/>
  <c r="X47" i="5" s="1"/>
  <c r="G47" i="5"/>
  <c r="F47" i="5"/>
  <c r="E47" i="5"/>
  <c r="D47" i="5"/>
  <c r="C47" i="5"/>
  <c r="S47" i="5" s="1"/>
  <c r="A47" i="5"/>
  <c r="AB46" i="5"/>
  <c r="Y46" i="5"/>
  <c r="X46" i="5"/>
  <c r="W46" i="5"/>
  <c r="S46" i="5"/>
  <c r="Q46" i="5"/>
  <c r="P46" i="5"/>
  <c r="O46" i="5"/>
  <c r="N46" i="5"/>
  <c r="M46" i="5"/>
  <c r="L46" i="5"/>
  <c r="K46" i="5"/>
  <c r="AA46" i="5" s="1"/>
  <c r="J46" i="5"/>
  <c r="Z46" i="5" s="1"/>
  <c r="I46" i="5"/>
  <c r="H46" i="5"/>
  <c r="G46" i="5"/>
  <c r="F46" i="5"/>
  <c r="V46" i="5" s="1"/>
  <c r="E46" i="5"/>
  <c r="U46" i="5" s="1"/>
  <c r="D46" i="5"/>
  <c r="T46" i="5" s="1"/>
  <c r="C46" i="5"/>
  <c r="A46" i="5"/>
  <c r="AA45" i="5"/>
  <c r="Z45" i="5"/>
  <c r="Y45" i="5"/>
  <c r="T45" i="5"/>
  <c r="S45" i="5"/>
  <c r="Q45" i="5"/>
  <c r="P45" i="5"/>
  <c r="O45" i="5"/>
  <c r="N45" i="5"/>
  <c r="M45" i="5"/>
  <c r="AB45" i="5" s="1"/>
  <c r="L45" i="5"/>
  <c r="K45" i="5"/>
  <c r="J45" i="5"/>
  <c r="I45" i="5"/>
  <c r="H45" i="5"/>
  <c r="X45" i="5" s="1"/>
  <c r="G45" i="5"/>
  <c r="W45" i="5" s="1"/>
  <c r="F45" i="5"/>
  <c r="V45" i="5" s="1"/>
  <c r="E45" i="5"/>
  <c r="U45" i="5" s="1"/>
  <c r="D45" i="5"/>
  <c r="C45" i="5"/>
  <c r="A45" i="5"/>
  <c r="V44" i="5"/>
  <c r="Q44" i="5"/>
  <c r="P44" i="5"/>
  <c r="O44" i="5"/>
  <c r="AB44" i="5" s="1"/>
  <c r="N44" i="5"/>
  <c r="M44" i="5"/>
  <c r="L44" i="5"/>
  <c r="K44" i="5"/>
  <c r="J44" i="5"/>
  <c r="I44" i="5"/>
  <c r="H44" i="5"/>
  <c r="X44" i="5" s="1"/>
  <c r="G44" i="5"/>
  <c r="W44" i="5" s="1"/>
  <c r="F44" i="5"/>
  <c r="E44" i="5"/>
  <c r="D44" i="5"/>
  <c r="C44" i="5"/>
  <c r="S44" i="5" s="1"/>
  <c r="A44" i="5"/>
  <c r="X43" i="5"/>
  <c r="W43" i="5"/>
  <c r="S43" i="5"/>
  <c r="Q43" i="5"/>
  <c r="P43" i="5"/>
  <c r="O43" i="5"/>
  <c r="N43" i="5"/>
  <c r="M43" i="5"/>
  <c r="AB43" i="5" s="1"/>
  <c r="L43" i="5"/>
  <c r="K43" i="5"/>
  <c r="AA43" i="5" s="1"/>
  <c r="J43" i="5"/>
  <c r="Z43" i="5" s="1"/>
  <c r="I43" i="5"/>
  <c r="Y43" i="5" s="1"/>
  <c r="H43" i="5"/>
  <c r="G43" i="5"/>
  <c r="F43" i="5"/>
  <c r="V43" i="5" s="1"/>
  <c r="E43" i="5"/>
  <c r="U43" i="5" s="1"/>
  <c r="D43" i="5"/>
  <c r="T43" i="5" s="1"/>
  <c r="C43" i="5"/>
  <c r="A43" i="5"/>
  <c r="Z42" i="5"/>
  <c r="Y42" i="5"/>
  <c r="U42" i="5"/>
  <c r="T42" i="5"/>
  <c r="S42" i="5"/>
  <c r="Q42" i="5"/>
  <c r="P42" i="5"/>
  <c r="O42" i="5"/>
  <c r="N42" i="5"/>
  <c r="M42" i="5"/>
  <c r="AB42" i="5" s="1"/>
  <c r="L42" i="5"/>
  <c r="K42" i="5"/>
  <c r="AA42" i="5" s="1"/>
  <c r="J42" i="5"/>
  <c r="I42" i="5"/>
  <c r="H42" i="5"/>
  <c r="X42" i="5" s="1"/>
  <c r="G42" i="5"/>
  <c r="W42" i="5" s="1"/>
  <c r="F42" i="5"/>
  <c r="V42" i="5" s="1"/>
  <c r="E42" i="5"/>
  <c r="D42" i="5"/>
  <c r="C42" i="5"/>
  <c r="A42" i="5"/>
  <c r="Z41" i="5"/>
  <c r="W41" i="5"/>
  <c r="V41" i="5"/>
  <c r="U41" i="5"/>
  <c r="Q41" i="5"/>
  <c r="P41" i="5"/>
  <c r="O41" i="5"/>
  <c r="AA41" i="5" s="1"/>
  <c r="N41" i="5"/>
  <c r="M41" i="5"/>
  <c r="AB41" i="5" s="1"/>
  <c r="L41" i="5"/>
  <c r="K41" i="5"/>
  <c r="J41" i="5"/>
  <c r="I41" i="5"/>
  <c r="Y41" i="5" s="1"/>
  <c r="H41" i="5"/>
  <c r="X41" i="5" s="1"/>
  <c r="G41" i="5"/>
  <c r="F41" i="5"/>
  <c r="E41" i="5"/>
  <c r="D41" i="5"/>
  <c r="C41" i="5"/>
  <c r="S41" i="5" s="1"/>
  <c r="A41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S40" i="5" s="1"/>
  <c r="A40" i="5"/>
  <c r="AA39" i="5"/>
  <c r="Z39" i="5"/>
  <c r="Y39" i="5"/>
  <c r="U39" i="5"/>
  <c r="T39" i="5"/>
  <c r="S39" i="5"/>
  <c r="Q39" i="5"/>
  <c r="P39" i="5"/>
  <c r="O39" i="5"/>
  <c r="N39" i="5"/>
  <c r="M39" i="5"/>
  <c r="AB39" i="5" s="1"/>
  <c r="L39" i="5"/>
  <c r="K39" i="5"/>
  <c r="J39" i="5"/>
  <c r="I39" i="5"/>
  <c r="H39" i="5"/>
  <c r="X39" i="5" s="1"/>
  <c r="G39" i="5"/>
  <c r="W39" i="5" s="1"/>
  <c r="F39" i="5"/>
  <c r="V39" i="5" s="1"/>
  <c r="E39" i="5"/>
  <c r="D39" i="5"/>
  <c r="C39" i="5"/>
  <c r="A39" i="5"/>
  <c r="AB38" i="5"/>
  <c r="V38" i="5"/>
  <c r="U38" i="5"/>
  <c r="T38" i="5"/>
  <c r="Q38" i="5"/>
  <c r="P38" i="5"/>
  <c r="O38" i="5"/>
  <c r="AA38" i="5" s="1"/>
  <c r="N38" i="5"/>
  <c r="M38" i="5"/>
  <c r="L38" i="5"/>
  <c r="K38" i="5"/>
  <c r="J38" i="5"/>
  <c r="I38" i="5"/>
  <c r="H38" i="5"/>
  <c r="X38" i="5" s="1"/>
  <c r="G38" i="5"/>
  <c r="W38" i="5" s="1"/>
  <c r="F38" i="5"/>
  <c r="E38" i="5"/>
  <c r="D38" i="5"/>
  <c r="C38" i="5"/>
  <c r="S38" i="5" s="1"/>
  <c r="A38" i="5"/>
  <c r="Y37" i="5"/>
  <c r="X37" i="5"/>
  <c r="W37" i="5"/>
  <c r="S37" i="5"/>
  <c r="Q37" i="5"/>
  <c r="P37" i="5"/>
  <c r="O37" i="5"/>
  <c r="N37" i="5"/>
  <c r="M37" i="5"/>
  <c r="AB37" i="5" s="1"/>
  <c r="L37" i="5"/>
  <c r="K37" i="5"/>
  <c r="AA37" i="5" s="1"/>
  <c r="J37" i="5"/>
  <c r="Z37" i="5" s="1"/>
  <c r="I37" i="5"/>
  <c r="H37" i="5"/>
  <c r="G37" i="5"/>
  <c r="F37" i="5"/>
  <c r="V37" i="5" s="1"/>
  <c r="E37" i="5"/>
  <c r="U37" i="5" s="1"/>
  <c r="D37" i="5"/>
  <c r="T37" i="5" s="1"/>
  <c r="C37" i="5"/>
  <c r="A37" i="5"/>
  <c r="AA36" i="5"/>
  <c r="Z36" i="5"/>
  <c r="Y36" i="5"/>
  <c r="X36" i="5"/>
  <c r="U36" i="5"/>
  <c r="T36" i="5"/>
  <c r="S36" i="5"/>
  <c r="Q36" i="5"/>
  <c r="P36" i="5"/>
  <c r="O36" i="5"/>
  <c r="N36" i="5"/>
  <c r="M36" i="5"/>
  <c r="AB36" i="5" s="1"/>
  <c r="L36" i="5"/>
  <c r="K36" i="5"/>
  <c r="J36" i="5"/>
  <c r="I36" i="5"/>
  <c r="H36" i="5"/>
  <c r="G36" i="5"/>
  <c r="W36" i="5" s="1"/>
  <c r="F36" i="5"/>
  <c r="V36" i="5" s="1"/>
  <c r="E36" i="5"/>
  <c r="D36" i="5"/>
  <c r="C36" i="5"/>
  <c r="A36" i="5"/>
  <c r="AA35" i="5"/>
  <c r="W35" i="5"/>
  <c r="V35" i="5"/>
  <c r="U35" i="5"/>
  <c r="Q35" i="5"/>
  <c r="P35" i="5"/>
  <c r="O35" i="5"/>
  <c r="N35" i="5"/>
  <c r="M35" i="5"/>
  <c r="AB35" i="5" s="1"/>
  <c r="L35" i="5"/>
  <c r="K35" i="5"/>
  <c r="J35" i="5"/>
  <c r="Z35" i="5" s="1"/>
  <c r="I35" i="5"/>
  <c r="Y35" i="5" s="1"/>
  <c r="H35" i="5"/>
  <c r="X35" i="5" s="1"/>
  <c r="G35" i="5"/>
  <c r="F35" i="5"/>
  <c r="E35" i="5"/>
  <c r="D35" i="5"/>
  <c r="C35" i="5"/>
  <c r="S35" i="5" s="1"/>
  <c r="A35" i="5"/>
  <c r="Q34" i="5"/>
  <c r="P34" i="5"/>
  <c r="O34" i="5"/>
  <c r="AB34" i="5" s="1"/>
  <c r="N34" i="5"/>
  <c r="M34" i="5"/>
  <c r="L34" i="5"/>
  <c r="K34" i="5"/>
  <c r="J34" i="5"/>
  <c r="I34" i="5"/>
  <c r="H34" i="5"/>
  <c r="G34" i="5"/>
  <c r="F34" i="5"/>
  <c r="E34" i="5"/>
  <c r="D34" i="5"/>
  <c r="T34" i="5" s="1"/>
  <c r="C34" i="5"/>
  <c r="S34" i="5" s="1"/>
  <c r="A34" i="5"/>
  <c r="AA33" i="5"/>
  <c r="Z33" i="5"/>
  <c r="Y33" i="5"/>
  <c r="U33" i="5"/>
  <c r="T33" i="5"/>
  <c r="S33" i="5"/>
  <c r="Q33" i="5"/>
  <c r="P33" i="5"/>
  <c r="O33" i="5"/>
  <c r="N33" i="5"/>
  <c r="M33" i="5"/>
  <c r="AB33" i="5" s="1"/>
  <c r="L33" i="5"/>
  <c r="K33" i="5"/>
  <c r="J33" i="5"/>
  <c r="I33" i="5"/>
  <c r="H33" i="5"/>
  <c r="X33" i="5" s="1"/>
  <c r="G33" i="5"/>
  <c r="W33" i="5" s="1"/>
  <c r="F33" i="5"/>
  <c r="V33" i="5" s="1"/>
  <c r="E33" i="5"/>
  <c r="D33" i="5"/>
  <c r="C33" i="5"/>
  <c r="A33" i="5"/>
  <c r="AB32" i="5"/>
  <c r="AA32" i="5"/>
  <c r="U32" i="5"/>
  <c r="T32" i="5"/>
  <c r="Q32" i="5"/>
  <c r="P32" i="5"/>
  <c r="O32" i="5"/>
  <c r="V32" i="5" s="1"/>
  <c r="N32" i="5"/>
  <c r="M32" i="5"/>
  <c r="L32" i="5"/>
  <c r="K32" i="5"/>
  <c r="J32" i="5"/>
  <c r="Z32" i="5" s="1"/>
  <c r="I32" i="5"/>
  <c r="H32" i="5"/>
  <c r="G32" i="5"/>
  <c r="W32" i="5" s="1"/>
  <c r="F32" i="5"/>
  <c r="E32" i="5"/>
  <c r="D32" i="5"/>
  <c r="C32" i="5"/>
  <c r="S32" i="5" s="1"/>
  <c r="A32" i="5"/>
  <c r="X31" i="5"/>
  <c r="W31" i="5"/>
  <c r="V31" i="5"/>
  <c r="S31" i="5"/>
  <c r="Q31" i="5"/>
  <c r="P31" i="5"/>
  <c r="O31" i="5"/>
  <c r="N31" i="5"/>
  <c r="M31" i="5"/>
  <c r="AB31" i="5" s="1"/>
  <c r="L31" i="5"/>
  <c r="K31" i="5"/>
  <c r="AA31" i="5" s="1"/>
  <c r="J31" i="5"/>
  <c r="Z31" i="5" s="1"/>
  <c r="I31" i="5"/>
  <c r="Y31" i="5" s="1"/>
  <c r="H31" i="5"/>
  <c r="G31" i="5"/>
  <c r="F31" i="5"/>
  <c r="E31" i="5"/>
  <c r="U31" i="5" s="1"/>
  <c r="D31" i="5"/>
  <c r="T31" i="5" s="1"/>
  <c r="C31" i="5"/>
  <c r="A31" i="5"/>
  <c r="AA30" i="5"/>
  <c r="Z30" i="5"/>
  <c r="Y30" i="5"/>
  <c r="U30" i="5"/>
  <c r="T30" i="5"/>
  <c r="S30" i="5"/>
  <c r="Q30" i="5"/>
  <c r="P30" i="5"/>
  <c r="O30" i="5"/>
  <c r="N30" i="5"/>
  <c r="M30" i="5"/>
  <c r="AB30" i="5" s="1"/>
  <c r="L30" i="5"/>
  <c r="K30" i="5"/>
  <c r="J30" i="5"/>
  <c r="I30" i="5"/>
  <c r="H30" i="5"/>
  <c r="X30" i="5" s="1"/>
  <c r="G30" i="5"/>
  <c r="W30" i="5" s="1"/>
  <c r="F30" i="5"/>
  <c r="V30" i="5" s="1"/>
  <c r="E30" i="5"/>
  <c r="D30" i="5"/>
  <c r="C30" i="5"/>
  <c r="A30" i="5"/>
  <c r="AB29" i="5"/>
  <c r="AA29" i="5"/>
  <c r="W29" i="5"/>
  <c r="V29" i="5"/>
  <c r="U29" i="5"/>
  <c r="Q29" i="5"/>
  <c r="P29" i="5"/>
  <c r="O29" i="5"/>
  <c r="N29" i="5"/>
  <c r="M29" i="5"/>
  <c r="L29" i="5"/>
  <c r="K29" i="5"/>
  <c r="J29" i="5"/>
  <c r="Z29" i="5" s="1"/>
  <c r="I29" i="5"/>
  <c r="Y29" i="5" s="1"/>
  <c r="H29" i="5"/>
  <c r="X29" i="5" s="1"/>
  <c r="G29" i="5"/>
  <c r="F29" i="5"/>
  <c r="E29" i="5"/>
  <c r="D29" i="5"/>
  <c r="T29" i="5" s="1"/>
  <c r="C29" i="5"/>
  <c r="S29" i="5" s="1"/>
  <c r="A29" i="5"/>
  <c r="Q28" i="5"/>
  <c r="P28" i="5"/>
  <c r="O28" i="5"/>
  <c r="AB28" i="5" s="1"/>
  <c r="N28" i="5"/>
  <c r="M28" i="5"/>
  <c r="L28" i="5"/>
  <c r="K28" i="5"/>
  <c r="J28" i="5"/>
  <c r="I28" i="5"/>
  <c r="H28" i="5"/>
  <c r="G28" i="5"/>
  <c r="F28" i="5"/>
  <c r="E28" i="5"/>
  <c r="D28" i="5"/>
  <c r="C28" i="5"/>
  <c r="S28" i="5" s="1"/>
  <c r="A28" i="5"/>
  <c r="AA27" i="5"/>
  <c r="Z27" i="5"/>
  <c r="Y27" i="5"/>
  <c r="U27" i="5"/>
  <c r="T27" i="5"/>
  <c r="S27" i="5"/>
  <c r="Q27" i="5"/>
  <c r="P27" i="5"/>
  <c r="O27" i="5"/>
  <c r="N27" i="5"/>
  <c r="M27" i="5"/>
  <c r="AB27" i="5" s="1"/>
  <c r="L27" i="5"/>
  <c r="K27" i="5"/>
  <c r="J27" i="5"/>
  <c r="I27" i="5"/>
  <c r="H27" i="5"/>
  <c r="X27" i="5" s="1"/>
  <c r="G27" i="5"/>
  <c r="W27" i="5" s="1"/>
  <c r="F27" i="5"/>
  <c r="V27" i="5" s="1"/>
  <c r="E27" i="5"/>
  <c r="D27" i="5"/>
  <c r="C27" i="5"/>
  <c r="A27" i="5"/>
  <c r="AB26" i="5"/>
  <c r="AA26" i="5"/>
  <c r="W26" i="5"/>
  <c r="Q26" i="5"/>
  <c r="P26" i="5"/>
  <c r="O26" i="5"/>
  <c r="V26" i="5" s="1"/>
  <c r="N26" i="5"/>
  <c r="M26" i="5"/>
  <c r="L26" i="5"/>
  <c r="K26" i="5"/>
  <c r="J26" i="5"/>
  <c r="Z26" i="5" s="1"/>
  <c r="I26" i="5"/>
  <c r="Y26" i="5" s="1"/>
  <c r="H26" i="5"/>
  <c r="G26" i="5"/>
  <c r="F26" i="5"/>
  <c r="E26" i="5"/>
  <c r="D26" i="5"/>
  <c r="T26" i="5" s="1"/>
  <c r="C26" i="5"/>
  <c r="S26" i="5" s="1"/>
  <c r="A26" i="5"/>
  <c r="X25" i="5"/>
  <c r="W25" i="5"/>
  <c r="S25" i="5"/>
  <c r="Q25" i="5"/>
  <c r="P25" i="5"/>
  <c r="O25" i="5"/>
  <c r="N25" i="5"/>
  <c r="M25" i="5"/>
  <c r="AB25" i="5" s="1"/>
  <c r="L25" i="5"/>
  <c r="K25" i="5"/>
  <c r="AA25" i="5" s="1"/>
  <c r="J25" i="5"/>
  <c r="Z25" i="5" s="1"/>
  <c r="I25" i="5"/>
  <c r="Y25" i="5" s="1"/>
  <c r="H25" i="5"/>
  <c r="G25" i="5"/>
  <c r="F25" i="5"/>
  <c r="V25" i="5" s="1"/>
  <c r="E25" i="5"/>
  <c r="U25" i="5" s="1"/>
  <c r="D25" i="5"/>
  <c r="T25" i="5" s="1"/>
  <c r="C25" i="5"/>
  <c r="A25" i="5"/>
  <c r="AA24" i="5"/>
  <c r="Z24" i="5"/>
  <c r="Y24" i="5"/>
  <c r="U24" i="5"/>
  <c r="T24" i="5"/>
  <c r="S24" i="5"/>
  <c r="Q24" i="5"/>
  <c r="P24" i="5"/>
  <c r="O24" i="5"/>
  <c r="N24" i="5"/>
  <c r="M24" i="5"/>
  <c r="AB24" i="5" s="1"/>
  <c r="L24" i="5"/>
  <c r="K24" i="5"/>
  <c r="J24" i="5"/>
  <c r="I24" i="5"/>
  <c r="H24" i="5"/>
  <c r="X24" i="5" s="1"/>
  <c r="G24" i="5"/>
  <c r="W24" i="5" s="1"/>
  <c r="F24" i="5"/>
  <c r="V24" i="5" s="1"/>
  <c r="E24" i="5"/>
  <c r="D24" i="5"/>
  <c r="C24" i="5"/>
  <c r="A24" i="5"/>
  <c r="Q23" i="5"/>
  <c r="P23" i="5"/>
  <c r="O23" i="5"/>
  <c r="N23" i="5"/>
  <c r="M23" i="5"/>
  <c r="L23" i="5"/>
  <c r="K23" i="5"/>
  <c r="J23" i="5"/>
  <c r="Z23" i="5" s="1"/>
  <c r="I23" i="5"/>
  <c r="H23" i="5"/>
  <c r="G23" i="5"/>
  <c r="F23" i="5"/>
  <c r="E23" i="5"/>
  <c r="D23" i="5"/>
  <c r="C23" i="5"/>
  <c r="S23" i="5" s="1"/>
  <c r="A23" i="5"/>
  <c r="X22" i="5"/>
  <c r="Q22" i="5"/>
  <c r="P22" i="5"/>
  <c r="O22" i="5"/>
  <c r="AB22" i="5" s="1"/>
  <c r="N22" i="5"/>
  <c r="M22" i="5"/>
  <c r="L22" i="5"/>
  <c r="K22" i="5"/>
  <c r="J22" i="5"/>
  <c r="I22" i="5"/>
  <c r="H22" i="5"/>
  <c r="G22" i="5"/>
  <c r="F22" i="5"/>
  <c r="E22" i="5"/>
  <c r="D22" i="5"/>
  <c r="C22" i="5"/>
  <c r="S22" i="5" s="1"/>
  <c r="A22" i="5"/>
  <c r="AA21" i="5"/>
  <c r="Z21" i="5"/>
  <c r="Y21" i="5"/>
  <c r="T21" i="5"/>
  <c r="S21" i="5"/>
  <c r="Q21" i="5"/>
  <c r="P21" i="5"/>
  <c r="O21" i="5"/>
  <c r="N21" i="5"/>
  <c r="M21" i="5"/>
  <c r="AB21" i="5" s="1"/>
  <c r="L21" i="5"/>
  <c r="K21" i="5"/>
  <c r="J21" i="5"/>
  <c r="I21" i="5"/>
  <c r="H21" i="5"/>
  <c r="X21" i="5" s="1"/>
  <c r="G21" i="5"/>
  <c r="W21" i="5" s="1"/>
  <c r="F21" i="5"/>
  <c r="V21" i="5" s="1"/>
  <c r="E21" i="5"/>
  <c r="U21" i="5" s="1"/>
  <c r="D21" i="5"/>
  <c r="C21" i="5"/>
  <c r="A21" i="5"/>
  <c r="AB20" i="5"/>
  <c r="AA20" i="5"/>
  <c r="W20" i="5"/>
  <c r="V20" i="5"/>
  <c r="Q20" i="5"/>
  <c r="P20" i="5"/>
  <c r="O20" i="5"/>
  <c r="U20" i="5" s="1"/>
  <c r="N20" i="5"/>
  <c r="M20" i="5"/>
  <c r="L20" i="5"/>
  <c r="K20" i="5"/>
  <c r="J20" i="5"/>
  <c r="Z20" i="5" s="1"/>
  <c r="I20" i="5"/>
  <c r="Y20" i="5" s="1"/>
  <c r="H20" i="5"/>
  <c r="X20" i="5" s="1"/>
  <c r="G20" i="5"/>
  <c r="F20" i="5"/>
  <c r="E20" i="5"/>
  <c r="D20" i="5"/>
  <c r="T20" i="5" s="1"/>
  <c r="C20" i="5"/>
  <c r="S20" i="5" s="1"/>
  <c r="A20" i="5"/>
  <c r="Y19" i="5"/>
  <c r="X19" i="5"/>
  <c r="W19" i="5"/>
  <c r="V19" i="5"/>
  <c r="S19" i="5"/>
  <c r="Q19" i="5"/>
  <c r="P19" i="5"/>
  <c r="O19" i="5"/>
  <c r="N19" i="5"/>
  <c r="M19" i="5"/>
  <c r="AB19" i="5" s="1"/>
  <c r="L19" i="5"/>
  <c r="K19" i="5"/>
  <c r="AA19" i="5" s="1"/>
  <c r="J19" i="5"/>
  <c r="Z19" i="5" s="1"/>
  <c r="I19" i="5"/>
  <c r="H19" i="5"/>
  <c r="G19" i="5"/>
  <c r="F19" i="5"/>
  <c r="E19" i="5"/>
  <c r="U19" i="5" s="1"/>
  <c r="D19" i="5"/>
  <c r="T19" i="5" s="1"/>
  <c r="C19" i="5"/>
  <c r="A19" i="5"/>
  <c r="AA18" i="5"/>
  <c r="Z18" i="5"/>
  <c r="Y18" i="5"/>
  <c r="X18" i="5"/>
  <c r="U18" i="5"/>
  <c r="T18" i="5"/>
  <c r="S18" i="5"/>
  <c r="Q18" i="5"/>
  <c r="P18" i="5"/>
  <c r="O18" i="5"/>
  <c r="N18" i="5"/>
  <c r="M18" i="5"/>
  <c r="AB18" i="5" s="1"/>
  <c r="L18" i="5"/>
  <c r="K18" i="5"/>
  <c r="J18" i="5"/>
  <c r="I18" i="5"/>
  <c r="H18" i="5"/>
  <c r="G18" i="5"/>
  <c r="W18" i="5" s="1"/>
  <c r="F18" i="5"/>
  <c r="V18" i="5" s="1"/>
  <c r="E18" i="5"/>
  <c r="D18" i="5"/>
  <c r="C18" i="5"/>
  <c r="A18" i="5"/>
  <c r="Q17" i="5"/>
  <c r="P17" i="5"/>
  <c r="O17" i="5"/>
  <c r="AB17" i="5" s="1"/>
  <c r="N17" i="5"/>
  <c r="M17" i="5"/>
  <c r="L17" i="5"/>
  <c r="K17" i="5"/>
  <c r="J17" i="5"/>
  <c r="Z17" i="5" s="1"/>
  <c r="I17" i="5"/>
  <c r="H17" i="5"/>
  <c r="G17" i="5"/>
  <c r="F17" i="5"/>
  <c r="E17" i="5"/>
  <c r="D17" i="5"/>
  <c r="T17" i="5" s="1"/>
  <c r="C17" i="5"/>
  <c r="S17" i="5" s="1"/>
  <c r="A17" i="5"/>
  <c r="X16" i="5"/>
  <c r="W16" i="5"/>
  <c r="S16" i="5"/>
  <c r="Q16" i="5"/>
  <c r="P16" i="5"/>
  <c r="O16" i="5"/>
  <c r="AB16" i="5" s="1"/>
  <c r="N16" i="5"/>
  <c r="M16" i="5"/>
  <c r="L16" i="5"/>
  <c r="K16" i="5"/>
  <c r="AA16" i="5" s="1"/>
  <c r="J16" i="5"/>
  <c r="I16" i="5"/>
  <c r="H16" i="5"/>
  <c r="G16" i="5"/>
  <c r="F16" i="5"/>
  <c r="V16" i="5" s="1"/>
  <c r="E16" i="5"/>
  <c r="U16" i="5" s="1"/>
  <c r="D16" i="5"/>
  <c r="T16" i="5" s="1"/>
  <c r="C16" i="5"/>
  <c r="A16" i="5"/>
  <c r="AA15" i="5"/>
  <c r="Z15" i="5"/>
  <c r="Y15" i="5"/>
  <c r="T15" i="5"/>
  <c r="S15" i="5"/>
  <c r="Q15" i="5"/>
  <c r="P15" i="5"/>
  <c r="O15" i="5"/>
  <c r="N15" i="5"/>
  <c r="M15" i="5"/>
  <c r="AB15" i="5" s="1"/>
  <c r="L15" i="5"/>
  <c r="K15" i="5"/>
  <c r="J15" i="5"/>
  <c r="I15" i="5"/>
  <c r="H15" i="5"/>
  <c r="X15" i="5" s="1"/>
  <c r="G15" i="5"/>
  <c r="W15" i="5" s="1"/>
  <c r="F15" i="5"/>
  <c r="V15" i="5" s="1"/>
  <c r="E15" i="5"/>
  <c r="U15" i="5" s="1"/>
  <c r="D15" i="5"/>
  <c r="C15" i="5"/>
  <c r="A15" i="5"/>
  <c r="V14" i="5"/>
  <c r="U14" i="5"/>
  <c r="Q14" i="5"/>
  <c r="P14" i="5"/>
  <c r="O14" i="5"/>
  <c r="AB14" i="5" s="1"/>
  <c r="N14" i="5"/>
  <c r="M14" i="5"/>
  <c r="L14" i="5"/>
  <c r="K14" i="5"/>
  <c r="J14" i="5"/>
  <c r="I14" i="5"/>
  <c r="Y14" i="5" s="1"/>
  <c r="H14" i="5"/>
  <c r="X14" i="5" s="1"/>
  <c r="G14" i="5"/>
  <c r="W14" i="5" s="1"/>
  <c r="F14" i="5"/>
  <c r="E14" i="5"/>
  <c r="D14" i="5"/>
  <c r="T14" i="5" s="1"/>
  <c r="C14" i="5"/>
  <c r="S14" i="5" s="1"/>
  <c r="A14" i="5"/>
  <c r="Y13" i="5"/>
  <c r="X13" i="5"/>
  <c r="W13" i="5"/>
  <c r="S13" i="5"/>
  <c r="Q13" i="5"/>
  <c r="P13" i="5"/>
  <c r="O13" i="5"/>
  <c r="N13" i="5"/>
  <c r="M13" i="5"/>
  <c r="AB13" i="5" s="1"/>
  <c r="L13" i="5"/>
  <c r="K13" i="5"/>
  <c r="AA13" i="5" s="1"/>
  <c r="J13" i="5"/>
  <c r="Z13" i="5" s="1"/>
  <c r="I13" i="5"/>
  <c r="H13" i="5"/>
  <c r="G13" i="5"/>
  <c r="F13" i="5"/>
  <c r="V13" i="5" s="1"/>
  <c r="E13" i="5"/>
  <c r="U13" i="5" s="1"/>
  <c r="D13" i="5"/>
  <c r="T13" i="5" s="1"/>
  <c r="C13" i="5"/>
  <c r="A13" i="5"/>
  <c r="Z12" i="5"/>
  <c r="Y12" i="5"/>
  <c r="X12" i="5"/>
  <c r="U12" i="5"/>
  <c r="T12" i="5"/>
  <c r="S12" i="5"/>
  <c r="Q12" i="5"/>
  <c r="P12" i="5"/>
  <c r="O12" i="5"/>
  <c r="N12" i="5"/>
  <c r="M12" i="5"/>
  <c r="AB12" i="5" s="1"/>
  <c r="L12" i="5"/>
  <c r="K12" i="5"/>
  <c r="AA12" i="5" s="1"/>
  <c r="J12" i="5"/>
  <c r="I12" i="5"/>
  <c r="H12" i="5"/>
  <c r="G12" i="5"/>
  <c r="W12" i="5" s="1"/>
  <c r="F12" i="5"/>
  <c r="V12" i="5" s="1"/>
  <c r="E12" i="5"/>
  <c r="D12" i="5"/>
  <c r="C12" i="5"/>
  <c r="A12" i="5"/>
  <c r="Q11" i="5"/>
  <c r="P11" i="5"/>
  <c r="O11" i="5"/>
  <c r="AA11" i="5" s="1"/>
  <c r="N11" i="5"/>
  <c r="M11" i="5"/>
  <c r="AB11" i="5" s="1"/>
  <c r="L11" i="5"/>
  <c r="K11" i="5"/>
  <c r="J11" i="5"/>
  <c r="I11" i="5"/>
  <c r="H11" i="5"/>
  <c r="G11" i="5"/>
  <c r="F11" i="5"/>
  <c r="E11" i="5"/>
  <c r="D11" i="5"/>
  <c r="C11" i="5"/>
  <c r="S11" i="5" s="1"/>
  <c r="A11" i="5"/>
  <c r="AB10" i="5"/>
  <c r="W10" i="5"/>
  <c r="S10" i="5"/>
  <c r="Q10" i="5"/>
  <c r="P10" i="5"/>
  <c r="O10" i="5"/>
  <c r="Y10" i="5" s="1"/>
  <c r="N10" i="5"/>
  <c r="M10" i="5"/>
  <c r="L10" i="5"/>
  <c r="K10" i="5"/>
  <c r="AA10" i="5" s="1"/>
  <c r="J10" i="5"/>
  <c r="Z10" i="5" s="1"/>
  <c r="I10" i="5"/>
  <c r="H10" i="5"/>
  <c r="G10" i="5"/>
  <c r="F10" i="5"/>
  <c r="V10" i="5" s="1"/>
  <c r="E10" i="5"/>
  <c r="U10" i="5" s="1"/>
  <c r="D10" i="5"/>
  <c r="T10" i="5" s="1"/>
  <c r="C10" i="5"/>
  <c r="A10" i="5"/>
  <c r="Z9" i="5"/>
  <c r="Y9" i="5"/>
  <c r="U9" i="5"/>
  <c r="T9" i="5"/>
  <c r="S9" i="5"/>
  <c r="Q9" i="5"/>
  <c r="P9" i="5"/>
  <c r="O9" i="5"/>
  <c r="N9" i="5"/>
  <c r="M9" i="5"/>
  <c r="AB9" i="5" s="1"/>
  <c r="L9" i="5"/>
  <c r="K9" i="5"/>
  <c r="AA9" i="5" s="1"/>
  <c r="J9" i="5"/>
  <c r="I9" i="5"/>
  <c r="H9" i="5"/>
  <c r="X9" i="5" s="1"/>
  <c r="G9" i="5"/>
  <c r="W9" i="5" s="1"/>
  <c r="F9" i="5"/>
  <c r="V9" i="5" s="1"/>
  <c r="E9" i="5"/>
  <c r="D9" i="5"/>
  <c r="C9" i="5"/>
  <c r="A9" i="5"/>
  <c r="X8" i="5"/>
  <c r="W8" i="5"/>
  <c r="Q8" i="5"/>
  <c r="P8" i="5"/>
  <c r="O8" i="5"/>
  <c r="V8" i="5" s="1"/>
  <c r="N8" i="5"/>
  <c r="M8" i="5"/>
  <c r="L8" i="5"/>
  <c r="K8" i="5"/>
  <c r="AA8" i="5" s="1"/>
  <c r="J8" i="5"/>
  <c r="Z8" i="5" s="1"/>
  <c r="I8" i="5"/>
  <c r="Y8" i="5" s="1"/>
  <c r="H8" i="5"/>
  <c r="G8" i="5"/>
  <c r="F8" i="5"/>
  <c r="E8" i="5"/>
  <c r="D8" i="5"/>
  <c r="T8" i="5" s="1"/>
  <c r="C8" i="5"/>
  <c r="S8" i="5" s="1"/>
  <c r="A8" i="5"/>
  <c r="Z7" i="5"/>
  <c r="X7" i="5"/>
  <c r="S7" i="5"/>
  <c r="Q7" i="5"/>
  <c r="P7" i="5"/>
  <c r="O7" i="5"/>
  <c r="W7" i="5" s="1"/>
  <c r="N7" i="5"/>
  <c r="M7" i="5"/>
  <c r="AB7" i="5" s="1"/>
  <c r="L7" i="5"/>
  <c r="K7" i="5"/>
  <c r="AA7" i="5" s="1"/>
  <c r="J7" i="5"/>
  <c r="I7" i="5"/>
  <c r="Y7" i="5" s="1"/>
  <c r="H7" i="5"/>
  <c r="G7" i="5"/>
  <c r="F7" i="5"/>
  <c r="V7" i="5" s="1"/>
  <c r="E7" i="5"/>
  <c r="U7" i="5" s="1"/>
  <c r="D7" i="5"/>
  <c r="T7" i="5" s="1"/>
  <c r="C7" i="5"/>
  <c r="A7" i="5"/>
  <c r="Z6" i="5"/>
  <c r="Y6" i="5"/>
  <c r="X6" i="5"/>
  <c r="S6" i="5"/>
  <c r="Q6" i="5"/>
  <c r="P6" i="5"/>
  <c r="O6" i="5"/>
  <c r="N6" i="5"/>
  <c r="M6" i="5"/>
  <c r="AB6" i="5" s="1"/>
  <c r="L6" i="5"/>
  <c r="K6" i="5"/>
  <c r="AA6" i="5" s="1"/>
  <c r="J6" i="5"/>
  <c r="I6" i="5"/>
  <c r="H6" i="5"/>
  <c r="G6" i="5"/>
  <c r="F6" i="5"/>
  <c r="V6" i="5" s="1"/>
  <c r="E6" i="5"/>
  <c r="U6" i="5" s="1"/>
  <c r="D6" i="5"/>
  <c r="T6" i="5" s="1"/>
  <c r="C6" i="5"/>
  <c r="A6" i="5"/>
  <c r="AA5" i="5"/>
  <c r="Z5" i="5"/>
  <c r="W5" i="5"/>
  <c r="V5" i="5"/>
  <c r="S5" i="5"/>
  <c r="Q5" i="5"/>
  <c r="P5" i="5"/>
  <c r="O5" i="5"/>
  <c r="N5" i="5"/>
  <c r="M5" i="5"/>
  <c r="AB5" i="5" s="1"/>
  <c r="L5" i="5"/>
  <c r="K5" i="5"/>
  <c r="J5" i="5"/>
  <c r="I5" i="5"/>
  <c r="Y5" i="5" s="1"/>
  <c r="H5" i="5"/>
  <c r="G5" i="5"/>
  <c r="F5" i="5"/>
  <c r="E5" i="5"/>
  <c r="U5" i="5" s="1"/>
  <c r="D5" i="5"/>
  <c r="T5" i="5" s="1"/>
  <c r="C5" i="5"/>
  <c r="A5" i="5"/>
  <c r="X4" i="5"/>
  <c r="W4" i="5"/>
  <c r="V4" i="5"/>
  <c r="S4" i="5"/>
  <c r="Q4" i="5"/>
  <c r="P4" i="5"/>
  <c r="O4" i="5"/>
  <c r="AB4" i="5" s="1"/>
  <c r="N4" i="5"/>
  <c r="M4" i="5"/>
  <c r="L4" i="5"/>
  <c r="K4" i="5"/>
  <c r="AA4" i="5" s="1"/>
  <c r="J4" i="5"/>
  <c r="Z4" i="5" s="1"/>
  <c r="I4" i="5"/>
  <c r="Y4" i="5" s="1"/>
  <c r="H4" i="5"/>
  <c r="G4" i="5"/>
  <c r="F4" i="5"/>
  <c r="E4" i="5"/>
  <c r="U4" i="5" s="1"/>
  <c r="D4" i="5"/>
  <c r="T4" i="5" s="1"/>
  <c r="C4" i="5"/>
  <c r="A4" i="5"/>
  <c r="Y3" i="5"/>
  <c r="X3" i="5"/>
  <c r="W3" i="5"/>
  <c r="T3" i="5"/>
  <c r="S3" i="5"/>
  <c r="Q3" i="5"/>
  <c r="P3" i="5"/>
  <c r="O3" i="5"/>
  <c r="N3" i="5"/>
  <c r="M3" i="5"/>
  <c r="AB3" i="5" s="1"/>
  <c r="L3" i="5"/>
  <c r="K3" i="5"/>
  <c r="AA3" i="5" s="1"/>
  <c r="J3" i="5"/>
  <c r="Z3" i="5" s="1"/>
  <c r="I3" i="5"/>
  <c r="H3" i="5"/>
  <c r="G3" i="5"/>
  <c r="F3" i="5"/>
  <c r="V3" i="5" s="1"/>
  <c r="E3" i="5"/>
  <c r="U3" i="5" s="1"/>
  <c r="D3" i="5"/>
  <c r="C3" i="5"/>
  <c r="A3" i="5"/>
  <c r="Z2" i="5"/>
  <c r="Y2" i="5"/>
  <c r="U2" i="5"/>
  <c r="T2" i="5"/>
  <c r="Q2" i="5"/>
  <c r="P2" i="5"/>
  <c r="O2" i="5"/>
  <c r="N2" i="5"/>
  <c r="M2" i="5"/>
  <c r="AB2" i="5" s="1"/>
  <c r="L2" i="5"/>
  <c r="K2" i="5"/>
  <c r="AA2" i="5" s="1"/>
  <c r="J2" i="5"/>
  <c r="I2" i="5"/>
  <c r="H2" i="5"/>
  <c r="X2" i="5" s="1"/>
  <c r="G2" i="5"/>
  <c r="W2" i="5" s="1"/>
  <c r="F2" i="5"/>
  <c r="V2" i="5" s="1"/>
  <c r="E2" i="5"/>
  <c r="D2" i="5"/>
  <c r="C2" i="5"/>
  <c r="S2" i="5" s="1"/>
  <c r="A2" i="5"/>
  <c r="Z75" i="4"/>
  <c r="Q75" i="4"/>
  <c r="P75" i="4"/>
  <c r="O75" i="4"/>
  <c r="W75" i="4" s="1"/>
  <c r="N75" i="4"/>
  <c r="M75" i="4"/>
  <c r="AB75" i="4" s="1"/>
  <c r="L75" i="4"/>
  <c r="K75" i="4"/>
  <c r="J75" i="4"/>
  <c r="I75" i="4"/>
  <c r="Y75" i="4" s="1"/>
  <c r="H75" i="4"/>
  <c r="X75" i="4" s="1"/>
  <c r="G75" i="4"/>
  <c r="F75" i="4"/>
  <c r="E75" i="4"/>
  <c r="D75" i="4"/>
  <c r="T75" i="4" s="1"/>
  <c r="C75" i="4"/>
  <c r="S75" i="4" s="1"/>
  <c r="A75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S74" i="4" s="1"/>
  <c r="A74" i="4"/>
  <c r="AA73" i="4"/>
  <c r="Z73" i="4"/>
  <c r="Y73" i="4"/>
  <c r="T73" i="4"/>
  <c r="S73" i="4"/>
  <c r="Q73" i="4"/>
  <c r="P73" i="4"/>
  <c r="O73" i="4"/>
  <c r="N73" i="4"/>
  <c r="M73" i="4"/>
  <c r="AB73" i="4" s="1"/>
  <c r="L73" i="4"/>
  <c r="K73" i="4"/>
  <c r="J73" i="4"/>
  <c r="I73" i="4"/>
  <c r="H73" i="4"/>
  <c r="X73" i="4" s="1"/>
  <c r="G73" i="4"/>
  <c r="W73" i="4" s="1"/>
  <c r="F73" i="4"/>
  <c r="V73" i="4" s="1"/>
  <c r="E73" i="4"/>
  <c r="U73" i="4" s="1"/>
  <c r="D73" i="4"/>
  <c r="C73" i="4"/>
  <c r="A73" i="4"/>
  <c r="V72" i="4"/>
  <c r="T72" i="4"/>
  <c r="Q72" i="4"/>
  <c r="P72" i="4"/>
  <c r="O72" i="4"/>
  <c r="AB72" i="4" s="1"/>
  <c r="N72" i="4"/>
  <c r="M72" i="4"/>
  <c r="L72" i="4"/>
  <c r="K72" i="4"/>
  <c r="J72" i="4"/>
  <c r="Z72" i="4" s="1"/>
  <c r="I72" i="4"/>
  <c r="Y72" i="4" s="1"/>
  <c r="H72" i="4"/>
  <c r="X72" i="4" s="1"/>
  <c r="G72" i="4"/>
  <c r="W72" i="4" s="1"/>
  <c r="F72" i="4"/>
  <c r="E72" i="4"/>
  <c r="D72" i="4"/>
  <c r="C72" i="4"/>
  <c r="S72" i="4" s="1"/>
  <c r="A72" i="4"/>
  <c r="X71" i="4"/>
  <c r="W71" i="4"/>
  <c r="V71" i="4"/>
  <c r="S71" i="4"/>
  <c r="Q71" i="4"/>
  <c r="P71" i="4"/>
  <c r="O71" i="4"/>
  <c r="AB71" i="4" s="1"/>
  <c r="N71" i="4"/>
  <c r="M71" i="4"/>
  <c r="L71" i="4"/>
  <c r="K71" i="4"/>
  <c r="AA71" i="4" s="1"/>
  <c r="J71" i="4"/>
  <c r="Z71" i="4" s="1"/>
  <c r="I71" i="4"/>
  <c r="Y71" i="4" s="1"/>
  <c r="H71" i="4"/>
  <c r="G71" i="4"/>
  <c r="F71" i="4"/>
  <c r="E71" i="4"/>
  <c r="U71" i="4" s="1"/>
  <c r="D71" i="4"/>
  <c r="T71" i="4" s="1"/>
  <c r="C71" i="4"/>
  <c r="A71" i="4"/>
  <c r="Z70" i="4"/>
  <c r="Y70" i="4"/>
  <c r="X70" i="4"/>
  <c r="U70" i="4"/>
  <c r="T70" i="4"/>
  <c r="S70" i="4"/>
  <c r="Q70" i="4"/>
  <c r="P70" i="4"/>
  <c r="O70" i="4"/>
  <c r="N70" i="4"/>
  <c r="M70" i="4"/>
  <c r="AB70" i="4" s="1"/>
  <c r="L70" i="4"/>
  <c r="K70" i="4"/>
  <c r="AA70" i="4" s="1"/>
  <c r="J70" i="4"/>
  <c r="I70" i="4"/>
  <c r="H70" i="4"/>
  <c r="G70" i="4"/>
  <c r="W70" i="4" s="1"/>
  <c r="F70" i="4"/>
  <c r="V70" i="4" s="1"/>
  <c r="E70" i="4"/>
  <c r="D70" i="4"/>
  <c r="C70" i="4"/>
  <c r="A70" i="4"/>
  <c r="Z69" i="4"/>
  <c r="Q69" i="4"/>
  <c r="P69" i="4"/>
  <c r="O69" i="4"/>
  <c r="W69" i="4" s="1"/>
  <c r="N69" i="4"/>
  <c r="M69" i="4"/>
  <c r="AB69" i="4" s="1"/>
  <c r="L69" i="4"/>
  <c r="K69" i="4"/>
  <c r="J69" i="4"/>
  <c r="I69" i="4"/>
  <c r="Y69" i="4" s="1"/>
  <c r="H69" i="4"/>
  <c r="X69" i="4" s="1"/>
  <c r="G69" i="4"/>
  <c r="F69" i="4"/>
  <c r="E69" i="4"/>
  <c r="D69" i="4"/>
  <c r="T69" i="4" s="1"/>
  <c r="C69" i="4"/>
  <c r="S69" i="4" s="1"/>
  <c r="A69" i="4"/>
  <c r="AB68" i="4"/>
  <c r="Q68" i="4"/>
  <c r="P68" i="4"/>
  <c r="O68" i="4"/>
  <c r="N68" i="4"/>
  <c r="M68" i="4"/>
  <c r="L68" i="4"/>
  <c r="K68" i="4"/>
  <c r="AA68" i="4" s="1"/>
  <c r="J68" i="4"/>
  <c r="Z68" i="4" s="1"/>
  <c r="I68" i="4"/>
  <c r="H68" i="4"/>
  <c r="G68" i="4"/>
  <c r="F68" i="4"/>
  <c r="V68" i="4" s="1"/>
  <c r="E68" i="4"/>
  <c r="U68" i="4" s="1"/>
  <c r="D68" i="4"/>
  <c r="T68" i="4" s="1"/>
  <c r="C68" i="4"/>
  <c r="S68" i="4" s="1"/>
  <c r="A68" i="4"/>
  <c r="AA67" i="4"/>
  <c r="Z67" i="4"/>
  <c r="Y67" i="4"/>
  <c r="T67" i="4"/>
  <c r="S67" i="4"/>
  <c r="Q67" i="4"/>
  <c r="P67" i="4"/>
  <c r="O67" i="4"/>
  <c r="N67" i="4"/>
  <c r="M67" i="4"/>
  <c r="AB67" i="4" s="1"/>
  <c r="L67" i="4"/>
  <c r="K67" i="4"/>
  <c r="J67" i="4"/>
  <c r="I67" i="4"/>
  <c r="H67" i="4"/>
  <c r="X67" i="4" s="1"/>
  <c r="G67" i="4"/>
  <c r="W67" i="4" s="1"/>
  <c r="F67" i="4"/>
  <c r="V67" i="4" s="1"/>
  <c r="E67" i="4"/>
  <c r="U67" i="4" s="1"/>
  <c r="D67" i="4"/>
  <c r="C67" i="4"/>
  <c r="A67" i="4"/>
  <c r="V66" i="4"/>
  <c r="T66" i="4"/>
  <c r="Q66" i="4"/>
  <c r="P66" i="4"/>
  <c r="O66" i="4"/>
  <c r="AB66" i="4" s="1"/>
  <c r="N66" i="4"/>
  <c r="M66" i="4"/>
  <c r="L66" i="4"/>
  <c r="K66" i="4"/>
  <c r="J66" i="4"/>
  <c r="Z66" i="4" s="1"/>
  <c r="I66" i="4"/>
  <c r="Y66" i="4" s="1"/>
  <c r="H66" i="4"/>
  <c r="X66" i="4" s="1"/>
  <c r="G66" i="4"/>
  <c r="W66" i="4" s="1"/>
  <c r="F66" i="4"/>
  <c r="E66" i="4"/>
  <c r="D66" i="4"/>
  <c r="C66" i="4"/>
  <c r="S66" i="4" s="1"/>
  <c r="A66" i="4"/>
  <c r="X65" i="4"/>
  <c r="W65" i="4"/>
  <c r="V65" i="4"/>
  <c r="S65" i="4"/>
  <c r="Q65" i="4"/>
  <c r="P65" i="4"/>
  <c r="O65" i="4"/>
  <c r="AB65" i="4" s="1"/>
  <c r="N65" i="4"/>
  <c r="M65" i="4"/>
  <c r="L65" i="4"/>
  <c r="K65" i="4"/>
  <c r="AA65" i="4" s="1"/>
  <c r="J65" i="4"/>
  <c r="Z65" i="4" s="1"/>
  <c r="I65" i="4"/>
  <c r="Y65" i="4" s="1"/>
  <c r="H65" i="4"/>
  <c r="G65" i="4"/>
  <c r="F65" i="4"/>
  <c r="E65" i="4"/>
  <c r="U65" i="4" s="1"/>
  <c r="D65" i="4"/>
  <c r="T65" i="4" s="1"/>
  <c r="C65" i="4"/>
  <c r="A65" i="4"/>
  <c r="Z64" i="4"/>
  <c r="Y64" i="4"/>
  <c r="X64" i="4"/>
  <c r="U64" i="4"/>
  <c r="T64" i="4"/>
  <c r="S64" i="4"/>
  <c r="Q64" i="4"/>
  <c r="P64" i="4"/>
  <c r="O64" i="4"/>
  <c r="N64" i="4"/>
  <c r="M64" i="4"/>
  <c r="AB64" i="4" s="1"/>
  <c r="L64" i="4"/>
  <c r="K64" i="4"/>
  <c r="AA64" i="4" s="1"/>
  <c r="J64" i="4"/>
  <c r="I64" i="4"/>
  <c r="H64" i="4"/>
  <c r="G64" i="4"/>
  <c r="W64" i="4" s="1"/>
  <c r="F64" i="4"/>
  <c r="V64" i="4" s="1"/>
  <c r="E64" i="4"/>
  <c r="D64" i="4"/>
  <c r="C64" i="4"/>
  <c r="A64" i="4"/>
  <c r="Z63" i="4"/>
  <c r="Q63" i="4"/>
  <c r="P63" i="4"/>
  <c r="O63" i="4"/>
  <c r="W63" i="4" s="1"/>
  <c r="N63" i="4"/>
  <c r="M63" i="4"/>
  <c r="AB63" i="4" s="1"/>
  <c r="L63" i="4"/>
  <c r="K63" i="4"/>
  <c r="J63" i="4"/>
  <c r="I63" i="4"/>
  <c r="Y63" i="4" s="1"/>
  <c r="H63" i="4"/>
  <c r="X63" i="4" s="1"/>
  <c r="G63" i="4"/>
  <c r="F63" i="4"/>
  <c r="E63" i="4"/>
  <c r="D63" i="4"/>
  <c r="T63" i="4" s="1"/>
  <c r="C63" i="4"/>
  <c r="S63" i="4" s="1"/>
  <c r="A63" i="4"/>
  <c r="AB62" i="4"/>
  <c r="Q62" i="4"/>
  <c r="P62" i="4"/>
  <c r="O62" i="4"/>
  <c r="N62" i="4"/>
  <c r="M62" i="4"/>
  <c r="L62" i="4"/>
  <c r="K62" i="4"/>
  <c r="J62" i="4"/>
  <c r="I62" i="4"/>
  <c r="H62" i="4"/>
  <c r="G62" i="4"/>
  <c r="F62" i="4"/>
  <c r="V62" i="4" s="1"/>
  <c r="E62" i="4"/>
  <c r="U62" i="4" s="1"/>
  <c r="D62" i="4"/>
  <c r="C62" i="4"/>
  <c r="S62" i="4" s="1"/>
  <c r="A62" i="4"/>
  <c r="AA61" i="4"/>
  <c r="Z61" i="4"/>
  <c r="Y61" i="4"/>
  <c r="T61" i="4"/>
  <c r="S61" i="4"/>
  <c r="Q61" i="4"/>
  <c r="P61" i="4"/>
  <c r="O61" i="4"/>
  <c r="N61" i="4"/>
  <c r="M61" i="4"/>
  <c r="AB61" i="4" s="1"/>
  <c r="L61" i="4"/>
  <c r="K61" i="4"/>
  <c r="J61" i="4"/>
  <c r="I61" i="4"/>
  <c r="H61" i="4"/>
  <c r="X61" i="4" s="1"/>
  <c r="G61" i="4"/>
  <c r="W61" i="4" s="1"/>
  <c r="F61" i="4"/>
  <c r="V61" i="4" s="1"/>
  <c r="E61" i="4"/>
  <c r="U61" i="4" s="1"/>
  <c r="D61" i="4"/>
  <c r="C61" i="4"/>
  <c r="A61" i="4"/>
  <c r="V60" i="4"/>
  <c r="T60" i="4"/>
  <c r="Q60" i="4"/>
  <c r="P60" i="4"/>
  <c r="O60" i="4"/>
  <c r="AB60" i="4" s="1"/>
  <c r="N60" i="4"/>
  <c r="M60" i="4"/>
  <c r="L60" i="4"/>
  <c r="K60" i="4"/>
  <c r="J60" i="4"/>
  <c r="Z60" i="4" s="1"/>
  <c r="I60" i="4"/>
  <c r="Y60" i="4" s="1"/>
  <c r="H60" i="4"/>
  <c r="X60" i="4" s="1"/>
  <c r="G60" i="4"/>
  <c r="W60" i="4" s="1"/>
  <c r="F60" i="4"/>
  <c r="E60" i="4"/>
  <c r="D60" i="4"/>
  <c r="C60" i="4"/>
  <c r="S60" i="4" s="1"/>
  <c r="A60" i="4"/>
  <c r="X59" i="4"/>
  <c r="W59" i="4"/>
  <c r="V59" i="4"/>
  <c r="S59" i="4"/>
  <c r="Q59" i="4"/>
  <c r="P59" i="4"/>
  <c r="O59" i="4"/>
  <c r="AB59" i="4" s="1"/>
  <c r="N59" i="4"/>
  <c r="M59" i="4"/>
  <c r="L59" i="4"/>
  <c r="K59" i="4"/>
  <c r="AA59" i="4" s="1"/>
  <c r="J59" i="4"/>
  <c r="Z59" i="4" s="1"/>
  <c r="I59" i="4"/>
  <c r="Y59" i="4" s="1"/>
  <c r="H59" i="4"/>
  <c r="G59" i="4"/>
  <c r="F59" i="4"/>
  <c r="E59" i="4"/>
  <c r="U59" i="4" s="1"/>
  <c r="D59" i="4"/>
  <c r="T59" i="4" s="1"/>
  <c r="C59" i="4"/>
  <c r="A59" i="4"/>
  <c r="Z58" i="4"/>
  <c r="Y58" i="4"/>
  <c r="X58" i="4"/>
  <c r="U58" i="4"/>
  <c r="T58" i="4"/>
  <c r="S58" i="4"/>
  <c r="Q58" i="4"/>
  <c r="P58" i="4"/>
  <c r="O58" i="4"/>
  <c r="N58" i="4"/>
  <c r="M58" i="4"/>
  <c r="AB58" i="4" s="1"/>
  <c r="L58" i="4"/>
  <c r="K58" i="4"/>
  <c r="AA58" i="4" s="1"/>
  <c r="J58" i="4"/>
  <c r="I58" i="4"/>
  <c r="H58" i="4"/>
  <c r="G58" i="4"/>
  <c r="W58" i="4" s="1"/>
  <c r="F58" i="4"/>
  <c r="V58" i="4" s="1"/>
  <c r="E58" i="4"/>
  <c r="D58" i="4"/>
  <c r="C58" i="4"/>
  <c r="A58" i="4"/>
  <c r="Z57" i="4"/>
  <c r="Q57" i="4"/>
  <c r="P57" i="4"/>
  <c r="O57" i="4"/>
  <c r="W57" i="4" s="1"/>
  <c r="N57" i="4"/>
  <c r="M57" i="4"/>
  <c r="AB57" i="4" s="1"/>
  <c r="L57" i="4"/>
  <c r="K57" i="4"/>
  <c r="J57" i="4"/>
  <c r="I57" i="4"/>
  <c r="Y57" i="4" s="1"/>
  <c r="H57" i="4"/>
  <c r="X57" i="4" s="1"/>
  <c r="G57" i="4"/>
  <c r="F57" i="4"/>
  <c r="E57" i="4"/>
  <c r="D57" i="4"/>
  <c r="T57" i="4" s="1"/>
  <c r="C57" i="4"/>
  <c r="S57" i="4" s="1"/>
  <c r="A57" i="4"/>
  <c r="Q56" i="4"/>
  <c r="P56" i="4"/>
  <c r="O56" i="4"/>
  <c r="N56" i="4"/>
  <c r="M56" i="4"/>
  <c r="L56" i="4"/>
  <c r="K56" i="4"/>
  <c r="J56" i="4"/>
  <c r="Z56" i="4" s="1"/>
  <c r="I56" i="4"/>
  <c r="H56" i="4"/>
  <c r="G56" i="4"/>
  <c r="F56" i="4"/>
  <c r="E56" i="4"/>
  <c r="D56" i="4"/>
  <c r="T56" i="4" s="1"/>
  <c r="C56" i="4"/>
  <c r="S56" i="4" s="1"/>
  <c r="A56" i="4"/>
  <c r="AA55" i="4"/>
  <c r="Z55" i="4"/>
  <c r="Y55" i="4"/>
  <c r="T55" i="4"/>
  <c r="S55" i="4"/>
  <c r="Q55" i="4"/>
  <c r="P55" i="4"/>
  <c r="O55" i="4"/>
  <c r="N55" i="4"/>
  <c r="M55" i="4"/>
  <c r="AB55" i="4" s="1"/>
  <c r="L55" i="4"/>
  <c r="K55" i="4"/>
  <c r="J55" i="4"/>
  <c r="I55" i="4"/>
  <c r="H55" i="4"/>
  <c r="X55" i="4" s="1"/>
  <c r="G55" i="4"/>
  <c r="W55" i="4" s="1"/>
  <c r="F55" i="4"/>
  <c r="V55" i="4" s="1"/>
  <c r="E55" i="4"/>
  <c r="U55" i="4" s="1"/>
  <c r="D55" i="4"/>
  <c r="C55" i="4"/>
  <c r="A55" i="4"/>
  <c r="V54" i="4"/>
  <c r="T54" i="4"/>
  <c r="Q54" i="4"/>
  <c r="P54" i="4"/>
  <c r="O54" i="4"/>
  <c r="AB54" i="4" s="1"/>
  <c r="N54" i="4"/>
  <c r="M54" i="4"/>
  <c r="L54" i="4"/>
  <c r="K54" i="4"/>
  <c r="J54" i="4"/>
  <c r="Z54" i="4" s="1"/>
  <c r="I54" i="4"/>
  <c r="Y54" i="4" s="1"/>
  <c r="H54" i="4"/>
  <c r="X54" i="4" s="1"/>
  <c r="G54" i="4"/>
  <c r="W54" i="4" s="1"/>
  <c r="F54" i="4"/>
  <c r="E54" i="4"/>
  <c r="D54" i="4"/>
  <c r="C54" i="4"/>
  <c r="S54" i="4" s="1"/>
  <c r="A54" i="4"/>
  <c r="X53" i="4"/>
  <c r="W53" i="4"/>
  <c r="V53" i="4"/>
  <c r="S53" i="4"/>
  <c r="Q53" i="4"/>
  <c r="P53" i="4"/>
  <c r="O53" i="4"/>
  <c r="AB53" i="4" s="1"/>
  <c r="N53" i="4"/>
  <c r="M53" i="4"/>
  <c r="L53" i="4"/>
  <c r="K53" i="4"/>
  <c r="AA53" i="4" s="1"/>
  <c r="J53" i="4"/>
  <c r="Z53" i="4" s="1"/>
  <c r="I53" i="4"/>
  <c r="Y53" i="4" s="1"/>
  <c r="H53" i="4"/>
  <c r="G53" i="4"/>
  <c r="F53" i="4"/>
  <c r="E53" i="4"/>
  <c r="U53" i="4" s="1"/>
  <c r="D53" i="4"/>
  <c r="T53" i="4" s="1"/>
  <c r="C53" i="4"/>
  <c r="A53" i="4"/>
  <c r="Z52" i="4"/>
  <c r="Y52" i="4"/>
  <c r="X52" i="4"/>
  <c r="U52" i="4"/>
  <c r="T52" i="4"/>
  <c r="S52" i="4"/>
  <c r="Q52" i="4"/>
  <c r="P52" i="4"/>
  <c r="O52" i="4"/>
  <c r="N52" i="4"/>
  <c r="M52" i="4"/>
  <c r="AB52" i="4" s="1"/>
  <c r="L52" i="4"/>
  <c r="K52" i="4"/>
  <c r="AA52" i="4" s="1"/>
  <c r="J52" i="4"/>
  <c r="I52" i="4"/>
  <c r="H52" i="4"/>
  <c r="G52" i="4"/>
  <c r="W52" i="4" s="1"/>
  <c r="F52" i="4"/>
  <c r="V52" i="4" s="1"/>
  <c r="E52" i="4"/>
  <c r="D52" i="4"/>
  <c r="C52" i="4"/>
  <c r="A52" i="4"/>
  <c r="Q51" i="4"/>
  <c r="P51" i="4"/>
  <c r="O51" i="4"/>
  <c r="AB51" i="4" s="1"/>
  <c r="N51" i="4"/>
  <c r="M51" i="4"/>
  <c r="L51" i="4"/>
  <c r="K51" i="4"/>
  <c r="J51" i="4"/>
  <c r="I51" i="4"/>
  <c r="H51" i="4"/>
  <c r="G51" i="4"/>
  <c r="F51" i="4"/>
  <c r="E51" i="4"/>
  <c r="D51" i="4"/>
  <c r="C51" i="4"/>
  <c r="S51" i="4" s="1"/>
  <c r="A51" i="4"/>
  <c r="AB50" i="4"/>
  <c r="Q50" i="4"/>
  <c r="P50" i="4"/>
  <c r="O50" i="4"/>
  <c r="N50" i="4"/>
  <c r="M50" i="4"/>
  <c r="L50" i="4"/>
  <c r="K50" i="4"/>
  <c r="AA50" i="4" s="1"/>
  <c r="J50" i="4"/>
  <c r="Z50" i="4" s="1"/>
  <c r="I50" i="4"/>
  <c r="H50" i="4"/>
  <c r="G50" i="4"/>
  <c r="F50" i="4"/>
  <c r="E50" i="4"/>
  <c r="U50" i="4" s="1"/>
  <c r="D50" i="4"/>
  <c r="T50" i="4" s="1"/>
  <c r="C50" i="4"/>
  <c r="S50" i="4" s="1"/>
  <c r="A50" i="4"/>
  <c r="AA49" i="4"/>
  <c r="Z49" i="4"/>
  <c r="Y49" i="4"/>
  <c r="T49" i="4"/>
  <c r="S49" i="4"/>
  <c r="Q49" i="4"/>
  <c r="P49" i="4"/>
  <c r="O49" i="4"/>
  <c r="N49" i="4"/>
  <c r="M49" i="4"/>
  <c r="AB49" i="4" s="1"/>
  <c r="L49" i="4"/>
  <c r="K49" i="4"/>
  <c r="J49" i="4"/>
  <c r="I49" i="4"/>
  <c r="H49" i="4"/>
  <c r="X49" i="4" s="1"/>
  <c r="G49" i="4"/>
  <c r="W49" i="4" s="1"/>
  <c r="F49" i="4"/>
  <c r="V49" i="4" s="1"/>
  <c r="E49" i="4"/>
  <c r="U49" i="4" s="1"/>
  <c r="D49" i="4"/>
  <c r="C49" i="4"/>
  <c r="A49" i="4"/>
  <c r="Q48" i="4"/>
  <c r="P48" i="4"/>
  <c r="O48" i="4"/>
  <c r="AA48" i="4" s="1"/>
  <c r="N48" i="4"/>
  <c r="M48" i="4"/>
  <c r="L48" i="4"/>
  <c r="K48" i="4"/>
  <c r="J48" i="4"/>
  <c r="I48" i="4"/>
  <c r="Y48" i="4" s="1"/>
  <c r="H48" i="4"/>
  <c r="G48" i="4"/>
  <c r="F48" i="4"/>
  <c r="E48" i="4"/>
  <c r="D48" i="4"/>
  <c r="C48" i="4"/>
  <c r="S48" i="4" s="1"/>
  <c r="A48" i="4"/>
  <c r="X47" i="4"/>
  <c r="W47" i="4"/>
  <c r="V47" i="4"/>
  <c r="S47" i="4"/>
  <c r="Q47" i="4"/>
  <c r="P47" i="4"/>
  <c r="O47" i="4"/>
  <c r="AB47" i="4" s="1"/>
  <c r="N47" i="4"/>
  <c r="M47" i="4"/>
  <c r="L47" i="4"/>
  <c r="K47" i="4"/>
  <c r="AA47" i="4" s="1"/>
  <c r="J47" i="4"/>
  <c r="Z47" i="4" s="1"/>
  <c r="I47" i="4"/>
  <c r="Y47" i="4" s="1"/>
  <c r="H47" i="4"/>
  <c r="G47" i="4"/>
  <c r="F47" i="4"/>
  <c r="E47" i="4"/>
  <c r="U47" i="4" s="1"/>
  <c r="D47" i="4"/>
  <c r="T47" i="4" s="1"/>
  <c r="C47" i="4"/>
  <c r="A47" i="4"/>
  <c r="Z46" i="4"/>
  <c r="Y46" i="4"/>
  <c r="X46" i="4"/>
  <c r="U46" i="4"/>
  <c r="T46" i="4"/>
  <c r="S46" i="4"/>
  <c r="Q46" i="4"/>
  <c r="P46" i="4"/>
  <c r="O46" i="4"/>
  <c r="N46" i="4"/>
  <c r="M46" i="4"/>
  <c r="AB46" i="4" s="1"/>
  <c r="L46" i="4"/>
  <c r="K46" i="4"/>
  <c r="AA46" i="4" s="1"/>
  <c r="J46" i="4"/>
  <c r="I46" i="4"/>
  <c r="H46" i="4"/>
  <c r="G46" i="4"/>
  <c r="W46" i="4" s="1"/>
  <c r="F46" i="4"/>
  <c r="V46" i="4" s="1"/>
  <c r="E46" i="4"/>
  <c r="D46" i="4"/>
  <c r="C46" i="4"/>
  <c r="A46" i="4"/>
  <c r="AB45" i="4"/>
  <c r="AA45" i="4"/>
  <c r="Z45" i="4"/>
  <c r="V45" i="4"/>
  <c r="Q45" i="4"/>
  <c r="P45" i="4"/>
  <c r="O45" i="4"/>
  <c r="N45" i="4"/>
  <c r="M45" i="4"/>
  <c r="L45" i="4"/>
  <c r="K45" i="4"/>
  <c r="J45" i="4"/>
  <c r="I45" i="4"/>
  <c r="Y45" i="4" s="1"/>
  <c r="H45" i="4"/>
  <c r="X45" i="4" s="1"/>
  <c r="G45" i="4"/>
  <c r="F45" i="4"/>
  <c r="E45" i="4"/>
  <c r="D45" i="4"/>
  <c r="T45" i="4" s="1"/>
  <c r="C45" i="4"/>
  <c r="S45" i="4" s="1"/>
  <c r="A45" i="4"/>
  <c r="X44" i="4"/>
  <c r="Q44" i="4"/>
  <c r="P44" i="4"/>
  <c r="O44" i="4"/>
  <c r="N44" i="4"/>
  <c r="M44" i="4"/>
  <c r="L44" i="4"/>
  <c r="K44" i="4"/>
  <c r="AA44" i="4" s="1"/>
  <c r="J44" i="4"/>
  <c r="Z44" i="4" s="1"/>
  <c r="I44" i="4"/>
  <c r="H44" i="4"/>
  <c r="G44" i="4"/>
  <c r="F44" i="4"/>
  <c r="V44" i="4" s="1"/>
  <c r="E44" i="4"/>
  <c r="U44" i="4" s="1"/>
  <c r="D44" i="4"/>
  <c r="T44" i="4" s="1"/>
  <c r="C44" i="4"/>
  <c r="S44" i="4" s="1"/>
  <c r="A44" i="4"/>
  <c r="AA43" i="4"/>
  <c r="Z43" i="4"/>
  <c r="Y43" i="4"/>
  <c r="T43" i="4"/>
  <c r="S43" i="4"/>
  <c r="Q43" i="4"/>
  <c r="P43" i="4"/>
  <c r="O43" i="4"/>
  <c r="N43" i="4"/>
  <c r="M43" i="4"/>
  <c r="AB43" i="4" s="1"/>
  <c r="L43" i="4"/>
  <c r="K43" i="4"/>
  <c r="J43" i="4"/>
  <c r="I43" i="4"/>
  <c r="H43" i="4"/>
  <c r="X43" i="4" s="1"/>
  <c r="G43" i="4"/>
  <c r="W43" i="4" s="1"/>
  <c r="F43" i="4"/>
  <c r="V43" i="4" s="1"/>
  <c r="E43" i="4"/>
  <c r="U43" i="4" s="1"/>
  <c r="D43" i="4"/>
  <c r="C43" i="4"/>
  <c r="A43" i="4"/>
  <c r="Q42" i="4"/>
  <c r="P42" i="4"/>
  <c r="O42" i="4"/>
  <c r="AA42" i="4" s="1"/>
  <c r="N42" i="4"/>
  <c r="M42" i="4"/>
  <c r="L42" i="4"/>
  <c r="K42" i="4"/>
  <c r="J42" i="4"/>
  <c r="I42" i="4"/>
  <c r="H42" i="4"/>
  <c r="G42" i="4"/>
  <c r="F42" i="4"/>
  <c r="E42" i="4"/>
  <c r="D42" i="4"/>
  <c r="C42" i="4"/>
  <c r="S42" i="4" s="1"/>
  <c r="A42" i="4"/>
  <c r="X41" i="4"/>
  <c r="W41" i="4"/>
  <c r="V41" i="4"/>
  <c r="S41" i="4"/>
  <c r="Q41" i="4"/>
  <c r="P41" i="4"/>
  <c r="O41" i="4"/>
  <c r="AB41" i="4" s="1"/>
  <c r="N41" i="4"/>
  <c r="M41" i="4"/>
  <c r="L41" i="4"/>
  <c r="K41" i="4"/>
  <c r="AA41" i="4" s="1"/>
  <c r="J41" i="4"/>
  <c r="Z41" i="4" s="1"/>
  <c r="I41" i="4"/>
  <c r="Y41" i="4" s="1"/>
  <c r="H41" i="4"/>
  <c r="G41" i="4"/>
  <c r="F41" i="4"/>
  <c r="E41" i="4"/>
  <c r="U41" i="4" s="1"/>
  <c r="D41" i="4"/>
  <c r="T41" i="4" s="1"/>
  <c r="C41" i="4"/>
  <c r="A41" i="4"/>
  <c r="Z40" i="4"/>
  <c r="Y40" i="4"/>
  <c r="X40" i="4"/>
  <c r="U40" i="4"/>
  <c r="T40" i="4"/>
  <c r="S40" i="4"/>
  <c r="Q40" i="4"/>
  <c r="P40" i="4"/>
  <c r="O40" i="4"/>
  <c r="N40" i="4"/>
  <c r="M40" i="4"/>
  <c r="AB40" i="4" s="1"/>
  <c r="L40" i="4"/>
  <c r="K40" i="4"/>
  <c r="AA40" i="4" s="1"/>
  <c r="J40" i="4"/>
  <c r="I40" i="4"/>
  <c r="H40" i="4"/>
  <c r="G40" i="4"/>
  <c r="W40" i="4" s="1"/>
  <c r="F40" i="4"/>
  <c r="V40" i="4" s="1"/>
  <c r="E40" i="4"/>
  <c r="D40" i="4"/>
  <c r="C40" i="4"/>
  <c r="A40" i="4"/>
  <c r="AB39" i="4"/>
  <c r="Z39" i="4"/>
  <c r="V39" i="4"/>
  <c r="Q39" i="4"/>
  <c r="P39" i="4"/>
  <c r="O39" i="4"/>
  <c r="AA39" i="4" s="1"/>
  <c r="N39" i="4"/>
  <c r="M39" i="4"/>
  <c r="L39" i="4"/>
  <c r="K39" i="4"/>
  <c r="J39" i="4"/>
  <c r="I39" i="4"/>
  <c r="Y39" i="4" s="1"/>
  <c r="H39" i="4"/>
  <c r="G39" i="4"/>
  <c r="F39" i="4"/>
  <c r="E39" i="4"/>
  <c r="D39" i="4"/>
  <c r="C39" i="4"/>
  <c r="S39" i="4" s="1"/>
  <c r="A39" i="4"/>
  <c r="X38" i="4"/>
  <c r="Q38" i="4"/>
  <c r="P38" i="4"/>
  <c r="O38" i="4"/>
  <c r="N38" i="4"/>
  <c r="M38" i="4"/>
  <c r="L38" i="4"/>
  <c r="K38" i="4"/>
  <c r="AA38" i="4" s="1"/>
  <c r="J38" i="4"/>
  <c r="I38" i="4"/>
  <c r="H38" i="4"/>
  <c r="G38" i="4"/>
  <c r="F38" i="4"/>
  <c r="V38" i="4" s="1"/>
  <c r="E38" i="4"/>
  <c r="D38" i="4"/>
  <c r="C38" i="4"/>
  <c r="S38" i="4" s="1"/>
  <c r="A38" i="4"/>
  <c r="AA37" i="4"/>
  <c r="Z37" i="4"/>
  <c r="Y37" i="4"/>
  <c r="T37" i="4"/>
  <c r="S37" i="4"/>
  <c r="Q37" i="4"/>
  <c r="P37" i="4"/>
  <c r="O37" i="4"/>
  <c r="N37" i="4"/>
  <c r="M37" i="4"/>
  <c r="AB37" i="4" s="1"/>
  <c r="L37" i="4"/>
  <c r="K37" i="4"/>
  <c r="J37" i="4"/>
  <c r="I37" i="4"/>
  <c r="H37" i="4"/>
  <c r="X37" i="4" s="1"/>
  <c r="G37" i="4"/>
  <c r="W37" i="4" s="1"/>
  <c r="F37" i="4"/>
  <c r="V37" i="4" s="1"/>
  <c r="E37" i="4"/>
  <c r="U37" i="4" s="1"/>
  <c r="D37" i="4"/>
  <c r="C37" i="4"/>
  <c r="A37" i="4"/>
  <c r="AB36" i="4"/>
  <c r="V36" i="4"/>
  <c r="U36" i="4"/>
  <c r="T36" i="4"/>
  <c r="Q36" i="4"/>
  <c r="P36" i="4"/>
  <c r="O36" i="4"/>
  <c r="AA36" i="4" s="1"/>
  <c r="N36" i="4"/>
  <c r="M36" i="4"/>
  <c r="L36" i="4"/>
  <c r="K36" i="4"/>
  <c r="J36" i="4"/>
  <c r="Z36" i="4" s="1"/>
  <c r="I36" i="4"/>
  <c r="Y36" i="4" s="1"/>
  <c r="H36" i="4"/>
  <c r="X36" i="4" s="1"/>
  <c r="G36" i="4"/>
  <c r="W36" i="4" s="1"/>
  <c r="F36" i="4"/>
  <c r="E36" i="4"/>
  <c r="D36" i="4"/>
  <c r="C36" i="4"/>
  <c r="S36" i="4" s="1"/>
  <c r="A36" i="4"/>
  <c r="X35" i="4"/>
  <c r="W35" i="4"/>
  <c r="V35" i="4"/>
  <c r="S35" i="4"/>
  <c r="Q35" i="4"/>
  <c r="P35" i="4"/>
  <c r="O35" i="4"/>
  <c r="AB35" i="4" s="1"/>
  <c r="N35" i="4"/>
  <c r="M35" i="4"/>
  <c r="L35" i="4"/>
  <c r="K35" i="4"/>
  <c r="AA35" i="4" s="1"/>
  <c r="J35" i="4"/>
  <c r="Z35" i="4" s="1"/>
  <c r="I35" i="4"/>
  <c r="Y35" i="4" s="1"/>
  <c r="H35" i="4"/>
  <c r="G35" i="4"/>
  <c r="F35" i="4"/>
  <c r="E35" i="4"/>
  <c r="U35" i="4" s="1"/>
  <c r="D35" i="4"/>
  <c r="T35" i="4" s="1"/>
  <c r="C35" i="4"/>
  <c r="A35" i="4"/>
  <c r="Z34" i="4"/>
  <c r="Y34" i="4"/>
  <c r="X34" i="4"/>
  <c r="U34" i="4"/>
  <c r="T34" i="4"/>
  <c r="S34" i="4"/>
  <c r="Q34" i="4"/>
  <c r="P34" i="4"/>
  <c r="O34" i="4"/>
  <c r="N34" i="4"/>
  <c r="M34" i="4"/>
  <c r="AB34" i="4" s="1"/>
  <c r="L34" i="4"/>
  <c r="K34" i="4"/>
  <c r="AA34" i="4" s="1"/>
  <c r="J34" i="4"/>
  <c r="I34" i="4"/>
  <c r="H34" i="4"/>
  <c r="G34" i="4"/>
  <c r="W34" i="4" s="1"/>
  <c r="F34" i="4"/>
  <c r="V34" i="4" s="1"/>
  <c r="E34" i="4"/>
  <c r="D34" i="4"/>
  <c r="C34" i="4"/>
  <c r="A34" i="4"/>
  <c r="AA33" i="4"/>
  <c r="Z33" i="4"/>
  <c r="V33" i="4"/>
  <c r="Q33" i="4"/>
  <c r="P33" i="4"/>
  <c r="O33" i="4"/>
  <c r="N33" i="4"/>
  <c r="M33" i="4"/>
  <c r="AB33" i="4" s="1"/>
  <c r="L33" i="4"/>
  <c r="K33" i="4"/>
  <c r="J33" i="4"/>
  <c r="I33" i="4"/>
  <c r="Y33" i="4" s="1"/>
  <c r="H33" i="4"/>
  <c r="X33" i="4" s="1"/>
  <c r="G33" i="4"/>
  <c r="F33" i="4"/>
  <c r="E33" i="4"/>
  <c r="D33" i="4"/>
  <c r="T33" i="4" s="1"/>
  <c r="C33" i="4"/>
  <c r="S33" i="4" s="1"/>
  <c r="A33" i="4"/>
  <c r="AB32" i="4"/>
  <c r="Q32" i="4"/>
  <c r="P32" i="4"/>
  <c r="O32" i="4"/>
  <c r="N32" i="4"/>
  <c r="M32" i="4"/>
  <c r="L32" i="4"/>
  <c r="K32" i="4"/>
  <c r="J32" i="4"/>
  <c r="Z32" i="4" s="1"/>
  <c r="I32" i="4"/>
  <c r="H32" i="4"/>
  <c r="G32" i="4"/>
  <c r="F32" i="4"/>
  <c r="E32" i="4"/>
  <c r="D32" i="4"/>
  <c r="T32" i="4" s="1"/>
  <c r="C32" i="4"/>
  <c r="S32" i="4" s="1"/>
  <c r="A32" i="4"/>
  <c r="AA31" i="4"/>
  <c r="Z31" i="4"/>
  <c r="Y31" i="4"/>
  <c r="T31" i="4"/>
  <c r="S31" i="4"/>
  <c r="Q31" i="4"/>
  <c r="P31" i="4"/>
  <c r="O31" i="4"/>
  <c r="N31" i="4"/>
  <c r="M31" i="4"/>
  <c r="AB31" i="4" s="1"/>
  <c r="L31" i="4"/>
  <c r="K31" i="4"/>
  <c r="J31" i="4"/>
  <c r="I31" i="4"/>
  <c r="H31" i="4"/>
  <c r="X31" i="4" s="1"/>
  <c r="G31" i="4"/>
  <c r="W31" i="4" s="1"/>
  <c r="F31" i="4"/>
  <c r="V31" i="4" s="1"/>
  <c r="E31" i="4"/>
  <c r="U31" i="4" s="1"/>
  <c r="D31" i="4"/>
  <c r="C31" i="4"/>
  <c r="A31" i="4"/>
  <c r="AB30" i="4"/>
  <c r="U30" i="4"/>
  <c r="T30" i="4"/>
  <c r="Q30" i="4"/>
  <c r="P30" i="4"/>
  <c r="O30" i="4"/>
  <c r="AA30" i="4" s="1"/>
  <c r="N30" i="4"/>
  <c r="M30" i="4"/>
  <c r="L30" i="4"/>
  <c r="K30" i="4"/>
  <c r="J30" i="4"/>
  <c r="I30" i="4"/>
  <c r="Y30" i="4" s="1"/>
  <c r="H30" i="4"/>
  <c r="G30" i="4"/>
  <c r="W30" i="4" s="1"/>
  <c r="F30" i="4"/>
  <c r="E30" i="4"/>
  <c r="D30" i="4"/>
  <c r="C30" i="4"/>
  <c r="S30" i="4" s="1"/>
  <c r="A30" i="4"/>
  <c r="X29" i="4"/>
  <c r="W29" i="4"/>
  <c r="V29" i="4"/>
  <c r="S29" i="4"/>
  <c r="Q29" i="4"/>
  <c r="P29" i="4"/>
  <c r="O29" i="4"/>
  <c r="AB29" i="4" s="1"/>
  <c r="N29" i="4"/>
  <c r="M29" i="4"/>
  <c r="L29" i="4"/>
  <c r="K29" i="4"/>
  <c r="AA29" i="4" s="1"/>
  <c r="J29" i="4"/>
  <c r="Z29" i="4" s="1"/>
  <c r="I29" i="4"/>
  <c r="Y29" i="4" s="1"/>
  <c r="H29" i="4"/>
  <c r="G29" i="4"/>
  <c r="F29" i="4"/>
  <c r="E29" i="4"/>
  <c r="U29" i="4" s="1"/>
  <c r="D29" i="4"/>
  <c r="T29" i="4" s="1"/>
  <c r="C29" i="4"/>
  <c r="A29" i="4"/>
  <c r="Z28" i="4"/>
  <c r="Y28" i="4"/>
  <c r="X28" i="4"/>
  <c r="U28" i="4"/>
  <c r="T28" i="4"/>
  <c r="S28" i="4"/>
  <c r="Q28" i="4"/>
  <c r="P28" i="4"/>
  <c r="O28" i="4"/>
  <c r="N28" i="4"/>
  <c r="M28" i="4"/>
  <c r="AB28" i="4" s="1"/>
  <c r="L28" i="4"/>
  <c r="K28" i="4"/>
  <c r="AA28" i="4" s="1"/>
  <c r="J28" i="4"/>
  <c r="I28" i="4"/>
  <c r="H28" i="4"/>
  <c r="G28" i="4"/>
  <c r="W28" i="4" s="1"/>
  <c r="F28" i="4"/>
  <c r="V28" i="4" s="1"/>
  <c r="E28" i="4"/>
  <c r="D28" i="4"/>
  <c r="C28" i="4"/>
  <c r="A28" i="4"/>
  <c r="AB27" i="4"/>
  <c r="AA27" i="4"/>
  <c r="Z27" i="4"/>
  <c r="Q27" i="4"/>
  <c r="P27" i="4"/>
  <c r="O27" i="4"/>
  <c r="N27" i="4"/>
  <c r="M27" i="4"/>
  <c r="L27" i="4"/>
  <c r="K27" i="4"/>
  <c r="J27" i="4"/>
  <c r="I27" i="4"/>
  <c r="Y27" i="4" s="1"/>
  <c r="H27" i="4"/>
  <c r="X27" i="4" s="1"/>
  <c r="G27" i="4"/>
  <c r="F27" i="4"/>
  <c r="E27" i="4"/>
  <c r="D27" i="4"/>
  <c r="C27" i="4"/>
  <c r="S27" i="4" s="1"/>
  <c r="A27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S26" i="4" s="1"/>
  <c r="A26" i="4"/>
  <c r="AA25" i="4"/>
  <c r="Z25" i="4"/>
  <c r="Y25" i="4"/>
  <c r="T25" i="4"/>
  <c r="S25" i="4"/>
  <c r="Q25" i="4"/>
  <c r="P25" i="4"/>
  <c r="O25" i="4"/>
  <c r="N25" i="4"/>
  <c r="M25" i="4"/>
  <c r="AB25" i="4" s="1"/>
  <c r="L25" i="4"/>
  <c r="K25" i="4"/>
  <c r="J25" i="4"/>
  <c r="I25" i="4"/>
  <c r="H25" i="4"/>
  <c r="X25" i="4" s="1"/>
  <c r="G25" i="4"/>
  <c r="W25" i="4" s="1"/>
  <c r="F25" i="4"/>
  <c r="V25" i="4" s="1"/>
  <c r="E25" i="4"/>
  <c r="U25" i="4" s="1"/>
  <c r="D25" i="4"/>
  <c r="C25" i="4"/>
  <c r="A25" i="4"/>
  <c r="AB24" i="4"/>
  <c r="V24" i="4"/>
  <c r="U24" i="4"/>
  <c r="T24" i="4"/>
  <c r="Q24" i="4"/>
  <c r="P24" i="4"/>
  <c r="O24" i="4"/>
  <c r="AA24" i="4" s="1"/>
  <c r="N24" i="4"/>
  <c r="M24" i="4"/>
  <c r="L24" i="4"/>
  <c r="K24" i="4"/>
  <c r="J24" i="4"/>
  <c r="Z24" i="4" s="1"/>
  <c r="I24" i="4"/>
  <c r="Y24" i="4" s="1"/>
  <c r="H24" i="4"/>
  <c r="X24" i="4" s="1"/>
  <c r="G24" i="4"/>
  <c r="W24" i="4" s="1"/>
  <c r="F24" i="4"/>
  <c r="E24" i="4"/>
  <c r="D24" i="4"/>
  <c r="C24" i="4"/>
  <c r="S24" i="4" s="1"/>
  <c r="A24" i="4"/>
  <c r="X23" i="4"/>
  <c r="W23" i="4"/>
  <c r="V23" i="4"/>
  <c r="S23" i="4"/>
  <c r="Q23" i="4"/>
  <c r="P23" i="4"/>
  <c r="O23" i="4"/>
  <c r="AB23" i="4" s="1"/>
  <c r="N23" i="4"/>
  <c r="M23" i="4"/>
  <c r="L23" i="4"/>
  <c r="K23" i="4"/>
  <c r="AA23" i="4" s="1"/>
  <c r="J23" i="4"/>
  <c r="Z23" i="4" s="1"/>
  <c r="I23" i="4"/>
  <c r="Y23" i="4" s="1"/>
  <c r="H23" i="4"/>
  <c r="G23" i="4"/>
  <c r="F23" i="4"/>
  <c r="E23" i="4"/>
  <c r="U23" i="4" s="1"/>
  <c r="D23" i="4"/>
  <c r="T23" i="4" s="1"/>
  <c r="C23" i="4"/>
  <c r="A23" i="4"/>
  <c r="Z22" i="4"/>
  <c r="Y22" i="4"/>
  <c r="X22" i="4"/>
  <c r="U22" i="4"/>
  <c r="T22" i="4"/>
  <c r="S22" i="4"/>
  <c r="Q22" i="4"/>
  <c r="P22" i="4"/>
  <c r="O22" i="4"/>
  <c r="N22" i="4"/>
  <c r="M22" i="4"/>
  <c r="AB22" i="4" s="1"/>
  <c r="L22" i="4"/>
  <c r="K22" i="4"/>
  <c r="AA22" i="4" s="1"/>
  <c r="J22" i="4"/>
  <c r="I22" i="4"/>
  <c r="H22" i="4"/>
  <c r="G22" i="4"/>
  <c r="W22" i="4" s="1"/>
  <c r="F22" i="4"/>
  <c r="V22" i="4" s="1"/>
  <c r="E22" i="4"/>
  <c r="D22" i="4"/>
  <c r="C22" i="4"/>
  <c r="A22" i="4"/>
  <c r="AA21" i="4"/>
  <c r="Q21" i="4"/>
  <c r="P21" i="4"/>
  <c r="O21" i="4"/>
  <c r="AB21" i="4" s="1"/>
  <c r="N21" i="4"/>
  <c r="M21" i="4"/>
  <c r="L21" i="4"/>
  <c r="K21" i="4"/>
  <c r="J21" i="4"/>
  <c r="I21" i="4"/>
  <c r="Y21" i="4" s="1"/>
  <c r="H21" i="4"/>
  <c r="X21" i="4" s="1"/>
  <c r="G21" i="4"/>
  <c r="F21" i="4"/>
  <c r="E21" i="4"/>
  <c r="D21" i="4"/>
  <c r="C21" i="4"/>
  <c r="S21" i="4" s="1"/>
  <c r="A21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T20" i="4" s="1"/>
  <c r="C20" i="4"/>
  <c r="S20" i="4" s="1"/>
  <c r="A20" i="4"/>
  <c r="AA19" i="4"/>
  <c r="Z19" i="4"/>
  <c r="Y19" i="4"/>
  <c r="T19" i="4"/>
  <c r="S19" i="4"/>
  <c r="Q19" i="4"/>
  <c r="P19" i="4"/>
  <c r="O19" i="4"/>
  <c r="N19" i="4"/>
  <c r="M19" i="4"/>
  <c r="AB19" i="4" s="1"/>
  <c r="L19" i="4"/>
  <c r="K19" i="4"/>
  <c r="J19" i="4"/>
  <c r="I19" i="4"/>
  <c r="H19" i="4"/>
  <c r="X19" i="4" s="1"/>
  <c r="G19" i="4"/>
  <c r="W19" i="4" s="1"/>
  <c r="F19" i="4"/>
  <c r="V19" i="4" s="1"/>
  <c r="E19" i="4"/>
  <c r="U19" i="4" s="1"/>
  <c r="D19" i="4"/>
  <c r="C19" i="4"/>
  <c r="A19" i="4"/>
  <c r="AB18" i="4"/>
  <c r="V18" i="4"/>
  <c r="U18" i="4"/>
  <c r="Q18" i="4"/>
  <c r="P18" i="4"/>
  <c r="O18" i="4"/>
  <c r="AA18" i="4" s="1"/>
  <c r="N18" i="4"/>
  <c r="M18" i="4"/>
  <c r="L18" i="4"/>
  <c r="K18" i="4"/>
  <c r="J18" i="4"/>
  <c r="I18" i="4"/>
  <c r="Y18" i="4" s="1"/>
  <c r="H18" i="4"/>
  <c r="X18" i="4" s="1"/>
  <c r="G18" i="4"/>
  <c r="W18" i="4" s="1"/>
  <c r="F18" i="4"/>
  <c r="E18" i="4"/>
  <c r="D18" i="4"/>
  <c r="C18" i="4"/>
  <c r="S18" i="4" s="1"/>
  <c r="A18" i="4"/>
  <c r="X17" i="4"/>
  <c r="W17" i="4"/>
  <c r="V17" i="4"/>
  <c r="S17" i="4"/>
  <c r="Q17" i="4"/>
  <c r="P17" i="4"/>
  <c r="O17" i="4"/>
  <c r="AB17" i="4" s="1"/>
  <c r="N17" i="4"/>
  <c r="M17" i="4"/>
  <c r="L17" i="4"/>
  <c r="K17" i="4"/>
  <c r="AA17" i="4" s="1"/>
  <c r="J17" i="4"/>
  <c r="Z17" i="4" s="1"/>
  <c r="I17" i="4"/>
  <c r="Y17" i="4" s="1"/>
  <c r="H17" i="4"/>
  <c r="G17" i="4"/>
  <c r="F17" i="4"/>
  <c r="E17" i="4"/>
  <c r="U17" i="4" s="1"/>
  <c r="D17" i="4"/>
  <c r="T17" i="4" s="1"/>
  <c r="C17" i="4"/>
  <c r="A17" i="4"/>
  <c r="Z16" i="4"/>
  <c r="Y16" i="4"/>
  <c r="X16" i="4"/>
  <c r="U16" i="4"/>
  <c r="T16" i="4"/>
  <c r="S16" i="4"/>
  <c r="Q16" i="4"/>
  <c r="P16" i="4"/>
  <c r="O16" i="4"/>
  <c r="N16" i="4"/>
  <c r="M16" i="4"/>
  <c r="AB16" i="4" s="1"/>
  <c r="L16" i="4"/>
  <c r="K16" i="4"/>
  <c r="AA16" i="4" s="1"/>
  <c r="J16" i="4"/>
  <c r="I16" i="4"/>
  <c r="H16" i="4"/>
  <c r="G16" i="4"/>
  <c r="W16" i="4" s="1"/>
  <c r="F16" i="4"/>
  <c r="V16" i="4" s="1"/>
  <c r="E16" i="4"/>
  <c r="D16" i="4"/>
  <c r="C16" i="4"/>
  <c r="A16" i="4"/>
  <c r="AB15" i="4"/>
  <c r="Z15" i="4"/>
  <c r="U15" i="4"/>
  <c r="Q15" i="4"/>
  <c r="P15" i="4"/>
  <c r="O15" i="4"/>
  <c r="W15" i="4" s="1"/>
  <c r="N15" i="4"/>
  <c r="M15" i="4"/>
  <c r="L15" i="4"/>
  <c r="K15" i="4"/>
  <c r="J15" i="4"/>
  <c r="I15" i="4"/>
  <c r="H15" i="4"/>
  <c r="X15" i="4" s="1"/>
  <c r="G15" i="4"/>
  <c r="F15" i="4"/>
  <c r="E15" i="4"/>
  <c r="D15" i="4"/>
  <c r="T15" i="4" s="1"/>
  <c r="C15" i="4"/>
  <c r="S15" i="4" s="1"/>
  <c r="A15" i="4"/>
  <c r="X14" i="4"/>
  <c r="W14" i="4"/>
  <c r="Q14" i="4"/>
  <c r="P14" i="4"/>
  <c r="O14" i="4"/>
  <c r="Y14" i="4" s="1"/>
  <c r="N14" i="4"/>
  <c r="M14" i="4"/>
  <c r="L14" i="4"/>
  <c r="K14" i="4"/>
  <c r="J14" i="4"/>
  <c r="I14" i="4"/>
  <c r="H14" i="4"/>
  <c r="G14" i="4"/>
  <c r="F14" i="4"/>
  <c r="V14" i="4" s="1"/>
  <c r="E14" i="4"/>
  <c r="U14" i="4" s="1"/>
  <c r="D14" i="4"/>
  <c r="C14" i="4"/>
  <c r="S14" i="4" s="1"/>
  <c r="A14" i="4"/>
  <c r="AA13" i="4"/>
  <c r="Z13" i="4"/>
  <c r="Y13" i="4"/>
  <c r="T13" i="4"/>
  <c r="S13" i="4"/>
  <c r="Q13" i="4"/>
  <c r="P13" i="4"/>
  <c r="O13" i="4"/>
  <c r="N13" i="4"/>
  <c r="M13" i="4"/>
  <c r="AB13" i="4" s="1"/>
  <c r="L13" i="4"/>
  <c r="K13" i="4"/>
  <c r="J13" i="4"/>
  <c r="I13" i="4"/>
  <c r="H13" i="4"/>
  <c r="X13" i="4" s="1"/>
  <c r="G13" i="4"/>
  <c r="W13" i="4" s="1"/>
  <c r="F13" i="4"/>
  <c r="V13" i="4" s="1"/>
  <c r="E13" i="4"/>
  <c r="U13" i="4" s="1"/>
  <c r="D13" i="4"/>
  <c r="C13" i="4"/>
  <c r="A13" i="4"/>
  <c r="T12" i="4"/>
  <c r="Q12" i="4"/>
  <c r="P12" i="4"/>
  <c r="O12" i="4"/>
  <c r="AB12" i="4" s="1"/>
  <c r="N12" i="4"/>
  <c r="M12" i="4"/>
  <c r="L12" i="4"/>
  <c r="K12" i="4"/>
  <c r="J12" i="4"/>
  <c r="I12" i="4"/>
  <c r="Y12" i="4" s="1"/>
  <c r="H12" i="4"/>
  <c r="G12" i="4"/>
  <c r="F12" i="4"/>
  <c r="E12" i="4"/>
  <c r="D12" i="4"/>
  <c r="C12" i="4"/>
  <c r="S12" i="4" s="1"/>
  <c r="A12" i="4"/>
  <c r="X11" i="4"/>
  <c r="W11" i="4"/>
  <c r="V11" i="4"/>
  <c r="S11" i="4"/>
  <c r="Q11" i="4"/>
  <c r="P11" i="4"/>
  <c r="O11" i="4"/>
  <c r="AB11" i="4" s="1"/>
  <c r="N11" i="4"/>
  <c r="M11" i="4"/>
  <c r="L11" i="4"/>
  <c r="K11" i="4"/>
  <c r="AA11" i="4" s="1"/>
  <c r="J11" i="4"/>
  <c r="Z11" i="4" s="1"/>
  <c r="I11" i="4"/>
  <c r="Y11" i="4" s="1"/>
  <c r="H11" i="4"/>
  <c r="G11" i="4"/>
  <c r="F11" i="4"/>
  <c r="E11" i="4"/>
  <c r="U11" i="4" s="1"/>
  <c r="D11" i="4"/>
  <c r="T11" i="4" s="1"/>
  <c r="C11" i="4"/>
  <c r="A11" i="4"/>
  <c r="Z10" i="4"/>
  <c r="Y10" i="4"/>
  <c r="X10" i="4"/>
  <c r="U10" i="4"/>
  <c r="T10" i="4"/>
  <c r="S10" i="4"/>
  <c r="Q10" i="4"/>
  <c r="P10" i="4"/>
  <c r="O10" i="4"/>
  <c r="N10" i="4"/>
  <c r="M10" i="4"/>
  <c r="AB10" i="4" s="1"/>
  <c r="L10" i="4"/>
  <c r="K10" i="4"/>
  <c r="AA10" i="4" s="1"/>
  <c r="J10" i="4"/>
  <c r="I10" i="4"/>
  <c r="H10" i="4"/>
  <c r="G10" i="4"/>
  <c r="W10" i="4" s="1"/>
  <c r="F10" i="4"/>
  <c r="V10" i="4" s="1"/>
  <c r="E10" i="4"/>
  <c r="D10" i="4"/>
  <c r="C10" i="4"/>
  <c r="A10" i="4"/>
  <c r="Q9" i="4"/>
  <c r="P9" i="4"/>
  <c r="O9" i="4"/>
  <c r="W9" i="4" s="1"/>
  <c r="N9" i="4"/>
  <c r="M9" i="4"/>
  <c r="L9" i="4"/>
  <c r="K9" i="4"/>
  <c r="J9" i="4"/>
  <c r="I9" i="4"/>
  <c r="Y9" i="4" s="1"/>
  <c r="H9" i="4"/>
  <c r="G9" i="4"/>
  <c r="F9" i="4"/>
  <c r="E9" i="4"/>
  <c r="D9" i="4"/>
  <c r="T9" i="4" s="1"/>
  <c r="C9" i="4"/>
  <c r="S9" i="4" s="1"/>
  <c r="A9" i="4"/>
  <c r="X8" i="4"/>
  <c r="Q8" i="4"/>
  <c r="P8" i="4"/>
  <c r="O8" i="4"/>
  <c r="Y8" i="4" s="1"/>
  <c r="N8" i="4"/>
  <c r="M8" i="4"/>
  <c r="L8" i="4"/>
  <c r="K8" i="4"/>
  <c r="AA8" i="4" s="1"/>
  <c r="J8" i="4"/>
  <c r="Z8" i="4" s="1"/>
  <c r="I8" i="4"/>
  <c r="H8" i="4"/>
  <c r="G8" i="4"/>
  <c r="F8" i="4"/>
  <c r="E8" i="4"/>
  <c r="U8" i="4" s="1"/>
  <c r="D8" i="4"/>
  <c r="T8" i="4" s="1"/>
  <c r="C8" i="4"/>
  <c r="S8" i="4" s="1"/>
  <c r="A8" i="4"/>
  <c r="AA7" i="4"/>
  <c r="Z7" i="4"/>
  <c r="Y7" i="4"/>
  <c r="T7" i="4"/>
  <c r="S7" i="4"/>
  <c r="Q7" i="4"/>
  <c r="P7" i="4"/>
  <c r="O7" i="4"/>
  <c r="N7" i="4"/>
  <c r="M7" i="4"/>
  <c r="AB7" i="4" s="1"/>
  <c r="L7" i="4"/>
  <c r="K7" i="4"/>
  <c r="J7" i="4"/>
  <c r="I7" i="4"/>
  <c r="H7" i="4"/>
  <c r="X7" i="4" s="1"/>
  <c r="G7" i="4"/>
  <c r="W7" i="4" s="1"/>
  <c r="F7" i="4"/>
  <c r="V7" i="4" s="1"/>
  <c r="E7" i="4"/>
  <c r="U7" i="4" s="1"/>
  <c r="D7" i="4"/>
  <c r="C7" i="4"/>
  <c r="A7" i="4"/>
  <c r="Q6" i="4"/>
  <c r="P6" i="4"/>
  <c r="O6" i="4"/>
  <c r="AB6" i="4" s="1"/>
  <c r="N6" i="4"/>
  <c r="M6" i="4"/>
  <c r="L6" i="4"/>
  <c r="K6" i="4"/>
  <c r="J6" i="4"/>
  <c r="I6" i="4"/>
  <c r="H6" i="4"/>
  <c r="G6" i="4"/>
  <c r="F6" i="4"/>
  <c r="E6" i="4"/>
  <c r="D6" i="4"/>
  <c r="C6" i="4"/>
  <c r="A6" i="4"/>
  <c r="X5" i="4"/>
  <c r="W5" i="4"/>
  <c r="V5" i="4"/>
  <c r="S5" i="4"/>
  <c r="Q5" i="4"/>
  <c r="P5" i="4"/>
  <c r="O5" i="4"/>
  <c r="N5" i="4"/>
  <c r="M5" i="4"/>
  <c r="AB5" i="4" s="1"/>
  <c r="L5" i="4"/>
  <c r="K5" i="4"/>
  <c r="AA5" i="4" s="1"/>
  <c r="J5" i="4"/>
  <c r="Z5" i="4" s="1"/>
  <c r="I5" i="4"/>
  <c r="Y5" i="4" s="1"/>
  <c r="H5" i="4"/>
  <c r="G5" i="4"/>
  <c r="F5" i="4"/>
  <c r="E5" i="4"/>
  <c r="U5" i="4" s="1"/>
  <c r="D5" i="4"/>
  <c r="T5" i="4" s="1"/>
  <c r="C5" i="4"/>
  <c r="A5" i="4"/>
  <c r="Z4" i="4"/>
  <c r="Y4" i="4"/>
  <c r="X4" i="4"/>
  <c r="U4" i="4"/>
  <c r="T4" i="4"/>
  <c r="S4" i="4"/>
  <c r="Q4" i="4"/>
  <c r="P4" i="4"/>
  <c r="O4" i="4"/>
  <c r="N4" i="4"/>
  <c r="M4" i="4"/>
  <c r="AB4" i="4" s="1"/>
  <c r="L4" i="4"/>
  <c r="K4" i="4"/>
  <c r="AA4" i="4" s="1"/>
  <c r="J4" i="4"/>
  <c r="I4" i="4"/>
  <c r="H4" i="4"/>
  <c r="G4" i="4"/>
  <c r="W4" i="4" s="1"/>
  <c r="F4" i="4"/>
  <c r="V4" i="4" s="1"/>
  <c r="E4" i="4"/>
  <c r="D4" i="4"/>
  <c r="C4" i="4"/>
  <c r="A4" i="4"/>
  <c r="AA3" i="4"/>
  <c r="Z3" i="4"/>
  <c r="V3" i="4"/>
  <c r="U3" i="4"/>
  <c r="Q3" i="4"/>
  <c r="P3" i="4"/>
  <c r="O3" i="4"/>
  <c r="W3" i="4" s="1"/>
  <c r="N3" i="4"/>
  <c r="M3" i="4"/>
  <c r="AB3" i="4" s="1"/>
  <c r="L3" i="4"/>
  <c r="K3" i="4"/>
  <c r="J3" i="4"/>
  <c r="I3" i="4"/>
  <c r="Y3" i="4" s="1"/>
  <c r="H3" i="4"/>
  <c r="X3" i="4" s="1"/>
  <c r="G3" i="4"/>
  <c r="F3" i="4"/>
  <c r="E3" i="4"/>
  <c r="D3" i="4"/>
  <c r="T3" i="4" s="1"/>
  <c r="C3" i="4"/>
  <c r="S3" i="4" s="1"/>
  <c r="A3" i="4"/>
  <c r="Q2" i="4"/>
  <c r="P2" i="4"/>
  <c r="O2" i="4"/>
  <c r="Y2" i="4" s="1"/>
  <c r="N2" i="4"/>
  <c r="M2" i="4"/>
  <c r="L2" i="4"/>
  <c r="K2" i="4"/>
  <c r="J2" i="4"/>
  <c r="I2" i="4"/>
  <c r="H2" i="4"/>
  <c r="G2" i="4"/>
  <c r="F2" i="4"/>
  <c r="E2" i="4"/>
  <c r="D2" i="4"/>
  <c r="C2" i="4"/>
  <c r="S2" i="4" s="1"/>
  <c r="A2" i="4"/>
  <c r="Y20" i="4" l="1"/>
  <c r="W20" i="4"/>
  <c r="T51" i="4"/>
  <c r="T74" i="4"/>
  <c r="Y26" i="4"/>
  <c r="W26" i="4"/>
  <c r="U74" i="4"/>
  <c r="Y74" i="4"/>
  <c r="X74" i="4"/>
  <c r="W74" i="4"/>
  <c r="T2" i="4"/>
  <c r="T6" i="4"/>
  <c r="AB14" i="4"/>
  <c r="Z18" i="4"/>
  <c r="U20" i="4"/>
  <c r="T26" i="4"/>
  <c r="X30" i="4"/>
  <c r="V30" i="4"/>
  <c r="Y32" i="4"/>
  <c r="W32" i="4"/>
  <c r="X39" i="4"/>
  <c r="T42" i="4"/>
  <c r="Z51" i="4"/>
  <c r="Y56" i="4"/>
  <c r="X56" i="4"/>
  <c r="W56" i="4"/>
  <c r="V74" i="4"/>
  <c r="AB74" i="4"/>
  <c r="AB23" i="5"/>
  <c r="AA23" i="5"/>
  <c r="W23" i="5"/>
  <c r="V23" i="5"/>
  <c r="U23" i="5"/>
  <c r="U2" i="4"/>
  <c r="W6" i="4"/>
  <c r="U26" i="4"/>
  <c r="W42" i="4"/>
  <c r="U42" i="4"/>
  <c r="T48" i="4"/>
  <c r="U6" i="4"/>
  <c r="U9" i="4"/>
  <c r="V20" i="4"/>
  <c r="X20" i="4"/>
  <c r="Y38" i="4"/>
  <c r="W38" i="4"/>
  <c r="V2" i="4"/>
  <c r="W2" i="4"/>
  <c r="X6" i="4"/>
  <c r="V6" i="4"/>
  <c r="V9" i="4"/>
  <c r="Z14" i="4"/>
  <c r="AB20" i="4"/>
  <c r="V26" i="4"/>
  <c r="X26" i="4"/>
  <c r="Z30" i="4"/>
  <c r="U32" i="4"/>
  <c r="T38" i="4"/>
  <c r="X42" i="4"/>
  <c r="V42" i="4"/>
  <c r="Y44" i="4"/>
  <c r="W44" i="4"/>
  <c r="W48" i="4"/>
  <c r="U48" i="4"/>
  <c r="X51" i="4"/>
  <c r="U56" i="4"/>
  <c r="Z62" i="4"/>
  <c r="Y68" i="4"/>
  <c r="X68" i="4"/>
  <c r="W68" i="4"/>
  <c r="Y16" i="6"/>
  <c r="W16" i="6"/>
  <c r="AB16" i="6"/>
  <c r="X16" i="6"/>
  <c r="W51" i="4"/>
  <c r="V51" i="4"/>
  <c r="U51" i="4"/>
  <c r="AA51" i="4"/>
  <c r="X2" i="4"/>
  <c r="Y6" i="4"/>
  <c r="AA6" i="4"/>
  <c r="X9" i="4"/>
  <c r="Z9" i="4"/>
  <c r="AA14" i="4"/>
  <c r="AB26" i="4"/>
  <c r="V32" i="4"/>
  <c r="X32" i="4"/>
  <c r="U38" i="4"/>
  <c r="Y42" i="4"/>
  <c r="AB42" i="4"/>
  <c r="X48" i="4"/>
  <c r="V48" i="4"/>
  <c r="Y50" i="4"/>
  <c r="W50" i="4"/>
  <c r="Y51" i="4"/>
  <c r="V56" i="4"/>
  <c r="AB56" i="4"/>
  <c r="AA62" i="4"/>
  <c r="AB2" i="4"/>
  <c r="Z6" i="4"/>
  <c r="AA9" i="4"/>
  <c r="W21" i="4"/>
  <c r="U21" i="4"/>
  <c r="Z42" i="4"/>
  <c r="AB48" i="4"/>
  <c r="Z74" i="4"/>
  <c r="AB40" i="5"/>
  <c r="Y40" i="5"/>
  <c r="X40" i="5"/>
  <c r="W40" i="5"/>
  <c r="W12" i="4"/>
  <c r="AB38" i="4"/>
  <c r="Z48" i="4"/>
  <c r="AA74" i="4"/>
  <c r="AB9" i="4"/>
  <c r="U12" i="4"/>
  <c r="Z20" i="4"/>
  <c r="T21" i="4"/>
  <c r="W27" i="4"/>
  <c r="U27" i="4"/>
  <c r="Z2" i="4"/>
  <c r="V8" i="4"/>
  <c r="W8" i="4"/>
  <c r="X12" i="4"/>
  <c r="V12" i="4"/>
  <c r="V15" i="4"/>
  <c r="AA20" i="4"/>
  <c r="Z26" i="4"/>
  <c r="T27" i="4"/>
  <c r="W33" i="4"/>
  <c r="U33" i="4"/>
  <c r="AB44" i="4"/>
  <c r="V50" i="4"/>
  <c r="X50" i="4"/>
  <c r="AA2" i="4"/>
  <c r="Y62" i="4"/>
  <c r="X62" i="4"/>
  <c r="W62" i="4"/>
  <c r="S6" i="4"/>
  <c r="AA12" i="4"/>
  <c r="V21" i="4"/>
  <c r="AA26" i="4"/>
  <c r="W39" i="4"/>
  <c r="U39" i="4"/>
  <c r="AB8" i="4"/>
  <c r="Z12" i="4"/>
  <c r="T14" i="4"/>
  <c r="Y15" i="4"/>
  <c r="AA15" i="4"/>
  <c r="T18" i="4"/>
  <c r="Z21" i="4"/>
  <c r="V27" i="4"/>
  <c r="AA32" i="4"/>
  <c r="Z38" i="4"/>
  <c r="T39" i="4"/>
  <c r="W45" i="4"/>
  <c r="U45" i="4"/>
  <c r="AA56" i="4"/>
  <c r="T62" i="4"/>
  <c r="U54" i="4"/>
  <c r="AA57" i="4"/>
  <c r="U60" i="4"/>
  <c r="AA63" i="4"/>
  <c r="U66" i="4"/>
  <c r="AA69" i="4"/>
  <c r="U72" i="4"/>
  <c r="AA75" i="4"/>
  <c r="T23" i="5"/>
  <c r="T40" i="5"/>
  <c r="W59" i="5"/>
  <c r="U59" i="5"/>
  <c r="T16" i="6"/>
  <c r="Z8" i="7"/>
  <c r="X8" i="7"/>
  <c r="V8" i="7"/>
  <c r="Y248" i="8"/>
  <c r="U248" i="8"/>
  <c r="T248" i="8"/>
  <c r="AB248" i="8"/>
  <c r="AA248" i="8"/>
  <c r="Z248" i="8"/>
  <c r="U40" i="5"/>
  <c r="U16" i="6"/>
  <c r="AA41" i="6"/>
  <c r="Z41" i="6"/>
  <c r="V41" i="6"/>
  <c r="U41" i="6"/>
  <c r="T41" i="6"/>
  <c r="T11" i="5"/>
  <c r="Z14" i="5"/>
  <c r="AA14" i="5"/>
  <c r="T28" i="5"/>
  <c r="U34" i="5"/>
  <c r="V40" i="5"/>
  <c r="AA47" i="5"/>
  <c r="V16" i="6"/>
  <c r="AB34" i="6"/>
  <c r="AA34" i="6"/>
  <c r="X34" i="6"/>
  <c r="W34" i="6"/>
  <c r="V34" i="6"/>
  <c r="AB52" i="6"/>
  <c r="Z52" i="6"/>
  <c r="V52" i="6"/>
  <c r="U52" i="6"/>
  <c r="T52" i="6"/>
  <c r="U17" i="5"/>
  <c r="T22" i="5"/>
  <c r="U28" i="5"/>
  <c r="V34" i="5"/>
  <c r="V59" i="5"/>
  <c r="W5" i="6"/>
  <c r="U5" i="6"/>
  <c r="AB8" i="5"/>
  <c r="U11" i="5"/>
  <c r="V17" i="5"/>
  <c r="U22" i="5"/>
  <c r="X23" i="5"/>
  <c r="V28" i="5"/>
  <c r="W34" i="5"/>
  <c r="Z59" i="5"/>
  <c r="W11" i="6"/>
  <c r="U11" i="6"/>
  <c r="U34" i="6"/>
  <c r="AB35" i="6"/>
  <c r="V11" i="5"/>
  <c r="X17" i="5"/>
  <c r="W17" i="5"/>
  <c r="V22" i="5"/>
  <c r="Y23" i="5"/>
  <c r="W28" i="5"/>
  <c r="X34" i="5"/>
  <c r="T44" i="5"/>
  <c r="U50" i="5"/>
  <c r="Y58" i="5"/>
  <c r="W58" i="5"/>
  <c r="X59" i="5"/>
  <c r="AA59" i="5"/>
  <c r="W17" i="6"/>
  <c r="U17" i="6"/>
  <c r="AA54" i="4"/>
  <c r="U57" i="4"/>
  <c r="AA60" i="4"/>
  <c r="U63" i="4"/>
  <c r="AA66" i="4"/>
  <c r="U69" i="4"/>
  <c r="AA72" i="4"/>
  <c r="U75" i="4"/>
  <c r="X11" i="5"/>
  <c r="W11" i="5"/>
  <c r="Y17" i="5"/>
  <c r="W22" i="5"/>
  <c r="X28" i="5"/>
  <c r="Y34" i="5"/>
  <c r="Z40" i="5"/>
  <c r="U44" i="5"/>
  <c r="X50" i="5"/>
  <c r="V50" i="5"/>
  <c r="W53" i="5"/>
  <c r="U53" i="5"/>
  <c r="Y59" i="5"/>
  <c r="AB59" i="5"/>
  <c r="Z16" i="6"/>
  <c r="AB29" i="6"/>
  <c r="AA35" i="6"/>
  <c r="Z35" i="6"/>
  <c r="Y35" i="6"/>
  <c r="U35" i="6"/>
  <c r="T35" i="6"/>
  <c r="Y8" i="7"/>
  <c r="V57" i="4"/>
  <c r="V63" i="4"/>
  <c r="V69" i="4"/>
  <c r="V75" i="4"/>
  <c r="Y11" i="5"/>
  <c r="Z11" i="5"/>
  <c r="AA17" i="5"/>
  <c r="Y28" i="5"/>
  <c r="Z34" i="5"/>
  <c r="AA40" i="5"/>
  <c r="Y50" i="5"/>
  <c r="W50" i="5"/>
  <c r="AA16" i="6"/>
  <c r="Y41" i="6"/>
  <c r="Y22" i="5"/>
  <c r="Z28" i="5"/>
  <c r="AA34" i="5"/>
  <c r="Y44" i="5"/>
  <c r="T47" i="5"/>
  <c r="Z50" i="5"/>
  <c r="AA50" i="5"/>
  <c r="AA29" i="6"/>
  <c r="Z29" i="6"/>
  <c r="V49" i="6"/>
  <c r="T49" i="6"/>
  <c r="AB49" i="6"/>
  <c r="Y49" i="6"/>
  <c r="X49" i="6"/>
  <c r="W49" i="6"/>
  <c r="W6" i="5"/>
  <c r="U8" i="5"/>
  <c r="X10" i="5"/>
  <c r="Y16" i="5"/>
  <c r="Z22" i="5"/>
  <c r="U26" i="5"/>
  <c r="AA28" i="5"/>
  <c r="X32" i="5"/>
  <c r="Y38" i="5"/>
  <c r="T41" i="5"/>
  <c r="Z44" i="5"/>
  <c r="AA44" i="5"/>
  <c r="V53" i="5"/>
  <c r="X58" i="5"/>
  <c r="X2" i="6"/>
  <c r="V2" i="6"/>
  <c r="Y4" i="6"/>
  <c r="W4" i="6"/>
  <c r="Y5" i="6"/>
  <c r="W8" i="6"/>
  <c r="U8" i="6"/>
  <c r="X11" i="6"/>
  <c r="AA11" i="6"/>
  <c r="T14" i="6"/>
  <c r="Z17" i="6"/>
  <c r="V35" i="6"/>
  <c r="X5" i="5"/>
  <c r="Z16" i="5"/>
  <c r="AA22" i="5"/>
  <c r="X26" i="5"/>
  <c r="Y32" i="5"/>
  <c r="T35" i="5"/>
  <c r="Z38" i="5"/>
  <c r="T52" i="5"/>
  <c r="Z53" i="5"/>
  <c r="AB58" i="5"/>
  <c r="Y2" i="6"/>
  <c r="AB2" i="6"/>
  <c r="T4" i="6"/>
  <c r="X8" i="6"/>
  <c r="V8" i="6"/>
  <c r="Y10" i="6"/>
  <c r="W10" i="6"/>
  <c r="Y11" i="6"/>
  <c r="W14" i="6"/>
  <c r="U14" i="6"/>
  <c r="X17" i="6"/>
  <c r="AA17" i="6"/>
  <c r="I18" i="8"/>
  <c r="Y18" i="8" s="1"/>
  <c r="H18" i="8"/>
  <c r="X18" i="8" s="1"/>
  <c r="J18" i="8"/>
  <c r="Z18" i="8" s="1"/>
  <c r="D18" i="8"/>
  <c r="T18" i="8" s="1"/>
  <c r="M21" i="8"/>
  <c r="AB21" i="8" s="1"/>
  <c r="M6" i="7"/>
  <c r="AB6" i="7" s="1"/>
  <c r="Y23" i="8"/>
  <c r="U23" i="8"/>
  <c r="AB23" i="8"/>
  <c r="AA23" i="8"/>
  <c r="T23" i="8"/>
  <c r="U25" i="8"/>
  <c r="U49" i="6"/>
  <c r="T8" i="7"/>
  <c r="T17" i="7"/>
  <c r="AB17" i="7"/>
  <c r="AA41" i="7"/>
  <c r="V41" i="7"/>
  <c r="T41" i="7"/>
  <c r="Y50" i="7"/>
  <c r="W50" i="7"/>
  <c r="T34" i="6"/>
  <c r="Z38" i="6"/>
  <c r="Z50" i="6"/>
  <c r="U8" i="7"/>
  <c r="Z28" i="6"/>
  <c r="W35" i="6"/>
  <c r="AA38" i="6"/>
  <c r="AB44" i="6"/>
  <c r="T46" i="6"/>
  <c r="Z9" i="7"/>
  <c r="S10" i="7"/>
  <c r="Y28" i="7"/>
  <c r="AA32" i="7"/>
  <c r="U41" i="7"/>
  <c r="AA21" i="6"/>
  <c r="X35" i="6"/>
  <c r="T40" i="6"/>
  <c r="W41" i="6"/>
  <c r="U46" i="6"/>
  <c r="W52" i="6"/>
  <c r="AA9" i="7"/>
  <c r="T10" i="7"/>
  <c r="U17" i="7"/>
  <c r="Z19" i="7"/>
  <c r="V19" i="7"/>
  <c r="AA24" i="7"/>
  <c r="Z41" i="7"/>
  <c r="V48" i="7"/>
  <c r="T48" i="7"/>
  <c r="AB48" i="7"/>
  <c r="AA48" i="7"/>
  <c r="U48" i="7"/>
  <c r="U40" i="6"/>
  <c r="X41" i="6"/>
  <c r="V46" i="6"/>
  <c r="T48" i="6"/>
  <c r="X52" i="6"/>
  <c r="AA6" i="7"/>
  <c r="T7" i="7"/>
  <c r="V17" i="7"/>
  <c r="AB32" i="7"/>
  <c r="AB44" i="7"/>
  <c r="AB20" i="6"/>
  <c r="Z49" i="6"/>
  <c r="Y52" i="6"/>
  <c r="Z54" i="6"/>
  <c r="T54" i="6"/>
  <c r="X17" i="7"/>
  <c r="Z17" i="7"/>
  <c r="Z42" i="7"/>
  <c r="Y42" i="7"/>
  <c r="X42" i="7"/>
  <c r="AA55" i="7"/>
  <c r="Y55" i="7"/>
  <c r="AB55" i="7"/>
  <c r="AB25" i="8"/>
  <c r="Z25" i="8"/>
  <c r="Y25" i="8"/>
  <c r="X25" i="8"/>
  <c r="W25" i="8"/>
  <c r="Y34" i="6"/>
  <c r="AA49" i="6"/>
  <c r="Y17" i="7"/>
  <c r="AA17" i="7"/>
  <c r="V32" i="7"/>
  <c r="U32" i="7"/>
  <c r="T32" i="7"/>
  <c r="U44" i="7"/>
  <c r="AA44" i="7"/>
  <c r="Z34" i="6"/>
  <c r="T50" i="6"/>
  <c r="AA8" i="7"/>
  <c r="S9" i="7"/>
  <c r="Y10" i="7"/>
  <c r="Z24" i="7"/>
  <c r="Y24" i="7"/>
  <c r="AB28" i="7"/>
  <c r="W28" i="7"/>
  <c r="V28" i="7"/>
  <c r="S32" i="7"/>
  <c r="AA49" i="7"/>
  <c r="W49" i="7"/>
  <c r="Y49" i="7"/>
  <c r="Z50" i="7"/>
  <c r="U55" i="7"/>
  <c r="T28" i="6"/>
  <c r="V31" i="6"/>
  <c r="Y40" i="6"/>
  <c r="Z46" i="6"/>
  <c r="Z48" i="6"/>
  <c r="Y51" i="6"/>
  <c r="AA51" i="6"/>
  <c r="Z53" i="6"/>
  <c r="X53" i="6"/>
  <c r="U54" i="6"/>
  <c r="Y55" i="6"/>
  <c r="Z55" i="6"/>
  <c r="S6" i="7"/>
  <c r="Z10" i="7"/>
  <c r="S24" i="7"/>
  <c r="S28" i="7"/>
  <c r="AB42" i="7"/>
  <c r="Z40" i="6"/>
  <c r="W44" i="6"/>
  <c r="AA46" i="6"/>
  <c r="V50" i="6"/>
  <c r="Z51" i="6"/>
  <c r="W54" i="6"/>
  <c r="V54" i="6"/>
  <c r="AA55" i="6"/>
  <c r="T6" i="7"/>
  <c r="Y7" i="7"/>
  <c r="AB8" i="7"/>
  <c r="U9" i="7"/>
  <c r="V9" i="7"/>
  <c r="T24" i="7"/>
  <c r="T28" i="7"/>
  <c r="AB11" i="8"/>
  <c r="AA11" i="8"/>
  <c r="U11" i="8"/>
  <c r="Y11" i="8"/>
  <c r="I30" i="8"/>
  <c r="Y30" i="8" s="1"/>
  <c r="H30" i="8"/>
  <c r="X30" i="8" s="1"/>
  <c r="J30" i="8"/>
  <c r="Z30" i="8" s="1"/>
  <c r="D30" i="8"/>
  <c r="T30" i="8" s="1"/>
  <c r="AB35" i="8"/>
  <c r="AA35" i="8"/>
  <c r="I42" i="8"/>
  <c r="Y42" i="8" s="1"/>
  <c r="H42" i="8"/>
  <c r="X42" i="8" s="1"/>
  <c r="D42" i="8"/>
  <c r="T42" i="8" s="1"/>
  <c r="AA47" i="8"/>
  <c r="W47" i="8"/>
  <c r="I54" i="8"/>
  <c r="Y54" i="8" s="1"/>
  <c r="H54" i="8"/>
  <c r="X54" i="8" s="1"/>
  <c r="D54" i="8"/>
  <c r="T54" i="8" s="1"/>
  <c r="AA59" i="8"/>
  <c r="W59" i="8"/>
  <c r="T59" i="8"/>
  <c r="V59" i="8"/>
  <c r="I66" i="8"/>
  <c r="Y66" i="8" s="1"/>
  <c r="D66" i="8"/>
  <c r="T66" i="8" s="1"/>
  <c r="J66" i="8"/>
  <c r="Z66" i="8" s="1"/>
  <c r="H66" i="8"/>
  <c r="X66" i="8" s="1"/>
  <c r="AA71" i="8"/>
  <c r="U71" i="8"/>
  <c r="W71" i="8"/>
  <c r="L74" i="8"/>
  <c r="L19" i="7"/>
  <c r="I78" i="8"/>
  <c r="Y78" i="8" s="1"/>
  <c r="J78" i="8"/>
  <c r="Z78" i="8" s="1"/>
  <c r="H78" i="8"/>
  <c r="X78" i="8" s="1"/>
  <c r="J20" i="7"/>
  <c r="Z20" i="7" s="1"/>
  <c r="D78" i="8"/>
  <c r="T78" i="8" s="1"/>
  <c r="D20" i="7"/>
  <c r="T20" i="7" s="1"/>
  <c r="P78" i="8"/>
  <c r="P20" i="7"/>
  <c r="H82" i="8"/>
  <c r="X82" i="8" s="1"/>
  <c r="H21" i="7"/>
  <c r="X21" i="7" s="1"/>
  <c r="T83" i="8"/>
  <c r="AB83" i="8"/>
  <c r="V83" i="8"/>
  <c r="U83" i="8"/>
  <c r="L86" i="8"/>
  <c r="L22" i="7"/>
  <c r="J90" i="8"/>
  <c r="Z90" i="8" s="1"/>
  <c r="I90" i="8"/>
  <c r="Y90" i="8" s="1"/>
  <c r="H90" i="8"/>
  <c r="X90" i="8" s="1"/>
  <c r="D90" i="8"/>
  <c r="T90" i="8" s="1"/>
  <c r="D23" i="7"/>
  <c r="T23" i="7" s="1"/>
  <c r="J23" i="7"/>
  <c r="Z23" i="7" s="1"/>
  <c r="P90" i="8"/>
  <c r="P23" i="7"/>
  <c r="H94" i="8"/>
  <c r="X94" i="8" s="1"/>
  <c r="H24" i="7"/>
  <c r="X24" i="7" s="1"/>
  <c r="AB95" i="8"/>
  <c r="V95" i="8"/>
  <c r="U95" i="8"/>
  <c r="T95" i="8"/>
  <c r="L98" i="8"/>
  <c r="L25" i="7"/>
  <c r="J102" i="8"/>
  <c r="Z102" i="8" s="1"/>
  <c r="I102" i="8"/>
  <c r="Y102" i="8" s="1"/>
  <c r="H102" i="8"/>
  <c r="X102" i="8" s="1"/>
  <c r="D102" i="8"/>
  <c r="T102" i="8" s="1"/>
  <c r="J26" i="7"/>
  <c r="Z26" i="7" s="1"/>
  <c r="D26" i="7"/>
  <c r="T26" i="7" s="1"/>
  <c r="P26" i="7"/>
  <c r="P102" i="8"/>
  <c r="H106" i="8"/>
  <c r="X106" i="8" s="1"/>
  <c r="H27" i="7"/>
  <c r="X27" i="7" s="1"/>
  <c r="W107" i="8"/>
  <c r="AB107" i="8"/>
  <c r="X107" i="8"/>
  <c r="U24" i="7"/>
  <c r="V42" i="7"/>
  <c r="Z49" i="7"/>
  <c r="T50" i="7"/>
  <c r="V55" i="7"/>
  <c r="V25" i="8"/>
  <c r="AA10" i="7"/>
  <c r="X13" i="7"/>
  <c r="X15" i="7"/>
  <c r="Z16" i="7"/>
  <c r="S19" i="7"/>
  <c r="AA22" i="7"/>
  <c r="V24" i="7"/>
  <c r="Y25" i="7"/>
  <c r="Y29" i="7"/>
  <c r="Z35" i="7"/>
  <c r="AA36" i="7"/>
  <c r="W42" i="7"/>
  <c r="U50" i="7"/>
  <c r="W55" i="7"/>
  <c r="AA12" i="8"/>
  <c r="Y12" i="8"/>
  <c r="W12" i="8"/>
  <c r="J42" i="8"/>
  <c r="Z42" i="8" s="1"/>
  <c r="W46" i="6"/>
  <c r="W48" i="6"/>
  <c r="U53" i="6"/>
  <c r="U55" i="6"/>
  <c r="M9" i="7"/>
  <c r="AB9" i="7" s="1"/>
  <c r="AA12" i="7"/>
  <c r="Z14" i="7"/>
  <c r="AA15" i="7"/>
  <c r="AA16" i="7"/>
  <c r="T19" i="7"/>
  <c r="W24" i="7"/>
  <c r="S31" i="7"/>
  <c r="W41" i="7"/>
  <c r="S12" i="8"/>
  <c r="AB18" i="8"/>
  <c r="AA18" i="8"/>
  <c r="W18" i="8"/>
  <c r="AB44" i="8"/>
  <c r="Y44" i="8"/>
  <c r="U44" i="8"/>
  <c r="T44" i="8"/>
  <c r="U19" i="7"/>
  <c r="W32" i="7"/>
  <c r="T40" i="7"/>
  <c r="X41" i="7"/>
  <c r="X48" i="7"/>
  <c r="AA5" i="8"/>
  <c r="Y5" i="8"/>
  <c r="AB24" i="8"/>
  <c r="AB31" i="8"/>
  <c r="Y31" i="8"/>
  <c r="W31" i="8"/>
  <c r="U31" i="8"/>
  <c r="T35" i="8"/>
  <c r="U23" i="7"/>
  <c r="U40" i="7"/>
  <c r="Y41" i="7"/>
  <c r="Y48" i="7"/>
  <c r="X50" i="7"/>
  <c r="X51" i="7"/>
  <c r="W51" i="7"/>
  <c r="U51" i="7"/>
  <c r="AB54" i="7"/>
  <c r="Y54" i="7"/>
  <c r="Z55" i="7"/>
  <c r="W23" i="8"/>
  <c r="U35" i="8"/>
  <c r="AA24" i="8"/>
  <c r="Y24" i="8"/>
  <c r="W24" i="8"/>
  <c r="AA25" i="8"/>
  <c r="Y35" i="8"/>
  <c r="X23" i="7"/>
  <c r="Z28" i="7"/>
  <c r="U30" i="7"/>
  <c r="Y40" i="7"/>
  <c r="T44" i="7"/>
  <c r="T49" i="7"/>
  <c r="U54" i="7"/>
  <c r="S24" i="8"/>
  <c r="AA50" i="6"/>
  <c r="Y57" i="6"/>
  <c r="E10" i="7"/>
  <c r="U10" i="7" s="1"/>
  <c r="Q10" i="7"/>
  <c r="W18" i="7"/>
  <c r="Y19" i="7"/>
  <c r="Y23" i="7"/>
  <c r="S25" i="7"/>
  <c r="W26" i="7"/>
  <c r="AA28" i="7"/>
  <c r="V30" i="7"/>
  <c r="U36" i="7"/>
  <c r="W37" i="7"/>
  <c r="Z40" i="7"/>
  <c r="V45" i="7"/>
  <c r="AA50" i="7"/>
  <c r="V51" i="7"/>
  <c r="Y51" i="7"/>
  <c r="V54" i="7"/>
  <c r="AA54" i="7"/>
  <c r="Z23" i="8"/>
  <c r="X35" i="8"/>
  <c r="X44" i="8"/>
  <c r="AA52" i="6"/>
  <c r="W6" i="7"/>
  <c r="W8" i="7"/>
  <c r="E13" i="7"/>
  <c r="U13" i="7" s="1"/>
  <c r="U15" i="7"/>
  <c r="W17" i="7"/>
  <c r="T25" i="7"/>
  <c r="W30" i="7"/>
  <c r="Y31" i="7"/>
  <c r="V36" i="7"/>
  <c r="AA40" i="7"/>
  <c r="X45" i="7"/>
  <c r="Y45" i="7"/>
  <c r="AB51" i="7"/>
  <c r="T47" i="8"/>
  <c r="H114" i="8"/>
  <c r="X114" i="8" s="1"/>
  <c r="D114" i="8"/>
  <c r="T114" i="8" s="1"/>
  <c r="J114" i="8"/>
  <c r="Z114" i="8" s="1"/>
  <c r="AB119" i="8"/>
  <c r="AA119" i="8"/>
  <c r="Y119" i="8"/>
  <c r="X119" i="8"/>
  <c r="W119" i="8"/>
  <c r="J126" i="8"/>
  <c r="Z126" i="8" s="1"/>
  <c r="H126" i="8"/>
  <c r="X126" i="8" s="1"/>
  <c r="D126" i="8"/>
  <c r="T126" i="8" s="1"/>
  <c r="Y131" i="8"/>
  <c r="W131" i="8"/>
  <c r="AB131" i="8"/>
  <c r="X131" i="8"/>
  <c r="J138" i="8"/>
  <c r="Z138" i="8" s="1"/>
  <c r="H138" i="8"/>
  <c r="X138" i="8" s="1"/>
  <c r="D138" i="8"/>
  <c r="T138" i="8" s="1"/>
  <c r="I138" i="8"/>
  <c r="Y138" i="8" s="1"/>
  <c r="I150" i="8"/>
  <c r="Y150" i="8" s="1"/>
  <c r="J150" i="8"/>
  <c r="Z150" i="8" s="1"/>
  <c r="D150" i="8"/>
  <c r="T150" i="8" s="1"/>
  <c r="H150" i="8"/>
  <c r="X150" i="8" s="1"/>
  <c r="U155" i="8"/>
  <c r="AA155" i="8"/>
  <c r="Y155" i="8"/>
  <c r="W155" i="8"/>
  <c r="V155" i="8"/>
  <c r="I162" i="8"/>
  <c r="Y162" i="8" s="1"/>
  <c r="D162" i="8"/>
  <c r="T162" i="8" s="1"/>
  <c r="J162" i="8"/>
  <c r="Z162" i="8" s="1"/>
  <c r="H162" i="8"/>
  <c r="X162" i="8" s="1"/>
  <c r="AA167" i="8"/>
  <c r="W167" i="8"/>
  <c r="V167" i="8"/>
  <c r="U167" i="8"/>
  <c r="I174" i="8"/>
  <c r="Y174" i="8" s="1"/>
  <c r="D174" i="8"/>
  <c r="T174" i="8" s="1"/>
  <c r="J174" i="8"/>
  <c r="Z174" i="8" s="1"/>
  <c r="H174" i="8"/>
  <c r="X174" i="8" s="1"/>
  <c r="T12" i="8"/>
  <c r="T25" i="8"/>
  <c r="Z35" i="8"/>
  <c r="U47" i="8"/>
  <c r="X76" i="8"/>
  <c r="AA102" i="8"/>
  <c r="W102" i="8"/>
  <c r="V102" i="8"/>
  <c r="U102" i="8"/>
  <c r="AA123" i="8"/>
  <c r="U123" i="8"/>
  <c r="T123" i="8"/>
  <c r="AB123" i="8"/>
  <c r="V31" i="8"/>
  <c r="V47" i="8"/>
  <c r="U59" i="8"/>
  <c r="V5" i="8"/>
  <c r="V12" i="8"/>
  <c r="U18" i="8"/>
  <c r="T24" i="8"/>
  <c r="T37" i="8"/>
  <c r="T43" i="8"/>
  <c r="Y71" i="8"/>
  <c r="L28" i="7"/>
  <c r="J29" i="7"/>
  <c r="Z29" i="7" s="1"/>
  <c r="T45" i="7"/>
  <c r="U49" i="7"/>
  <c r="V50" i="7"/>
  <c r="W54" i="7"/>
  <c r="X55" i="7"/>
  <c r="Z60" i="7"/>
  <c r="AA60" i="7"/>
  <c r="W5" i="8"/>
  <c r="AB7" i="8"/>
  <c r="V18" i="8"/>
  <c r="U24" i="8"/>
  <c r="V37" i="8"/>
  <c r="W37" i="8"/>
  <c r="S43" i="8"/>
  <c r="Z71" i="8"/>
  <c r="AA76" i="8"/>
  <c r="V49" i="7"/>
  <c r="X54" i="7"/>
  <c r="X5" i="8"/>
  <c r="V11" i="8"/>
  <c r="X12" i="8"/>
  <c r="V24" i="8"/>
  <c r="U30" i="8"/>
  <c r="T36" i="8"/>
  <c r="X37" i="8"/>
  <c r="Y47" i="8"/>
  <c r="AB48" i="8"/>
  <c r="Y48" i="8"/>
  <c r="Y56" i="8"/>
  <c r="U56" i="8"/>
  <c r="T56" i="8"/>
  <c r="X59" i="8"/>
  <c r="AB70" i="8"/>
  <c r="W70" i="8"/>
  <c r="U70" i="8"/>
  <c r="X83" i="8"/>
  <c r="V44" i="7"/>
  <c r="T62" i="7"/>
  <c r="W11" i="8"/>
  <c r="V30" i="8"/>
  <c r="U36" i="8"/>
  <c r="Z44" i="8"/>
  <c r="Z47" i="8"/>
  <c r="Y59" i="8"/>
  <c r="S70" i="8"/>
  <c r="AB90" i="8"/>
  <c r="W48" i="7"/>
  <c r="X49" i="7"/>
  <c r="Z54" i="7"/>
  <c r="Z5" i="8"/>
  <c r="X11" i="8"/>
  <c r="V17" i="8"/>
  <c r="T17" i="8"/>
  <c r="V23" i="8"/>
  <c r="X24" i="8"/>
  <c r="X43" i="8"/>
  <c r="AA44" i="8"/>
  <c r="AB58" i="8"/>
  <c r="V58" i="8"/>
  <c r="Z59" i="8"/>
  <c r="W95" i="8"/>
  <c r="I114" i="8"/>
  <c r="Y114" i="8" s="1"/>
  <c r="AB76" i="8"/>
  <c r="Y76" i="8"/>
  <c r="W76" i="8"/>
  <c r="V76" i="8"/>
  <c r="U76" i="8"/>
  <c r="X95" i="8"/>
  <c r="Z131" i="8"/>
  <c r="AB143" i="8"/>
  <c r="AA143" i="8"/>
  <c r="V143" i="8"/>
  <c r="U143" i="8"/>
  <c r="T143" i="8"/>
  <c r="U61" i="7"/>
  <c r="Z11" i="8"/>
  <c r="X17" i="8"/>
  <c r="X23" i="8"/>
  <c r="V35" i="8"/>
  <c r="T58" i="8"/>
  <c r="AB111" i="8"/>
  <c r="AA111" i="8"/>
  <c r="U111" i="8"/>
  <c r="AA131" i="8"/>
  <c r="D29" i="7"/>
  <c r="T29" i="7" s="1"/>
  <c r="P29" i="7"/>
  <c r="L31" i="7"/>
  <c r="J32" i="7"/>
  <c r="Z32" i="7" s="1"/>
  <c r="H33" i="7"/>
  <c r="X33" i="7" s="1"/>
  <c r="Z48" i="7"/>
  <c r="T57" i="7"/>
  <c r="V61" i="7"/>
  <c r="V7" i="8"/>
  <c r="S13" i="8"/>
  <c r="Z17" i="8"/>
  <c r="T19" i="8"/>
  <c r="W29" i="8"/>
  <c r="W35" i="8"/>
  <c r="X48" i="8"/>
  <c r="W54" i="8"/>
  <c r="X56" i="8"/>
  <c r="U58" i="8"/>
  <c r="AB59" i="8"/>
  <c r="S111" i="8"/>
  <c r="W137" i="8"/>
  <c r="AB137" i="8"/>
  <c r="X137" i="8"/>
  <c r="W235" i="8"/>
  <c r="V235" i="8"/>
  <c r="AB235" i="8"/>
  <c r="X61" i="8"/>
  <c r="T76" i="8"/>
  <c r="Y83" i="8"/>
  <c r="Y95" i="8"/>
  <c r="T111" i="8"/>
  <c r="W117" i="8"/>
  <c r="S123" i="8"/>
  <c r="AA135" i="8"/>
  <c r="AB135" i="8"/>
  <c r="U135" i="8"/>
  <c r="T135" i="8"/>
  <c r="X47" i="8"/>
  <c r="AB52" i="8"/>
  <c r="Y61" i="8"/>
  <c r="W61" i="8"/>
  <c r="X71" i="8"/>
  <c r="Z83" i="8"/>
  <c r="AB98" i="8"/>
  <c r="AA98" i="8"/>
  <c r="W98" i="8"/>
  <c r="S102" i="8"/>
  <c r="AA83" i="8"/>
  <c r="AA95" i="8"/>
  <c r="Z107" i="8"/>
  <c r="V111" i="8"/>
  <c r="Z155" i="8"/>
  <c r="AB166" i="8"/>
  <c r="Y166" i="8"/>
  <c r="W166" i="8"/>
  <c r="U190" i="8"/>
  <c r="Z190" i="8"/>
  <c r="Y190" i="8"/>
  <c r="V190" i="8"/>
  <c r="AA48" i="8"/>
  <c r="W56" i="8"/>
  <c r="AA61" i="8"/>
  <c r="S80" i="8"/>
  <c r="S90" i="8"/>
  <c r="V123" i="8"/>
  <c r="S166" i="8"/>
  <c r="AB167" i="8"/>
  <c r="S190" i="8"/>
  <c r="W68" i="8"/>
  <c r="U90" i="8"/>
  <c r="U98" i="8"/>
  <c r="V135" i="8"/>
  <c r="T166" i="8"/>
  <c r="T190" i="8"/>
  <c r="Z58" i="8"/>
  <c r="U68" i="8"/>
  <c r="Z70" i="8"/>
  <c r="V90" i="8"/>
  <c r="V98" i="8"/>
  <c r="Z99" i="8"/>
  <c r="V99" i="8"/>
  <c r="U99" i="8"/>
  <c r="Z146" i="8"/>
  <c r="X146" i="8"/>
  <c r="U146" i="8"/>
  <c r="AB146" i="8"/>
  <c r="Y146" i="8"/>
  <c r="AB155" i="8"/>
  <c r="X192" i="8"/>
  <c r="V192" i="8"/>
  <c r="AB192" i="8"/>
  <c r="W192" i="8"/>
  <c r="AB47" i="8"/>
  <c r="V54" i="8"/>
  <c r="X55" i="8"/>
  <c r="X68" i="8"/>
  <c r="AB71" i="8"/>
  <c r="V74" i="8"/>
  <c r="Z76" i="8"/>
  <c r="W80" i="8"/>
  <c r="Y80" i="8"/>
  <c r="X87" i="8"/>
  <c r="U87" i="8"/>
  <c r="W90" i="8"/>
  <c r="S99" i="8"/>
  <c r="T119" i="8"/>
  <c r="AA179" i="8"/>
  <c r="W179" i="8"/>
  <c r="V179" i="8"/>
  <c r="U179" i="8"/>
  <c r="X80" i="8"/>
  <c r="Z80" i="8"/>
  <c r="AA117" i="8"/>
  <c r="U117" i="8"/>
  <c r="T117" i="8"/>
  <c r="U119" i="8"/>
  <c r="AA137" i="8"/>
  <c r="T61" i="8"/>
  <c r="Y67" i="8"/>
  <c r="X74" i="8"/>
  <c r="T79" i="8"/>
  <c r="AA80" i="8"/>
  <c r="Y98" i="8"/>
  <c r="AA99" i="8"/>
  <c r="AB102" i="8"/>
  <c r="S117" i="8"/>
  <c r="V119" i="8"/>
  <c r="J186" i="8"/>
  <c r="Z186" i="8" s="1"/>
  <c r="H186" i="8"/>
  <c r="X186" i="8" s="1"/>
  <c r="D186" i="8"/>
  <c r="T186" i="8" s="1"/>
  <c r="X190" i="8"/>
  <c r="W191" i="8"/>
  <c r="U191" i="8"/>
  <c r="T191" i="8"/>
  <c r="AA191" i="8"/>
  <c r="X191" i="8"/>
  <c r="Z192" i="8"/>
  <c r="J198" i="8"/>
  <c r="Z198" i="8" s="1"/>
  <c r="D198" i="8"/>
  <c r="T198" i="8" s="1"/>
  <c r="I198" i="8"/>
  <c r="Y198" i="8" s="1"/>
  <c r="H198" i="8"/>
  <c r="X198" i="8" s="1"/>
  <c r="U203" i="8"/>
  <c r="T203" i="8"/>
  <c r="J210" i="8"/>
  <c r="Z210" i="8" s="1"/>
  <c r="I210" i="8"/>
  <c r="Y210" i="8" s="1"/>
  <c r="H210" i="8"/>
  <c r="X210" i="8" s="1"/>
  <c r="W215" i="8"/>
  <c r="V215" i="8"/>
  <c r="T215" i="8"/>
  <c r="J222" i="8"/>
  <c r="Z222" i="8" s="1"/>
  <c r="I222" i="8"/>
  <c r="Y222" i="8" s="1"/>
  <c r="H222" i="8"/>
  <c r="X222" i="8" s="1"/>
  <c r="D222" i="8"/>
  <c r="T222" i="8" s="1"/>
  <c r="AA227" i="8"/>
  <c r="V227" i="8"/>
  <c r="U227" i="8"/>
  <c r="D234" i="8"/>
  <c r="T234" i="8" s="1"/>
  <c r="J234" i="8"/>
  <c r="Z234" i="8" s="1"/>
  <c r="I234" i="8"/>
  <c r="Y234" i="8" s="1"/>
  <c r="H234" i="8"/>
  <c r="X234" i="8" s="1"/>
  <c r="AA235" i="8"/>
  <c r="AA239" i="8"/>
  <c r="V239" i="8"/>
  <c r="U239" i="8"/>
  <c r="D246" i="8"/>
  <c r="T246" i="8" s="1"/>
  <c r="J246" i="8"/>
  <c r="Z246" i="8" s="1"/>
  <c r="I246" i="8"/>
  <c r="Y246" i="8" s="1"/>
  <c r="H246" i="8"/>
  <c r="X246" i="8" s="1"/>
  <c r="V248" i="8"/>
  <c r="AA251" i="8"/>
  <c r="V251" i="8"/>
  <c r="U251" i="8"/>
  <c r="Z95" i="8"/>
  <c r="T101" i="8"/>
  <c r="X105" i="8"/>
  <c r="X129" i="8"/>
  <c r="S137" i="8"/>
  <c r="T146" i="8"/>
  <c r="AB173" i="8"/>
  <c r="S192" i="8"/>
  <c r="X111" i="8"/>
  <c r="W126" i="8"/>
  <c r="U126" i="8"/>
  <c r="X132" i="8"/>
  <c r="AA132" i="8"/>
  <c r="X135" i="8"/>
  <c r="T137" i="8"/>
  <c r="W143" i="8"/>
  <c r="AB160" i="8"/>
  <c r="Y160" i="8"/>
  <c r="X160" i="8"/>
  <c r="W160" i="8"/>
  <c r="T167" i="8"/>
  <c r="T192" i="8"/>
  <c r="Y202" i="8"/>
  <c r="V202" i="8"/>
  <c r="U202" i="8"/>
  <c r="X97" i="8"/>
  <c r="V101" i="8"/>
  <c r="Y111" i="8"/>
  <c r="Z119" i="8"/>
  <c r="T131" i="8"/>
  <c r="Y135" i="8"/>
  <c r="U137" i="8"/>
  <c r="X143" i="8"/>
  <c r="V146" i="8"/>
  <c r="T160" i="8"/>
  <c r="AA173" i="8"/>
  <c r="W173" i="8"/>
  <c r="V173" i="8"/>
  <c r="U173" i="8"/>
  <c r="U192" i="8"/>
  <c r="Y97" i="8"/>
  <c r="Z111" i="8"/>
  <c r="U131" i="8"/>
  <c r="Z135" i="8"/>
  <c r="V137" i="8"/>
  <c r="Y143" i="8"/>
  <c r="W146" i="8"/>
  <c r="W148" i="8"/>
  <c r="U148" i="8"/>
  <c r="Y208" i="8"/>
  <c r="X208" i="8"/>
  <c r="V208" i="8"/>
  <c r="U208" i="8"/>
  <c r="D210" i="8"/>
  <c r="T210" i="8" s="1"/>
  <c r="T107" i="8"/>
  <c r="U108" i="8"/>
  <c r="X117" i="8"/>
  <c r="X123" i="8"/>
  <c r="V126" i="8"/>
  <c r="V131" i="8"/>
  <c r="Z143" i="8"/>
  <c r="T148" i="8"/>
  <c r="X155" i="8"/>
  <c r="Y179" i="8"/>
  <c r="AA190" i="8"/>
  <c r="Y191" i="8"/>
  <c r="S208" i="8"/>
  <c r="Z89" i="8"/>
  <c r="U107" i="8"/>
  <c r="V108" i="8"/>
  <c r="U114" i="8"/>
  <c r="Y117" i="8"/>
  <c r="Y123" i="8"/>
  <c r="W138" i="8"/>
  <c r="AA166" i="8"/>
  <c r="Z179" i="8"/>
  <c r="Z191" i="8"/>
  <c r="T208" i="8"/>
  <c r="Z101" i="8"/>
  <c r="V107" i="8"/>
  <c r="X108" i="8"/>
  <c r="Z117" i="8"/>
  <c r="Z123" i="8"/>
  <c r="Z137" i="8"/>
  <c r="S138" i="8"/>
  <c r="V148" i="8"/>
  <c r="AB152" i="8"/>
  <c r="AA152" i="8"/>
  <c r="W152" i="8"/>
  <c r="U152" i="8"/>
  <c r="Y167" i="8"/>
  <c r="AB190" i="8"/>
  <c r="V203" i="8"/>
  <c r="AA215" i="8"/>
  <c r="W132" i="8"/>
  <c r="U132" i="8"/>
  <c r="AA146" i="8"/>
  <c r="Z167" i="8"/>
  <c r="U187" i="8"/>
  <c r="AB187" i="8"/>
  <c r="Z187" i="8"/>
  <c r="V187" i="8"/>
  <c r="T173" i="8"/>
  <c r="T179" i="8"/>
  <c r="Z184" i="8"/>
  <c r="X184" i="8"/>
  <c r="U184" i="8"/>
  <c r="T187" i="8"/>
  <c r="S202" i="8"/>
  <c r="V160" i="8"/>
  <c r="U166" i="8"/>
  <c r="X167" i="8"/>
  <c r="X189" i="8"/>
  <c r="V189" i="8"/>
  <c r="W190" i="8"/>
  <c r="T202" i="8"/>
  <c r="Y230" i="8"/>
  <c r="U230" i="8"/>
  <c r="T230" i="8"/>
  <c r="AA230" i="8"/>
  <c r="Z230" i="8"/>
  <c r="T139" i="8"/>
  <c r="T149" i="8"/>
  <c r="Z154" i="8"/>
  <c r="V166" i="8"/>
  <c r="T172" i="8"/>
  <c r="Y182" i="8"/>
  <c r="AB191" i="8"/>
  <c r="W208" i="8"/>
  <c r="Z217" i="8"/>
  <c r="AA253" i="8"/>
  <c r="Z253" i="8"/>
  <c r="W253" i="8"/>
  <c r="AB253" i="8"/>
  <c r="V138" i="8"/>
  <c r="U172" i="8"/>
  <c r="T178" i="8"/>
  <c r="Z182" i="8"/>
  <c r="AB182" i="8"/>
  <c r="W186" i="8"/>
  <c r="U186" i="8"/>
  <c r="W187" i="8"/>
  <c r="Y192" i="8"/>
  <c r="AA193" i="8"/>
  <c r="W193" i="8"/>
  <c r="AA194" i="8"/>
  <c r="AB200" i="8"/>
  <c r="U215" i="8"/>
  <c r="AB216" i="8"/>
  <c r="Y216" i="8"/>
  <c r="X216" i="8"/>
  <c r="X152" i="8"/>
  <c r="S158" i="8"/>
  <c r="V172" i="8"/>
  <c r="X173" i="8"/>
  <c r="U178" i="8"/>
  <c r="S178" i="8"/>
  <c r="X179" i="8"/>
  <c r="V184" i="8"/>
  <c r="T184" i="8"/>
  <c r="X187" i="8"/>
  <c r="W189" i="8"/>
  <c r="W202" i="8"/>
  <c r="X251" i="8"/>
  <c r="U139" i="8"/>
  <c r="U149" i="8"/>
  <c r="Y152" i="8"/>
  <c r="Z160" i="8"/>
  <c r="Z166" i="8"/>
  <c r="W172" i="8"/>
  <c r="V178" i="8"/>
  <c r="W178" i="8"/>
  <c r="W184" i="8"/>
  <c r="Y184" i="8"/>
  <c r="Y187" i="8"/>
  <c r="Y188" i="8"/>
  <c r="T188" i="8"/>
  <c r="Z189" i="8"/>
  <c r="Z200" i="8"/>
  <c r="Y200" i="8"/>
  <c r="U200" i="8"/>
  <c r="W203" i="8"/>
  <c r="X207" i="8"/>
  <c r="S207" i="8"/>
  <c r="Z208" i="8"/>
  <c r="Y251" i="8"/>
  <c r="Z152" i="8"/>
  <c r="T155" i="8"/>
  <c r="AB184" i="8"/>
  <c r="AB194" i="8"/>
  <c r="Z194" i="8"/>
  <c r="Y194" i="8"/>
  <c r="Z202" i="8"/>
  <c r="X203" i="8"/>
  <c r="X215" i="8"/>
  <c r="Z148" i="8"/>
  <c r="X158" i="8"/>
  <c r="Y189" i="8"/>
  <c r="V191" i="8"/>
  <c r="S194" i="8"/>
  <c r="T200" i="8"/>
  <c r="AB217" i="8"/>
  <c r="AA217" i="8"/>
  <c r="V223" i="8"/>
  <c r="AB223" i="8"/>
  <c r="W223" i="8"/>
  <c r="Y158" i="8"/>
  <c r="Y164" i="8"/>
  <c r="Z172" i="8"/>
  <c r="Z178" i="8"/>
  <c r="AA186" i="8"/>
  <c r="U188" i="8"/>
  <c r="Z201" i="8"/>
  <c r="Y201" i="8"/>
  <c r="X201" i="8"/>
  <c r="W201" i="8"/>
  <c r="Z203" i="8"/>
  <c r="AA207" i="8"/>
  <c r="AB208" i="8"/>
  <c r="Z215" i="8"/>
  <c r="T217" i="8"/>
  <c r="W224" i="8"/>
  <c r="D227" i="8"/>
  <c r="T227" i="8" s="1"/>
  <c r="J227" i="8"/>
  <c r="Z227" i="8" s="1"/>
  <c r="V229" i="8"/>
  <c r="U232" i="8"/>
  <c r="AB232" i="8"/>
  <c r="W236" i="8"/>
  <c r="D239" i="8"/>
  <c r="T239" i="8" s="1"/>
  <c r="J239" i="8"/>
  <c r="Z239" i="8" s="1"/>
  <c r="V241" i="8"/>
  <c r="U244" i="8"/>
  <c r="AB244" i="8"/>
  <c r="W248" i="8"/>
  <c r="D251" i="8"/>
  <c r="T251" i="8" s="1"/>
  <c r="J251" i="8"/>
  <c r="Z251" i="8" s="1"/>
  <c r="V253" i="8"/>
  <c r="T223" i="8"/>
  <c r="S230" i="8"/>
  <c r="S235" i="8"/>
  <c r="W239" i="8"/>
  <c r="S248" i="8"/>
  <c r="S253" i="8"/>
  <c r="U223" i="8"/>
  <c r="T235" i="8"/>
  <c r="Y236" i="8"/>
  <c r="U236" i="8"/>
  <c r="T236" i="8"/>
  <c r="X239" i="8"/>
  <c r="AB251" i="8"/>
  <c r="T253" i="8"/>
  <c r="T189" i="8"/>
  <c r="W194" i="8"/>
  <c r="AA196" i="8"/>
  <c r="Y203" i="8"/>
  <c r="W210" i="8"/>
  <c r="Y211" i="8"/>
  <c r="X217" i="8"/>
  <c r="S220" i="8"/>
  <c r="Z229" i="8"/>
  <c r="U235" i="8"/>
  <c r="Y239" i="8"/>
  <c r="X247" i="8"/>
  <c r="U189" i="8"/>
  <c r="W200" i="8"/>
  <c r="T207" i="8"/>
  <c r="W216" i="8"/>
  <c r="Y217" i="8"/>
  <c r="W227" i="8"/>
  <c r="V230" i="8"/>
  <c r="S236" i="8"/>
  <c r="Y247" i="8"/>
  <c r="X248" i="8"/>
  <c r="Y254" i="8"/>
  <c r="X254" i="8"/>
  <c r="U254" i="8"/>
  <c r="X193" i="8"/>
  <c r="U207" i="8"/>
  <c r="T213" i="8"/>
  <c r="X223" i="8"/>
  <c r="S224" i="8"/>
  <c r="X227" i="8"/>
  <c r="W230" i="8"/>
  <c r="Z236" i="8"/>
  <c r="AA241" i="8"/>
  <c r="W241" i="8"/>
  <c r="Z247" i="8"/>
  <c r="X253" i="8"/>
  <c r="S254" i="8"/>
  <c r="W188" i="8"/>
  <c r="Y193" i="8"/>
  <c r="U199" i="8"/>
  <c r="AA210" i="8"/>
  <c r="U220" i="8"/>
  <c r="Y223" i="8"/>
  <c r="Y227" i="8"/>
  <c r="X230" i="8"/>
  <c r="X235" i="8"/>
  <c r="AA236" i="8"/>
  <c r="AB239" i="8"/>
  <c r="Y253" i="8"/>
  <c r="AA202" i="8"/>
  <c r="AB203" i="8"/>
  <c r="AA216" i="8"/>
  <c r="Z223" i="8"/>
  <c r="Y235" i="8"/>
  <c r="X236" i="8"/>
  <c r="AA192" i="8"/>
  <c r="AA208" i="8"/>
  <c r="Y215" i="8"/>
  <c r="AA229" i="8"/>
  <c r="W229" i="8"/>
  <c r="Z235" i="8"/>
  <c r="W247" i="8"/>
  <c r="V247" i="8"/>
  <c r="X199" i="8"/>
  <c r="W212" i="8"/>
  <c r="Y220" i="8"/>
  <c r="AA224" i="8"/>
  <c r="AB227" i="8"/>
  <c r="S229" i="8"/>
  <c r="Y242" i="8"/>
  <c r="U242" i="8"/>
  <c r="T242" i="8"/>
  <c r="W251" i="8"/>
  <c r="W254" i="8"/>
  <c r="X228" i="8"/>
  <c r="X240" i="8"/>
  <c r="AB250" i="8"/>
  <c r="X252" i="8"/>
  <c r="Y25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E00-000003000000}">
      <text>
        <r>
          <rPr>
            <sz val="10"/>
            <color rgb="FF000000"/>
            <rFont val="Arial"/>
            <scheme val="minor"/>
          </rPr>
          <t>======
ID#AAABrbVK-rE
    (2025-09-23 06:37:46)
Used by Talisman, Canvas Talisman, and Velka's Talisman
	-unda kovrist</t>
        </r>
      </text>
    </comment>
    <comment ref="B17" authorId="0" shapeId="0" xr:uid="{00000000-0006-0000-0E00-000004000000}">
      <text>
        <r>
          <rPr>
            <sz val="10"/>
            <color rgb="FF000000"/>
            <rFont val="Arial"/>
            <scheme val="minor"/>
          </rPr>
          <t>======
ID#AAABrbVK-q8
    (2025-09-23 06:37:46)
All non-scaling spell tools use this. Oolacile/Oolacile Ivory catalysts, Thorolund Talisman, and Pyromancy Flames
	-unda kovrist</t>
        </r>
      </text>
    </comment>
    <comment ref="B18" authorId="0" shapeId="0" xr:uid="{00000000-0006-0000-0E00-000001000000}">
      <text>
        <r>
          <rPr>
            <sz val="10"/>
            <color rgb="FF000000"/>
            <rFont val="Arial"/>
            <scheme val="minor"/>
          </rPr>
          <t>======
ID#AAABrbVK-rA
    (2025-09-23 06:37:46)
Ivory and Sunlight Talismans
	-unda kovrist</t>
        </r>
      </text>
    </comment>
    <comment ref="B21" authorId="0" shapeId="0" xr:uid="{00000000-0006-0000-0E00-000002000000}">
      <text>
        <r>
          <rPr>
            <sz val="10"/>
            <color rgb="FF000000"/>
            <rFont val="Arial"/>
            <scheme val="minor"/>
          </rPr>
          <t>======
ID#AAABrbVK-rI
    (2025-09-23 06:37:46)
In this case, stgMaxVal tiers seem to reference the character's Soul Level
	-unda kovrist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feXsCtmEY07MrketbmPLWFU1Lw=="/>
    </ext>
  </extLst>
</comments>
</file>

<file path=xl/sharedStrings.xml><?xml version="1.0" encoding="utf-8"?>
<sst xmlns="http://schemas.openxmlformats.org/spreadsheetml/2006/main" count="19075" uniqueCount="5717">
  <si>
    <t>Daggers</t>
  </si>
  <si>
    <t>Weapon Name</t>
  </si>
  <si>
    <t>Requirements</t>
  </si>
  <si>
    <t>Scaling</t>
  </si>
  <si>
    <t>Optimal Stats</t>
  </si>
  <si>
    <t>1h/2h</t>
  </si>
  <si>
    <t>AR at minimum</t>
  </si>
  <si>
    <t>AR at optimal</t>
  </si>
  <si>
    <t>AR at max</t>
  </si>
  <si>
    <t>Weight</t>
  </si>
  <si>
    <t>spEffects</t>
  </si>
  <si>
    <t>Notes</t>
  </si>
  <si>
    <t>Speed</t>
  </si>
  <si>
    <t>Dagger +15</t>
  </si>
  <si>
    <t>5/8/-/-</t>
  </si>
  <si>
    <t>E/A/-/-</t>
  </si>
  <si>
    <t>40 dex</t>
  </si>
  <si>
    <t>1h</t>
  </si>
  <si>
    <t>Crit 131</t>
  </si>
  <si>
    <t>Fast</t>
  </si>
  <si>
    <t>Crysal Dagger +5</t>
  </si>
  <si>
    <t>Parrying Dagger +15</t>
  </si>
  <si>
    <t>5/14/-/-</t>
  </si>
  <si>
    <t>Crystal Parrying Dagger +5</t>
  </si>
  <si>
    <t>Bandit's Knife +15</t>
  </si>
  <si>
    <t>6/12/-/-</t>
  </si>
  <si>
    <t>Crit 147; Bleed 300</t>
  </si>
  <si>
    <t>Slow</t>
  </si>
  <si>
    <t>Crystal Knife +5</t>
  </si>
  <si>
    <t>Ghost Blade +5</t>
  </si>
  <si>
    <t>5/-/-/-</t>
  </si>
  <si>
    <t>E/-/-/-</t>
  </si>
  <si>
    <t>40 str</t>
  </si>
  <si>
    <t>Cirt 127; Hits ghosts</t>
  </si>
  <si>
    <t>Dark Silver Tracer +5</t>
  </si>
  <si>
    <t>6/25/-/-</t>
  </si>
  <si>
    <t>E/S/-/-</t>
  </si>
  <si>
    <t>Crit 160; R2s cause Toxic</t>
  </si>
  <si>
    <t>Priscilla's Dagger +5</t>
  </si>
  <si>
    <t>6/20/-/-</t>
  </si>
  <si>
    <t>-/S/-/-</t>
  </si>
  <si>
    <t>Bleed 500; Occult 110</t>
  </si>
  <si>
    <t>Straight Swords</t>
  </si>
  <si>
    <t>Shortsword +15</t>
  </si>
  <si>
    <t>8/10/-/-</t>
  </si>
  <si>
    <t>C/C/-/-</t>
  </si>
  <si>
    <t>40/40</t>
  </si>
  <si>
    <t>Crystal Shortsword +5</t>
  </si>
  <si>
    <t>Longsword +15</t>
  </si>
  <si>
    <t>10/10/-/-</t>
  </si>
  <si>
    <t>Crystal Longsword +5</t>
  </si>
  <si>
    <t>Broadsword +15</t>
  </si>
  <si>
    <t>Crystal Broadsword +5</t>
  </si>
  <si>
    <t>Balder Side Sword +15</t>
  </si>
  <si>
    <t>10/14/-/-</t>
  </si>
  <si>
    <t>Crystal Balder Side Sword +5</t>
  </si>
  <si>
    <t>Sunlight Straight Sword +15</t>
  </si>
  <si>
    <t>12/12/-/-</t>
  </si>
  <si>
    <t>Crys. Sunlight Str. Sword +5</t>
  </si>
  <si>
    <t>Darksword +15</t>
  </si>
  <si>
    <t>16/16/-/-</t>
  </si>
  <si>
    <t>Crystal Darksword +5</t>
  </si>
  <si>
    <t>Barbed Straight Sword +15</t>
  </si>
  <si>
    <t>D/C/-/-</t>
  </si>
  <si>
    <t>Bleed 300</t>
  </si>
  <si>
    <t>Crys. Barbed Str. Sword +5</t>
  </si>
  <si>
    <t>Crystal Straight Sword</t>
  </si>
  <si>
    <t>16/10/-/-</t>
  </si>
  <si>
    <t>Silv. Knight Str. Sword +5</t>
  </si>
  <si>
    <t>16/22/-/-</t>
  </si>
  <si>
    <t>E/C/-/-</t>
  </si>
  <si>
    <t>Astora's Straight Sword +5</t>
  </si>
  <si>
    <t>10/10/-/14</t>
  </si>
  <si>
    <t>C/C/-/C</t>
  </si>
  <si>
    <t>40/40/-/40</t>
  </si>
  <si>
    <r>
      <rPr>
        <sz val="10"/>
        <color theme="1"/>
        <rFont val="Arial"/>
        <family val="2"/>
      </rPr>
      <t>270 (139+</t>
    </r>
    <r>
      <rPr>
        <sz val="10"/>
        <color rgb="FF0000FF"/>
        <rFont val="Arial"/>
        <family val="2"/>
      </rPr>
      <t>131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</si>
  <si>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396 (224+</t>
    </r>
    <r>
      <rPr>
        <sz val="10"/>
        <color rgb="FF0000FF"/>
        <rFont val="Arial"/>
        <family val="2"/>
      </rPr>
      <t>172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</si>
  <si>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402 (229+</t>
    </r>
    <r>
      <rPr>
        <sz val="10"/>
        <color rgb="FF0000FF"/>
        <rFont val="Arial"/>
        <family val="2"/>
      </rPr>
      <t>173</t>
    </r>
    <r>
      <rPr>
        <sz val="10"/>
        <color theme="1"/>
        <rFont val="Arial"/>
        <family val="2"/>
      </rPr>
      <t>)</t>
    </r>
  </si>
  <si>
    <t>Holy 120</t>
  </si>
  <si>
    <t>Drake Sword +5</t>
  </si>
  <si>
    <t>-/-/-/-</t>
  </si>
  <si>
    <t>Broken Straight Sword +15</t>
  </si>
  <si>
    <t>8/8/-/-</t>
  </si>
  <si>
    <t>Crys. Broken Str. Sword +5</t>
  </si>
  <si>
    <t>Straight Sword Hilt +15</t>
  </si>
  <si>
    <t>6/6/-/-</t>
  </si>
  <si>
    <t>E/E/-/-</t>
  </si>
  <si>
    <t>Crystal Str. Sword Hilt +5</t>
  </si>
  <si>
    <t>Greatswords</t>
  </si>
  <si>
    <t>Basard Sword +15</t>
  </si>
  <si>
    <t>27/40</t>
  </si>
  <si>
    <t>2h</t>
  </si>
  <si>
    <t>Bastard Sword +5</t>
  </si>
  <si>
    <t>Claymore +15</t>
  </si>
  <si>
    <t>Crystal Claymore +5</t>
  </si>
  <si>
    <t>Man-Serpent Greatsword +15</t>
  </si>
  <si>
    <t>24/-/-/-</t>
  </si>
  <si>
    <t>A/-/-/-</t>
  </si>
  <si>
    <t>27 str</t>
  </si>
  <si>
    <t>Crys. Man-Srp. Greatsword +5</t>
  </si>
  <si>
    <t>Flamberge +15</t>
  </si>
  <si>
    <t>16/14/-/-</t>
  </si>
  <si>
    <t>D/B/-/-</t>
  </si>
  <si>
    <t>Crystal Flamberge +5</t>
  </si>
  <si>
    <t>Crystal Greatsword</t>
  </si>
  <si>
    <t>20/10/-/-</t>
  </si>
  <si>
    <t>Black Knight Sword +5</t>
  </si>
  <si>
    <t>20/18/-/-</t>
  </si>
  <si>
    <t>C/E/-/-</t>
  </si>
  <si>
    <t>27/18</t>
  </si>
  <si>
    <t>Stone Greatsword +5</t>
  </si>
  <si>
    <t>40/10/-/-</t>
  </si>
  <si>
    <t>C/C/E/-</t>
  </si>
  <si>
    <r>
      <rPr>
        <sz val="10"/>
        <color theme="1"/>
        <rFont val="Arial"/>
        <family val="2"/>
      </rPr>
      <t>498 (348+</t>
    </r>
    <r>
      <rPr>
        <sz val="10"/>
        <color rgb="FF0000FF"/>
        <rFont val="Arial"/>
        <family val="2"/>
      </rPr>
      <t>150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</si>
  <si>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589 (439+</t>
    </r>
    <r>
      <rPr>
        <sz val="10"/>
        <color rgb="FF0000FF"/>
        <rFont val="Arial"/>
        <family val="2"/>
      </rPr>
      <t>150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</si>
  <si>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630 (461+</t>
    </r>
    <r>
      <rPr>
        <sz val="10"/>
        <color rgb="FF0000FF"/>
        <rFont val="Arial"/>
        <family val="2"/>
      </rPr>
      <t>169</t>
    </r>
    <r>
      <rPr>
        <sz val="10"/>
        <color theme="1"/>
        <rFont val="Arial"/>
        <family val="2"/>
      </rPr>
      <t>)</t>
    </r>
  </si>
  <si>
    <t>Mainly useful for casting TWoP, 27str 2h req</t>
  </si>
  <si>
    <t>Greatsword of Artorias +5</t>
  </si>
  <si>
    <t>24/18/18/18*</t>
  </si>
  <si>
    <t>C/C/C/C*</t>
  </si>
  <si>
    <t>Hits ghosts; Int/Fai not required for damage</t>
  </si>
  <si>
    <t>24/18/20/20</t>
  </si>
  <si>
    <t>C/C/B/B</t>
  </si>
  <si>
    <t>27/40/40/40</t>
  </si>
  <si>
    <r>
      <rPr>
        <sz val="10"/>
        <color theme="1"/>
        <rFont val="Arial"/>
        <family val="2"/>
      </rPr>
      <t>502 (288+</t>
    </r>
    <r>
      <rPr>
        <sz val="10"/>
        <color rgb="FF0000FF"/>
        <rFont val="Arial"/>
        <family val="2"/>
      </rPr>
      <t>213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</si>
  <si>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660 (348+</t>
    </r>
    <r>
      <rPr>
        <sz val="10"/>
        <color rgb="FF0000FF"/>
        <rFont val="Arial"/>
        <family val="2"/>
      </rPr>
      <t>311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</si>
  <si>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681 (365+</t>
    </r>
    <r>
      <rPr>
        <sz val="10"/>
        <color rgb="FF0000FF"/>
        <rFont val="Arial"/>
        <family val="2"/>
      </rPr>
      <t>316</t>
    </r>
    <r>
      <rPr>
        <sz val="10"/>
        <color theme="1"/>
        <rFont val="Arial"/>
        <family val="2"/>
      </rPr>
      <t>)</t>
    </r>
  </si>
  <si>
    <t>Holy 140; Needs massive stat investment for damage</t>
  </si>
  <si>
    <t>Abyss Greatsword +5</t>
  </si>
  <si>
    <t>22/18/18/18*</t>
  </si>
  <si>
    <t>C/C/-/- +Hum</t>
  </si>
  <si>
    <t>27/40 +10 Hum</t>
  </si>
  <si>
    <t>Int/Fai not required for damage</t>
  </si>
  <si>
    <t>Great Lord Greatsword +5</t>
  </si>
  <si>
    <t>D/D/-/-</t>
  </si>
  <si>
    <t>Moonlight Greatsword +5</t>
  </si>
  <si>
    <t>16/10/28/-</t>
  </si>
  <si>
    <t>-/-/S/-</t>
  </si>
  <si>
    <t>40 Int</t>
  </si>
  <si>
    <t>Obsidian Greatsword +5</t>
  </si>
  <si>
    <t>20/16/-/-</t>
  </si>
  <si>
    <t>Ultra Greatswords</t>
  </si>
  <si>
    <t>Greatsword +15</t>
  </si>
  <si>
    <t>28/10/-/-</t>
  </si>
  <si>
    <t>C/D/-/-</t>
  </si>
  <si>
    <t>28/40</t>
  </si>
  <si>
    <t>Crystal Greatsword +5</t>
  </si>
  <si>
    <t>Zweihander +15</t>
  </si>
  <si>
    <t>24/10/-/-</t>
  </si>
  <si>
    <t>Crystal Zweihander +5</t>
  </si>
  <si>
    <t>Demon Great Machete +15</t>
  </si>
  <si>
    <t>40/-/-/-</t>
  </si>
  <si>
    <t>Crys. Demon Great Machete +5</t>
  </si>
  <si>
    <t>Black Knight Greatsword +5</t>
  </si>
  <si>
    <t>32/18/-/-</t>
  </si>
  <si>
    <t>B/E/-/-</t>
  </si>
  <si>
    <t>Dragon Greatsword +5</t>
  </si>
  <si>
    <t>50/10/-/-</t>
  </si>
  <si>
    <t>Curved Swords</t>
  </si>
  <si>
    <t>Scimitar +15</t>
  </si>
  <si>
    <t>7/13/-/-</t>
  </si>
  <si>
    <t>Crystal Scimitar +5</t>
  </si>
  <si>
    <t>Falchion +15</t>
  </si>
  <si>
    <t>9/13/-/-</t>
  </si>
  <si>
    <t>Crystal Falchion +5</t>
  </si>
  <si>
    <t>Shotel +15</t>
  </si>
  <si>
    <t>9/14/-/-</t>
  </si>
  <si>
    <t>E/B/-/-</t>
  </si>
  <si>
    <t>R2s pierce shields</t>
  </si>
  <si>
    <t>Crystal Shotel +5</t>
  </si>
  <si>
    <t>Painting Guardian Sword +15</t>
  </si>
  <si>
    <t>7/20/-/-</t>
  </si>
  <si>
    <t>Crys. Ptg. Guardian Sword +5</t>
  </si>
  <si>
    <t>Jagged Ghost Blade +5</t>
  </si>
  <si>
    <t>7/-/-/-</t>
  </si>
  <si>
    <t>Gold Tracer +5</t>
  </si>
  <si>
    <t>9/25/-/-</t>
  </si>
  <si>
    <t>Quelaag's Furysword +5</t>
  </si>
  <si>
    <t>11/13/-/-</t>
  </si>
  <si>
    <t>E/B/-/- +Hum</t>
  </si>
  <si>
    <t>11/13 +10 Hum</t>
  </si>
  <si>
    <r>
      <rPr>
        <sz val="10"/>
        <color theme="1"/>
        <rFont val="Arial"/>
        <family val="2"/>
      </rPr>
      <t>359 (104+</t>
    </r>
    <r>
      <rPr>
        <sz val="10"/>
        <color rgb="FFFF0000"/>
        <rFont val="Arial"/>
        <family val="2"/>
      </rPr>
      <t>255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</si>
  <si>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435 (127+</t>
    </r>
    <r>
      <rPr>
        <sz val="10"/>
        <color rgb="FFFF0000"/>
        <rFont val="Arial"/>
        <family val="2"/>
      </rPr>
      <t>308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</si>
  <si>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514 (206+</t>
    </r>
    <r>
      <rPr>
        <sz val="10"/>
        <color rgb="FFFF0000"/>
        <rFont val="Arial"/>
        <family val="2"/>
      </rPr>
      <t>308</t>
    </r>
    <r>
      <rPr>
        <sz val="10"/>
        <color theme="1"/>
        <rFont val="Arial"/>
        <family val="2"/>
      </rPr>
      <t>)</t>
    </r>
  </si>
  <si>
    <t>Curved Greatswords</t>
  </si>
  <si>
    <t>Murakumo +15</t>
  </si>
  <si>
    <t>28/13/-/-</t>
  </si>
  <si>
    <t>Crystal Murakumo +5</t>
  </si>
  <si>
    <t>Server +15</t>
  </si>
  <si>
    <t>24/13/-/-</t>
  </si>
  <si>
    <t>24/40</t>
  </si>
  <si>
    <t>Crystal Server +5</t>
  </si>
  <si>
    <t>Gravelord Sword +5</t>
  </si>
  <si>
    <t>24/13</t>
  </si>
  <si>
    <t>Toxic 300</t>
  </si>
  <si>
    <t>Katanas</t>
  </si>
  <si>
    <t>Uchigatana +15</t>
  </si>
  <si>
    <t>14/14/-/-</t>
  </si>
  <si>
    <t>-/A/-/-</t>
  </si>
  <si>
    <t>14/40</t>
  </si>
  <si>
    <t>Crystal Uchigatana +5</t>
  </si>
  <si>
    <t>Iaito +15</t>
  </si>
  <si>
    <t>14/20/-/-</t>
  </si>
  <si>
    <t>Crystal Iaito +15</t>
  </si>
  <si>
    <t>Washing Pole +15</t>
  </si>
  <si>
    <t>Crystal Washing Pole +5</t>
  </si>
  <si>
    <t>Chaos Blade +5</t>
  </si>
  <si>
    <t>-/B/-/- +Hum</t>
  </si>
  <si>
    <t>16/40 +10 Hum</t>
  </si>
  <si>
    <t>6402; 6970</t>
  </si>
  <si>
    <t>Thrusting Swords</t>
  </si>
  <si>
    <t>Mail Breaker +15</t>
  </si>
  <si>
    <t>5/12/-/-</t>
  </si>
  <si>
    <t>Crit 120</t>
  </si>
  <si>
    <t>Crystal Mail Breaker +5</t>
  </si>
  <si>
    <t>Rapier +15</t>
  </si>
  <si>
    <t>7/12/-/-</t>
  </si>
  <si>
    <t>Crit 110</t>
  </si>
  <si>
    <t>Crystal Rapier +5</t>
  </si>
  <si>
    <t>Estoc +15</t>
  </si>
  <si>
    <t>10/12/-/-</t>
  </si>
  <si>
    <t>Crystal Estoc +5</t>
  </si>
  <si>
    <t>Ricard's Rapier +15</t>
  </si>
  <si>
    <t>8/20/-/-</t>
  </si>
  <si>
    <t>Crystal Ricard's Rapier +5</t>
  </si>
  <si>
    <t>Velka's Rapier +5</t>
  </si>
  <si>
    <t>8/16/16/-</t>
  </si>
  <si>
    <t>E/C/B/-</t>
  </si>
  <si>
    <t>40 int</t>
  </si>
  <si>
    <r>
      <rPr>
        <sz val="10"/>
        <color theme="1"/>
        <rFont val="Arial"/>
        <family val="2"/>
      </rPr>
      <t>301 (106+</t>
    </r>
    <r>
      <rPr>
        <sz val="10"/>
        <color rgb="FF0000FF"/>
        <rFont val="Arial"/>
        <family val="2"/>
      </rPr>
      <t>195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</si>
  <si>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390 (106+</t>
    </r>
    <r>
      <rPr>
        <sz val="10"/>
        <color rgb="FF0000FF"/>
        <rFont val="Arial"/>
        <family val="2"/>
      </rPr>
      <t>284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</si>
  <si>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428 (140+</t>
    </r>
    <r>
      <rPr>
        <sz val="10"/>
        <color rgb="FF0000FF"/>
        <rFont val="Arial"/>
        <family val="2"/>
      </rPr>
      <t>288</t>
    </r>
    <r>
      <rPr>
        <sz val="10"/>
        <color theme="1"/>
        <rFont val="Arial"/>
        <family val="2"/>
      </rPr>
      <t>)</t>
    </r>
  </si>
  <si>
    <t>Occult 110</t>
  </si>
  <si>
    <t>Axes</t>
  </si>
  <si>
    <t>Hand Axe +15</t>
  </si>
  <si>
    <t>Crystal Hand Axe +5</t>
  </si>
  <si>
    <t>Battle Axe +15</t>
  </si>
  <si>
    <t>12/8/-/-</t>
  </si>
  <si>
    <t>Crystal Battle Axe +5</t>
  </si>
  <si>
    <t>Butcher Knife +15</t>
  </si>
  <si>
    <t>Crystal Butcher Knife +5</t>
  </si>
  <si>
    <t>Gargoyle Tail Axe +15</t>
  </si>
  <si>
    <t>Crystal Gargoyle Tail Axe +5</t>
  </si>
  <si>
    <t>Crescent Axe +5</t>
  </si>
  <si>
    <t>18/12/-/16</t>
  </si>
  <si>
    <t>D/D/-/B</t>
  </si>
  <si>
    <t>40 fai</t>
  </si>
  <si>
    <r>
      <rPr>
        <sz val="10"/>
        <color theme="1"/>
        <rFont val="Arial"/>
        <family val="2"/>
      </rPr>
      <t>409 (200+</t>
    </r>
    <r>
      <rPr>
        <sz val="10"/>
        <color rgb="FF0000FF"/>
        <rFont val="Arial"/>
        <family val="2"/>
      </rPr>
      <t>208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</si>
  <si>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492 (199+</t>
    </r>
    <r>
      <rPr>
        <sz val="10"/>
        <color rgb="FF0000FF"/>
        <rFont val="Arial"/>
        <family val="2"/>
      </rPr>
      <t>292)</t>
    </r>
  </si>
  <si>
    <r>
      <rPr>
        <sz val="10"/>
        <color theme="1"/>
        <rFont val="Arial"/>
        <family val="2"/>
      </rPr>
      <t>541 (245+</t>
    </r>
    <r>
      <rPr>
        <sz val="10"/>
        <color rgb="FF0000FF"/>
        <rFont val="Arial"/>
        <family val="2"/>
      </rPr>
      <t>295</t>
    </r>
    <r>
      <rPr>
        <sz val="10"/>
        <color theme="1"/>
        <rFont val="Arial"/>
        <family val="2"/>
      </rPr>
      <t>)</t>
    </r>
  </si>
  <si>
    <t>Golem Axe +5</t>
  </si>
  <si>
    <t>36/8/-/-</t>
  </si>
  <si>
    <t>36 str</t>
  </si>
  <si>
    <t>Greataxes</t>
  </si>
  <si>
    <t>Greataxe +15</t>
  </si>
  <si>
    <t>32/8/-/-</t>
  </si>
  <si>
    <t>32 str</t>
  </si>
  <si>
    <t>High reqs and mainly str scaling means that minimum stats are most optimal for all greataxes</t>
  </si>
  <si>
    <t>Crystal Greataxe +5</t>
  </si>
  <si>
    <t>Demon's Greataxe +15</t>
  </si>
  <si>
    <t>46/-/-/-</t>
  </si>
  <si>
    <t>S/-/-/-</t>
  </si>
  <si>
    <t>46 str</t>
  </si>
  <si>
    <t>Crystal Demon's Greataxe +5</t>
  </si>
  <si>
    <t>Stone Greataxe +5</t>
  </si>
  <si>
    <t>48/10/-/-</t>
  </si>
  <si>
    <t>48 str</t>
  </si>
  <si>
    <t>Black Knight Greataxe +5</t>
  </si>
  <si>
    <t>36/18/-/-</t>
  </si>
  <si>
    <t>36/18</t>
  </si>
  <si>
    <t>Dragon King Greataxe +5</t>
  </si>
  <si>
    <t>50/8/-/-</t>
  </si>
  <si>
    <t>50 str</t>
  </si>
  <si>
    <t>Hammers</t>
  </si>
  <si>
    <t>Club +15</t>
  </si>
  <si>
    <t>10/-/-/-</t>
  </si>
  <si>
    <t>Crystal Club +5</t>
  </si>
  <si>
    <t>Reinforced Club +15</t>
  </si>
  <si>
    <t>12/-/-/-</t>
  </si>
  <si>
    <t>B/-/-/-</t>
  </si>
  <si>
    <t>Crystal Reinforced Club +5</t>
  </si>
  <si>
    <t>Blacksmith Giant Hammer +5</t>
  </si>
  <si>
    <t>16/-/-/-</t>
  </si>
  <si>
    <t>D/-/-/-</t>
  </si>
  <si>
    <t>16 str</t>
  </si>
  <si>
    <t>510 (210+300)</t>
  </si>
  <si>
    <t>543(243+300)</t>
  </si>
  <si>
    <t>Mace +15</t>
  </si>
  <si>
    <t>Crystal Mace +5</t>
  </si>
  <si>
    <t>Morning Star +15</t>
  </si>
  <si>
    <t>11/-/-/-</t>
  </si>
  <si>
    <t>Crystal Morning Star +5</t>
  </si>
  <si>
    <t>Warpick +15</t>
  </si>
  <si>
    <t>11/10/-/-</t>
  </si>
  <si>
    <t>Crystal Warpick +5</t>
  </si>
  <si>
    <t>Pickaxe +15</t>
  </si>
  <si>
    <t>14/-/-/-</t>
  </si>
  <si>
    <t>Crystal Pickaxe +5</t>
  </si>
  <si>
    <t>Blacksmith Hammer +15</t>
  </si>
  <si>
    <t>Crystal Blacksmith Hammer +5</t>
  </si>
  <si>
    <t>Hammer of Vamos +5</t>
  </si>
  <si>
    <t>C/-/-/-</t>
  </si>
  <si>
    <r>
      <rPr>
        <sz val="10"/>
        <color theme="1"/>
        <rFont val="Arial"/>
        <family val="2"/>
      </rPr>
      <t>323(226+</t>
    </r>
    <r>
      <rPr>
        <sz val="10"/>
        <color rgb="FFFF0000"/>
        <rFont val="Arial"/>
        <family val="2"/>
      </rPr>
      <t>96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</si>
  <si>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378(281+</t>
    </r>
    <r>
      <rPr>
        <sz val="10"/>
        <color rgb="FFFF0000"/>
        <rFont val="Arial"/>
        <family val="2"/>
      </rPr>
      <t>96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</si>
  <si>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397(301+</t>
    </r>
    <r>
      <rPr>
        <sz val="10"/>
        <color rgb="FFFF0000"/>
        <rFont val="Arial"/>
        <family val="2"/>
      </rPr>
      <t>96</t>
    </r>
    <r>
      <rPr>
        <sz val="10"/>
        <color theme="1"/>
        <rFont val="Arial"/>
        <family val="2"/>
      </rPr>
      <t>)</t>
    </r>
  </si>
  <si>
    <t>Great Hammers</t>
  </si>
  <si>
    <t>Large Club +15</t>
  </si>
  <si>
    <t>26/-/-/-</t>
  </si>
  <si>
    <t>Poison 180</t>
  </si>
  <si>
    <t>Crystal Large Club +5</t>
  </si>
  <si>
    <t>Great Club +15</t>
  </si>
  <si>
    <t>28/-/-/-</t>
  </si>
  <si>
    <t>28 str</t>
  </si>
  <si>
    <t>Crystal Great Club +5</t>
  </si>
  <si>
    <t>Demon's Great Hammer +15</t>
  </si>
  <si>
    <t>Crys. Demon's Gr. Hammer +5</t>
  </si>
  <si>
    <t>Grant +5</t>
  </si>
  <si>
    <t>50/-/-/30</t>
  </si>
  <si>
    <t>B/-/-/A</t>
  </si>
  <si>
    <t>50/-/-/40</t>
  </si>
  <si>
    <r>
      <rPr>
        <sz val="10"/>
        <color theme="1"/>
        <rFont val="Arial"/>
        <family val="2"/>
      </rPr>
      <t>674 (338+</t>
    </r>
    <r>
      <rPr>
        <sz val="10"/>
        <color rgb="FF0000FF"/>
        <rFont val="Arial"/>
        <family val="2"/>
      </rPr>
      <t>336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</si>
  <si>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725 (338+</t>
    </r>
    <r>
      <rPr>
        <sz val="10"/>
        <color rgb="FF0000FF"/>
        <rFont val="Arial"/>
        <family val="2"/>
      </rPr>
      <t>387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</si>
  <si>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751 (359+</t>
    </r>
    <r>
      <rPr>
        <sz val="10"/>
        <color rgb="FF0000FF"/>
        <rFont val="Arial"/>
        <family val="2"/>
      </rPr>
      <t>392</t>
    </r>
    <r>
      <rPr>
        <sz val="10"/>
        <color theme="1"/>
        <rFont val="Arial"/>
        <family val="2"/>
      </rPr>
      <t>)</t>
    </r>
  </si>
  <si>
    <t>Holy 130</t>
  </si>
  <si>
    <t>Dragon Tooth +5</t>
  </si>
  <si>
    <t>Smough's Hammer +5</t>
  </si>
  <si>
    <t>58/-/-/-</t>
  </si>
  <si>
    <t>58 str</t>
  </si>
  <si>
    <t>Spears</t>
  </si>
  <si>
    <t>Spear +15</t>
  </si>
  <si>
    <t>Crystal Spear +5</t>
  </si>
  <si>
    <t>Winged Spear +15</t>
  </si>
  <si>
    <t>13/15/-/-</t>
  </si>
  <si>
    <t>Crystal Winged Spear +5</t>
  </si>
  <si>
    <t>Partizan +15</t>
  </si>
  <si>
    <t>13/12/-/-</t>
  </si>
  <si>
    <t>Crystal Partizan +5</t>
  </si>
  <si>
    <t>Four-Pronged Plow +15</t>
  </si>
  <si>
    <t>15/12/-/-</t>
  </si>
  <si>
    <t>Crystal Plow +5</t>
  </si>
  <si>
    <t>Pike +15</t>
  </si>
  <si>
    <t>Crystal Pike +5</t>
  </si>
  <si>
    <t>Channeler's Trident +5</t>
  </si>
  <si>
    <t>16/16/24/-</t>
  </si>
  <si>
    <r>
      <rPr>
        <sz val="10"/>
        <color theme="1"/>
        <rFont val="Arial"/>
        <family val="2"/>
      </rPr>
      <t>372 (126+</t>
    </r>
    <r>
      <rPr>
        <sz val="10"/>
        <color rgb="FF0000FF"/>
        <rFont val="Arial"/>
        <family val="2"/>
      </rPr>
      <t>246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</si>
  <si>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427 (125+</t>
    </r>
    <r>
      <rPr>
        <sz val="10"/>
        <color rgb="FF0000FF"/>
        <rFont val="Arial"/>
        <family val="2"/>
      </rPr>
      <t>301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</si>
  <si>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471 (167+</t>
    </r>
    <r>
      <rPr>
        <sz val="10"/>
        <color rgb="FF0000FF"/>
        <rFont val="Arial"/>
        <family val="2"/>
      </rPr>
      <t>304</t>
    </r>
    <r>
      <rPr>
        <sz val="10"/>
        <color theme="1"/>
        <rFont val="Arial"/>
        <family val="2"/>
      </rPr>
      <t>)</t>
    </r>
  </si>
  <si>
    <t>Demon's Spear +5</t>
  </si>
  <si>
    <t>12/10/-/-</t>
  </si>
  <si>
    <r>
      <rPr>
        <sz val="10"/>
        <color theme="1"/>
        <rFont val="Arial"/>
        <family val="2"/>
      </rPr>
      <t>364 (184+</t>
    </r>
    <r>
      <rPr>
        <sz val="10"/>
        <color rgb="FF7F6000"/>
        <rFont val="Arial"/>
        <family val="2"/>
      </rPr>
      <t>180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</si>
  <si>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483(303+</t>
    </r>
    <r>
      <rPr>
        <sz val="10"/>
        <color rgb="FF7F6000"/>
        <rFont val="Arial"/>
        <family val="2"/>
      </rPr>
      <t>180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</si>
  <si>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497 (317+</t>
    </r>
    <r>
      <rPr>
        <sz val="10"/>
        <color rgb="FF7F6000"/>
        <rFont val="Arial"/>
        <family val="2"/>
      </rPr>
      <t>180</t>
    </r>
    <r>
      <rPr>
        <sz val="10"/>
        <color theme="1"/>
        <rFont val="Arial"/>
        <family val="2"/>
      </rPr>
      <t>)</t>
    </r>
  </si>
  <si>
    <t>Only used as finisher, stats not actually important</t>
  </si>
  <si>
    <t>Silver Knight Spear +5</t>
  </si>
  <si>
    <t>16/40</t>
  </si>
  <si>
    <t>Holy 110</t>
  </si>
  <si>
    <t>Moonlight Butterfly Horn +5</t>
  </si>
  <si>
    <t>12/-/14/-</t>
  </si>
  <si>
    <t>-/-/B/-</t>
  </si>
  <si>
    <t>Dragonslayer Spear +5</t>
  </si>
  <si>
    <t>24/24/-/-</t>
  </si>
  <si>
    <t>C/B/-/B</t>
  </si>
  <si>
    <t>27/40/-/-</t>
  </si>
  <si>
    <r>
      <rPr>
        <sz val="10"/>
        <color theme="1"/>
        <rFont val="Arial"/>
        <family val="2"/>
      </rPr>
      <t>378 (278+</t>
    </r>
    <r>
      <rPr>
        <sz val="10"/>
        <color rgb="FF7F6000"/>
        <rFont val="Arial"/>
        <family val="2"/>
      </rPr>
      <t>100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</si>
  <si>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437(337+</t>
    </r>
    <r>
      <rPr>
        <sz val="10"/>
        <color rgb="FF7F6000"/>
        <rFont val="Arial"/>
        <family val="2"/>
      </rPr>
      <t>100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</si>
  <si>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533 (350+</t>
    </r>
    <r>
      <rPr>
        <sz val="10"/>
        <color rgb="FF7F6000"/>
        <rFont val="Arial"/>
        <family val="2"/>
      </rPr>
      <t>182</t>
    </r>
    <r>
      <rPr>
        <sz val="10"/>
        <color theme="1"/>
        <rFont val="Arial"/>
        <family val="2"/>
      </rPr>
      <t>)</t>
    </r>
  </si>
  <si>
    <t>Low Litng damage even with scaling</t>
  </si>
  <si>
    <t>Halberds</t>
  </si>
  <si>
    <t>Halberd +15</t>
  </si>
  <si>
    <t>16/12/-/-</t>
  </si>
  <si>
    <t>Crystal Halberd +5</t>
  </si>
  <si>
    <t>Lucerne +15</t>
  </si>
  <si>
    <t>Crystal Lucerne +5</t>
  </si>
  <si>
    <t>Scythe +15</t>
  </si>
  <si>
    <t>14/12/-/-</t>
  </si>
  <si>
    <t>Crystal Scythe +5</t>
  </si>
  <si>
    <t>Gargoyle's Halberd +15</t>
  </si>
  <si>
    <t>Crys. Gargoyle's Halberd +5</t>
  </si>
  <si>
    <t>Giant's Halberd +5</t>
  </si>
  <si>
    <t>36/12/-/-</t>
  </si>
  <si>
    <r>
      <rPr>
        <sz val="10"/>
        <color theme="1"/>
        <rFont val="Arial"/>
        <family val="2"/>
      </rPr>
      <t>495 (293+</t>
    </r>
    <r>
      <rPr>
        <sz val="10"/>
        <color rgb="FF7F6000"/>
        <rFont val="Arial"/>
        <family val="2"/>
      </rPr>
      <t>202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</si>
  <si>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569 (367+</t>
    </r>
    <r>
      <rPr>
        <sz val="10"/>
        <color rgb="FF7F6000"/>
        <rFont val="Arial"/>
        <family val="2"/>
      </rPr>
      <t>202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</si>
  <si>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582 (380+</t>
    </r>
    <r>
      <rPr>
        <sz val="10"/>
        <color rgb="FF7F6000"/>
        <rFont val="Arial"/>
        <family val="2"/>
      </rPr>
      <t>202)</t>
    </r>
  </si>
  <si>
    <t>Titanite Catch Pole +5</t>
  </si>
  <si>
    <t>D/D/D/-</t>
  </si>
  <si>
    <t>16/14/40/-</t>
  </si>
  <si>
    <r>
      <rPr>
        <sz val="10"/>
        <color theme="1"/>
        <rFont val="Arial"/>
        <family val="2"/>
      </rPr>
      <t>463 (226+</t>
    </r>
    <r>
      <rPr>
        <sz val="10"/>
        <color rgb="FF0000FF"/>
        <rFont val="Arial"/>
        <family val="2"/>
      </rPr>
      <t>237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</si>
  <si>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517 (226+</t>
    </r>
    <r>
      <rPr>
        <sz val="10"/>
        <color rgb="FF0000FF"/>
        <rFont val="Arial"/>
        <family val="2"/>
      </rPr>
      <t>290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</si>
  <si>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>600 (306+</t>
    </r>
    <r>
      <rPr>
        <sz val="10"/>
        <color rgb="FF0000FF"/>
        <rFont val="Arial"/>
        <family val="2"/>
      </rPr>
      <t>293</t>
    </r>
    <r>
      <rPr>
        <sz val="10"/>
        <color theme="1"/>
        <rFont val="Arial"/>
        <family val="2"/>
      </rPr>
      <t>)</t>
    </r>
  </si>
  <si>
    <t>Black Knight Halberd +5</t>
  </si>
  <si>
    <t>D/E/-/-</t>
  </si>
  <si>
    <t>32/18</t>
  </si>
  <si>
    <t>Great Scythe +15</t>
  </si>
  <si>
    <t>Crystal Great Scythe +5</t>
  </si>
  <si>
    <t>Lifehunt Scythe +5</t>
  </si>
  <si>
    <t>6420; 6980</t>
  </si>
  <si>
    <t>Whips</t>
  </si>
  <si>
    <t>Whip +15</t>
  </si>
  <si>
    <t>7/14/-/-</t>
  </si>
  <si>
    <t>-</t>
  </si>
  <si>
    <t>Crystal Whip +5</t>
  </si>
  <si>
    <t>Notched Whip +15</t>
  </si>
  <si>
    <t>8/16/-/-</t>
  </si>
  <si>
    <t>Crystal Notched Whip +5</t>
  </si>
  <si>
    <t>Guardian Tail +15</t>
  </si>
  <si>
    <t>15/10/-/-</t>
  </si>
  <si>
    <t>-/C/-/-</t>
  </si>
  <si>
    <t>Crystal Guardian Tail +5</t>
  </si>
  <si>
    <t>Fist Weapons</t>
  </si>
  <si>
    <t>Caestus +15</t>
  </si>
  <si>
    <t>Crystal Caestus +5</t>
  </si>
  <si>
    <t>Claw +15</t>
  </si>
  <si>
    <t>6/14/-/-</t>
  </si>
  <si>
    <t>Crystal Claw +5</t>
  </si>
  <si>
    <t>Dragon Bone +5</t>
  </si>
  <si>
    <t>20/-/-/-</t>
  </si>
  <si>
    <t>Dark Hand</t>
  </si>
  <si>
    <t>Occult 130</t>
  </si>
  <si>
    <t>ID</t>
  </si>
  <si>
    <t>StrCorrect</t>
  </si>
  <si>
    <t>DexCorrect</t>
  </si>
  <si>
    <t>IntCorrect</t>
  </si>
  <si>
    <t>FaiCorrect</t>
  </si>
  <si>
    <t>LuckCorrect</t>
  </si>
  <si>
    <t>BaseAttackPhys</t>
  </si>
  <si>
    <t>BaseAttackMag</t>
  </si>
  <si>
    <t>BaseAttackFire</t>
  </si>
  <si>
    <t>BaseAttackLitng</t>
  </si>
  <si>
    <t>BaseAttackStam</t>
  </si>
  <si>
    <t>PoiseDamage</t>
  </si>
  <si>
    <t>ThrowAtkRate</t>
  </si>
  <si>
    <t>WeightRate</t>
  </si>
  <si>
    <t>PhysGuardRate</t>
  </si>
  <si>
    <t>MagGuardRate</t>
  </si>
  <si>
    <t>FireGuardRate</t>
  </si>
  <si>
    <t>LitngGuardRate</t>
  </si>
  <si>
    <t>Stability</t>
  </si>
  <si>
    <t>Durability</t>
  </si>
  <si>
    <t>correctType</t>
  </si>
  <si>
    <t>Lightning Parrying Dagger +5</t>
  </si>
  <si>
    <t>Starting Class</t>
  </si>
  <si>
    <t>Warrior</t>
  </si>
  <si>
    <t>Vitality</t>
  </si>
  <si>
    <t>Strength</t>
  </si>
  <si>
    <t>Humanity</t>
  </si>
  <si>
    <t>Dexterity</t>
  </si>
  <si>
    <t>Magic</t>
  </si>
  <si>
    <t>Intelligence</t>
  </si>
  <si>
    <t>Faith</t>
  </si>
  <si>
    <t>Name</t>
  </si>
  <si>
    <t>Poise</t>
  </si>
  <si>
    <t>physDef</t>
  </si>
  <si>
    <t>magDef</t>
  </si>
  <si>
    <t>fireDef</t>
  </si>
  <si>
    <t>litngDef</t>
  </si>
  <si>
    <t>slashDef</t>
  </si>
  <si>
    <t>blowDef</t>
  </si>
  <si>
    <t>thrustDef</t>
  </si>
  <si>
    <t>poisonRes</t>
  </si>
  <si>
    <t>toxicRes</t>
  </si>
  <si>
    <t>bleedRes</t>
  </si>
  <si>
    <t>curseRes</t>
  </si>
  <si>
    <t>RegPenalty</t>
  </si>
  <si>
    <t>Poise/Weight</t>
  </si>
  <si>
    <t>physDef/Weight</t>
  </si>
  <si>
    <t>magDef/Weight</t>
  </si>
  <si>
    <t>fireDef/Weight</t>
  </si>
  <si>
    <t>lingDef/Weight</t>
  </si>
  <si>
    <t>slash/Weight</t>
  </si>
  <si>
    <t>blow/Weight</t>
  </si>
  <si>
    <t>thrust/Weight</t>
  </si>
  <si>
    <t>poison/Weight</t>
  </si>
  <si>
    <t>bleed/Weight</t>
  </si>
  <si>
    <t>Catarina Helm +5</t>
  </si>
  <si>
    <t>Paladin Helm +5</t>
  </si>
  <si>
    <t>Dark Mask +5</t>
  </si>
  <si>
    <t>Brigand Hood +10</t>
  </si>
  <si>
    <t>Shadow Mask +5</t>
  </si>
  <si>
    <t>Black Iron Helm +5</t>
  </si>
  <si>
    <t>Smough's Helm</t>
  </si>
  <si>
    <t>Six-Eyed Helm of the Channelers</t>
  </si>
  <si>
    <t>Helm of Favor +5</t>
  </si>
  <si>
    <t>Helm of the Wise</t>
  </si>
  <si>
    <t>Stone Helm</t>
  </si>
  <si>
    <t>Crystalline Helm</t>
  </si>
  <si>
    <t>Mask of the Sealer +5</t>
  </si>
  <si>
    <t>Mask of Velka +5</t>
  </si>
  <si>
    <t>Iron Helm +10</t>
  </si>
  <si>
    <t>Chain Helm +10</t>
  </si>
  <si>
    <t>Cleric Helm +10</t>
  </si>
  <si>
    <t>Sunlight Maggot</t>
  </si>
  <si>
    <t>Helm of Thorns +5</t>
  </si>
  <si>
    <t>Standard Helm +10</t>
  </si>
  <si>
    <t>Sorcerer Hat +10</t>
  </si>
  <si>
    <t>Tattered Cloth Hood +10</t>
  </si>
  <si>
    <t>Pharis's Hat +10</t>
  </si>
  <si>
    <t>Painting Guardian Hood +5</t>
  </si>
  <si>
    <t>Ornstein's Helm</t>
  </si>
  <si>
    <t>Eastern Helm +5</t>
  </si>
  <si>
    <t>Xanthous Crown +5</t>
  </si>
  <si>
    <t>Thief Mask +10</t>
  </si>
  <si>
    <t>Priest's Hat +10</t>
  </si>
  <si>
    <t>Black Knight Helm +5</t>
  </si>
  <si>
    <t>Crown of Dusk</t>
  </si>
  <si>
    <t>Witch Hat +5</t>
  </si>
  <si>
    <t>Elite Knight Helm +10</t>
  </si>
  <si>
    <t>Wanderer Hood +10</t>
  </si>
  <si>
    <t>Mage Smith Hat +10</t>
  </si>
  <si>
    <t>Big Hat +5</t>
  </si>
  <si>
    <t>Knight Helm +10</t>
  </si>
  <si>
    <t>Dingy Hood +10</t>
  </si>
  <si>
    <t>Maiden Hood +10</t>
  </si>
  <si>
    <t>Silver Knight Helm +5</t>
  </si>
  <si>
    <t>Havel's Helm</t>
  </si>
  <si>
    <t>Brass Helm +5</t>
  </si>
  <si>
    <t>Gold-Hemmed Black Hood</t>
  </si>
  <si>
    <t>Golem Helm</t>
  </si>
  <si>
    <t>Hollow Soldier Helm +10</t>
  </si>
  <si>
    <t>Steel Helm +10</t>
  </si>
  <si>
    <t>Hollow Thief's Hood +10</t>
  </si>
  <si>
    <t>Balder Helm +10</t>
  </si>
  <si>
    <t>Hollow Warrior Helm +10</t>
  </si>
  <si>
    <t>Giant Helm +5</t>
  </si>
  <si>
    <t>Crown of the Dark Sun</t>
  </si>
  <si>
    <t>Crown of the Great Lord</t>
  </si>
  <si>
    <t>Sack +10</t>
  </si>
  <si>
    <t>Symbol of Avarice</t>
  </si>
  <si>
    <t>Royal Helm +10</t>
  </si>
  <si>
    <t>Mask of the Father</t>
  </si>
  <si>
    <t>Mask of the Mother</t>
  </si>
  <si>
    <t>Mask of the Child</t>
  </si>
  <si>
    <t>Fang Boar Helm +5</t>
  </si>
  <si>
    <t>Gargoyle Helm +5</t>
  </si>
  <si>
    <t>Black Sorcerer Hat +10</t>
  </si>
  <si>
    <t>Elite Cleric Helm +10</t>
  </si>
  <si>
    <t>Helm of Artorias +5</t>
  </si>
  <si>
    <t>Porcelain Mask +5</t>
  </si>
  <si>
    <t>Gough's Helm +5</t>
  </si>
  <si>
    <t>Guardian Helm</t>
  </si>
  <si>
    <t>Snickering Top Hat +5</t>
  </si>
  <si>
    <t>Bloated Head</t>
  </si>
  <si>
    <t>Bloated Sorcerer Head</t>
  </si>
  <si>
    <t>Head</t>
  </si>
  <si>
    <t>No Travel Gear / Head</t>
  </si>
  <si>
    <t>Dragon Head</t>
  </si>
  <si>
    <t>Egg</t>
  </si>
  <si>
    <t>Hatched Egg</t>
  </si>
  <si>
    <t>Catarina Armor +5</t>
  </si>
  <si>
    <t>Paladin Armor +5</t>
  </si>
  <si>
    <t>Dark Armor +5</t>
  </si>
  <si>
    <t>Brigand Armor +10</t>
  </si>
  <si>
    <t>Shadow Garb +5</t>
  </si>
  <si>
    <t>Black Iron Armor +5</t>
  </si>
  <si>
    <t>Smough's Armor</t>
  </si>
  <si>
    <t>Robe of the Channelers</t>
  </si>
  <si>
    <t>Embraced Armor of Favor +5</t>
  </si>
  <si>
    <t>Armor of the Glorious</t>
  </si>
  <si>
    <t>Stone Armor</t>
  </si>
  <si>
    <t>Crystalline Armor</t>
  </si>
  <si>
    <t>Crimson Robe +5</t>
  </si>
  <si>
    <t>Black Cleric Robe +5</t>
  </si>
  <si>
    <t>Armor of the Sun +10</t>
  </si>
  <si>
    <t>Chain Armor +10</t>
  </si>
  <si>
    <t>Cleric Armor +10</t>
  </si>
  <si>
    <t>Armor of Thorns +5</t>
  </si>
  <si>
    <t>Hard Leather Armor +10</t>
  </si>
  <si>
    <t>Sorcerer Cloak +10</t>
  </si>
  <si>
    <t>Leather Armor +10</t>
  </si>
  <si>
    <t>Painting Guardian Robe +5</t>
  </si>
  <si>
    <t>Ornstein's Armor</t>
  </si>
  <si>
    <t>Eastern Armor +5</t>
  </si>
  <si>
    <t>Xanthous Overcoat +5</t>
  </si>
  <si>
    <t>Black Leather Armor +10</t>
  </si>
  <si>
    <t>Holy Robe +10</t>
  </si>
  <si>
    <t>Black Knight Armor +5</t>
  </si>
  <si>
    <t>Antiquated Dress +5</t>
  </si>
  <si>
    <t>Witch Cloak +5</t>
  </si>
  <si>
    <t>Elite Knight Armor +10</t>
  </si>
  <si>
    <t>Wanderer Coat +10</t>
  </si>
  <si>
    <t>Mage Smith Coat +10</t>
  </si>
  <si>
    <t>Sage Robe +5</t>
  </si>
  <si>
    <t>Knight Armor +10</t>
  </si>
  <si>
    <t>Dingy Robe +10</t>
  </si>
  <si>
    <t>Maiden Robe +10</t>
  </si>
  <si>
    <t>Silver Knight Armor +5</t>
  </si>
  <si>
    <t>Havel's Armor</t>
  </si>
  <si>
    <t>Brass Armor +5</t>
  </si>
  <si>
    <t>Gold-Hemmed Black Cloak</t>
  </si>
  <si>
    <t>Golem Armor</t>
  </si>
  <si>
    <t>Hollow Soldier Armor +10</t>
  </si>
  <si>
    <t>Steel Armor +10</t>
  </si>
  <si>
    <t>Hollow Thief's Leather Armor +10</t>
  </si>
  <si>
    <t>Balder Armor +10</t>
  </si>
  <si>
    <t>Hollow Warrior Armor +10</t>
  </si>
  <si>
    <t>Giant Armor +5</t>
  </si>
  <si>
    <t>Moonlight Robe</t>
  </si>
  <si>
    <t>Robe of the Great Lord</t>
  </si>
  <si>
    <t>Black Sorcerer Cloak +10</t>
  </si>
  <si>
    <t>Elite Cleric Armor +10</t>
  </si>
  <si>
    <t>Armor of Artorias +5</t>
  </si>
  <si>
    <t>Lord's Blade Robe +5</t>
  </si>
  <si>
    <t>Gough's Armor +5</t>
  </si>
  <si>
    <t>Guardian Armor</t>
  </si>
  <si>
    <t>Chester's Long Coat +5</t>
  </si>
  <si>
    <t>Body</t>
  </si>
  <si>
    <t>No Travel Gear / Body</t>
  </si>
  <si>
    <t>Dragon Body</t>
  </si>
  <si>
    <t>Catarina Gauntlets +5</t>
  </si>
  <si>
    <t>Paladin Gauntlets +5</t>
  </si>
  <si>
    <t>Dark Gauntlets +5</t>
  </si>
  <si>
    <t>Brigand Gauntlets +10</t>
  </si>
  <si>
    <t>Shadow Gauntlets +5</t>
  </si>
  <si>
    <t>Black Iron Gauntlets +5</t>
  </si>
  <si>
    <t>Smough's Gauntlets</t>
  </si>
  <si>
    <t>Gauntlets of the Channelers</t>
  </si>
  <si>
    <t>Gauntlets of Favor +5</t>
  </si>
  <si>
    <t>Gauntlets of the Vanquisher</t>
  </si>
  <si>
    <t>Stone Gauntlets</t>
  </si>
  <si>
    <t>Crystalline Gauntlets</t>
  </si>
  <si>
    <t>Crimson Gloves +5</t>
  </si>
  <si>
    <t>Black Manchette +5</t>
  </si>
  <si>
    <t>Iron Bracelet +10</t>
  </si>
  <si>
    <t>Leather Gauntlets +10</t>
  </si>
  <si>
    <t>Cleric Gauntlets +10</t>
  </si>
  <si>
    <t>Gauntlets of Thorns +5</t>
  </si>
  <si>
    <t>Hard Leather Gauntlets +10</t>
  </si>
  <si>
    <t>Sorcerer Gauntlets +10</t>
  </si>
  <si>
    <t>Tattered Cloth Manchette +10</t>
  </si>
  <si>
    <t>Leather Gloves +10</t>
  </si>
  <si>
    <t>Painting Guardian Gloves +5</t>
  </si>
  <si>
    <t>Ornstein's Gauntlets</t>
  </si>
  <si>
    <t>Eastern Gauntlets +5</t>
  </si>
  <si>
    <t>Xanthous Gloves +5</t>
  </si>
  <si>
    <t>Black Leather Gloves +10</t>
  </si>
  <si>
    <t>Traveling Gloves +10 (Holy)</t>
  </si>
  <si>
    <t>Black Knight Gauntlets +5</t>
  </si>
  <si>
    <t>Antiquated Gloves +5</t>
  </si>
  <si>
    <t>Witch Gloves +5</t>
  </si>
  <si>
    <t>Elite Knight Gauntlets +10</t>
  </si>
  <si>
    <t>Wanderer Manchette +10</t>
  </si>
  <si>
    <t>Mage Smith Gauntlets +10</t>
  </si>
  <si>
    <t>Traveling Gloves +10 (Sage)</t>
  </si>
  <si>
    <t>Knight Gauntlets +10</t>
  </si>
  <si>
    <t>Dingy Gloves +10</t>
  </si>
  <si>
    <t>Maiden Gloves +10</t>
  </si>
  <si>
    <t>Silver Knight Gauntlets +5</t>
  </si>
  <si>
    <t>Havel's Gauntlets</t>
  </si>
  <si>
    <t>Brass Gauntlets +5</t>
  </si>
  <si>
    <t>Gold-Hemmed Black Gloves</t>
  </si>
  <si>
    <t>Golem Gauntlets</t>
  </si>
  <si>
    <t>Steel Gauntlets +10</t>
  </si>
  <si>
    <t>Balder Gauntlets +10</t>
  </si>
  <si>
    <t>Giant Gauntlets +5</t>
  </si>
  <si>
    <t>Moonlight Gloves</t>
  </si>
  <si>
    <t>Bracelet of the Great Lord</t>
  </si>
  <si>
    <t>Black Sorcerer Gauntlets +10</t>
  </si>
  <si>
    <t>Elite Cleric Gauntlets +10</t>
  </si>
  <si>
    <t>Gauntlets of Artorias +5</t>
  </si>
  <si>
    <t>Lord's Blade Gloves +5</t>
  </si>
  <si>
    <t>Gough's Gauntlets +5</t>
  </si>
  <si>
    <t>Guardian Gauntlets</t>
  </si>
  <si>
    <t>Chester's Gloves +5</t>
  </si>
  <si>
    <t>Arms</t>
  </si>
  <si>
    <t>No Travel Gear / Arms</t>
  </si>
  <si>
    <t>Dragon Arms</t>
  </si>
  <si>
    <t>Catarina Leggings +5</t>
  </si>
  <si>
    <t>Paladin Leggings +5</t>
  </si>
  <si>
    <t>Dark Leggings +5</t>
  </si>
  <si>
    <t>Brigand Trousers +10</t>
  </si>
  <si>
    <t>Shadow Leggings +5</t>
  </si>
  <si>
    <t>Black Iron Leggings +5</t>
  </si>
  <si>
    <t>Smough's Leggings</t>
  </si>
  <si>
    <t>Waistcloth of the Channelers</t>
  </si>
  <si>
    <t>Leggings of Favor +5</t>
  </si>
  <si>
    <t>Boots of the Explorer</t>
  </si>
  <si>
    <t>Stone Leggings</t>
  </si>
  <si>
    <t>Crystalline Leggings</t>
  </si>
  <si>
    <t>Crimson Waistcloth +5</t>
  </si>
  <si>
    <t>Black Tights +5</t>
  </si>
  <si>
    <t>Iron Leggings +10</t>
  </si>
  <si>
    <t>Chain Leggings +10</t>
  </si>
  <si>
    <t>Cleric Leggings +10</t>
  </si>
  <si>
    <t>Leggings of Thorns +5</t>
  </si>
  <si>
    <t>Hard Leather Boots +10</t>
  </si>
  <si>
    <t>Sorcerer Boots +10</t>
  </si>
  <si>
    <t>Heavy Boots +10</t>
  </si>
  <si>
    <t>Leather Boots +10</t>
  </si>
  <si>
    <t>Painting Guardian Waistcloth +5</t>
  </si>
  <si>
    <t>Ornstein's Leggings</t>
  </si>
  <si>
    <t>Eastern Leggings +5</t>
  </si>
  <si>
    <t>Xanthous Waistcloth +5</t>
  </si>
  <si>
    <t>Black Leather Boots +10</t>
  </si>
  <si>
    <t>Holy Trousers +10</t>
  </si>
  <si>
    <t>Black Knight Leggings +5</t>
  </si>
  <si>
    <t>Antiquated Skirt +5</t>
  </si>
  <si>
    <t>Witch Skirt +5</t>
  </si>
  <si>
    <t>Elite Knight Leggings +10</t>
  </si>
  <si>
    <t>Wanderer Boots +10</t>
  </si>
  <si>
    <t>Mage Smith Boots +10</t>
  </si>
  <si>
    <t>Traveling Boots +10</t>
  </si>
  <si>
    <t>Knight Leggings +10</t>
  </si>
  <si>
    <t>Blood-Stained Skirt +10</t>
  </si>
  <si>
    <t>Maiden Skirt +10</t>
  </si>
  <si>
    <t>Silver Knight Leggings +5</t>
  </si>
  <si>
    <t>Havel's Leggings</t>
  </si>
  <si>
    <t>Brass Leggings +5</t>
  </si>
  <si>
    <t>Gold-Hemmed Black Skirt</t>
  </si>
  <si>
    <t>Golem Leggings</t>
  </si>
  <si>
    <t>Hollow Soldier Waistcloth +10</t>
  </si>
  <si>
    <t>Steel Leggings +10</t>
  </si>
  <si>
    <t>Hollow Thief's Tights +10</t>
  </si>
  <si>
    <t>Balder Leggings +10</t>
  </si>
  <si>
    <t>Hollow Warrior Waistcloth +10</t>
  </si>
  <si>
    <t>Giant Leggings +5</t>
  </si>
  <si>
    <t>Moonlight Waistcloth</t>
  </si>
  <si>
    <t>Anklet of the Great Lord</t>
  </si>
  <si>
    <t>Black Sorcerer Boots +10</t>
  </si>
  <si>
    <t>Elite Cleric Leggings +10</t>
  </si>
  <si>
    <t>Leggings of Artorias +5</t>
  </si>
  <si>
    <t>Lord's Blade Waistcloth +5</t>
  </si>
  <si>
    <t>Gough's Leggings +5</t>
  </si>
  <si>
    <t>Guardian Leggings</t>
  </si>
  <si>
    <t>Chester's Trousers +5</t>
  </si>
  <si>
    <t>Legs</t>
  </si>
  <si>
    <t>No Travel Gear / Legs</t>
  </si>
  <si>
    <t>Dragon Legs</t>
  </si>
  <si>
    <t>Tattered Cloth Robe +10</t>
  </si>
  <si>
    <t>Daggers (Rows 1-41)</t>
  </si>
  <si>
    <t>Stat Scaling</t>
  </si>
  <si>
    <t>Attacking damage</t>
  </si>
  <si>
    <t>Crit Damage</t>
  </si>
  <si>
    <t>Blocking</t>
  </si>
  <si>
    <t>Crystal Dagger +5</t>
  </si>
  <si>
    <t>Lightning Dagger +5</t>
  </si>
  <si>
    <t>Raw Dagger +5</t>
  </si>
  <si>
    <t>Magic Dagger +10</t>
  </si>
  <si>
    <t>Enchanted Dagger +5</t>
  </si>
  <si>
    <t>Divine Dagger +10</t>
  </si>
  <si>
    <t>Occult Dagger +5</t>
  </si>
  <si>
    <t>Fire Dagger +10</t>
  </si>
  <si>
    <t>Chaos Dagger +5</t>
  </si>
  <si>
    <t>Raw Parrying Dagger +5</t>
  </si>
  <si>
    <t>Magic Parrying Dagger +10</t>
  </si>
  <si>
    <t>Enchanted Parrying Dagger +5</t>
  </si>
  <si>
    <t>Divine Parrying Dagger +10</t>
  </si>
  <si>
    <t>Occult Parrying Dagger +5</t>
  </si>
  <si>
    <t>Fire Parrying Dagger +10</t>
  </si>
  <si>
    <t>Chaos Parrying Dagger +5</t>
  </si>
  <si>
    <t>10/5/-/-</t>
  </si>
  <si>
    <t>isVsGhostWeap</t>
  </si>
  <si>
    <t>Lightning Knife +5</t>
  </si>
  <si>
    <t>Raw Knife +5</t>
  </si>
  <si>
    <t>Magic Knife +10</t>
  </si>
  <si>
    <t>Enchanted Knife +5</t>
  </si>
  <si>
    <t>Divine Knife +10</t>
  </si>
  <si>
    <t>Occult Knife +5</t>
  </si>
  <si>
    <t>Fire Knife +10</t>
  </si>
  <si>
    <t>Chaos Knife +5</t>
  </si>
  <si>
    <t>Straight Swords (Rows 42-149)</t>
  </si>
  <si>
    <t>Lightning Shortsword +5</t>
  </si>
  <si>
    <t>Raw Shortsword +5</t>
  </si>
  <si>
    <t>Magic Shortsword +10</t>
  </si>
  <si>
    <t>Enchanted Shortsword +5</t>
  </si>
  <si>
    <t>Divine Shortsword +10</t>
  </si>
  <si>
    <t>Occult Shortsword +5</t>
  </si>
  <si>
    <t>Fire Shortsword +10</t>
  </si>
  <si>
    <t>Chaos Shortsword +5</t>
  </si>
  <si>
    <t>Lightning Longsword +5</t>
  </si>
  <si>
    <t>Raw Longsword +5</t>
  </si>
  <si>
    <t>Magic Longsword +10</t>
  </si>
  <si>
    <t>Enchanted Longsword +5</t>
  </si>
  <si>
    <t>Divine Longsword +10</t>
  </si>
  <si>
    <t>Occult Longsword +5</t>
  </si>
  <si>
    <t>Fire Longsword +10</t>
  </si>
  <si>
    <t>Chaos Longsword +5</t>
  </si>
  <si>
    <t>Lightning Broadsword +5</t>
  </si>
  <si>
    <t>Raw Broadsword +5</t>
  </si>
  <si>
    <t>Magic Broadsword +10</t>
  </si>
  <si>
    <t>Enchanted Broadsword +5</t>
  </si>
  <si>
    <t>Divine Broadsword +10</t>
  </si>
  <si>
    <t>Occult Broadsword +5</t>
  </si>
  <si>
    <t>Fire Broadsword +10</t>
  </si>
  <si>
    <t>Chaos Broadsword +5</t>
  </si>
  <si>
    <t>Ltng. Broken Str. Sword +5</t>
  </si>
  <si>
    <t>Raw Broken Straight Sword +5</t>
  </si>
  <si>
    <t>Magic Broken Straight Sword +10</t>
  </si>
  <si>
    <t>Ench. Broken Str. Sword +5</t>
  </si>
  <si>
    <t>Div. Broken Str. Sword +10</t>
  </si>
  <si>
    <t>Occ. Broken Str. Sword +5</t>
  </si>
  <si>
    <t>Fire Broken Straight Sword +10</t>
  </si>
  <si>
    <t>Chaos Broken Straight Sword +5</t>
  </si>
  <si>
    <t>Lightning Balder Side Sword +5</t>
  </si>
  <si>
    <t>Raw Balder Side Sword +5</t>
  </si>
  <si>
    <t>Magic Balder Side Sword +10</t>
  </si>
  <si>
    <t>Enchanted Balder Side Sword +5</t>
  </si>
  <si>
    <t>Divine Balder Side Sword +10</t>
  </si>
  <si>
    <t>Occult Balder Side Sword +5</t>
  </si>
  <si>
    <t>Fire Balder Side Sword +10</t>
  </si>
  <si>
    <t>Chaos Balder Side Sword +5</t>
  </si>
  <si>
    <t>Ltng. Sunlight Str. Sword +5</t>
  </si>
  <si>
    <t>Raw Sunlight Straight Sword +5</t>
  </si>
  <si>
    <t>Magic Sunlight Str. Sword +10</t>
  </si>
  <si>
    <t>Ench. Sunlight Str. Sword +5</t>
  </si>
  <si>
    <t>Div. Sunlight Str. Sword +10</t>
  </si>
  <si>
    <t>Occ. Sunlight Str. Sword +5</t>
  </si>
  <si>
    <t>Fire Sunlight Str. Sword +10</t>
  </si>
  <si>
    <t>Chaos Sunlight Str. Sword +5</t>
  </si>
  <si>
    <t>Ltng. Barbed Str. Sword +5</t>
  </si>
  <si>
    <t>Raw Barbed Straight Sword +5</t>
  </si>
  <si>
    <t>Magic Barbed Straight Sword +10</t>
  </si>
  <si>
    <t>Ench. Barbed Str. Sword +5</t>
  </si>
  <si>
    <t>Div. Barbed Str. Sword +10</t>
  </si>
  <si>
    <t>Occ. Barbed Str. Sword +5</t>
  </si>
  <si>
    <t>Fire Barbed Straight Sword +10</t>
  </si>
  <si>
    <t>Chaos Barbed Straight Sword +5</t>
  </si>
  <si>
    <t>Lightning Darksword +5</t>
  </si>
  <si>
    <t>Raw Darksword +5</t>
  </si>
  <si>
    <t>Magic Darksword +10</t>
  </si>
  <si>
    <t>Enchanted Darksword +5</t>
  </si>
  <si>
    <t>Divine Darksword +10</t>
  </si>
  <si>
    <t>Occult Darksword +5</t>
  </si>
  <si>
    <t>Fire Darksword +10</t>
  </si>
  <si>
    <t>Chaos Darksword +5</t>
  </si>
  <si>
    <t>Crystal Straight Sword Hilt +5</t>
  </si>
  <si>
    <t>Ltng. Str. Sword Hilt +5</t>
  </si>
  <si>
    <t>Raw Straight Sword Hilt +5</t>
  </si>
  <si>
    <t>Magic Straight Sword Hilt +10</t>
  </si>
  <si>
    <t>Ench. Straight Sword Hilt +5</t>
  </si>
  <si>
    <t>Divine Straight Sword Hilt +10</t>
  </si>
  <si>
    <t>Occult Straight Sword Hilt +5</t>
  </si>
  <si>
    <t>Fire Straight Sword Hilt +10</t>
  </si>
  <si>
    <t>Chaos Straight Sword Hilt +5</t>
  </si>
  <si>
    <t>Greatswords (Rows 150-212)</t>
  </si>
  <si>
    <t>Bastard Sword +15</t>
  </si>
  <si>
    <t>Crystal Bastard Sword +5</t>
  </si>
  <si>
    <t>Lightning Bastard Sword +5</t>
  </si>
  <si>
    <t>Raw Bastard Sword +5</t>
  </si>
  <si>
    <t>Magic Bastard Sword +10</t>
  </si>
  <si>
    <t>Enchanted Bastard Sword +5</t>
  </si>
  <si>
    <t>Divine Bastard Sword +10</t>
  </si>
  <si>
    <t>Occult Bastard Sword +5</t>
  </si>
  <si>
    <t>Fire Bastard Sword +10</t>
  </si>
  <si>
    <t>Chaos Bastard Sword +5</t>
  </si>
  <si>
    <t>Lightning Claymore +5</t>
  </si>
  <si>
    <t>Raw Claymore +5</t>
  </si>
  <si>
    <t>Magic Claymore +10</t>
  </si>
  <si>
    <t>Enchanted Claymore +5</t>
  </si>
  <si>
    <t>Divine Claymore +10</t>
  </si>
  <si>
    <t>Occult Claymore +5</t>
  </si>
  <si>
    <t>Fire Claymore +10</t>
  </si>
  <si>
    <t>Chaos Claymore +5</t>
  </si>
  <si>
    <t>Man-serpent Greatsword +15</t>
  </si>
  <si>
    <t>Crys. Man-srp. Greatsword +5</t>
  </si>
  <si>
    <t>Ltng. Man-srp. Greatsword +5</t>
  </si>
  <si>
    <t>Raw Man-serpent Greatsword +5</t>
  </si>
  <si>
    <t>Magic Man-srp. Greatsword +10</t>
  </si>
  <si>
    <t>Ench. Man-srp. Greatsword +5</t>
  </si>
  <si>
    <t>Div. Man-srp. Greatsword +10</t>
  </si>
  <si>
    <t>Occ. Man-srp. Greatsword +5</t>
  </si>
  <si>
    <t>Fire Man-serpent Greatsword +10</t>
  </si>
  <si>
    <t>Chaos Man-srp. Greatsword +5</t>
  </si>
  <si>
    <t>Lightning Flamberge +5</t>
  </si>
  <si>
    <t>Raw Flamberge +5</t>
  </si>
  <si>
    <t>Magic Flamberge +10</t>
  </si>
  <si>
    <t>Enchanted Flamberge +5</t>
  </si>
  <si>
    <t>Divine Flamberge +10</t>
  </si>
  <si>
    <t>Occult Flamberge +5</t>
  </si>
  <si>
    <t>Fire Flamberge +10</t>
  </si>
  <si>
    <t>Chaos Flamberge +5</t>
  </si>
  <si>
    <t>Greatsword of Artorias (Curse) +5</t>
  </si>
  <si>
    <t>24/18/18/18</t>
  </si>
  <si>
    <t>22/18/18/18</t>
  </si>
  <si>
    <t>Ultra Greatswords (Rows 213-250)</t>
  </si>
  <si>
    <t>Lightning Zweihander +5</t>
  </si>
  <si>
    <t>Raw Zweihander +5</t>
  </si>
  <si>
    <t>Magic Zweihander +10</t>
  </si>
  <si>
    <t>Enchanted Zweihander +5</t>
  </si>
  <si>
    <t>Divine Zweihander +10</t>
  </si>
  <si>
    <t>Occult Zweihander +5</t>
  </si>
  <si>
    <t>Fire Zweihander +10</t>
  </si>
  <si>
    <t>Chaos Zweihander +5</t>
  </si>
  <si>
    <t>Lightning Greatsword +5</t>
  </si>
  <si>
    <t>Raw Greatsword +5</t>
  </si>
  <si>
    <t>Magic Greatsword +10</t>
  </si>
  <si>
    <t>Enchanted Greatsword +5</t>
  </si>
  <si>
    <t>Divine Greatsword +10</t>
  </si>
  <si>
    <t>Occult Greatsword +5</t>
  </si>
  <si>
    <t>Fire Greatsword +10</t>
  </si>
  <si>
    <t>Chaos Greatsword +5</t>
  </si>
  <si>
    <t>Crystal Demon Great Machete +5</t>
  </si>
  <si>
    <t>Ltng. Demon Great Machete +5</t>
  </si>
  <si>
    <t>Raw Demon Great Machete +5</t>
  </si>
  <si>
    <t>Magic Demon Great Machete +10</t>
  </si>
  <si>
    <t>Ench. Demon Great Machete +5</t>
  </si>
  <si>
    <t>Divine Demon Great Machete +10</t>
  </si>
  <si>
    <t>Occult Demon Great Machete +5</t>
  </si>
  <si>
    <t>Fire Demon Great Machete +10</t>
  </si>
  <si>
    <t>Chaos Demon Great Machete +5</t>
  </si>
  <si>
    <t>Curved Swords (Rows 251-301)</t>
  </si>
  <si>
    <t>Lightning Scimitar +5</t>
  </si>
  <si>
    <t>Raw Scimitar +5</t>
  </si>
  <si>
    <t>Magic Scimitar +10</t>
  </si>
  <si>
    <t>Enchanted Scimitar +5</t>
  </si>
  <si>
    <t>Divine Scimitar +10</t>
  </si>
  <si>
    <t>Occult Scimitar +5</t>
  </si>
  <si>
    <t>Fire Scimitar +10</t>
  </si>
  <si>
    <t>Chaos Scimitar +5</t>
  </si>
  <si>
    <t>Lightning Falchion +5</t>
  </si>
  <si>
    <t>Raw Falchion +5</t>
  </si>
  <si>
    <t>Magic Falchion +10</t>
  </si>
  <si>
    <t>Enchanted Falchion +5</t>
  </si>
  <si>
    <t>Divine Falchion +10</t>
  </si>
  <si>
    <t>Occult Falchion +5</t>
  </si>
  <si>
    <t>Fire Falchion +10</t>
  </si>
  <si>
    <t>Chaos Falchion +5</t>
  </si>
  <si>
    <t>Lightning Shotel +5</t>
  </si>
  <si>
    <t>Raw Shotel +5</t>
  </si>
  <si>
    <t>Magic Shotel +10</t>
  </si>
  <si>
    <t>Enchanted Shotel +5</t>
  </si>
  <si>
    <t>Divine Shotel +10</t>
  </si>
  <si>
    <t>Occult Shotel +5</t>
  </si>
  <si>
    <t>Fire Shotel +10</t>
  </si>
  <si>
    <t>Chaos Shotel +5</t>
  </si>
  <si>
    <t>Ltng. Ptg. Guardian Sword +5</t>
  </si>
  <si>
    <t>Raw Painting Guardian Sword +5</t>
  </si>
  <si>
    <t>Magic Ptg. Guardian Sword +10</t>
  </si>
  <si>
    <t>Ench. Ptg. Guardian Sword +5</t>
  </si>
  <si>
    <t>Div. Ptg. Guardian Sword +10</t>
  </si>
  <si>
    <t>Occ. Ptg. Guardian Sword +5</t>
  </si>
  <si>
    <t>Fire Ptg. Guardian Sword +10</t>
  </si>
  <si>
    <t>Chaos Ptg. Guardian Sword +5</t>
  </si>
  <si>
    <t>Curved Greatswords (Rows 302-326)</t>
  </si>
  <si>
    <t>Lightning Server +5</t>
  </si>
  <si>
    <t>Raw Server +5</t>
  </si>
  <si>
    <t>Magic Server +10</t>
  </si>
  <si>
    <t>Enchanted Server +5</t>
  </si>
  <si>
    <t>Divine Server +10</t>
  </si>
  <si>
    <t>Occult Server +5</t>
  </si>
  <si>
    <t>Fire Server +10</t>
  </si>
  <si>
    <t>Chaos Server +5</t>
  </si>
  <si>
    <t>Lightning Murakumo +5</t>
  </si>
  <si>
    <t>Raw Murakumo +5</t>
  </si>
  <si>
    <t>Magic Murakumo +10</t>
  </si>
  <si>
    <t>Enchanted Murakumo +5</t>
  </si>
  <si>
    <t>Divine Murakumo +10</t>
  </si>
  <si>
    <t>Occult Murakumo +5</t>
  </si>
  <si>
    <t>Fire Murakumo +10</t>
  </si>
  <si>
    <t>Chaos Murakumo +5</t>
  </si>
  <si>
    <t>Katanas (Rows 327-362)</t>
  </si>
  <si>
    <t>Lightning Uchigatana +5</t>
  </si>
  <si>
    <t>Raw Uchigatana +5</t>
  </si>
  <si>
    <t>Magic Uchigatana +10</t>
  </si>
  <si>
    <t>Enchanted Uchigatana +5</t>
  </si>
  <si>
    <t>Divine Uchigatana +10</t>
  </si>
  <si>
    <t>Occult Uchigatana +5</t>
  </si>
  <si>
    <t>Fire Uchigatana +10</t>
  </si>
  <si>
    <t>Chaos Uchigatana +5</t>
  </si>
  <si>
    <t>Lightning Washing Pole +5</t>
  </si>
  <si>
    <t>Raw Washing Pole +5</t>
  </si>
  <si>
    <t>Magic Washing Pole +10</t>
  </si>
  <si>
    <t>Enchanted Washing Pole +5</t>
  </si>
  <si>
    <t>Divine Washing Pole +10</t>
  </si>
  <si>
    <t>Occult Washing Pole +5</t>
  </si>
  <si>
    <t>Fire Washing Pole +10</t>
  </si>
  <si>
    <t>Chaos Washing Pole +5</t>
  </si>
  <si>
    <t>Crystal Iaito +5</t>
  </si>
  <si>
    <t>Lightning Iaito +5</t>
  </si>
  <si>
    <t>Raw Iaito +5</t>
  </si>
  <si>
    <t>Magic Iaito +10</t>
  </si>
  <si>
    <t>Enchanted Iaito +5</t>
  </si>
  <si>
    <t>Divine Iaito +10</t>
  </si>
  <si>
    <t>Occult Iaito +5</t>
  </si>
  <si>
    <t>Fire Iaito +10</t>
  </si>
  <si>
    <t>Chaos Iaito +5</t>
  </si>
  <si>
    <t>Thrusting Swords (Rows 363-409)</t>
  </si>
  <si>
    <t>Lightning Mail Breaker +5</t>
  </si>
  <si>
    <t>Raw Mail Breaker +5</t>
  </si>
  <si>
    <t>Magic Mail Breaker +10</t>
  </si>
  <si>
    <t>Enchanted Mail Breaker +5</t>
  </si>
  <si>
    <t>Divine Mail Breaker +10</t>
  </si>
  <si>
    <t>Occult Mail Breaker +5</t>
  </si>
  <si>
    <t>Fire Mail Breaker +10</t>
  </si>
  <si>
    <t>Chaos Mail Breaker +5</t>
  </si>
  <si>
    <t>Lightning Rapier +5</t>
  </si>
  <si>
    <t>Raw Rapier +5</t>
  </si>
  <si>
    <t>Magic Rapier +10</t>
  </si>
  <si>
    <t>Enchanted Rapier +5</t>
  </si>
  <si>
    <t>Divine Rapier +10</t>
  </si>
  <si>
    <t>Occult Rapier +5</t>
  </si>
  <si>
    <t>Fire Rapier +10</t>
  </si>
  <si>
    <t>Chaos Rapier +5</t>
  </si>
  <si>
    <t>Lightning Estoc +5</t>
  </si>
  <si>
    <t>Raw Estoc +5</t>
  </si>
  <si>
    <t>Magic Estoc +10</t>
  </si>
  <si>
    <t>Enchanted Estoc +5</t>
  </si>
  <si>
    <t>Divine Estoc +10</t>
  </si>
  <si>
    <t>Occult Estoc +5</t>
  </si>
  <si>
    <t>Fire Estoc +10</t>
  </si>
  <si>
    <t>Chaos Estoc +5</t>
  </si>
  <si>
    <t>Lightning Ricard's Rapier +5</t>
  </si>
  <si>
    <t>Raw Ricard's Rapier +5</t>
  </si>
  <si>
    <t>Magic Ricard's Rapier +10</t>
  </si>
  <si>
    <t>Enchanted Ricard's Rapier +5</t>
  </si>
  <si>
    <t>Divine Ricard's Rapier +10</t>
  </si>
  <si>
    <t>Occult Ricard's Rapier +5</t>
  </si>
  <si>
    <t>Fire Ricard's Rapier +10</t>
  </si>
  <si>
    <t>Chaos Ricard's Rapier +5</t>
  </si>
  <si>
    <t>Axes (Rows 410-458)</t>
  </si>
  <si>
    <t>Lightning Hand Axe +5</t>
  </si>
  <si>
    <t>Raw Hand Axe +5</t>
  </si>
  <si>
    <t>Magic Hand Axe +10</t>
  </si>
  <si>
    <t>Enchanted Hand Axe +5</t>
  </si>
  <si>
    <t>Divine Hand Axe +10</t>
  </si>
  <si>
    <t>Occult Hand Axe +5</t>
  </si>
  <si>
    <t>Fire Hand Axe +10</t>
  </si>
  <si>
    <t>Chaos Hand Axe +5</t>
  </si>
  <si>
    <t>Lightning Battle Axe +5</t>
  </si>
  <si>
    <t>Raw Battle Axe +5</t>
  </si>
  <si>
    <t>Magic Battle Axe +10</t>
  </si>
  <si>
    <t>Enchanted Battle Axe +5</t>
  </si>
  <si>
    <t>Divine Battle Axe +10</t>
  </si>
  <si>
    <t>Occult Battle Axe +5</t>
  </si>
  <si>
    <t>Fire Battle Axe +10</t>
  </si>
  <si>
    <t>Chaos Battle Axe +5</t>
  </si>
  <si>
    <t>Lightning Butcher Knife +5</t>
  </si>
  <si>
    <t>Raw Butcher Knife +5</t>
  </si>
  <si>
    <t>Magic Butcher Knife +10</t>
  </si>
  <si>
    <t>Enchanted Butcher Knife +5</t>
  </si>
  <si>
    <t>Divine Butcher Knife +10</t>
  </si>
  <si>
    <t>Occult Butcher Knife +5</t>
  </si>
  <si>
    <t>Fire Butcher Knife +10</t>
  </si>
  <si>
    <t>Chaos Butcher Knife +5</t>
  </si>
  <si>
    <t>Lightning Gargoyle Tail Axe +5</t>
  </si>
  <si>
    <t>Raw Gargoyle Tail Axe +5</t>
  </si>
  <si>
    <t>Magic Gargoyle Tail Axe +10</t>
  </si>
  <si>
    <t>Enchanted Gargoyle Tail Axe +5</t>
  </si>
  <si>
    <t>Divine Gargoyle Tail Axe +10</t>
  </si>
  <si>
    <t>Occult Gargoyle Tail Axe +5</t>
  </si>
  <si>
    <t>Fire Gargoyle Tail Axe +10</t>
  </si>
  <si>
    <t>Chaos Gargoyle Tail Axe +5</t>
  </si>
  <si>
    <t>Greataxes (Rows 459-487)</t>
  </si>
  <si>
    <t>Lightning Greataxe +5</t>
  </si>
  <si>
    <t>Raw Greataxe +5</t>
  </si>
  <si>
    <t>Magic Greataxe +10</t>
  </si>
  <si>
    <t>Enchanted Greataxe +5</t>
  </si>
  <si>
    <t>Divine Greataxe +10</t>
  </si>
  <si>
    <t>Occult Greataxe +5</t>
  </si>
  <si>
    <t>Fire Greataxe +10</t>
  </si>
  <si>
    <t>Chaos Greataxe +5</t>
  </si>
  <si>
    <t>Lightning Demon's Greataxe +5</t>
  </si>
  <si>
    <t>Raw Demon's Greataxe +5</t>
  </si>
  <si>
    <t>Magic Demon's Greataxe +10</t>
  </si>
  <si>
    <t>Enchanted Demon's Greataxe +5</t>
  </si>
  <si>
    <t>Divine Demon's Greataxe +10</t>
  </si>
  <si>
    <t>Occult Demon's Greataxe +5</t>
  </si>
  <si>
    <t>Fire Demon's Greataxe +10</t>
  </si>
  <si>
    <t>Chaos Demon's Greataxe +5</t>
  </si>
  <si>
    <t>Hammers (Rows 488-569)</t>
  </si>
  <si>
    <t>Lightning Club +5</t>
  </si>
  <si>
    <t>Raw Club +5</t>
  </si>
  <si>
    <t>Magic Club +10</t>
  </si>
  <si>
    <t>Enchanted Club +5</t>
  </si>
  <si>
    <t>Divine Club +10</t>
  </si>
  <si>
    <t>Occult Club +5</t>
  </si>
  <si>
    <t>Fire Club +10</t>
  </si>
  <si>
    <t>Chaos Club +5</t>
  </si>
  <si>
    <t>Lightning Mace +5</t>
  </si>
  <si>
    <t>Raw Mace +5</t>
  </si>
  <si>
    <t>Magic Mace +10</t>
  </si>
  <si>
    <t>Enchanted Mace +5</t>
  </si>
  <si>
    <t>Divine Mace +10</t>
  </si>
  <si>
    <t>Occult Mace +5</t>
  </si>
  <si>
    <t>Fire Mace +10</t>
  </si>
  <si>
    <t>Chaos Mace +5</t>
  </si>
  <si>
    <t>Lightning Morning Star +5</t>
  </si>
  <si>
    <t>Raw Morning Star +5</t>
  </si>
  <si>
    <t>Magic Morning Star +10</t>
  </si>
  <si>
    <t>Enchanted Morning Star +5</t>
  </si>
  <si>
    <t>Divine Morning Star +10</t>
  </si>
  <si>
    <t>Occult Morning Star +5</t>
  </si>
  <si>
    <t>Fire Morning Star +10</t>
  </si>
  <si>
    <t>Chaos Morning Star +5</t>
  </si>
  <si>
    <t>Lightning Warpick +5</t>
  </si>
  <si>
    <t>Raw Warpick +5</t>
  </si>
  <si>
    <t>Magic Warpick +10</t>
  </si>
  <si>
    <t>Enchanted Warpick +5</t>
  </si>
  <si>
    <t>Divine Warpick +10</t>
  </si>
  <si>
    <t>Occult Warpick +5</t>
  </si>
  <si>
    <t>Fire Warpick +10</t>
  </si>
  <si>
    <t>Chaos Warpick +5</t>
  </si>
  <si>
    <t>Lightning Pickaxe +5</t>
  </si>
  <si>
    <t>Raw Pickaxe +5</t>
  </si>
  <si>
    <t>Magic Pickaxe +10</t>
  </si>
  <si>
    <t>Enchanted Pickaxe +5</t>
  </si>
  <si>
    <t>Divine Pickaxe +10</t>
  </si>
  <si>
    <t>Occult Pickaxe +5</t>
  </si>
  <si>
    <t>Fire Pickaxe +10</t>
  </si>
  <si>
    <t>Chaos Pickaxe +5</t>
  </si>
  <si>
    <t>Lightning Reinforced Club +5</t>
  </si>
  <si>
    <t>Raw Reinforced Club +5</t>
  </si>
  <si>
    <t>Magic Reinforced Club +10</t>
  </si>
  <si>
    <t>Enchanted Reinforced Club +5</t>
  </si>
  <si>
    <t>Divine Reinforced Club +10</t>
  </si>
  <si>
    <t>Occult Reinforced Club +5</t>
  </si>
  <si>
    <t>Fire Reinforced Club +10</t>
  </si>
  <si>
    <t>Chaos Reinforced Club +5</t>
  </si>
  <si>
    <t>Lightning Blacksmith Hammer +5</t>
  </si>
  <si>
    <t>Raw Blacksmith Hammer +5</t>
  </si>
  <si>
    <t>Magic Blacksmith Hammer +10</t>
  </si>
  <si>
    <t>Enchanted Blacksmith Hammer +5</t>
  </si>
  <si>
    <t>Divine Blacksmith Hammer +10</t>
  </si>
  <si>
    <t>Occult Blacksmith Hammer +5</t>
  </si>
  <si>
    <t>Fire Blacksmith Hammer +10</t>
  </si>
  <si>
    <t>Chaos Blacksmith Hammer +5</t>
  </si>
  <si>
    <t>Great Hammers (Rows 570-609)</t>
  </si>
  <si>
    <t>Lightning Great Club +5</t>
  </si>
  <si>
    <t>Raw Great Club +5</t>
  </si>
  <si>
    <t>Magic Great Club +10</t>
  </si>
  <si>
    <t>Enchanted Great Club +5</t>
  </si>
  <si>
    <t>Divine Great Club +10</t>
  </si>
  <si>
    <t>Occult Great Club +5</t>
  </si>
  <si>
    <t>Fire Great Club +10</t>
  </si>
  <si>
    <t>Chaos Great Club +5</t>
  </si>
  <si>
    <t>Crys. Demon's Great Hammer +5</t>
  </si>
  <si>
    <t>Ltng. Demon's Gr. Hammer +5</t>
  </si>
  <si>
    <t>Raw Demon's Great Hammer +5</t>
  </si>
  <si>
    <t>Magic Demon's Gr. Hammer +10</t>
  </si>
  <si>
    <t>Ench. Demon's Gr. Hammer +5</t>
  </si>
  <si>
    <t>Div. Demon's Gr. Hammer +10</t>
  </si>
  <si>
    <t>Occ. Demon's Gr. Hammer +5</t>
  </si>
  <si>
    <t>Fire Demon's Great Hammer +10</t>
  </si>
  <si>
    <t>Chaos Demon's Great Hammer +5</t>
  </si>
  <si>
    <t>Lightning Large Club +5</t>
  </si>
  <si>
    <t>Raw Large Club +5</t>
  </si>
  <si>
    <t>Magic Large Club +10</t>
  </si>
  <si>
    <t>Enchanted Large Club +5</t>
  </si>
  <si>
    <t>Divine Large Club +10</t>
  </si>
  <si>
    <t>Occult Large Club +5</t>
  </si>
  <si>
    <t>Fire Large Club +10</t>
  </si>
  <si>
    <t>Chaos Large Club +5</t>
  </si>
  <si>
    <t>Fist Weapons (Rows 610-638)</t>
  </si>
  <si>
    <t>Fists</t>
  </si>
  <si>
    <t>Lightning Caestus +5</t>
  </si>
  <si>
    <t>Raw Caestus +5</t>
  </si>
  <si>
    <t>Magic Caestus +10</t>
  </si>
  <si>
    <t>Enchanted Caestus +5</t>
  </si>
  <si>
    <t>Divine Caestus +10</t>
  </si>
  <si>
    <t>Occult Caestus +5</t>
  </si>
  <si>
    <t>Fire Caestus +10</t>
  </si>
  <si>
    <t>Chaos Caestus +5</t>
  </si>
  <si>
    <t>Lightning Claw +5</t>
  </si>
  <si>
    <t>Raw Claw +5</t>
  </si>
  <si>
    <t>Magic Claw +10</t>
  </si>
  <si>
    <t>Enchanted Claw +5</t>
  </si>
  <si>
    <t>Divine Claw +10</t>
  </si>
  <si>
    <t>Occult Claw +5</t>
  </si>
  <si>
    <t>Fire Claw +10</t>
  </si>
  <si>
    <t>Chaos Claw +5</t>
  </si>
  <si>
    <t>Dragon Bone Fist +5</t>
  </si>
  <si>
    <r>
      <rPr>
        <b/>
        <sz val="10"/>
        <color theme="1"/>
        <rFont val="Arial"/>
        <family val="2"/>
      </rPr>
      <t xml:space="preserve">Dark Hand +5 </t>
    </r>
    <r>
      <rPr>
        <sz val="10"/>
        <color theme="1"/>
        <rFont val="Arial"/>
        <family val="2"/>
      </rPr>
      <t>(illegitimate)</t>
    </r>
  </si>
  <si>
    <t>Spears (639-704)</t>
  </si>
  <si>
    <t>Lightning Spear +5</t>
  </si>
  <si>
    <t>Raw Spear +5</t>
  </si>
  <si>
    <t>Magic Spear +10</t>
  </si>
  <si>
    <t>Enchanted Spear +5</t>
  </si>
  <si>
    <t>Divine Spear +10</t>
  </si>
  <si>
    <t>Occult Spear +5</t>
  </si>
  <si>
    <t>Fire Spear +10</t>
  </si>
  <si>
    <t>Chaos Spear +5</t>
  </si>
  <si>
    <t>Lightning Winged Spear +5</t>
  </si>
  <si>
    <t>Raw Winged Spear +5</t>
  </si>
  <si>
    <t>Magic Winged Spear +10</t>
  </si>
  <si>
    <t>Enchanted Winged Spear +5</t>
  </si>
  <si>
    <t>Divine Winged Spear +10</t>
  </si>
  <si>
    <t>Occult Winged Spear +5</t>
  </si>
  <si>
    <t>Fire Winged Spear +10</t>
  </si>
  <si>
    <t>Chaos Winged Spear +5</t>
  </si>
  <si>
    <t>Lightning Partizan +5</t>
  </si>
  <si>
    <t>Raw Partizan +5</t>
  </si>
  <si>
    <t>Magic Partizan +10</t>
  </si>
  <si>
    <t>Enchanted Partizan +5</t>
  </si>
  <si>
    <t>Divine Partizan +10</t>
  </si>
  <si>
    <t>Occult Partizan +5</t>
  </si>
  <si>
    <t>Fire Partizan +10</t>
  </si>
  <si>
    <t>Chaos Partizan +5</t>
  </si>
  <si>
    <t>Lightning Pike +5</t>
  </si>
  <si>
    <t>Raw Pike +5</t>
  </si>
  <si>
    <t>Magic Pike +10</t>
  </si>
  <si>
    <t>Enchanted Pike +5</t>
  </si>
  <si>
    <t>Divine Pike +10</t>
  </si>
  <si>
    <t>Occult Pike +5</t>
  </si>
  <si>
    <t>Fire Pike +10</t>
  </si>
  <si>
    <t>Chaos Pike +5</t>
  </si>
  <si>
    <t>Four-Pronged Prow +15</t>
  </si>
  <si>
    <t>Crystal Four-Pronged Plow +5</t>
  </si>
  <si>
    <t>Lightning Four-Pronged Plow +5</t>
  </si>
  <si>
    <t>Raw Four-Pronged Plow +5</t>
  </si>
  <si>
    <t>Magic Four-Pronged Plow +10</t>
  </si>
  <si>
    <t>Enchanted Four-Pronged Plow +5</t>
  </si>
  <si>
    <t>Divine Four-Pronged Plow +10</t>
  </si>
  <si>
    <t>Occult Four-Pronged Plow +5</t>
  </si>
  <si>
    <t>Fire Four-Pronged Plow +10</t>
  </si>
  <si>
    <t>Chaos Four-Pronged Plow +5</t>
  </si>
  <si>
    <t>Halberds (Rows 705-768)</t>
  </si>
  <si>
    <t>Lightning Halberd +5</t>
  </si>
  <si>
    <t>Raw Halberd +5</t>
  </si>
  <si>
    <t>Magic Halberd +10</t>
  </si>
  <si>
    <t>Enchanted Halberd +5</t>
  </si>
  <si>
    <t>Divine Halberd +10</t>
  </si>
  <si>
    <t>Occult Halberd +5</t>
  </si>
  <si>
    <t>Fire Halberd +10</t>
  </si>
  <si>
    <t>Chaos Halberd +5</t>
  </si>
  <si>
    <t>Crystal Gargoyle's Halberd +5</t>
  </si>
  <si>
    <t>Ltng. Gargoyle's Halberd +5</t>
  </si>
  <si>
    <t>Raw Gargoyle's Halberd +5</t>
  </si>
  <si>
    <t>Magic Gargoyle's Halberd +10</t>
  </si>
  <si>
    <t>Ench. Gargoyle's Halberd +5</t>
  </si>
  <si>
    <t>Divine Gargoyle's Halberd +10</t>
  </si>
  <si>
    <t>Occult Gargoyle's Halberd +5</t>
  </si>
  <si>
    <t>Fire Gargoyle's Halberd +10</t>
  </si>
  <si>
    <t>Chaos Gargoyle's Halberd +5</t>
  </si>
  <si>
    <t>Lightning Lucerne +5</t>
  </si>
  <si>
    <t>Raw Lucerne +5</t>
  </si>
  <si>
    <t>Magic Lucerne +10</t>
  </si>
  <si>
    <t>Enchanted Lucerne +5</t>
  </si>
  <si>
    <t>Divine Lucerne +10</t>
  </si>
  <si>
    <t>Occult Lucerne +5</t>
  </si>
  <si>
    <t>Fire Lucerne +10</t>
  </si>
  <si>
    <t>Chaos Lucerne +5</t>
  </si>
  <si>
    <t>Lightning Scythe +5</t>
  </si>
  <si>
    <t>Raw Scythe +5</t>
  </si>
  <si>
    <t>Magic Scythe +10</t>
  </si>
  <si>
    <t>Enchanted Scythe +5</t>
  </si>
  <si>
    <t>Divine Scythe +10</t>
  </si>
  <si>
    <t>Occult Scythe +5</t>
  </si>
  <si>
    <t>Fire Scythe +10</t>
  </si>
  <si>
    <t>Chaos Scythe +5</t>
  </si>
  <si>
    <t>Lightning Great Scythe +5</t>
  </si>
  <si>
    <t>Raw Great Scythe +5</t>
  </si>
  <si>
    <t>Magic Great Scythe +10</t>
  </si>
  <si>
    <t>Enchanted Great Scythe +5</t>
  </si>
  <si>
    <t>Divine Great Scythe +10</t>
  </si>
  <si>
    <t>Occult Great Scythe +5</t>
  </si>
  <si>
    <t>Fire Great Scythe +10</t>
  </si>
  <si>
    <t>Chaos Great Scythe +5</t>
  </si>
  <si>
    <t>Bows and Greatbows (769-819)</t>
  </si>
  <si>
    <t>Short Bow</t>
  </si>
  <si>
    <t>Crystal Short Bow</t>
  </si>
  <si>
    <t>Lightning Short Bow</t>
  </si>
  <si>
    <t>Raw Short Bow</t>
  </si>
  <si>
    <t>Magic Short Bow</t>
  </si>
  <si>
    <t>Enchanted Short Bow</t>
  </si>
  <si>
    <t>Divine Short Bow</t>
  </si>
  <si>
    <t>Occult Short Bow</t>
  </si>
  <si>
    <t>Fire Short Bow</t>
  </si>
  <si>
    <t>Chaos Short Bow</t>
  </si>
  <si>
    <t>Longbow +15</t>
  </si>
  <si>
    <t>13/14/-/-</t>
  </si>
  <si>
    <t>Crystal Longbow +5</t>
  </si>
  <si>
    <t>Lightning Longbow +5</t>
  </si>
  <si>
    <t>Raw Longbow +5</t>
  </si>
  <si>
    <t>Magic Longbow +10</t>
  </si>
  <si>
    <t>Enchanted Longbow +5</t>
  </si>
  <si>
    <t>Divine Longbow +10</t>
  </si>
  <si>
    <t>Occult Longbow +5</t>
  </si>
  <si>
    <t>Fire Longbow +10</t>
  </si>
  <si>
    <t>Chaos Longbow +5</t>
  </si>
  <si>
    <t>Black Bow of Pharis +15</t>
  </si>
  <si>
    <t>13/18/-/-</t>
  </si>
  <si>
    <t>Crystal Black Bow of Pharis +5</t>
  </si>
  <si>
    <t>Ltng. Black Bow of Pharis +5</t>
  </si>
  <si>
    <t>Raw Black Bow of Pharis +5</t>
  </si>
  <si>
    <t>Magic Black Bow of Pharis +10</t>
  </si>
  <si>
    <t>Ench. Black Bow of Pharis +5</t>
  </si>
  <si>
    <t>Divine Black Bow of Pharis +10</t>
  </si>
  <si>
    <t>Occult Black Bow of Pharis +5</t>
  </si>
  <si>
    <t>Fire Black Bow of Pharis +10</t>
  </si>
  <si>
    <t>Chaos Black Bow of Pharis +5</t>
  </si>
  <si>
    <t>Dragonslayer Greatbow +5</t>
  </si>
  <si>
    <t>30/20/-/-</t>
  </si>
  <si>
    <t>Composite Bow +15</t>
  </si>
  <si>
    <t>Crystal Composite Bow +5</t>
  </si>
  <si>
    <t>Lightning Composite Bow +5</t>
  </si>
  <si>
    <t>Raw Composite Bow +5</t>
  </si>
  <si>
    <t>Magic Composite Bow +10</t>
  </si>
  <si>
    <t>Enchanted Composite Bow +5</t>
  </si>
  <si>
    <t>Divine Composite Bow +10</t>
  </si>
  <si>
    <t>Occult Composite Bow +5</t>
  </si>
  <si>
    <t>Fire Composite Bow +10</t>
  </si>
  <si>
    <t>Chaos Composite Bow +5</t>
  </si>
  <si>
    <t>Darkmoon Bow +5</t>
  </si>
  <si>
    <t>10/16/-/16</t>
  </si>
  <si>
    <t>Gough's Great Bow +5</t>
  </si>
  <si>
    <t>40/20/-/-</t>
  </si>
  <si>
    <t>Crossbows (Rows 820-848)</t>
  </si>
  <si>
    <t>Light Crossbow +15</t>
  </si>
  <si>
    <t>10/8/-/-</t>
  </si>
  <si>
    <t>Crystal Light Crossbow +5</t>
  </si>
  <si>
    <t>Lightning Light Crossbow +5</t>
  </si>
  <si>
    <t>Magic Light Crossbow +10</t>
  </si>
  <si>
    <t>Divine Light Crossbow +10</t>
  </si>
  <si>
    <t>Fire Light Crossbow +10</t>
  </si>
  <si>
    <t>Heavy Crossbow +15</t>
  </si>
  <si>
    <t>14/8/-/-</t>
  </si>
  <si>
    <t>Crystal Heavy Crossbow +5</t>
  </si>
  <si>
    <t>Lightning Heavy Crossbow +5</t>
  </si>
  <si>
    <t>Magic Heavy Crossbow +10</t>
  </si>
  <si>
    <t>Divine Heavy Crossbow +10</t>
  </si>
  <si>
    <t>Fire Heavy Crossbow +10</t>
  </si>
  <si>
    <t>Avelyn +15</t>
  </si>
  <si>
    <t>Crystal Avelyn +5</t>
  </si>
  <si>
    <t>Lightning Avelyn +5</t>
  </si>
  <si>
    <t>Magic Avelyn +10</t>
  </si>
  <si>
    <t>Divine Avelyn +10</t>
  </si>
  <si>
    <t>Fire Avelyn +10</t>
  </si>
  <si>
    <t>Sniper Crossbow +15</t>
  </si>
  <si>
    <t>Crystal Sniper Crossbow +5</t>
  </si>
  <si>
    <t>Lightning Sniper Crossbow +5</t>
  </si>
  <si>
    <t>Magic Sniper Crossbow +10</t>
  </si>
  <si>
    <t>Divine Sniper Crossbow +10</t>
  </si>
  <si>
    <t>Fire Sniper Crossbow +10</t>
  </si>
  <si>
    <t>Spell Tools + Misc (Rows 849-874)</t>
  </si>
  <si>
    <t>Sorcerer's Catalyst</t>
  </si>
  <si>
    <t>6/-/10/-</t>
  </si>
  <si>
    <t>Beatrice's Catalyst</t>
  </si>
  <si>
    <t>Tin Banishment Catalyst</t>
  </si>
  <si>
    <t>10/10/12/-</t>
  </si>
  <si>
    <t>Logan's Catalyst</t>
  </si>
  <si>
    <t>6/-/24/-</t>
  </si>
  <si>
    <t>Tin Darkmoon Catalyst</t>
  </si>
  <si>
    <t>4/-/-/16</t>
  </si>
  <si>
    <t>Oolacile Ivory Catalyst</t>
  </si>
  <si>
    <t>3/-/12/-</t>
  </si>
  <si>
    <t>Tin Crystallization Ctlyst.</t>
  </si>
  <si>
    <t>7/-/32/-</t>
  </si>
  <si>
    <t>Demon's Catalyst</t>
  </si>
  <si>
    <t>12/10/10/-</t>
  </si>
  <si>
    <t>Izalith Catalyst</t>
  </si>
  <si>
    <t>6/-/14/-</t>
  </si>
  <si>
    <t>Manus Catalyst</t>
  </si>
  <si>
    <t>14/-/13/-</t>
  </si>
  <si>
    <t>Oolacile Catalyst</t>
  </si>
  <si>
    <t>Pyromancy Flame +15</t>
  </si>
  <si>
    <t>4/-/-/-</t>
  </si>
  <si>
    <t>Pyromancy Flame (Ascended) +5</t>
  </si>
  <si>
    <t>Talisman</t>
  </si>
  <si>
    <t>4/-/-/10</t>
  </si>
  <si>
    <t>Canvas Talisman</t>
  </si>
  <si>
    <t>4/-/-/14</t>
  </si>
  <si>
    <t>Thorolund Talisman</t>
  </si>
  <si>
    <t>Ivory Talisman</t>
  </si>
  <si>
    <t>Sunlight Talisman</t>
  </si>
  <si>
    <t>Darkmoon Talisman</t>
  </si>
  <si>
    <t>4/-/-/24</t>
  </si>
  <si>
    <t>Velka's Talisman</t>
  </si>
  <si>
    <t>4/-/16/-</t>
  </si>
  <si>
    <t>Skull Lantern</t>
  </si>
  <si>
    <t>Shields (Rows 875-1083)</t>
  </si>
  <si>
    <r>
      <rPr>
        <b/>
        <sz val="10"/>
        <color theme="1"/>
        <rFont val="Arial"/>
        <family val="2"/>
      </rPr>
      <t xml:space="preserve">East-West Shield +15 </t>
    </r>
    <r>
      <rPr>
        <sz val="10"/>
        <color theme="1"/>
        <rFont val="Arial"/>
        <family val="2"/>
      </rPr>
      <t>(6000)</t>
    </r>
  </si>
  <si>
    <t>6/-/-/-</t>
  </si>
  <si>
    <t>Crystal East-West Shield +5 (6100)</t>
  </si>
  <si>
    <t>Lightning East-West Shield +5 (5200)</t>
  </si>
  <si>
    <t>Magic East-West Shield +10 (6400)</t>
  </si>
  <si>
    <t>Divine East-West Shield +10 (5600)</t>
  </si>
  <si>
    <t>Fire East-West Shield +10 (6800)</t>
  </si>
  <si>
    <r>
      <rPr>
        <b/>
        <sz val="10"/>
        <color theme="1"/>
        <rFont val="Arial"/>
        <family val="2"/>
      </rPr>
      <t xml:space="preserve">Wooden Shield +15 </t>
    </r>
    <r>
      <rPr>
        <sz val="10"/>
        <color theme="1"/>
        <rFont val="Arial"/>
        <family val="2"/>
      </rPr>
      <t>(6000)</t>
    </r>
  </si>
  <si>
    <t>Crystal Wooden Shield +5 (6100)</t>
  </si>
  <si>
    <t>Lightning Wooden Shield +5 (5200)</t>
  </si>
  <si>
    <t>Magic Wooden Shield +10 (6400)</t>
  </si>
  <si>
    <t>Divine Wooden Shield +10 (5600)</t>
  </si>
  <si>
    <t>Fire Wooden Shield +10 (6800)</t>
  </si>
  <si>
    <r>
      <rPr>
        <b/>
        <sz val="10"/>
        <color theme="1"/>
        <rFont val="Arial"/>
        <family val="2"/>
      </rPr>
      <t xml:space="preserve">Large Leather Shield +15 </t>
    </r>
    <r>
      <rPr>
        <sz val="10"/>
        <color theme="1"/>
        <rFont val="Arial"/>
        <family val="2"/>
      </rPr>
      <t>(6000)</t>
    </r>
  </si>
  <si>
    <t>Crys. Large Leather Shield +5 (6100)</t>
  </si>
  <si>
    <t>Ltng. Large Leather Shield +5 (5200)</t>
  </si>
  <si>
    <t>Magic Large Leather Shield +10 (6400)</t>
  </si>
  <si>
    <t>Divine Large Leather Shield +10 (5600)</t>
  </si>
  <si>
    <t>Fire Large Leather Shield +10 (6800)</t>
  </si>
  <si>
    <r>
      <rPr>
        <b/>
        <sz val="10"/>
        <color theme="1"/>
        <rFont val="Arial"/>
        <family val="2"/>
      </rPr>
      <t xml:space="preserve">Small Leather Shield +15 </t>
    </r>
    <r>
      <rPr>
        <sz val="10"/>
        <color theme="1"/>
        <rFont val="Arial"/>
        <family val="2"/>
      </rPr>
      <t>(6000)</t>
    </r>
  </si>
  <si>
    <t>Crys. Small Leather Shield +5 (6100)</t>
  </si>
  <si>
    <t>Ltng. Small Leather Shield +5 (5200)</t>
  </si>
  <si>
    <t>Magic Small Leather Shield +10 (6400)</t>
  </si>
  <si>
    <t>Divine Small Leather Shield +10 (5600)</t>
  </si>
  <si>
    <t>Fire Small Leather Shield +10 (6800)</t>
  </si>
  <si>
    <r>
      <rPr>
        <b/>
        <sz val="10"/>
        <color theme="1"/>
        <rFont val="Arial"/>
        <family val="2"/>
      </rPr>
      <t xml:space="preserve">Target Shield +15 </t>
    </r>
    <r>
      <rPr>
        <sz val="10"/>
        <color theme="1"/>
        <rFont val="Arial"/>
        <family val="2"/>
      </rPr>
      <t>(6000)</t>
    </r>
  </si>
  <si>
    <t>8/11/-/-</t>
  </si>
  <si>
    <t>Crystal Target Shield +5 (6100)</t>
  </si>
  <si>
    <t>Lightning Target Shield +5 (5200)</t>
  </si>
  <si>
    <t>Magic Target Shield +10 (5400)</t>
  </si>
  <si>
    <t>Divine Target Shield +10 (5600)</t>
  </si>
  <si>
    <t>Fire Target Shield +10 (5800)</t>
  </si>
  <si>
    <r>
      <rPr>
        <b/>
        <sz val="10"/>
        <color theme="1"/>
        <rFont val="Arial"/>
        <family val="2"/>
      </rPr>
      <t xml:space="preserve">Buckler +15 </t>
    </r>
    <r>
      <rPr>
        <sz val="10"/>
        <color theme="1"/>
        <rFont val="Arial"/>
        <family val="2"/>
      </rPr>
      <t>(6000)</t>
    </r>
  </si>
  <si>
    <t>Crystal Buckler +5 (6100)</t>
  </si>
  <si>
    <t>Lightning Buckler +5 (5200)</t>
  </si>
  <si>
    <t>Magic Buckler +10 (5400)</t>
  </si>
  <si>
    <t>Divine Buckler +10 (5600)</t>
  </si>
  <si>
    <t>Fire Buckler +10 (5800)</t>
  </si>
  <si>
    <r>
      <rPr>
        <b/>
        <sz val="10"/>
        <color theme="1"/>
        <rFont val="Arial"/>
        <family val="2"/>
      </rPr>
      <t xml:space="preserve">Cracked Round Shield +15 </t>
    </r>
    <r>
      <rPr>
        <sz val="10"/>
        <color theme="1"/>
        <rFont val="Arial"/>
        <family val="2"/>
      </rPr>
      <t>(6000)</t>
    </r>
  </si>
  <si>
    <t>Crys. Cracked Round Shield +5 (6100)</t>
  </si>
  <si>
    <t>Ltng. Cracked Round Shield +5 (5200)</t>
  </si>
  <si>
    <t>Magic Cracked Round Shield +10 (6400)</t>
  </si>
  <si>
    <t>Divine Cracked Round Shield +10 (5600)</t>
  </si>
  <si>
    <t>Fire Cracked Round Shield +10 (6800)</t>
  </si>
  <si>
    <r>
      <rPr>
        <b/>
        <sz val="10"/>
        <color theme="1"/>
        <rFont val="Arial"/>
        <family val="2"/>
      </rPr>
      <t xml:space="preserve">Leather Shield +15 </t>
    </r>
    <r>
      <rPr>
        <sz val="10"/>
        <color theme="1"/>
        <rFont val="Arial"/>
        <family val="2"/>
      </rPr>
      <t>(6000)</t>
    </r>
  </si>
  <si>
    <t>Crystal Leather Shield +5 (6100)</t>
  </si>
  <si>
    <t>Lightning Leather Shield +5 (5200)</t>
  </si>
  <si>
    <t>Magic Leather Shield +10 (6400)</t>
  </si>
  <si>
    <t>Divine Leather Shield +10 (5600)</t>
  </si>
  <si>
    <t>Fire Leather Shield +10 (6800)</t>
  </si>
  <si>
    <r>
      <rPr>
        <b/>
        <sz val="10"/>
        <color theme="1"/>
        <rFont val="Arial"/>
        <family val="2"/>
      </rPr>
      <t>Plank Shield +15 (</t>
    </r>
    <r>
      <rPr>
        <sz val="10"/>
        <color theme="1"/>
        <rFont val="Arial"/>
        <family val="2"/>
      </rPr>
      <t>6000)</t>
    </r>
  </si>
  <si>
    <t>Crystal Plank Shield +5 (6100)</t>
  </si>
  <si>
    <t>Lightning Plank Shield +5 (5200)</t>
  </si>
  <si>
    <t>Magic Plank Shield +10 (6400)</t>
  </si>
  <si>
    <t>Divine Plank Shield +10 (5600)</t>
  </si>
  <si>
    <t>Fire Plank Shield +10 (6800)</t>
  </si>
  <si>
    <r>
      <rPr>
        <b/>
        <sz val="10"/>
        <color theme="1"/>
        <rFont val="Arial"/>
        <family val="2"/>
      </rPr>
      <t xml:space="preserve">Caduceus Round Shield +15 </t>
    </r>
    <r>
      <rPr>
        <sz val="10"/>
        <color theme="1"/>
        <rFont val="Arial"/>
        <family val="2"/>
      </rPr>
      <t>(6000)</t>
    </r>
  </si>
  <si>
    <t>Crys. Caduceus Round Shield +5 (6100)</t>
  </si>
  <si>
    <t>Ltng. Caduceus Round Shield +5 (5200)</t>
  </si>
  <si>
    <t>Magic Caduceus Round Shield +10 (5400)</t>
  </si>
  <si>
    <t>Div. Caduceus Round Shield +10 (5600)</t>
  </si>
  <si>
    <t>Fire Caduceus Round Shield +10 (6800)</t>
  </si>
  <si>
    <r>
      <rPr>
        <b/>
        <sz val="10"/>
        <color theme="1"/>
        <rFont val="Arial"/>
        <family val="2"/>
      </rPr>
      <t xml:space="preserve">Crystal Ring Shield +5 </t>
    </r>
    <r>
      <rPr>
        <sz val="10"/>
        <color theme="1"/>
        <rFont val="Arial"/>
        <family val="2"/>
      </rPr>
      <t>(1200)</t>
    </r>
  </si>
  <si>
    <r>
      <rPr>
        <b/>
        <sz val="10"/>
        <color theme="1"/>
        <rFont val="Arial"/>
        <family val="2"/>
      </rPr>
      <t xml:space="preserve">Heater Shield +15 </t>
    </r>
    <r>
      <rPr>
        <sz val="10"/>
        <color theme="1"/>
        <rFont val="Arial"/>
        <family val="2"/>
      </rPr>
      <t>(6000)</t>
    </r>
  </si>
  <si>
    <t>8/-/-/-</t>
  </si>
  <si>
    <t>Crystal Heater Shield +5 (6100)</t>
  </si>
  <si>
    <t>Lightning Heater Shield +5 (5200)</t>
  </si>
  <si>
    <t>Magic Heater Shield +10 (5400)</t>
  </si>
  <si>
    <t>Divine Heater Shield +10 (5600)</t>
  </si>
  <si>
    <t>Fire Heater Shield +10 (5800)</t>
  </si>
  <si>
    <r>
      <rPr>
        <b/>
        <sz val="10"/>
        <color theme="1"/>
        <rFont val="Arial"/>
        <family val="2"/>
      </rPr>
      <t xml:space="preserve">Knight Shield +15 </t>
    </r>
    <r>
      <rPr>
        <sz val="10"/>
        <color theme="1"/>
        <rFont val="Arial"/>
        <family val="2"/>
      </rPr>
      <t>(6000)</t>
    </r>
  </si>
  <si>
    <t>Crystal Knight Shield +5 (6100)</t>
  </si>
  <si>
    <t>Lightning Knight Shield +5 (5200)</t>
  </si>
  <si>
    <t>Magic Knight Shield +10 (5400)</t>
  </si>
  <si>
    <t>Divine Knight Shield +10 (5600)</t>
  </si>
  <si>
    <t>Fire Knight Shield +10 (5800)</t>
  </si>
  <si>
    <r>
      <rPr>
        <b/>
        <sz val="10"/>
        <color theme="1"/>
        <rFont val="Arial"/>
        <family val="2"/>
      </rPr>
      <t xml:space="preserve">Tower Kite Shield +15 </t>
    </r>
    <r>
      <rPr>
        <sz val="10"/>
        <color theme="1"/>
        <rFont val="Arial"/>
        <family val="2"/>
      </rPr>
      <t>(6000)</t>
    </r>
  </si>
  <si>
    <t>Crystal Tower Kite Shield +5 (6100)</t>
  </si>
  <si>
    <t>Lightning Tower Kite Shield +5 (5200)</t>
  </si>
  <si>
    <t>Magic Tower Kite Shield +10 (5400)</t>
  </si>
  <si>
    <t>Divine Tower Kite Shield +10 (5600)</t>
  </si>
  <si>
    <t>Fire Tower Kite Shield +10 (5800)</t>
  </si>
  <si>
    <r>
      <rPr>
        <b/>
        <sz val="10"/>
        <color theme="1"/>
        <rFont val="Arial"/>
        <family val="2"/>
      </rPr>
      <t xml:space="preserve">Grass Crest Shield +15 </t>
    </r>
    <r>
      <rPr>
        <sz val="10"/>
        <color theme="1"/>
        <rFont val="Arial"/>
        <family val="2"/>
      </rPr>
      <t>(6000)</t>
    </r>
  </si>
  <si>
    <t>Crystal Grass Crest Shield +5 (6100)</t>
  </si>
  <si>
    <t>Ltng. Grass Crest Shield +5 (5200)</t>
  </si>
  <si>
    <t>Magic Grass Crest Shield +10 (5400)</t>
  </si>
  <si>
    <t>Divine Grass Crest Shield +10 (5600)</t>
  </si>
  <si>
    <t>Fire Grass Crest Shield +10 (5800)</t>
  </si>
  <si>
    <r>
      <rPr>
        <b/>
        <sz val="10"/>
        <color theme="1"/>
        <rFont val="Arial"/>
        <family val="2"/>
      </rPr>
      <t xml:space="preserve">Hollow Soldier Shield +15 </t>
    </r>
    <r>
      <rPr>
        <sz val="10"/>
        <color theme="1"/>
        <rFont val="Arial"/>
        <family val="2"/>
      </rPr>
      <t>(6000)</t>
    </r>
  </si>
  <si>
    <t>Crys. Hollow Soldier Shield +5 (6100)</t>
  </si>
  <si>
    <t>Ltng. Hollow Soldier Shield +5 (5200)</t>
  </si>
  <si>
    <t>Magic Hollow Soldier Shield +10 (5400)</t>
  </si>
  <si>
    <t>Div. Hollow Soldier Shield +10 (5600)</t>
  </si>
  <si>
    <t>Fire Hollow Soldier Shield +10 (5800)</t>
  </si>
  <si>
    <r>
      <rPr>
        <b/>
        <sz val="10"/>
        <color theme="1"/>
        <rFont val="Arial"/>
        <family val="2"/>
      </rPr>
      <t xml:space="preserve">Balder Shield +15 </t>
    </r>
    <r>
      <rPr>
        <sz val="10"/>
        <color theme="1"/>
        <rFont val="Arial"/>
        <family val="2"/>
      </rPr>
      <t>(5000)</t>
    </r>
  </si>
  <si>
    <t>Crystal Balder Shield +5 (5100)</t>
  </si>
  <si>
    <t>Lightning Balder Shield +5 (5200)</t>
  </si>
  <si>
    <t>Magic Balder Shield +10 (5400)</t>
  </si>
  <si>
    <t>Divine Balder Shield +10 (5600)</t>
  </si>
  <si>
    <t>Fire Balder Shield +10 (6800)</t>
  </si>
  <si>
    <r>
      <rPr>
        <b/>
        <sz val="10"/>
        <color theme="1"/>
        <rFont val="Arial"/>
        <family val="2"/>
      </rPr>
      <t xml:space="preserve">Crest Shield +5 </t>
    </r>
    <r>
      <rPr>
        <sz val="10"/>
        <color theme="1"/>
        <rFont val="Arial"/>
        <family val="2"/>
      </rPr>
      <t>(1400)</t>
    </r>
  </si>
  <si>
    <r>
      <rPr>
        <b/>
        <sz val="10"/>
        <color theme="1"/>
        <rFont val="Arial"/>
        <family val="2"/>
      </rPr>
      <t xml:space="preserve">Dragon Crest Shield +5 </t>
    </r>
    <r>
      <rPr>
        <sz val="10"/>
        <color theme="1"/>
        <rFont val="Arial"/>
        <family val="2"/>
      </rPr>
      <t>(1400)</t>
    </r>
  </si>
  <si>
    <r>
      <rPr>
        <b/>
        <sz val="10"/>
        <color theme="1"/>
        <rFont val="Arial"/>
        <family val="2"/>
      </rPr>
      <t xml:space="preserve">Warrior's Round Shield +15 </t>
    </r>
    <r>
      <rPr>
        <sz val="10"/>
        <color theme="1"/>
        <rFont val="Arial"/>
        <family val="2"/>
      </rPr>
      <t>(6000)</t>
    </r>
  </si>
  <si>
    <t>Crys. Warrior's Rd. Shield +5 (6100)</t>
  </si>
  <si>
    <t>Ltng. Warrior's Rd. Shield +5 (5200)</t>
  </si>
  <si>
    <t>Magic Warrior's Rd. Shield +10 (6400)</t>
  </si>
  <si>
    <t>Div. Warrior's Round Shield +10 (5600)</t>
  </si>
  <si>
    <t>Fire Warrior's Round Shield +10 (6800)</t>
  </si>
  <si>
    <r>
      <rPr>
        <b/>
        <sz val="10"/>
        <color theme="1"/>
        <rFont val="Arial"/>
        <family val="2"/>
      </rPr>
      <t xml:space="preserve">Iron Round Shield +15 </t>
    </r>
    <r>
      <rPr>
        <sz val="10"/>
        <color theme="1"/>
        <rFont val="Arial"/>
        <family val="2"/>
      </rPr>
      <t>(6000)</t>
    </r>
  </si>
  <si>
    <t>Crystal Iron Round Shield +5 (6100)</t>
  </si>
  <si>
    <t>Lightning Iron Round Shield +5 (5200)</t>
  </si>
  <si>
    <t>Magic Iron Round Shield +10 (5400)</t>
  </si>
  <si>
    <t>Divine Iron Round Shield +10 (5600)</t>
  </si>
  <si>
    <t>Fire Iron Round Shield +10 (5800)</t>
  </si>
  <si>
    <r>
      <rPr>
        <b/>
        <sz val="10"/>
        <color theme="1"/>
        <rFont val="Arial"/>
        <family val="2"/>
      </rPr>
      <t xml:space="preserve">Spider Shield +15 </t>
    </r>
    <r>
      <rPr>
        <sz val="10"/>
        <color theme="1"/>
        <rFont val="Arial"/>
        <family val="2"/>
      </rPr>
      <t>(6000)</t>
    </r>
  </si>
  <si>
    <t>Crystal Spider Shield +5 (6100)</t>
  </si>
  <si>
    <t>Lightning Spider Shield +5 (5200)</t>
  </si>
  <si>
    <t>Magic Spider Shield +10 (5400)</t>
  </si>
  <si>
    <t>Divine Spider Shield +10 (5600)</t>
  </si>
  <si>
    <t>Fire Spider Shield +10 (5800)</t>
  </si>
  <si>
    <t>Spiked Shield +15</t>
  </si>
  <si>
    <t>Crystal Spiked Shield +5</t>
  </si>
  <si>
    <t>Lightning Spiked Shield +5</t>
  </si>
  <si>
    <t>Magic Spiked Shield +10</t>
  </si>
  <si>
    <t>Divine Spiked Shield +10</t>
  </si>
  <si>
    <t>Fire Spiked Shield +10</t>
  </si>
  <si>
    <t>Crystal Shield</t>
  </si>
  <si>
    <r>
      <rPr>
        <b/>
        <sz val="10"/>
        <color theme="1"/>
        <rFont val="Arial"/>
        <family val="2"/>
      </rPr>
      <t xml:space="preserve">Sunlight Shield +15 </t>
    </r>
    <r>
      <rPr>
        <sz val="10"/>
        <color theme="1"/>
        <rFont val="Arial"/>
        <family val="2"/>
      </rPr>
      <t>(6000)</t>
    </r>
  </si>
  <si>
    <t>Crystal Sunlight Shield +5 (6100)</t>
  </si>
  <si>
    <t>Lightning Sunlight Shield +5 (5200)</t>
  </si>
  <si>
    <t>Magic Sunlight Shield +10 (5400)</t>
  </si>
  <si>
    <t>Divine Sunlight Shield +10 (5600)</t>
  </si>
  <si>
    <t>Fire Sunlight Shield +10 (5800)</t>
  </si>
  <si>
    <r>
      <rPr>
        <b/>
        <sz val="10"/>
        <color theme="1"/>
        <rFont val="Arial"/>
        <family val="2"/>
      </rPr>
      <t xml:space="preserve">Silver Knight Shield +5 </t>
    </r>
    <r>
      <rPr>
        <sz val="10"/>
        <color theme="1"/>
        <rFont val="Arial"/>
        <family val="2"/>
      </rPr>
      <t>(1400)</t>
    </r>
  </si>
  <si>
    <r>
      <rPr>
        <b/>
        <sz val="10"/>
        <color theme="1"/>
        <rFont val="Arial"/>
        <family val="2"/>
      </rPr>
      <t xml:space="preserve">Black Knight Shield +5 </t>
    </r>
    <r>
      <rPr>
        <sz val="10"/>
        <color theme="1"/>
        <rFont val="Arial"/>
        <family val="2"/>
      </rPr>
      <t>(1400)</t>
    </r>
  </si>
  <si>
    <t>Pierce Shield +15</t>
  </si>
  <si>
    <t>11/14/-/-</t>
  </si>
  <si>
    <t>Crystal Pierce Shield +5</t>
  </si>
  <si>
    <t>Lightning Pierce Shield +5</t>
  </si>
  <si>
    <t>Magic Pierce Shield +10</t>
  </si>
  <si>
    <t>Divine Pierce Shield +10</t>
  </si>
  <si>
    <t>Fire Pierce Shield +10</t>
  </si>
  <si>
    <r>
      <rPr>
        <b/>
        <sz val="10"/>
        <color theme="1"/>
        <rFont val="Arial"/>
        <family val="2"/>
      </rPr>
      <t xml:space="preserve">Red and White Round Shield +15 </t>
    </r>
    <r>
      <rPr>
        <sz val="10"/>
        <color theme="1"/>
        <rFont val="Arial"/>
        <family val="2"/>
      </rPr>
      <t>(6000)</t>
    </r>
  </si>
  <si>
    <t>Crystal R&amp;W Round Shield +5 (6100)</t>
  </si>
  <si>
    <t>Lightning R&amp;W Round Shield +5 (5200)</t>
  </si>
  <si>
    <t>Magic R&amp;W Round Shield +10 (5400)</t>
  </si>
  <si>
    <t>Divine R&amp;W Round Shield +10 (5600)</t>
  </si>
  <si>
    <t>Fire R&amp;W Round Shield +10 (6800)</t>
  </si>
  <si>
    <r>
      <rPr>
        <b/>
        <sz val="10"/>
        <color theme="1"/>
        <rFont val="Arial"/>
        <family val="2"/>
      </rPr>
      <t xml:space="preserve">Caduceus Kite Shield +15 </t>
    </r>
    <r>
      <rPr>
        <sz val="10"/>
        <color theme="1"/>
        <rFont val="Arial"/>
        <family val="2"/>
      </rPr>
      <t>(6000)</t>
    </r>
  </si>
  <si>
    <t>Crys. Caduceus Kite Shield +5 (6100)</t>
  </si>
  <si>
    <t>Ltng. Caduceus Kite Shield +5 (5200)</t>
  </si>
  <si>
    <t>Magic Caduceus Kite Shield +10 (5400)</t>
  </si>
  <si>
    <t>Divine Caduceus Kite Shield +10 (5600)</t>
  </si>
  <si>
    <t>Fire Caduceus Kite Shield +10 (5800)</t>
  </si>
  <si>
    <r>
      <rPr>
        <b/>
        <sz val="10"/>
        <color theme="1"/>
        <rFont val="Arial"/>
        <family val="2"/>
      </rPr>
      <t xml:space="preserve">Gargoyle's Shield +15 </t>
    </r>
    <r>
      <rPr>
        <sz val="10"/>
        <color theme="1"/>
        <rFont val="Arial"/>
        <family val="2"/>
      </rPr>
      <t>(6000)</t>
    </r>
  </si>
  <si>
    <t>Crystal Gargoyle's Shield +5 (6100)</t>
  </si>
  <si>
    <t>Lightning Gargoyle's Shield +5 (5200)</t>
  </si>
  <si>
    <t>Magic Gargoyle's Shield +10 (5400)</t>
  </si>
  <si>
    <t>Divine Gargoyle's Shield +10 (5600)</t>
  </si>
  <si>
    <t>Fire Gargoyle's Shield +10 (5800)</t>
  </si>
  <si>
    <r>
      <rPr>
        <b/>
        <sz val="10"/>
        <color theme="1"/>
        <rFont val="Arial"/>
        <family val="2"/>
      </rPr>
      <t xml:space="preserve">Effigy Shield +15 </t>
    </r>
    <r>
      <rPr>
        <sz val="10"/>
        <color theme="1"/>
        <rFont val="Arial"/>
        <family val="2"/>
      </rPr>
      <t>(6000)</t>
    </r>
  </si>
  <si>
    <t>10/-/-/16</t>
  </si>
  <si>
    <t>Crystal Effigy Shield +5 (6100)</t>
  </si>
  <si>
    <t>Lightning Effigy Shield +5 (7200)</t>
  </si>
  <si>
    <t>Magic Effigy Shield +10 (6400)</t>
  </si>
  <si>
    <t>Divine Effigy Shield +10 (5600)</t>
  </si>
  <si>
    <t>Fire Effigy Shield +10 (5800)</t>
  </si>
  <si>
    <r>
      <rPr>
        <b/>
        <sz val="10"/>
        <color theme="1"/>
        <rFont val="Arial"/>
        <family val="2"/>
      </rPr>
      <t xml:space="preserve">Sanctus +15 </t>
    </r>
    <r>
      <rPr>
        <sz val="10"/>
        <color theme="1"/>
        <rFont val="Arial"/>
        <family val="2"/>
      </rPr>
      <t>(6000)</t>
    </r>
  </si>
  <si>
    <t>10/-/-/18</t>
  </si>
  <si>
    <t>Crystal Sanctus +5 (6100)</t>
  </si>
  <si>
    <t>Lightning Sanctus +5 (5200)</t>
  </si>
  <si>
    <t>Magic Sanctus +10 (5400)</t>
  </si>
  <si>
    <t>Divine Sanctus +10 (5600)</t>
  </si>
  <si>
    <t>Fire Sanctus +10 (5800)</t>
  </si>
  <si>
    <r>
      <rPr>
        <b/>
        <sz val="10"/>
        <color theme="1"/>
        <rFont val="Arial"/>
        <family val="2"/>
      </rPr>
      <t xml:space="preserve">Bloodshield +15 </t>
    </r>
    <r>
      <rPr>
        <sz val="10"/>
        <color theme="1"/>
        <rFont val="Arial"/>
        <family val="2"/>
      </rPr>
      <t>(6000)</t>
    </r>
  </si>
  <si>
    <t>Crystal Bloodshield +5 (6100)</t>
  </si>
  <si>
    <t>Lightning Bloodshield +5 (5200)</t>
  </si>
  <si>
    <t>Magic Bloodshield +10 (5400)</t>
  </si>
  <si>
    <t>Divine Bloodshield +10 (5600)</t>
  </si>
  <si>
    <t>Fire Bloodshield +10 (5800)</t>
  </si>
  <si>
    <t>Greatshields (Rows 1084-1127)</t>
  </si>
  <si>
    <r>
      <rPr>
        <b/>
        <sz val="10"/>
        <color theme="1"/>
        <rFont val="Arial"/>
        <family val="2"/>
      </rPr>
      <t xml:space="preserve">Eagle Shield +15 </t>
    </r>
    <r>
      <rPr>
        <sz val="10"/>
        <color theme="1"/>
        <rFont val="Arial"/>
        <family val="2"/>
      </rPr>
      <t>(5000)</t>
    </r>
  </si>
  <si>
    <t>Crystal Eagle Shield +5 (5100)</t>
  </si>
  <si>
    <t>Lightning Eagle Shield +5 (7200)</t>
  </si>
  <si>
    <t>Magic Eagle Shield +10 (5400)</t>
  </si>
  <si>
    <t>Divine Eagle Shield +10 (5600)</t>
  </si>
  <si>
    <t>Fire Eagle Shield +10 (5800)</t>
  </si>
  <si>
    <r>
      <rPr>
        <b/>
        <sz val="10"/>
        <color theme="1"/>
        <rFont val="Arial"/>
        <family val="2"/>
      </rPr>
      <t xml:space="preserve">Tower Shield +15 </t>
    </r>
    <r>
      <rPr>
        <sz val="10"/>
        <color theme="1"/>
        <rFont val="Arial"/>
        <family val="2"/>
      </rPr>
      <t>(5000)</t>
    </r>
  </si>
  <si>
    <t>30/-/-/-</t>
  </si>
  <si>
    <t>Crystal Tower Shield +5 (5100)</t>
  </si>
  <si>
    <t>Lightning Tower Shield +5 (7200)</t>
  </si>
  <si>
    <t>Magic Tower Shield +10 (5400)</t>
  </si>
  <si>
    <t>Divine Tower Shield +10 (5600)</t>
  </si>
  <si>
    <t>Fire Tower Shield +10 (7800)</t>
  </si>
  <si>
    <r>
      <rPr>
        <b/>
        <sz val="10"/>
        <color theme="1"/>
        <rFont val="Arial"/>
        <family val="2"/>
      </rPr>
      <t xml:space="preserve">Giant Shield +15 </t>
    </r>
    <r>
      <rPr>
        <sz val="10"/>
        <color theme="1"/>
        <rFont val="Arial"/>
        <family val="2"/>
      </rPr>
      <t>(5000)</t>
    </r>
  </si>
  <si>
    <t>36/-/-/-</t>
  </si>
  <si>
    <t>Crystal Giant Shield +5 (5100)</t>
  </si>
  <si>
    <t>Lightning Giant Shield +5 (7200)</t>
  </si>
  <si>
    <t>Magic Giant Shield +10 (5400)</t>
  </si>
  <si>
    <t>Divine Giant Shield +10 (5600)</t>
  </si>
  <si>
    <t>Fire Giant Shield +10 (7800)</t>
  </si>
  <si>
    <r>
      <rPr>
        <b/>
        <sz val="10"/>
        <color theme="1"/>
        <rFont val="Arial"/>
        <family val="2"/>
      </rPr>
      <t xml:space="preserve">Stone Greatshield +5 </t>
    </r>
    <r>
      <rPr>
        <sz val="10"/>
        <color theme="1"/>
        <rFont val="Arial"/>
        <family val="2"/>
      </rPr>
      <t>(1500)</t>
    </r>
  </si>
  <si>
    <t>38/-/-/-</t>
  </si>
  <si>
    <r>
      <rPr>
        <b/>
        <sz val="10"/>
        <color theme="1"/>
        <rFont val="Arial"/>
        <family val="2"/>
      </rPr>
      <t xml:space="preserve">Havel's Greatshield +5 </t>
    </r>
    <r>
      <rPr>
        <sz val="10"/>
        <color theme="1"/>
        <rFont val="Arial"/>
        <family val="2"/>
      </rPr>
      <t>(1500)</t>
    </r>
  </si>
  <si>
    <t>50/-/-/-</t>
  </si>
  <si>
    <t>Bonewheel Shield +15</t>
  </si>
  <si>
    <t>Crystal Bonewheel Shield +5</t>
  </si>
  <si>
    <t>Lightning Bonewheel Shield +5</t>
  </si>
  <si>
    <t>Magic Bonewheel Shield +10</t>
  </si>
  <si>
    <t>Divine Bonewheel Shield +10</t>
  </si>
  <si>
    <t>Fire Bonewheel Shield +10</t>
  </si>
  <si>
    <r>
      <rPr>
        <b/>
        <sz val="10"/>
        <color theme="1"/>
        <rFont val="Arial"/>
        <family val="2"/>
      </rPr>
      <t xml:space="preserve">Greatshield of Artorias +5 </t>
    </r>
    <r>
      <rPr>
        <sz val="10"/>
        <color theme="1"/>
        <rFont val="Arial"/>
        <family val="2"/>
      </rPr>
      <t>(1500)</t>
    </r>
  </si>
  <si>
    <t>34/-/-/-</t>
  </si>
  <si>
    <r>
      <rPr>
        <b/>
        <sz val="10"/>
        <color theme="1"/>
        <rFont val="Arial"/>
        <family val="2"/>
      </rPr>
      <t xml:space="preserve">Black Iron Greatshield +15 </t>
    </r>
    <r>
      <rPr>
        <sz val="10"/>
        <color theme="1"/>
        <rFont val="Arial"/>
        <family val="2"/>
      </rPr>
      <t>(5000)</t>
    </r>
  </si>
  <si>
    <t>Crys. Black Iron Grtshld. +5 (5100)</t>
  </si>
  <si>
    <t>Ltng. Black Iron Grtshld. +5 (7200)</t>
  </si>
  <si>
    <t>Mag. Black Iron Grtshld. +10 (5400)</t>
  </si>
  <si>
    <t>Div. Black Iron Greatshield +10 (5600)</t>
  </si>
  <si>
    <t>Fire Black Iron Greatshield +10 (7800)</t>
  </si>
  <si>
    <r>
      <rPr>
        <b/>
        <sz val="10"/>
        <color theme="1"/>
        <rFont val="Arial"/>
        <family val="2"/>
      </rPr>
      <t xml:space="preserve">Cleansing Greatshield +5 </t>
    </r>
    <r>
      <rPr>
        <sz val="10"/>
        <color theme="1"/>
        <rFont val="Arial"/>
        <family val="2"/>
      </rPr>
      <t>(1500)</t>
    </r>
  </si>
  <si>
    <t>31/-/-/-</t>
  </si>
  <si>
    <t>Whips (Rows 1128-1161)</t>
  </si>
  <si>
    <t>Lightning Whip +5</t>
  </si>
  <si>
    <t>Raw Whip +5</t>
  </si>
  <si>
    <t>Magic Whip +10</t>
  </si>
  <si>
    <t>Enchanted Whip +5</t>
  </si>
  <si>
    <t>Divine Whip +10</t>
  </si>
  <si>
    <t>Occult Whip +5</t>
  </si>
  <si>
    <t>Fire Whip +10</t>
  </si>
  <si>
    <t>Chaos Whip +5</t>
  </si>
  <si>
    <t>Lightning Notched Whip +5</t>
  </si>
  <si>
    <t>Raw Notched Whip +5</t>
  </si>
  <si>
    <t>Magic Notched Whip +10</t>
  </si>
  <si>
    <t>Enchanted Notched Whip +5</t>
  </si>
  <si>
    <t>Divine Notched Whip +10</t>
  </si>
  <si>
    <t>Occult Notched Whip +5</t>
  </si>
  <si>
    <t>Fire Notched Whip +10</t>
  </si>
  <si>
    <t>Chaos Notched Whip +5</t>
  </si>
  <si>
    <t>Ligtning Guardian Tail +5</t>
  </si>
  <si>
    <t>Raw Guardian Tail +5</t>
  </si>
  <si>
    <t>Magic Guardian Tail +10</t>
  </si>
  <si>
    <t>Enchanted Guardian Tail +5</t>
  </si>
  <si>
    <t>Divine Guardian Tail +10</t>
  </si>
  <si>
    <t>Occult Guardian Tail +5</t>
  </si>
  <si>
    <t>Fire Guardian Tail +10</t>
  </si>
  <si>
    <t>Chaos Guardian Tail +5</t>
  </si>
  <si>
    <t>(Melee) Max Upgrade Levels</t>
  </si>
  <si>
    <t>Damage Correction</t>
  </si>
  <si>
    <t>Stat Scaling Correction</t>
  </si>
  <si>
    <t>Blocking Correction</t>
  </si>
  <si>
    <t>Level</t>
  </si>
  <si>
    <t>PhysAtkRate</t>
  </si>
  <si>
    <t>MagAtkRate</t>
  </si>
  <si>
    <t>FireAtkRate</t>
  </si>
  <si>
    <t>LitngAtkRate</t>
  </si>
  <si>
    <t>StamAtkRate</t>
  </si>
  <si>
    <t>PoiseAtkRate</t>
  </si>
  <si>
    <t>CorrectStrRate</t>
  </si>
  <si>
    <t>CorrectDexRate</t>
  </si>
  <si>
    <t>CorrectIntRate</t>
  </si>
  <si>
    <t>CorrectFaiRate</t>
  </si>
  <si>
    <t>Standard +15</t>
  </si>
  <si>
    <t>Crystal +5</t>
  </si>
  <si>
    <t>Lightning +5</t>
  </si>
  <si>
    <t>Raw +5</t>
  </si>
  <si>
    <t>Magic +10</t>
  </si>
  <si>
    <t>Enchanted +5</t>
  </si>
  <si>
    <t>Divine +10</t>
  </si>
  <si>
    <t>Occult +5</t>
  </si>
  <si>
    <t>Fire +10</t>
  </si>
  <si>
    <t>Chaos +5</t>
  </si>
  <si>
    <t>Demon +5</t>
  </si>
  <si>
    <t>Dragon +5</t>
  </si>
  <si>
    <t>Unique +5</t>
  </si>
  <si>
    <t>(Ranged exclusive) Max Upgrade Levels</t>
  </si>
  <si>
    <t>Crossbows</t>
  </si>
  <si>
    <r>
      <rPr>
        <b/>
        <sz val="10"/>
        <color theme="1"/>
        <rFont val="Arial"/>
        <family val="2"/>
      </rPr>
      <t xml:space="preserve">Bows </t>
    </r>
    <r>
      <rPr>
        <sz val="8"/>
        <color theme="1"/>
        <rFont val="Arial"/>
        <family val="2"/>
      </rPr>
      <t>(Bows use normal [melee] upgrade paths for Standard, Crystal, Raw, Magic, Divine, and Occult)</t>
    </r>
  </si>
  <si>
    <t>(Shields) Max Upgrade Levels</t>
  </si>
  <si>
    <t>Special A +5</t>
  </si>
  <si>
    <t>Special B +5</t>
  </si>
  <si>
    <t>Special C +5</t>
  </si>
  <si>
    <t>Calculation Correction Types</t>
  </si>
  <si>
    <t>Type</t>
  </si>
  <si>
    <t>stgMaxVal0</t>
  </si>
  <si>
    <t>stgMaxVal1</t>
  </si>
  <si>
    <t>stgMaxVal2</t>
  </si>
  <si>
    <t>sgMaxVal3</t>
  </si>
  <si>
    <t>stgMaxVal4</t>
  </si>
  <si>
    <t>stgMaxGrow0</t>
  </si>
  <si>
    <t>stgMaxGrow1</t>
  </si>
  <si>
    <t>stgMaxGrow2</t>
  </si>
  <si>
    <t>stgMaxGrow3</t>
  </si>
  <si>
    <t>stgMaxGrow4</t>
  </si>
  <si>
    <t>Standard</t>
  </si>
  <si>
    <t>Dagger</t>
  </si>
  <si>
    <t>Crystal Dagger</t>
  </si>
  <si>
    <t>Lightning Dagger</t>
  </si>
  <si>
    <t>Raw Dagger</t>
  </si>
  <si>
    <t>Magic Dagger</t>
  </si>
  <si>
    <t>Enchanted Dagger</t>
  </si>
  <si>
    <t>Divine Dagger</t>
  </si>
  <si>
    <t>Occult Dagger</t>
  </si>
  <si>
    <t>Fire Dagger</t>
  </si>
  <si>
    <t>Chaos Dagger</t>
  </si>
  <si>
    <t>Parrying Dagger</t>
  </si>
  <si>
    <t>Crystal Parrying Dagger</t>
  </si>
  <si>
    <t>Lightning Parrying Dagger</t>
  </si>
  <si>
    <t>Raw Parrying Dagger</t>
  </si>
  <si>
    <t>Magic Parrying Dagger</t>
  </si>
  <si>
    <t>Enchanted Parrying Dagger</t>
  </si>
  <si>
    <t>Divine Parrying Dagger</t>
  </si>
  <si>
    <t>Occult Parrying Dagger</t>
  </si>
  <si>
    <t>Fire Parrying Dagger</t>
  </si>
  <si>
    <t>Chaos Parrying Dagger</t>
  </si>
  <si>
    <t>Ghost Blade</t>
  </si>
  <si>
    <t>Bandit's Knife</t>
  </si>
  <si>
    <t>Crystal Knife</t>
  </si>
  <si>
    <t>Lightning Knife</t>
  </si>
  <si>
    <t>Raw Knife</t>
  </si>
  <si>
    <t>Magic Knife</t>
  </si>
  <si>
    <t>Enchanted Knife</t>
  </si>
  <si>
    <t>Divine Knife</t>
  </si>
  <si>
    <t>Occult Knife</t>
  </si>
  <si>
    <t>Fire Knife</t>
  </si>
  <si>
    <t>Chaos Knife</t>
  </si>
  <si>
    <t>Priscilla's Dagger</t>
  </si>
  <si>
    <t>Dark Silver Tracer</t>
  </si>
  <si>
    <t>Shortsword</t>
  </si>
  <si>
    <t>Crystal Shortsword</t>
  </si>
  <si>
    <t>Lightning Shortsword</t>
  </si>
  <si>
    <t>Raw Shortsword</t>
  </si>
  <si>
    <t>Magic Shortsword</t>
  </si>
  <si>
    <t>Enchanted Shortsword</t>
  </si>
  <si>
    <t>Divine Shortsword</t>
  </si>
  <si>
    <t>Occult Shortsword</t>
  </si>
  <si>
    <t>Fire Shortsword</t>
  </si>
  <si>
    <t>Chaos Shortsword</t>
  </si>
  <si>
    <t>Longsword</t>
  </si>
  <si>
    <t>Crystal Longsword</t>
  </si>
  <si>
    <t>Lightning Longsword</t>
  </si>
  <si>
    <t>Raw Longsword</t>
  </si>
  <si>
    <t>Magic Longsword</t>
  </si>
  <si>
    <t>Enchanted Longsword</t>
  </si>
  <si>
    <t>Divine Longsword</t>
  </si>
  <si>
    <t>Occult Longsword</t>
  </si>
  <si>
    <t>Fire Longsword</t>
  </si>
  <si>
    <t>Chaos Longsword</t>
  </si>
  <si>
    <t>Broadsword</t>
  </si>
  <si>
    <t>Crystal Broadsword</t>
  </si>
  <si>
    <t>Lightning Broadsword</t>
  </si>
  <si>
    <t>Raw Broadsword</t>
  </si>
  <si>
    <t>Magic Broadsword</t>
  </si>
  <si>
    <t>Enchanted Broadsword</t>
  </si>
  <si>
    <t>Divine Broadsword</t>
  </si>
  <si>
    <t>Occult Broadsword</t>
  </si>
  <si>
    <t>Fire Broadsword</t>
  </si>
  <si>
    <t>Chaos Broadsword</t>
  </si>
  <si>
    <t>Broken Straight Sword</t>
  </si>
  <si>
    <t>Crys. Broken Str. Sword</t>
  </si>
  <si>
    <t>Ltng. Broken Str. Sword</t>
  </si>
  <si>
    <t>Raw Broken Straight Sword</t>
  </si>
  <si>
    <t>Magic Broken Straight Sword</t>
  </si>
  <si>
    <t>Ench. Broken Str. Sword</t>
  </si>
  <si>
    <t>Div. Broken Str. Sword</t>
  </si>
  <si>
    <t>Occ. Broken Str. Sword</t>
  </si>
  <si>
    <t>Fire Broken Straight Sword</t>
  </si>
  <si>
    <t>Chaos Broken Straight Sword</t>
  </si>
  <si>
    <t>Balder Side Sword</t>
  </si>
  <si>
    <t>Crystal Balder Side Sword</t>
  </si>
  <si>
    <t>Lightning Balder Side Sword</t>
  </si>
  <si>
    <t>Raw Balder Side Sword</t>
  </si>
  <si>
    <t>Magic Balder Side Sword</t>
  </si>
  <si>
    <t>Enchanted Balder Side Sword</t>
  </si>
  <si>
    <t>Divine Balder Side Sword</t>
  </si>
  <si>
    <t>Occult Balder Side Sword</t>
  </si>
  <si>
    <t>Fire Balder Side Sword</t>
  </si>
  <si>
    <t>Chaos Balder Side Sword</t>
  </si>
  <si>
    <t>Sunlight Straight Sword</t>
  </si>
  <si>
    <t>Crys. Sunlight Str. Sword</t>
  </si>
  <si>
    <t>Ltng. Sunlight Str. Sword</t>
  </si>
  <si>
    <t>Raw Sunlight Straight Sword</t>
  </si>
  <si>
    <t>Magic Sunlight Str. Sword</t>
  </si>
  <si>
    <t>Ench. Sunlight Str. Sword</t>
  </si>
  <si>
    <t>Div. Sunlight Str. Sword</t>
  </si>
  <si>
    <t>Occ. Sunlight Str. Sword</t>
  </si>
  <si>
    <t>Fire Sunlight Str. Sword</t>
  </si>
  <si>
    <t>Chaos Sunlight Str. Sword</t>
  </si>
  <si>
    <t>Barbed Straight Sword</t>
  </si>
  <si>
    <t>Crys. Barbed Str. Sword</t>
  </si>
  <si>
    <t>Ltng. Barbed Str. Sword</t>
  </si>
  <si>
    <t>Raw Barbed Straight Sword</t>
  </si>
  <si>
    <t>Magic Barbed Straight Sword</t>
  </si>
  <si>
    <t>Ench. Barbed Str. Sword</t>
  </si>
  <si>
    <t>Div. Barbed Str. Sword</t>
  </si>
  <si>
    <t>Occ. Barbed Str. Sword</t>
  </si>
  <si>
    <t>Fire Barbed Straight Sword</t>
  </si>
  <si>
    <t>Chaos Barbed Straight Sword</t>
  </si>
  <si>
    <t>Silv. Knight Str. Sword</t>
  </si>
  <si>
    <t>Astora's Straight Sword</t>
  </si>
  <si>
    <t>Darksword</t>
  </si>
  <si>
    <t>Crystal Darksword</t>
  </si>
  <si>
    <t>Lightning Darksword</t>
  </si>
  <si>
    <t>Raw Darksword</t>
  </si>
  <si>
    <t>Magic Darksword</t>
  </si>
  <si>
    <t>Enchanted Darksword</t>
  </si>
  <si>
    <t>Divine Darksword</t>
  </si>
  <si>
    <t>Occult Darksword</t>
  </si>
  <si>
    <t>Fire Darksword</t>
  </si>
  <si>
    <t>Chaos Darksword</t>
  </si>
  <si>
    <t>Drake Sword</t>
  </si>
  <si>
    <t>Straight Sword Hilt</t>
  </si>
  <si>
    <t>Crystal Straight Sword Hilt</t>
  </si>
  <si>
    <t>Ltng. Str. Sword Hilt</t>
  </si>
  <si>
    <t>Raw Straight Sword Hilt</t>
  </si>
  <si>
    <t>Magic Straight Sword Hilt</t>
  </si>
  <si>
    <t>Ench. Straight Sword Hilt</t>
  </si>
  <si>
    <t>Divine Straight Sword Hilt</t>
  </si>
  <si>
    <t>Occult Straight Sword Hilt</t>
  </si>
  <si>
    <t>Fire Straight Sword Hilt</t>
  </si>
  <si>
    <t>Chaos Straight Sword Hilt</t>
  </si>
  <si>
    <t>Bastard Sword</t>
  </si>
  <si>
    <t>Crystal Bastard Sword</t>
  </si>
  <si>
    <t>Lightning Bastard Sword</t>
  </si>
  <si>
    <t>Raw Bastard Sword</t>
  </si>
  <si>
    <t>Magic Bastard Sword</t>
  </si>
  <si>
    <t>Enchanted Bastard Sword</t>
  </si>
  <si>
    <t>Divine Bastard Sword</t>
  </si>
  <si>
    <t>Occult Bastard Sword</t>
  </si>
  <si>
    <t>Fire Bastard Sword</t>
  </si>
  <si>
    <t>Chaos Bastard Sword</t>
  </si>
  <si>
    <t>Claymore</t>
  </si>
  <si>
    <t>Crystal Claymore</t>
  </si>
  <si>
    <t>Lightning Claymore</t>
  </si>
  <si>
    <t>Raw Claymore</t>
  </si>
  <si>
    <t>Magic Claymore</t>
  </si>
  <si>
    <t>Enchanted Claymore</t>
  </si>
  <si>
    <t>Divine Claymore</t>
  </si>
  <si>
    <t>Occult Claymore</t>
  </si>
  <si>
    <t>Fire Claymore</t>
  </si>
  <si>
    <t>Chaos Claymore</t>
  </si>
  <si>
    <t>Man-serpent Greatsword</t>
  </si>
  <si>
    <t>Crys. Man-srp. Greatsword</t>
  </si>
  <si>
    <t>Ltng. Man-srp. Greatsword</t>
  </si>
  <si>
    <t>Raw Man-serpent Greatsword</t>
  </si>
  <si>
    <t>Magic Man-srp. Greatsword</t>
  </si>
  <si>
    <t>Ench. Man-srp. Greatsword</t>
  </si>
  <si>
    <t>Div. Man-srp. Greatsword</t>
  </si>
  <si>
    <t>Occ. Man-srp. Greatsword</t>
  </si>
  <si>
    <t>Fire Man-serpent Greatsword</t>
  </si>
  <si>
    <t>Chaos Man-srp. Greatsword</t>
  </si>
  <si>
    <t>Flamberge</t>
  </si>
  <si>
    <t>Crystal Flamberge</t>
  </si>
  <si>
    <t>Lightning Flamberge</t>
  </si>
  <si>
    <t>Raw Flamberge</t>
  </si>
  <si>
    <t>Magic Flamberge</t>
  </si>
  <si>
    <t>Enchanted Flamberge</t>
  </si>
  <si>
    <t>Divine Flamberge</t>
  </si>
  <si>
    <t>Occult Flamberge</t>
  </si>
  <si>
    <t>Fire Flamberge</t>
  </si>
  <si>
    <t>Chaos Flamberge</t>
  </si>
  <si>
    <t>Stone Greatsword</t>
  </si>
  <si>
    <t>Greatsword of Artorias</t>
  </si>
  <si>
    <t>Moonlight Greatsword</t>
  </si>
  <si>
    <t>Black Knight Sword</t>
  </si>
  <si>
    <t>Greatsword of Artorias (Curse)</t>
  </si>
  <si>
    <t>Great Lord Greatsword</t>
  </si>
  <si>
    <t>Abyss Greatsword</t>
  </si>
  <si>
    <t>Obsidian Greatsword</t>
  </si>
  <si>
    <t>Zweihander</t>
  </si>
  <si>
    <t>Crystal Zweihander</t>
  </si>
  <si>
    <t>Lightning Zweihander</t>
  </si>
  <si>
    <t>Raw Zweihander</t>
  </si>
  <si>
    <t>Magic Zweihander</t>
  </si>
  <si>
    <t>Enchanted Zweihander</t>
  </si>
  <si>
    <t>Divine Zweihander</t>
  </si>
  <si>
    <t>Occult Zweihander</t>
  </si>
  <si>
    <t>Fire Zweihander</t>
  </si>
  <si>
    <t>Chaos Zweihander</t>
  </si>
  <si>
    <t>Greatsword</t>
  </si>
  <si>
    <t>Lightning Greatsword</t>
  </si>
  <si>
    <t>Raw Greatsword</t>
  </si>
  <si>
    <t>Magic Greatsword</t>
  </si>
  <si>
    <t>Enchanted Greatsword</t>
  </si>
  <si>
    <t>Divine Greatsword</t>
  </si>
  <si>
    <t>Occult Greatsword</t>
  </si>
  <si>
    <t>Fire Greatsword</t>
  </si>
  <si>
    <t>Chaos Greatsword</t>
  </si>
  <si>
    <t>Demon Great Machete</t>
  </si>
  <si>
    <t>Crystal Demon Great Machete</t>
  </si>
  <si>
    <t>Ltng. Demon Great Machete</t>
  </si>
  <si>
    <t>Raw Demon Great Machete</t>
  </si>
  <si>
    <t>Magic Demon Great Machete</t>
  </si>
  <si>
    <t>Ench. Demon Great Machete</t>
  </si>
  <si>
    <t>Divine Demon Great Machete</t>
  </si>
  <si>
    <t>Occult Demon Great Machete</t>
  </si>
  <si>
    <t>Fire Demon Great Machete</t>
  </si>
  <si>
    <t>Chaos Demon Great Machete</t>
  </si>
  <si>
    <t>Dragon Greatsword</t>
  </si>
  <si>
    <t>Black Knight Greatsword</t>
  </si>
  <si>
    <t>Scimitar</t>
  </si>
  <si>
    <t>Crystal Scimitar</t>
  </si>
  <si>
    <t>Lightning Scimitar</t>
  </si>
  <si>
    <t>Raw Scimitar</t>
  </si>
  <si>
    <t>Magic Scimitar</t>
  </si>
  <si>
    <t>Enchanted Scimitar</t>
  </si>
  <si>
    <t>Divine Scimitar</t>
  </si>
  <si>
    <t>Occult Scimitar</t>
  </si>
  <si>
    <t>Fire Scimitar</t>
  </si>
  <si>
    <t>Chaos Scimitar</t>
  </si>
  <si>
    <t>Falchion</t>
  </si>
  <si>
    <t>Crystal Falchion</t>
  </si>
  <si>
    <t>Lightning Falchion</t>
  </si>
  <si>
    <t>Raw Falchion</t>
  </si>
  <si>
    <t>Magic Falchion</t>
  </si>
  <si>
    <t>Enchanted Falchion</t>
  </si>
  <si>
    <t>Divine Falchion</t>
  </si>
  <si>
    <t>Occult Falchion</t>
  </si>
  <si>
    <t>Fire Falchion</t>
  </si>
  <si>
    <t>Chaos Falchion</t>
  </si>
  <si>
    <t>Shotel</t>
  </si>
  <si>
    <t>Crystal Shotel</t>
  </si>
  <si>
    <t>Lightning Shotel</t>
  </si>
  <si>
    <t>Raw Shotel</t>
  </si>
  <si>
    <t>Magic Shotel</t>
  </si>
  <si>
    <t>Enchanted Shotel</t>
  </si>
  <si>
    <t>Divine Shotel</t>
  </si>
  <si>
    <t>Occult Shotel</t>
  </si>
  <si>
    <t>Fire Shotel</t>
  </si>
  <si>
    <t>Chaos Shotel</t>
  </si>
  <si>
    <t>Jagged Ghost Blade</t>
  </si>
  <si>
    <t>Painting Guardian Sword</t>
  </si>
  <si>
    <t>Crys. Ptg. Guardian Sword</t>
  </si>
  <si>
    <t>Ltng. Ptg. Guardian Sword</t>
  </si>
  <si>
    <t>Raw Painting Guardian Sword</t>
  </si>
  <si>
    <t>Magic Ptg. Guardian Sword</t>
  </si>
  <si>
    <t>Ench. Ptg. Guardian Sword</t>
  </si>
  <si>
    <t>Div. Ptg. Guardian Sword</t>
  </si>
  <si>
    <t>Occ. Ptg. Guardian Sword</t>
  </si>
  <si>
    <t>Fire Ptg. Guardian Sword</t>
  </si>
  <si>
    <t>Chaos Ptg. Guardian Sword</t>
  </si>
  <si>
    <t>Quelaag's Furysword</t>
  </si>
  <si>
    <t>Gold Tracer</t>
  </si>
  <si>
    <t>Server</t>
  </si>
  <si>
    <t>Crystal Server</t>
  </si>
  <si>
    <t>Lightning Server</t>
  </si>
  <si>
    <t>Raw Server</t>
  </si>
  <si>
    <t>Magic Server</t>
  </si>
  <si>
    <t>Enchanted Server</t>
  </si>
  <si>
    <t>Divine Server</t>
  </si>
  <si>
    <t>Occult Server</t>
  </si>
  <si>
    <t>Fire Server</t>
  </si>
  <si>
    <t>Chaos Server</t>
  </si>
  <si>
    <t>Murakumo</t>
  </si>
  <si>
    <t>Crystal Murakumo</t>
  </si>
  <si>
    <t>Lightning Murakumo</t>
  </si>
  <si>
    <t>Raw Murakumo</t>
  </si>
  <si>
    <t>Magic Murakumo</t>
  </si>
  <si>
    <t>Enchanted Murakumo</t>
  </si>
  <si>
    <t>Divine Murakumo</t>
  </si>
  <si>
    <t>Occult Murakumo</t>
  </si>
  <si>
    <t>Fire Murakumo</t>
  </si>
  <si>
    <t>Chaos Murakumo</t>
  </si>
  <si>
    <t>Gravelord Sword</t>
  </si>
  <si>
    <t>Uchigatana</t>
  </si>
  <si>
    <t>Crystal Uchigatana</t>
  </si>
  <si>
    <t>Lightning Uchigatana</t>
  </si>
  <si>
    <t>Raw Uchigatana</t>
  </si>
  <si>
    <t>Magic Uchigatana</t>
  </si>
  <si>
    <t>Enchanted Uchigatana</t>
  </si>
  <si>
    <t>Divine Uchigatana</t>
  </si>
  <si>
    <t>Occult Uchigatana</t>
  </si>
  <si>
    <t>Fire Uchigatana</t>
  </si>
  <si>
    <t>Chaos Uchigatana</t>
  </si>
  <si>
    <t>Washing Pole</t>
  </si>
  <si>
    <t>Crystal Washing Pole</t>
  </si>
  <si>
    <t>Lightning Washing Pole</t>
  </si>
  <si>
    <t>Raw Washing Pole</t>
  </si>
  <si>
    <t>Magic Washing Pole</t>
  </si>
  <si>
    <t>Enchanted Washing Pole</t>
  </si>
  <si>
    <t>Divine Washing Pole</t>
  </si>
  <si>
    <t>Occult Washing Pole</t>
  </si>
  <si>
    <t>Fire Washing Pole</t>
  </si>
  <si>
    <t>Chaos Washing Pole</t>
  </si>
  <si>
    <t>Iaito</t>
  </si>
  <si>
    <t>Crystal Iaito</t>
  </si>
  <si>
    <t>Lightning Iaito</t>
  </si>
  <si>
    <t>Raw Iaito</t>
  </si>
  <si>
    <t>Magic Iaito</t>
  </si>
  <si>
    <t>Enchanted Iaito</t>
  </si>
  <si>
    <t>Divine Iaito</t>
  </si>
  <si>
    <t>Occult Iaito</t>
  </si>
  <si>
    <t>Fire Iaito</t>
  </si>
  <si>
    <t>Chaos Iaito</t>
  </si>
  <si>
    <t>Chaos Blade</t>
  </si>
  <si>
    <t>6402/6970</t>
  </si>
  <si>
    <t>Mail Breaker</t>
  </si>
  <si>
    <t>Crystal Mail Breaker</t>
  </si>
  <si>
    <t>Lightning Mail Breaker</t>
  </si>
  <si>
    <t>Raw Mail Breaker</t>
  </si>
  <si>
    <t>Magic Mail Breaker</t>
  </si>
  <si>
    <t>Enchanted Mail Breaker</t>
  </si>
  <si>
    <t>Divine Mail Breaker</t>
  </si>
  <si>
    <t>Occult Mail Breaker</t>
  </si>
  <si>
    <t>Fire Mail Breaker</t>
  </si>
  <si>
    <t>Chaos Mail Breaker</t>
  </si>
  <si>
    <t>Rapier</t>
  </si>
  <si>
    <t>Crystal Rapier</t>
  </si>
  <si>
    <t>Lightning Rapier</t>
  </si>
  <si>
    <t>Raw Rapier</t>
  </si>
  <si>
    <t>Magic Rapier</t>
  </si>
  <si>
    <t>Enchanted Rapier</t>
  </si>
  <si>
    <t>Divine Rapier</t>
  </si>
  <si>
    <t>Occult Rapier</t>
  </si>
  <si>
    <t>Fire Rapier</t>
  </si>
  <si>
    <t>Chaos Rapier</t>
  </si>
  <si>
    <t>Estoc</t>
  </si>
  <si>
    <t>Crystal Estoc</t>
  </si>
  <si>
    <t>Lightning Estoc</t>
  </si>
  <si>
    <t>Raw Estoc</t>
  </si>
  <si>
    <t>Magic Estoc</t>
  </si>
  <si>
    <t>Enchanted Estoc</t>
  </si>
  <si>
    <t>Divine Estoc</t>
  </si>
  <si>
    <t>Occult Estoc</t>
  </si>
  <si>
    <t>Fire Estoc</t>
  </si>
  <si>
    <t>Chaos Estoc</t>
  </si>
  <si>
    <t>Velka's Rapier</t>
  </si>
  <si>
    <t>Ricard's Rapier</t>
  </si>
  <si>
    <t>Crystal Ricard's Rapier</t>
  </si>
  <si>
    <t>Lightning Ricard's Rapier</t>
  </si>
  <si>
    <t>Raw Ricard's Rapier</t>
  </si>
  <si>
    <t>Magic Ricard's Rapier</t>
  </si>
  <si>
    <t>Enchanted Ricard's Rapier</t>
  </si>
  <si>
    <t>Divine Ricard's Rapier</t>
  </si>
  <si>
    <t>Occult Ricard's Rapier</t>
  </si>
  <si>
    <t>Fire Ricard's Rapier</t>
  </si>
  <si>
    <t>Chaos Ricard's Rapier</t>
  </si>
  <si>
    <t>Hand Axe</t>
  </si>
  <si>
    <t>Crystal Hand Axe</t>
  </si>
  <si>
    <t>Lightning Hand Axe</t>
  </si>
  <si>
    <t>Raw Hand Axe</t>
  </si>
  <si>
    <t>Magic Hand Axe</t>
  </si>
  <si>
    <t>Enchanted Hand Axe</t>
  </si>
  <si>
    <t>Divine Hand Axe</t>
  </si>
  <si>
    <t>Occult Hand Axe</t>
  </si>
  <si>
    <t>Fire Hand Axe</t>
  </si>
  <si>
    <t>Chaos Hand Axe</t>
  </si>
  <si>
    <t>Battle Axe</t>
  </si>
  <si>
    <t>Crystal Battle Axe</t>
  </si>
  <si>
    <t>Lightning Battle Axe</t>
  </si>
  <si>
    <t>Raw Battle Axe</t>
  </si>
  <si>
    <t>Magic Battle Axe</t>
  </si>
  <si>
    <t>Enchanted Battle Axe</t>
  </si>
  <si>
    <t>Divine Battle Axe</t>
  </si>
  <si>
    <t>Occult Battle Axe</t>
  </si>
  <si>
    <t>Fire Battle Axe</t>
  </si>
  <si>
    <t>Chaos Battle Axe</t>
  </si>
  <si>
    <t>Crescent Axe</t>
  </si>
  <si>
    <t>Butcher Knife</t>
  </si>
  <si>
    <t>Crystal Butcher Knife</t>
  </si>
  <si>
    <t>Lightning Butcher Knife</t>
  </si>
  <si>
    <t>Raw Butcher Knife</t>
  </si>
  <si>
    <t>Magic Butcher Knife</t>
  </si>
  <si>
    <t>Enchanted Butcher Knife</t>
  </si>
  <si>
    <t>Divine Butcher Knife</t>
  </si>
  <si>
    <t>Occult Butcher Knife</t>
  </si>
  <si>
    <t>Fire Butcher Knife</t>
  </si>
  <si>
    <t>Chaos Butcher Knife</t>
  </si>
  <si>
    <t>Golem Axe</t>
  </si>
  <si>
    <t>Gargoyle Tail Axe</t>
  </si>
  <si>
    <t>Crystal Gargoyle Tail Axe</t>
  </si>
  <si>
    <t>Lightning Gargoyle Tail Axe</t>
  </si>
  <si>
    <t>Raw Gargoyle Tail Axe</t>
  </si>
  <si>
    <t>Magic Gargoyle Tail Axe</t>
  </si>
  <si>
    <t>Enchanted Gargoyle Tail Axe</t>
  </si>
  <si>
    <t>Divine Gargoyle Tail Axe</t>
  </si>
  <si>
    <t>Occult Gargoyle Tail Axe</t>
  </si>
  <si>
    <t>Fire Gargoyle Tail Axe</t>
  </si>
  <si>
    <t>Chaos Gargoyle Tail Axe</t>
  </si>
  <si>
    <t>Greataxe</t>
  </si>
  <si>
    <t>Crystal Greataxe</t>
  </si>
  <si>
    <t>Lightning Greataxe</t>
  </si>
  <si>
    <t>Raw Greataxe</t>
  </si>
  <si>
    <t>Magic Greataxe</t>
  </si>
  <si>
    <t>Enchanted Greataxe</t>
  </si>
  <si>
    <t>Divine Greataxe</t>
  </si>
  <si>
    <t>Occult Greataxe</t>
  </si>
  <si>
    <t>Fire Greataxe</t>
  </si>
  <si>
    <t>Chaos Greataxe</t>
  </si>
  <si>
    <t>Demon's Greataxe</t>
  </si>
  <si>
    <t>Crystal Demon's Greataxe</t>
  </si>
  <si>
    <t>Lightning Demon's Greataxe</t>
  </si>
  <si>
    <t>Raw Demon's Greataxe</t>
  </si>
  <si>
    <t>Magic Demon's Greataxe</t>
  </si>
  <si>
    <t>Enchanted Demon's Greataxe</t>
  </si>
  <si>
    <t>Divine Demon's Greataxe</t>
  </si>
  <si>
    <t>Occult Demon's Greataxe</t>
  </si>
  <si>
    <t>Fire Demon's Greataxe</t>
  </si>
  <si>
    <t>Chaos Demon's Greataxe</t>
  </si>
  <si>
    <t>Dragon King Greataxe</t>
  </si>
  <si>
    <t>Black Knight Greataxe</t>
  </si>
  <si>
    <t>Stone Greataxe</t>
  </si>
  <si>
    <t>Club</t>
  </si>
  <si>
    <t>Crystal Club</t>
  </si>
  <si>
    <t>Lightning Club</t>
  </si>
  <si>
    <t>Raw Club</t>
  </si>
  <si>
    <t>Magic Club</t>
  </si>
  <si>
    <t>Enchanted Club</t>
  </si>
  <si>
    <t>Divine Club</t>
  </si>
  <si>
    <t>Occult Club</t>
  </si>
  <si>
    <t>Fire Club</t>
  </si>
  <si>
    <t>Chaos Club</t>
  </si>
  <si>
    <t>Mace</t>
  </si>
  <si>
    <t>Crystal Mace</t>
  </si>
  <si>
    <t>Lightning Mace</t>
  </si>
  <si>
    <t>Raw Mace</t>
  </si>
  <si>
    <t>Magic Mace</t>
  </si>
  <si>
    <t>Enchanted Mace</t>
  </si>
  <si>
    <t>Divine Mace</t>
  </si>
  <si>
    <t>Occult Mace</t>
  </si>
  <si>
    <t>Fire Mace</t>
  </si>
  <si>
    <t>Chaos Mace</t>
  </si>
  <si>
    <t>Morning Star</t>
  </si>
  <si>
    <t>Crystal Morning Star</t>
  </si>
  <si>
    <t>Lightning Morning Star</t>
  </si>
  <si>
    <t>Raw Morning Star</t>
  </si>
  <si>
    <t>Magic Morning Star</t>
  </si>
  <si>
    <t>Enchanted Morning Star</t>
  </si>
  <si>
    <t>Divine Morning Star</t>
  </si>
  <si>
    <t>Occult Morning Star</t>
  </si>
  <si>
    <t>Fire Morning Star</t>
  </si>
  <si>
    <t>Chaos Morning Star</t>
  </si>
  <si>
    <t>Warpick</t>
  </si>
  <si>
    <t>Crystal Warpick</t>
  </si>
  <si>
    <t>Lightning Warpick</t>
  </si>
  <si>
    <t>Raw Warpick</t>
  </si>
  <si>
    <t>Magic Warpick</t>
  </si>
  <si>
    <t>Enchanted Warpick</t>
  </si>
  <si>
    <t>Divine Warpick</t>
  </si>
  <si>
    <t>Occult Warpick</t>
  </si>
  <si>
    <t>Fire Warpick</t>
  </si>
  <si>
    <t>Chaos Warpick</t>
  </si>
  <si>
    <t>Pickaxe</t>
  </si>
  <si>
    <t>Crystal Pickaxe</t>
  </si>
  <si>
    <t>Lightning Pickaxe</t>
  </si>
  <si>
    <t>Raw Pickaxe</t>
  </si>
  <si>
    <t>Magic Pickaxe</t>
  </si>
  <si>
    <t>Enchanted Pickaxe</t>
  </si>
  <si>
    <t>Divine Pickaxe</t>
  </si>
  <si>
    <t>Occult Pickaxe</t>
  </si>
  <si>
    <t>Fire Pickaxe</t>
  </si>
  <si>
    <t>Chaos Pickaxe</t>
  </si>
  <si>
    <t>Reinforced Club</t>
  </si>
  <si>
    <t>Crystal Reinforced Club</t>
  </si>
  <si>
    <t>Lightning Reinforced Club</t>
  </si>
  <si>
    <t>Raw Reinforced Club</t>
  </si>
  <si>
    <t>Magic Reinforced Club</t>
  </si>
  <si>
    <t>Enchanted Reinforced Club</t>
  </si>
  <si>
    <t>Divine Reinforced Club</t>
  </si>
  <si>
    <t>Occult Reinforced Club</t>
  </si>
  <si>
    <t>Fire Reinforced Club</t>
  </si>
  <si>
    <t>Chaos Reinforced Club</t>
  </si>
  <si>
    <t>Blacksmith Hammer</t>
  </si>
  <si>
    <t>Crystal Blacksmith Hammer</t>
  </si>
  <si>
    <t>Lightning Blacksmith Hammer</t>
  </si>
  <si>
    <t>Raw Blacksmith Hammer</t>
  </si>
  <si>
    <t>Magic Blacksmith Hammer</t>
  </si>
  <si>
    <t>Enchanted Blacksmith Hammer</t>
  </si>
  <si>
    <t>Divine Blacksmith Hammer</t>
  </si>
  <si>
    <t>Occult Blacksmith Hammer</t>
  </si>
  <si>
    <t>Fire Blacksmith Hammer</t>
  </si>
  <si>
    <t>Chaos Blacksmith Hammer</t>
  </si>
  <si>
    <t>Blacksmith Giant Hammer</t>
  </si>
  <si>
    <t>Hammer of Vamos</t>
  </si>
  <si>
    <t>Great Club</t>
  </si>
  <si>
    <t>Crystal Great Club</t>
  </si>
  <si>
    <t>Lightning Great Club</t>
  </si>
  <si>
    <t>Raw Great Club</t>
  </si>
  <si>
    <t>Magic Great Club</t>
  </si>
  <si>
    <t>Enchanted Great Club</t>
  </si>
  <si>
    <t>Divine Great Club</t>
  </si>
  <si>
    <t>Occult Great Club</t>
  </si>
  <si>
    <t>Fire Great Club</t>
  </si>
  <si>
    <t>Chaos Great Club</t>
  </si>
  <si>
    <t>Grant</t>
  </si>
  <si>
    <t>Demon's Great Hammer</t>
  </si>
  <si>
    <t>Crys. Demon's Great Hammer</t>
  </si>
  <si>
    <t>Ltng. Demon's Gr. Hammer</t>
  </si>
  <si>
    <t>Raw Demon's Great Hammer</t>
  </si>
  <si>
    <t>Magic Demon's Gr. Hammer</t>
  </si>
  <si>
    <t>Ench. Demon's Gr. Hammer</t>
  </si>
  <si>
    <t>Div. Demon's Gr. Hammer</t>
  </si>
  <si>
    <t>Occ. Demon's Gr. Hammer</t>
  </si>
  <si>
    <t>Fire Demon's Great Hammer</t>
  </si>
  <si>
    <t>Chaos Demon's Great Hammer</t>
  </si>
  <si>
    <t>Dragon Tooth</t>
  </si>
  <si>
    <t>Large Club</t>
  </si>
  <si>
    <t>Crystal Large Club</t>
  </si>
  <si>
    <t>Lightning Large Club</t>
  </si>
  <si>
    <t>Raw Large Club</t>
  </si>
  <si>
    <t>Magic Large Club</t>
  </si>
  <si>
    <t>Enchanted Large Club</t>
  </si>
  <si>
    <t>Divine Large Club</t>
  </si>
  <si>
    <t>Occult Large Club</t>
  </si>
  <si>
    <t>Fire Large Club</t>
  </si>
  <si>
    <t>Chaos Large Club</t>
  </si>
  <si>
    <t>Smough's Hammer</t>
  </si>
  <si>
    <t>Caestus</t>
  </si>
  <si>
    <t>Crystal Caestus</t>
  </si>
  <si>
    <t>Lightning Caestus</t>
  </si>
  <si>
    <t>Raw Caestus</t>
  </si>
  <si>
    <t>Magic Caestus</t>
  </si>
  <si>
    <t>Enchanted Caestus</t>
  </si>
  <si>
    <t>Divine Caestus</t>
  </si>
  <si>
    <t>Occult Caestus</t>
  </si>
  <si>
    <t>Fire Caestus</t>
  </si>
  <si>
    <t>Chaos Caestus</t>
  </si>
  <si>
    <t>Claw</t>
  </si>
  <si>
    <t>Crystal Claw</t>
  </si>
  <si>
    <t>Lightning Claw</t>
  </si>
  <si>
    <t>Raw Claw</t>
  </si>
  <si>
    <t>Magic Claw</t>
  </si>
  <si>
    <t>Enchanted Claw</t>
  </si>
  <si>
    <t>Divine Claw</t>
  </si>
  <si>
    <t>Occult Claw</t>
  </si>
  <si>
    <t>Fire Claw</t>
  </si>
  <si>
    <t>Chaos Claw</t>
  </si>
  <si>
    <t>Dragon Bone Fist</t>
  </si>
  <si>
    <t>Spear</t>
  </si>
  <si>
    <t>Crystal Spear</t>
  </si>
  <si>
    <t>Lightning Spear</t>
  </si>
  <si>
    <t>Raw Spear</t>
  </si>
  <si>
    <t>Magic Spear</t>
  </si>
  <si>
    <t>Enchanted Spear</t>
  </si>
  <si>
    <t>Divine Spear</t>
  </si>
  <si>
    <t>Occult Spear</t>
  </si>
  <si>
    <t>Fire Spear</t>
  </si>
  <si>
    <t>Chaos Spear</t>
  </si>
  <si>
    <t>Winged Spear</t>
  </si>
  <si>
    <t>Crystal Winged Spear</t>
  </si>
  <si>
    <t>Lightning Winged Spear</t>
  </si>
  <si>
    <t>Raw Winged Spear</t>
  </si>
  <si>
    <t>Magic Winged Spear</t>
  </si>
  <si>
    <t>Enchanted Winged Spear</t>
  </si>
  <si>
    <t>Divine Winged Spear</t>
  </si>
  <si>
    <t>Occult Winged Spear</t>
  </si>
  <si>
    <t>Fire Winged Spear</t>
  </si>
  <si>
    <t>Chaos Winged Spear</t>
  </si>
  <si>
    <t>Partizan</t>
  </si>
  <si>
    <t>Crystal Partizan</t>
  </si>
  <si>
    <t>Lightning Partizan</t>
  </si>
  <si>
    <t>Raw Partizan</t>
  </si>
  <si>
    <t>Magic Partizan</t>
  </si>
  <si>
    <t>Enchanted Partizan</t>
  </si>
  <si>
    <t>Divine Partizan</t>
  </si>
  <si>
    <t>Occult Partizan</t>
  </si>
  <si>
    <t>Fire Partizan</t>
  </si>
  <si>
    <t>Chaos Partizan</t>
  </si>
  <si>
    <t>Demon's Spear</t>
  </si>
  <si>
    <t>Channeler's Trident</t>
  </si>
  <si>
    <t>Silver Knight Spear</t>
  </si>
  <si>
    <t>Pike</t>
  </si>
  <si>
    <t>Crystal Pike</t>
  </si>
  <si>
    <t>Lightning Pike</t>
  </si>
  <si>
    <t>Raw Pike</t>
  </si>
  <si>
    <t>Magic Pike</t>
  </si>
  <si>
    <t>Enchanted Pike</t>
  </si>
  <si>
    <t>Divine Pike</t>
  </si>
  <si>
    <t>Occult Pike</t>
  </si>
  <si>
    <t>Fire Pike</t>
  </si>
  <si>
    <t>Chaos Pike</t>
  </si>
  <si>
    <t>Dragonslayer Spear</t>
  </si>
  <si>
    <t>Moonlight Butterfly Horn</t>
  </si>
  <si>
    <t>Four-Pronged Prow</t>
  </si>
  <si>
    <t>Crystal Four-Pronged Plow</t>
  </si>
  <si>
    <t>Lightning Four-Pronged Plow</t>
  </si>
  <si>
    <t>Raw Four-Pronged Plow</t>
  </si>
  <si>
    <t>Magic Four-Pronged Plow</t>
  </si>
  <si>
    <t>Enchanted Four-Pronged Plow</t>
  </si>
  <si>
    <t>Divine Four-Pronged Plow</t>
  </si>
  <si>
    <t>Occult Four-Pronged Plow</t>
  </si>
  <si>
    <t>Fire Four-Pronged Plow</t>
  </si>
  <si>
    <t>Chaos Four-Pronged Plow</t>
  </si>
  <si>
    <t>Halberd</t>
  </si>
  <si>
    <t>Crystal Halberd</t>
  </si>
  <si>
    <t>Lightning Halberd</t>
  </si>
  <si>
    <t>Raw Halberd</t>
  </si>
  <si>
    <t>Magic Halberd</t>
  </si>
  <si>
    <t>Enchanted Halberd</t>
  </si>
  <si>
    <t>Divine Halberd</t>
  </si>
  <si>
    <t>Occult Halberd</t>
  </si>
  <si>
    <t>Fire Halberd</t>
  </si>
  <si>
    <t>Chaos Halberd</t>
  </si>
  <si>
    <t>Giant's Halberd</t>
  </si>
  <si>
    <t>Titanite Catch Pole</t>
  </si>
  <si>
    <t>Gargoyle's Halberd</t>
  </si>
  <si>
    <t>Crystal Gargoyle's Halberd</t>
  </si>
  <si>
    <t>Ltng. Gargoyle's Halberd</t>
  </si>
  <si>
    <t>Raw Gargoyle's Halberd</t>
  </si>
  <si>
    <t>Magic Gargoyle's Halberd</t>
  </si>
  <si>
    <t>Ench. Gargoyle's Halberd</t>
  </si>
  <si>
    <t>Divine Gargoyle's Halberd</t>
  </si>
  <si>
    <t>Occult Gargoyle's Halberd</t>
  </si>
  <si>
    <t>Fire Gargoyle's Halberd</t>
  </si>
  <si>
    <t>Chaos Gargoyle's Halberd</t>
  </si>
  <si>
    <t>Black Knight Halberd</t>
  </si>
  <si>
    <t xml:space="preserve">Lucerne </t>
  </si>
  <si>
    <t xml:space="preserve">Crystal Lucerne </t>
  </si>
  <si>
    <t xml:space="preserve">Lightning Lucerne </t>
  </si>
  <si>
    <t xml:space="preserve">Raw Lucerne </t>
  </si>
  <si>
    <t xml:space="preserve">Magic Lucerne </t>
  </si>
  <si>
    <t xml:space="preserve">Enchanted Lucerne </t>
  </si>
  <si>
    <t xml:space="preserve">Divine Lucerne </t>
  </si>
  <si>
    <t xml:space="preserve">Occult Lucerne </t>
  </si>
  <si>
    <t xml:space="preserve">Fire Lucerne </t>
  </si>
  <si>
    <t xml:space="preserve">Chaos Lucerne </t>
  </si>
  <si>
    <t>Scythe</t>
  </si>
  <si>
    <t>Crystal Scythe</t>
  </si>
  <si>
    <t>Lightning Scythe</t>
  </si>
  <si>
    <t>Raw Scythe</t>
  </si>
  <si>
    <t>Magic Scythe</t>
  </si>
  <si>
    <t>Enchanted Scythe</t>
  </si>
  <si>
    <t>Divine Scythe</t>
  </si>
  <si>
    <t>Occult Scythe</t>
  </si>
  <si>
    <t>Fire Scythe</t>
  </si>
  <si>
    <t>Chaos Scythe</t>
  </si>
  <si>
    <t>Great Scythe</t>
  </si>
  <si>
    <t>Crystal Great Scythe</t>
  </si>
  <si>
    <t>Lightning Great Scythe</t>
  </si>
  <si>
    <t>Raw Great Scythe</t>
  </si>
  <si>
    <t>Magic Great Scythe</t>
  </si>
  <si>
    <t>Enchanted Great Scythe</t>
  </si>
  <si>
    <t>Divine Great Scythe</t>
  </si>
  <si>
    <t>Occult Great Scythe</t>
  </si>
  <si>
    <t>Fire Great Scythe</t>
  </si>
  <si>
    <t>Chaos Great Scythe</t>
  </si>
  <si>
    <t>Lifehunt Scythe</t>
  </si>
  <si>
    <t>6420/6980</t>
  </si>
  <si>
    <t>Longbow</t>
  </si>
  <si>
    <t>Crystal Longbow</t>
  </si>
  <si>
    <t>Lightning Longbow</t>
  </si>
  <si>
    <t>Raw Longbow</t>
  </si>
  <si>
    <t>Magic Longbow</t>
  </si>
  <si>
    <t>Enchanted Longbow</t>
  </si>
  <si>
    <t>Divine Longbow</t>
  </si>
  <si>
    <t>Occult Longbow</t>
  </si>
  <si>
    <t>Fire Longbow</t>
  </si>
  <si>
    <t>Chaos Longbow</t>
  </si>
  <si>
    <t>Black Bow of Pharis</t>
  </si>
  <si>
    <t>Crystal Black Bow of Pharis</t>
  </si>
  <si>
    <t>Ltng. Black Bow of Pharis</t>
  </si>
  <si>
    <t>Raw Black Bow of Pharis</t>
  </si>
  <si>
    <t>Magic Black Bow of Pharis</t>
  </si>
  <si>
    <t>Ench. Black Bow of Pharis</t>
  </si>
  <si>
    <t>Divine Black Bow of Pharis</t>
  </si>
  <si>
    <t>Occult Black Bow of Pharis</t>
  </si>
  <si>
    <t>Fire Black Bow of Pharis</t>
  </si>
  <si>
    <t>Chaos Black Bow of Pharis</t>
  </si>
  <si>
    <t>Dragonslayer Greatbow</t>
  </si>
  <si>
    <t>Composite Bow</t>
  </si>
  <si>
    <t>Crystal Composite Bow</t>
  </si>
  <si>
    <t>Lightning Composite Bow</t>
  </si>
  <si>
    <t>Raw Composite Bow</t>
  </si>
  <si>
    <t>Magic Composite Bow</t>
  </si>
  <si>
    <t>Enchanted Composite Bow</t>
  </si>
  <si>
    <t>Divine Composite Bow</t>
  </si>
  <si>
    <t>Occult Composite Bow</t>
  </si>
  <si>
    <t>Fire Composite Bow</t>
  </si>
  <si>
    <t>Chaos Composite Bow</t>
  </si>
  <si>
    <t>Darkmoon Bow</t>
  </si>
  <si>
    <t>Gough's Great Bow</t>
  </si>
  <si>
    <t>Light Crossbow</t>
  </si>
  <si>
    <t>Crystal Light Crossbow</t>
  </si>
  <si>
    <t>Lightning Light Crossbow</t>
  </si>
  <si>
    <t>Magic Light Crossbow</t>
  </si>
  <si>
    <t>Divine Light Crossbow</t>
  </si>
  <si>
    <t>Fire Light Crossbow</t>
  </si>
  <si>
    <t>Heavy Crossbow</t>
  </si>
  <si>
    <t>Crystal Heavy Crossbow</t>
  </si>
  <si>
    <t>Lightning Heavy Crossbow</t>
  </si>
  <si>
    <t>Magic Heavy Crossbow</t>
  </si>
  <si>
    <t>Divine Heavy Crossbow</t>
  </si>
  <si>
    <t>Fire Heavy Crossbow</t>
  </si>
  <si>
    <t>Avelyn</t>
  </si>
  <si>
    <t>Crystal Avelyn</t>
  </si>
  <si>
    <t>Lightning Avelyn</t>
  </si>
  <si>
    <t>Magic Avelyn</t>
  </si>
  <si>
    <t>Divine Avelyn</t>
  </si>
  <si>
    <t>Fire Avelyn</t>
  </si>
  <si>
    <t>Sniper Crossbow</t>
  </si>
  <si>
    <t>Crystal Sniper Crossbow</t>
  </si>
  <si>
    <t>Lightning Sniper Crossbow</t>
  </si>
  <si>
    <t>Magic Sniper Crossbow</t>
  </si>
  <si>
    <t>Divine Sniper Crossbow</t>
  </si>
  <si>
    <t>Fire Sniper Crossbow</t>
  </si>
  <si>
    <t>Pyromancy Flame</t>
  </si>
  <si>
    <t>Pyromancy Flame (Ascended)</t>
  </si>
  <si>
    <t>East-West Shield</t>
  </si>
  <si>
    <t>Crystal East-West Shield</t>
  </si>
  <si>
    <t>Lightning East-West Shield</t>
  </si>
  <si>
    <t>Magic East-West Shield</t>
  </si>
  <si>
    <t>Divine East-West Shield</t>
  </si>
  <si>
    <t>Fire East-West Shield</t>
  </si>
  <si>
    <t>Wooden Shield</t>
  </si>
  <si>
    <t>Crystal Wooden Shield</t>
  </si>
  <si>
    <t>Lightning Wooden Shield</t>
  </si>
  <si>
    <t>Magic Wooden Shield</t>
  </si>
  <si>
    <t>Divine Wooden Shield</t>
  </si>
  <si>
    <t>Fire Wooden Shield</t>
  </si>
  <si>
    <t>Large Leather Shield</t>
  </si>
  <si>
    <t>Crys. Large Leather Shield</t>
  </si>
  <si>
    <t>Ltng. Large Leather Shield</t>
  </si>
  <si>
    <t>Magic Large Leather Shield</t>
  </si>
  <si>
    <t>Divine Large Leather Shield</t>
  </si>
  <si>
    <t>Fire Large Leather Shield</t>
  </si>
  <si>
    <t>Small Leather Shield</t>
  </si>
  <si>
    <t>Crys. Small Leather Shield</t>
  </si>
  <si>
    <t>Ltng. Small Leather Shield</t>
  </si>
  <si>
    <t>Magic Small Leather Shield</t>
  </si>
  <si>
    <t>Divine Small Leather Shield</t>
  </si>
  <si>
    <t>Fire Small Leather Shield</t>
  </si>
  <si>
    <t>Target Shield</t>
  </si>
  <si>
    <t>Crystal Target Shield</t>
  </si>
  <si>
    <t>Lightning Target Shield</t>
  </si>
  <si>
    <t>Magic Target Shield</t>
  </si>
  <si>
    <t>Divine Target Shield</t>
  </si>
  <si>
    <t>Fire Target Shield</t>
  </si>
  <si>
    <t>Buckler</t>
  </si>
  <si>
    <t>Crystal Buckler</t>
  </si>
  <si>
    <t>Lightning Buckler</t>
  </si>
  <si>
    <t>Magic Buckler</t>
  </si>
  <si>
    <t>Divine Buckler</t>
  </si>
  <si>
    <t>Fire Buckler</t>
  </si>
  <si>
    <t>Cracked Round Shield</t>
  </si>
  <si>
    <t>Crys. Cracked Round Shield</t>
  </si>
  <si>
    <t>Ltng. Cracked Round Shield</t>
  </si>
  <si>
    <t>Magic Cracked Round Shield</t>
  </si>
  <si>
    <t>Divine Cracked Round Shield</t>
  </si>
  <si>
    <t>Fire Cracked Round Shield</t>
  </si>
  <si>
    <t>Leather Shield</t>
  </si>
  <si>
    <t>Crystal Leather Shield</t>
  </si>
  <si>
    <t>Lightning Leather Shield</t>
  </si>
  <si>
    <t>Magic Leather Shield</t>
  </si>
  <si>
    <t>Divine Leather Shield</t>
  </si>
  <si>
    <t>Fire Leather Shield</t>
  </si>
  <si>
    <t>Plank Shield</t>
  </si>
  <si>
    <t>Crystal Plank Shield</t>
  </si>
  <si>
    <t>Lightning Plank Shield</t>
  </si>
  <si>
    <t>Magic Plank Shield</t>
  </si>
  <si>
    <t>Divine Plank Shield</t>
  </si>
  <si>
    <t>Fire Plank Shield</t>
  </si>
  <si>
    <t>Caduceus Round Shield</t>
  </si>
  <si>
    <t>Crys. Caduceus Round Shield</t>
  </si>
  <si>
    <t>Ltng. Caduceus Round Shield</t>
  </si>
  <si>
    <t>Magic Caduceus Round Shield</t>
  </si>
  <si>
    <t>Div. Caduceus Round Shield</t>
  </si>
  <si>
    <t>Fire Caduceus Round Shield</t>
  </si>
  <si>
    <t>Crystal Ring Shield</t>
  </si>
  <si>
    <t>Heater Shield</t>
  </si>
  <si>
    <t>Crystal Heater Shield</t>
  </si>
  <si>
    <t>Lightning Heater Shield</t>
  </si>
  <si>
    <t>Magic Heater Shield</t>
  </si>
  <si>
    <t>Divine Heater Shield</t>
  </si>
  <si>
    <t>Fire Heater Shield</t>
  </si>
  <si>
    <t>Knight Shield</t>
  </si>
  <si>
    <t>Crystal Knight Shield</t>
  </si>
  <si>
    <t>Lightning Knight Shield</t>
  </si>
  <si>
    <t>Magic Knight Shield</t>
  </si>
  <si>
    <t>Divine Knight Shield</t>
  </si>
  <si>
    <t>Fire Knight Shield</t>
  </si>
  <si>
    <t>Tower Kite Shield</t>
  </si>
  <si>
    <t>Crystal Tower Kite Shield</t>
  </si>
  <si>
    <t>Lightning Tower Kite Shield</t>
  </si>
  <si>
    <t>Magic Tower Kite Shield</t>
  </si>
  <si>
    <t>Divine Tower Kite Shield</t>
  </si>
  <si>
    <t>Fire Tower Kite Shield</t>
  </si>
  <si>
    <t>Grass Crest Shield</t>
  </si>
  <si>
    <t>Crystal Grass Crest Shield</t>
  </si>
  <si>
    <t>Ltng. Grass Crest Shield</t>
  </si>
  <si>
    <t>Magic Grass Crest Shield</t>
  </si>
  <si>
    <t>Divine Grass Crest Shield</t>
  </si>
  <si>
    <t>Fire Grass Crest Shield</t>
  </si>
  <si>
    <t>Hollow Soldier Shield</t>
  </si>
  <si>
    <t>Crys. Hollow Soldier Shield</t>
  </si>
  <si>
    <t>Ltng. Hollow Soldier Shield</t>
  </si>
  <si>
    <t>Magic Hollow Soldier Shield</t>
  </si>
  <si>
    <t>Div. Hollow Soldier Shield</t>
  </si>
  <si>
    <t>Fire Hollow Soldier Shield</t>
  </si>
  <si>
    <t>Balder Shield</t>
  </si>
  <si>
    <t>Crystal Balder Shield</t>
  </si>
  <si>
    <t>Lightning Balder Shield</t>
  </si>
  <si>
    <t>Magic Balder Shield</t>
  </si>
  <si>
    <t>Divine Balder Shield</t>
  </si>
  <si>
    <t>Fire Balder Shield</t>
  </si>
  <si>
    <t>Crest Shield</t>
  </si>
  <si>
    <t>Dragon Crest Shield</t>
  </si>
  <si>
    <t>Warrior's Round Shield</t>
  </si>
  <si>
    <t>Crys. Warrior's Rd. Shield</t>
  </si>
  <si>
    <t>Ltng. Warrior's Rd. Shield</t>
  </si>
  <si>
    <t>Magic Warrior's Rd. Shield</t>
  </si>
  <si>
    <t>Div. Warrior's Round Shield</t>
  </si>
  <si>
    <t>Fire Warrior's Round Shield</t>
  </si>
  <si>
    <t>Iron Round Shield</t>
  </si>
  <si>
    <t>Crystal Iron Round Shield</t>
  </si>
  <si>
    <t>Lightning Iron Round Shield</t>
  </si>
  <si>
    <t>Magic Iron Round Shield</t>
  </si>
  <si>
    <t>Divine Iron Round Shield</t>
  </si>
  <si>
    <t>Fire Iron Round Shield</t>
  </si>
  <si>
    <t>Spider Shield</t>
  </si>
  <si>
    <t>Crystal Spider Shield</t>
  </si>
  <si>
    <t>Lightning Spider Shield</t>
  </si>
  <si>
    <t>Magic Spider Shield</t>
  </si>
  <si>
    <t>Divine Spider Shield</t>
  </si>
  <si>
    <t>Fire Spider Shield</t>
  </si>
  <si>
    <t>Spiked Shield</t>
  </si>
  <si>
    <t>Crystal Spiked Shield</t>
  </si>
  <si>
    <t>Lightning Spiked Shield</t>
  </si>
  <si>
    <t>Magic Spiked Shield</t>
  </si>
  <si>
    <t>Divine Spiked Shield</t>
  </si>
  <si>
    <t>Fire Spiked Shield</t>
  </si>
  <si>
    <t>Sunlight Shield</t>
  </si>
  <si>
    <t>Crystal Sunlight Shield</t>
  </si>
  <si>
    <t>Lightning Sunlight Shield</t>
  </si>
  <si>
    <t>Magic Sunlight Shield</t>
  </si>
  <si>
    <t>Divine Sunlight Shield</t>
  </si>
  <si>
    <t>Fire Sunlight Shield</t>
  </si>
  <si>
    <t>Silver Knight Shield</t>
  </si>
  <si>
    <t>Black Knight Shield</t>
  </si>
  <si>
    <t>Pierce Shield</t>
  </si>
  <si>
    <t>Crystal Pierce Shield</t>
  </si>
  <si>
    <t>Lightning Pierce Shield</t>
  </si>
  <si>
    <t>Magic Pierce Shield</t>
  </si>
  <si>
    <t>Divine Pierce Shield</t>
  </si>
  <si>
    <t>Fire Pierce Shield</t>
  </si>
  <si>
    <t>Red and White Round Shield</t>
  </si>
  <si>
    <t>Crystal R&amp;W Round Shield</t>
  </si>
  <si>
    <t>Lightning R&amp;W Round Shield</t>
  </si>
  <si>
    <t>Magic R&amp;W Round Shield</t>
  </si>
  <si>
    <t>Divine R&amp;W Round Shield</t>
  </si>
  <si>
    <t>Fire R&amp;W Round Shield</t>
  </si>
  <si>
    <t>Caduceus Kite Shield</t>
  </si>
  <si>
    <t>Crys. Caduceus Kite Shield</t>
  </si>
  <si>
    <t>Ltng. Caduceus Kite Shield</t>
  </si>
  <si>
    <t>Magic Caduceus Kite Shield</t>
  </si>
  <si>
    <t>Divine Caduceus Kite Shield</t>
  </si>
  <si>
    <t>Fire Caduceus Kite Shield</t>
  </si>
  <si>
    <t>Gargoyle's Shield</t>
  </si>
  <si>
    <t>Crystal Gargoyle's Shield</t>
  </si>
  <si>
    <t>Lightning Gargoyle's Shield</t>
  </si>
  <si>
    <t>Magic Gargoyle's Shield</t>
  </si>
  <si>
    <t>Divine Gargoyle's Shield</t>
  </si>
  <si>
    <t>Fire Gargoyle's Shield</t>
  </si>
  <si>
    <t>Effigy Shield</t>
  </si>
  <si>
    <t>Crystal Effigy Shield</t>
  </si>
  <si>
    <t>Lightning Effigy Shield</t>
  </si>
  <si>
    <t>Magic Effigy Shield</t>
  </si>
  <si>
    <t>Divine Effigy Shield</t>
  </si>
  <si>
    <t>Fire Effigy Shield</t>
  </si>
  <si>
    <t>Sanctus</t>
  </si>
  <si>
    <t>Crystal Sanctus</t>
  </si>
  <si>
    <t>Lightning Sanctus</t>
  </si>
  <si>
    <t>Magic Sanctus</t>
  </si>
  <si>
    <t>Divine Sanctus</t>
  </si>
  <si>
    <t>Fire Sanctus</t>
  </si>
  <si>
    <t>Bloodshield</t>
  </si>
  <si>
    <t>Crystal Bloodshield</t>
  </si>
  <si>
    <t>Lightning Bloodshield</t>
  </si>
  <si>
    <t>Magic Bloodshield</t>
  </si>
  <si>
    <t>Divine Bloodshield</t>
  </si>
  <si>
    <t>Fire Bloodshield</t>
  </si>
  <si>
    <t>Eagle Shield</t>
  </si>
  <si>
    <t>Crystal Eagle Shield</t>
  </si>
  <si>
    <t>Lightning Eagle Shield</t>
  </si>
  <si>
    <t>Magic Eagle Shield</t>
  </si>
  <si>
    <t>Divine Eagle Shield</t>
  </si>
  <si>
    <t>Fire Eagle Shield</t>
  </si>
  <si>
    <t>Tower Shield</t>
  </si>
  <si>
    <t>Crystal Tower Shield</t>
  </si>
  <si>
    <t>Lightning Tower Shield</t>
  </si>
  <si>
    <t>Magic Tower Shield</t>
  </si>
  <si>
    <t>Divine Tower Shield</t>
  </si>
  <si>
    <t>Fire Tower Shield</t>
  </si>
  <si>
    <t>Giant Shield</t>
  </si>
  <si>
    <t>Crystal Giant Shield</t>
  </si>
  <si>
    <t>Lightning Giant Shield</t>
  </si>
  <si>
    <t>Magic Giant Shield</t>
  </si>
  <si>
    <t>Divine Giant Shield</t>
  </si>
  <si>
    <t>Fire Giant Shield</t>
  </si>
  <si>
    <t>Stone Greatshield</t>
  </si>
  <si>
    <t>Havel's Greatshield</t>
  </si>
  <si>
    <t>Bonewheel Shield</t>
  </si>
  <si>
    <t>Crystal Bonewheel Shield</t>
  </si>
  <si>
    <t>Lightning Bonewheel Shield</t>
  </si>
  <si>
    <t>Magic Bonewheel Shield</t>
  </si>
  <si>
    <t>Divine Bonewheel Shield</t>
  </si>
  <si>
    <t>Fire Bonewheel Shield</t>
  </si>
  <si>
    <t>Greatshield of Artorias</t>
  </si>
  <si>
    <t>Black Iron Greatshield</t>
  </si>
  <si>
    <t>Crys. Black Iron Grtshld.</t>
  </si>
  <si>
    <t>Ltng. Black Iron Grtshld.</t>
  </si>
  <si>
    <t>Mag. Black Iron Grtshld.</t>
  </si>
  <si>
    <t>Div. Black Iron Greatshield</t>
  </si>
  <si>
    <t>Fire Black Iron Greatshield</t>
  </si>
  <si>
    <t>Cleansing Greatshield</t>
  </si>
  <si>
    <t>Whip</t>
  </si>
  <si>
    <t>Crystal Whip</t>
  </si>
  <si>
    <t>Lightning Whip</t>
  </si>
  <si>
    <t>Raw Whip</t>
  </si>
  <si>
    <t>Magic Whip</t>
  </si>
  <si>
    <t>Enchanted Whip</t>
  </si>
  <si>
    <t>Divine Whip</t>
  </si>
  <si>
    <t>Occult Whip</t>
  </si>
  <si>
    <t>Fire Whip</t>
  </si>
  <si>
    <t>Chaos Whip</t>
  </si>
  <si>
    <t>Notched Whip</t>
  </si>
  <si>
    <t>Crystal Notched Whip</t>
  </si>
  <si>
    <t>Lightning Notched Whip</t>
  </si>
  <si>
    <t>Raw Notched Whip</t>
  </si>
  <si>
    <t>Magic Notched Whip</t>
  </si>
  <si>
    <t>Enchanted Notched Whip</t>
  </si>
  <si>
    <t>Divine Notched Whip</t>
  </si>
  <si>
    <t>Occult Notched Whip</t>
  </si>
  <si>
    <t>Fire Notched Whip</t>
  </si>
  <si>
    <t>Chaos Notched Whip</t>
  </si>
  <si>
    <t>Guardian Tail</t>
  </si>
  <si>
    <t>Crystal Guardian Tail</t>
  </si>
  <si>
    <t>Ligtning Guardian Tail</t>
  </si>
  <si>
    <t>Raw Guardian Tail</t>
  </si>
  <si>
    <t>Magic Guardian Tail</t>
  </si>
  <si>
    <t>Enchanted Guardian Tail</t>
  </si>
  <si>
    <t>Divine Guardian Tail</t>
  </si>
  <si>
    <t>Occult Guardian Tail</t>
  </si>
  <si>
    <t>Fire Guardian Tail</t>
  </si>
  <si>
    <t>Chaos Guardian Tail</t>
  </si>
  <si>
    <t>defPhys</t>
  </si>
  <si>
    <t>defMag</t>
  </si>
  <si>
    <t>defFire</t>
  </si>
  <si>
    <t>defLitng</t>
  </si>
  <si>
    <t>defSlash</t>
  </si>
  <si>
    <t>defBlow</t>
  </si>
  <si>
    <t>defThrust</t>
  </si>
  <si>
    <t>resPoison</t>
  </si>
  <si>
    <t>resToxic</t>
  </si>
  <si>
    <t>resBleed</t>
  </si>
  <si>
    <t>resCurse</t>
  </si>
  <si>
    <t>spEffect</t>
  </si>
  <si>
    <t>Phys sub defense calc: defValue = defPhys * (1 + (defType / 100)</t>
  </si>
  <si>
    <t>Catarina Helm example</t>
  </si>
  <si>
    <t>Slash</t>
  </si>
  <si>
    <t>Blow</t>
  </si>
  <si>
    <t>Thrust</t>
  </si>
  <si>
    <t>At +5</t>
  </si>
  <si>
    <t>physDefRate</t>
  </si>
  <si>
    <t>magDefRate</t>
  </si>
  <si>
    <t>fireDefRate</t>
  </si>
  <si>
    <t>litngDefRate</t>
  </si>
  <si>
    <t>slashDefRate</t>
  </si>
  <si>
    <t>blowDefRate</t>
  </si>
  <si>
    <t>thrustDefRate</t>
  </si>
  <si>
    <t>resPoisonRate</t>
  </si>
  <si>
    <t>resToxicRate</t>
  </si>
  <si>
    <t>resBleedRate</t>
  </si>
  <si>
    <t>resCurseRate</t>
  </si>
  <si>
    <t>Normal +10</t>
  </si>
  <si>
    <t>Column Q lists the stamina regen penalty for a piece, which is determined by spEffects as listed below</t>
  </si>
  <si>
    <t>Catarina Helm</t>
  </si>
  <si>
    <t>620X is for Helmets</t>
  </si>
  <si>
    <t>62X0 / Tier 1:</t>
  </si>
  <si>
    <t>-1 for Helms; -1 for Armor; -1 for Gaunts; -1 for Legs</t>
  </si>
  <si>
    <t>Catarina Armor</t>
  </si>
  <si>
    <t>621X is for Armor</t>
  </si>
  <si>
    <t>62X1 / Tier 2:</t>
  </si>
  <si>
    <t>-1 for Helms; -2 for Armor; -1 for Gaunts; -1 for Legs</t>
  </si>
  <si>
    <t>Catarina Gauntlets</t>
  </si>
  <si>
    <t>622X is for Gauntlets</t>
  </si>
  <si>
    <t>62X2 / Tier 3:</t>
  </si>
  <si>
    <t>-1 for Helms; -3 for Armor; -2 for Gaunts; -2 for Legs</t>
  </si>
  <si>
    <t>Catarina Leggings</t>
  </si>
  <si>
    <t>623X is for Leggings</t>
  </si>
  <si>
    <t>62X3 / Tier 4:</t>
  </si>
  <si>
    <t>Paladin Helm</t>
  </si>
  <si>
    <t>Paladin Armor</t>
  </si>
  <si>
    <t>Paladin Gauntlets</t>
  </si>
  <si>
    <t>Paladin Leggings</t>
  </si>
  <si>
    <t>Dark Mask</t>
  </si>
  <si>
    <t>Dark Armor</t>
  </si>
  <si>
    <t>Dark Gauntlets</t>
  </si>
  <si>
    <t>Dark Leggings</t>
  </si>
  <si>
    <t>Brigand Hood</t>
  </si>
  <si>
    <t>Brigand Armor</t>
  </si>
  <si>
    <t>Brigand Gauntlets</t>
  </si>
  <si>
    <t>Brigand Trousers</t>
  </si>
  <si>
    <t>Shadow Mask</t>
  </si>
  <si>
    <t>Shadow Garb</t>
  </si>
  <si>
    <t>Shadow Gauntlets</t>
  </si>
  <si>
    <t>Shadow Leggings</t>
  </si>
  <si>
    <t>Black Iron Helm</t>
  </si>
  <si>
    <t>Black Iron Armor</t>
  </si>
  <si>
    <t>Black Iron Gauntlets</t>
  </si>
  <si>
    <t>Black Iron Leggings</t>
  </si>
  <si>
    <t>Helm of Favor</t>
  </si>
  <si>
    <t>Embraced Armor of Favor</t>
  </si>
  <si>
    <t>Gauntlets of Favor</t>
  </si>
  <si>
    <t>Leggings of Favor</t>
  </si>
  <si>
    <t>Mask of the Sealer</t>
  </si>
  <si>
    <t>Crimson Robe</t>
  </si>
  <si>
    <t>Crimson Gloves</t>
  </si>
  <si>
    <t>Crimson Waistcloth</t>
  </si>
  <si>
    <t>Mask of Velka</t>
  </si>
  <si>
    <t>Black Cleric Robe</t>
  </si>
  <si>
    <t>Black Manchette</t>
  </si>
  <si>
    <t>Black Tights</t>
  </si>
  <si>
    <t>Iron Helm</t>
  </si>
  <si>
    <t>Armor of the Sun</t>
  </si>
  <si>
    <t>Iron Bracelet</t>
  </si>
  <si>
    <t>Iron Leggings</t>
  </si>
  <si>
    <t>Chain Helm</t>
  </si>
  <si>
    <t>Chain Armor</t>
  </si>
  <si>
    <t>Leather Gauntlets</t>
  </si>
  <si>
    <t>Chain Leggings</t>
  </si>
  <si>
    <t>Cleric Helm</t>
  </si>
  <si>
    <t>Cleric Armor</t>
  </si>
  <si>
    <t>Cleric Gauntlets</t>
  </si>
  <si>
    <t>Cleric Leggings</t>
  </si>
  <si>
    <t>Helm of Thorns</t>
  </si>
  <si>
    <t>Armor of Thorns</t>
  </si>
  <si>
    <t>Gauntlets of Thorns</t>
  </si>
  <si>
    <t>Leggings of Thorns</t>
  </si>
  <si>
    <t>Standard Helm</t>
  </si>
  <si>
    <t>Hard Leather Armor</t>
  </si>
  <si>
    <t>Hard Leather Gauntlets</t>
  </si>
  <si>
    <t>Hard Leather Boots</t>
  </si>
  <si>
    <t>Sorcerer Hat</t>
  </si>
  <si>
    <t>Sorcerer Cloak</t>
  </si>
  <si>
    <t>Sorcerer Gauntlets</t>
  </si>
  <si>
    <t>Sorcerer Boots</t>
  </si>
  <si>
    <t>Tattered Cloth Hood</t>
  </si>
  <si>
    <t>Tattered Cloth Robe</t>
  </si>
  <si>
    <t>Tattered Cloth Manchette</t>
  </si>
  <si>
    <t>Heavy Boots</t>
  </si>
  <si>
    <t>Pharis's Hat</t>
  </si>
  <si>
    <t>Leather Armor</t>
  </si>
  <si>
    <t>Leather Gloves</t>
  </si>
  <si>
    <t>Leather Boots</t>
  </si>
  <si>
    <t>Painting Guardian Hood</t>
  </si>
  <si>
    <t>Painting Guardian Robe</t>
  </si>
  <si>
    <t>Painting Guardian Gloves</t>
  </si>
  <si>
    <t>Painting Guardian Waistcloth</t>
  </si>
  <si>
    <t>Eastern Helm</t>
  </si>
  <si>
    <t>Eastern Armor</t>
  </si>
  <si>
    <t>Eastern Gauntlets</t>
  </si>
  <si>
    <t>Eastern Leggings</t>
  </si>
  <si>
    <t>Xanthous Crown</t>
  </si>
  <si>
    <t>Xanthous Overcoat</t>
  </si>
  <si>
    <t>Xanthous Gloves</t>
  </si>
  <si>
    <t>Xanthous Waistcloth</t>
  </si>
  <si>
    <t>Thief Mask</t>
  </si>
  <si>
    <t>Black Leather Armor</t>
  </si>
  <si>
    <t>Black Leather Gloves</t>
  </si>
  <si>
    <t>Black Leather Boots</t>
  </si>
  <si>
    <t>Priest's Hat</t>
  </si>
  <si>
    <t>Holy Robe</t>
  </si>
  <si>
    <t>Traveling Gloves (Holy)</t>
  </si>
  <si>
    <t>Holy Trousers</t>
  </si>
  <si>
    <t>Black Knight Helm</t>
  </si>
  <si>
    <t>Black Knight Armor</t>
  </si>
  <si>
    <t>Black Knight Gauntlets</t>
  </si>
  <si>
    <t>Black Knight Leggings</t>
  </si>
  <si>
    <t>Antiquated Dress</t>
  </si>
  <si>
    <t>Antiquated Gloves</t>
  </si>
  <si>
    <t>Antiquated Skirt</t>
  </si>
  <si>
    <t>Witch Hat</t>
  </si>
  <si>
    <t>Witch Cloak</t>
  </si>
  <si>
    <t>Witch Gloves</t>
  </si>
  <si>
    <t>Witch Skirt</t>
  </si>
  <si>
    <t>Elite Knight Helm</t>
  </si>
  <si>
    <t>Elite Knight Armor</t>
  </si>
  <si>
    <t>Elite Knight Gauntlets</t>
  </si>
  <si>
    <t>Elite Knight Leggings</t>
  </si>
  <si>
    <t>Wanderer Hood</t>
  </si>
  <si>
    <t>Wanderer Coat</t>
  </si>
  <si>
    <t>Wanderer Manchette</t>
  </si>
  <si>
    <t>Wanderer Boots</t>
  </si>
  <si>
    <t>Mage Smith Hat</t>
  </si>
  <si>
    <t>Mage Smith Coat</t>
  </si>
  <si>
    <t>Mage Smith Gauntlets</t>
  </si>
  <si>
    <t>Mage Smith Boots</t>
  </si>
  <si>
    <t>Big Hat</t>
  </si>
  <si>
    <t>Sage Robe</t>
  </si>
  <si>
    <t>Traveling Gloves (Sage)</t>
  </si>
  <si>
    <t>Traveling Boots</t>
  </si>
  <si>
    <t>Knight Helm</t>
  </si>
  <si>
    <t>Knight Armor</t>
  </si>
  <si>
    <t>Knight Gauntlets</t>
  </si>
  <si>
    <t>Knight Leggings</t>
  </si>
  <si>
    <t>Dingy Hood</t>
  </si>
  <si>
    <t>Dingy Robe</t>
  </si>
  <si>
    <t>Dingy Gloves</t>
  </si>
  <si>
    <t>Blood-Stained Skirt</t>
  </si>
  <si>
    <t>Maiden Hood</t>
  </si>
  <si>
    <t>Maiden Robe</t>
  </si>
  <si>
    <t>Maiden Gloves</t>
  </si>
  <si>
    <t>Maiden Skirt</t>
  </si>
  <si>
    <t>Silver Knight Helm</t>
  </si>
  <si>
    <t>Silver Knight Armor</t>
  </si>
  <si>
    <t>Silver Knight Gauntlets</t>
  </si>
  <si>
    <t>Silver Knight Leggings</t>
  </si>
  <si>
    <t>Brass Helm</t>
  </si>
  <si>
    <t>Brass Armor</t>
  </si>
  <si>
    <t>Brass Gauntlets</t>
  </si>
  <si>
    <t>Brass Leggings</t>
  </si>
  <si>
    <t>Hollow Soldier Helm</t>
  </si>
  <si>
    <t>Hollow Soldier Armor</t>
  </si>
  <si>
    <t>Hollow Soldier Waistcloth</t>
  </si>
  <si>
    <t>Steel Helm</t>
  </si>
  <si>
    <t>Steel Armor</t>
  </si>
  <si>
    <t>Steel Gauntlets</t>
  </si>
  <si>
    <t>Steel Leggings</t>
  </si>
  <si>
    <t>Hollow Thief's Hood</t>
  </si>
  <si>
    <t>Hollow Thief's Leather Armor</t>
  </si>
  <si>
    <t>Hollow Thief's Tights</t>
  </si>
  <si>
    <t>Balder Helm</t>
  </si>
  <si>
    <t>Balder Armor</t>
  </si>
  <si>
    <t>Balder Gauntlets</t>
  </si>
  <si>
    <t>Balder Leggings</t>
  </si>
  <si>
    <t>Hollow Warrior Helm</t>
  </si>
  <si>
    <t>Hollow Warrior Armor</t>
  </si>
  <si>
    <t>Hollow Warrior Waistcloth</t>
  </si>
  <si>
    <t>Giant Helm</t>
  </si>
  <si>
    <t>Giant Armor</t>
  </si>
  <si>
    <t>Giant Gauntlets</t>
  </si>
  <si>
    <t>Giant Leggings</t>
  </si>
  <si>
    <t>Sack</t>
  </si>
  <si>
    <t>Royal Helm</t>
  </si>
  <si>
    <t>Fang Boar Helm</t>
  </si>
  <si>
    <t>Gargoyle Helm</t>
  </si>
  <si>
    <t>Black Sorcerer Hat</t>
  </si>
  <si>
    <t>Black Sorcerer Cloak</t>
  </si>
  <si>
    <t>Black Sorcerer Gauntlets</t>
  </si>
  <si>
    <t>Black Sorcerer Boots</t>
  </si>
  <si>
    <t>Elite Cleric Helm</t>
  </si>
  <si>
    <t>Elite Cleric Armor</t>
  </si>
  <si>
    <t>Elite Cleric Gauntlets</t>
  </si>
  <si>
    <t>Elite Cleric Leggings</t>
  </si>
  <si>
    <t>Helm of Artorias</t>
  </si>
  <si>
    <t>Armor of Artorias</t>
  </si>
  <si>
    <t>Gauntlets of Artorias</t>
  </si>
  <si>
    <t>Leggings of Artorias</t>
  </si>
  <si>
    <t>Porcelain Mask</t>
  </si>
  <si>
    <t>Lord's Blade Robe</t>
  </si>
  <si>
    <t>Lord's Blade Gloves</t>
  </si>
  <si>
    <t>Lord's Blade Waistcloth</t>
  </si>
  <si>
    <t>Gough's Helm</t>
  </si>
  <si>
    <t>Gough's Armor</t>
  </si>
  <si>
    <t>Gough's Gauntlets</t>
  </si>
  <si>
    <t>Gough's Leggings</t>
  </si>
  <si>
    <t>Snickering Top Hat</t>
  </si>
  <si>
    <t>Chester's Long Coat</t>
  </si>
  <si>
    <t>Chester's Gloves</t>
  </si>
  <si>
    <t>Chester's Trousers</t>
  </si>
  <si>
    <t>stgMaxVal3</t>
  </si>
  <si>
    <t>stgMaxValGrow0</t>
  </si>
  <si>
    <t>stgMaxValGrow1</t>
  </si>
  <si>
    <t>stgMaxValGrow2</t>
  </si>
  <si>
    <t>stgMaxValGrow3</t>
  </si>
  <si>
    <t>stgMaxValGrow4</t>
  </si>
  <si>
    <t>adjPt_MaxValGrow0</t>
  </si>
  <si>
    <t>adjPt_MaxValGrow1</t>
  </si>
  <si>
    <t>adjPt_MaxValGrow2</t>
  </si>
  <si>
    <t>adjPt_MaxValGrow3</t>
  </si>
  <si>
    <t>adjPt_MaxValGrow4</t>
  </si>
  <si>
    <t>init_inclin_soul</t>
  </si>
  <si>
    <t>adjust_val</t>
  </si>
  <si>
    <t>bound_inclin_soul</t>
  </si>
  <si>
    <t>boundary_val</t>
  </si>
  <si>
    <t>Infused</t>
  </si>
  <si>
    <t>?</t>
  </si>
  <si>
    <t>Talismans</t>
  </si>
  <si>
    <t>Catalysts</t>
  </si>
  <si>
    <t>Non-scaling Tools</t>
  </si>
  <si>
    <t>Special Talismans</t>
  </si>
  <si>
    <t>Max HP</t>
  </si>
  <si>
    <t>Max MP</t>
  </si>
  <si>
    <t>Natural Defenses</t>
  </si>
  <si>
    <t>Poison Resist</t>
  </si>
  <si>
    <t>Toxic Resist</t>
  </si>
  <si>
    <t>Bleed Resist</t>
  </si>
  <si>
    <t>Curse Resist</t>
  </si>
  <si>
    <t>Max Estus</t>
  </si>
  <si>
    <t>Souls per Level up</t>
  </si>
  <si>
    <t>Id</t>
  </si>
  <si>
    <t>Hit0_Radius</t>
  </si>
  <si>
    <t>Hit1_Radius</t>
  </si>
  <si>
    <t>Hit2_Radius</t>
  </si>
  <si>
    <t>Hit3_Radius</t>
  </si>
  <si>
    <t>KnockbackDist</t>
  </si>
  <si>
    <t>HitStopTime</t>
  </si>
  <si>
    <t>spEffectId0</t>
  </si>
  <si>
    <t>spEffectId1</t>
  </si>
  <si>
    <t>spEffectId2</t>
  </si>
  <si>
    <t>spEffectId3</t>
  </si>
  <si>
    <t>spEffectId4</t>
  </si>
  <si>
    <t>Hit0_DmyPoly1</t>
  </si>
  <si>
    <t>Hit1_DmyPoly1</t>
  </si>
  <si>
    <t>Hit2_DmyPoly1</t>
  </si>
  <si>
    <t>Hit3_DmyPoly1</t>
  </si>
  <si>
    <t>Hit0_DmyPoly2</t>
  </si>
  <si>
    <t>Hit1_DmyPoly2</t>
  </si>
  <si>
    <t>Hit2_DmyPoly2</t>
  </si>
  <si>
    <t>Hit3_DmyPoly2</t>
  </si>
  <si>
    <t>blowingCorrect</t>
  </si>
  <si>
    <t>AtkPhysCorrect</t>
  </si>
  <si>
    <t>AtkMagCorrect</t>
  </si>
  <si>
    <t>AtkFireCorrect</t>
  </si>
  <si>
    <t>AtkThunCorrect</t>
  </si>
  <si>
    <t>AtkStamCorrect</t>
  </si>
  <si>
    <t>GuardAtkRateCorrect</t>
  </si>
  <si>
    <t>GuardBreakCorrect</t>
  </si>
  <si>
    <t>AtkThrowEscapeCorrect</t>
  </si>
  <si>
    <t>AtkSuperArmorCorrect</t>
  </si>
  <si>
    <t>AtkPhys</t>
  </si>
  <si>
    <t>AtkMag</t>
  </si>
  <si>
    <t>AtkFire</t>
  </si>
  <si>
    <t>AtkThun</t>
  </si>
  <si>
    <t>AtkStam</t>
  </si>
  <si>
    <t>GuardAtkRate</t>
  </si>
  <si>
    <t>GuardBreakRate</t>
  </si>
  <si>
    <t>AtkSuperArmor</t>
  </si>
  <si>
    <t>AtkThrowEscape</t>
  </si>
  <si>
    <t>AtkObj</t>
  </si>
  <si>
    <t>GuardStamCutRate</t>
  </si>
  <si>
    <t>GuardRate</t>
  </si>
  <si>
    <t>ThrowTypeId</t>
  </si>
  <si>
    <t>Hit0_hitType</t>
  </si>
  <si>
    <t>Hit1_hitType</t>
  </si>
  <si>
    <t>Hit2_hitType</t>
  </si>
  <si>
    <t>Hit3_hitType</t>
  </si>
  <si>
    <t>Hit0_Priority</t>
  </si>
  <si>
    <t>Hit1_Priority</t>
  </si>
  <si>
    <t>Hit2_Priority</t>
  </si>
  <si>
    <t>Hit3_Priority</t>
  </si>
  <si>
    <t>dmgLevel</t>
  </si>
  <si>
    <t>mapHitType</t>
  </si>
  <si>
    <t>GuardCutCancelRate</t>
  </si>
  <si>
    <t>AtkAttribute</t>
  </si>
  <si>
    <t>SpAttributes</t>
  </si>
  <si>
    <t>AtkType</t>
  </si>
  <si>
    <t>AtkMaterial</t>
  </si>
  <si>
    <t>AtkSize</t>
  </si>
  <si>
    <t>DefMaterial</t>
  </si>
  <si>
    <t>DefSfxMaterial</t>
  </si>
  <si>
    <t>HitSourceType</t>
  </si>
  <si>
    <t>ThrowFlag</t>
  </si>
  <si>
    <t>DisableGuard</t>
  </si>
  <si>
    <t>DisableStamAttack</t>
  </si>
  <si>
    <t>DisableHitSpEffect</t>
  </si>
  <si>
    <t>IgnoreNotifyMissSwingForAI</t>
  </si>
  <si>
    <t>RepeatHitSfx</t>
  </si>
  <si>
    <t>isArrowAtk</t>
  </si>
  <si>
    <t>isGhostAtk</t>
  </si>
  <si>
    <t>IsDisableNoDamage</t>
  </si>
  <si>
    <t>Translated Name</t>
  </si>
  <si>
    <t>Japanese name</t>
  </si>
  <si>
    <t>Dummy bullet</t>
  </si>
  <si>
    <t>ダミー弾丸</t>
  </si>
  <si>
    <t>[ DLC ] dummy bullet ( funnel for C )</t>
  </si>
  <si>
    <t>【DLC】ダミー弾丸(ファンネルC用)</t>
  </si>
  <si>
    <t>[ DLC ] dummy bullet ( funnel for C2 )</t>
  </si>
  <si>
    <t>【DLC】ダミー弾丸（ファンネルC2用）</t>
  </si>
  <si>
    <t>[ DLC ] dummy bullet ( for those who follow )</t>
  </si>
  <si>
    <t>【DLC】ダミー弾丸（追う者たち用）</t>
  </si>
  <si>
    <t>Use dummy attack to keep out bullet</t>
  </si>
  <si>
    <t>弾丸出し続ける用ダミー攻撃</t>
  </si>
  <si>
    <t>PC_ common _ egg attack</t>
  </si>
  <si>
    <t>PC_共通_卵攻撃</t>
  </si>
  <si>
    <t>Common attack [ ladder _ right punch ]</t>
  </si>
  <si>
    <t>共通攻撃【ハシゴ_右パンチ】</t>
  </si>
  <si>
    <t>Common attack [ ladder ] _ right kick</t>
  </si>
  <si>
    <t>共通攻撃【ハシゴ_右キック】</t>
  </si>
  <si>
    <t>Common attack [ ladder _ left punch ]</t>
  </si>
  <si>
    <t>共通攻撃【ハシゴ_左パンチ】</t>
  </si>
  <si>
    <t>Common attack [ ladder _ left kick ]</t>
  </si>
  <si>
    <t>共通攻撃【ハシゴ_左キック】</t>
  </si>
  <si>
    <t>Common attack and slide down the ladder _ [ ]</t>
  </si>
  <si>
    <t>共通攻撃【ハシゴ_滑り降り】</t>
  </si>
  <si>
    <t>[ System ] menu display magnification attack</t>
  </si>
  <si>
    <t>【システム】メニュー表示用攻撃倍率</t>
  </si>
  <si>
    <t>Common attack [ fall ] _ attack Armor</t>
  </si>
  <si>
    <t>共通攻撃【落下】_攻撃防具</t>
  </si>
  <si>
    <t>Common attack [ landing ] _ attack Armor</t>
  </si>
  <si>
    <t>共通攻撃【着地】_攻撃防具</t>
  </si>
  <si>
    <t>Common attack [ thud ] _ landing attack Armor</t>
  </si>
  <si>
    <t>共通攻撃【ドスン着地】_攻撃防具</t>
  </si>
  <si>
    <t>Common attack [ fall ] _ landing attack Armor</t>
  </si>
  <si>
    <t>共通攻撃【転倒着地】_攻撃防具</t>
  </si>
  <si>
    <t>Common attack [ rolling ] _ attack Armor</t>
  </si>
  <si>
    <t>共通攻撃【ローリング】_攻撃防具</t>
  </si>
  <si>
    <t>Common attack [ summons ] _ attack Armor</t>
  </si>
  <si>
    <t>共通攻撃【召喚】_攻撃防具</t>
  </si>
  <si>
    <t>Common attack his back [ fall ] _ attack Armor</t>
  </si>
  <si>
    <t>共通攻撃【仰向け落下】_攻撃防具</t>
  </si>
  <si>
    <t>Common attack push [ before ] _ attack Armor</t>
  </si>
  <si>
    <t>共通攻撃【プッシュ前】_攻撃防具</t>
  </si>
  <si>
    <t>Armor attack _ [ to blow off after a common attack</t>
  </si>
  <si>
    <t>共通攻撃【後へ吹っ飛ぶ】_攻撃防具</t>
  </si>
  <si>
    <t>Armor attack _ [ Futtobi before the common attack</t>
  </si>
  <si>
    <t>共通攻撃【前に吹っ飛び】_攻撃防具</t>
  </si>
  <si>
    <t>Common attack [ push ] _ after attack Armor</t>
  </si>
  <si>
    <t>共通攻撃【プッシュ後】_攻撃防具</t>
  </si>
  <si>
    <t>Common attack armor attack _ [ throw ]</t>
  </si>
  <si>
    <t>共通攻撃【投げ】_攻撃防具</t>
  </si>
  <si>
    <t>Common attack armor attack _ [ throw ] strength</t>
  </si>
  <si>
    <t>共通攻撃【強投げ】_攻撃防具</t>
  </si>
  <si>
    <t>Common attack armor attack _ [ slams Parry ]</t>
  </si>
  <si>
    <t>共通攻撃【パリィ叩きつけ】_攻撃防具</t>
  </si>
  <si>
    <t>Common attack [ fall ]</t>
  </si>
  <si>
    <t>共通攻撃【落下】</t>
  </si>
  <si>
    <t>Common attack [ landing ]</t>
  </si>
  <si>
    <t>共通攻撃【着地】</t>
  </si>
  <si>
    <t>Common attack [ thud landing ]</t>
  </si>
  <si>
    <t>共通攻撃【ドスン着地】</t>
  </si>
  <si>
    <t>Common attack [ fall ] landing</t>
  </si>
  <si>
    <t>共通攻撃【転倒着地】</t>
  </si>
  <si>
    <t>Common attack [ rolling ]</t>
  </si>
  <si>
    <t>共通攻撃【ローリング】</t>
  </si>
  <si>
    <t>Common attack [ summons ]</t>
  </si>
  <si>
    <t>共通攻撃【召喚】</t>
  </si>
  <si>
    <t>Common attack his back [ fall ]</t>
  </si>
  <si>
    <t>共通攻撃【仰向け落下】</t>
  </si>
  <si>
    <t>Common attack push [ before ]</t>
  </si>
  <si>
    <t>共通攻撃【プッシュ前】</t>
  </si>
  <si>
    <t>[ I blown away to the common after attack</t>
  </si>
  <si>
    <t>共通攻撃【後へ吹っ飛ぶ】</t>
  </si>
  <si>
    <t>[ The Futtobi before the common attack</t>
  </si>
  <si>
    <t>共通攻撃【前に吹っ飛び】</t>
  </si>
  <si>
    <t>Common attack [ after ] push</t>
  </si>
  <si>
    <t>共通攻撃【プッシュ後】</t>
  </si>
  <si>
    <t>Common attack [ throw ]</t>
  </si>
  <si>
    <t>共通攻撃【投げ】</t>
  </si>
  <si>
    <t>The [ throwing strength common attack</t>
  </si>
  <si>
    <t>共通攻撃【強投げ】</t>
  </si>
  <si>
    <t>Common attack slams [ Parry ]</t>
  </si>
  <si>
    <t>共通攻撃【パリィ叩きつけ】</t>
  </si>
  <si>
    <t>Damage for throwing knives</t>
  </si>
  <si>
    <t>投げナイフ用ダメージ</t>
  </si>
  <si>
    <t>Damage for throwing knives poison</t>
  </si>
  <si>
    <t>毒投げナイフ用ダメージ</t>
  </si>
  <si>
    <t>Molotov cocktail for damage</t>
  </si>
  <si>
    <t>火炎瓶用ダメージ</t>
  </si>
  <si>
    <t>Africa damage for throwing knives</t>
  </si>
  <si>
    <t>アフリカ投げナイフ用ダメージ</t>
  </si>
  <si>
    <t>Black Molotov cocktail for damage</t>
  </si>
  <si>
    <t>黒火炎瓶用ダメージ</t>
  </si>
  <si>
    <t>Dragon roar [ effect ] blow</t>
  </si>
  <si>
    <t>竜咆哮【吹き飛ばし効果】</t>
  </si>
  <si>
    <t>Arrow ordinary</t>
  </si>
  <si>
    <t>普通の矢</t>
  </si>
  <si>
    <t>Large arrow</t>
  </si>
  <si>
    <t>大きな矢</t>
  </si>
  <si>
    <t>Feather arrows</t>
  </si>
  <si>
    <t>羽根矢</t>
  </si>
  <si>
    <t>Flaming arrow</t>
  </si>
  <si>
    <t>火矢</t>
  </si>
  <si>
    <t>Arrow Kuroki</t>
  </si>
  <si>
    <t>黒木の矢</t>
  </si>
  <si>
    <t>Gekkoya</t>
  </si>
  <si>
    <t>月光矢</t>
  </si>
  <si>
    <t>Arrow of the tree</t>
  </si>
  <si>
    <t>木の矢</t>
  </si>
  <si>
    <t>Oya of dragon hunting</t>
  </si>
  <si>
    <t>竜狩りの大矢</t>
  </si>
  <si>
    <t>Oya go-</t>
  </si>
  <si>
    <t>ゴーの大矢</t>
  </si>
  <si>
    <t>Light bolt</t>
  </si>
  <si>
    <t>ライトボルト</t>
  </si>
  <si>
    <t>Heavy bolt</t>
  </si>
  <si>
    <t>ヘビーボルト</t>
  </si>
  <si>
    <t>Sniper bolt</t>
  </si>
  <si>
    <t>スナイパーボルト</t>
  </si>
  <si>
    <t>Wood bolt</t>
  </si>
  <si>
    <t>ウッドボルト</t>
  </si>
  <si>
    <t>Lightning Bolt</t>
  </si>
  <si>
    <t>ライトニングボルト</t>
  </si>
  <si>
    <t>A bullet EN</t>
  </si>
  <si>
    <t>EN弾Ａ</t>
  </si>
  <si>
    <t>EN bullet A2</t>
  </si>
  <si>
    <t>EN弾Ａ２</t>
  </si>
  <si>
    <t>EN bullet B</t>
  </si>
  <si>
    <t>EN弾Ｂ</t>
  </si>
  <si>
    <t>EN bullet B2</t>
  </si>
  <si>
    <t>EN弾Ｂ２</t>
  </si>
  <si>
    <t>EN bullet C</t>
  </si>
  <si>
    <t>EN弾C</t>
  </si>
  <si>
    <t>EN bullet C2</t>
  </si>
  <si>
    <t>EN弾C2</t>
  </si>
  <si>
    <t>EN bullet D</t>
  </si>
  <si>
    <t>EN弾Ｄ</t>
  </si>
  <si>
    <t>EN bullet D2</t>
  </si>
  <si>
    <t>EN弾Ｄ２</t>
  </si>
  <si>
    <t>Summon</t>
  </si>
  <si>
    <t>召喚1</t>
  </si>
  <si>
    <t>Summons 1_ resonance LV1</t>
  </si>
  <si>
    <t>召喚1_共鳴LV1</t>
  </si>
  <si>
    <t>Summons 1_ resonance LV2</t>
  </si>
  <si>
    <t>召喚1_共鳴LV2</t>
  </si>
  <si>
    <t>Summons 1_ resonance LV3</t>
  </si>
  <si>
    <t>召喚1_共鳴LV3</t>
  </si>
  <si>
    <t>Summon 2</t>
  </si>
  <si>
    <t>召喚2</t>
  </si>
  <si>
    <t>Summons 2_ resonance LV1</t>
  </si>
  <si>
    <t>召喚2_共鳴LV1</t>
  </si>
  <si>
    <t>Summons 2_ resonance LV2</t>
  </si>
  <si>
    <t>召喚2_共鳴LV2</t>
  </si>
  <si>
    <t>Summons 2_ resonance LV3</t>
  </si>
  <si>
    <t>召喚2_共鳴LV3</t>
  </si>
  <si>
    <t>Projection flame 1</t>
  </si>
  <si>
    <t>投射炎1</t>
  </si>
  <si>
    <t>Flame projection 2</t>
  </si>
  <si>
    <t>投射炎2</t>
  </si>
  <si>
    <t>Flame projection 3</t>
  </si>
  <si>
    <t>投射炎3</t>
  </si>
  <si>
    <t>Chaos _ Fireball</t>
  </si>
  <si>
    <t>カオス_ファイアボール</t>
  </si>
  <si>
    <t>Chaos _ Fireball [ lava ]</t>
  </si>
  <si>
    <t>カオス_ファイアボール【溶岩】</t>
  </si>
  <si>
    <t>Proximity flame 1</t>
  </si>
  <si>
    <t>近接炎1</t>
  </si>
  <si>
    <t>Proximity flame 2</t>
  </si>
  <si>
    <t>近接炎2</t>
  </si>
  <si>
    <t>Proximity flame 3</t>
  </si>
  <si>
    <t>近接炎3</t>
  </si>
  <si>
    <t>Fire Storm 1</t>
  </si>
  <si>
    <t>ファイアストーム1</t>
  </si>
  <si>
    <t>Fire Storm 2</t>
  </si>
  <si>
    <t>ファイアストーム2</t>
  </si>
  <si>
    <t>Chaos _ Firestorm</t>
  </si>
  <si>
    <t>カオス_ファイアストーム</t>
  </si>
  <si>
    <t>Chaos _ Firestorm [ lava ]</t>
  </si>
  <si>
    <t>カオス_ファイアストーム【溶岩】</t>
  </si>
  <si>
    <t>Thunder 1 [ parent ]</t>
  </si>
  <si>
    <t>雷1【親】</t>
  </si>
  <si>
    <t>Thunder [ 1 child ]</t>
  </si>
  <si>
    <t>雷1【子】</t>
  </si>
  <si>
    <t>Thunder 1 grandson ]</t>
  </si>
  <si>
    <t>雷1【孫】</t>
  </si>
  <si>
    <t>Thunder [ 1 ] great-grandson</t>
  </si>
  <si>
    <t>雷1【曾孫】</t>
  </si>
  <si>
    <t>Thunder [ 1 ] great-great-grandchild</t>
  </si>
  <si>
    <t>雷1【玄孫】</t>
  </si>
  <si>
    <t>Thunder [ 1 ] Raimago</t>
  </si>
  <si>
    <t>雷1【来孫】</t>
  </si>
  <si>
    <t>Thunder 2 [ parent ]</t>
  </si>
  <si>
    <t>雷2【親】</t>
  </si>
  <si>
    <t>Thunder 2 [ child ]</t>
  </si>
  <si>
    <t>雷2【子】</t>
  </si>
  <si>
    <t>Thunder 2 grandchildren ]</t>
  </si>
  <si>
    <t>雷2【孫】</t>
  </si>
  <si>
    <t>Thunder 2 great-grandson ]</t>
  </si>
  <si>
    <t>雷2【曾孫】</t>
  </si>
  <si>
    <t>Thunder 2 great-great-grandchild ]</t>
  </si>
  <si>
    <t>雷2【玄孫】</t>
  </si>
  <si>
    <t>Thunder [ 2 ] Raimago</t>
  </si>
  <si>
    <t>雷2【来孫】</t>
  </si>
  <si>
    <t>Lightning 3 [ parent ]</t>
  </si>
  <si>
    <t>雷3【親】</t>
  </si>
  <si>
    <t>Lightning 3 [ child ]</t>
  </si>
  <si>
    <t>雷3【子】</t>
  </si>
  <si>
    <t>Thunder 3 grandchildren ]</t>
  </si>
  <si>
    <t>雷3【孫】</t>
  </si>
  <si>
    <t>Thunder [ 3 ] great-grandson</t>
  </si>
  <si>
    <t>雷3【曾孫】</t>
  </si>
  <si>
    <t>Thunder [ 3 ] great-great-grandchild</t>
  </si>
  <si>
    <t>雷3【玄孫】</t>
  </si>
  <si>
    <t>Thunder [ 3 ] Raimago</t>
  </si>
  <si>
    <t>雷3【来孫】</t>
  </si>
  <si>
    <t>Retributive justice</t>
  </si>
  <si>
    <t>因果応報</t>
  </si>
  <si>
    <t>Dragon transformation _ attack</t>
  </si>
  <si>
    <t>竜変身_攻撃</t>
  </si>
  <si>
    <t>Dragon transformation _ attack _ resonance LV1</t>
  </si>
  <si>
    <t>竜変身_攻撃_共鳴LV1</t>
  </si>
  <si>
    <t>Dragon transformation _ attack _ resonance LV2</t>
  </si>
  <si>
    <t>竜変身_攻撃_共鳴LV2</t>
  </si>
  <si>
    <t>Dragon transformation _ attack _ resonance LV3</t>
  </si>
  <si>
    <t>竜変身_攻撃_共鳴LV3</t>
  </si>
  <si>
    <t>Force 1</t>
  </si>
  <si>
    <t>フォース1</t>
  </si>
  <si>
    <t>Force 2</t>
  </si>
  <si>
    <t>フォース2</t>
  </si>
  <si>
    <t>Force 2_ resonance LV1</t>
  </si>
  <si>
    <t>フォース2_共鳴LV1</t>
  </si>
  <si>
    <t>Force 2_ resonance LV2</t>
  </si>
  <si>
    <t>フォース2_共鳴LV2</t>
  </si>
  <si>
    <t>Force 2_ resonance LV3</t>
  </si>
  <si>
    <t>フォース2_共鳴LV3</t>
  </si>
  <si>
    <t>Force 2_ resonance LV4</t>
  </si>
  <si>
    <t>フォース2_共鳴LV4</t>
  </si>
  <si>
    <t>Force 3</t>
  </si>
  <si>
    <t>フォース3</t>
  </si>
  <si>
    <t>Force 3_ resonance LV1</t>
  </si>
  <si>
    <t>フォース3_共鳴LV1</t>
  </si>
  <si>
    <t>Force 3_ resonance LV2</t>
  </si>
  <si>
    <t>フォース3_共鳴LV2</t>
  </si>
  <si>
    <t>Force 3_ resonance LV3</t>
  </si>
  <si>
    <t>フォース3_共鳴LV3</t>
  </si>
  <si>
    <t>Force 3_ resonance LV4</t>
  </si>
  <si>
    <t>フォース3_共鳴LV4</t>
  </si>
  <si>
    <t>Seoul drain 1</t>
  </si>
  <si>
    <t>ソウルドレイン1</t>
  </si>
  <si>
    <t>Seoul drain 2</t>
  </si>
  <si>
    <t>ソウルドレイン2</t>
  </si>
  <si>
    <t>Flame radiation</t>
  </si>
  <si>
    <t>火炎放射</t>
  </si>
  <si>
    <t>Whip of flame</t>
  </si>
  <si>
    <t>炎のムチ</t>
  </si>
  <si>
    <t>Whip of chaos _ flame</t>
  </si>
  <si>
    <t>カオス_炎のムチ</t>
  </si>
  <si>
    <t>Whip of flame chaos _ [ lava ]</t>
  </si>
  <si>
    <t>カオス_炎のムチ【溶岩】</t>
  </si>
  <si>
    <t>Crystal beam</t>
  </si>
  <si>
    <t>結晶ビーム</t>
  </si>
  <si>
    <t>Balls of [ DLC ] darkness</t>
  </si>
  <si>
    <t>【DLC】闇の玉</t>
  </si>
  <si>
    <t>Splash of [ DLC ] darkness</t>
  </si>
  <si>
    <t>【DLC】闇の飛沫</t>
  </si>
  <si>
    <t>[ DLC ] those who follow</t>
  </si>
  <si>
    <t>【DLC】追う者たち</t>
  </si>
  <si>
    <t>[ DLC ] black flames</t>
  </si>
  <si>
    <t>【DLC】黒炎</t>
  </si>
  <si>
    <t>Funnel</t>
  </si>
  <si>
    <t>ファンネル</t>
  </si>
  <si>
    <t>Genki ball attack Lv1</t>
  </si>
  <si>
    <t>元気玉攻撃Lv1</t>
  </si>
  <si>
    <t>Genki ball attack Lv2</t>
  </si>
  <si>
    <t>元気玉攻撃Lv2</t>
  </si>
  <si>
    <t>Genki ball attack Lv3</t>
  </si>
  <si>
    <t>元気玉攻撃Lv3</t>
  </si>
  <si>
    <t>Machine gun</t>
  </si>
  <si>
    <t>マシンガン</t>
  </si>
  <si>
    <t>Through beam</t>
  </si>
  <si>
    <t>貫通ビーム</t>
  </si>
  <si>
    <t>Fire bolt</t>
  </si>
  <si>
    <t>ファイアボルト</t>
  </si>
  <si>
    <t>1_ thunder resonance LV2 [ parent ]</t>
  </si>
  <si>
    <t>雷1_共鳴LV2【親】</t>
  </si>
  <si>
    <t>1_ thunder resonance LV2 [ child ]</t>
  </si>
  <si>
    <t>雷1_共鳴LV2【子】</t>
  </si>
  <si>
    <t>1_ thunder resonance LV2 [ grandson ]</t>
  </si>
  <si>
    <t>雷1_共鳴LV2【孫】</t>
  </si>
  <si>
    <t>1_ thunder resonance LV2 [ great-grandson ]</t>
  </si>
  <si>
    <t>雷1_共鳴LV2【曾孫】</t>
  </si>
  <si>
    <t>1_ thunder resonance LV2 ] [ great-great-grandchild</t>
  </si>
  <si>
    <t>雷1_共鳴LV2【玄孫】</t>
  </si>
  <si>
    <t>1_ thunder resonance LV2 ] [ Raimago</t>
  </si>
  <si>
    <t>雷1_共鳴LV2【来孫】</t>
  </si>
  <si>
    <t>1_ thunder resonance LV3 [ parent ]</t>
  </si>
  <si>
    <t>雷1_共鳴LV3【親】</t>
  </si>
  <si>
    <t>1_ thunder resonance LV3 [ child ]</t>
  </si>
  <si>
    <t>雷1_共鳴LV3【子】</t>
  </si>
  <si>
    <t>1_ thunder resonance LV3 [ grandson ]</t>
  </si>
  <si>
    <t>雷1_共鳴LV3【孫】</t>
  </si>
  <si>
    <t>1_ thunder resonance LV3 [ great-grandson ]</t>
  </si>
  <si>
    <t>雷1_共鳴LV3【曾孫】</t>
  </si>
  <si>
    <t>1_ thunder resonance LV3 ] [ great-great-grandchild</t>
  </si>
  <si>
    <t>雷1_共鳴LV3【玄孫】</t>
  </si>
  <si>
    <t>1_ thunder resonance LV3 ] [ Raimago</t>
  </si>
  <si>
    <t>雷1_共鳴LV3【来孫】</t>
  </si>
  <si>
    <t>1_ thunder resonance LV4 [ parent ]</t>
  </si>
  <si>
    <t>雷1_共鳴LV4【親】</t>
  </si>
  <si>
    <t>1_ thunder resonance LV4 [ child ]</t>
  </si>
  <si>
    <t>雷1_共鳴LV4【子】</t>
  </si>
  <si>
    <t>1_ thunder resonance LV4 [ grandson ]</t>
  </si>
  <si>
    <t>雷1_共鳴LV4【孫】</t>
  </si>
  <si>
    <t>1_ thunder resonance LV4 [ great-grandson ]</t>
  </si>
  <si>
    <t>雷1_共鳴LV4【曾孫】</t>
  </si>
  <si>
    <t>1_ thunder resonance LV4 ] [ great-great-grandchild</t>
  </si>
  <si>
    <t>雷1_共鳴LV4【玄孫】</t>
  </si>
  <si>
    <t>1_ thunder resonance LV4 ] [ Raimago</t>
  </si>
  <si>
    <t>雷1_共鳴LV4【来孫】</t>
  </si>
  <si>
    <t>1_ thunder resonance LV5 [ parent ]</t>
  </si>
  <si>
    <t>雷1_共鳴LV5【親】</t>
  </si>
  <si>
    <t>1_ thunder resonance LV5 [ child ]</t>
  </si>
  <si>
    <t>雷1_共鳴LV5【子】</t>
  </si>
  <si>
    <t>1_ thunder resonance LV5 [ grandson ]</t>
  </si>
  <si>
    <t>雷1_共鳴LV5【孫】</t>
  </si>
  <si>
    <t>1_ thunder resonance LV5 [ great-grandson ]</t>
  </si>
  <si>
    <t>雷1_共鳴LV5【曾孫】</t>
  </si>
  <si>
    <t>1_ thunder resonance LV5 ] [ great-great-grandchild</t>
  </si>
  <si>
    <t>雷1_共鳴LV5【玄孫】</t>
  </si>
  <si>
    <t>1_ thunder resonance LV5 ] [ Raimago</t>
  </si>
  <si>
    <t>雷1_共鳴LV5【来孫】</t>
  </si>
  <si>
    <t>Dagger, one hand usually, 1</t>
  </si>
  <si>
    <t>短剣_片手通常1</t>
  </si>
  <si>
    <t>Dagger, one hand usually, 2</t>
  </si>
  <si>
    <t>短剣_片手通常2</t>
  </si>
  <si>
    <t>Dagger, one hand usually, 3</t>
  </si>
  <si>
    <t>短剣_片手通常3</t>
  </si>
  <si>
    <t>Dagger, one handed jump, 1</t>
  </si>
  <si>
    <t>短剣_片手ジャンプ1</t>
  </si>
  <si>
    <t>Dagger, one-handed falling loop</t>
  </si>
  <si>
    <t>短剣_片手落下ループ</t>
  </si>
  <si>
    <t>Dagger, one hand falling landing</t>
  </si>
  <si>
    <t>短剣_片手落下着地</t>
  </si>
  <si>
    <t>Dagger. One handed shark, 1</t>
  </si>
  <si>
    <t>短剣_片手タメ1</t>
  </si>
  <si>
    <t>Dagger. One handed tortoise, 2</t>
  </si>
  <si>
    <t>短剣_片手タメ2</t>
  </si>
  <si>
    <t>Dagger, both hands normally, 1</t>
  </si>
  <si>
    <t>短剣_両手通常1</t>
  </si>
  <si>
    <t>Dagger, both hands normally, 2</t>
  </si>
  <si>
    <t>短剣_両手通常2</t>
  </si>
  <si>
    <t>Dagger, both hands normally, 3</t>
  </si>
  <si>
    <t>短剣_両手通常3</t>
  </si>
  <si>
    <t>Dagger, two handed jump, 1</t>
  </si>
  <si>
    <t>短剣_両手ジャンプ1</t>
  </si>
  <si>
    <t>Dagger, two handed falling loop</t>
  </si>
  <si>
    <t>短剣_両手落下ループ</t>
  </si>
  <si>
    <t>Dagger, both hands falling landing</t>
  </si>
  <si>
    <t>短剣_両手落下着地</t>
  </si>
  <si>
    <t>Dagger, both handed, 1</t>
  </si>
  <si>
    <t>短剣_両手タメ1</t>
  </si>
  <si>
    <t>Dagger, two handed tortoise, 2</t>
  </si>
  <si>
    <t>短剣_両手タメ2</t>
  </si>
  <si>
    <t>Dagger, left hand</t>
  </si>
  <si>
    <t>短剣_左手</t>
  </si>
  <si>
    <t>Dagger. One hand short distance</t>
  </si>
  <si>
    <t>短剣_片手近距離</t>
  </si>
  <si>
    <t>Dagger. Both hands close range</t>
  </si>
  <si>
    <t>短剣_両手近距離</t>
  </si>
  <si>
    <t>Dagger, one handed guard</t>
  </si>
  <si>
    <t>短剣_片手ガード</t>
  </si>
  <si>
    <t>Dagger, two handed guard</t>
  </si>
  <si>
    <t>短剣_両手ガード</t>
  </si>
  <si>
    <t>Dagger, parry</t>
  </si>
  <si>
    <t>Dagger. Parry</t>
  </si>
  <si>
    <t>短剣_パリィ</t>
  </si>
  <si>
    <t>Throw dagger _ fall</t>
  </si>
  <si>
    <t>短剣_落下投げ</t>
  </si>
  <si>
    <t>_ Dagger behind</t>
  </si>
  <si>
    <t>短剣_背後</t>
  </si>
  <si>
    <t>Dagger _ strengthening behind</t>
  </si>
  <si>
    <t>短剣_強化背後</t>
  </si>
  <si>
    <t>Dagger _ Parry after</t>
  </si>
  <si>
    <t>短剣_パリィ後</t>
  </si>
  <si>
    <t>Dagger _ strengthening Parry after</t>
  </si>
  <si>
    <t>短剣_強化パリィ後</t>
  </si>
  <si>
    <t>Dagger _ strengthening Parry _ after the second stage</t>
  </si>
  <si>
    <t>短剣_強化パリィ後_二段目</t>
  </si>
  <si>
    <t>_ One hand dagger dash</t>
  </si>
  <si>
    <t>短剣_片手ダッシュ</t>
  </si>
  <si>
    <t>Dagger _ both hands Dash</t>
  </si>
  <si>
    <t>短剣_両手ダッシュ</t>
  </si>
  <si>
    <t>Dagger _ one hand before</t>
  </si>
  <si>
    <t>短剣_片手ステップ前</t>
  </si>
  <si>
    <t>Dagger _ both hands step before</t>
  </si>
  <si>
    <t>短剣_両手ステップ前</t>
  </si>
  <si>
    <t>Dagger _ Paryigado</t>
  </si>
  <si>
    <t>短剣_パリィガード</t>
  </si>
  <si>
    <t>[ 72 ] _ one hand dagger Tame 1</t>
  </si>
  <si>
    <t>【72】短刀_片手タメ1</t>
  </si>
  <si>
    <t>[ 72 ] _ one hand dagger Tame 2</t>
  </si>
  <si>
    <t>【72】短刀_片手タメ2</t>
  </si>
  <si>
    <t>[ 72 ] dagger _ both hands Tame 1</t>
  </si>
  <si>
    <t>【72】短刀_両手タメ1</t>
  </si>
  <si>
    <t>[ 72 ] dagger _ both hands Tame 2</t>
  </si>
  <si>
    <t>【72】短刀_両手タメ2</t>
  </si>
  <si>
    <t>[ 73 ]吸魂_ one hand Tame 1</t>
  </si>
  <si>
    <t>【73】吸魂_片手タメ1</t>
  </si>
  <si>
    <t>[ 73 ]吸魂_ one hand Tame 2</t>
  </si>
  <si>
    <t>【73】吸魂_片手タメ2</t>
  </si>
  <si>
    <t>[ 73 ]吸魂_ both hands Tame 1</t>
  </si>
  <si>
    <t>【73】吸魂_両手タメ1</t>
  </si>
  <si>
    <t>[ 73 ]吸魂_ both hands Tame 2</t>
  </si>
  <si>
    <t>【73】吸魂_両手タメ2</t>
  </si>
  <si>
    <t>Tame one hand knife _ one of [ 120 ] Evil Dead</t>
  </si>
  <si>
    <t>【120】死霊のナイフ_片手タメ1</t>
  </si>
  <si>
    <t>Tame one hand knife _ 2 [ 120 ] of the Dead</t>
  </si>
  <si>
    <t>【120】死霊のナイフ_片手タメ2</t>
  </si>
  <si>
    <t>Knife _ both hands Tame 1 of [ 120 ] Evil Dead</t>
  </si>
  <si>
    <t>【120】死霊のナイフ_両手タメ1</t>
  </si>
  <si>
    <t>Knife _ both hands Tame 2 of [ 120 ] Evil Dead</t>
  </si>
  <si>
    <t>【120】死霊のナイフ_両手タメ2</t>
  </si>
  <si>
    <t>Tame one hand dagger _ 1 [ 130 ] of Kiaran</t>
  </si>
  <si>
    <t>【130】キアランの短剣_片手タメ1</t>
  </si>
  <si>
    <t>Tame one hand dagger _ 2 [ 130 ] Kiaran</t>
  </si>
  <si>
    <t>【130】キアランの短剣_片手タメ2</t>
  </si>
  <si>
    <t>Dagger _ both hands Tame 1 of [ 130 ] Kiaran</t>
  </si>
  <si>
    <t>【130】キアランの短剣_両手タメ1</t>
  </si>
  <si>
    <t>Dagger _ both hands Tame 2 of [ 130 ] Kiaran</t>
  </si>
  <si>
    <t>【130】キアランの短剣_両手タメ2</t>
  </si>
  <si>
    <t>Straight sword _ one hand usually 1</t>
  </si>
  <si>
    <t>直剣_片手通常1</t>
  </si>
  <si>
    <t>Straight sword _ one hand usually 2</t>
  </si>
  <si>
    <t>直剣_片手通常2</t>
  </si>
  <si>
    <t>Straight sword _ one hand usually 3</t>
  </si>
  <si>
    <t>直剣_片手通常3</t>
  </si>
  <si>
    <t>Straight sword _ one hand jump 1</t>
  </si>
  <si>
    <t>直剣_片手ジャンプ1</t>
  </si>
  <si>
    <t>Straight sword _ one hand fall loop</t>
  </si>
  <si>
    <t>直剣_片手落下ループ</t>
  </si>
  <si>
    <t>Straight sword _ one hand fall landing</t>
  </si>
  <si>
    <t>直剣_片手落下着地</t>
  </si>
  <si>
    <t>Straight sword _ one hand Tame 1</t>
  </si>
  <si>
    <t>直剣_片手タメ1</t>
  </si>
  <si>
    <t>Straight sword _ one hand Tame 2</t>
  </si>
  <si>
    <t>直剣_片手タメ2</t>
  </si>
  <si>
    <t>Straight sword _ both hands usually 1</t>
  </si>
  <si>
    <t>直剣_両手通常1</t>
  </si>
  <si>
    <t>Straight sword _ both hands usually 2</t>
  </si>
  <si>
    <t>直剣_両手通常2</t>
  </si>
  <si>
    <t>Straight sword _ both hands usually 3</t>
  </si>
  <si>
    <t>直剣_両手通常3</t>
  </si>
  <si>
    <t>Straight sword _ both hands jump 1</t>
  </si>
  <si>
    <t>直剣_両手ジャンプ1</t>
  </si>
  <si>
    <t>Straight sword _ both hands fall loop</t>
  </si>
  <si>
    <t>直剣_両手落下ループ</t>
  </si>
  <si>
    <t>Straight sword _ both hands fall landing</t>
  </si>
  <si>
    <t>直剣_両手落下着地</t>
  </si>
  <si>
    <t>Straight sword _ both hands Tame 1</t>
  </si>
  <si>
    <t>直剣_両手タメ1</t>
  </si>
  <si>
    <t>Straight sword _ both hands Tame 2</t>
  </si>
  <si>
    <t>直剣_両手タメ2</t>
  </si>
  <si>
    <t>Straight left hand sword _</t>
  </si>
  <si>
    <t>直剣_左手</t>
  </si>
  <si>
    <t>Straight sword _ one hand a short distance</t>
  </si>
  <si>
    <t>直剣_片手近距離</t>
  </si>
  <si>
    <t>Straight sword _ both hands close range</t>
  </si>
  <si>
    <t>直剣_両手近距離</t>
  </si>
  <si>
    <t>Straight sword _ one hand guard</t>
  </si>
  <si>
    <t>直剣_片手ガード</t>
  </si>
  <si>
    <t>_ Both hands straight sword guard</t>
  </si>
  <si>
    <t>直剣_両手ガード</t>
  </si>
  <si>
    <t>Straight sword _ Parry</t>
  </si>
  <si>
    <t>直剣_パリィ</t>
  </si>
  <si>
    <t>Throw straight sword _ fall</t>
  </si>
  <si>
    <t>直剣_落下投げ</t>
  </si>
  <si>
    <t>Straight sword _ behind</t>
  </si>
  <si>
    <t>直剣_背後</t>
  </si>
  <si>
    <t>Straight sword _ strengthening behind</t>
  </si>
  <si>
    <t>直剣_強化背後</t>
  </si>
  <si>
    <t>Straight sword _ Parry after</t>
  </si>
  <si>
    <t>直剣_パリィ後</t>
  </si>
  <si>
    <t>Straight sword _ strengthening Parry after</t>
  </si>
  <si>
    <t>直剣_強化パリィ後</t>
  </si>
  <si>
    <t>Straight sword _ strengthening Parry _ after the second stage</t>
  </si>
  <si>
    <t>直剣_強化パリィ後_二段目</t>
  </si>
  <si>
    <t>Straight sword _ one hand dash</t>
  </si>
  <si>
    <t>直剣_片手ダッシュ</t>
  </si>
  <si>
    <t>Straight sword _ both hands Dash</t>
  </si>
  <si>
    <t>直剣_両手ダッシュ</t>
  </si>
  <si>
    <t>Straight sword _ one hand before</t>
  </si>
  <si>
    <t>直剣_片手ステップ前</t>
  </si>
  <si>
    <t>Straight sword _ both hands step before</t>
  </si>
  <si>
    <t>直剣_両手ステップ前</t>
  </si>
  <si>
    <t>Straight sword _ Paryigado</t>
  </si>
  <si>
    <t>直剣_パリィガード</t>
  </si>
  <si>
    <t>[ 53 ] Broad _ one hand usually 1</t>
  </si>
  <si>
    <t>【53】ブロード_片手通常1</t>
  </si>
  <si>
    <t>[ 53 ] Broad _ one hand usually 2</t>
  </si>
  <si>
    <t>【53】ブロード_片手通常2</t>
  </si>
  <si>
    <t>[ 53 ] Broad _ one hand usually 3</t>
  </si>
  <si>
    <t>【53】ブロード_片手通常3</t>
  </si>
  <si>
    <t>[ 53 ] Broad _ one hand jump 1</t>
  </si>
  <si>
    <t>【53】ブロード_片手ジャンプ1</t>
  </si>
  <si>
    <t>[ 53 ] Broad _ dropping one hand loop</t>
  </si>
  <si>
    <t>【53】ブロード_片手落下ループ</t>
  </si>
  <si>
    <t>[ 53 ] Broad _ dropping one hand landing</t>
  </si>
  <si>
    <t>【53】ブロード_片手落下着地</t>
  </si>
  <si>
    <t>[ 53 ] Broad _ one hand Tame 1</t>
  </si>
  <si>
    <t>【53】ブロード_片手タメ1</t>
  </si>
  <si>
    <t>[ 53 ] Broad _ one hand Tame 2</t>
  </si>
  <si>
    <t>【53】ブロード_片手タメ2</t>
  </si>
  <si>
    <t>[ 53 ] Broad _ both hands usually 1</t>
  </si>
  <si>
    <t>【53】ブロード_両手通常1</t>
  </si>
  <si>
    <t>[ 53 ] Broad _ both hands usually 2</t>
  </si>
  <si>
    <t>【53】ブロード_両手通常2</t>
  </si>
  <si>
    <t>[ 53 ] Broad _ both hands usually 3</t>
  </si>
  <si>
    <t>【53】ブロード_両手通常3</t>
  </si>
  <si>
    <t>[ 53 ] _ both hands Broad Jump 1</t>
  </si>
  <si>
    <t>【53】ブロード_両手ジャンプ1</t>
  </si>
  <si>
    <t>[ 53 ] Broad _ both hands fall loop</t>
  </si>
  <si>
    <t>【53】ブロード_両手落下ループ</t>
  </si>
  <si>
    <t>[ 53 ] Broad _ both hands fall landing</t>
  </si>
  <si>
    <t>【53】ブロード_両手落下着地</t>
  </si>
  <si>
    <t>[ 53 ] Broad _ both hands Tame 1</t>
  </si>
  <si>
    <t>【53】ブロード_両手タメ1</t>
  </si>
  <si>
    <t>[ 53 ] Broad _ both hands Tame 2</t>
  </si>
  <si>
    <t>【53】ブロード_両手タメ2</t>
  </si>
  <si>
    <t>[ 53 ] Broad _ left hand</t>
  </si>
  <si>
    <t>【53】ブロード_左手</t>
  </si>
  <si>
    <t>[ 53 ] throw broad _ fall</t>
  </si>
  <si>
    <t>【53】ブロード_落下投げ</t>
  </si>
  <si>
    <t>[ 53 ] Broad _ behind</t>
  </si>
  <si>
    <t>【53】ブロード_背後</t>
  </si>
  <si>
    <t>[ 53 ] Broad _ strengthening behind</t>
  </si>
  <si>
    <t>【53】ブロード_強化背後</t>
  </si>
  <si>
    <t>[ 53 ] Broad _ Parry after</t>
  </si>
  <si>
    <t>【53】ブロード_パリィ後</t>
  </si>
  <si>
    <t>[ 53 ] Broad _ strengthening Parry after</t>
  </si>
  <si>
    <t>【53】ブロード_強化パリィ後</t>
  </si>
  <si>
    <t>[ 53 ] Broad _ strengthening Parry _ after the second stage</t>
  </si>
  <si>
    <t>【53】ブロード_強化パリィ後_二段目</t>
  </si>
  <si>
    <t>[ 53 ] Broad _ one hand dash</t>
  </si>
  <si>
    <t>【53】ブロード_片手ダッシュ</t>
  </si>
  <si>
    <t>[ 53 ] Broad _ both hands Dash</t>
  </si>
  <si>
    <t>【53】ブロード_両手ダッシュ</t>
  </si>
  <si>
    <t>[ 53 ] Broad _ one hand before</t>
  </si>
  <si>
    <t>【53】ブロード_片手ステップ前</t>
  </si>
  <si>
    <t>[ 53 ] Broad _ both hands step before</t>
  </si>
  <si>
    <t>【53】ブロード_両手ステップ前</t>
  </si>
  <si>
    <t>[ 54 ] thorn突直sword _ one hand jump 1</t>
  </si>
  <si>
    <t>【54】刺突直剣_片手ジャンプ1</t>
  </si>
  <si>
    <t>[ 54 ] thorn突直sword _ one hand Tame 1</t>
  </si>
  <si>
    <t>【54】刺突直剣_片手タメ1</t>
  </si>
  <si>
    <t>[ 54 ] thorn突直sword _ one hand Tame 2</t>
  </si>
  <si>
    <t>【54】刺突直剣_片手タメ2</t>
  </si>
  <si>
    <t>[ 54 ] thorn突直sword _ both hands jump 1</t>
  </si>
  <si>
    <t>【54】刺突直剣_両手ジャンプ1</t>
  </si>
  <si>
    <t>[ 54 ] thorn突直sword _ both hands Tame 1</t>
  </si>
  <si>
    <t>【54】刺突直剣_両手タメ1</t>
  </si>
  <si>
    <t>[ 54 ] thorn突直sword _ both hands Tame 2</t>
  </si>
  <si>
    <t>【54】刺突直剣_両手タメ2</t>
  </si>
  <si>
    <t>[ 54 ] thorn突直sword _ both hands step before</t>
  </si>
  <si>
    <t>【54】刺突直剣_両手ステップ前</t>
  </si>
  <si>
    <t>Tame one hand sword _ 1 [ 55 ] of hero</t>
  </si>
  <si>
    <t>【55】英雄の剣_片手タメ1</t>
  </si>
  <si>
    <t>Tame one hand sword _ 2 [ 55 ] hero</t>
  </si>
  <si>
    <t>【55】英雄の剣_片手タメ2</t>
  </si>
  <si>
    <t>Ken _ both hands Tame 1 of [ 55 ] hero</t>
  </si>
  <si>
    <t>【55】英雄の剣_両手タメ1</t>
  </si>
  <si>
    <t>Ken _ both hands Tame 2 of [ 55 ] hero</t>
  </si>
  <si>
    <t>【55】英雄の剣_両手タメ2</t>
  </si>
  <si>
    <t>[ 57 ] Dark _ one hand Tame 1</t>
  </si>
  <si>
    <t>【57】ダーク_片手タメ1</t>
  </si>
  <si>
    <t>[ 57 ] Dark _ one hand Tame 2</t>
  </si>
  <si>
    <t>【57】ダーク_片手タメ2</t>
  </si>
  <si>
    <t>[ 57 ] Dark _ both hands Tame 1</t>
  </si>
  <si>
    <t>【57】ダーク_両手タメ1</t>
  </si>
  <si>
    <t>[ 57 ] Dark _ both hands Tame 2</t>
  </si>
  <si>
    <t>【57】ダーク_両手タメ2</t>
  </si>
  <si>
    <t>Tame one hand sword _ 1 [ 58 ] of old dragon</t>
  </si>
  <si>
    <t>【58】古竜の剣_片手タメ1</t>
  </si>
  <si>
    <t>Tame one hand sword _ 2 [ 58 ] old dragon</t>
  </si>
  <si>
    <t>【58】古竜の剣_片手タメ2</t>
  </si>
  <si>
    <t>Ken _ both hands Tame 1 of [ 58 ] old dragon</t>
  </si>
  <si>
    <t>【58】古竜の剣_両手タメ1</t>
  </si>
  <si>
    <t>Ken _ both hands Tame 2 of [ 58 ] old dragon</t>
  </si>
  <si>
    <t>【58】古竜の剣_両手タメ2</t>
  </si>
  <si>
    <t>Ken _ both hands Tame 1 / magic sword upon activation of [ 58 ] old dragon</t>
  </si>
  <si>
    <t>【58】古竜の剣_両手タメ1／魔法剣発動時</t>
  </si>
  <si>
    <t>Ken _ both hands Tame 2 / magic sword upon activation of [ 58 ] old dragon</t>
  </si>
  <si>
    <t>【58】古竜の剣_両手タメ2／魔法剣発動時</t>
  </si>
  <si>
    <t>Ken _ both hands step before the [ 58 ] old dragon</t>
  </si>
  <si>
    <t>【58】古竜の剣_両手ステップ前</t>
  </si>
  <si>
    <t>_ Sword magic attack of [ 58 ] old dragon</t>
  </si>
  <si>
    <t>【58】古竜の剣_魔法攻撃</t>
  </si>
  <si>
    <t>Large sword _ one hand usually 1</t>
  </si>
  <si>
    <t>大剣_片手通常1</t>
  </si>
  <si>
    <t>Large sword _ one hand usually 2</t>
  </si>
  <si>
    <t>大剣_片手通常2</t>
  </si>
  <si>
    <t>Large sword _ one hand usually 3</t>
  </si>
  <si>
    <t>大剣_片手通常3</t>
  </si>
  <si>
    <t>Large sword _ one hand jump 1</t>
  </si>
  <si>
    <t>大剣_片手ジャンプ1</t>
  </si>
  <si>
    <t>_ One hand sword fall loop</t>
  </si>
  <si>
    <t>大剣_片手落下ループ</t>
  </si>
  <si>
    <t>_ One hand sword fall landing</t>
  </si>
  <si>
    <t>大剣_片手落下着地</t>
  </si>
  <si>
    <t>Large sword _ one hand Tame 1</t>
  </si>
  <si>
    <t>大剣_片手タメ1</t>
  </si>
  <si>
    <t>Large sword _ one hand Tame 2</t>
  </si>
  <si>
    <t>大剣_片手タメ2</t>
  </si>
  <si>
    <t>Large sword _ both hands usually 1</t>
  </si>
  <si>
    <t>大剣_両手通常1</t>
  </si>
  <si>
    <t>Large sword _ both hands usually 2</t>
  </si>
  <si>
    <t>大剣_両手通常2</t>
  </si>
  <si>
    <t>Large sword _ both hands usually 3</t>
  </si>
  <si>
    <t>大剣_両手通常3</t>
  </si>
  <si>
    <t>Large sword _ both hands jump 1</t>
  </si>
  <si>
    <t>大剣_両手ジャンプ1</t>
  </si>
  <si>
    <t>Large sword _ both hands fall loop</t>
  </si>
  <si>
    <t>大剣_両手落下ループ</t>
  </si>
  <si>
    <t>Large sword _ both hands fall landing</t>
  </si>
  <si>
    <t>大剣_両手落下着地</t>
  </si>
  <si>
    <t>Large sword _ both hands Tame 1</t>
  </si>
  <si>
    <t>大剣_両手タメ1</t>
  </si>
  <si>
    <t>Large sword _ both hands Tame 2</t>
  </si>
  <si>
    <t>大剣_両手タメ2</t>
  </si>
  <si>
    <t>Large sword _ left hand</t>
  </si>
  <si>
    <t>大剣_左手</t>
  </si>
  <si>
    <t>Large sword _ one hand a short distance</t>
  </si>
  <si>
    <t>大剣_片手近距離</t>
  </si>
  <si>
    <t>Large sword _ both hands close range</t>
  </si>
  <si>
    <t>大剣_両手近距離</t>
  </si>
  <si>
    <t>Large sword _ one hand guard</t>
  </si>
  <si>
    <t>大剣_片手ガード</t>
  </si>
  <si>
    <t>_ Both hands sword guard</t>
  </si>
  <si>
    <t>大剣_両手ガード</t>
  </si>
  <si>
    <t>Large sword _ Parry</t>
  </si>
  <si>
    <t>大剣_パリィ</t>
  </si>
  <si>
    <t>Throw sword _ fall</t>
  </si>
  <si>
    <t>大剣_落下投げ</t>
  </si>
  <si>
    <t>_ Large sword behind</t>
  </si>
  <si>
    <t>大剣_背後</t>
  </si>
  <si>
    <t>Large sword _ strengthening behind</t>
  </si>
  <si>
    <t>大剣_強化背後</t>
  </si>
  <si>
    <t>Large sword _ Parry after</t>
  </si>
  <si>
    <t>大剣_パリィ後</t>
  </si>
  <si>
    <t>Large sword _ strengthening Parry after</t>
  </si>
  <si>
    <t>大剣_強化パリィ後</t>
  </si>
  <si>
    <t>Large sword _ strengthening Parry _ after the second stage</t>
  </si>
  <si>
    <t>大剣_強化パリィ後_二段目</t>
  </si>
  <si>
    <t>Large sword _ one hand dash</t>
  </si>
  <si>
    <t>大剣_片手ダッシュ</t>
  </si>
  <si>
    <t>Large sword _ both hands Dash</t>
  </si>
  <si>
    <t>大剣_両手ダッシュ</t>
  </si>
  <si>
    <t>Large sword _ one hand before</t>
  </si>
  <si>
    <t>大剣_片手ステップ前</t>
  </si>
  <si>
    <t>Large sword _ both hands step before</t>
  </si>
  <si>
    <t>大剣_両手ステップ前</t>
  </si>
  <si>
    <t>Large sword _ Paryigado</t>
  </si>
  <si>
    <t>大剣_パリィガード</t>
  </si>
  <si>
    <t>Large sword _ one hand one of Tame [ 80 ] Black Knight</t>
  </si>
  <si>
    <t>【80】黒騎士の大剣_片手タメ1</t>
  </si>
  <si>
    <t>Large sword _ one hand Tame 2 of [ 80 ] Black Knight</t>
  </si>
  <si>
    <t>【80】黒騎士の大剣_片手タメ2</t>
  </si>
  <si>
    <t>Large sword _ both hands Tame 1 of 80 [ ] Black Knight</t>
  </si>
  <si>
    <t>【80】黒騎士の大剣_両手タメ1</t>
  </si>
  <si>
    <t>Large sword _ both hands Tame 2 of [ 80 ] Black Knight</t>
  </si>
  <si>
    <t>【80】黒騎士の大剣_両手タメ2</t>
  </si>
  <si>
    <t>Fran Berger _ one hand usually 1</t>
  </si>
  <si>
    <t>フランベルジェ_片手通常1</t>
  </si>
  <si>
    <t>Fran Berger _ one hand usually 2</t>
  </si>
  <si>
    <t>フランベルジェ_片手通常2</t>
  </si>
  <si>
    <t>Fran Berger _ one hand usually 3</t>
  </si>
  <si>
    <t>フランベルジェ_片手通常3</t>
  </si>
  <si>
    <t>Fran Berger _ one hand jump 1</t>
  </si>
  <si>
    <t>フランベルジェ_片手ジャンプ1</t>
  </si>
  <si>
    <t>Fran Berger _ one hand fall loop</t>
  </si>
  <si>
    <t>フランベルジェ_片手落下ループ</t>
  </si>
  <si>
    <t>Fran Berger _ one hand fall landing</t>
  </si>
  <si>
    <t>フランベルジェ_片手落下着地</t>
  </si>
  <si>
    <t>Fran Berger _ one hand Tame 1</t>
  </si>
  <si>
    <t>フランベルジェ_片手タメ1</t>
  </si>
  <si>
    <t>Fran Berger _ one hand Tame 2</t>
  </si>
  <si>
    <t>フランベルジェ_片手タメ2</t>
  </si>
  <si>
    <t>Fran Berger _ both hands usually 1</t>
  </si>
  <si>
    <t>フランベルジェ_両手通常1</t>
  </si>
  <si>
    <t>Fran Berger _ both hands usually 2</t>
  </si>
  <si>
    <t>フランベルジェ_両手通常2</t>
  </si>
  <si>
    <t>Fran Berger _ both hands usually 3</t>
  </si>
  <si>
    <t>フランベルジェ_両手通常3</t>
  </si>
  <si>
    <t>Fran Berger _ both hands jump 1</t>
  </si>
  <si>
    <t>フランベルジェ_両手ジャンプ1</t>
  </si>
  <si>
    <t>Fran Berger _ both hands fall hand loop</t>
  </si>
  <si>
    <t>フランベルジェ_両手手落下ループ</t>
  </si>
  <si>
    <t>Fran Berger _ both hands hand fall landing</t>
  </si>
  <si>
    <t>フランベルジェ_両手手落下着地</t>
  </si>
  <si>
    <t>Fran Berger _ both hands Tame 1</t>
  </si>
  <si>
    <t>フランベルジェ_両手タメ1</t>
  </si>
  <si>
    <t>Fran Berger _ both hands Tame 2</t>
  </si>
  <si>
    <t>フランベルジェ_両手タメ2</t>
  </si>
  <si>
    <t>Fran Berger _ left hand</t>
  </si>
  <si>
    <t>フランベルジェ_左手</t>
  </si>
  <si>
    <t>Throw Fran Berger _ fall</t>
  </si>
  <si>
    <t>フランベルジェ_落下投げ</t>
  </si>
  <si>
    <t>Fran Berger _ behind</t>
  </si>
  <si>
    <t>フランベルジェ_背後</t>
  </si>
  <si>
    <t>Fran Berger _ strengthening behind</t>
  </si>
  <si>
    <t>フランベルジェ_強化背後</t>
  </si>
  <si>
    <t>Fran Berger _ Parry after</t>
  </si>
  <si>
    <t>フランベルジェ_パリィ後</t>
  </si>
  <si>
    <t>Fran Berger _ strengthening Parry after</t>
  </si>
  <si>
    <t>フランベルジェ_強化パリィ後</t>
  </si>
  <si>
    <t>Fran Berger _ strengthening Parry _ after the second stage</t>
  </si>
  <si>
    <t>フランベルジェ_強化パリィ後_二段目</t>
  </si>
  <si>
    <t>Fran Berger _ one hand dash</t>
  </si>
  <si>
    <t>フランベルジェ_片手ダッシュ</t>
  </si>
  <si>
    <t>Fran Berger _ both hands Dash</t>
  </si>
  <si>
    <t>フランベルジェ_両手ダッシュ</t>
  </si>
  <si>
    <t>Fran Berger _ one hand before</t>
  </si>
  <si>
    <t>フランベルジェ_片手ステップ前</t>
  </si>
  <si>
    <t>Fran Berger _ both hands step before</t>
  </si>
  <si>
    <t>フランベルジェ_両手ステップ前</t>
  </si>
  <si>
    <t>Large sword _ one hand one of Tame [ 77 ] stone</t>
  </si>
  <si>
    <t>【77】石の大剣_片手タメ1</t>
  </si>
  <si>
    <t>Large sword _ one hand Tame 2 of [ 77 ] stone</t>
  </si>
  <si>
    <t>【77】石の大剣_片手タメ2</t>
  </si>
  <si>
    <t>_ Large sword magic attack of [ 77 ] stone</t>
  </si>
  <si>
    <t>【77】石の大剣_魔法攻撃</t>
  </si>
  <si>
    <t>[ 79 ] Moonlight _ one hand Tame 1</t>
  </si>
  <si>
    <t>【79】ムーンライト_片手タメ1</t>
  </si>
  <si>
    <t>[ 79 ] Moonlight _ one hand Tame 2</t>
  </si>
  <si>
    <t>【79】ムーンライト_片手タメ2</t>
  </si>
  <si>
    <t>[ 79 ] Moonlight _ one hand Tame 1 / magic sword upon activation</t>
  </si>
  <si>
    <t>【79】ムーンライト_片手タメ1／魔法剣発動時</t>
  </si>
  <si>
    <t>[ 79 ] Moonlight _ one hand Tame 2 / magic sword upon activation</t>
  </si>
  <si>
    <t>【79】ムーンライト_片手タメ2／魔法剣発動時</t>
  </si>
  <si>
    <t>[ 79 ] Moonlight _ both hands Tame 1</t>
  </si>
  <si>
    <t>【79】ムーンライト_両手タメ1</t>
  </si>
  <si>
    <t>[ 79 ] Moonlight _ both hands Tame 2</t>
  </si>
  <si>
    <t>【79】ムーンライト_両手タメ2</t>
  </si>
  <si>
    <t>[ 79 ] Moonlight _ both hands Tame 1 / magic sword upon activation</t>
  </si>
  <si>
    <t>【79】ムーンライト_両手タメ1／魔法剣発動時</t>
  </si>
  <si>
    <t>[ 79 ] Moonlight _ both hands Tame 2 / magic sword upon activation</t>
  </si>
  <si>
    <t>【79】ムーンライト_両手タメ2／魔法剣発動時</t>
  </si>
  <si>
    <t>[ 79 ] Moonlight _ _ one hand magic attack</t>
  </si>
  <si>
    <t>【79】ムーンライト_片手_魔法攻撃</t>
  </si>
  <si>
    <t>[ 79 ] Moonlight _ hands _ magic attack</t>
  </si>
  <si>
    <t>【79】ムーンライト_両手_魔法攻撃</t>
  </si>
  <si>
    <t>[ 74 ] Claymore _ one hand Tame 1</t>
  </si>
  <si>
    <t>【74】クレイモア_片手タメ1</t>
  </si>
  <si>
    <t>[ 74 ] Claymore _ one hand Tame 2</t>
  </si>
  <si>
    <t>【74】クレイモア_片手タメ2</t>
  </si>
  <si>
    <t>[ 74 ] Claymore _ both hands step before</t>
  </si>
  <si>
    <t>【74】クレイモア_両手ステップ前</t>
  </si>
  <si>
    <t>[ 78 ] Arutoriusu _ one hand Tame 1</t>
  </si>
  <si>
    <t>【78】アルトリウス_片手タメ1</t>
  </si>
  <si>
    <t>[ 78 ] Arutoriusu _ one hand Tame 2</t>
  </si>
  <si>
    <t>【78】アルトリウス_片手タメ2</t>
  </si>
  <si>
    <t>[ 78 ] Arutoriusu _ both hands Tame 1</t>
  </si>
  <si>
    <t>【78】アルトリウス_両手タメ1</t>
  </si>
  <si>
    <t>[ 78 ] Arutoriusu _ both hands Tame 2</t>
  </si>
  <si>
    <t>【78】アルトリウス_両手タメ2</t>
  </si>
  <si>
    <t>[ 97 ] King _ one hand Tame 1</t>
  </si>
  <si>
    <t>【97】大王_片手タメ1</t>
  </si>
  <si>
    <t>[ 97 ] King _ one hand Tame 2</t>
  </si>
  <si>
    <t>【97】大王_片手タメ2</t>
  </si>
  <si>
    <t>[ 97 ] King _ both hands Tame 1</t>
  </si>
  <si>
    <t>【97】大王_両手タメ1</t>
  </si>
  <si>
    <t>[ 97 ] King _ both hands Tame 2</t>
  </si>
  <si>
    <t>【97】大王_両手タメ2</t>
  </si>
  <si>
    <t>[ 131 ] Arutoriusu ( erosion ) _ one hand Tame 1</t>
  </si>
  <si>
    <t>【131】アルトリウス（侵食）_片手タメ1</t>
  </si>
  <si>
    <t>[ 131 ] Arutoriusu ( erosion ) _ one hand Tame 2</t>
  </si>
  <si>
    <t>【131】アルトリウス（侵食）_片手タメ2</t>
  </si>
  <si>
    <t>[ 131 ] Arutoriusu ( erosion ) _ both hands Tame 1</t>
  </si>
  <si>
    <t>【131】アルトリウス（侵食）_両手タメ1</t>
  </si>
  <si>
    <t>[ 131 ] Arutoriusu ( erosion ) _ both hands Tame 2</t>
  </si>
  <si>
    <t>【131】アルトリウス（侵食）_両手タメ2</t>
  </si>
  <si>
    <t>Large sword _ both hands Tame 1 [ 135 ] of the black dragon</t>
  </si>
  <si>
    <t>【135】黒竜の大剣_両手タメ1</t>
  </si>
  <si>
    <t>Large sword _ both hands Tame 1 / magic sword upon activation of [ 135 ] Black Dragon</t>
  </si>
  <si>
    <t>【135】黒竜の大剣_両手タメ1／魔法剣発動時</t>
  </si>
  <si>
    <t>Large sword _ hands _ magic attack of [ 135 ] Black Dragon</t>
  </si>
  <si>
    <t>【135】黒竜の大剣_両手_魔法攻撃</t>
  </si>
  <si>
    <t>Oversized sword _ one hand usually 1</t>
  </si>
  <si>
    <t>特大剣_片手通常1</t>
  </si>
  <si>
    <t>Oversized sword _ 1_ one hand usually range</t>
  </si>
  <si>
    <t>特大剣_片手通常1_範囲</t>
  </si>
  <si>
    <t>Oversized sword _ one hand usually 2</t>
  </si>
  <si>
    <t>特大剣_片手通常2</t>
  </si>
  <si>
    <t>Oversized sword _ one hand usually 3</t>
  </si>
  <si>
    <t>特大剣_片手通常3</t>
  </si>
  <si>
    <t>Oversized sword _ one hand jump 1</t>
  </si>
  <si>
    <t>特大剣_片手ジャンプ1</t>
  </si>
  <si>
    <t>Oversized sword _ one hand fall loop</t>
  </si>
  <si>
    <t>特大剣_片手落下ループ</t>
  </si>
  <si>
    <t>Oversized sword _ one hand fall landing</t>
  </si>
  <si>
    <t>特大剣_片手落下着地</t>
  </si>
  <si>
    <t>Oversized sword _ one hand Tame 1</t>
  </si>
  <si>
    <t>特大剣_片手タメ1</t>
  </si>
  <si>
    <t>Oversized sword _ one hand Tame 2</t>
  </si>
  <si>
    <t>特大剣_片手タメ2</t>
  </si>
  <si>
    <t>Oversized sword _ both hands usually 1</t>
  </si>
  <si>
    <t>特大剣_両手通常1</t>
  </si>
  <si>
    <t>Oversized sword _ both hands usually 2</t>
  </si>
  <si>
    <t>特大剣_両手通常2</t>
  </si>
  <si>
    <t>Oversized sword _ both hands usually 3</t>
  </si>
  <si>
    <t>特大剣_両手通常3</t>
  </si>
  <si>
    <t>Oversized sword _ both hands jump 1</t>
  </si>
  <si>
    <t>特大剣_両手ジャンプ1</t>
  </si>
  <si>
    <t>Oversized sword _ both hands fall loop</t>
  </si>
  <si>
    <t>特大剣_両手落下ループ</t>
  </si>
  <si>
    <t>Oversized sword _ both hands fall landing</t>
  </si>
  <si>
    <t>特大剣_両手落下着地</t>
  </si>
  <si>
    <t>Oversized sword _ both hands Tame 1</t>
  </si>
  <si>
    <t>特大剣_両手タメ1</t>
  </si>
  <si>
    <t>Oversized sword _ both hands Tame 2</t>
  </si>
  <si>
    <t>特大剣_両手タメ2</t>
  </si>
  <si>
    <t>Oversized sword _ left hand</t>
  </si>
  <si>
    <t>特大剣_左手</t>
  </si>
  <si>
    <t>Oversized sword _ one hand a short distance</t>
  </si>
  <si>
    <t>特大剣_片手近距離</t>
  </si>
  <si>
    <t>Oversized sword _ both hands close range</t>
  </si>
  <si>
    <t>特大剣_両手近距離</t>
  </si>
  <si>
    <t>Oversized sword _ one hand guard</t>
  </si>
  <si>
    <t>特大剣_片手ガード</t>
  </si>
  <si>
    <t>Oversized sword guard _ both hands</t>
  </si>
  <si>
    <t>特大剣_両手ガード</t>
  </si>
  <si>
    <t>Oversized sword _ Parry</t>
  </si>
  <si>
    <t>特大剣_パリィ</t>
  </si>
  <si>
    <t>Throw oversized sword _ fall</t>
  </si>
  <si>
    <t>特大剣_落下投げ</t>
  </si>
  <si>
    <t>Extra large sword behind _</t>
  </si>
  <si>
    <t>特大剣_背後</t>
  </si>
  <si>
    <t>Extra large sword behind _ _ two撃目</t>
  </si>
  <si>
    <t>特大剣_背後_二撃目</t>
  </si>
  <si>
    <t>Oversized sword _ strengthening behind</t>
  </si>
  <si>
    <t>特大剣_強化背後</t>
  </si>
  <si>
    <t>Oversized sword _ strengthening behind _ two -stage</t>
  </si>
  <si>
    <t>特大剣_強化背後_二段目</t>
  </si>
  <si>
    <t>Oversized sword _ Parry after</t>
  </si>
  <si>
    <t>特大剣_パリィ後</t>
  </si>
  <si>
    <t>Oversized sword _ _ Parry after two撃目</t>
  </si>
  <si>
    <t>特大剣_パリィ後_二撃目</t>
  </si>
  <si>
    <t>Oversized sword _ strengthening Parry after</t>
  </si>
  <si>
    <t>特大剣_強化パリィ後</t>
  </si>
  <si>
    <t>Oversized sword _ strengthening Parry _ after the second stage</t>
  </si>
  <si>
    <t>特大剣_強化パリィ後_二段目</t>
  </si>
  <si>
    <t>Oversized sword _ strengthening Parry _ after the third stage</t>
  </si>
  <si>
    <t>特大剣_強化パリィ後_三段目</t>
  </si>
  <si>
    <t>Oversized sword _ one hand dash</t>
  </si>
  <si>
    <t>特大剣_片手ダッシュ</t>
  </si>
  <si>
    <t>Oversized sword _ both hands Dash</t>
  </si>
  <si>
    <t>特大剣_両手ダッシュ</t>
  </si>
  <si>
    <t>Oversized sword _ one hand before</t>
  </si>
  <si>
    <t>特大剣_片手ステップ前</t>
  </si>
  <si>
    <t>Oversized sword _ both hands step before</t>
  </si>
  <si>
    <t>特大剣_両手ステップ前</t>
  </si>
  <si>
    <t>Oversized sword _ Paryigado</t>
  </si>
  <si>
    <t>特大剣_パリィガード</t>
  </si>
  <si>
    <t>Large sword _ both hands Tame 1 [ 98 ] of old dragon</t>
  </si>
  <si>
    <t>【98】古竜の大剣_両手タメ1</t>
  </si>
  <si>
    <t>Large sword _ both hands Tame 2 of [ 98 ] old dragon</t>
  </si>
  <si>
    <t>【98】古竜の大剣_両手タメ2</t>
  </si>
  <si>
    <t>Large sword _ both hands Tame 1 / magic sword upon activation of [ 98 ] old dragon</t>
  </si>
  <si>
    <t>【98】古竜の大剣_両手タメ1／魔法剣発動時</t>
  </si>
  <si>
    <t>Large sword _ both hands Tame 2 / magic sword upon activation of [ 98 ] old dragon</t>
  </si>
  <si>
    <t>【98】古竜の大剣_両手タメ2／魔法剣発動時</t>
  </si>
  <si>
    <t>_ Large sword magic attack of [ 98 ] old dragon</t>
  </si>
  <si>
    <t>【98】古竜の大剣_魔法攻撃</t>
  </si>
  <si>
    <t>[ 95 ] Great Sword _ one hand Tame 1</t>
  </si>
  <si>
    <t>【95】グレートソード_片手タメ1</t>
  </si>
  <si>
    <t>[ 95 ] Great Sword _ one hand Tame 2</t>
  </si>
  <si>
    <t>【95】グレートソード_片手タメ2</t>
  </si>
  <si>
    <t>[ 95 ] Great Sword _ both hands Tame 1</t>
  </si>
  <si>
    <t>【95】グレートソード_両手タメ1</t>
  </si>
  <si>
    <t>[ 95 ] Great Sword _ both hands Tame 2</t>
  </si>
  <si>
    <t>【95】グレートソード_両手タメ2</t>
  </si>
  <si>
    <t>Hatchet _ one hand one of Tame [ 96 ] daemon</t>
  </si>
  <si>
    <t>【96】デーモンの鉈_片手タメ1</t>
  </si>
  <si>
    <t>Hatchet _ one hand Tame 2 of [ 96 ] daemon</t>
  </si>
  <si>
    <t>【96】デーモンの鉈_片手タメ2</t>
  </si>
  <si>
    <t>Hatchet _ both hands Tame 1 of [ 96 ] daemon</t>
  </si>
  <si>
    <t>【96】デーモンの鉈_両手タメ1</t>
  </si>
  <si>
    <t>Hatchet _ both hands Tame 2 of [ 96 ] daemon</t>
  </si>
  <si>
    <t>【96】デーモンの鉈_両手タメ2</t>
  </si>
  <si>
    <t>Oversized sword _ one hand Tame 1 of 128 ] Black Knight</t>
  </si>
  <si>
    <t>【128】黒騎士の特大剣_片手タメ1</t>
  </si>
  <si>
    <t>Oversized sword _ one hand Tame 2 of [ 128 ] Black Knight</t>
  </si>
  <si>
    <t>【128】黒騎士の特大剣_片手タメ2</t>
  </si>
  <si>
    <t>Oversized sword _ both hands Tame 1 of 128 ] Black Knight</t>
  </si>
  <si>
    <t>【128】黒騎士の特大剣_両手タメ1</t>
  </si>
  <si>
    <t>Oversized sword _ both hands Tame 2 of [ 128 ] Black Knight</t>
  </si>
  <si>
    <t>【128】黒騎士の特大剣_両手タメ2</t>
  </si>
  <si>
    <t>Thorn sword _ one hand usually 1</t>
  </si>
  <si>
    <t>刺剣_片手通常1</t>
  </si>
  <si>
    <t>Thorn sword _ one hand usually 2</t>
  </si>
  <si>
    <t>刺剣_片手通常2</t>
  </si>
  <si>
    <t>Thorn sword _ one hand usually 3</t>
  </si>
  <si>
    <t>刺剣_片手通常3</t>
  </si>
  <si>
    <t>Thorn sword _ one hand jump 1</t>
  </si>
  <si>
    <t>刺剣_片手ジャンプ1</t>
  </si>
  <si>
    <t>Thorn sword _ one hand fall loop</t>
  </si>
  <si>
    <t>刺剣_片手落下ループ</t>
  </si>
  <si>
    <t>Thorn sword _ one hand fall landing</t>
  </si>
  <si>
    <t>刺剣_片手落下着地</t>
  </si>
  <si>
    <t>Thorn sword _ one hand Tame 1</t>
  </si>
  <si>
    <t>刺剣_片手タメ1</t>
  </si>
  <si>
    <t>Thorn sword _ one hand Tame 2</t>
  </si>
  <si>
    <t>刺剣_片手タメ2</t>
  </si>
  <si>
    <t>Thorn sword _ both hands usually 1</t>
  </si>
  <si>
    <t>刺剣_両手通常1</t>
  </si>
  <si>
    <t>Thorn sword _ both hands usually 2</t>
  </si>
  <si>
    <t>刺剣_両手通常2</t>
  </si>
  <si>
    <t>Thorn sword _ both hands usually 3</t>
  </si>
  <si>
    <t>刺剣_両手通常3</t>
  </si>
  <si>
    <t>Thorn sword _ both hands jump 1</t>
  </si>
  <si>
    <t>刺剣_両手ジャンプ1</t>
  </si>
  <si>
    <t>Thorn sword _ both hands fall loop</t>
  </si>
  <si>
    <t>刺剣_両手落下ループ</t>
  </si>
  <si>
    <t>Thorn sword _ both hands fall landing</t>
  </si>
  <si>
    <t>刺剣_両手落下着地</t>
  </si>
  <si>
    <t>Thorn sword _ both hands Tame 1</t>
  </si>
  <si>
    <t>刺剣_両手タメ1</t>
  </si>
  <si>
    <t>Thorn sword _ both hands Tame 2</t>
  </si>
  <si>
    <t>刺剣_両手タメ2</t>
  </si>
  <si>
    <t>Thorn sword _ left hand</t>
  </si>
  <si>
    <t>刺剣_左手</t>
  </si>
  <si>
    <t>Thorn sword _ one hand a short distance</t>
  </si>
  <si>
    <t>刺剣_片手近距離</t>
  </si>
  <si>
    <t>Thorn sword _ both hands close range</t>
  </si>
  <si>
    <t>刺剣_両手近距離</t>
  </si>
  <si>
    <t>Thorn sword _ one hand guard</t>
  </si>
  <si>
    <t>刺剣_片手ガード</t>
  </si>
  <si>
    <t>Thorn sword guard _ both hands</t>
  </si>
  <si>
    <t>刺剣_両手ガード</t>
  </si>
  <si>
    <t>Thorn sword _ Parry</t>
  </si>
  <si>
    <t>刺剣_パリィ</t>
  </si>
  <si>
    <t>_ Thorn sword guard in attack</t>
  </si>
  <si>
    <t>刺剣_ガード中攻撃</t>
  </si>
  <si>
    <t>Throw thorn sword _ fall</t>
  </si>
  <si>
    <t>刺剣_落下投げ</t>
  </si>
  <si>
    <t>Thorn sword _ behind</t>
  </si>
  <si>
    <t>刺剣_背後</t>
  </si>
  <si>
    <t>Thorn sword _ strengthening behind</t>
  </si>
  <si>
    <t>刺剣_強化背後</t>
  </si>
  <si>
    <t>Thorn sword _ Parry after</t>
  </si>
  <si>
    <t>刺剣_パリィ後</t>
  </si>
  <si>
    <t>Thorn sword _ strengthening Parry after</t>
  </si>
  <si>
    <t>刺剣_強化パリィ後</t>
  </si>
  <si>
    <t>Thorn sword _ strengthening Parry _ after the second stage</t>
  </si>
  <si>
    <t>刺剣_強化パリィ後_二段目</t>
  </si>
  <si>
    <t>Thorn sword _ one hand dash</t>
  </si>
  <si>
    <t>刺剣_片手ダッシュ</t>
  </si>
  <si>
    <t>Thorn sword _ both hands Dash</t>
  </si>
  <si>
    <t>刺剣_両手ダッシュ</t>
  </si>
  <si>
    <t>Thorn sword _ one hand before</t>
  </si>
  <si>
    <t>刺剣_片手ステップ前</t>
  </si>
  <si>
    <t>Thorn sword _ both hands step before</t>
  </si>
  <si>
    <t>刺剣_両手ステップ前</t>
  </si>
  <si>
    <t>Thorn sword _ Paryigado</t>
  </si>
  <si>
    <t>刺剣_パリィガード</t>
  </si>
  <si>
    <t>[ 119 ] mail Breaker _ one hand Tame 1</t>
  </si>
  <si>
    <t>【119】メイルブレイカー_片手タメ1</t>
  </si>
  <si>
    <t>[ 119 ] mail Breaker _ one hand Tame 2</t>
  </si>
  <si>
    <t>【119】メイルブレイカー_片手タメ2</t>
  </si>
  <si>
    <t>[ 119 ] mail Breaker _ both hands Tame 1</t>
  </si>
  <si>
    <t>【119】メイルブレイカー_両手タメ1</t>
  </si>
  <si>
    <t>[ 119 ] mail Breaker _ both hands Tame 2</t>
  </si>
  <si>
    <t>【119】メイルブレイカー_両手タメ2</t>
  </si>
  <si>
    <t>[ 113 ] estoc _ one hand Tame 1</t>
  </si>
  <si>
    <t>【113】エストック_片手タメ1</t>
  </si>
  <si>
    <t>[ 113 ] estoc _ one hand Tame 2</t>
  </si>
  <si>
    <t>【113】エストック_片手タメ2</t>
  </si>
  <si>
    <t>[ 113 ] estoc _ both hands Tame 1</t>
  </si>
  <si>
    <t>【113】エストック_両手タメ1</t>
  </si>
  <si>
    <t>[ 113 ] estoc _ both hands Tame 2</t>
  </si>
  <si>
    <t>【113】エストック_両手タメ2</t>
  </si>
  <si>
    <t>[ 114 ] Belka _ one hand Tame 1</t>
  </si>
  <si>
    <t>【114】ベルカ_片手タメ1</t>
  </si>
  <si>
    <t>[ 114 ] Belka _ one hand Tame 2</t>
  </si>
  <si>
    <t>【114】ベルカ_片手タメ2</t>
  </si>
  <si>
    <t>[ 114 ] Belka _ both hands Tame 1</t>
  </si>
  <si>
    <t>【114】ベルカ_両手タメ1</t>
  </si>
  <si>
    <t>[ 114 ] Belka _ both hands Tame 2</t>
  </si>
  <si>
    <t>【114】ベルカ_両手タメ2</t>
  </si>
  <si>
    <t>Thorn sword _ one hand Tame 1 of [ 115 ] aristocracy</t>
  </si>
  <si>
    <t>【115】貴族の刺剣_片手タメ1</t>
  </si>
  <si>
    <t>Thorn sword _ one hand Tame 2 of [ 115 ] aristocracy</t>
  </si>
  <si>
    <t>【115】貴族の刺剣_片手タメ2</t>
  </si>
  <si>
    <t>Thorn sword _ both hands Tame 1 of [ 115 ] aristocracy</t>
  </si>
  <si>
    <t>【115】貴族の刺剣_両手タメ1</t>
  </si>
  <si>
    <t>Thorn sword _ both hands Tame 2 of [ 115 ] aristocracy</t>
  </si>
  <si>
    <t>【115】貴族の刺剣_両手タメ2</t>
  </si>
  <si>
    <t>Song sword _ one hand usually 1</t>
  </si>
  <si>
    <t>曲剣_片手通常1</t>
  </si>
  <si>
    <t>Song sword _ one hand usually 2</t>
  </si>
  <si>
    <t>曲剣_片手通常2</t>
  </si>
  <si>
    <t>Song sword _ one hand usually 3</t>
  </si>
  <si>
    <t>曲剣_片手通常3</t>
  </si>
  <si>
    <t>Song sword _ one hand jump 1</t>
  </si>
  <si>
    <t>曲剣_片手ジャンプ1</t>
  </si>
  <si>
    <t>Song _ one hand sword fall loop</t>
  </si>
  <si>
    <t>曲剣_片手落下ループ</t>
  </si>
  <si>
    <t>Song _ one hand sword fall landing</t>
  </si>
  <si>
    <t>曲剣_片手落下着地</t>
  </si>
  <si>
    <t>Song sword _ one hand Tame 1</t>
  </si>
  <si>
    <t>曲剣_片手タメ1</t>
  </si>
  <si>
    <t>Song sword _ one hand Tame 2</t>
  </si>
  <si>
    <t>曲剣_片手タメ2</t>
  </si>
  <si>
    <t>Song sword _ both hands usually 1</t>
  </si>
  <si>
    <t>曲剣_両手通常1</t>
  </si>
  <si>
    <t>Song sword _ both hands usually 2</t>
  </si>
  <si>
    <t>曲剣_両手通常2</t>
  </si>
  <si>
    <t>Song sword _ both hands usually 3</t>
  </si>
  <si>
    <t>曲剣_両手通常3</t>
  </si>
  <si>
    <t>Song sword _ both hands jump 1</t>
  </si>
  <si>
    <t>曲剣_両手ジャンプ1</t>
  </si>
  <si>
    <t>Song sword _ both hands fall loop</t>
  </si>
  <si>
    <t>曲剣_両手落下ループ</t>
  </si>
  <si>
    <t>Song sword _ both hands fall landing</t>
  </si>
  <si>
    <t>曲剣_両手落下着地</t>
  </si>
  <si>
    <t>Song sword _ both hands Tame 1</t>
  </si>
  <si>
    <t>曲剣_両手タメ1</t>
  </si>
  <si>
    <t>Song sword _ both hands Tame 2</t>
  </si>
  <si>
    <t>曲剣_両手タメ2</t>
  </si>
  <si>
    <t>Song sword _ left hand</t>
  </si>
  <si>
    <t>曲剣_左手</t>
  </si>
  <si>
    <t>Song sword _ one hand a short distance</t>
  </si>
  <si>
    <t>曲剣_片手近距離</t>
  </si>
  <si>
    <t>Song sword _ both hands close range</t>
  </si>
  <si>
    <t>曲剣_両手近距離</t>
  </si>
  <si>
    <t>Song _ one hand sword guard</t>
  </si>
  <si>
    <t>曲剣_片手ガード</t>
  </si>
  <si>
    <t>Song sword guard _ both hands</t>
  </si>
  <si>
    <t>曲剣_両手ガード</t>
  </si>
  <si>
    <t>Song sword _ Parry</t>
  </si>
  <si>
    <t>曲剣_パリィ</t>
  </si>
  <si>
    <t>Throw song sword _ fall</t>
  </si>
  <si>
    <t>曲剣_落下投げ</t>
  </si>
  <si>
    <t>Song sword _ behind</t>
  </si>
  <si>
    <t>曲剣_背後</t>
  </si>
  <si>
    <t>_ Strengthening songs sword behind</t>
  </si>
  <si>
    <t>曲剣_強化背後</t>
  </si>
  <si>
    <t>Ken Parry song _ after</t>
  </si>
  <si>
    <t>曲剣_パリィ後</t>
  </si>
  <si>
    <t>_ Strengthening songs sword after Parry</t>
  </si>
  <si>
    <t>曲剣_強化パリィ後</t>
  </si>
  <si>
    <t>Song sword _ strengthening Parry _ after the second stage</t>
  </si>
  <si>
    <t>曲剣_強化パリィ後_二段目</t>
  </si>
  <si>
    <t>Song sword _ one hand dash</t>
  </si>
  <si>
    <t>曲剣_片手ダッシュ</t>
  </si>
  <si>
    <t>Song sword _ both hands Dash</t>
  </si>
  <si>
    <t>曲剣_両手ダッシュ</t>
  </si>
  <si>
    <t>Song sword _ one hand before</t>
  </si>
  <si>
    <t>曲剣_片手ステップ前</t>
  </si>
  <si>
    <t>Song sword _ both hands step before</t>
  </si>
  <si>
    <t>曲剣_両手ステップ前</t>
  </si>
  <si>
    <t>Song sword _ Paryigado</t>
  </si>
  <si>
    <t>曲剣_パリィガード</t>
  </si>
  <si>
    <t>[ 99 ] Shoretel IP Phone Systems _ one hand Tame 1</t>
  </si>
  <si>
    <t>【99】ショーテル_片手タメ1</t>
  </si>
  <si>
    <t>[ 99 ] Shoretel IP Phone Systems _ one hand Tame 2</t>
  </si>
  <si>
    <t>【99】ショーテル_片手タメ2</t>
  </si>
  <si>
    <t>[ 99 ] Shoretel IP Phone Systems _ both hands Tame 1</t>
  </si>
  <si>
    <t>【99】ショーテル_両手タメ1</t>
  </si>
  <si>
    <t>[ 99 ] Shoretel IP Phone Systems _ both hands Tame 2</t>
  </si>
  <si>
    <t>【99】ショーテル_両手タメ2</t>
  </si>
  <si>
    <t>Song sword _ one hand Tame one of the Dead [ 100 ]</t>
  </si>
  <si>
    <t>【100】死霊の曲剣_片手タメ1</t>
  </si>
  <si>
    <t>Song sword _ one hand Tame 2 [ 100 ] of the Dead</t>
  </si>
  <si>
    <t>【100】死霊の曲剣_片手タメ2</t>
  </si>
  <si>
    <t>Song sword _ both hands Tame 1 of [ 100 ] Evil Dead</t>
  </si>
  <si>
    <t>【100】死霊の曲剣_両手タメ1</t>
  </si>
  <si>
    <t>Song sword _ both hands Tame 2 of [ 100 ] Evil Dead</t>
  </si>
  <si>
    <t>【100】死霊の曲剣_両手タメ2</t>
  </si>
  <si>
    <t>[ 101 ] Eremia _ one hand Tame 1</t>
  </si>
  <si>
    <t>【101】エレーミア_片手タメ1</t>
  </si>
  <si>
    <t>[ 101 ] Eremia _ one hand Tame 2</t>
  </si>
  <si>
    <t>【101】エレーミア_片手タメ2</t>
  </si>
  <si>
    <t>[ 101 ] Eremia _ both hands Tame 1</t>
  </si>
  <si>
    <t>【101】エレーミア_両手タメ1</t>
  </si>
  <si>
    <t>[ 101 ] Eremia _ both hands Tame 2</t>
  </si>
  <si>
    <t>【101】エレーミア_両手タメ2</t>
  </si>
  <si>
    <t>[ 56 ] Krag _ one hand Tame 1</t>
  </si>
  <si>
    <t>【56】クラーグ_片手タメ1</t>
  </si>
  <si>
    <t>[ 56 ] Krag _ one hand Tame 2</t>
  </si>
  <si>
    <t>【56】クラーグ_片手タメ2</t>
  </si>
  <si>
    <t>[ 56 ] Krag _ both hands Tame 1</t>
  </si>
  <si>
    <t>【56】クラーグ_両手タメ1</t>
  </si>
  <si>
    <t>[ 56 ] Krag _ both hands Tame 2</t>
  </si>
  <si>
    <t>【56】クラーグ_両手タメ2</t>
  </si>
  <si>
    <t>Song sword _ one hand Tame 1 of 132 ] Kiaran</t>
  </si>
  <si>
    <t>【132】キアランの曲剣_片手タメ1</t>
  </si>
  <si>
    <t>Song sword _ one hand Tame 2 [ 132 ] of Kiaran</t>
  </si>
  <si>
    <t>【132】キアランの曲剣_片手タメ2</t>
  </si>
  <si>
    <t>Song sword _ both hands Tame 1 of [ 132 ] Kiaran</t>
  </si>
  <si>
    <t>【132】キアランの曲剣_両手タメ1</t>
  </si>
  <si>
    <t>Song sword _ both hands Tame 2 of [ 132 ] Kiaran</t>
  </si>
  <si>
    <t>【132】キアランの曲剣_両手タメ2</t>
  </si>
  <si>
    <t>Two -stage song sword hands Tame _ 2_ of [ 132 ] Kiaran</t>
  </si>
  <si>
    <t>【132】キアランの曲剣_両手タメ2_二段目</t>
  </si>
  <si>
    <t>Song sword _ _ usually the left hand of the [ 132 ] Kiaran</t>
  </si>
  <si>
    <t>【132】キアランの曲剣_左手_通常</t>
  </si>
  <si>
    <t>The song left hand sword _ _ reservoir [ 132 ] Kiaran</t>
  </si>
  <si>
    <t>【132】キアランの曲剣_左手_タメ</t>
  </si>
  <si>
    <t>_ One hand sword usually 1</t>
  </si>
  <si>
    <t>刀_片手通常1</t>
  </si>
  <si>
    <t>_ One hand sword usually 2</t>
  </si>
  <si>
    <t>刀_片手通常2</t>
  </si>
  <si>
    <t>_ One hand sword usually 3</t>
  </si>
  <si>
    <t>刀_片手通常3</t>
  </si>
  <si>
    <t>_ One hand sword jump 1</t>
  </si>
  <si>
    <t>刀_片手ジャンプ1</t>
  </si>
  <si>
    <t>刀_片手落下ループ</t>
  </si>
  <si>
    <t>刀_片手落下着地</t>
  </si>
  <si>
    <t>Tame one hand sword _ 1</t>
  </si>
  <si>
    <t>刀_片手タメ1</t>
  </si>
  <si>
    <t>Tame one hand sword _ 2</t>
  </si>
  <si>
    <t>刀_片手タメ2</t>
  </si>
  <si>
    <t>_ Sword hands usually 1</t>
  </si>
  <si>
    <t>刀_両手通常1</t>
  </si>
  <si>
    <t>_ Sword hands usually 2</t>
  </si>
  <si>
    <t>刀_両手通常2</t>
  </si>
  <si>
    <t>_ Sword hands usually 3</t>
  </si>
  <si>
    <t>刀_両手通常3</t>
  </si>
  <si>
    <t>_ Sword hands jump 1</t>
  </si>
  <si>
    <t>刀_両手ジャンプ1</t>
  </si>
  <si>
    <t>_ Sword hands fall loop</t>
  </si>
  <si>
    <t>刀_両手落下ループ</t>
  </si>
  <si>
    <t>_ Sword hands fall landing</t>
  </si>
  <si>
    <t>刀_両手落下着地</t>
  </si>
  <si>
    <t>_ Sword hands Tame 1</t>
  </si>
  <si>
    <t>刀_両手タメ1</t>
  </si>
  <si>
    <t>_ Sword hands Tame 2</t>
  </si>
  <si>
    <t>刀_両手タメ2</t>
  </si>
  <si>
    <t>_ Left hand sword</t>
  </si>
  <si>
    <t>刀_左手</t>
  </si>
  <si>
    <t>_ Sword one hand a short distance</t>
  </si>
  <si>
    <t>刀_片手近距離</t>
  </si>
  <si>
    <t>Sword _ both hands close range</t>
  </si>
  <si>
    <t>刀_両手近距離</t>
  </si>
  <si>
    <t>_ One hand sword guard</t>
  </si>
  <si>
    <t>刀_片手ガード</t>
  </si>
  <si>
    <t>刀_両手ガード</t>
  </si>
  <si>
    <t>Sword _ Parry</t>
  </si>
  <si>
    <t>刀_パリィ</t>
  </si>
  <si>
    <t>刀_落下投げ</t>
  </si>
  <si>
    <t>_ Sword behind</t>
  </si>
  <si>
    <t>刀_背後</t>
  </si>
  <si>
    <t>_ Strengthening sword behind</t>
  </si>
  <si>
    <t>刀_強化背後</t>
  </si>
  <si>
    <t>_ Parry sword after</t>
  </si>
  <si>
    <t>刀_パリィ後</t>
  </si>
  <si>
    <t>Sword _ strengthening Parry after</t>
  </si>
  <si>
    <t>刀_強化パリィ後</t>
  </si>
  <si>
    <t>Sword _ strengthening Parry _ after the second stage</t>
  </si>
  <si>
    <t>刀_強化パリィ後_二段目</t>
  </si>
  <si>
    <t>_ One hand sword dash</t>
  </si>
  <si>
    <t>刀_片手ダッシュ</t>
  </si>
  <si>
    <t>_ Both hands sword dash</t>
  </si>
  <si>
    <t>刀_両手ダッシュ</t>
  </si>
  <si>
    <t>_ One hand sword before</t>
  </si>
  <si>
    <t>刀_片手ステップ前</t>
  </si>
  <si>
    <t>_ Sword hands step before</t>
  </si>
  <si>
    <t>刀_両手ステップ前</t>
  </si>
  <si>
    <t>Sword _ Paryigado</t>
  </si>
  <si>
    <t>刀_パリィガード</t>
  </si>
  <si>
    <t>[ 89 ] Iaido sword _ one hand Tame 1</t>
  </si>
  <si>
    <t>【89】居合い刀_片手タメ1</t>
  </si>
  <si>
    <t>[ 89 ] Iaido sword _ one hand Tame 2</t>
  </si>
  <si>
    <t>【89】居合い刀_片手タメ2</t>
  </si>
  <si>
    <t>[ 89 ] Iaido sword _ both hands Tame 1</t>
  </si>
  <si>
    <t>【89】居合い刀_両手タメ1</t>
  </si>
  <si>
    <t>[ 89 ] Iaido sword _ both hands Tame 2</t>
  </si>
  <si>
    <t>【89】居合い刀_両手タメ2</t>
  </si>
  <si>
    <t>Tame one hand blade _ 1 [ 90 ] of chaos</t>
  </si>
  <si>
    <t>【90】混沌の刃_片手タメ1</t>
  </si>
  <si>
    <t>Tame one hand blade _ 2 [ 90 ] chaos</t>
  </si>
  <si>
    <t>【90】混沌の刃_片手タメ2</t>
  </si>
  <si>
    <t>Blade _ both hands Tame 1 of [ 90 ] chaos</t>
  </si>
  <si>
    <t>【90】混沌の刃_両手タメ1</t>
  </si>
  <si>
    <t>Blade _ both hands Tame 2 of [ 90 ] chaos</t>
  </si>
  <si>
    <t>【90】混沌の刃_両手タメ2</t>
  </si>
  <si>
    <t>Ax _ one hand usually 1</t>
  </si>
  <si>
    <t>斧_片手通常1</t>
  </si>
  <si>
    <t>Ax _ one hand usually 2</t>
  </si>
  <si>
    <t>斧_片手通常2</t>
  </si>
  <si>
    <t>Ax _ one hand usually 3</t>
  </si>
  <si>
    <t>斧_片手通常3</t>
  </si>
  <si>
    <t>Ax _ one hand jump 1</t>
  </si>
  <si>
    <t>斧_片手ジャンプ1</t>
  </si>
  <si>
    <t>_ One hand ax fall loop</t>
  </si>
  <si>
    <t>斧_片手落下ループ</t>
  </si>
  <si>
    <t>_ One hand ax fall landing</t>
  </si>
  <si>
    <t>斧_片手落下着地</t>
  </si>
  <si>
    <t>Tame one hand ax _ 1</t>
  </si>
  <si>
    <t>斧_片手タメ1</t>
  </si>
  <si>
    <t>Tame one hand ax _ 2</t>
  </si>
  <si>
    <t>斧_片手タメ2</t>
  </si>
  <si>
    <t>Ax _ both hands usually 1</t>
  </si>
  <si>
    <t>斧_両手通常1</t>
  </si>
  <si>
    <t>Ax _ both hands usually 2</t>
  </si>
  <si>
    <t>斧_両手通常2</t>
  </si>
  <si>
    <t>Ax _ both hands usually 3</t>
  </si>
  <si>
    <t>斧_両手通常3</t>
  </si>
  <si>
    <t>Ax _ both hands jump 1</t>
  </si>
  <si>
    <t>斧_両手ジャンプ1</t>
  </si>
  <si>
    <t>Ax _ both hands fall loop</t>
  </si>
  <si>
    <t>斧_両手落下ループ</t>
  </si>
  <si>
    <t>Ax _ both hands fall landing</t>
  </si>
  <si>
    <t>斧_両手落下着地</t>
  </si>
  <si>
    <t>Ax _ both hands Tame 1</t>
  </si>
  <si>
    <t>斧_両手タメ1</t>
  </si>
  <si>
    <t>Ax _ both hands Tame 2</t>
  </si>
  <si>
    <t>斧_両手タメ2</t>
  </si>
  <si>
    <t>_ Left hand ax</t>
  </si>
  <si>
    <t>斧_左手</t>
  </si>
  <si>
    <t>Ax _ one hand a short distance</t>
  </si>
  <si>
    <t>斧_片手近距離</t>
  </si>
  <si>
    <t>Ax _ both hands close range</t>
  </si>
  <si>
    <t>斧_両手近距離</t>
  </si>
  <si>
    <t>Ax _ one hand guard</t>
  </si>
  <si>
    <t>斧_片手ガード</t>
  </si>
  <si>
    <t>Ax _ both hands guard</t>
  </si>
  <si>
    <t>斧_両手ガード</t>
  </si>
  <si>
    <t>Ax _ Parry</t>
  </si>
  <si>
    <t>斧_パリィ</t>
  </si>
  <si>
    <t>Throw ax _ fall</t>
  </si>
  <si>
    <t>斧_落下投げ</t>
  </si>
  <si>
    <t>_ Ax behind</t>
  </si>
  <si>
    <t>斧_背後</t>
  </si>
  <si>
    <t>_ Ax _ behind two撃目</t>
  </si>
  <si>
    <t>斧_背後_二撃目</t>
  </si>
  <si>
    <t>Ax _ strengthening behind</t>
  </si>
  <si>
    <t>斧_強化背後</t>
  </si>
  <si>
    <t>_ Ax _ strengthening behind two -stage</t>
  </si>
  <si>
    <t>斧_強化背後_二段目</t>
  </si>
  <si>
    <t>Ax _ Parry after</t>
  </si>
  <si>
    <t>斧_パリィ後</t>
  </si>
  <si>
    <t>_ Ax _ Parry after two撃目</t>
  </si>
  <si>
    <t>斧_パリィ後_二撃目</t>
  </si>
  <si>
    <t>Ax _ strengthening Parry after</t>
  </si>
  <si>
    <t>斧_強化パリィ後</t>
  </si>
  <si>
    <t>_ Ax _ strengthening Parry after the second stage</t>
  </si>
  <si>
    <t>斧_強化パリィ後_二段目</t>
  </si>
  <si>
    <t>_ Ax _ strengthening Parry after the third stage</t>
  </si>
  <si>
    <t>斧_強化パリィ後_三段目</t>
  </si>
  <si>
    <t>One hand ax _ Dash</t>
  </si>
  <si>
    <t>斧_片手ダッシュ</t>
  </si>
  <si>
    <t>Ax _ both hands Dash</t>
  </si>
  <si>
    <t>斧_両手ダッシュ</t>
  </si>
  <si>
    <t>Ax _ one hand before</t>
  </si>
  <si>
    <t>斧_片手ステップ前</t>
  </si>
  <si>
    <t>Ax _ both hands step before</t>
  </si>
  <si>
    <t>斧_両手ステップ前</t>
  </si>
  <si>
    <t>Ax _ Paryigado</t>
  </si>
  <si>
    <t>斧_パリィガード</t>
  </si>
  <si>
    <t>[ 102 ] hand _ one hand usually 1</t>
  </si>
  <si>
    <t>【102】ハンド_片手通常1</t>
  </si>
  <si>
    <t>[ 102 ] hand _ one hand usually 2</t>
  </si>
  <si>
    <t>【102】ハンド_片手通常2</t>
  </si>
  <si>
    <t>[ 102 ] hand _ one hand usually 3</t>
  </si>
  <si>
    <t>【102】ハンド_片手通常3</t>
  </si>
  <si>
    <t>[ 102 ] hand _ one hand Tame 1</t>
  </si>
  <si>
    <t>【102】ハンド_片手タメ1</t>
  </si>
  <si>
    <t>[ 102 ] hand _ one hand Tame 2</t>
  </si>
  <si>
    <t>【102】ハンド_片手タメ2</t>
  </si>
  <si>
    <t>[ 102 ] hand _ both hands usually 1</t>
  </si>
  <si>
    <t>【102】ハンド_両手通常1</t>
  </si>
  <si>
    <t>[ 102 ] hand _ both hands usually 2</t>
  </si>
  <si>
    <t>【102】ハンド_両手通常2</t>
  </si>
  <si>
    <t>[ 102 ] hand _ both hands usually 3</t>
  </si>
  <si>
    <t>【102】ハンド_両手通常3</t>
  </si>
  <si>
    <t>[ 102 ] hand _ both hands Tame 1</t>
  </si>
  <si>
    <t>【102】ハンド_両手タメ1</t>
  </si>
  <si>
    <t>[ 102 ] hand _ both hands Tame 2</t>
  </si>
  <si>
    <t>【102】ハンド_両手タメ2</t>
  </si>
  <si>
    <t>[ 102 ] hand _ the left hand</t>
  </si>
  <si>
    <t>【102】ハンド_左手</t>
  </si>
  <si>
    <t>[ 104 ] Iron Axe _ one hand Tame 1</t>
  </si>
  <si>
    <t>【104】アイアンアクス_片手タメ1</t>
  </si>
  <si>
    <t>[ 104 ] Iron Axe _ one hand Tame 2</t>
  </si>
  <si>
    <t>【104】アイアンアクス_片手タメ2</t>
  </si>
  <si>
    <t>[ 104 ] Iron Axe _ one hand Tame 1 / magic sword upon activation</t>
  </si>
  <si>
    <t>【104】アイアンアクス_片手タメ1／魔法剣発動時</t>
  </si>
  <si>
    <t>[ 104 ] Iron Axe _ one hand Tame 2 / magic sword upon activation</t>
  </si>
  <si>
    <t>【104】アイアンアクス_片手タメ2／魔法剣発動時</t>
  </si>
  <si>
    <t>[ 104 ] Iron Axe _ both hands Tame 1</t>
  </si>
  <si>
    <t>【104】アイアンアクス_両手タメ1</t>
  </si>
  <si>
    <t>[ 104 ] Iron Axe _ 1_ Tame both hands around</t>
  </si>
  <si>
    <t>【104】アイアンアクス_両手タメ1_周辺</t>
  </si>
  <si>
    <t>[ 104 ] Iron Axe _ both hands Tame 2</t>
  </si>
  <si>
    <t>【104】アイアンアクス_両手タメ2</t>
  </si>
  <si>
    <t>[ 104 ] Iron Axe _ _ one hand magic attack</t>
  </si>
  <si>
    <t>【104】アイアンアクス_片手_魔法攻撃</t>
  </si>
  <si>
    <t>[ 103 ] cleaver _ one hand Tame 1</t>
  </si>
  <si>
    <t>【103】大包丁_片手タメ1</t>
  </si>
  <si>
    <t>[ 103 ] cleaver _ one hand Tame 2</t>
  </si>
  <si>
    <t>【103】大包丁_片手タメ2</t>
  </si>
  <si>
    <t>[ 103 ] cleaver _ both hands Tame 1</t>
  </si>
  <si>
    <t>【103】大包丁_両手タメ1</t>
  </si>
  <si>
    <t>[ 103 ] cleaver _ both hands Tame 2</t>
  </si>
  <si>
    <t>【103】大包丁_両手タメ2</t>
  </si>
  <si>
    <t>Ohno _ one hand Tame 1 of [ 125 ] Gargoyle</t>
  </si>
  <si>
    <t>【125】ガーゴイルの尾斧_片手タメ1</t>
  </si>
  <si>
    <t>Ohno _ one hand Tame 2 of [ 125 ] Gargoyle</t>
  </si>
  <si>
    <t>【125】ガーゴイルの尾斧_片手タメ2</t>
  </si>
  <si>
    <t>Ohno _ both hands Tame 1 of [ 125 ] Gargoyle</t>
  </si>
  <si>
    <t>【125】ガーゴイルの尾斧_両手タメ1</t>
  </si>
  <si>
    <t>Ohno _ both hands Tame 2 of [ 125 ] Gargoyle</t>
  </si>
  <si>
    <t>【125】ガーゴイルの尾斧_両手タメ2</t>
  </si>
  <si>
    <t>Broad ax _ one hand usually 1</t>
  </si>
  <si>
    <t>大斧_片手通常1</t>
  </si>
  <si>
    <t>Broad ax _ one hand usually 2</t>
  </si>
  <si>
    <t>大斧_片手通常2</t>
  </si>
  <si>
    <t>Broad ax _ one hand usually 3</t>
  </si>
  <si>
    <t>大斧_片手通常3</t>
  </si>
  <si>
    <t>Broad ax _ one hand jump 1</t>
  </si>
  <si>
    <t>大斧_片手ジャンプ1</t>
  </si>
  <si>
    <t>_ One hand broad ax fall loop</t>
  </si>
  <si>
    <t>大斧_片手落下ループ</t>
  </si>
  <si>
    <t>_ One hand broad ax fall landing</t>
  </si>
  <si>
    <t>大斧_片手落下着地</t>
  </si>
  <si>
    <t>Tame one hand broad ax _ 1</t>
  </si>
  <si>
    <t>大斧_片手タメ1</t>
  </si>
  <si>
    <t>Tame one hand broad ax _ 1_ peripheral ( small)</t>
  </si>
  <si>
    <t>大斧_片手タメ1_周辺（小）</t>
  </si>
  <si>
    <t>Tame one hand broad ax _ 2</t>
  </si>
  <si>
    <t>大斧_片手タメ2</t>
  </si>
  <si>
    <t>Broad ax _ both hands usually 1</t>
  </si>
  <si>
    <t>大斧_両手通常1</t>
  </si>
  <si>
    <t>Broad ax _ both hands usually 2</t>
  </si>
  <si>
    <t>大斧_両手通常2</t>
  </si>
  <si>
    <t>Broad ax _ both hands usually 3</t>
  </si>
  <si>
    <t>大斧_両手通常3</t>
  </si>
  <si>
    <t>Broad ax _ both hands jump 1</t>
  </si>
  <si>
    <t>大斧_両手ジャンプ1</t>
  </si>
  <si>
    <t>Broad ax _ both hands fall loop</t>
  </si>
  <si>
    <t>大斧_両手落下ループ</t>
  </si>
  <si>
    <t>Broad ax _ both hands fall landing</t>
  </si>
  <si>
    <t>大斧_両手落下着地</t>
  </si>
  <si>
    <t>Broad ax _ both hands Tame 1_ center</t>
  </si>
  <si>
    <t>大斧_両手タメ1_中心</t>
  </si>
  <si>
    <t>Broad ax _ 1_ Tame both hands around</t>
  </si>
  <si>
    <t>大斧_両手タメ1_周辺</t>
  </si>
  <si>
    <t>Broad ax _ both hands Tame 2</t>
  </si>
  <si>
    <t>大斧_両手タメ2</t>
  </si>
  <si>
    <t>Broad ax _ left hand</t>
  </si>
  <si>
    <t>大斧_左手</t>
  </si>
  <si>
    <t>Broad ax _ one hand a short distance</t>
  </si>
  <si>
    <t>大斧_片手近距離</t>
  </si>
  <si>
    <t>Broad ax _ both hands close range</t>
  </si>
  <si>
    <t>大斧_両手近距離</t>
  </si>
  <si>
    <t>Broad ax _ one hand guard</t>
  </si>
  <si>
    <t>大斧_片手ガード</t>
  </si>
  <si>
    <t>Broad ax _ both hands guard</t>
  </si>
  <si>
    <t>大斧_両手ガード</t>
  </si>
  <si>
    <t>Broad ax _ Parry</t>
  </si>
  <si>
    <t>大斧_パリィ</t>
  </si>
  <si>
    <t>Throw broad ax _ fall</t>
  </si>
  <si>
    <t>大斧_落下投げ</t>
  </si>
  <si>
    <t>Broad ax _ behind</t>
  </si>
  <si>
    <t>大斧_背後</t>
  </si>
  <si>
    <t>Broad ax _ _ behind two撃目</t>
  </si>
  <si>
    <t>大斧_背後_二撃目</t>
  </si>
  <si>
    <t>Broad ax _ strengthening behind</t>
  </si>
  <si>
    <t>大斧_強化背後</t>
  </si>
  <si>
    <t>Broad ax _ strengthening behind _ two -stage</t>
  </si>
  <si>
    <t>大斧_強化背後_二段目</t>
  </si>
  <si>
    <t>Broad ax _ Parry after</t>
  </si>
  <si>
    <t>大斧_パリィ後</t>
  </si>
  <si>
    <t>Parry broad ax _ after _ two撃目</t>
  </si>
  <si>
    <t>大斧_パリィ後_二撃目</t>
  </si>
  <si>
    <t>Broad ax _ strengthening Parry after</t>
  </si>
  <si>
    <t>大斧_強化パリィ後</t>
  </si>
  <si>
    <t>Broad ax _ strengthening Parry _ after the second stage</t>
  </si>
  <si>
    <t>大斧_強化パリィ後_二段目</t>
  </si>
  <si>
    <t>Broad ax _ strengthening Parry _ after the third stage</t>
  </si>
  <si>
    <t>大斧_強化パリィ後_三段目</t>
  </si>
  <si>
    <t>Broad ax _ one hand dash</t>
  </si>
  <si>
    <t>大斧_片手ダッシュ</t>
  </si>
  <si>
    <t>Broad ax _ both hands Dash</t>
  </si>
  <si>
    <t>大斧_両手ダッシュ</t>
  </si>
  <si>
    <t>Broad ax _ one hand before</t>
  </si>
  <si>
    <t>大斧_片手ステップ前</t>
  </si>
  <si>
    <t>Broad ax _ both hands step before</t>
  </si>
  <si>
    <t>大斧_両手ステップ前</t>
  </si>
  <si>
    <t>Broad ax _ Paryigado</t>
  </si>
  <si>
    <t>大斧_パリィガード</t>
  </si>
  <si>
    <t>Large ax _ both hands Tame 1 of [ 106 ] Dragon King</t>
  </si>
  <si>
    <t>【106】竜王の大斧_両手タメ1</t>
  </si>
  <si>
    <t>Large ax _ 1_ Tame both hands around the [ 106 ] Dragon King</t>
  </si>
  <si>
    <t>【106】竜王の大斧_両手タメ1_周辺</t>
  </si>
  <si>
    <t>Large ax _ both hands Tame 2 of [ 106 ] Dragon King</t>
  </si>
  <si>
    <t>【106】竜王の大斧_両手タメ2</t>
  </si>
  <si>
    <t>Large ax _ both hands Tame 1 / magic sword upon activation of [ 106 ] Dragon King</t>
  </si>
  <si>
    <t>【106】竜王の大斧_両手タメ1／魔法剣発動時</t>
  </si>
  <si>
    <t>Large ax _ both hands Tame 2 / magic sword upon activation of [ 106 ] Dragon King</t>
  </si>
  <si>
    <t>【106】竜王の大斧_両手タメ2／魔法剣発動時</t>
  </si>
  <si>
    <t>Large ax _ hands _ magic attack of [ 106 ] Dragon King</t>
  </si>
  <si>
    <t>【106】竜王の大斧_両手_魔法攻撃</t>
  </si>
  <si>
    <t>Tame one hand broad ax _ 1 [ 105 ] daemon</t>
  </si>
  <si>
    <t>【105】デーモンの大斧_片手タメ1</t>
  </si>
  <si>
    <t>Tame one hand broad ax _ 2 of [ 105 ] daemon</t>
  </si>
  <si>
    <t>【105】デーモンの大斧_片手タメ2</t>
  </si>
  <si>
    <t>Broad ax _ both hands Tame 1 of [ 105 ] daemon</t>
  </si>
  <si>
    <t>【105】デーモンの大斧_両手タメ1</t>
  </si>
  <si>
    <t>Broad ax _ both hands Tame 2 of [ 105 ] daemon</t>
  </si>
  <si>
    <t>【105】デーモンの大斧_両手タメ2</t>
  </si>
  <si>
    <t>Large ax _ one hand usually one of [ 107 ] Black Knight</t>
  </si>
  <si>
    <t>【107】黒騎士の大斧_片手通常1</t>
  </si>
  <si>
    <t>Large ax _ one hand usually 2 of [ 107 ] Black Knight</t>
  </si>
  <si>
    <t>【107】黒騎士の大斧_片手通常2</t>
  </si>
  <si>
    <t>Large ax _ one hand usually 3 of [ 107 ] Black Knight</t>
  </si>
  <si>
    <t>【107】黒騎士の大斧_片手通常3</t>
  </si>
  <si>
    <t>Large ax _ one hand Tame 1 of [ 107 ] Black Knight</t>
  </si>
  <si>
    <t>【107】黒騎士の大斧_片手タメ1</t>
  </si>
  <si>
    <t>Large ax _ one hand Tame 2 of [ 107 ] Black Knight</t>
  </si>
  <si>
    <t>【107】黒騎士の大斧_片手タメ2</t>
  </si>
  <si>
    <t>Large ax _ both hands usually one of the [ 107 ] Black Knight</t>
  </si>
  <si>
    <t>【107】黒騎士の大斧_両手通常1</t>
  </si>
  <si>
    <t>Large ax _ both hands usually 2 of [ 107 ] Black Knight</t>
  </si>
  <si>
    <t>【107】黒騎士の大斧_両手通常2</t>
  </si>
  <si>
    <t>Large ax _ both hands usually 3 of [ 107 ] Black Knight</t>
  </si>
  <si>
    <t>【107】黒騎士の大斧_両手通常3</t>
  </si>
  <si>
    <t>Large ax _ both hands Tame 1 of [ 107 ] Black Knight</t>
  </si>
  <si>
    <t>【107】黒騎士の大斧_両手タメ1</t>
  </si>
  <si>
    <t>Large ax _ both hands Tame 2 of [ 107 ] Black Knight</t>
  </si>
  <si>
    <t>【107】黒騎士の大斧_両手タメ2</t>
  </si>
  <si>
    <t>Stone ax _ one hand Tame 1 of [ 133 ] clay figure</t>
  </si>
  <si>
    <t>【133】土偶の石斧_片手タメ1</t>
  </si>
  <si>
    <t>Stone ax _ one hand Tame 2 of [ 133 ] clay figure</t>
  </si>
  <si>
    <t>【133】土偶の石斧_片手タメ2</t>
  </si>
  <si>
    <t>Stone ax _ both hands Tame 1 of [ 133 ] clay figure</t>
  </si>
  <si>
    <t>【133】土偶の石斧_両手タメ1</t>
  </si>
  <si>
    <t>Stone ax _ both hands Tame 2 of [ 133 ] clay figure</t>
  </si>
  <si>
    <t>【133】土偶の石斧_両手タメ2</t>
  </si>
  <si>
    <t>Hammer _ one hand usually 1</t>
  </si>
  <si>
    <t>槌_片手通常1</t>
  </si>
  <si>
    <t>Hammer _ one hand usually 2</t>
  </si>
  <si>
    <t>槌_片手通常2</t>
  </si>
  <si>
    <t>Hammer _ one hand usually 3</t>
  </si>
  <si>
    <t>槌_片手通常3</t>
  </si>
  <si>
    <t>Hammer _ one hand jump 1</t>
  </si>
  <si>
    <t>槌_片手ジャンプ1</t>
  </si>
  <si>
    <t>_ One hand hammer fall loop</t>
  </si>
  <si>
    <t>槌_片手落下ループ</t>
  </si>
  <si>
    <t>_ One hand hammer fall landing</t>
  </si>
  <si>
    <t>槌_片手落下着地</t>
  </si>
  <si>
    <t>Hammer _ one hand Tame 1</t>
  </si>
  <si>
    <t>槌_片手タメ1</t>
  </si>
  <si>
    <t>Tame one hand hammer _ 2</t>
  </si>
  <si>
    <t>槌_片手タメ2</t>
  </si>
  <si>
    <t>Hammer _ both hands usually 1</t>
  </si>
  <si>
    <t>槌_両手通常1</t>
  </si>
  <si>
    <t>Hammer _ both hands usually 2</t>
  </si>
  <si>
    <t>槌_両手通常2</t>
  </si>
  <si>
    <t>Hammer _ both hands usually 3</t>
  </si>
  <si>
    <t>槌_両手通常3</t>
  </si>
  <si>
    <t>_ Hammer hands jump 1</t>
  </si>
  <si>
    <t>槌_両手ジャンプ1</t>
  </si>
  <si>
    <t>_ Both hands falling hammer loop</t>
  </si>
  <si>
    <t>槌_両手落下ループ</t>
  </si>
  <si>
    <t>Hammer _ both hands fall landing</t>
  </si>
  <si>
    <t>槌_両手落下着地</t>
  </si>
  <si>
    <t>_ Hammer hands Tame 1</t>
  </si>
  <si>
    <t>槌_両手タメ1</t>
  </si>
  <si>
    <t>_ Hammer hands Tame 2</t>
  </si>
  <si>
    <t>槌_両手タメ2</t>
  </si>
  <si>
    <t>_ Left hand hammer</t>
  </si>
  <si>
    <t>槌_左手</t>
  </si>
  <si>
    <t>Hammer _ one hand a short distance</t>
  </si>
  <si>
    <t>槌_片手近距離</t>
  </si>
  <si>
    <t>Hammer _ both hands close range</t>
  </si>
  <si>
    <t>槌_両手近距離</t>
  </si>
  <si>
    <t>Hammer _ one hand guard</t>
  </si>
  <si>
    <t>槌_片手ガード</t>
  </si>
  <si>
    <t>_ Hammer hands guard</t>
  </si>
  <si>
    <t>槌_両手ガード</t>
  </si>
  <si>
    <t>Hammer _ Parry</t>
  </si>
  <si>
    <t>槌_パリィ</t>
  </si>
  <si>
    <t>Hammer throw _ fall</t>
  </si>
  <si>
    <t>槌_落下投げ</t>
  </si>
  <si>
    <t>_ Hammer behind</t>
  </si>
  <si>
    <t>槌_背後</t>
  </si>
  <si>
    <t>_ _ Hammer behind two撃目</t>
  </si>
  <si>
    <t>槌_背後_二撃目</t>
  </si>
  <si>
    <t>Hammer _ strengthening behind</t>
  </si>
  <si>
    <t>槌_強化背後</t>
  </si>
  <si>
    <t>Hammer _ strengthening behind _ two -stage</t>
  </si>
  <si>
    <t>槌_強化背後_二段目</t>
  </si>
  <si>
    <t>Hammer _ Parry after</t>
  </si>
  <si>
    <t>槌_パリィ後</t>
  </si>
  <si>
    <t>Parry hammer _ after _ two撃目</t>
  </si>
  <si>
    <t>槌_パリィ後_二撃目</t>
  </si>
  <si>
    <t>Hammer _ strengthening Parry after</t>
  </si>
  <si>
    <t>槌_強化パリィ後</t>
  </si>
  <si>
    <t>Hammer _ strengthening Parry _ after the second stage</t>
  </si>
  <si>
    <t>槌_強化パリィ後_二段目</t>
  </si>
  <si>
    <t>Hammer _ strengthening Parry _ after the third stage</t>
  </si>
  <si>
    <t>槌_強化パリィ後_三段目</t>
  </si>
  <si>
    <t>Hammer _ one hand dash</t>
  </si>
  <si>
    <t>槌_片手ダッシュ</t>
  </si>
  <si>
    <t>_ Hammer hands Dash</t>
  </si>
  <si>
    <t>槌_両手ダッシュ</t>
  </si>
  <si>
    <t>Hammer _ one hand before</t>
  </si>
  <si>
    <t>槌_片手ステップ前</t>
  </si>
  <si>
    <t>_ Hammer hands step before</t>
  </si>
  <si>
    <t>槌_両手ステップ前</t>
  </si>
  <si>
    <t>Hammer _ Paryigado</t>
  </si>
  <si>
    <t>槌_パリィガード</t>
  </si>
  <si>
    <t>[ 60 ] War _ one hand usually pick one</t>
  </si>
  <si>
    <t>【60】ウォーピック_片手通常1</t>
  </si>
  <si>
    <t>[ 60 ] War _ Pick one hand usually 2</t>
  </si>
  <si>
    <t>【60】ウォーピック_片手通常2</t>
  </si>
  <si>
    <t>[ 60 ] War _ Pick one hand usually 3</t>
  </si>
  <si>
    <t>【60】ウォーピック_片手通常3</t>
  </si>
  <si>
    <t>[ 60 ] War _ Pick one hand jump 1</t>
  </si>
  <si>
    <t>【60】ウォーピック_片手ジャンプ1</t>
  </si>
  <si>
    <t>[ 60 ] War _ Pick one hand fall loop</t>
  </si>
  <si>
    <t>【60】ウォーピック_片手落下ループ</t>
  </si>
  <si>
    <t>[ 60 ] War _ Pick one hand fall landing</t>
  </si>
  <si>
    <t>【60】ウォーピック_片手落下着地</t>
  </si>
  <si>
    <t>[ 60 ] War _ Pick one hand Tame 1</t>
  </si>
  <si>
    <t>【60】ウォーピック_片手タメ1</t>
  </si>
  <si>
    <t>[ 60 ] War _ Pick one hand Tame 2</t>
  </si>
  <si>
    <t>【60】ウォーピック_片手タメ2</t>
  </si>
  <si>
    <t>[ 60 ] War _ both hands usually pick one</t>
  </si>
  <si>
    <t>【60】ウォーピック_両手通常1</t>
  </si>
  <si>
    <t>[ 60 ] War _ both hands usually pick two</t>
  </si>
  <si>
    <t>【60】ウォーピック_両手通常2</t>
  </si>
  <si>
    <t>[ 60 ] War pick _ both hands usually 3</t>
  </si>
  <si>
    <t>【60】ウォーピック_両手通常3</t>
  </si>
  <si>
    <t>[ 60 ] War pick _ both hands jump 1</t>
  </si>
  <si>
    <t>【60】ウォーピック_両手ジャンプ1</t>
  </si>
  <si>
    <t>[ 60 ] War pick _ both hands fall loop</t>
  </si>
  <si>
    <t>【60】ウォーピック_両手落下ループ</t>
  </si>
  <si>
    <t>[ 60 ] War pick _ both hands fall landing</t>
  </si>
  <si>
    <t>【60】ウォーピック_両手落下着地</t>
  </si>
  <si>
    <t>[ 60 ] War pick _ both hands Tame 1</t>
  </si>
  <si>
    <t>【60】ウォーピック_両手タメ1</t>
  </si>
  <si>
    <t>[ 60 ] War pick _ both hands Tame 2</t>
  </si>
  <si>
    <t>【60】ウォーピック_両手タメ2</t>
  </si>
  <si>
    <t>[ 60 ] War pick _ left hand</t>
  </si>
  <si>
    <t>【60】ウォーピック_左手</t>
  </si>
  <si>
    <t>[ 60 ] throw War pick _ fall</t>
  </si>
  <si>
    <t>【60】ウォーピック_落下投げ</t>
  </si>
  <si>
    <t>[ 60 ] War pick _ behind</t>
  </si>
  <si>
    <t>【60】ウォーピック_背後</t>
  </si>
  <si>
    <t>[ 60 ] War pick _ _ behind two撃目</t>
  </si>
  <si>
    <t>【60】ウォーピック_背後_二撃目</t>
  </si>
  <si>
    <t>[ 60 ] War pick _ strengthening behind</t>
  </si>
  <si>
    <t>【60】ウォーピック_強化背後</t>
  </si>
  <si>
    <t>[ 60 ] War pick _ strengthening behind _ two -stage</t>
  </si>
  <si>
    <t>【60】ウォーピック_強化背後_二段目</t>
  </si>
  <si>
    <t>[ 60 ] War pick _ Parry after</t>
  </si>
  <si>
    <t>【60】ウォーピック_パリィ後</t>
  </si>
  <si>
    <t>[ 60 ] War pick _ Parry _ after two撃目</t>
  </si>
  <si>
    <t>【60】ウォーピック_パリィ後_二撃目</t>
  </si>
  <si>
    <t>[ 60 ] War pick _ strengthening Parry after</t>
  </si>
  <si>
    <t>【60】ウォーピック_強化パリィ後</t>
  </si>
  <si>
    <t>[ 60 ] War pick _ strengthening Parry _ after the second stage</t>
  </si>
  <si>
    <t>【60】ウォーピック_強化パリィ後_二段目</t>
  </si>
  <si>
    <t>[ 60 ] War pick _ strengthening Parry _ after the third stage</t>
  </si>
  <si>
    <t>【60】ウォーピック_強化パリィ後_三段目</t>
  </si>
  <si>
    <t>[ 60 ] War _ Pick one hand dash</t>
  </si>
  <si>
    <t>【60】ウォーピック_片手ダッシュ</t>
  </si>
  <si>
    <t>[ 60 ] War pick _ both hands Dash</t>
  </si>
  <si>
    <t>【60】ウォーピック_両手ダッシュ</t>
  </si>
  <si>
    <t>[ 60 ] War _ Pick one hand before</t>
  </si>
  <si>
    <t>【60】ウォーピック_片手ステップ前</t>
  </si>
  <si>
    <t>[ 60 ] War pick _ both hands step before</t>
  </si>
  <si>
    <t>【60】ウォーピック_両手ステップ前</t>
  </si>
  <si>
    <t>[ ] Club _ one hand usually 1</t>
  </si>
  <si>
    <t>【　】クラブ_片手通常1</t>
  </si>
  <si>
    <t>[ ] Club _ one hand usually 2</t>
  </si>
  <si>
    <t>【　】クラブ_片手通常2</t>
  </si>
  <si>
    <t>[ ] Club _ one hand usually 3</t>
  </si>
  <si>
    <t>【　】クラブ_片手通常3</t>
  </si>
  <si>
    <t>[ ] Club _ one hand jump 1</t>
  </si>
  <si>
    <t>【　】クラブ_片手ジャンプ1</t>
  </si>
  <si>
    <t>[ ] Club _ one hand fall loop</t>
  </si>
  <si>
    <t>【　】クラブ_片手落下ループ</t>
  </si>
  <si>
    <t>[ ] Club _ one hand fall landing</t>
  </si>
  <si>
    <t>【　】クラブ_片手落下着地</t>
  </si>
  <si>
    <t>[ ] Club _ one hand Tame 1</t>
  </si>
  <si>
    <t>【　】クラブ_片手タメ1</t>
  </si>
  <si>
    <t>[ ] Club _ one hand Tame 2</t>
  </si>
  <si>
    <t>【　】クラブ_片手タメ2</t>
  </si>
  <si>
    <t>[ ] Club _ both hands usually 1</t>
  </si>
  <si>
    <t>【　】クラブ_両手通常1</t>
  </si>
  <si>
    <t>[ ] Club _ both hands usually 2</t>
  </si>
  <si>
    <t>【　】クラブ_両手通常2</t>
  </si>
  <si>
    <t>[ ] Club _ both hands usually 3</t>
  </si>
  <si>
    <t>【　】クラブ_両手通常3</t>
  </si>
  <si>
    <t>[ ] Club _ both hands jump 1</t>
  </si>
  <si>
    <t>【　】クラブ_両手ジャンプ1</t>
  </si>
  <si>
    <t>[ ] Club _ both hands fall loop</t>
  </si>
  <si>
    <t>【　】クラブ_両手落下ループ</t>
  </si>
  <si>
    <t>[ ] Club _ both hands fall landing</t>
  </si>
  <si>
    <t>【　】クラブ_両手落下着地</t>
  </si>
  <si>
    <t>[ ] Club _ both hands Tame 1</t>
  </si>
  <si>
    <t>【　】クラブ_両手タメ1</t>
  </si>
  <si>
    <t>[ ] Club _ both hands Tame 2</t>
  </si>
  <si>
    <t>【　】クラブ_両手タメ2</t>
  </si>
  <si>
    <t>[ _ ] Club left hand</t>
  </si>
  <si>
    <t>【　】クラブ_左手</t>
  </si>
  <si>
    <t>[ Throw ] Club _ fall</t>
  </si>
  <si>
    <t>【　】クラブ_落下投げ</t>
  </si>
  <si>
    <t>[ _ ] Club behind</t>
  </si>
  <si>
    <t>【　】クラブ_背後</t>
  </si>
  <si>
    <t>[ ] _ Club _ behind two撃目</t>
  </si>
  <si>
    <t>【　】クラブ_背後_二撃目</t>
  </si>
  <si>
    <t>[ ] Club _ strengthening behind</t>
  </si>
  <si>
    <t>【　】クラブ_強化背後</t>
  </si>
  <si>
    <t>[ ] _ Club _ strengthening behind two -stage</t>
  </si>
  <si>
    <t>【　】クラブ_強化背後_二段目</t>
  </si>
  <si>
    <t>[ _ ] Club after Parry</t>
  </si>
  <si>
    <t>【　】クラブ_パリィ後</t>
  </si>
  <si>
    <t>[ ] _ Club _ Parry after two撃目</t>
  </si>
  <si>
    <t>【　】クラブ_パリィ後_二撃目</t>
  </si>
  <si>
    <t>[ ] Club _ strengthening Parry after</t>
  </si>
  <si>
    <t>【　】クラブ_強化パリィ後</t>
  </si>
  <si>
    <t>[ ] _ Club _ strengthening Parry after the second stage</t>
  </si>
  <si>
    <t>【　】クラブ_強化パリィ後_二段目</t>
  </si>
  <si>
    <t>[ ] _ Club _ strengthening Parry after the third stage</t>
  </si>
  <si>
    <t>【　】クラブ_強化パリィ後_三段目</t>
  </si>
  <si>
    <t>[ ] Club _ one hand dash</t>
  </si>
  <si>
    <t>【　】クラブ_片手ダッシュ</t>
  </si>
  <si>
    <t>[ ] Club _ both hands Dash</t>
  </si>
  <si>
    <t>【　】クラブ_両手ダッシュ</t>
  </si>
  <si>
    <t>[ ] Club _ one hand before</t>
  </si>
  <si>
    <t>【　】クラブ_片手ステップ前</t>
  </si>
  <si>
    <t>[ ] Club _ both hands step before</t>
  </si>
  <si>
    <t>【　】クラブ_両手ステップ前</t>
  </si>
  <si>
    <t>[ 61 ] picks _ one hand usually 1</t>
  </si>
  <si>
    <t>【61】つるはし_片手通常1</t>
  </si>
  <si>
    <t>[ 61 ] picks _ one hand usually 2</t>
  </si>
  <si>
    <t>【61】つるはし_片手通常2</t>
  </si>
  <si>
    <t>[ 61 ] picks _ one hand usually 3</t>
  </si>
  <si>
    <t>【61】つるはし_片手通常3</t>
  </si>
  <si>
    <t>[ 61 ] picks _ one hand jump 1</t>
  </si>
  <si>
    <t>【61】つるはし_片手ジャンプ1</t>
  </si>
  <si>
    <t>[ 61 ] picks _ one hand fall loop</t>
  </si>
  <si>
    <t>【61】つるはし_片手落下ループ</t>
  </si>
  <si>
    <t>[ 61 ] picks _ one hand fall landing</t>
  </si>
  <si>
    <t>【61】つるはし_片手落下着地</t>
  </si>
  <si>
    <t>[ 61 ] picks _ one hand Tame 1</t>
  </si>
  <si>
    <t>【61】つるはし_片手タメ1</t>
  </si>
  <si>
    <t>[ 61 ] picks _ one hand Tame 2</t>
  </si>
  <si>
    <t>【61】つるはし_片手タメ2</t>
  </si>
  <si>
    <t>[ 61 ] pickaxe _ both hands usually 1</t>
  </si>
  <si>
    <t>【61】つるはし_両手通常1</t>
  </si>
  <si>
    <t>[ 61 ] pickaxe _ both hands usually 2</t>
  </si>
  <si>
    <t>【61】つるはし_両手通常2</t>
  </si>
  <si>
    <t>[ 61 ] pickaxe _ both hands usually 3</t>
  </si>
  <si>
    <t>【61】つるはし_両手通常3</t>
  </si>
  <si>
    <t>[ 61 ] pickaxe _ both hands jump 1</t>
  </si>
  <si>
    <t>【61】つるはし_両手ジャンプ1</t>
  </si>
  <si>
    <t>[ 61 ] pickaxe _ both hands fall loop</t>
  </si>
  <si>
    <t>【61】つるはし_両手落下ループ</t>
  </si>
  <si>
    <t>[ 61 ] pickaxe _ both hands fall landing</t>
  </si>
  <si>
    <t>【61】つるはし_両手落下着地</t>
  </si>
  <si>
    <t>[ 61 ] pickaxe _ both hands Tame 1</t>
  </si>
  <si>
    <t>【61】つるはし_両手タメ1</t>
  </si>
  <si>
    <t>[ 61 ] pickaxe _ both hands Tame 2</t>
  </si>
  <si>
    <t>【61】つるはし_両手タメ2</t>
  </si>
  <si>
    <t>[ 61 ] _ pickaxe left hand</t>
  </si>
  <si>
    <t>【61】つるはし_左手</t>
  </si>
  <si>
    <t>[ 61 ] throw pickaxe _ fall</t>
  </si>
  <si>
    <t>【61】つるはし_落下投げ</t>
  </si>
  <si>
    <t>[ 61 ] _ pickaxe behind</t>
  </si>
  <si>
    <t>【61】つるはし_背後</t>
  </si>
  <si>
    <t>[ 61 ] pickaxe _ _ behind two撃目</t>
  </si>
  <si>
    <t>【61】つるはし_背後_二撃目</t>
  </si>
  <si>
    <t>[ 61 ] pickaxe _ strengthening behind</t>
  </si>
  <si>
    <t>【61】つるはし_強化背後</t>
  </si>
  <si>
    <t>[ 61 ] pickaxe _ strengthening behind _ two -stage</t>
  </si>
  <si>
    <t>【61】つるはし_強化背後_二段目</t>
  </si>
  <si>
    <t>[ 61 ] _ pickaxe after Parry</t>
  </si>
  <si>
    <t>【61】つるはし_パリィ後</t>
  </si>
  <si>
    <t>[ 61 ] Parry pickaxe _ after _ two撃目</t>
  </si>
  <si>
    <t>【61】つるはし_パリィ後_二撃目</t>
  </si>
  <si>
    <t>[ 61 ] pickaxe _ strengthening Parry after</t>
  </si>
  <si>
    <t>【61】つるはし_強化パリィ後</t>
  </si>
  <si>
    <t>[ 61 ] pickaxe _ strengthening Parry _ after the second stage</t>
  </si>
  <si>
    <t>【61】つるはし_強化パリィ後_二段目</t>
  </si>
  <si>
    <t>[ 61 ] pickaxe _ strengthening Parry _ after the third stage</t>
  </si>
  <si>
    <t>【61】つるはし_強化パリィ後_三段目</t>
  </si>
  <si>
    <t>[ 61 ] picks _ one hand dash</t>
  </si>
  <si>
    <t>【61】つるはし_片手ダッシュ</t>
  </si>
  <si>
    <t>[ 61 ] pickaxe _ both hands Dash</t>
  </si>
  <si>
    <t>【61】つるはし_両手ダッシュ</t>
  </si>
  <si>
    <t>[ 61 ] picks _ one hand before</t>
  </si>
  <si>
    <t>【61】つるはし_片手ステップ前</t>
  </si>
  <si>
    <t>[ 61 ] pickaxe _ both hands step before</t>
  </si>
  <si>
    <t>【61】つるはし_両手ステップ前</t>
  </si>
  <si>
    <t>Otsuchi _ one hand usually 1</t>
  </si>
  <si>
    <t>大槌_片手通常1</t>
  </si>
  <si>
    <t>Otsuchi _ one hand usually 2</t>
  </si>
  <si>
    <t>大槌_片手通常2</t>
  </si>
  <si>
    <t>Otsuchi _ one hand usually 3</t>
  </si>
  <si>
    <t>大槌_片手通常3</t>
  </si>
  <si>
    <t>Otsuchi _ one hand jump 1</t>
  </si>
  <si>
    <t>大槌_片手ジャンプ1</t>
  </si>
  <si>
    <t>Otsuchi _ dropping one hand loop</t>
  </si>
  <si>
    <t>大槌_片手落下ループ</t>
  </si>
  <si>
    <t>Otsuchi _ dropping one hand landing</t>
  </si>
  <si>
    <t>大槌_片手落下着地</t>
  </si>
  <si>
    <t>Otsuchi _ one hand Tame 1</t>
  </si>
  <si>
    <t>大槌_片手タメ1</t>
  </si>
  <si>
    <t>Otsuchi _ 1_ Tame one hand around ( small)</t>
  </si>
  <si>
    <t>大槌_片手タメ1_周辺（小）</t>
  </si>
  <si>
    <t>Otsuchi _ one hand Tame 2</t>
  </si>
  <si>
    <t>大槌_片手タメ2</t>
  </si>
  <si>
    <t>Otsuchi _ both hands usually 1</t>
  </si>
  <si>
    <t>大槌_両手通常1</t>
  </si>
  <si>
    <t>Otsuchi _ both hands usually 2</t>
  </si>
  <si>
    <t>大槌_両手通常2</t>
  </si>
  <si>
    <t>Otsuchi _ both hands usually 3</t>
  </si>
  <si>
    <t>大槌_両手通常3</t>
  </si>
  <si>
    <t>Otsuchi _ both hands jump 1</t>
  </si>
  <si>
    <t>大槌_両手ジャンプ1</t>
  </si>
  <si>
    <t>Otsuchi _ both hands fall loop</t>
  </si>
  <si>
    <t>大槌_両手落下ループ</t>
  </si>
  <si>
    <t>Otsuchi _ both hands fall landing</t>
  </si>
  <si>
    <t>大槌_両手落下着地</t>
  </si>
  <si>
    <t>Otsuchi _ both hands Tame 1_ center</t>
  </si>
  <si>
    <t>大槌_両手タメ1_中心</t>
  </si>
  <si>
    <t>Otsuchi _ 1_ Tame both hands around</t>
  </si>
  <si>
    <t>大槌_両手タメ1_周辺</t>
  </si>
  <si>
    <t>Otsuchi _ both hands Tame 2</t>
  </si>
  <si>
    <t>大槌_両手タメ2</t>
  </si>
  <si>
    <t>_ Sledgehammer left hand</t>
  </si>
  <si>
    <t>大槌_左手</t>
  </si>
  <si>
    <t>Otsuchi _ one hand a short distance</t>
  </si>
  <si>
    <t>大槌_片手近距離</t>
  </si>
  <si>
    <t>Otsuchi _ both hands close range</t>
  </si>
  <si>
    <t>大槌_両手近距離</t>
  </si>
  <si>
    <t>Otsuchi _ one hand guard</t>
  </si>
  <si>
    <t>大槌_片手ガード</t>
  </si>
  <si>
    <t>Otsuchi _ both hands guard</t>
  </si>
  <si>
    <t>大槌_両手ガード</t>
  </si>
  <si>
    <t>Otsuchi _ Parry</t>
  </si>
  <si>
    <t>大槌_パリィ</t>
  </si>
  <si>
    <t>Throw sledgehammer _ fall</t>
  </si>
  <si>
    <t>大槌_落下投げ</t>
  </si>
  <si>
    <t>Otsuchi _ behind</t>
  </si>
  <si>
    <t>大槌_背後</t>
  </si>
  <si>
    <t>Otsuchi _ _ behind two撃目</t>
  </si>
  <si>
    <t>大槌_背後_二撃目</t>
  </si>
  <si>
    <t>Otsuchi _ strengthening behind</t>
  </si>
  <si>
    <t>大槌_強化背後</t>
  </si>
  <si>
    <t>Otsuchi _ strengthening behind _ two -stage</t>
  </si>
  <si>
    <t>大槌_強化背後_二段目</t>
  </si>
  <si>
    <t>Otsuchi _ Parry after</t>
  </si>
  <si>
    <t>大槌_パリィ後</t>
  </si>
  <si>
    <t>Otsuchi _ Parry _ after two撃目</t>
  </si>
  <si>
    <t>大槌_パリィ後_二撃目</t>
  </si>
  <si>
    <t>Otsuchi _ strengthening Parry after</t>
  </si>
  <si>
    <t>大槌_強化パリィ後</t>
  </si>
  <si>
    <t>Otsuchi _ strengthening Parry _ after the second stage</t>
  </si>
  <si>
    <t>大槌_強化パリィ後_二段目</t>
  </si>
  <si>
    <t>Otsuchi _ strengthening Parry _ after the third stage</t>
  </si>
  <si>
    <t>大槌_強化パリィ後_三段目</t>
  </si>
  <si>
    <t>Otsuchi _ one hand dash</t>
  </si>
  <si>
    <t>大槌_片手ダッシュ</t>
  </si>
  <si>
    <t>Otsuchi _ both hands Dash</t>
  </si>
  <si>
    <t>大槌_両手ダッシュ</t>
  </si>
  <si>
    <t>Otsuchi _ one hand before</t>
  </si>
  <si>
    <t>大槌_片手ステップ前</t>
  </si>
  <si>
    <t>Otsuchi _ both hands step before</t>
  </si>
  <si>
    <t>大槌_両手ステップ前</t>
  </si>
  <si>
    <t>Otsuchi _ Paryigado</t>
  </si>
  <si>
    <t>大槌_パリィガード</t>
  </si>
  <si>
    <t>Otsuchi _ magic attack</t>
  </si>
  <si>
    <t>大槌_魔法攻撃</t>
  </si>
  <si>
    <t>[ 69 ] Great club _ one hand Tame 1</t>
  </si>
  <si>
    <t>【69】グレートクラブ_片手タメ1</t>
  </si>
  <si>
    <t>[ 69 ] Great club _ one hand Tame 2</t>
  </si>
  <si>
    <t>【69】グレートクラブ_片手タメ2</t>
  </si>
  <si>
    <t>[ 69 ] Great club _ both hands Tame 1_ center</t>
  </si>
  <si>
    <t>【69】グレートクラブ_両手タメ1_中心</t>
  </si>
  <si>
    <t>[ 69 ] Great club _ both hands Tame 2</t>
  </si>
  <si>
    <t>【69】グレートクラブ_両手タメ2</t>
  </si>
  <si>
    <t>[ 124 ]蛮兵_ one hand Tame 1</t>
  </si>
  <si>
    <t>【124】蛮兵_片手タメ1</t>
  </si>
  <si>
    <t>[ 124 ]蛮兵_ one hand Tame 2</t>
  </si>
  <si>
    <t>【124】蛮兵_片手タメ2</t>
  </si>
  <si>
    <t>[ 124 ] both hands Tame蛮兵_ 1_ center</t>
  </si>
  <si>
    <t>【124】蛮兵_両手タメ1_中心</t>
  </si>
  <si>
    <t>[ 124 ]蛮兵_ both hands Tame 2</t>
  </si>
  <si>
    <t>【124】蛮兵_両手タメ2</t>
  </si>
  <si>
    <t>[ 70 ] Sumo _ one hand Tame 1</t>
  </si>
  <si>
    <t>【70】スモウ_片手タメ1</t>
  </si>
  <si>
    <t>[ 70 ] Sumo _ 1_ Tame one hand around ( small)</t>
  </si>
  <si>
    <t>【70】スモウ_片手タメ1_周辺（小）</t>
  </si>
  <si>
    <t>[ 70 ] Sumo _ one hand Tame 2</t>
  </si>
  <si>
    <t>【70】スモウ_片手タメ2</t>
  </si>
  <si>
    <t>[ 70 ] Sumo _ both hands Tame 1_ center</t>
  </si>
  <si>
    <t>【70】スモウ_両手タメ1_中心</t>
  </si>
  <si>
    <t>[ 70 ] Sumo _ both hands Tame 2</t>
  </si>
  <si>
    <t>【70】スモウ_両手タメ2</t>
  </si>
  <si>
    <t>Spear _ one hand usually 1</t>
  </si>
  <si>
    <t>槍_片手通常1</t>
  </si>
  <si>
    <t>Spear _ one hand usually 2</t>
  </si>
  <si>
    <t>槍_片手通常2</t>
  </si>
  <si>
    <t>Spear _ one hand usually 3</t>
  </si>
  <si>
    <t>槍_片手通常3</t>
  </si>
  <si>
    <t>Spear _ one hand jump 1</t>
  </si>
  <si>
    <t>槍_片手ジャンプ1</t>
  </si>
  <si>
    <t>Spear _ one hand fall loop</t>
  </si>
  <si>
    <t>槍_片手落下ループ</t>
  </si>
  <si>
    <t>Spear _ one hand fall landing</t>
  </si>
  <si>
    <t>槍_片手落下着地</t>
  </si>
  <si>
    <t>Tame one hand spear _ 1</t>
  </si>
  <si>
    <t>槍_片手タメ1</t>
  </si>
  <si>
    <t>Tame one hand spear _ 2</t>
  </si>
  <si>
    <t>槍_片手タメ2</t>
  </si>
  <si>
    <t>Spear _ both hands usually 1</t>
  </si>
  <si>
    <t>槍_両手通常1</t>
  </si>
  <si>
    <t>Spear _ both hands usually 2</t>
  </si>
  <si>
    <t>槍_両手通常2</t>
  </si>
  <si>
    <t>Spear _ both hands usually 3</t>
  </si>
  <si>
    <t>槍_両手通常3</t>
  </si>
  <si>
    <t>Spear _ both hands jump 1</t>
  </si>
  <si>
    <t>槍_両手ジャンプ1</t>
  </si>
  <si>
    <t>Spear _ both hands fall loop</t>
  </si>
  <si>
    <t>槍_両手落下ループ</t>
  </si>
  <si>
    <t>Spear _ both hands fall landing</t>
  </si>
  <si>
    <t>槍_両手落下着地</t>
  </si>
  <si>
    <t>Spear _ both hands Tame 1</t>
  </si>
  <si>
    <t>槍_両手タメ1</t>
  </si>
  <si>
    <t>Spear _ both hands Tame 2</t>
  </si>
  <si>
    <t>槍_両手タメ2</t>
  </si>
  <si>
    <t>_ Left hand spear</t>
  </si>
  <si>
    <t>槍_左手</t>
  </si>
  <si>
    <t>Spear _ one hand a short distance</t>
  </si>
  <si>
    <t>槍_片手近距離</t>
  </si>
  <si>
    <t>Spear _ both hands close range</t>
  </si>
  <si>
    <t>槍_両手近距離</t>
  </si>
  <si>
    <t>Spear _ one hand guard</t>
  </si>
  <si>
    <t>槍_片手ガード</t>
  </si>
  <si>
    <t>Spear _ both hands guard</t>
  </si>
  <si>
    <t>槍_両手ガード</t>
  </si>
  <si>
    <t>Spear _ Parry</t>
  </si>
  <si>
    <t>槍_パリィ</t>
  </si>
  <si>
    <t>Spear _ guard during attack</t>
  </si>
  <si>
    <t>槍_ガード中攻撃</t>
  </si>
  <si>
    <t>Throw spears _ fall</t>
  </si>
  <si>
    <t>槍_落下投げ</t>
  </si>
  <si>
    <t>_ Spear behind</t>
  </si>
  <si>
    <t>槍_背後</t>
  </si>
  <si>
    <t>Spear _ strengthening behind</t>
  </si>
  <si>
    <t>槍_強化背後</t>
  </si>
  <si>
    <t>Spear _ Parry after</t>
  </si>
  <si>
    <t>槍_パリィ後</t>
  </si>
  <si>
    <t>Spear _ strengthening Parry after</t>
  </si>
  <si>
    <t>槍_強化パリィ後</t>
  </si>
  <si>
    <t>Spear _ strengthening Parry _ after the second stage</t>
  </si>
  <si>
    <t>槍_強化パリィ後_二段目</t>
  </si>
  <si>
    <t>_ One hand spear dash</t>
  </si>
  <si>
    <t>槍_片手ダッシュ</t>
  </si>
  <si>
    <t>Spear _ both hands Dash</t>
  </si>
  <si>
    <t>槍_両手ダッシュ</t>
  </si>
  <si>
    <t>Spear _ one hand before</t>
  </si>
  <si>
    <t>槍_片手ステップ前</t>
  </si>
  <si>
    <t>Spear _ both hands step before</t>
  </si>
  <si>
    <t>槍_両手ステップ前</t>
  </si>
  <si>
    <t>Spear _ Paryigado</t>
  </si>
  <si>
    <t>槍_パリィガード</t>
  </si>
  <si>
    <t>[ 67 ] Pike _ one hand Tame 1</t>
  </si>
  <si>
    <t>【67】パイク_片手タメ1</t>
  </si>
  <si>
    <t>[ 67 ] Pike _ one hand Tame 2</t>
  </si>
  <si>
    <t>【67】パイク_片手タメ2</t>
  </si>
  <si>
    <t>[ 67 ] Pike _ both hands Tame 1</t>
  </si>
  <si>
    <t>【67】パイク_両手タメ1</t>
  </si>
  <si>
    <t>[ 67 ] Pike _ both hands Tame 2</t>
  </si>
  <si>
    <t>【67】パイク_両手タメ2</t>
  </si>
  <si>
    <t>[ 67 ] Pike _ one hand dash</t>
  </si>
  <si>
    <t>【67】パイク_片手ダッシュ</t>
  </si>
  <si>
    <t>[ 67 ] Pike _ one hand dash (Set )</t>
  </si>
  <si>
    <t>【67】パイク_片手ダッシュ（止め）</t>
  </si>
  <si>
    <t>[ 67 ] Pike _ both hands Dash</t>
  </si>
  <si>
    <t>【67】パイク_両手ダッシュ</t>
  </si>
  <si>
    <t>[ 67 ] Pike _ both hands dash (Set )</t>
  </si>
  <si>
    <t>【67】パイク_両手ダッシュ（止め）</t>
  </si>
  <si>
    <t>[ 65 ] six eyes _ one hand Tame 1</t>
  </si>
  <si>
    <t>【65】六目_片手タメ1</t>
  </si>
  <si>
    <t>Two撃目[ 65 ] six eyes _ one hand Tame 1_</t>
  </si>
  <si>
    <t>【65】六目_片手タメ1_二撃目</t>
  </si>
  <si>
    <t>[ 65 ] six eyes _ one hand Tame 2</t>
  </si>
  <si>
    <t>【65】六目_片手タメ2</t>
  </si>
  <si>
    <t>Tame one hand spear _ 1 [ 68 ] of dragon hunting</t>
  </si>
  <si>
    <t>【68】竜狩りの槍_片手タメ1</t>
  </si>
  <si>
    <t>Tame one hand spear _ 2 [ 68 ] dragon hunt</t>
  </si>
  <si>
    <t>【68】竜狩りの槍_片手タメ2</t>
  </si>
  <si>
    <t>Spear _ one hand Tame 1 / magic sword upon activation of [ 68 ] dragon hunt</t>
  </si>
  <si>
    <t>【68】竜狩りの槍_片手タメ1／魔法剣発動時</t>
  </si>
  <si>
    <t>Tame one hand spear _ 2 / magic sword upon activation of [ 68 ] dragon hunt</t>
  </si>
  <si>
    <t>【68】竜狩りの槍_片手タメ2／魔法剣発動時</t>
  </si>
  <si>
    <t>Spear _ both hands Tame 1 of [ 68 ] dragon hunt</t>
  </si>
  <si>
    <t>【68】竜狩りの槍_両手タメ1</t>
  </si>
  <si>
    <t>Spear _ both hands Tame 2 of [ 68 ] dragon hunt</t>
  </si>
  <si>
    <t>【68】竜狩りの槍_両手タメ2</t>
  </si>
  <si>
    <t>[ 63 ] partisans _ one hand Tame 1</t>
  </si>
  <si>
    <t>【63】パルチザン_片手タメ1</t>
  </si>
  <si>
    <t>[ 63 ] partisans _ one hand Tame 2</t>
  </si>
  <si>
    <t>【63】パルチザン_片手タメ2</t>
  </si>
  <si>
    <t>[ 63 ] partisans _ both hands Tame 1</t>
  </si>
  <si>
    <t>【63】パルチザン_両手タメ1</t>
  </si>
  <si>
    <t>[ 63 ] partisans _ both hands Tame 2</t>
  </si>
  <si>
    <t>【63】パルチザン_両手タメ2</t>
  </si>
  <si>
    <t>Spear _ one hand Tame 1 of 64 ] daemon</t>
  </si>
  <si>
    <t>【64】デーモンの槍_片手タメ1</t>
  </si>
  <si>
    <t>Tame one hand spear _ 2 [ 64 ] daemon</t>
  </si>
  <si>
    <t>【64】デーモンの槍_片手タメ2</t>
  </si>
  <si>
    <t>Spear _ both hands Tame 1 of [ 64 ] daemon</t>
  </si>
  <si>
    <t>【64】デーモンの槍_両手タメ1</t>
  </si>
  <si>
    <t>Spear _ both hands Tame 2 of [ 64 ] daemon</t>
  </si>
  <si>
    <t>【64】デーモンの槍_両手タメ2</t>
  </si>
  <si>
    <t>Tame one hand spear _ 1 of the 66 silver knight</t>
  </si>
  <si>
    <t>【66】銀騎士の槍_片手タメ1</t>
  </si>
  <si>
    <t>Tame one hand spear _ 2 [ 66 ] Silver Knight</t>
  </si>
  <si>
    <t>【66】銀騎士の槍_片手タメ2</t>
  </si>
  <si>
    <t>Spear _ both hands Tame 1 of [ 66 ] Silver Knight</t>
  </si>
  <si>
    <t>【66】銀騎士の槍_両手タメ1</t>
  </si>
  <si>
    <t>Spear _ both hands Tame 2 of [ 66 ] Silver Knight</t>
  </si>
  <si>
    <t>【66】銀騎士の槍_両手タメ2</t>
  </si>
  <si>
    <t>[ 134 ] Garden fork _ both hands Tame 1</t>
  </si>
  <si>
    <t>【134】ガーデンフォーク_両手タメ1</t>
  </si>
  <si>
    <t>[ 134 ] Garden fork _ both hands Tame 2_ swing away</t>
  </si>
  <si>
    <t>【134】ガーデンフォーク_両手タメ2_空振り</t>
  </si>
  <si>
    <t>Onoyari _ one hand usually 1</t>
  </si>
  <si>
    <t>斧槍_片手通常1</t>
  </si>
  <si>
    <t>Onoyari _ one hand usually 2</t>
  </si>
  <si>
    <t>斧槍_片手通常2</t>
  </si>
  <si>
    <t>Onoyari _ one hand usually 3</t>
  </si>
  <si>
    <t>斧槍_片手通常3</t>
  </si>
  <si>
    <t>Onoyari _ one hand jump 1</t>
  </si>
  <si>
    <t>斧槍_片手ジャンプ1</t>
  </si>
  <si>
    <t>Onoyari _ dropping one hand loop</t>
  </si>
  <si>
    <t>斧槍_片手落下ループ</t>
  </si>
  <si>
    <t>Onoyari _ dropping one hand landing</t>
  </si>
  <si>
    <t>斧槍_片手落下着地</t>
  </si>
  <si>
    <t>Onoyari _ one hand Tame 1</t>
  </si>
  <si>
    <t>斧槍_片手タメ1</t>
  </si>
  <si>
    <t>Onoyari _ one hand Tame 2</t>
  </si>
  <si>
    <t>斧槍_片手タメ2</t>
  </si>
  <si>
    <t>Onoyari _ both hands usually 1</t>
  </si>
  <si>
    <t>斧槍_両手通常1</t>
  </si>
  <si>
    <t>Onoyari _ both hands usually 2</t>
  </si>
  <si>
    <t>斧槍_両手通常2</t>
  </si>
  <si>
    <t>Onoyari _ both hands usually 3</t>
  </si>
  <si>
    <t>斧槍_両手通常3</t>
  </si>
  <si>
    <t>Onoyari _ both hands jump 1</t>
  </si>
  <si>
    <t>斧槍_両手ジャンプ1</t>
  </si>
  <si>
    <t>Onoyari _ both hands fall loop</t>
  </si>
  <si>
    <t>斧槍_両手落下ループ</t>
  </si>
  <si>
    <t>Onoyari _ both hands fall landing</t>
  </si>
  <si>
    <t>斧槍_両手落下着地</t>
  </si>
  <si>
    <t>Onoyari _ both hands Tame 1</t>
  </si>
  <si>
    <t>斧槍_両手タメ1</t>
  </si>
  <si>
    <t>Two撃目Onoyari _ both hands Tame 1_</t>
  </si>
  <si>
    <t>斧槍_両手タメ1_二撃目</t>
  </si>
  <si>
    <t>Onoyari _ both hands Tame 2</t>
  </si>
  <si>
    <t>斧槍_両手タメ2</t>
  </si>
  <si>
    <t>Onoyari _ left hand</t>
  </si>
  <si>
    <t>斧槍_左手</t>
  </si>
  <si>
    <t>Onoyari _ one hand a short distance</t>
  </si>
  <si>
    <t>斧槍_片手近距離</t>
  </si>
  <si>
    <t>Onoyari _ both hands close range</t>
  </si>
  <si>
    <t>斧槍_両手近距離</t>
  </si>
  <si>
    <t>Onoyari _ one hand guard</t>
  </si>
  <si>
    <t>斧槍_片手ガード</t>
  </si>
  <si>
    <t>Onoyari _ both hands guard</t>
  </si>
  <si>
    <t>斧槍_両手ガード</t>
  </si>
  <si>
    <t>Onoyari _ Parry</t>
  </si>
  <si>
    <t>斧槍_パリィ</t>
  </si>
  <si>
    <t>Throw Onoyari _ fall</t>
  </si>
  <si>
    <t>斧槍_落下投げ</t>
  </si>
  <si>
    <t>Onoyari _ behind</t>
  </si>
  <si>
    <t>斧槍_背後</t>
  </si>
  <si>
    <t>Onoyari _ strengthening behind</t>
  </si>
  <si>
    <t>斧槍_強化背後</t>
  </si>
  <si>
    <t>Onoyari _ Parry after</t>
  </si>
  <si>
    <t>斧槍_パリィ後</t>
  </si>
  <si>
    <t>Onoyari _ strengthening Parry after</t>
  </si>
  <si>
    <t>斧槍_強化パリィ後</t>
  </si>
  <si>
    <t>Onoyari _ strengthening Parry _ after the second stage</t>
  </si>
  <si>
    <t>斧槍_強化パリィ後_二段目</t>
  </si>
  <si>
    <t>Onoyari _ one hand dash</t>
  </si>
  <si>
    <t>斧槍_片手ダッシュ</t>
  </si>
  <si>
    <t>Onoyari _ both hands Dash</t>
  </si>
  <si>
    <t>斧槍_両手ダッシュ</t>
  </si>
  <si>
    <t>Onoyari _ one hand before</t>
  </si>
  <si>
    <t>斧槍_片手ステップ前</t>
  </si>
  <si>
    <t>Onoyari _ both hands step before</t>
  </si>
  <si>
    <t>斧槍_両手ステップ前</t>
  </si>
  <si>
    <t>Onoyari _ Paryigado</t>
  </si>
  <si>
    <t>斧槍_パリィガード</t>
  </si>
  <si>
    <t>[ Size ] ( slashing ) _ one hand usually 1</t>
  </si>
  <si>
    <t>【　】サイズ（斬撃）_片手通常1</t>
  </si>
  <si>
    <t>[ Size ] ( slashing ) _ one hand usually 2</t>
  </si>
  <si>
    <t>【　】サイズ（斬撃）_片手通常2</t>
  </si>
  <si>
    <t>[ Size ] ( slashing ) _ one hand usually 3</t>
  </si>
  <si>
    <t>【　】サイズ（斬撃）_片手通常3</t>
  </si>
  <si>
    <t>[ Size ] ( slashing ) _ one hand jump 1</t>
  </si>
  <si>
    <t>【　】サイズ（斬撃）_片手ジャンプ1</t>
  </si>
  <si>
    <t>[ Size ] ( slashing ) _ dropping one hand loop</t>
  </si>
  <si>
    <t>【　】サイズ（斬撃）_片手落下ループ</t>
  </si>
  <si>
    <t>[ Size ] ( slashing ) _ dropping one hand landing</t>
  </si>
  <si>
    <t>【　】サイズ（斬撃）_片手落下着地</t>
  </si>
  <si>
    <t>[ Size ] ( slashing ) _ one hand Tame 1</t>
  </si>
  <si>
    <t>【　】サイズ（斬撃）_片手タメ1</t>
  </si>
  <si>
    <t>[ Size ] ( slashing ) _ one hand Tame 2</t>
  </si>
  <si>
    <t>【　】サイズ（斬撃）_片手タメ2</t>
  </si>
  <si>
    <t>[ Size ] ( slashing ) _ both hands usually 1</t>
  </si>
  <si>
    <t>【　】サイズ（斬撃）_両手通常1</t>
  </si>
  <si>
    <t>[ Size ] ( slashing ) _ both hands usually 2</t>
  </si>
  <si>
    <t>【　】サイズ（斬撃）_両手通常2</t>
  </si>
  <si>
    <t>[ Size ] ( slashing ) _ both hands usually 3</t>
  </si>
  <si>
    <t>【　】サイズ（斬撃）_両手通常3</t>
  </si>
  <si>
    <t>[ Size ] ( slashing ) _ both hands jump 1</t>
  </si>
  <si>
    <t>【　】サイズ（斬撃）_両手ジャンプ1</t>
  </si>
  <si>
    <t>[ Size ] ( slashing ) _ both hands fall loop</t>
  </si>
  <si>
    <t>【　】サイズ（斬撃）_両手落下ループ</t>
  </si>
  <si>
    <t>[ Size ] ( slashing ) _ both hands fall landing</t>
  </si>
  <si>
    <t>【　】サイズ（斬撃）_両手落下着地</t>
  </si>
  <si>
    <t>[ Size ] ( slashing ) _ both hands Tame 1</t>
  </si>
  <si>
    <t>【　】サイズ（斬撃）_両手タメ1</t>
  </si>
  <si>
    <t>Two撃目( slashing ) _ both hands Tame 1_ [ ] size</t>
  </si>
  <si>
    <t>【　】サイズ（斬撃）_両手タメ1_二撃目</t>
  </si>
  <si>
    <t>[ Size ] ( slashing ) _ both hands Tame 2</t>
  </si>
  <si>
    <t>【　】サイズ（斬撃）_両手タメ2</t>
  </si>
  <si>
    <t>[ Size ] ( slashing ) _ left hand</t>
  </si>
  <si>
    <t>【　】サイズ（斬撃）_左手</t>
  </si>
  <si>
    <t>[ Size ] Throw ( slashing ) _ fall</t>
  </si>
  <si>
    <t>【　】サイズ（斬撃）_落下投げ</t>
  </si>
  <si>
    <t>[ Size ] ( slashing ) _ behind</t>
  </si>
  <si>
    <t>【　】サイズ（斬撃）_背後</t>
  </si>
  <si>
    <t>[ Size ] ( slashing ) _ strengthening behind</t>
  </si>
  <si>
    <t>【　】サイズ（斬撃）_強化背後</t>
  </si>
  <si>
    <t>[ Size ] ( slashing ) _ Parry after</t>
  </si>
  <si>
    <t>【　】サイズ（斬撃）_パリィ後</t>
  </si>
  <si>
    <t>[ Size ] ( slashing ) _ strengthening Parry after</t>
  </si>
  <si>
    <t>【　】サイズ（斬撃）_強化パリィ後</t>
  </si>
  <si>
    <t>[ Size ] ( slashing ) _ strengthening Parry _ after the second stage</t>
  </si>
  <si>
    <t>【　】サイズ（斬撃）_強化パリィ後_二段目</t>
  </si>
  <si>
    <t>[ Size ] ( slashing ) _ one hand dash</t>
  </si>
  <si>
    <t>【　】サイズ（斬撃）_片手ダッシュ</t>
  </si>
  <si>
    <t>[ Size ] ( slashing ) _ both hands Dash</t>
  </si>
  <si>
    <t>【　】サイズ（斬撃）_両手ダッシュ</t>
  </si>
  <si>
    <t>[ Size ] ( slashing ) _ one hand before</t>
  </si>
  <si>
    <t>【　】サイズ（斬撃）_片手ステップ前</t>
  </si>
  <si>
    <t>[ Size ] ( slashing ) _ both hands step before</t>
  </si>
  <si>
    <t>【　】サイズ（斬撃）_両手ステップ前</t>
  </si>
  <si>
    <t>[ 109 ] Lucerne ( piercing ) _ one hand usually 1</t>
  </si>
  <si>
    <t>【109】ルッツェルン（刺突）_片手通常1</t>
  </si>
  <si>
    <t>[ 109 ] Lucerne ( piercing ) _ one hand usually 2</t>
  </si>
  <si>
    <t>【109】ルッツェルン（刺突）_片手通常2</t>
  </si>
  <si>
    <t>[ 109 ] Lucerne ( piercing ) _ one hand usually 3</t>
  </si>
  <si>
    <t>【109】ルッツェルン（刺突）_片手通常3</t>
  </si>
  <si>
    <t>[ 109 ] Lucerne ( piercing ) _ one hand jump 1</t>
  </si>
  <si>
    <t>【109】ルッツェルン（刺突）_片手ジャンプ1</t>
  </si>
  <si>
    <t>[ 109 ] Lucerne ( piercing ) _ dropping one hand loop</t>
  </si>
  <si>
    <t>【109】ルッツェルン（刺突）_片手落下ループ</t>
  </si>
  <si>
    <t>[ 109 ] Lucerne ( piercing ) _ dropping one hand landing</t>
  </si>
  <si>
    <t>【109】ルッツェルン（刺突）_片手落下着地</t>
  </si>
  <si>
    <t>[ 109 ] Lucerne ( piercing ) _ one hand Tame 1</t>
  </si>
  <si>
    <t>【109】ルッツェルン（刺突）_片手タメ1</t>
  </si>
  <si>
    <t>[ 109 ] Lucerne ( piercing ) _ one hand Tame 2</t>
  </si>
  <si>
    <t>【109】ルッツェルン（刺突）_片手タメ2</t>
  </si>
  <si>
    <t>[ 109 ] Lucerne ( piercing ) _ both hands usually 1</t>
  </si>
  <si>
    <t>【109】ルッツェルン（刺突）_両手通常1</t>
  </si>
  <si>
    <t>[ 109 ] Lucerne ( piercing ) _ both hands usually 2</t>
  </si>
  <si>
    <t>【109】ルッツェルン（刺突）_両手通常2</t>
  </si>
  <si>
    <t>[ 109 ] Lucerne ( piercing ) _ both hands usually 3</t>
  </si>
  <si>
    <t>【109】ルッツェルン（刺突）_両手通常3</t>
  </si>
  <si>
    <t>[ 109 ] Lucerne ( piercing ) _ both hands jump 1</t>
  </si>
  <si>
    <t>【109】ルッツェルン（刺突）_両手ジャンプ1</t>
  </si>
  <si>
    <t>[ 109 ] Lucerne ( piercing ) _ both hands fall loop</t>
  </si>
  <si>
    <t>【109】ルッツェルン（刺突）_両手落下ループ</t>
  </si>
  <si>
    <t>[ 109 ] Lucerne ( piercing ) _ both hands fall landing</t>
  </si>
  <si>
    <t>【109】ルッツェルン（刺突）_両手落下着地</t>
  </si>
  <si>
    <t>[ 109 ] Lucerne ( piercing ) _ both hands Tame 1</t>
  </si>
  <si>
    <t>【109】ルッツェルン（刺突）_両手タメ1</t>
  </si>
  <si>
    <t>Two撃目( piercing ) _ both hands Tame 1_ [ 109 ] Lucerne</t>
  </si>
  <si>
    <t>【109】ルッツェルン（刺突）_両手タメ1_二撃目</t>
  </si>
  <si>
    <t>[ 109 ] Lucerne ( piercing ) _ both hands Tame 2</t>
  </si>
  <si>
    <t>【109】ルッツェルン（刺突）_両手タメ2</t>
  </si>
  <si>
    <t>[ 109 ] Lucerne ( piercing ) _ left hand</t>
  </si>
  <si>
    <t>【109】ルッツェルン（刺突）_左手</t>
  </si>
  <si>
    <t>[ 109 ] Lucerne Throw ( piercing ) _ fall</t>
  </si>
  <si>
    <t>【109】ルッツェルン（刺突）_落下投げ</t>
  </si>
  <si>
    <t>[ 109 ] Lucerne ( piercing ) _ behind</t>
  </si>
  <si>
    <t>【109】ルッツェルン（刺突）_背後</t>
  </si>
  <si>
    <t>[ 109 ] Lucerne ( piercing ) _ strengthening behind</t>
  </si>
  <si>
    <t>【109】ルッツェルン（刺突）_強化背後</t>
  </si>
  <si>
    <t>[ 109 ] Lucerne ( piercing ) _ Parry after</t>
  </si>
  <si>
    <t>【109】ルッツェルン（刺突）_パリィ後</t>
  </si>
  <si>
    <t>[ 109 ] Lucerne ( piercing ) _ strengthening Parry after</t>
  </si>
  <si>
    <t>【109】ルッツェルン（刺突）_強化パリィ後</t>
  </si>
  <si>
    <t>[ 109 ] Lucerne ( piercing ) _ strengthening Parry _ after the second stage</t>
  </si>
  <si>
    <t>【109】ルッツェルン（刺突）_強化パリィ後_二段目</t>
  </si>
  <si>
    <t>[ 109 ] Lucerne ( piercing ) _ one hand dash</t>
  </si>
  <si>
    <t>【109】ルッツェルン（刺突）_片手ダッシュ</t>
  </si>
  <si>
    <t>[ 109 ] Lucerne ( piercing ) _ both hands Dash</t>
  </si>
  <si>
    <t>【109】ルッツェルン（刺突）_両手ダッシュ</t>
  </si>
  <si>
    <t>[ 109 ] Lucerne ( piercing ) _ one hand before</t>
  </si>
  <si>
    <t>【109】ルッツェルン（刺突）_片手ステップ前</t>
  </si>
  <si>
    <t>[ 109 ] Lucerne ( piercing ) _ both hands step before</t>
  </si>
  <si>
    <t>【109】ルッツェルン（刺突）_両手ステップ前</t>
  </si>
  <si>
    <t>Halberd _ one hand Tame 1 of [ 110 ] giant</t>
  </si>
  <si>
    <t>【110】巨人のハルバード_片手タメ1</t>
  </si>
  <si>
    <t>Halberd _ one hand Tame 2 of [ 110 ] giant</t>
  </si>
  <si>
    <t>【110】巨人のハルバード_片手タメ2</t>
  </si>
  <si>
    <t>Halberd _ both hands Tame 1 of [ 110 ] giant</t>
  </si>
  <si>
    <t>【110】巨人のハルバード_両手タメ1</t>
  </si>
  <si>
    <t>Halberd _ both hands Tame 2 of [ 110 ] giant</t>
  </si>
  <si>
    <t>【110】巨人のハルバード_両手タメ2</t>
  </si>
  <si>
    <t>[ 111 ] dress _ one hand Tame 1</t>
  </si>
  <si>
    <t>【111】ドレス_片手タメ1</t>
  </si>
  <si>
    <t>[ 111 ] dress _ one hand Tame 2</t>
  </si>
  <si>
    <t>【111】ドレス_片手タメ2</t>
  </si>
  <si>
    <t>[ 111 ] dress _ both hands Tame 1</t>
  </si>
  <si>
    <t>【111】ドレス_両手タメ1</t>
  </si>
  <si>
    <t>[ 111 ] dress _ both hands Tame 2</t>
  </si>
  <si>
    <t>【111】ドレス_両手タメ2</t>
  </si>
  <si>
    <t>Onoyari _ one hand Tame 1 of [ 112 ] Black Knight</t>
  </si>
  <si>
    <t>【112】黒騎士の斧槍_片手タメ1</t>
  </si>
  <si>
    <t>Onoyari _ one hand Tame 2 of [ 112 ] Black Knight</t>
  </si>
  <si>
    <t>【112】黒騎士の斧槍_片手タメ2</t>
  </si>
  <si>
    <t>Onoyari _ both hands Tame 1 of [ 112 ] Black Knight</t>
  </si>
  <si>
    <t>【112】黒騎士の斧槍_両手タメ1</t>
  </si>
  <si>
    <t>Onoyari _ both hands Tame 2 of [ 112 ] Black Knight</t>
  </si>
  <si>
    <t>【112】黒騎士の斧槍_両手タメ2</t>
  </si>
  <si>
    <t>Catalyst _ one hand Tame 1</t>
  </si>
  <si>
    <t>触媒_片手タメ1</t>
  </si>
  <si>
    <t>Catalyst _ both hands Tame 1</t>
  </si>
  <si>
    <t>触媒_両手タメ1</t>
  </si>
  <si>
    <t>Catalyst _ left hand</t>
  </si>
  <si>
    <t>触媒_左手</t>
  </si>
  <si>
    <t>Catalyst _ one hand guard</t>
  </si>
  <si>
    <t>触媒_片手ガード</t>
  </si>
  <si>
    <t>Catalyst _ both hands guard</t>
  </si>
  <si>
    <t>触媒_両手ガード</t>
  </si>
  <si>
    <t>Cane _ one hand Tame 1</t>
  </si>
  <si>
    <t>杖_片手タメ1</t>
  </si>
  <si>
    <t>Cane _ both hands Tame 1</t>
  </si>
  <si>
    <t>杖_両手タメ1</t>
  </si>
  <si>
    <t>Cane _ left hand</t>
  </si>
  <si>
    <t>杖_左手</t>
  </si>
  <si>
    <t>[ 127 ] Yaritsue _ one hand Tame 1</t>
  </si>
  <si>
    <t>【127】槍杖_片手タメ1</t>
  </si>
  <si>
    <t>[ 127 ] Yaritsue _ both hands Tame 1</t>
  </si>
  <si>
    <t>【127】槍杖_両手タメ1</t>
  </si>
  <si>
    <t>[ 127 ] Yaritsue _ left hand</t>
  </si>
  <si>
    <t>【127】槍杖_左手</t>
  </si>
  <si>
    <t>[ 121 ] lantern _ one hand Tame 1</t>
  </si>
  <si>
    <t>【121】ランタン_片手タメ1</t>
  </si>
  <si>
    <t>[ 121 ] lantern _ both hands Tame 1</t>
  </si>
  <si>
    <t>【121】ランタン_両手タメ1</t>
  </si>
  <si>
    <t>[ 121 ] lantern _ left hand</t>
  </si>
  <si>
    <t>【121】ランタン_左手</t>
  </si>
  <si>
    <t>[ 121 ] lantern _ one hand a short distance</t>
  </si>
  <si>
    <t>【121】ランタン_片手近距離</t>
  </si>
  <si>
    <t>[ 121 ] lantern _ both hands close range</t>
  </si>
  <si>
    <t>【121】ランタン_両手近距離</t>
  </si>
  <si>
    <t>Main _ one hand Tame 1 [ 136 ] of abyss</t>
  </si>
  <si>
    <t>【136】深淵の主_片手タメ1</t>
  </si>
  <si>
    <t>Main _ one hand Tame 2 of [ 136 ] abyss</t>
  </si>
  <si>
    <t>【136】深淵の主_片手タメ2</t>
  </si>
  <si>
    <t>Main _ both hands Tame 1 of [ 136 ] abyss</t>
  </si>
  <si>
    <t>【136】深淵の主_両手タメ1</t>
  </si>
  <si>
    <t>Main _ both hands Tame 2 of [ 136 ] abyss</t>
  </si>
  <si>
    <t>【136】深淵の主_両手タメ2</t>
  </si>
  <si>
    <t>_ The left hand of the main [ 136 ] abyss</t>
  </si>
  <si>
    <t>【136】深淵の主_左手</t>
  </si>
  <si>
    <t>_ Fist one hand usually 1</t>
  </si>
  <si>
    <t>拳_片手通常1</t>
  </si>
  <si>
    <t>_ Fist one hand usually 2</t>
  </si>
  <si>
    <t>拳_片手通常2</t>
  </si>
  <si>
    <t>_ Fist one hand usually 3</t>
  </si>
  <si>
    <t>拳_片手通常3</t>
  </si>
  <si>
    <t>_ Fist one hand jump 1</t>
  </si>
  <si>
    <t>拳_片手ジャンプ1</t>
  </si>
  <si>
    <t>Fist _ fall one hand loop</t>
  </si>
  <si>
    <t>拳_片手落下ループ</t>
  </si>
  <si>
    <t>One hand fist _ fall landing</t>
  </si>
  <si>
    <t>拳_片手落下着地</t>
  </si>
  <si>
    <t>Tame one hand fist _ 1</t>
  </si>
  <si>
    <t>拳_片手タメ1</t>
  </si>
  <si>
    <t>Tame one hand fist _ 2</t>
  </si>
  <si>
    <t>拳_片手タメ2</t>
  </si>
  <si>
    <t>_ Left hand fist</t>
  </si>
  <si>
    <t>拳_左手</t>
  </si>
  <si>
    <t>_ Fist one hand a short distance</t>
  </si>
  <si>
    <t>拳_片手近距離</t>
  </si>
  <si>
    <t>_ Fist one hand guard</t>
  </si>
  <si>
    <t>拳_片手ガード</t>
  </si>
  <si>
    <t>Fist _ Parry</t>
  </si>
  <si>
    <t>拳_パリィ</t>
  </si>
  <si>
    <t>Throw fist _ fall</t>
  </si>
  <si>
    <t>拳_落下投げ</t>
  </si>
  <si>
    <t>_ Fist behind</t>
  </si>
  <si>
    <t>拳_背後</t>
  </si>
  <si>
    <t>_ _ Fist behind two撃目</t>
  </si>
  <si>
    <t>拳_背後_二撃目</t>
  </si>
  <si>
    <t>Fist _ strengthening behind</t>
  </si>
  <si>
    <t>拳_強化背後</t>
  </si>
  <si>
    <t>_ Fist after Parry</t>
  </si>
  <si>
    <t>拳_パリィ後</t>
  </si>
  <si>
    <t>Parry fist _ after _ two撃目</t>
  </si>
  <si>
    <t>拳_パリィ後_二撃目</t>
  </si>
  <si>
    <t>Fist _ strengthening Parry after</t>
  </si>
  <si>
    <t>拳_強化パリィ後</t>
  </si>
  <si>
    <t>Fist _ strengthening Parry _ after the second stage</t>
  </si>
  <si>
    <t>拳_強化パリィ後_二段目</t>
  </si>
  <si>
    <t>Fist _ strengthening Parry _ after the third stage</t>
  </si>
  <si>
    <t>拳_強化パリィ後_三段目</t>
  </si>
  <si>
    <t>_ Fist one hand dash</t>
  </si>
  <si>
    <t>拳_片手ダッシュ</t>
  </si>
  <si>
    <t>_ Fist one hand before</t>
  </si>
  <si>
    <t>拳_片手ステップ前</t>
  </si>
  <si>
    <t>Fist _ Paryigado</t>
  </si>
  <si>
    <t>拳_パリィガード</t>
  </si>
  <si>
    <t>_ Ladder right fist attack</t>
  </si>
  <si>
    <t>拳_ハシゴ右手攻撃</t>
  </si>
  <si>
    <t>Fist _ ladder left hand attack</t>
  </si>
  <si>
    <t>拳_ハシゴ左手攻撃</t>
  </si>
  <si>
    <t>_ Fist right foot ladder attack</t>
  </si>
  <si>
    <t>拳_ハシゴ右足攻撃</t>
  </si>
  <si>
    <t>_ Fist left foot ladder attack</t>
  </si>
  <si>
    <t>拳_ハシゴ左足攻撃</t>
  </si>
  <si>
    <t>[ 117 ] RyuKen _ one hand usually</t>
  </si>
  <si>
    <t>【117】竜拳_片手通常</t>
  </si>
  <si>
    <t>[ 117 ] RyuKen _ one hand large</t>
  </si>
  <si>
    <t>【117】竜拳_片手大</t>
  </si>
  <si>
    <t>[ 117 ] RyuKen _ left hand</t>
  </si>
  <si>
    <t>【117】竜拳_左手</t>
  </si>
  <si>
    <t>[ 117 ] RyuKen _ one hand dash</t>
  </si>
  <si>
    <t>【117】竜拳_片手ダッシュ</t>
  </si>
  <si>
    <t>[ 117 ] RyuKen _ one hand</t>
  </si>
  <si>
    <t>【117】竜拳_片手ステップ</t>
  </si>
  <si>
    <t>[ 117 ] RyuKen _ one hand jump attack</t>
  </si>
  <si>
    <t>【117】竜拳_片手ジャンプ攻撃</t>
  </si>
  <si>
    <t>[ 117 ] RyuKen _ one hand falling attack</t>
  </si>
  <si>
    <t>【117】竜拳_片手落下中攻撃</t>
  </si>
  <si>
    <t>[ 117 ] RyuKen _ attack _ dropping one hand around</t>
  </si>
  <si>
    <t>【117】竜拳_片手落下攻撃_周辺</t>
  </si>
  <si>
    <t>[ 86 ] claws _ one hand usually 1</t>
  </si>
  <si>
    <t>【86】かぎ爪_片手通常1</t>
  </si>
  <si>
    <t>[ 86 ] claws _ one hand usually 2</t>
  </si>
  <si>
    <t>【86】かぎ爪_片手通常2</t>
  </si>
  <si>
    <t>[ 86 ] claws _ one hand usually 3</t>
  </si>
  <si>
    <t>【86】かぎ爪_片手通常3</t>
  </si>
  <si>
    <t>[ 86 ] claws _ one hand jump 1</t>
  </si>
  <si>
    <t>【86】かぎ爪_片手ジャンプ1</t>
  </si>
  <si>
    <t>[ 86 ] claws _ one hand fall loop</t>
  </si>
  <si>
    <t>【86】かぎ爪_片手落下ループ</t>
  </si>
  <si>
    <t>[ 86 ] claws _ one hand fall landing</t>
  </si>
  <si>
    <t>【86】かぎ爪_片手落下着地</t>
  </si>
  <si>
    <t>[ 86 ] claws _ one hand Tame 1</t>
  </si>
  <si>
    <t>【86】かぎ爪_片手タメ1</t>
  </si>
  <si>
    <t>[ 86 ] claws _ one hand Tame 2</t>
  </si>
  <si>
    <t>【86】かぎ爪_片手タメ2</t>
  </si>
  <si>
    <t>[ 86 ] claws left hand _</t>
  </si>
  <si>
    <t>【86】かぎ爪_左手</t>
  </si>
  <si>
    <t>[ 86 ] throw claws _ fall</t>
  </si>
  <si>
    <t>【86】かぎ爪_落下投げ</t>
  </si>
  <si>
    <t>[ 86 ] talon _ behind</t>
  </si>
  <si>
    <t>【86】かぎ爪_背後</t>
  </si>
  <si>
    <t>[ 86 ] claws _ _ behind two撃目</t>
  </si>
  <si>
    <t>【86】かぎ爪_背後_二撃目</t>
  </si>
  <si>
    <t>[ 86 ] claws _ strengthening behind</t>
  </si>
  <si>
    <t>【86】かぎ爪_強化背後</t>
  </si>
  <si>
    <t>[ 86 ] claws _ Parry after</t>
  </si>
  <si>
    <t>【86】かぎ爪_パリィ後</t>
  </si>
  <si>
    <t>[ 86 ] claws _ Parry _ after two撃目</t>
  </si>
  <si>
    <t>【86】かぎ爪_パリィ後_二撃目</t>
  </si>
  <si>
    <t>[ 86 ] claws _ strengthening Parry after</t>
  </si>
  <si>
    <t>【86】かぎ爪_強化パリィ後</t>
  </si>
  <si>
    <t>[ 86 ] claws _ strengthening Parry _ after the second stage</t>
  </si>
  <si>
    <t>【86】かぎ爪_強化パリィ後_二段目</t>
  </si>
  <si>
    <t>[ 86 ] claws _ strengthening Parry _ after the third stage</t>
  </si>
  <si>
    <t>【86】かぎ爪_強化パリィ後_三段目</t>
  </si>
  <si>
    <t>[ 86 ] claws _ one hand dash</t>
  </si>
  <si>
    <t>【86】かぎ爪_片手ダッシュ</t>
  </si>
  <si>
    <t>[ 86 ] claws _ one hand before</t>
  </si>
  <si>
    <t>【86】かぎ爪_片手ステップ前</t>
  </si>
  <si>
    <t>[ 123 ] Dakuhan _ one hand Tame 1</t>
  </si>
  <si>
    <t>【123】ダークハン_片手タメ1</t>
  </si>
  <si>
    <t>[ 123 ] Dakuhan _ one hand Tame 2</t>
  </si>
  <si>
    <t>【123】ダークハン_片手タメ2</t>
  </si>
  <si>
    <t>[ 123 ] Dark Hand _ one hand Tame 1 / magic upon activation</t>
  </si>
  <si>
    <t>【123】ダークハンド_片手タメ1／魔法発動時</t>
  </si>
  <si>
    <t>[ 123 ] Dark Hand _ one hand Tame 2 / magic upon activation</t>
  </si>
  <si>
    <t>【123】ダークハンド_片手タメ2／魔法発動時</t>
  </si>
  <si>
    <t>[ 123 ] dark hand _ the left hand</t>
  </si>
  <si>
    <t>【123】ダークハンド_左手</t>
  </si>
  <si>
    <t>[ 123 ] Dark Hand _ left hand / magic upon activation</t>
  </si>
  <si>
    <t>【123】ダークハンド_左手／魔法発動時</t>
  </si>
  <si>
    <t>[ 123 ] Dark Hand _ one hand guard</t>
  </si>
  <si>
    <t>【123】ダークハンド_片手ガード</t>
  </si>
  <si>
    <t>[ 87 ] large keel _ one hand Tame 1</t>
  </si>
  <si>
    <t>【87】大竜骨_片手タメ1</t>
  </si>
  <si>
    <t>[ 87 ] large keel _ one hand Tame 2</t>
  </si>
  <si>
    <t>【87】大竜骨_片手タメ2</t>
  </si>
  <si>
    <t>_ Whip hand usually 1</t>
  </si>
  <si>
    <t>鞭_片手通常1</t>
  </si>
  <si>
    <t>Whip _ one hand usually 2</t>
  </si>
  <si>
    <t>鞭_片手通常2</t>
  </si>
  <si>
    <t>Whip _ one hand usually 3</t>
  </si>
  <si>
    <t>鞭_片手通常3</t>
  </si>
  <si>
    <t>_ Whip hand jump 1</t>
  </si>
  <si>
    <t>鞭_片手ジャンプ1</t>
  </si>
  <si>
    <t>Whip _ one hand fall loop</t>
  </si>
  <si>
    <t>鞭_片手落下ループ</t>
  </si>
  <si>
    <t>Whip _ one hand fall landing</t>
  </si>
  <si>
    <t>鞭_片手落下着地</t>
  </si>
  <si>
    <t>_ Whip hand Tame 1</t>
  </si>
  <si>
    <t>鞭_片手タメ1</t>
  </si>
  <si>
    <t>_ Whip hand Tame 2</t>
  </si>
  <si>
    <t>鞭_片手タメ2</t>
  </si>
  <si>
    <t>Whip _ both hands usually 1</t>
  </si>
  <si>
    <t>鞭_両手通常1</t>
  </si>
  <si>
    <t>Whip _ both hands usually 2</t>
  </si>
  <si>
    <t>鞭_両手通常2</t>
  </si>
  <si>
    <t>Whip _ both hands usually 3</t>
  </si>
  <si>
    <t>鞭_両手通常3</t>
  </si>
  <si>
    <t>Whip _ both hands jump 1</t>
  </si>
  <si>
    <t>鞭_両手ジャンプ1</t>
  </si>
  <si>
    <t>Whip _ both hands fall loop</t>
  </si>
  <si>
    <t>鞭_両手落下ループ</t>
  </si>
  <si>
    <t>Whip _ both hands fall landing</t>
  </si>
  <si>
    <t>鞭_両手落下着地</t>
  </si>
  <si>
    <t>Whip _ both hands Tame 1</t>
  </si>
  <si>
    <t>鞭_両手タメ1</t>
  </si>
  <si>
    <t>Whip _ both hands Tame 2</t>
  </si>
  <si>
    <t>鞭_両手タメ2</t>
  </si>
  <si>
    <t>Whip _ left hand</t>
  </si>
  <si>
    <t>鞭_左手</t>
  </si>
  <si>
    <t>Whip _ one hand a short distance</t>
  </si>
  <si>
    <t>鞭_片手近距離</t>
  </si>
  <si>
    <t>Whip _ both hands close range</t>
  </si>
  <si>
    <t>鞭_両手近距離</t>
  </si>
  <si>
    <t>_ Whip hand guard</t>
  </si>
  <si>
    <t>鞭_片手ガード</t>
  </si>
  <si>
    <t>Whip _ both hands guard</t>
  </si>
  <si>
    <t>鞭_両手ガード</t>
  </si>
  <si>
    <t>Whip _ Parry</t>
  </si>
  <si>
    <t>鞭_パリィ</t>
  </si>
  <si>
    <t>Whip hand _ Dash</t>
  </si>
  <si>
    <t>鞭_片手ダッシュ</t>
  </si>
  <si>
    <t>Whip _ both hands Dash</t>
  </si>
  <si>
    <t>鞭_両手ダッシュ</t>
  </si>
  <si>
    <t>Whip _ one hand before</t>
  </si>
  <si>
    <t>鞭_片手ステップ前</t>
  </si>
  <si>
    <t>Whip _ both hands step before</t>
  </si>
  <si>
    <t>鞭_両手ステップ前</t>
  </si>
  <si>
    <t>Whip _ Paryigado</t>
  </si>
  <si>
    <t>鞭_パリィガード</t>
  </si>
  <si>
    <t>Bow _ one hand usually</t>
  </si>
  <si>
    <t>弓_片手通常</t>
  </si>
  <si>
    <t>Bow _ one hand Tame</t>
  </si>
  <si>
    <t>弓_片手タメ</t>
  </si>
  <si>
    <t>Bow _ both hands usually</t>
  </si>
  <si>
    <t>弓_両手通常</t>
  </si>
  <si>
    <t>Bow _ both hands Tame</t>
  </si>
  <si>
    <t>弓_両手タメ</t>
  </si>
  <si>
    <t>_ Left hand bow</t>
  </si>
  <si>
    <t>弓_左手</t>
  </si>
  <si>
    <t>Bow _ one hand a short distance</t>
  </si>
  <si>
    <t>弓_片手近距離</t>
  </si>
  <si>
    <t>Bow _ both hands close range</t>
  </si>
  <si>
    <t>弓_両手近距離</t>
  </si>
  <si>
    <t>Bow _ one hand guard</t>
  </si>
  <si>
    <t>弓_片手ガード</t>
  </si>
  <si>
    <t>Bow _ both hands guard</t>
  </si>
  <si>
    <t>弓_両手ガード</t>
  </si>
  <si>
    <t>Bow _ Parry</t>
  </si>
  <si>
    <t>弓_パリィ</t>
  </si>
  <si>
    <t>Bow _ behind</t>
  </si>
  <si>
    <t>弓_背後</t>
  </si>
  <si>
    <t>Bow _ Parry after</t>
  </si>
  <si>
    <t>弓_パリィ後</t>
  </si>
  <si>
    <t>Bow _ one hand dash</t>
  </si>
  <si>
    <t>弓_片手ダッシュ</t>
  </si>
  <si>
    <t>Bow _ both hands Dash</t>
  </si>
  <si>
    <t>弓_両手ダッシュ</t>
  </si>
  <si>
    <t>Bow _ one hand before</t>
  </si>
  <si>
    <t>弓_片手ステップ前</t>
  </si>
  <si>
    <t>Bow _ both hands step before</t>
  </si>
  <si>
    <t>弓_両手ステップ前</t>
  </si>
  <si>
    <t>Bow _ Paryigado</t>
  </si>
  <si>
    <t>弓_パリィガード</t>
  </si>
  <si>
    <t>Crossbow _ one hand usually</t>
  </si>
  <si>
    <t>弩_片手通常</t>
  </si>
  <si>
    <t>Crossbow _ one hand Tame</t>
  </si>
  <si>
    <t>弩_片手タメ</t>
  </si>
  <si>
    <t>Crossbow _ both hands usually</t>
  </si>
  <si>
    <t>弩_両手通常</t>
  </si>
  <si>
    <t>Crossbow _ both hands Tame</t>
  </si>
  <si>
    <t>弩_両手タメ</t>
  </si>
  <si>
    <t>Crossbow _ left hand</t>
  </si>
  <si>
    <t>弩_左手</t>
  </si>
  <si>
    <t>Crossbow _ one hand a short distance</t>
  </si>
  <si>
    <t>弩_片手近距離</t>
  </si>
  <si>
    <t>Crossbow _ both hands close range</t>
  </si>
  <si>
    <t>弩_両手近距離</t>
  </si>
  <si>
    <t>Crossbow _ one hand guard</t>
  </si>
  <si>
    <t>弩_片手ガード</t>
  </si>
  <si>
    <t>Crossbow _ both hands guard</t>
  </si>
  <si>
    <t>弩_両手ガード</t>
  </si>
  <si>
    <t>Crossbow _ Parry</t>
  </si>
  <si>
    <t>弩_パリィ</t>
  </si>
  <si>
    <t>Crossbow _ behind</t>
  </si>
  <si>
    <t>弩_背後</t>
  </si>
  <si>
    <t>Crossbow _ Parry after</t>
  </si>
  <si>
    <t>弩_パリィ後</t>
  </si>
  <si>
    <t>Crossbow _ one hand dash</t>
  </si>
  <si>
    <t>弩_片手ダッシュ</t>
  </si>
  <si>
    <t>Crossbow _ both hands Dash</t>
  </si>
  <si>
    <t>弩_両手ダッシュ</t>
  </si>
  <si>
    <t>Crossbow _ one hand before</t>
  </si>
  <si>
    <t>弩_片手ステップ前</t>
  </si>
  <si>
    <t>Crossbow _ both hands step before</t>
  </si>
  <si>
    <t>弩_両手ステップ前</t>
  </si>
  <si>
    <t>Crossbow _ Paryigado</t>
  </si>
  <si>
    <t>弩_パリィガード</t>
  </si>
  <si>
    <t>Large shield _ one hand usually 1</t>
  </si>
  <si>
    <t>大型盾_片手通常1</t>
  </si>
  <si>
    <t>Large shield _ one hand usually 2</t>
  </si>
  <si>
    <t>大型盾_片手通常2</t>
  </si>
  <si>
    <t>Large shield _ one hand usually 3</t>
  </si>
  <si>
    <t>大型盾_片手通常3</t>
  </si>
  <si>
    <t>Large shield _ one hand jump 1</t>
  </si>
  <si>
    <t>大型盾_片手ジャンプ1</t>
  </si>
  <si>
    <t>Large shield _ dropping one hand loop</t>
  </si>
  <si>
    <t>大型盾_片手落下ループ</t>
  </si>
  <si>
    <t>Large shield _ dropping one hand landing</t>
  </si>
  <si>
    <t>大型盾_片手落下着地</t>
  </si>
  <si>
    <t>Large shield _ one hand Tame 1</t>
  </si>
  <si>
    <t>大型盾_片手タメ1</t>
  </si>
  <si>
    <t>Large shield _ one hand Tame 2</t>
  </si>
  <si>
    <t>大型盾_片手タメ2</t>
  </si>
  <si>
    <t>Large shield _ both hands usually 1</t>
  </si>
  <si>
    <t>大型盾_両手通常1</t>
  </si>
  <si>
    <t>Large shield _ both hands usually 2</t>
  </si>
  <si>
    <t>大型盾_両手通常2</t>
  </si>
  <si>
    <t>Large shield _ both hands usually 3</t>
  </si>
  <si>
    <t>大型盾_両手通常3</t>
  </si>
  <si>
    <t>Large shield _ both hands jump 1</t>
  </si>
  <si>
    <t>大型盾_両手ジャンプ1</t>
  </si>
  <si>
    <t>Large shield _ both hands fall loop</t>
  </si>
  <si>
    <t>大型盾_両手落下ループ</t>
  </si>
  <si>
    <t>Large shield _ both hands fall landing</t>
  </si>
  <si>
    <t>大型盾_両手落下着地</t>
  </si>
  <si>
    <t>Large shield _ both hands Tame 1</t>
  </si>
  <si>
    <t>大型盾_両手タメ1</t>
  </si>
  <si>
    <t>Large shield _ both hands Tame 2</t>
  </si>
  <si>
    <t>大型盾_両手タメ2</t>
  </si>
  <si>
    <t>Large shield _ left hand</t>
  </si>
  <si>
    <t>大型盾_左手</t>
  </si>
  <si>
    <t>Large shield _ one hand a short distance</t>
  </si>
  <si>
    <t>大型盾_片手近距離</t>
  </si>
  <si>
    <t>Large shield _ both hands close range</t>
  </si>
  <si>
    <t>大型盾_両手近距離</t>
  </si>
  <si>
    <t>Large shield _ one hand guard</t>
  </si>
  <si>
    <t>大型盾_片手ガード</t>
  </si>
  <si>
    <t>Large shield _ both hands guard</t>
  </si>
  <si>
    <t>大型盾_両手ガード</t>
  </si>
  <si>
    <t>Large shield _ one hand dash</t>
  </si>
  <si>
    <t>大型盾_片手ダッシュ</t>
  </si>
  <si>
    <t>Large shield _ one hand _ Dash Dash</t>
  </si>
  <si>
    <t>大型盾_片手ダッシュ_ダッシュ中</t>
  </si>
  <si>
    <t>Large shield _ both hands Dash</t>
  </si>
  <si>
    <t>大型盾_両手ダッシュ</t>
  </si>
  <si>
    <t>Large shield _ hands _ Dash Dash</t>
  </si>
  <si>
    <t>大型盾_両手ダッシュ_ダッシュ中</t>
  </si>
  <si>
    <t>Large shield _ one hand before</t>
  </si>
  <si>
    <t>大型盾_片手ステップ前</t>
  </si>
  <si>
    <t>Large shield _ both hands step before</t>
  </si>
  <si>
    <t>大型盾_両手ステップ前</t>
  </si>
  <si>
    <t>Large shield _ Paryigado</t>
  </si>
  <si>
    <t>大型盾_パリィガード</t>
  </si>
  <si>
    <t>Large shield _ general-purpose range</t>
  </si>
  <si>
    <t>大型盾_汎用範囲</t>
  </si>
  <si>
    <t>[ 126 ] wheel _ one hand Tame 1</t>
  </si>
  <si>
    <t>【126】車輪_片手タメ1</t>
  </si>
  <si>
    <t>[ 126 ] wheel _ one hand Tame 2</t>
  </si>
  <si>
    <t>【126】車輪_片手タメ2</t>
  </si>
  <si>
    <t>[ 126 ] wheel _ both hands Tame 1</t>
  </si>
  <si>
    <t>【126】車輪_両手タメ1</t>
  </si>
  <si>
    <t>[ 126 ] wheel _ both hands Tame 2</t>
  </si>
  <si>
    <t>【126】車輪_両手タメ2</t>
  </si>
  <si>
    <t>[ 126 ] left hand wheel _</t>
  </si>
  <si>
    <t>【126】車輪_左手</t>
  </si>
  <si>
    <t>Shield _ one hand usually 1</t>
  </si>
  <si>
    <t>盾_片手通常1</t>
  </si>
  <si>
    <t>Shield _ one hand usually 2</t>
  </si>
  <si>
    <t>盾_片手通常2</t>
  </si>
  <si>
    <t>Shield _ one hand usually 3</t>
  </si>
  <si>
    <t>盾_片手通常3</t>
  </si>
  <si>
    <t>Shield _ one hand jump 1</t>
  </si>
  <si>
    <t>盾_片手ジャンプ1</t>
  </si>
  <si>
    <t>Shield _ dropping one hand loop</t>
  </si>
  <si>
    <t>盾_片手落下ループ</t>
  </si>
  <si>
    <t>Shield _ dropping one hand landing</t>
  </si>
  <si>
    <t>盾_片手落下着地</t>
  </si>
  <si>
    <t>Shield _ one hand Tame 1</t>
  </si>
  <si>
    <t>盾_片手タメ1</t>
  </si>
  <si>
    <t>Shield _ one hand Tame 2</t>
  </si>
  <si>
    <t>盾_片手タメ2</t>
  </si>
  <si>
    <t>Shield _ both hands usually 1</t>
  </si>
  <si>
    <t>盾_両手通常1</t>
  </si>
  <si>
    <t>Shield _ both hands usually 2</t>
  </si>
  <si>
    <t>盾_両手通常2</t>
  </si>
  <si>
    <t>Shield _ both hands usually 3</t>
  </si>
  <si>
    <t>盾_両手通常3</t>
  </si>
  <si>
    <t>Shield _ both hands jump 1</t>
  </si>
  <si>
    <t>盾_両手ジャンプ1</t>
  </si>
  <si>
    <t>Shield _ both hands fall loop</t>
  </si>
  <si>
    <t>盾_両手落下ループ</t>
  </si>
  <si>
    <t>Shield _ both hands fall landing</t>
  </si>
  <si>
    <t>盾_両手落下着地</t>
  </si>
  <si>
    <t>Shield _ both hands Tame 1</t>
  </si>
  <si>
    <t>盾_両手タメ1</t>
  </si>
  <si>
    <t>Shield _ both hands Tame 1_ Dash</t>
  </si>
  <si>
    <t>盾_両手タメ1_ダッシュ中</t>
  </si>
  <si>
    <t>Shield _ both hands Tame 2</t>
  </si>
  <si>
    <t>盾_両手タメ2</t>
  </si>
  <si>
    <t>Shield _ left hand</t>
  </si>
  <si>
    <t>盾_左手</t>
  </si>
  <si>
    <t>Shield _ one hand a short distance</t>
  </si>
  <si>
    <t>盾_片手近距離</t>
  </si>
  <si>
    <t>Shield _ both hands close range</t>
  </si>
  <si>
    <t>盾_両手近距離</t>
  </si>
  <si>
    <t>Shield _ one hand guard</t>
  </si>
  <si>
    <t>盾_片手ガード</t>
  </si>
  <si>
    <t>Shield _ both hands guard</t>
  </si>
  <si>
    <t>盾_両手ガード</t>
  </si>
  <si>
    <t>Shield _ Parry</t>
  </si>
  <si>
    <t>盾_パリィ</t>
  </si>
  <si>
    <t>Shield _ one hand dash</t>
  </si>
  <si>
    <t>盾_片手ダッシュ</t>
  </si>
  <si>
    <t>Shield _ one hand _ Dash Dash</t>
  </si>
  <si>
    <t>盾_片手ダッシュ_ダッシュ中</t>
  </si>
  <si>
    <t>Shield _ both hands Dash</t>
  </si>
  <si>
    <t>盾_両手ダッシュ</t>
  </si>
  <si>
    <t>Shield _ hands _ Dash Dash</t>
  </si>
  <si>
    <t>盾_両手ダッシュ_ダッシュ中</t>
  </si>
  <si>
    <t>Shield _ one hand before</t>
  </si>
  <si>
    <t>盾_片手ステップ前</t>
  </si>
  <si>
    <t>Shield _ both hands step before</t>
  </si>
  <si>
    <t>盾_両手ステップ前</t>
  </si>
  <si>
    <t>Shield _ Paryigado</t>
  </si>
  <si>
    <t>盾_パリィガード</t>
  </si>
  <si>
    <t>Shield _ one hand Tame 1 of [ 92 ] crystal ring</t>
  </si>
  <si>
    <t>【92】水晶輪の盾_片手タメ1</t>
  </si>
  <si>
    <t>Shield _ one hand Tame 2 of [ 92 ] crystal ring</t>
  </si>
  <si>
    <t>【92】水晶輪の盾_片手タメ2</t>
  </si>
  <si>
    <t>Shield _ one hand Tame 1 / magic sword upon activation of [ 92 ] crystal ring</t>
  </si>
  <si>
    <t>【92】水晶輪の盾_片手タメ1／魔法剣発動時</t>
  </si>
  <si>
    <t>Shield _ one hand Tame 2 / magic sword upon activation of [ 92 ] crystal ring</t>
  </si>
  <si>
    <t>【92】水晶輪の盾_片手タメ2／魔法剣発動時</t>
  </si>
  <si>
    <t>Shield _ both hands Tame 1 of [ 92 ] crystal ring</t>
  </si>
  <si>
    <t>【92】水晶輪の盾_両手タメ1</t>
  </si>
  <si>
    <t>Shield _ both hands Tame 2 of [ 92 ] crystal ring</t>
  </si>
  <si>
    <t>【92】水晶輪の盾_両手タメ2</t>
  </si>
  <si>
    <t>Shield _ both hands Tame 1 / magic sword upon activation of [ 92 ] crystal ring</t>
  </si>
  <si>
    <t>【92】水晶輪の盾_両手タメ1／魔法剣発動時</t>
  </si>
  <si>
    <t>Shield _ both hands Tame 2 / magic sword upon activation of [ 92 ] crystal ring</t>
  </si>
  <si>
    <t>【92】水晶輪の盾_両手タメ2／魔法剣発動時</t>
  </si>
  <si>
    <t>Shield _ left hand [ 92 ] crystal ring</t>
  </si>
  <si>
    <t>【92】水晶輪の盾_左手</t>
  </si>
  <si>
    <t>Shield _ left hand / magic sword upon activation of [ 92 ] crystal ring</t>
  </si>
  <si>
    <t>【92】水晶輪の盾_左手／魔法剣発動時</t>
  </si>
  <si>
    <t>Shield _ magic sword of [ 92 ] crystal ring</t>
  </si>
  <si>
    <t>【92】水晶輪の盾_魔法剣</t>
  </si>
  <si>
    <t>[ 93 ] Spike _ one hand usually 1</t>
  </si>
  <si>
    <t>【93】スパイク_片手通常1</t>
  </si>
  <si>
    <t>[ 93 ] Spike _ one hand usually 2</t>
  </si>
  <si>
    <t>【93】スパイク_片手通常2</t>
  </si>
  <si>
    <t>[ 93 ] Spike _ one hand usually 3</t>
  </si>
  <si>
    <t>【93】スパイク_片手通常3</t>
  </si>
  <si>
    <t>[ 93 ] Spike _ one hand jump 1</t>
  </si>
  <si>
    <t>【93】スパイク_片手ジャンプ1</t>
  </si>
  <si>
    <t>[ 93 ] Spike _ one hand fall loop</t>
  </si>
  <si>
    <t>【93】スパイク_片手落下ループ</t>
  </si>
  <si>
    <t>[ 93 ] Spike _ one hand fall landing</t>
  </si>
  <si>
    <t>【93】スパイク_片手落下着地</t>
  </si>
  <si>
    <t>[ 93 ] Spike _ one hand Tame 1</t>
  </si>
  <si>
    <t>【93】スパイク_片手タメ1</t>
  </si>
  <si>
    <t>[ 93 ] Spike _ one hand Tame 2</t>
  </si>
  <si>
    <t>【93】スパイク_片手タメ2</t>
  </si>
  <si>
    <t>[ 93 ] Spike _ both hands usually 1</t>
  </si>
  <si>
    <t>【93】スパイク_両手通常1</t>
  </si>
  <si>
    <t>[ 93 ] Spike _ both hands usually 2</t>
  </si>
  <si>
    <t>【93】スパイク_両手通常2</t>
  </si>
  <si>
    <t>[ 93 ] Spike _ both hands usually 3</t>
  </si>
  <si>
    <t>【93】スパイク_両手通常3</t>
  </si>
  <si>
    <t>[ 93 ] Spike _ both hands jump 1</t>
  </si>
  <si>
    <t>【93】スパイク_両手ジャンプ1</t>
  </si>
  <si>
    <t>[ 93 ] Spike _ both hands fall loop</t>
  </si>
  <si>
    <t>【93】スパイク_両手落下ループ</t>
  </si>
  <si>
    <t>[ 93 ] Spike _ both hands fall landing</t>
  </si>
  <si>
    <t>【93】スパイク_両手落下着地</t>
  </si>
  <si>
    <t>[ 93 ] Spike _ both hands Tame 1</t>
  </si>
  <si>
    <t>【93】スパイク_両手タメ1</t>
  </si>
  <si>
    <t>[ 93 ] both hands Tame spike _ 1_ Dash</t>
  </si>
  <si>
    <t>【93】スパイク_両手タメ1_ダッシュ中</t>
  </si>
  <si>
    <t>[ 93 ] Spike _ both hands Tame 2</t>
  </si>
  <si>
    <t>【93】スパイク_両手タメ2</t>
  </si>
  <si>
    <t>[ 93 ] Spike _ left hand</t>
  </si>
  <si>
    <t>【93】スパイク_左手</t>
  </si>
  <si>
    <t>[ 93 ] Spike _ one hand a short distance</t>
  </si>
  <si>
    <t>【93】スパイク_片手近距離</t>
  </si>
  <si>
    <t>[ 93 ] Spike _ both hands close range</t>
  </si>
  <si>
    <t>【93】スパイク_両手近距離</t>
  </si>
  <si>
    <t>[ 93 ] spike _ one hand guard</t>
  </si>
  <si>
    <t>【93】スパイク_片手ガード</t>
  </si>
  <si>
    <t>[ 93 ] _ both hands spike guard</t>
  </si>
  <si>
    <t>【93】スパイク_両手ガード</t>
  </si>
  <si>
    <t>[ 93 ] Spike _ Parry</t>
  </si>
  <si>
    <t>【93】スパイク_パリィ</t>
  </si>
  <si>
    <t>[ 93 ] Spike _ one hand dash</t>
  </si>
  <si>
    <t>【93】スパイク_片手ダッシュ</t>
  </si>
  <si>
    <t>[ 93 ] Spike _ one hand _ Dash Dash</t>
  </si>
  <si>
    <t>【93】スパイク_片手ダッシュ_ダッシュ中</t>
  </si>
  <si>
    <t>[ 93 ] Spike _ both hands Dash</t>
  </si>
  <si>
    <t>【93】スパイク_両手ダッシュ</t>
  </si>
  <si>
    <t>[ 93 ] Spike _ hands _ Dash Dash</t>
  </si>
  <si>
    <t>【93】スパイク_両手ダッシュ_ダッシュ中</t>
  </si>
  <si>
    <t>[ 93 ] Spike _ one hand before</t>
  </si>
  <si>
    <t>【93】スパイク_片手ステップ前</t>
  </si>
  <si>
    <t>[ 93 ] Spike _ both hands step before</t>
  </si>
  <si>
    <t>【93】スパイク_両手ステップ前</t>
  </si>
  <si>
    <t>[ 93 ] Spike _ Paryigado</t>
  </si>
  <si>
    <t>【93】スパイク_パリィガード</t>
  </si>
  <si>
    <t>Sickle _ one hand usually 1</t>
  </si>
  <si>
    <t>鎌_片手通常1</t>
  </si>
  <si>
    <t>Sickle _ one hand usually 2</t>
  </si>
  <si>
    <t>鎌_片手通常2</t>
  </si>
  <si>
    <t>Sickle _ one hand usually 3</t>
  </si>
  <si>
    <t>鎌_片手通常3</t>
  </si>
  <si>
    <t>Sickle _ one hand jump 1</t>
  </si>
  <si>
    <t>鎌_片手ジャンプ1</t>
  </si>
  <si>
    <t>Sickle _ dropping one hand loop</t>
  </si>
  <si>
    <t>鎌_片手落下ループ</t>
  </si>
  <si>
    <t>Sickle _ dropping one hand landing</t>
  </si>
  <si>
    <t>鎌_片手落下着地</t>
  </si>
  <si>
    <t>Sickle _ one hand Tame 1</t>
  </si>
  <si>
    <t>鎌_片手タメ1</t>
  </si>
  <si>
    <t>Sickle _ one hand Tame 2</t>
  </si>
  <si>
    <t>鎌_片手タメ2</t>
  </si>
  <si>
    <t>Sickle _ both hands usually 1</t>
  </si>
  <si>
    <t>鎌_両手通常1</t>
  </si>
  <si>
    <t>Sickle _ both hands usually 2</t>
  </si>
  <si>
    <t>鎌_両手通常2</t>
  </si>
  <si>
    <t>Sickle _ both hands usually 3</t>
  </si>
  <si>
    <t>鎌_両手通常3</t>
  </si>
  <si>
    <t>Sickle _ both hands jump 1</t>
  </si>
  <si>
    <t>鎌_両手ジャンプ1</t>
  </si>
  <si>
    <t>Sickle _ both hands fall loop</t>
  </si>
  <si>
    <t>鎌_両手落下ループ</t>
  </si>
  <si>
    <t>Sickle _ both hands fall landing</t>
  </si>
  <si>
    <t>鎌_両手落下着地</t>
  </si>
  <si>
    <t>Sickle _ both hands Tame 1</t>
  </si>
  <si>
    <t>鎌_両手タメ1</t>
  </si>
  <si>
    <t>Sickle _ both hands Tame 2</t>
  </si>
  <si>
    <t>鎌_両手タメ2</t>
  </si>
  <si>
    <t>Sickle _ left hand</t>
  </si>
  <si>
    <t>鎌_左手</t>
  </si>
  <si>
    <t>Sickle _ one hand a short distance</t>
  </si>
  <si>
    <t>鎌_片手近距離</t>
  </si>
  <si>
    <t>Sickle _ both hands close range</t>
  </si>
  <si>
    <t>鎌_両手近距離</t>
  </si>
  <si>
    <t>Sickle _ one hand guard</t>
  </si>
  <si>
    <t>鎌_片手ガード</t>
  </si>
  <si>
    <t>Sickle _ both hands guard</t>
  </si>
  <si>
    <t>鎌_両手ガード</t>
  </si>
  <si>
    <t>Sickle _ Parry</t>
  </si>
  <si>
    <t>鎌_パリィ</t>
  </si>
  <si>
    <t>Throw sickle _ fall</t>
  </si>
  <si>
    <t>鎌_落下投げ</t>
  </si>
  <si>
    <t>Sickle _ behind</t>
  </si>
  <si>
    <t>鎌_背後</t>
  </si>
  <si>
    <t>Sickle _ strengthening behind</t>
  </si>
  <si>
    <t>鎌_強化背後</t>
  </si>
  <si>
    <t>Sickle _ Parry after</t>
  </si>
  <si>
    <t>鎌_パリィ後</t>
  </si>
  <si>
    <t>Sickle _ strengthening Parry after</t>
  </si>
  <si>
    <t>鎌_強化パリィ後</t>
  </si>
  <si>
    <t>Sickle _ strengthening Parry _ after the second stage</t>
  </si>
  <si>
    <t>鎌_強化パリィ後_二段目</t>
  </si>
  <si>
    <t>Sickle _ one hand dash</t>
  </si>
  <si>
    <t>鎌_片手ダッシュ</t>
  </si>
  <si>
    <t>Sickle _ both hands Dash</t>
  </si>
  <si>
    <t>鎌_両手ダッシュ</t>
  </si>
  <si>
    <t>Sickle _ one hand before</t>
  </si>
  <si>
    <t>鎌_片手ステップ前</t>
  </si>
  <si>
    <t>Sickle _ both hands step before</t>
  </si>
  <si>
    <t>鎌_両手ステップ前</t>
  </si>
  <si>
    <t>Sickle _ Paryigado</t>
  </si>
  <si>
    <t>鎌_パリィガード</t>
  </si>
  <si>
    <t>Omagari sword _ one hand usually 1</t>
  </si>
  <si>
    <t>大曲剣_片手通常1</t>
  </si>
  <si>
    <t>Omagari sword _ one hand usually 2</t>
  </si>
  <si>
    <t>大曲剣_片手通常2</t>
  </si>
  <si>
    <t>Omagari sword _ one hand usually 3</t>
  </si>
  <si>
    <t>大曲剣_片手通常3</t>
  </si>
  <si>
    <t>Omagari sword _ one hand jump 1</t>
  </si>
  <si>
    <t>大曲剣_片手ジャンプ1</t>
  </si>
  <si>
    <t>Omagari sword _ dropping one hand loop</t>
  </si>
  <si>
    <t>大曲剣_片手落下ループ</t>
  </si>
  <si>
    <t>Omagari sword _ dropping one hand landing</t>
  </si>
  <si>
    <t>大曲剣_片手落下着地</t>
  </si>
  <si>
    <t>Omagari sword _ one hand Tame 1</t>
  </si>
  <si>
    <t>大曲剣_片手タメ1</t>
  </si>
  <si>
    <t>Omagari sword _ one hand Tame 2</t>
  </si>
  <si>
    <t>大曲剣_片手タメ2</t>
  </si>
  <si>
    <t>Omagari sword _ both hands usually 1</t>
  </si>
  <si>
    <t>大曲剣_両手通常1</t>
  </si>
  <si>
    <t>Omagari sword _ both hands usually 2</t>
  </si>
  <si>
    <t>大曲剣_両手通常2</t>
  </si>
  <si>
    <t>Omagari sword _ both hands usually 3</t>
  </si>
  <si>
    <t>大曲剣_両手通常3</t>
  </si>
  <si>
    <t>Omagari sword _ both hands jump 1</t>
  </si>
  <si>
    <t>大曲剣_両手ジャンプ1</t>
  </si>
  <si>
    <t>Omagari sword _ both hands fall loop</t>
  </si>
  <si>
    <t>大曲剣_両手落下ループ</t>
  </si>
  <si>
    <t>Omagari sword _ both hands fall landing</t>
  </si>
  <si>
    <t>大曲剣_両手落下着地</t>
  </si>
  <si>
    <t>Omagari sword _ both hands Tame 1</t>
  </si>
  <si>
    <t>大曲剣_両手タメ1</t>
  </si>
  <si>
    <t>Omagari sword _ both hands Tame 2</t>
  </si>
  <si>
    <t>大曲剣_両手タメ2</t>
  </si>
  <si>
    <t>Omagari sword _ left hand</t>
  </si>
  <si>
    <t>大曲剣_左手</t>
  </si>
  <si>
    <t>Omagari sword _ one hand a short distance</t>
  </si>
  <si>
    <t>大曲剣_片手近距離</t>
  </si>
  <si>
    <t>Omagari sword _ both hands close range</t>
  </si>
  <si>
    <t>大曲剣_両手近距離</t>
  </si>
  <si>
    <t>Omagari sword _ one hand guard</t>
  </si>
  <si>
    <t>大曲剣_片手ガード</t>
  </si>
  <si>
    <t>Omagari _ both hands sword guard</t>
  </si>
  <si>
    <t>大曲剣_両手ガード</t>
  </si>
  <si>
    <t>Omagari _ Ken Parry</t>
  </si>
  <si>
    <t>大曲剣_パリィ</t>
  </si>
  <si>
    <t>Throw Omagari sword _ fall</t>
  </si>
  <si>
    <t>大曲剣_落下投げ</t>
  </si>
  <si>
    <t>Omagari sword _ behind</t>
  </si>
  <si>
    <t>大曲剣_背後</t>
  </si>
  <si>
    <t>Omagari sword _ _ behind two撃目</t>
  </si>
  <si>
    <t>大曲剣_背後_二撃目</t>
  </si>
  <si>
    <t>Omagari sword _ strengthening behind</t>
  </si>
  <si>
    <t>大曲剣_強化背後</t>
  </si>
  <si>
    <t>Omagari sword _ strengthening behind _ two -stage</t>
  </si>
  <si>
    <t>大曲剣_強化背後_二段目</t>
  </si>
  <si>
    <t>Omagari _ Ken Parry after</t>
  </si>
  <si>
    <t>大曲剣_パリィ後</t>
  </si>
  <si>
    <t>Omagari Ken Parry _ after _ two撃目</t>
  </si>
  <si>
    <t>大曲剣_パリィ後_二撃目</t>
  </si>
  <si>
    <t>Omagari sword _ strengthening Parry after</t>
  </si>
  <si>
    <t>大曲剣_強化パリィ後</t>
  </si>
  <si>
    <t>Omagari sword _ strengthening Parry _ after the second stage</t>
  </si>
  <si>
    <t>大曲剣_強化パリィ後_二段目</t>
  </si>
  <si>
    <t>Omagari sword _ strengthening Parry _ after the third stage</t>
  </si>
  <si>
    <t>大曲剣_強化パリィ後_三段目</t>
  </si>
  <si>
    <t>Omagari sword _ one hand dash</t>
  </si>
  <si>
    <t>大曲剣_片手ダッシュ</t>
  </si>
  <si>
    <t>Omagari sword _ both hands Dash</t>
  </si>
  <si>
    <t>大曲剣_両手ダッシュ</t>
  </si>
  <si>
    <t>Omagari sword _ one hand before</t>
  </si>
  <si>
    <t>大曲剣_片手ステップ前</t>
  </si>
  <si>
    <t>Omagari sword _ both hands step before</t>
  </si>
  <si>
    <t>大曲剣_両手ステップ前</t>
  </si>
  <si>
    <t>Omagari sword _ Paryigado</t>
  </si>
  <si>
    <t>大曲剣_パリィガード</t>
  </si>
  <si>
    <t>Song sword _ one hand Tame 1 of 116 ] Haka-o</t>
  </si>
  <si>
    <t>【116】墓王の曲剣_片手タメ1</t>
  </si>
  <si>
    <t>Song sword _ one hand Tame 2 [ 116 ] of Haka-o</t>
  </si>
  <si>
    <t>【116】墓王の曲剣_片手タメ2</t>
  </si>
  <si>
    <t>Song sword _ both hands Tame 1 of [ 116 ] Haka-o</t>
  </si>
  <si>
    <t>【116】墓王の曲剣_両手タメ1</t>
  </si>
  <si>
    <t>Song sword _ both hands Tame 2 of [ 116 ] Haka-o</t>
  </si>
  <si>
    <t>【116】墓王の曲剣_両手タメ2</t>
  </si>
  <si>
    <t>100 + (6*INT)+(2,5*Faith)+(2,3*VIT)+(2,2*DEX)+(2,2*STR)</t>
  </si>
  <si>
    <t>100 + (6*VIT)+(2,5*STR)+(2,3*DEX)+(2,2*INT)+(2,2*Faith)</t>
  </si>
  <si>
    <t>Starting Stats: (10 Start Points)</t>
  </si>
  <si>
    <t>Formeln</t>
  </si>
  <si>
    <t>Physical Damage</t>
  </si>
  <si>
    <t>Magical Damage</t>
  </si>
  <si>
    <t>Critical Chance</t>
  </si>
  <si>
    <t>Hit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</si>
</sst>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sz val="10"/>
      <color rgb="FFFF0000"/>
      <name val="Arial"/>
      <family val="2"/>
    </font>
    <font>
      <sz val="10"/>
      <color rgb="FF7F6000"/>
      <name val="Arial"/>
      <family val="2"/>
    </font>
    <font>
      <sz val="8"/>
      <color theme="1"/>
      <name val="Arial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sz val="22"/>
      <color theme="1"/>
      <name val="Calibri"/>
      <family val="2"/>
    </font>
    <font>
      <sz val="22"/>
      <color rgb="FF000000"/>
      <name val="Arial"/>
      <family val="2"/>
      <scheme val="minor"/>
    </font>
    <font>
      <sz val="2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81D41A"/>
        <bgColor rgb="FF81D41A"/>
      </patternFill>
    </fill>
    <fill>
      <patternFill patternType="solid">
        <fgColor rgb="FF00A933"/>
        <bgColor rgb="FF00A93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164" fontId="3" fillId="12" borderId="4" xfId="0" applyNumberFormat="1" applyFont="1" applyFill="1" applyBorder="1" applyAlignment="1">
      <alignment horizontal="center"/>
    </xf>
    <xf numFmtId="164" fontId="3" fillId="13" borderId="4" xfId="0" applyNumberFormat="1" applyFont="1" applyFill="1" applyBorder="1" applyAlignment="1">
      <alignment horizontal="center"/>
    </xf>
    <xf numFmtId="164" fontId="3" fillId="10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164" fontId="3" fillId="14" borderId="4" xfId="0" applyNumberFormat="1" applyFont="1" applyFill="1" applyBorder="1" applyAlignment="1">
      <alignment horizontal="center"/>
    </xf>
    <xf numFmtId="164" fontId="3" fillId="15" borderId="4" xfId="0" applyNumberFormat="1" applyFont="1" applyFill="1" applyBorder="1" applyAlignment="1">
      <alignment horizontal="center"/>
    </xf>
    <xf numFmtId="164" fontId="3" fillId="16" borderId="4" xfId="0" applyNumberFormat="1" applyFont="1" applyFill="1" applyBorder="1" applyAlignment="1">
      <alignment horizontal="center"/>
    </xf>
    <xf numFmtId="164" fontId="3" fillId="17" borderId="4" xfId="0" applyNumberFormat="1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9" fillId="11" borderId="0" xfId="0" applyFont="1" applyFill="1" applyAlignment="1">
      <alignment horizontal="center"/>
    </xf>
    <xf numFmtId="0" fontId="9" fillId="12" borderId="4" xfId="0" applyFont="1" applyFill="1" applyBorder="1" applyAlignment="1">
      <alignment horizontal="center"/>
    </xf>
    <xf numFmtId="164" fontId="9" fillId="13" borderId="4" xfId="0" applyNumberFormat="1" applyFont="1" applyFill="1" applyBorder="1" applyAlignment="1">
      <alignment horizontal="center"/>
    </xf>
    <xf numFmtId="164" fontId="9" fillId="10" borderId="4" xfId="0" applyNumberFormat="1" applyFont="1" applyFill="1" applyBorder="1" applyAlignment="1">
      <alignment horizontal="center"/>
    </xf>
    <xf numFmtId="164" fontId="9" fillId="7" borderId="4" xfId="0" applyNumberFormat="1" applyFont="1" applyFill="1" applyBorder="1" applyAlignment="1">
      <alignment horizontal="center"/>
    </xf>
    <xf numFmtId="164" fontId="9" fillId="12" borderId="4" xfId="0" applyNumberFormat="1" applyFont="1" applyFill="1" applyBorder="1" applyAlignment="1">
      <alignment horizontal="center"/>
    </xf>
    <xf numFmtId="164" fontId="9" fillId="14" borderId="4" xfId="0" applyNumberFormat="1" applyFont="1" applyFill="1" applyBorder="1" applyAlignment="1">
      <alignment horizontal="center"/>
    </xf>
    <xf numFmtId="164" fontId="9" fillId="15" borderId="4" xfId="0" applyNumberFormat="1" applyFont="1" applyFill="1" applyBorder="1" applyAlignment="1">
      <alignment horizontal="center"/>
    </xf>
    <xf numFmtId="164" fontId="9" fillId="16" borderId="4" xfId="0" applyNumberFormat="1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12" borderId="3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3" fillId="15" borderId="8" xfId="0" applyFont="1" applyFill="1" applyBorder="1" applyAlignment="1">
      <alignment horizontal="center"/>
    </xf>
    <xf numFmtId="0" fontId="3" fillId="18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0" borderId="0" xfId="0" applyFont="1" applyFill="1"/>
    <xf numFmtId="0" fontId="3" fillId="7" borderId="0" xfId="0" applyFont="1" applyFill="1"/>
    <xf numFmtId="0" fontId="3" fillId="14" borderId="0" xfId="0" applyFont="1" applyFill="1"/>
    <xf numFmtId="0" fontId="3" fillId="15" borderId="0" xfId="0" applyFont="1" applyFill="1"/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2" fillId="11" borderId="0" xfId="0" applyFont="1" applyFill="1" applyAlignment="1">
      <alignment horizontal="center"/>
    </xf>
    <xf numFmtId="0" fontId="12" fillId="12" borderId="4" xfId="0" applyFont="1" applyFill="1" applyBorder="1" applyAlignment="1">
      <alignment horizontal="center"/>
    </xf>
    <xf numFmtId="164" fontId="12" fillId="13" borderId="4" xfId="0" applyNumberFormat="1" applyFont="1" applyFill="1" applyBorder="1" applyAlignment="1">
      <alignment horizontal="center"/>
    </xf>
    <xf numFmtId="164" fontId="12" fillId="10" borderId="4" xfId="0" applyNumberFormat="1" applyFont="1" applyFill="1" applyBorder="1" applyAlignment="1">
      <alignment horizontal="center"/>
    </xf>
    <xf numFmtId="164" fontId="12" fillId="7" borderId="4" xfId="0" applyNumberFormat="1" applyFont="1" applyFill="1" applyBorder="1" applyAlignment="1">
      <alignment horizontal="center"/>
    </xf>
    <xf numFmtId="164" fontId="12" fillId="12" borderId="4" xfId="0" applyNumberFormat="1" applyFont="1" applyFill="1" applyBorder="1" applyAlignment="1">
      <alignment horizontal="center"/>
    </xf>
    <xf numFmtId="164" fontId="12" fillId="14" borderId="4" xfId="0" applyNumberFormat="1" applyFont="1" applyFill="1" applyBorder="1" applyAlignment="1">
      <alignment horizontal="center"/>
    </xf>
    <xf numFmtId="164" fontId="12" fillId="15" borderId="4" xfId="0" applyNumberFormat="1" applyFont="1" applyFill="1" applyBorder="1" applyAlignment="1">
      <alignment horizontal="center"/>
    </xf>
    <xf numFmtId="164" fontId="12" fillId="16" borderId="4" xfId="0" applyNumberFormat="1" applyFont="1" applyFill="1" applyBorder="1" applyAlignment="1">
      <alignment horizontal="center"/>
    </xf>
    <xf numFmtId="164" fontId="10" fillId="17" borderId="4" xfId="0" applyNumberFormat="1" applyFont="1" applyFill="1" applyBorder="1" applyAlignment="1">
      <alignment horizontal="center"/>
    </xf>
    <xf numFmtId="0" fontId="10" fillId="18" borderId="0" xfId="0" applyFont="1" applyFill="1" applyAlignment="1">
      <alignment horizontal="center"/>
    </xf>
    <xf numFmtId="0" fontId="10" fillId="11" borderId="4" xfId="0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0" fillId="15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2" fillId="11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64" fontId="3" fillId="11" borderId="4" xfId="0" applyNumberFormat="1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4" xfId="0" applyFont="1" applyFill="1" applyBorder="1"/>
    <xf numFmtId="0" fontId="3" fillId="17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16" borderId="4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4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9" xfId="0" applyFont="1" applyBorder="1" applyAlignment="1">
      <alignment horizontal="center"/>
    </xf>
    <xf numFmtId="0" fontId="3" fillId="11" borderId="0" xfId="0" applyFont="1" applyFill="1" applyAlignment="1">
      <alignment horizontal="center"/>
    </xf>
    <xf numFmtId="164" fontId="3" fillId="12" borderId="0" xfId="0" applyNumberFormat="1" applyFont="1" applyFill="1" applyAlignment="1">
      <alignment horizontal="center"/>
    </xf>
    <xf numFmtId="164" fontId="3" fillId="13" borderId="0" xfId="0" applyNumberFormat="1" applyFont="1" applyFill="1" applyAlignment="1">
      <alignment horizontal="center"/>
    </xf>
    <xf numFmtId="164" fontId="3" fillId="10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14" borderId="0" xfId="0" applyNumberFormat="1" applyFont="1" applyFill="1" applyAlignment="1">
      <alignment horizontal="center"/>
    </xf>
    <xf numFmtId="164" fontId="3" fillId="15" borderId="0" xfId="0" applyNumberFormat="1" applyFont="1" applyFill="1" applyAlignment="1">
      <alignment horizontal="center"/>
    </xf>
    <xf numFmtId="164" fontId="3" fillId="16" borderId="0" xfId="0" applyNumberFormat="1" applyFont="1" applyFill="1" applyAlignment="1">
      <alignment horizontal="center"/>
    </xf>
    <xf numFmtId="164" fontId="3" fillId="17" borderId="0" xfId="0" applyNumberFormat="1" applyFont="1" applyFill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3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3" fillId="3" borderId="5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3" xfId="0" applyFont="1" applyBorder="1"/>
    <xf numFmtId="0" fontId="18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3" fillId="0" borderId="3" xfId="0" applyFont="1" applyBorder="1"/>
    <xf numFmtId="0" fontId="21" fillId="0" borderId="7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1:Z219"/>
  <sheetViews>
    <sheetView tabSelected="1" zoomScaleNormal="100" workbookViewId="0">
      <selection activeCell="D10" sqref="D10"/>
    </sheetView>
  </sheetViews>
  <sheetFormatPr baseColWidth="10" defaultColWidth="60.5703125" defaultRowHeight="30" customHeight="1" x14ac:dyDescent="0.35"/>
  <cols>
    <col min="1" max="1" width="7.140625" style="172" customWidth="1"/>
    <col min="2" max="2" width="29.42578125" style="172" customWidth="1"/>
    <col min="3" max="3" width="26.42578125" style="172" customWidth="1"/>
    <col min="4" max="4" width="45.42578125" style="172" customWidth="1"/>
    <col min="5" max="5" width="116.7109375" style="172" customWidth="1"/>
    <col min="6" max="16384" width="60.5703125" style="172"/>
  </cols>
  <sheetData>
    <row r="1" spans="1:17" ht="30" customHeight="1" x14ac:dyDescent="0.35">
      <c r="A1" s="171"/>
      <c r="B1" s="171"/>
      <c r="C1" s="171"/>
      <c r="D1" s="171" t="s">
        <v>5712</v>
      </c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</row>
    <row r="2" spans="1:17" ht="30" customHeight="1" x14ac:dyDescent="0.35">
      <c r="A2" s="171"/>
      <c r="B2" s="165" t="s">
        <v>440</v>
      </c>
      <c r="C2" s="166"/>
      <c r="D2" s="164" t="s">
        <v>2838</v>
      </c>
      <c r="E2" s="164" t="s">
        <v>5710</v>
      </c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</row>
    <row r="3" spans="1:17" ht="30" customHeight="1" x14ac:dyDescent="0.35">
      <c r="A3" s="171"/>
      <c r="B3" s="167" t="s">
        <v>441</v>
      </c>
      <c r="C3" s="166"/>
      <c r="D3" s="164" t="s">
        <v>2839</v>
      </c>
      <c r="E3" s="164" t="s">
        <v>5709</v>
      </c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</row>
    <row r="4" spans="1:17" ht="30" customHeight="1" x14ac:dyDescent="0.35">
      <c r="A4" s="174"/>
      <c r="B4" s="168" t="s">
        <v>5711</v>
      </c>
      <c r="C4" s="166"/>
      <c r="D4" s="164" t="s">
        <v>5713</v>
      </c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7" ht="30" customHeight="1" x14ac:dyDescent="0.35">
      <c r="A5" s="174"/>
      <c r="B5" s="169" t="s">
        <v>442</v>
      </c>
      <c r="C5" s="170">
        <v>3</v>
      </c>
      <c r="D5" s="164" t="s">
        <v>5714</v>
      </c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ht="30" customHeight="1" x14ac:dyDescent="0.35">
      <c r="A6" s="174"/>
      <c r="B6" s="169" t="s">
        <v>443</v>
      </c>
      <c r="C6" s="170">
        <v>3</v>
      </c>
      <c r="D6" s="164" t="s">
        <v>5715</v>
      </c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ht="30" customHeight="1" x14ac:dyDescent="0.35">
      <c r="A7" s="174"/>
      <c r="B7" s="169" t="s">
        <v>445</v>
      </c>
      <c r="C7" s="170">
        <v>2</v>
      </c>
      <c r="D7" s="164" t="s">
        <v>5716</v>
      </c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ht="30" customHeight="1" x14ac:dyDescent="0.35">
      <c r="A8" s="174"/>
      <c r="B8" s="169" t="s">
        <v>448</v>
      </c>
      <c r="C8" s="170">
        <v>1</v>
      </c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</row>
    <row r="9" spans="1:17" ht="30" customHeight="1" x14ac:dyDescent="0.35">
      <c r="A9" s="174"/>
      <c r="B9" s="169" t="s">
        <v>447</v>
      </c>
      <c r="C9" s="170">
        <v>1</v>
      </c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</row>
    <row r="10" spans="1:17" ht="30" customHeight="1" x14ac:dyDescent="0.35">
      <c r="A10" s="174"/>
      <c r="B10" s="175"/>
      <c r="C10" s="173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</row>
    <row r="11" spans="1:17" ht="30" customHeight="1" x14ac:dyDescent="0.35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</row>
    <row r="12" spans="1:17" ht="30" customHeight="1" x14ac:dyDescent="0.35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30" customHeight="1" x14ac:dyDescent="0.35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</row>
    <row r="14" spans="1:17" ht="30" customHeight="1" x14ac:dyDescent="0.35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</row>
    <row r="15" spans="1:17" ht="30" customHeight="1" x14ac:dyDescent="0.35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</row>
    <row r="16" spans="1:17" ht="30" customHeight="1" x14ac:dyDescent="0.35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</row>
    <row r="17" spans="1:17" ht="30" customHeight="1" x14ac:dyDescent="0.35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</row>
    <row r="18" spans="1:17" ht="30" customHeight="1" x14ac:dyDescent="0.35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</row>
    <row r="19" spans="1:17" ht="30" customHeight="1" x14ac:dyDescent="0.35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</row>
    <row r="20" spans="1:17" ht="30" customHeight="1" x14ac:dyDescent="0.35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</row>
    <row r="21" spans="1:17" ht="30" customHeight="1" x14ac:dyDescent="0.35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</row>
    <row r="22" spans="1:17" ht="30" customHeight="1" x14ac:dyDescent="0.35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</row>
    <row r="23" spans="1:17" ht="30" customHeight="1" x14ac:dyDescent="0.35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</row>
    <row r="24" spans="1:17" ht="30" customHeight="1" x14ac:dyDescent="0.35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</row>
    <row r="25" spans="1:17" ht="30" customHeight="1" x14ac:dyDescent="0.3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</row>
    <row r="26" spans="1:17" ht="30" customHeight="1" x14ac:dyDescent="0.35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</row>
    <row r="27" spans="1:17" ht="30" customHeight="1" x14ac:dyDescent="0.35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</row>
    <row r="28" spans="1:17" ht="30" customHeight="1" x14ac:dyDescent="0.35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</row>
    <row r="29" spans="1:17" ht="30" customHeight="1" x14ac:dyDescent="0.35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</row>
    <row r="30" spans="1:17" ht="30" customHeight="1" x14ac:dyDescent="0.35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</row>
    <row r="31" spans="1:17" ht="30" customHeight="1" x14ac:dyDescent="0.35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</row>
    <row r="32" spans="1:17" ht="30" customHeight="1" x14ac:dyDescent="0.35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</row>
    <row r="33" spans="1:17" ht="30" customHeight="1" x14ac:dyDescent="0.35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</row>
    <row r="34" spans="1:17" ht="30" customHeight="1" x14ac:dyDescent="0.35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</row>
    <row r="35" spans="1:17" ht="30" customHeight="1" x14ac:dyDescent="0.3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</row>
    <row r="36" spans="1:17" ht="30" customHeight="1" x14ac:dyDescent="0.35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</row>
    <row r="37" spans="1:17" ht="30" customHeight="1" x14ac:dyDescent="0.35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</row>
    <row r="38" spans="1:17" ht="30" customHeight="1" x14ac:dyDescent="0.35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</row>
    <row r="39" spans="1:17" ht="30" customHeight="1" x14ac:dyDescent="0.35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</row>
    <row r="40" spans="1:17" ht="30" customHeight="1" x14ac:dyDescent="0.35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</row>
    <row r="41" spans="1:17" ht="30" customHeight="1" x14ac:dyDescent="0.35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</row>
    <row r="42" spans="1:17" ht="30" customHeight="1" x14ac:dyDescent="0.35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</row>
    <row r="43" spans="1:17" ht="30" customHeight="1" x14ac:dyDescent="0.35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</row>
    <row r="44" spans="1:17" ht="30" customHeight="1" x14ac:dyDescent="0.35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</row>
    <row r="45" spans="1:17" ht="30" customHeight="1" x14ac:dyDescent="0.35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</row>
    <row r="46" spans="1:17" ht="30" customHeight="1" x14ac:dyDescent="0.35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</row>
    <row r="47" spans="1:17" ht="30" customHeight="1" x14ac:dyDescent="0.35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</row>
    <row r="48" spans="1:17" ht="30" customHeight="1" x14ac:dyDescent="0.35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</row>
    <row r="49" spans="1:17" ht="30" customHeight="1" x14ac:dyDescent="0.35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</row>
    <row r="50" spans="1:17" ht="30" customHeight="1" x14ac:dyDescent="0.35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</row>
    <row r="51" spans="1:17" ht="30" customHeight="1" x14ac:dyDescent="0.35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</row>
    <row r="52" spans="1:17" ht="30" customHeight="1" x14ac:dyDescent="0.35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</row>
    <row r="53" spans="1:17" ht="30" customHeight="1" x14ac:dyDescent="0.35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</row>
    <row r="54" spans="1:17" ht="30" customHeight="1" x14ac:dyDescent="0.35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</row>
    <row r="55" spans="1:17" ht="30" customHeight="1" x14ac:dyDescent="0.35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</row>
    <row r="56" spans="1:17" ht="30" customHeight="1" x14ac:dyDescent="0.35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</row>
    <row r="57" spans="1:17" ht="30" customHeight="1" x14ac:dyDescent="0.35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</row>
    <row r="58" spans="1:17" ht="30" customHeight="1" x14ac:dyDescent="0.35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</row>
    <row r="59" spans="1:17" ht="30" customHeight="1" x14ac:dyDescent="0.35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</row>
    <row r="60" spans="1:17" ht="30" customHeight="1" x14ac:dyDescent="0.35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</row>
    <row r="61" spans="1:17" ht="30" customHeight="1" x14ac:dyDescent="0.35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</row>
    <row r="62" spans="1:17" ht="30" customHeight="1" x14ac:dyDescent="0.35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</row>
    <row r="63" spans="1:17" ht="30" customHeight="1" x14ac:dyDescent="0.35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</row>
    <row r="64" spans="1:17" ht="30" customHeight="1" x14ac:dyDescent="0.35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</row>
    <row r="65" spans="1:17" ht="30" customHeight="1" x14ac:dyDescent="0.35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</row>
    <row r="66" spans="1:17" ht="30" customHeight="1" x14ac:dyDescent="0.3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</row>
    <row r="67" spans="1:17" ht="30" customHeight="1" x14ac:dyDescent="0.35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</row>
    <row r="68" spans="1:17" ht="30" customHeight="1" x14ac:dyDescent="0.35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</row>
    <row r="69" spans="1:17" ht="30" customHeight="1" x14ac:dyDescent="0.35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</row>
    <row r="70" spans="1:17" ht="30" customHeight="1" x14ac:dyDescent="0.35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</row>
    <row r="71" spans="1:17" ht="30" customHeight="1" x14ac:dyDescent="0.35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</row>
    <row r="72" spans="1:17" ht="30" customHeight="1" x14ac:dyDescent="0.35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</row>
    <row r="73" spans="1:17" ht="30" customHeight="1" x14ac:dyDescent="0.35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</row>
    <row r="74" spans="1:17" ht="30" customHeight="1" x14ac:dyDescent="0.35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</row>
    <row r="75" spans="1:17" ht="30" customHeight="1" x14ac:dyDescent="0.35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</row>
    <row r="76" spans="1:17" ht="30" customHeight="1" x14ac:dyDescent="0.35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</row>
    <row r="77" spans="1:17" ht="30" customHeight="1" x14ac:dyDescent="0.35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</row>
    <row r="78" spans="1:17" ht="30" customHeight="1" x14ac:dyDescent="0.3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</row>
    <row r="79" spans="1:17" ht="30" customHeight="1" x14ac:dyDescent="0.35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</row>
    <row r="80" spans="1:17" ht="30" customHeight="1" x14ac:dyDescent="0.35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</row>
    <row r="81" spans="1:17" ht="30" customHeight="1" x14ac:dyDescent="0.35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</row>
    <row r="82" spans="1:17" ht="30" customHeight="1" x14ac:dyDescent="0.35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</row>
    <row r="83" spans="1:17" ht="30" customHeight="1" x14ac:dyDescent="0.35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</row>
    <row r="84" spans="1:17" ht="30" customHeight="1" x14ac:dyDescent="0.35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</row>
    <row r="85" spans="1:17" ht="30" customHeight="1" x14ac:dyDescent="0.3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</row>
    <row r="86" spans="1:17" ht="30" customHeight="1" x14ac:dyDescent="0.35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</row>
    <row r="87" spans="1:17" ht="30" customHeight="1" x14ac:dyDescent="0.35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</row>
    <row r="88" spans="1:17" ht="30" customHeight="1" x14ac:dyDescent="0.35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</row>
    <row r="89" spans="1:17" ht="30" customHeight="1" x14ac:dyDescent="0.35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</row>
    <row r="90" spans="1:17" ht="30" customHeight="1" x14ac:dyDescent="0.35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</row>
    <row r="91" spans="1:17" ht="30" customHeight="1" x14ac:dyDescent="0.35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</row>
    <row r="92" spans="1:17" ht="30" customHeight="1" x14ac:dyDescent="0.35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</row>
    <row r="93" spans="1:17" ht="30" customHeight="1" x14ac:dyDescent="0.35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</row>
    <row r="94" spans="1:17" ht="30" customHeight="1" x14ac:dyDescent="0.35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</row>
    <row r="95" spans="1:17" ht="30" customHeight="1" x14ac:dyDescent="0.3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</row>
    <row r="96" spans="1:17" ht="30" customHeight="1" x14ac:dyDescent="0.35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</row>
    <row r="97" spans="1:17" ht="30" customHeight="1" x14ac:dyDescent="0.35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</row>
    <row r="98" spans="1:17" ht="30" customHeight="1" x14ac:dyDescent="0.35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</row>
    <row r="99" spans="1:17" ht="30" customHeight="1" x14ac:dyDescent="0.35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</row>
    <row r="100" spans="1:17" ht="30" customHeight="1" x14ac:dyDescent="0.35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</row>
    <row r="101" spans="1:17" ht="30" customHeight="1" x14ac:dyDescent="0.35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</row>
    <row r="102" spans="1:17" ht="30" customHeight="1" x14ac:dyDescent="0.35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</row>
    <row r="103" spans="1:17" ht="30" customHeight="1" x14ac:dyDescent="0.35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</row>
    <row r="104" spans="1:17" ht="30" customHeight="1" x14ac:dyDescent="0.35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</row>
    <row r="105" spans="1:17" ht="30" customHeight="1" x14ac:dyDescent="0.3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</row>
    <row r="106" spans="1:17" ht="30" customHeight="1" x14ac:dyDescent="0.35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</row>
    <row r="107" spans="1:17" ht="30" customHeight="1" x14ac:dyDescent="0.35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</row>
    <row r="108" spans="1:17" ht="30" customHeight="1" x14ac:dyDescent="0.35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</row>
    <row r="109" spans="1:17" ht="30" customHeight="1" x14ac:dyDescent="0.35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</row>
    <row r="110" spans="1:17" ht="30" customHeight="1" x14ac:dyDescent="0.35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</row>
    <row r="111" spans="1:17" ht="30" customHeight="1" x14ac:dyDescent="0.35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</row>
    <row r="112" spans="1:17" ht="30" customHeight="1" x14ac:dyDescent="0.35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</row>
    <row r="113" spans="1:17" ht="30" customHeight="1" x14ac:dyDescent="0.35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</row>
    <row r="114" spans="1:17" ht="30" customHeight="1" x14ac:dyDescent="0.35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</row>
    <row r="115" spans="1:17" ht="30" customHeight="1" x14ac:dyDescent="0.3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</row>
    <row r="116" spans="1:17" ht="30" customHeight="1" x14ac:dyDescent="0.35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</row>
    <row r="117" spans="1:17" ht="30" customHeight="1" x14ac:dyDescent="0.35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</row>
    <row r="118" spans="1:17" ht="30" customHeight="1" x14ac:dyDescent="0.35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</row>
    <row r="119" spans="1:17" ht="30" customHeight="1" x14ac:dyDescent="0.35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</row>
    <row r="120" spans="1:17" ht="30" customHeight="1" x14ac:dyDescent="0.35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</row>
    <row r="121" spans="1:17" ht="30" customHeight="1" x14ac:dyDescent="0.35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</row>
    <row r="122" spans="1:17" ht="30" customHeight="1" x14ac:dyDescent="0.35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</row>
    <row r="123" spans="1:17" ht="30" customHeight="1" x14ac:dyDescent="0.35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</row>
    <row r="124" spans="1:17" ht="30" customHeight="1" x14ac:dyDescent="0.35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</row>
    <row r="125" spans="1:17" ht="30" customHeight="1" x14ac:dyDescent="0.3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</row>
    <row r="126" spans="1:17" ht="30" customHeight="1" x14ac:dyDescent="0.35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</row>
    <row r="127" spans="1:17" ht="30" customHeight="1" x14ac:dyDescent="0.35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</row>
    <row r="128" spans="1:17" ht="30" customHeight="1" x14ac:dyDescent="0.35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</row>
    <row r="129" spans="1:17" ht="30" customHeight="1" x14ac:dyDescent="0.35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</row>
    <row r="130" spans="1:17" ht="30" customHeight="1" x14ac:dyDescent="0.35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</row>
    <row r="131" spans="1:17" ht="30" customHeight="1" x14ac:dyDescent="0.35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</row>
    <row r="132" spans="1:17" ht="30" customHeight="1" x14ac:dyDescent="0.35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</row>
    <row r="133" spans="1:17" ht="30" customHeight="1" x14ac:dyDescent="0.35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</row>
    <row r="134" spans="1:17" ht="30" customHeight="1" x14ac:dyDescent="0.35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</row>
    <row r="135" spans="1:17" ht="30" customHeight="1" x14ac:dyDescent="0.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</row>
    <row r="136" spans="1:17" ht="30" customHeight="1" x14ac:dyDescent="0.35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</row>
    <row r="137" spans="1:17" ht="30" customHeight="1" x14ac:dyDescent="0.35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</row>
    <row r="138" spans="1:17" ht="30" customHeight="1" x14ac:dyDescent="0.35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</row>
    <row r="139" spans="1:17" ht="30" customHeight="1" x14ac:dyDescent="0.35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</row>
    <row r="140" spans="1:17" ht="30" customHeight="1" x14ac:dyDescent="0.35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</row>
    <row r="141" spans="1:17" ht="30" customHeight="1" x14ac:dyDescent="0.35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</row>
    <row r="142" spans="1:17" ht="30" customHeight="1" x14ac:dyDescent="0.35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</row>
    <row r="143" spans="1:17" ht="30" customHeight="1" x14ac:dyDescent="0.35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</row>
    <row r="144" spans="1:17" ht="30" customHeight="1" x14ac:dyDescent="0.35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</row>
    <row r="145" spans="1:17" ht="30" customHeight="1" x14ac:dyDescent="0.3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</row>
    <row r="146" spans="1:17" ht="30" customHeight="1" x14ac:dyDescent="0.35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</row>
    <row r="147" spans="1:17" ht="30" customHeight="1" x14ac:dyDescent="0.35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</row>
    <row r="148" spans="1:17" ht="30" customHeight="1" x14ac:dyDescent="0.35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</row>
    <row r="149" spans="1:17" ht="30" customHeight="1" x14ac:dyDescent="0.35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</row>
    <row r="150" spans="1:17" ht="30" customHeight="1" x14ac:dyDescent="0.35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</row>
    <row r="151" spans="1:17" ht="30" customHeight="1" x14ac:dyDescent="0.35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</row>
    <row r="152" spans="1:17" ht="30" customHeight="1" x14ac:dyDescent="0.35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</row>
    <row r="153" spans="1:17" ht="30" customHeight="1" x14ac:dyDescent="0.35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</row>
    <row r="154" spans="1:17" ht="30" customHeight="1" x14ac:dyDescent="0.35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</row>
    <row r="155" spans="1:17" ht="30" customHeight="1" x14ac:dyDescent="0.3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</row>
    <row r="156" spans="1:17" ht="30" customHeight="1" x14ac:dyDescent="0.35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</row>
    <row r="157" spans="1:17" ht="30" customHeight="1" x14ac:dyDescent="0.35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</row>
    <row r="158" spans="1:17" ht="30" customHeight="1" x14ac:dyDescent="0.35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</row>
    <row r="159" spans="1:17" ht="30" customHeight="1" x14ac:dyDescent="0.35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</row>
    <row r="160" spans="1:17" ht="30" customHeight="1" x14ac:dyDescent="0.35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</row>
    <row r="161" spans="1:17" ht="30" customHeight="1" x14ac:dyDescent="0.35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</row>
    <row r="162" spans="1:17" ht="30" customHeight="1" x14ac:dyDescent="0.35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</row>
    <row r="163" spans="1:17" ht="30" customHeight="1" x14ac:dyDescent="0.35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</row>
    <row r="164" spans="1:17" ht="30" customHeight="1" x14ac:dyDescent="0.35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</row>
    <row r="165" spans="1:17" ht="30" customHeight="1" x14ac:dyDescent="0.3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</row>
    <row r="166" spans="1:17" ht="30" customHeight="1" x14ac:dyDescent="0.35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</row>
    <row r="167" spans="1:17" ht="30" customHeight="1" x14ac:dyDescent="0.35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</row>
    <row r="168" spans="1:17" ht="30" customHeight="1" x14ac:dyDescent="0.35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</row>
    <row r="169" spans="1:17" ht="30" customHeight="1" x14ac:dyDescent="0.35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</row>
    <row r="170" spans="1:17" ht="30" customHeight="1" x14ac:dyDescent="0.35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</row>
    <row r="171" spans="1:17" ht="30" customHeight="1" x14ac:dyDescent="0.35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</row>
    <row r="172" spans="1:17" ht="30" customHeight="1" x14ac:dyDescent="0.35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</row>
    <row r="173" spans="1:17" ht="30" customHeight="1" x14ac:dyDescent="0.35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</row>
    <row r="174" spans="1:17" ht="30" customHeight="1" x14ac:dyDescent="0.35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</row>
    <row r="175" spans="1:17" ht="30" customHeight="1" x14ac:dyDescent="0.3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</row>
    <row r="176" spans="1:17" ht="30" customHeight="1" x14ac:dyDescent="0.35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</row>
    <row r="177" spans="1:17" ht="30" customHeight="1" x14ac:dyDescent="0.35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</row>
    <row r="178" spans="1:17" ht="30" customHeight="1" x14ac:dyDescent="0.35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</row>
    <row r="179" spans="1:17" ht="30" customHeight="1" x14ac:dyDescent="0.35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</row>
    <row r="180" spans="1:17" ht="30" customHeight="1" x14ac:dyDescent="0.35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</row>
    <row r="181" spans="1:17" ht="30" customHeight="1" x14ac:dyDescent="0.35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</row>
    <row r="182" spans="1:17" ht="30" customHeight="1" x14ac:dyDescent="0.35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</row>
    <row r="183" spans="1:17" ht="30" customHeight="1" x14ac:dyDescent="0.35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</row>
    <row r="184" spans="1:17" ht="30" customHeight="1" x14ac:dyDescent="0.35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</row>
    <row r="185" spans="1:17" ht="30" customHeight="1" x14ac:dyDescent="0.3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</row>
    <row r="186" spans="1:17" ht="30" customHeight="1" x14ac:dyDescent="0.35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</row>
    <row r="187" spans="1:17" ht="30" customHeight="1" x14ac:dyDescent="0.35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</row>
    <row r="188" spans="1:17" ht="30" customHeight="1" x14ac:dyDescent="0.35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</row>
    <row r="189" spans="1:17" ht="30" customHeight="1" x14ac:dyDescent="0.35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</row>
    <row r="190" spans="1:17" ht="30" customHeight="1" x14ac:dyDescent="0.35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</row>
    <row r="191" spans="1:17" ht="30" customHeight="1" x14ac:dyDescent="0.35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</row>
    <row r="192" spans="1:17" ht="30" customHeight="1" x14ac:dyDescent="0.35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</row>
    <row r="193" spans="1:17" ht="30" customHeight="1" x14ac:dyDescent="0.35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</row>
    <row r="194" spans="1:17" ht="30" customHeight="1" x14ac:dyDescent="0.35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</row>
    <row r="195" spans="1:17" ht="30" customHeight="1" x14ac:dyDescent="0.3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</row>
    <row r="196" spans="1:17" ht="30" customHeight="1" x14ac:dyDescent="0.35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</row>
    <row r="197" spans="1:17" ht="30" customHeight="1" x14ac:dyDescent="0.35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</row>
    <row r="198" spans="1:17" ht="30" customHeight="1" x14ac:dyDescent="0.35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</row>
    <row r="199" spans="1:17" ht="30" customHeight="1" x14ac:dyDescent="0.35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</row>
    <row r="200" spans="1:17" ht="30" customHeight="1" x14ac:dyDescent="0.35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</row>
    <row r="201" spans="1:17" ht="30" customHeight="1" x14ac:dyDescent="0.35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</row>
    <row r="202" spans="1:17" ht="30" customHeight="1" x14ac:dyDescent="0.35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</row>
    <row r="203" spans="1:17" ht="30" customHeight="1" x14ac:dyDescent="0.35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</row>
    <row r="204" spans="1:17" ht="30" customHeight="1" x14ac:dyDescent="0.35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</row>
    <row r="205" spans="1:17" ht="30" customHeight="1" x14ac:dyDescent="0.3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</row>
    <row r="206" spans="1:17" ht="30" customHeight="1" x14ac:dyDescent="0.35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</row>
    <row r="207" spans="1:17" ht="30" customHeight="1" x14ac:dyDescent="0.35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</row>
    <row r="208" spans="1:17" ht="30" customHeight="1" x14ac:dyDescent="0.35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</row>
    <row r="209" spans="1:17" ht="30" customHeight="1" x14ac:dyDescent="0.35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</row>
    <row r="210" spans="1:17" ht="30" customHeight="1" x14ac:dyDescent="0.35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</row>
    <row r="211" spans="1:17" ht="30" customHeight="1" x14ac:dyDescent="0.35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</row>
    <row r="212" spans="1:17" ht="30" customHeight="1" x14ac:dyDescent="0.35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</row>
    <row r="213" spans="1:17" ht="30" customHeight="1" x14ac:dyDescent="0.35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</row>
    <row r="214" spans="1:17" ht="30" customHeight="1" x14ac:dyDescent="0.35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</row>
    <row r="215" spans="1:17" ht="30" customHeight="1" x14ac:dyDescent="0.3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</row>
    <row r="216" spans="1:17" ht="30" customHeight="1" x14ac:dyDescent="0.35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</row>
    <row r="217" spans="1:17" ht="30" customHeight="1" x14ac:dyDescent="0.35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</row>
    <row r="218" spans="1:17" ht="30" customHeight="1" x14ac:dyDescent="0.35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</row>
    <row r="219" spans="1:17" ht="30" customHeight="1" x14ac:dyDescent="0.35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</row>
  </sheetData>
  <mergeCells count="4">
    <mergeCell ref="B2:C2"/>
    <mergeCell ref="B3:C3"/>
    <mergeCell ref="B4:C4"/>
    <mergeCell ref="B10:C10"/>
  </mergeCells>
  <dataValidations count="1">
    <dataValidation type="list" allowBlank="1" sqref="B3" xr:uid="{00000000-0002-0000-0200-000000000000}">
      <formula1>"Warrior,Knight,Wanderer,Thief,Bandit,Hunter,Sorcerer,Pyromancer,Cleric,Deprived"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sqref="A1:L1"/>
    </sheetView>
  </sheetViews>
  <sheetFormatPr baseColWidth="10" defaultColWidth="12.5703125" defaultRowHeight="15" customHeight="1" x14ac:dyDescent="0.2"/>
  <cols>
    <col min="1" max="1" width="24.140625" customWidth="1"/>
    <col min="2" max="2" width="11" customWidth="1"/>
    <col min="3" max="3" width="10.5703125" customWidth="1"/>
    <col min="4" max="4" width="12.140625" customWidth="1"/>
    <col min="5" max="5" width="5" customWidth="1"/>
    <col min="6" max="6" width="12.28515625" customWidth="1"/>
    <col min="7" max="8" width="11.42578125" customWidth="1"/>
    <col min="9" max="9" width="6.140625" customWidth="1"/>
    <col min="11" max="11" width="39.42578125" customWidth="1"/>
    <col min="12" max="12" width="5.5703125" customWidth="1"/>
  </cols>
  <sheetData>
    <row r="1" spans="1:27" ht="15.75" customHeight="1" x14ac:dyDescent="0.2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">
      <c r="A3" s="4" t="s">
        <v>13</v>
      </c>
      <c r="B3" s="134" t="s">
        <v>14</v>
      </c>
      <c r="C3" s="134" t="s">
        <v>15</v>
      </c>
      <c r="D3" s="137" t="s">
        <v>16</v>
      </c>
      <c r="E3" s="134" t="s">
        <v>17</v>
      </c>
      <c r="F3" s="2">
        <v>148</v>
      </c>
      <c r="G3" s="2">
        <v>262</v>
      </c>
      <c r="H3" s="2">
        <v>283</v>
      </c>
      <c r="I3" s="143">
        <v>0.5</v>
      </c>
      <c r="J3" s="134"/>
      <c r="K3" s="134" t="s">
        <v>18</v>
      </c>
      <c r="L3" s="134" t="s">
        <v>19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">
      <c r="A4" s="4" t="s">
        <v>20</v>
      </c>
      <c r="B4" s="135"/>
      <c r="C4" s="135"/>
      <c r="D4" s="135"/>
      <c r="E4" s="135"/>
      <c r="F4" s="2">
        <v>160</v>
      </c>
      <c r="G4" s="2">
        <v>283</v>
      </c>
      <c r="H4" s="2">
        <v>305</v>
      </c>
      <c r="I4" s="135"/>
      <c r="J4" s="135"/>
      <c r="K4" s="135"/>
      <c r="L4" s="13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">
      <c r="A5" s="4" t="s">
        <v>21</v>
      </c>
      <c r="B5" s="134" t="s">
        <v>22</v>
      </c>
      <c r="C5" s="134" t="s">
        <v>15</v>
      </c>
      <c r="D5" s="137" t="s">
        <v>16</v>
      </c>
      <c r="E5" s="134" t="s">
        <v>17</v>
      </c>
      <c r="F5" s="2">
        <v>162</v>
      </c>
      <c r="G5" s="2">
        <v>252</v>
      </c>
      <c r="H5" s="2">
        <v>273</v>
      </c>
      <c r="I5" s="143">
        <v>0.5</v>
      </c>
      <c r="J5" s="134"/>
      <c r="K5" s="134" t="s">
        <v>18</v>
      </c>
      <c r="L5" s="134" t="s">
        <v>19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">
      <c r="A6" s="4" t="s">
        <v>23</v>
      </c>
      <c r="B6" s="135"/>
      <c r="C6" s="135"/>
      <c r="D6" s="135"/>
      <c r="E6" s="135"/>
      <c r="F6" s="2">
        <v>175</v>
      </c>
      <c r="G6" s="2">
        <v>273</v>
      </c>
      <c r="H6" s="2">
        <v>294</v>
      </c>
      <c r="I6" s="135"/>
      <c r="J6" s="135"/>
      <c r="K6" s="135"/>
      <c r="L6" s="13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">
      <c r="A7" s="4" t="s">
        <v>24</v>
      </c>
      <c r="B7" s="134" t="s">
        <v>25</v>
      </c>
      <c r="C7" s="134" t="s">
        <v>15</v>
      </c>
      <c r="D7" s="137" t="s">
        <v>16</v>
      </c>
      <c r="E7" s="134" t="s">
        <v>17</v>
      </c>
      <c r="F7" s="2">
        <v>158</v>
      </c>
      <c r="G7" s="2">
        <v>262</v>
      </c>
      <c r="H7" s="2">
        <v>283</v>
      </c>
      <c r="I7" s="144">
        <v>1</v>
      </c>
      <c r="J7" s="134">
        <v>6400</v>
      </c>
      <c r="K7" s="134" t="s">
        <v>26</v>
      </c>
      <c r="L7" s="134" t="s">
        <v>27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">
      <c r="A8" s="4" t="s">
        <v>28</v>
      </c>
      <c r="B8" s="135"/>
      <c r="C8" s="135"/>
      <c r="D8" s="135"/>
      <c r="E8" s="135"/>
      <c r="F8" s="2">
        <v>170</v>
      </c>
      <c r="G8" s="2">
        <v>283</v>
      </c>
      <c r="H8" s="2">
        <v>305</v>
      </c>
      <c r="I8" s="135"/>
      <c r="J8" s="135"/>
      <c r="K8" s="135"/>
      <c r="L8" s="13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">
      <c r="A9" s="4" t="s">
        <v>29</v>
      </c>
      <c r="B9" s="2" t="s">
        <v>30</v>
      </c>
      <c r="C9" s="2" t="s">
        <v>31</v>
      </c>
      <c r="D9" s="5" t="s">
        <v>32</v>
      </c>
      <c r="E9" s="2" t="s">
        <v>17</v>
      </c>
      <c r="F9" s="2">
        <v>165</v>
      </c>
      <c r="G9" s="2">
        <v>181</v>
      </c>
      <c r="H9" s="2">
        <v>183</v>
      </c>
      <c r="I9" s="6">
        <v>0.5</v>
      </c>
      <c r="J9" s="2"/>
      <c r="K9" s="2" t="s">
        <v>33</v>
      </c>
      <c r="L9" s="2" t="s">
        <v>19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">
      <c r="A10" s="4" t="s">
        <v>34</v>
      </c>
      <c r="B10" s="2" t="s">
        <v>35</v>
      </c>
      <c r="C10" s="2" t="s">
        <v>36</v>
      </c>
      <c r="D10" s="5" t="s">
        <v>16</v>
      </c>
      <c r="E10" s="2" t="s">
        <v>17</v>
      </c>
      <c r="F10" s="2">
        <v>196</v>
      </c>
      <c r="G10" s="2">
        <v>251</v>
      </c>
      <c r="H10" s="2">
        <v>263</v>
      </c>
      <c r="I10" s="7">
        <v>1</v>
      </c>
      <c r="J10" s="2"/>
      <c r="K10" s="2" t="s">
        <v>37</v>
      </c>
      <c r="L10" s="2" t="s">
        <v>27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">
      <c r="A11" s="4" t="s">
        <v>38</v>
      </c>
      <c r="B11" s="2" t="s">
        <v>39</v>
      </c>
      <c r="C11" s="2" t="s">
        <v>40</v>
      </c>
      <c r="D11" s="5" t="s">
        <v>16</v>
      </c>
      <c r="E11" s="2" t="s">
        <v>17</v>
      </c>
      <c r="F11" s="2">
        <v>190</v>
      </c>
      <c r="G11" s="2">
        <v>269</v>
      </c>
      <c r="H11" s="2">
        <v>271</v>
      </c>
      <c r="I11" s="7">
        <v>1</v>
      </c>
      <c r="J11" s="2">
        <v>6410</v>
      </c>
      <c r="K11" s="2" t="s">
        <v>41</v>
      </c>
      <c r="L11" s="2" t="s">
        <v>27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">
      <c r="A12" s="140" t="s">
        <v>42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3" t="s">
        <v>9</v>
      </c>
      <c r="J13" s="2" t="s">
        <v>10</v>
      </c>
      <c r="K13" s="2" t="s">
        <v>11</v>
      </c>
      <c r="L13" s="2" t="s">
        <v>12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4" t="s">
        <v>43</v>
      </c>
      <c r="B14" s="134" t="s">
        <v>44</v>
      </c>
      <c r="C14" s="134" t="s">
        <v>45</v>
      </c>
      <c r="D14" s="136" t="s">
        <v>46</v>
      </c>
      <c r="E14" s="134" t="s">
        <v>17</v>
      </c>
      <c r="F14" s="2">
        <v>210</v>
      </c>
      <c r="G14" s="2">
        <v>397</v>
      </c>
      <c r="H14" s="2">
        <v>407</v>
      </c>
      <c r="I14" s="143">
        <v>2</v>
      </c>
      <c r="J14" s="134"/>
      <c r="K14" s="134"/>
      <c r="L14" s="134" t="s">
        <v>19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s="4" t="s">
        <v>47</v>
      </c>
      <c r="B15" s="135"/>
      <c r="C15" s="135"/>
      <c r="D15" s="135"/>
      <c r="E15" s="135"/>
      <c r="F15" s="2">
        <v>227</v>
      </c>
      <c r="G15" s="2">
        <v>429</v>
      </c>
      <c r="H15" s="2">
        <v>439</v>
      </c>
      <c r="I15" s="135"/>
      <c r="J15" s="135"/>
      <c r="K15" s="135"/>
      <c r="L15" s="13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s="4" t="s">
        <v>48</v>
      </c>
      <c r="B16" s="134" t="s">
        <v>49</v>
      </c>
      <c r="C16" s="134" t="s">
        <v>45</v>
      </c>
      <c r="D16" s="136" t="s">
        <v>46</v>
      </c>
      <c r="E16" s="134" t="s">
        <v>17</v>
      </c>
      <c r="F16" s="2">
        <v>216</v>
      </c>
      <c r="G16" s="2">
        <v>408</v>
      </c>
      <c r="H16" s="2">
        <v>417</v>
      </c>
      <c r="I16" s="144">
        <v>3</v>
      </c>
      <c r="J16" s="134"/>
      <c r="K16" s="134"/>
      <c r="L16" s="134" t="s">
        <v>19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s="4" t="s">
        <v>50</v>
      </c>
      <c r="B17" s="135"/>
      <c r="C17" s="135"/>
      <c r="D17" s="135"/>
      <c r="E17" s="135"/>
      <c r="F17" s="2">
        <v>233</v>
      </c>
      <c r="G17" s="2">
        <v>440</v>
      </c>
      <c r="H17" s="2">
        <v>451</v>
      </c>
      <c r="I17" s="135"/>
      <c r="J17" s="135"/>
      <c r="K17" s="135"/>
      <c r="L17" s="13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s="4" t="s">
        <v>51</v>
      </c>
      <c r="B18" s="134" t="s">
        <v>49</v>
      </c>
      <c r="C18" s="134" t="s">
        <v>45</v>
      </c>
      <c r="D18" s="136" t="s">
        <v>46</v>
      </c>
      <c r="E18" s="134" t="s">
        <v>17</v>
      </c>
      <c r="F18" s="2">
        <v>221</v>
      </c>
      <c r="G18" s="2">
        <v>418</v>
      </c>
      <c r="H18" s="2">
        <v>428</v>
      </c>
      <c r="I18" s="144">
        <v>3</v>
      </c>
      <c r="J18" s="134"/>
      <c r="K18" s="134"/>
      <c r="L18" s="134" t="s">
        <v>19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4" t="s">
        <v>52</v>
      </c>
      <c r="B19" s="135"/>
      <c r="C19" s="135"/>
      <c r="D19" s="135"/>
      <c r="E19" s="135"/>
      <c r="F19" s="2">
        <v>239</v>
      </c>
      <c r="G19" s="2">
        <v>451</v>
      </c>
      <c r="H19" s="2">
        <v>462</v>
      </c>
      <c r="I19" s="135"/>
      <c r="J19" s="135"/>
      <c r="K19" s="135"/>
      <c r="L19" s="13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s="4" t="s">
        <v>53</v>
      </c>
      <c r="B20" s="134" t="s">
        <v>54</v>
      </c>
      <c r="C20" s="134" t="s">
        <v>15</v>
      </c>
      <c r="D20" s="137" t="s">
        <v>16</v>
      </c>
      <c r="E20" s="134" t="s">
        <v>17</v>
      </c>
      <c r="F20" s="2">
        <v>240</v>
      </c>
      <c r="G20" s="2">
        <v>374</v>
      </c>
      <c r="H20" s="2">
        <v>404</v>
      </c>
      <c r="I20" s="144">
        <v>3</v>
      </c>
      <c r="J20" s="134"/>
      <c r="K20" s="134"/>
      <c r="L20" s="134" t="s">
        <v>19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4" t="s">
        <v>55</v>
      </c>
      <c r="B21" s="135"/>
      <c r="C21" s="135"/>
      <c r="D21" s="135"/>
      <c r="E21" s="135"/>
      <c r="F21" s="2">
        <v>259</v>
      </c>
      <c r="G21" s="2">
        <v>404</v>
      </c>
      <c r="H21" s="2">
        <v>436</v>
      </c>
      <c r="I21" s="135"/>
      <c r="J21" s="135"/>
      <c r="K21" s="135"/>
      <c r="L21" s="13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4" t="s">
        <v>56</v>
      </c>
      <c r="B22" s="134" t="s">
        <v>57</v>
      </c>
      <c r="C22" s="134" t="s">
        <v>45</v>
      </c>
      <c r="D22" s="136" t="s">
        <v>46</v>
      </c>
      <c r="E22" s="134" t="s">
        <v>17</v>
      </c>
      <c r="F22" s="2">
        <v>235</v>
      </c>
      <c r="G22" s="2">
        <v>418</v>
      </c>
      <c r="H22" s="2">
        <v>428</v>
      </c>
      <c r="I22" s="144">
        <v>4</v>
      </c>
      <c r="J22" s="134"/>
      <c r="K22" s="134"/>
      <c r="L22" s="134" t="s">
        <v>27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4" t="s">
        <v>58</v>
      </c>
      <c r="B23" s="135"/>
      <c r="C23" s="135"/>
      <c r="D23" s="135"/>
      <c r="E23" s="135"/>
      <c r="F23" s="2">
        <v>253</v>
      </c>
      <c r="G23" s="2">
        <v>451</v>
      </c>
      <c r="H23" s="2">
        <v>462</v>
      </c>
      <c r="I23" s="135"/>
      <c r="J23" s="135"/>
      <c r="K23" s="135"/>
      <c r="L23" s="13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4" t="s">
        <v>59</v>
      </c>
      <c r="B24" s="134" t="s">
        <v>60</v>
      </c>
      <c r="C24" s="134" t="s">
        <v>45</v>
      </c>
      <c r="D24" s="136" t="s">
        <v>46</v>
      </c>
      <c r="E24" s="134" t="s">
        <v>17</v>
      </c>
      <c r="F24" s="2">
        <v>270</v>
      </c>
      <c r="G24" s="2">
        <v>418</v>
      </c>
      <c r="H24" s="2">
        <v>428</v>
      </c>
      <c r="I24" s="145">
        <v>6</v>
      </c>
      <c r="J24" s="134"/>
      <c r="K24" s="134"/>
      <c r="L24" s="134" t="s">
        <v>27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4" t="s">
        <v>61</v>
      </c>
      <c r="B25" s="135"/>
      <c r="C25" s="135"/>
      <c r="D25" s="135"/>
      <c r="E25" s="135"/>
      <c r="F25" s="2">
        <v>291</v>
      </c>
      <c r="G25" s="2">
        <v>451</v>
      </c>
      <c r="H25" s="2">
        <v>462</v>
      </c>
      <c r="I25" s="135"/>
      <c r="J25" s="135"/>
      <c r="K25" s="135"/>
      <c r="L25" s="13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4" t="s">
        <v>62</v>
      </c>
      <c r="B26" s="134" t="s">
        <v>49</v>
      </c>
      <c r="C26" s="134" t="s">
        <v>63</v>
      </c>
      <c r="D26" s="136" t="s">
        <v>46</v>
      </c>
      <c r="E26" s="134" t="s">
        <v>17</v>
      </c>
      <c r="F26" s="2">
        <v>214</v>
      </c>
      <c r="G26" s="2">
        <v>379</v>
      </c>
      <c r="H26" s="2">
        <v>387</v>
      </c>
      <c r="I26" s="144">
        <v>3</v>
      </c>
      <c r="J26" s="134">
        <v>6401</v>
      </c>
      <c r="K26" s="134" t="s">
        <v>64</v>
      </c>
      <c r="L26" s="134" t="s">
        <v>19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4" t="s">
        <v>65</v>
      </c>
      <c r="B27" s="135"/>
      <c r="C27" s="135"/>
      <c r="D27" s="135"/>
      <c r="E27" s="135"/>
      <c r="F27" s="2">
        <v>231</v>
      </c>
      <c r="G27" s="2">
        <v>409</v>
      </c>
      <c r="H27" s="2">
        <v>418</v>
      </c>
      <c r="I27" s="135"/>
      <c r="J27" s="135"/>
      <c r="K27" s="135"/>
      <c r="L27" s="13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4" t="s">
        <v>66</v>
      </c>
      <c r="B28" s="2" t="s">
        <v>67</v>
      </c>
      <c r="C28" s="2" t="s">
        <v>45</v>
      </c>
      <c r="D28" s="8" t="s">
        <v>46</v>
      </c>
      <c r="E28" s="2" t="s">
        <v>17</v>
      </c>
      <c r="F28" s="2">
        <v>176</v>
      </c>
      <c r="G28" s="2">
        <v>290</v>
      </c>
      <c r="H28" s="2">
        <v>296</v>
      </c>
      <c r="I28" s="9">
        <v>6</v>
      </c>
      <c r="J28" s="2"/>
      <c r="K28" s="2"/>
      <c r="L28" s="2" t="s">
        <v>27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4" t="s">
        <v>68</v>
      </c>
      <c r="B29" s="2" t="s">
        <v>69</v>
      </c>
      <c r="C29" s="2" t="s">
        <v>70</v>
      </c>
      <c r="D29" s="5" t="s">
        <v>16</v>
      </c>
      <c r="E29" s="2" t="s">
        <v>17</v>
      </c>
      <c r="F29" s="2">
        <v>328</v>
      </c>
      <c r="G29" s="2">
        <v>383</v>
      </c>
      <c r="H29" s="2">
        <v>399</v>
      </c>
      <c r="I29" s="9">
        <v>6</v>
      </c>
      <c r="J29" s="2"/>
      <c r="K29" s="2"/>
      <c r="L29" s="2" t="s">
        <v>27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4" t="s">
        <v>71</v>
      </c>
      <c r="B30" s="2" t="s">
        <v>72</v>
      </c>
      <c r="C30" s="2" t="s">
        <v>73</v>
      </c>
      <c r="D30" s="10" t="s">
        <v>74</v>
      </c>
      <c r="E30" s="2" t="s">
        <v>17</v>
      </c>
      <c r="F30" s="2" t="s">
        <v>75</v>
      </c>
      <c r="G30" s="2" t="s">
        <v>76</v>
      </c>
      <c r="H30" s="2" t="s">
        <v>77</v>
      </c>
      <c r="I30" s="7">
        <v>3</v>
      </c>
      <c r="J30" s="2"/>
      <c r="K30" s="2" t="s">
        <v>78</v>
      </c>
      <c r="L30" s="2" t="s">
        <v>19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4" t="s">
        <v>79</v>
      </c>
      <c r="B31" s="2" t="s">
        <v>67</v>
      </c>
      <c r="C31" s="2" t="s">
        <v>80</v>
      </c>
      <c r="D31" s="11" t="s">
        <v>67</v>
      </c>
      <c r="E31" s="2" t="s">
        <v>17</v>
      </c>
      <c r="F31" s="146">
        <v>300</v>
      </c>
      <c r="G31" s="141"/>
      <c r="H31" s="142"/>
      <c r="I31" s="9">
        <v>6</v>
      </c>
      <c r="J31" s="2">
        <v>6810</v>
      </c>
      <c r="K31" s="2"/>
      <c r="L31" s="2" t="s">
        <v>27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4" t="s">
        <v>81</v>
      </c>
      <c r="B32" s="134" t="s">
        <v>82</v>
      </c>
      <c r="C32" s="134" t="s">
        <v>63</v>
      </c>
      <c r="D32" s="136" t="s">
        <v>46</v>
      </c>
      <c r="E32" s="134" t="s">
        <v>17</v>
      </c>
      <c r="F32" s="2">
        <v>107</v>
      </c>
      <c r="G32" s="2">
        <v>189</v>
      </c>
      <c r="H32" s="2">
        <v>193</v>
      </c>
      <c r="I32" s="143">
        <v>2</v>
      </c>
      <c r="J32" s="134"/>
      <c r="K32" s="134"/>
      <c r="L32" s="134" t="s">
        <v>19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4" t="s">
        <v>83</v>
      </c>
      <c r="B33" s="135"/>
      <c r="C33" s="135"/>
      <c r="D33" s="135"/>
      <c r="E33" s="135"/>
      <c r="F33" s="2">
        <v>116</v>
      </c>
      <c r="G33" s="2">
        <v>204</v>
      </c>
      <c r="H33" s="2">
        <v>209</v>
      </c>
      <c r="I33" s="135"/>
      <c r="J33" s="135"/>
      <c r="K33" s="135"/>
      <c r="L33" s="13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4" t="s">
        <v>84</v>
      </c>
      <c r="B34" s="134" t="s">
        <v>85</v>
      </c>
      <c r="C34" s="134" t="s">
        <v>86</v>
      </c>
      <c r="D34" s="136" t="s">
        <v>46</v>
      </c>
      <c r="E34" s="134" t="s">
        <v>17</v>
      </c>
      <c r="F34" s="2">
        <v>50</v>
      </c>
      <c r="G34" s="2">
        <v>57</v>
      </c>
      <c r="H34" s="2">
        <v>58</v>
      </c>
      <c r="I34" s="143">
        <v>1</v>
      </c>
      <c r="J34" s="134"/>
      <c r="K34" s="134"/>
      <c r="L34" s="134" t="s">
        <v>19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4" t="s">
        <v>87</v>
      </c>
      <c r="B35" s="135"/>
      <c r="C35" s="135"/>
      <c r="D35" s="135"/>
      <c r="E35" s="135"/>
      <c r="F35" s="2">
        <v>54</v>
      </c>
      <c r="G35" s="2">
        <v>62</v>
      </c>
      <c r="H35" s="2">
        <v>62</v>
      </c>
      <c r="I35" s="135"/>
      <c r="J35" s="135"/>
      <c r="K35" s="135"/>
      <c r="L35" s="13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40" t="s">
        <v>88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3" t="s">
        <v>9</v>
      </c>
      <c r="J37" s="2" t="s">
        <v>10</v>
      </c>
      <c r="K37" s="2" t="s">
        <v>11</v>
      </c>
      <c r="L37" s="2" t="s">
        <v>12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4" t="s">
        <v>89</v>
      </c>
      <c r="B38" s="134" t="s">
        <v>67</v>
      </c>
      <c r="C38" s="134" t="s">
        <v>45</v>
      </c>
      <c r="D38" s="138" t="s">
        <v>90</v>
      </c>
      <c r="E38" s="134" t="s">
        <v>91</v>
      </c>
      <c r="F38" s="2">
        <v>349</v>
      </c>
      <c r="G38" s="2">
        <v>535</v>
      </c>
      <c r="H38" s="2">
        <v>561</v>
      </c>
      <c r="I38" s="144">
        <v>6</v>
      </c>
      <c r="J38" s="134"/>
      <c r="K38" s="134"/>
      <c r="L38" s="134" t="s">
        <v>19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4" t="s">
        <v>92</v>
      </c>
      <c r="B39" s="135"/>
      <c r="C39" s="135"/>
      <c r="D39" s="135"/>
      <c r="E39" s="135"/>
      <c r="F39" s="2">
        <v>377</v>
      </c>
      <c r="G39" s="2">
        <v>578</v>
      </c>
      <c r="H39" s="2">
        <v>606</v>
      </c>
      <c r="I39" s="135"/>
      <c r="J39" s="135"/>
      <c r="K39" s="135"/>
      <c r="L39" s="13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4" t="s">
        <v>93</v>
      </c>
      <c r="B40" s="134" t="s">
        <v>67</v>
      </c>
      <c r="C40" s="134" t="s">
        <v>45</v>
      </c>
      <c r="D40" s="138" t="s">
        <v>90</v>
      </c>
      <c r="E40" s="134" t="s">
        <v>91</v>
      </c>
      <c r="F40" s="2">
        <v>342</v>
      </c>
      <c r="G40" s="2">
        <v>525</v>
      </c>
      <c r="H40" s="2">
        <v>551</v>
      </c>
      <c r="I40" s="144">
        <v>6</v>
      </c>
      <c r="J40" s="134"/>
      <c r="K40" s="134"/>
      <c r="L40" s="134" t="s">
        <v>19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4" t="s">
        <v>94</v>
      </c>
      <c r="B41" s="135"/>
      <c r="C41" s="135"/>
      <c r="D41" s="135"/>
      <c r="E41" s="135"/>
      <c r="F41" s="2">
        <v>370</v>
      </c>
      <c r="G41" s="2">
        <v>567</v>
      </c>
      <c r="H41" s="2">
        <v>595</v>
      </c>
      <c r="I41" s="135"/>
      <c r="J41" s="135"/>
      <c r="K41" s="135"/>
      <c r="L41" s="13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4" t="s">
        <v>95</v>
      </c>
      <c r="B42" s="134" t="s">
        <v>96</v>
      </c>
      <c r="C42" s="134" t="s">
        <v>97</v>
      </c>
      <c r="D42" s="139" t="s">
        <v>98</v>
      </c>
      <c r="E42" s="134" t="s">
        <v>91</v>
      </c>
      <c r="F42" s="2">
        <v>495</v>
      </c>
      <c r="G42" s="2">
        <v>521</v>
      </c>
      <c r="H42" s="2">
        <v>565</v>
      </c>
      <c r="I42" s="145">
        <v>10</v>
      </c>
      <c r="J42" s="134"/>
      <c r="K42" s="134"/>
      <c r="L42" s="134" t="s">
        <v>27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4" t="s">
        <v>99</v>
      </c>
      <c r="B43" s="135"/>
      <c r="C43" s="135"/>
      <c r="D43" s="135"/>
      <c r="E43" s="135"/>
      <c r="F43" s="2">
        <v>535</v>
      </c>
      <c r="G43" s="2">
        <v>563</v>
      </c>
      <c r="H43" s="2">
        <v>610</v>
      </c>
      <c r="I43" s="135"/>
      <c r="J43" s="135"/>
      <c r="K43" s="135"/>
      <c r="L43" s="13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4" t="s">
        <v>100</v>
      </c>
      <c r="B44" s="134" t="s">
        <v>101</v>
      </c>
      <c r="C44" s="134" t="s">
        <v>102</v>
      </c>
      <c r="D44" s="138" t="s">
        <v>90</v>
      </c>
      <c r="E44" s="134" t="s">
        <v>91</v>
      </c>
      <c r="F44" s="2">
        <v>322</v>
      </c>
      <c r="G44" s="2">
        <v>484</v>
      </c>
      <c r="H44" s="2">
        <v>497</v>
      </c>
      <c r="I44" s="144">
        <v>6</v>
      </c>
      <c r="J44" s="134">
        <v>6402</v>
      </c>
      <c r="K44" s="134" t="s">
        <v>64</v>
      </c>
      <c r="L44" s="134" t="s">
        <v>19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4" t="s">
        <v>103</v>
      </c>
      <c r="B45" s="135"/>
      <c r="C45" s="135"/>
      <c r="D45" s="135"/>
      <c r="E45" s="135"/>
      <c r="F45" s="2">
        <v>348</v>
      </c>
      <c r="G45" s="2">
        <v>523</v>
      </c>
      <c r="H45" s="2">
        <v>536</v>
      </c>
      <c r="I45" s="135"/>
      <c r="J45" s="135"/>
      <c r="K45" s="135"/>
      <c r="L45" s="13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4" t="s">
        <v>104</v>
      </c>
      <c r="B46" s="2" t="s">
        <v>105</v>
      </c>
      <c r="C46" s="2" t="s">
        <v>45</v>
      </c>
      <c r="D46" s="12" t="s">
        <v>90</v>
      </c>
      <c r="E46" s="2" t="s">
        <v>91</v>
      </c>
      <c r="F46" s="2">
        <v>263</v>
      </c>
      <c r="G46" s="2">
        <v>367</v>
      </c>
      <c r="H46" s="2">
        <v>385</v>
      </c>
      <c r="I46" s="9">
        <v>8</v>
      </c>
      <c r="J46" s="2"/>
      <c r="K46" s="2"/>
      <c r="L46" s="2" t="s">
        <v>27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4" t="s">
        <v>106</v>
      </c>
      <c r="B47" s="2" t="s">
        <v>107</v>
      </c>
      <c r="C47" s="2" t="s">
        <v>108</v>
      </c>
      <c r="D47" s="5" t="s">
        <v>109</v>
      </c>
      <c r="E47" s="2" t="s">
        <v>91</v>
      </c>
      <c r="F47" s="2">
        <v>457</v>
      </c>
      <c r="G47" s="2">
        <v>500</v>
      </c>
      <c r="H47" s="2">
        <v>541</v>
      </c>
      <c r="I47" s="9">
        <v>8</v>
      </c>
      <c r="J47" s="2"/>
      <c r="K47" s="2"/>
      <c r="L47" s="2" t="s">
        <v>27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4" t="s">
        <v>110</v>
      </c>
      <c r="B48" s="2" t="s">
        <v>111</v>
      </c>
      <c r="C48" s="2" t="s">
        <v>112</v>
      </c>
      <c r="D48" s="12" t="s">
        <v>90</v>
      </c>
      <c r="E48" s="2" t="s">
        <v>91</v>
      </c>
      <c r="F48" s="2" t="s">
        <v>113</v>
      </c>
      <c r="G48" s="2" t="s">
        <v>114</v>
      </c>
      <c r="H48" s="2" t="s">
        <v>115</v>
      </c>
      <c r="I48" s="13">
        <v>18</v>
      </c>
      <c r="J48" s="2"/>
      <c r="K48" s="2" t="s">
        <v>116</v>
      </c>
      <c r="L48" s="2" t="s">
        <v>27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4" t="s">
        <v>117</v>
      </c>
      <c r="B49" s="2" t="s">
        <v>118</v>
      </c>
      <c r="C49" s="2" t="s">
        <v>119</v>
      </c>
      <c r="D49" s="12" t="s">
        <v>90</v>
      </c>
      <c r="E49" s="2" t="s">
        <v>91</v>
      </c>
      <c r="F49" s="2">
        <v>441</v>
      </c>
      <c r="G49" s="2">
        <v>539</v>
      </c>
      <c r="H49" s="2">
        <v>565</v>
      </c>
      <c r="I49" s="9">
        <v>10</v>
      </c>
      <c r="J49" s="2"/>
      <c r="K49" s="2" t="s">
        <v>120</v>
      </c>
      <c r="L49" s="2" t="s">
        <v>27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4" t="s">
        <v>117</v>
      </c>
      <c r="B50" s="2" t="s">
        <v>121</v>
      </c>
      <c r="C50" s="2" t="s">
        <v>122</v>
      </c>
      <c r="D50" s="10" t="s">
        <v>123</v>
      </c>
      <c r="E50" s="2" t="s">
        <v>91</v>
      </c>
      <c r="F50" s="2" t="s">
        <v>124</v>
      </c>
      <c r="G50" s="2" t="s">
        <v>125</v>
      </c>
      <c r="H50" s="2" t="s">
        <v>126</v>
      </c>
      <c r="I50" s="9">
        <v>10</v>
      </c>
      <c r="J50" s="2"/>
      <c r="K50" s="2" t="s">
        <v>127</v>
      </c>
      <c r="L50" s="2" t="s">
        <v>27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4" t="s">
        <v>128</v>
      </c>
      <c r="B51" s="2" t="s">
        <v>129</v>
      </c>
      <c r="C51" s="2" t="s">
        <v>130</v>
      </c>
      <c r="D51" s="12" t="s">
        <v>131</v>
      </c>
      <c r="E51" s="2" t="s">
        <v>91</v>
      </c>
      <c r="F51" s="2">
        <v>374</v>
      </c>
      <c r="G51" s="2">
        <v>561</v>
      </c>
      <c r="H51" s="2">
        <v>587</v>
      </c>
      <c r="I51" s="9">
        <v>9</v>
      </c>
      <c r="J51" s="2"/>
      <c r="K51" s="2" t="s">
        <v>132</v>
      </c>
      <c r="L51" s="2" t="s">
        <v>27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4" t="s">
        <v>133</v>
      </c>
      <c r="B52" s="2" t="s">
        <v>105</v>
      </c>
      <c r="C52" s="2" t="s">
        <v>134</v>
      </c>
      <c r="D52" s="12" t="s">
        <v>90</v>
      </c>
      <c r="E52" s="2" t="s">
        <v>91</v>
      </c>
      <c r="F52" s="2">
        <v>443</v>
      </c>
      <c r="G52" s="2">
        <v>537</v>
      </c>
      <c r="H52" s="2">
        <v>551</v>
      </c>
      <c r="I52" s="9">
        <v>8</v>
      </c>
      <c r="J52" s="2"/>
      <c r="K52" s="2"/>
      <c r="L52" s="2" t="s">
        <v>19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4" t="s">
        <v>135</v>
      </c>
      <c r="B53" s="2" t="s">
        <v>136</v>
      </c>
      <c r="C53" s="2" t="s">
        <v>137</v>
      </c>
      <c r="D53" s="5" t="s">
        <v>138</v>
      </c>
      <c r="E53" s="2" t="s">
        <v>91</v>
      </c>
      <c r="F53" s="14">
        <v>385</v>
      </c>
      <c r="G53" s="14">
        <v>472</v>
      </c>
      <c r="H53" s="14">
        <v>480</v>
      </c>
      <c r="I53" s="7">
        <v>6</v>
      </c>
      <c r="J53" s="2">
        <v>6820</v>
      </c>
      <c r="K53" s="2"/>
      <c r="L53" s="2" t="s">
        <v>19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4" t="s">
        <v>139</v>
      </c>
      <c r="B54" s="2" t="s">
        <v>140</v>
      </c>
      <c r="C54" s="2" t="s">
        <v>80</v>
      </c>
      <c r="D54" s="11" t="s">
        <v>140</v>
      </c>
      <c r="E54" s="2" t="s">
        <v>91</v>
      </c>
      <c r="F54" s="146">
        <v>480</v>
      </c>
      <c r="G54" s="141"/>
      <c r="H54" s="142"/>
      <c r="I54" s="9">
        <v>8</v>
      </c>
      <c r="J54" s="2"/>
      <c r="K54" s="2"/>
      <c r="L54" s="2" t="s">
        <v>27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40" t="s">
        <v>141</v>
      </c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2" t="s">
        <v>1</v>
      </c>
      <c r="B56" s="2" t="s">
        <v>2</v>
      </c>
      <c r="C56" s="2" t="s">
        <v>3</v>
      </c>
      <c r="D56" s="2" t="s">
        <v>4</v>
      </c>
      <c r="E56" s="2" t="s">
        <v>5</v>
      </c>
      <c r="F56" s="2" t="s">
        <v>6</v>
      </c>
      <c r="G56" s="2" t="s">
        <v>7</v>
      </c>
      <c r="H56" s="2" t="s">
        <v>8</v>
      </c>
      <c r="I56" s="3" t="s">
        <v>9</v>
      </c>
      <c r="J56" s="2" t="s">
        <v>10</v>
      </c>
      <c r="K56" s="2" t="s">
        <v>11</v>
      </c>
      <c r="L56" s="2" t="s">
        <v>12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4" t="s">
        <v>142</v>
      </c>
      <c r="B57" s="134" t="s">
        <v>143</v>
      </c>
      <c r="C57" s="134" t="s">
        <v>144</v>
      </c>
      <c r="D57" s="138" t="s">
        <v>145</v>
      </c>
      <c r="E57" s="134" t="s">
        <v>91</v>
      </c>
      <c r="F57" s="2">
        <v>465</v>
      </c>
      <c r="G57" s="2">
        <v>546</v>
      </c>
      <c r="H57" s="2">
        <v>646</v>
      </c>
      <c r="I57" s="145">
        <v>12</v>
      </c>
      <c r="J57" s="134"/>
      <c r="K57" s="134"/>
      <c r="L57" s="134" t="s">
        <v>19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4" t="s">
        <v>146</v>
      </c>
      <c r="B58" s="135"/>
      <c r="C58" s="135"/>
      <c r="D58" s="135"/>
      <c r="E58" s="135"/>
      <c r="F58" s="2">
        <v>503</v>
      </c>
      <c r="G58" s="2">
        <v>590</v>
      </c>
      <c r="H58" s="2">
        <v>698</v>
      </c>
      <c r="I58" s="135"/>
      <c r="J58" s="135"/>
      <c r="K58" s="135"/>
      <c r="L58" s="13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4" t="s">
        <v>147</v>
      </c>
      <c r="B59" s="134" t="s">
        <v>148</v>
      </c>
      <c r="C59" s="134" t="s">
        <v>144</v>
      </c>
      <c r="D59" s="138" t="s">
        <v>90</v>
      </c>
      <c r="E59" s="134" t="s">
        <v>91</v>
      </c>
      <c r="F59" s="2">
        <v>444</v>
      </c>
      <c r="G59" s="2">
        <v>546</v>
      </c>
      <c r="H59" s="2">
        <v>646</v>
      </c>
      <c r="I59" s="145">
        <v>10</v>
      </c>
      <c r="J59" s="134"/>
      <c r="K59" s="134"/>
      <c r="L59" s="134" t="s">
        <v>19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4" t="s">
        <v>149</v>
      </c>
      <c r="B60" s="135"/>
      <c r="C60" s="135"/>
      <c r="D60" s="135"/>
      <c r="E60" s="135"/>
      <c r="F60" s="2">
        <v>480</v>
      </c>
      <c r="G60" s="2">
        <v>590</v>
      </c>
      <c r="H60" s="2">
        <v>698</v>
      </c>
      <c r="I60" s="135"/>
      <c r="J60" s="135"/>
      <c r="K60" s="135"/>
      <c r="L60" s="13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4" t="s">
        <v>150</v>
      </c>
      <c r="B61" s="134" t="s">
        <v>151</v>
      </c>
      <c r="C61" s="134" t="s">
        <v>97</v>
      </c>
      <c r="D61" s="137" t="s">
        <v>32</v>
      </c>
      <c r="E61" s="134" t="s">
        <v>91</v>
      </c>
      <c r="F61" s="146">
        <v>637</v>
      </c>
      <c r="G61" s="142"/>
      <c r="H61" s="2">
        <v>691</v>
      </c>
      <c r="I61" s="147">
        <v>18</v>
      </c>
      <c r="J61" s="134"/>
      <c r="K61" s="134"/>
      <c r="L61" s="134" t="s">
        <v>27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4" t="s">
        <v>152</v>
      </c>
      <c r="B62" s="135"/>
      <c r="C62" s="135"/>
      <c r="D62" s="135"/>
      <c r="E62" s="135"/>
      <c r="F62" s="146">
        <v>688</v>
      </c>
      <c r="G62" s="142"/>
      <c r="H62" s="2">
        <v>746</v>
      </c>
      <c r="I62" s="135"/>
      <c r="J62" s="135"/>
      <c r="K62" s="135"/>
      <c r="L62" s="13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4" t="s">
        <v>153</v>
      </c>
      <c r="B63" s="2" t="s">
        <v>154</v>
      </c>
      <c r="C63" s="2" t="s">
        <v>155</v>
      </c>
      <c r="D63" s="12" t="s">
        <v>154</v>
      </c>
      <c r="E63" s="2" t="s">
        <v>91</v>
      </c>
      <c r="F63" s="146">
        <v>534</v>
      </c>
      <c r="G63" s="142"/>
      <c r="H63" s="2">
        <v>641</v>
      </c>
      <c r="I63" s="15">
        <v>14</v>
      </c>
      <c r="J63" s="2"/>
      <c r="K63" s="2"/>
      <c r="L63" s="2" t="s">
        <v>27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4" t="s">
        <v>156</v>
      </c>
      <c r="B64" s="2" t="s">
        <v>157</v>
      </c>
      <c r="C64" s="2" t="s">
        <v>80</v>
      </c>
      <c r="D64" s="10" t="s">
        <v>157</v>
      </c>
      <c r="E64" s="2" t="s">
        <v>91</v>
      </c>
      <c r="F64" s="146">
        <v>585</v>
      </c>
      <c r="G64" s="141"/>
      <c r="H64" s="142"/>
      <c r="I64" s="13">
        <v>24</v>
      </c>
      <c r="J64" s="2">
        <v>6830</v>
      </c>
      <c r="K64" s="2"/>
      <c r="L64" s="2" t="s">
        <v>27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40" t="s">
        <v>158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2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2" t="s">
        <v>6</v>
      </c>
      <c r="G66" s="2" t="s">
        <v>7</v>
      </c>
      <c r="H66" s="2" t="s">
        <v>8</v>
      </c>
      <c r="I66" s="3" t="s">
        <v>9</v>
      </c>
      <c r="J66" s="2" t="s">
        <v>10</v>
      </c>
      <c r="K66" s="2" t="s">
        <v>11</v>
      </c>
      <c r="L66" s="2" t="s">
        <v>12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4" t="s">
        <v>159</v>
      </c>
      <c r="B67" s="134" t="s">
        <v>160</v>
      </c>
      <c r="C67" s="134" t="s">
        <v>15</v>
      </c>
      <c r="D67" s="137" t="s">
        <v>16</v>
      </c>
      <c r="E67" s="134" t="s">
        <v>91</v>
      </c>
      <c r="F67" s="2">
        <v>236</v>
      </c>
      <c r="G67" s="2">
        <v>378</v>
      </c>
      <c r="H67" s="2">
        <v>407</v>
      </c>
      <c r="I67" s="143">
        <v>1.5</v>
      </c>
      <c r="J67" s="134"/>
      <c r="K67" s="134"/>
      <c r="L67" s="134" t="s">
        <v>19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4" t="s">
        <v>161</v>
      </c>
      <c r="B68" s="135"/>
      <c r="C68" s="135"/>
      <c r="D68" s="135"/>
      <c r="E68" s="135"/>
      <c r="F68" s="2">
        <v>255</v>
      </c>
      <c r="G68" s="2">
        <v>408</v>
      </c>
      <c r="H68" s="2">
        <v>439</v>
      </c>
      <c r="I68" s="135"/>
      <c r="J68" s="135"/>
      <c r="K68" s="135"/>
      <c r="L68" s="13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4" t="s">
        <v>162</v>
      </c>
      <c r="B69" s="134" t="s">
        <v>163</v>
      </c>
      <c r="C69" s="134" t="s">
        <v>15</v>
      </c>
      <c r="D69" s="137" t="s">
        <v>16</v>
      </c>
      <c r="E69" s="134" t="s">
        <v>91</v>
      </c>
      <c r="F69" s="2">
        <v>242</v>
      </c>
      <c r="G69" s="2">
        <v>387</v>
      </c>
      <c r="H69" s="2">
        <v>417</v>
      </c>
      <c r="I69" s="144">
        <v>2.5</v>
      </c>
      <c r="J69" s="134"/>
      <c r="K69" s="134"/>
      <c r="L69" s="134" t="s">
        <v>19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4" t="s">
        <v>164</v>
      </c>
      <c r="B70" s="135"/>
      <c r="C70" s="135"/>
      <c r="D70" s="135"/>
      <c r="E70" s="135"/>
      <c r="F70" s="2">
        <v>261</v>
      </c>
      <c r="G70" s="2">
        <v>418</v>
      </c>
      <c r="H70" s="2">
        <v>450</v>
      </c>
      <c r="I70" s="135"/>
      <c r="J70" s="135"/>
      <c r="K70" s="135"/>
      <c r="L70" s="13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4" t="s">
        <v>165</v>
      </c>
      <c r="B71" s="134" t="s">
        <v>166</v>
      </c>
      <c r="C71" s="134" t="s">
        <v>167</v>
      </c>
      <c r="D71" s="137" t="s">
        <v>16</v>
      </c>
      <c r="E71" s="134" t="s">
        <v>91</v>
      </c>
      <c r="F71" s="2">
        <v>244</v>
      </c>
      <c r="G71" s="2">
        <v>361</v>
      </c>
      <c r="H71" s="2">
        <v>394</v>
      </c>
      <c r="I71" s="144">
        <v>2.5</v>
      </c>
      <c r="J71" s="134"/>
      <c r="K71" s="134" t="s">
        <v>168</v>
      </c>
      <c r="L71" s="134" t="s">
        <v>19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4" t="s">
        <v>169</v>
      </c>
      <c r="B72" s="135"/>
      <c r="C72" s="135"/>
      <c r="D72" s="135"/>
      <c r="E72" s="135"/>
      <c r="F72" s="2">
        <v>263</v>
      </c>
      <c r="G72" s="2">
        <v>390</v>
      </c>
      <c r="H72" s="2">
        <v>426</v>
      </c>
      <c r="I72" s="135"/>
      <c r="J72" s="135"/>
      <c r="K72" s="135"/>
      <c r="L72" s="13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4" t="s">
        <v>170</v>
      </c>
      <c r="B73" s="134" t="s">
        <v>171</v>
      </c>
      <c r="C73" s="134" t="s">
        <v>15</v>
      </c>
      <c r="D73" s="137" t="s">
        <v>16</v>
      </c>
      <c r="E73" s="134" t="s">
        <v>91</v>
      </c>
      <c r="F73" s="2">
        <v>292</v>
      </c>
      <c r="G73" s="2">
        <v>404</v>
      </c>
      <c r="H73" s="2">
        <v>424</v>
      </c>
      <c r="I73" s="143">
        <v>1.5</v>
      </c>
      <c r="J73" s="134">
        <v>6400</v>
      </c>
      <c r="K73" s="134" t="s">
        <v>64</v>
      </c>
      <c r="L73" s="134" t="s">
        <v>19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4" t="s">
        <v>172</v>
      </c>
      <c r="B74" s="135"/>
      <c r="C74" s="135"/>
      <c r="D74" s="135"/>
      <c r="E74" s="135"/>
      <c r="F74" s="2">
        <v>315</v>
      </c>
      <c r="G74" s="2">
        <v>436</v>
      </c>
      <c r="H74" s="2">
        <v>458</v>
      </c>
      <c r="I74" s="135"/>
      <c r="J74" s="135"/>
      <c r="K74" s="135"/>
      <c r="L74" s="13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4" t="s">
        <v>173</v>
      </c>
      <c r="B75" s="2" t="s">
        <v>174</v>
      </c>
      <c r="C75" s="2" t="s">
        <v>31</v>
      </c>
      <c r="D75" s="5" t="s">
        <v>32</v>
      </c>
      <c r="E75" s="2" t="s">
        <v>91</v>
      </c>
      <c r="F75" s="2">
        <v>237</v>
      </c>
      <c r="G75" s="2">
        <v>259</v>
      </c>
      <c r="H75" s="2">
        <v>262</v>
      </c>
      <c r="I75" s="6">
        <v>1.5</v>
      </c>
      <c r="J75" s="2">
        <v>6400</v>
      </c>
      <c r="K75" s="2" t="s">
        <v>64</v>
      </c>
      <c r="L75" s="2" t="s">
        <v>19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4" t="s">
        <v>175</v>
      </c>
      <c r="B76" s="2" t="s">
        <v>176</v>
      </c>
      <c r="C76" s="2" t="s">
        <v>15</v>
      </c>
      <c r="D76" s="5" t="s">
        <v>16</v>
      </c>
      <c r="E76" s="2" t="s">
        <v>91</v>
      </c>
      <c r="F76" s="2">
        <v>303</v>
      </c>
      <c r="G76" s="2">
        <v>373</v>
      </c>
      <c r="H76" s="2">
        <v>392</v>
      </c>
      <c r="I76" s="7">
        <v>2</v>
      </c>
      <c r="J76" s="2">
        <v>6610</v>
      </c>
      <c r="K76" s="2" t="s">
        <v>64</v>
      </c>
      <c r="L76" s="2" t="s">
        <v>19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4" t="s">
        <v>177</v>
      </c>
      <c r="B77" s="2" t="s">
        <v>178</v>
      </c>
      <c r="C77" s="2" t="s">
        <v>179</v>
      </c>
      <c r="D77" s="11" t="s">
        <v>180</v>
      </c>
      <c r="E77" s="2" t="s">
        <v>91</v>
      </c>
      <c r="F77" s="2" t="s">
        <v>181</v>
      </c>
      <c r="G77" s="2" t="s">
        <v>182</v>
      </c>
      <c r="H77" s="2" t="s">
        <v>183</v>
      </c>
      <c r="I77" s="9">
        <v>3.5</v>
      </c>
      <c r="J77" s="2"/>
      <c r="K77" s="2"/>
      <c r="L77" s="2" t="s">
        <v>27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40" t="s">
        <v>184</v>
      </c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2" t="s">
        <v>1</v>
      </c>
      <c r="B79" s="2" t="s">
        <v>2</v>
      </c>
      <c r="C79" s="2" t="s">
        <v>3</v>
      </c>
      <c r="D79" s="2" t="s">
        <v>4</v>
      </c>
      <c r="E79" s="2" t="s">
        <v>5</v>
      </c>
      <c r="F79" s="2" t="s">
        <v>6</v>
      </c>
      <c r="G79" s="2" t="s">
        <v>7</v>
      </c>
      <c r="H79" s="2" t="s">
        <v>8</v>
      </c>
      <c r="I79" s="3" t="s">
        <v>9</v>
      </c>
      <c r="J79" s="2" t="s">
        <v>10</v>
      </c>
      <c r="K79" s="2" t="s">
        <v>11</v>
      </c>
      <c r="L79" s="2" t="s">
        <v>12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4" t="s">
        <v>185</v>
      </c>
      <c r="B80" s="134" t="s">
        <v>186</v>
      </c>
      <c r="C80" s="134" t="s">
        <v>15</v>
      </c>
      <c r="D80" s="138" t="s">
        <v>145</v>
      </c>
      <c r="E80" s="134" t="s">
        <v>91</v>
      </c>
      <c r="F80" s="2">
        <v>364</v>
      </c>
      <c r="G80" s="2">
        <v>565</v>
      </c>
      <c r="H80" s="2">
        <v>575</v>
      </c>
      <c r="I80" s="145">
        <v>12</v>
      </c>
      <c r="J80" s="134"/>
      <c r="K80" s="134"/>
      <c r="L80" s="134" t="s">
        <v>19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4" t="s">
        <v>187</v>
      </c>
      <c r="B81" s="135"/>
      <c r="C81" s="135"/>
      <c r="D81" s="135"/>
      <c r="E81" s="135"/>
      <c r="F81" s="2">
        <v>394</v>
      </c>
      <c r="G81" s="2">
        <v>610</v>
      </c>
      <c r="H81" s="2">
        <v>621</v>
      </c>
      <c r="I81" s="135"/>
      <c r="J81" s="135"/>
      <c r="K81" s="135"/>
      <c r="L81" s="13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4" t="s">
        <v>188</v>
      </c>
      <c r="B82" s="134" t="s">
        <v>189</v>
      </c>
      <c r="C82" s="134" t="s">
        <v>167</v>
      </c>
      <c r="D82" s="138" t="s">
        <v>190</v>
      </c>
      <c r="E82" s="134" t="s">
        <v>91</v>
      </c>
      <c r="F82" s="2">
        <v>339</v>
      </c>
      <c r="G82" s="2">
        <v>500</v>
      </c>
      <c r="H82" s="2">
        <v>515</v>
      </c>
      <c r="I82" s="145">
        <v>10</v>
      </c>
      <c r="J82" s="134">
        <v>6720</v>
      </c>
      <c r="K82" s="134"/>
      <c r="L82" s="134" t="s">
        <v>19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4" t="s">
        <v>191</v>
      </c>
      <c r="B83" s="135"/>
      <c r="C83" s="135"/>
      <c r="D83" s="135"/>
      <c r="E83" s="135"/>
      <c r="F83" s="2">
        <v>367</v>
      </c>
      <c r="G83" s="2">
        <v>540</v>
      </c>
      <c r="H83" s="2">
        <v>556</v>
      </c>
      <c r="I83" s="135"/>
      <c r="J83" s="135"/>
      <c r="K83" s="135"/>
      <c r="L83" s="13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4" t="s">
        <v>192</v>
      </c>
      <c r="B84" s="2" t="s">
        <v>189</v>
      </c>
      <c r="C84" s="2" t="s">
        <v>86</v>
      </c>
      <c r="D84" s="11" t="s">
        <v>193</v>
      </c>
      <c r="E84" s="2" t="s">
        <v>91</v>
      </c>
      <c r="F84" s="146">
        <v>444</v>
      </c>
      <c r="G84" s="142"/>
      <c r="H84" s="2">
        <v>493</v>
      </c>
      <c r="I84" s="9">
        <v>10</v>
      </c>
      <c r="J84" s="2">
        <v>6600</v>
      </c>
      <c r="K84" s="2" t="s">
        <v>194</v>
      </c>
      <c r="L84" s="2" t="s">
        <v>19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40" t="s">
        <v>195</v>
      </c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  <c r="H86" s="2" t="s">
        <v>8</v>
      </c>
      <c r="I86" s="3" t="s">
        <v>9</v>
      </c>
      <c r="J86" s="2" t="s">
        <v>10</v>
      </c>
      <c r="K86" s="2" t="s">
        <v>11</v>
      </c>
      <c r="L86" s="2" t="s">
        <v>12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4" t="s">
        <v>196</v>
      </c>
      <c r="B87" s="134" t="s">
        <v>197</v>
      </c>
      <c r="C87" s="134" t="s">
        <v>198</v>
      </c>
      <c r="D87" s="137" t="s">
        <v>199</v>
      </c>
      <c r="E87" s="134" t="s">
        <v>91</v>
      </c>
      <c r="F87" s="2">
        <v>268</v>
      </c>
      <c r="G87" s="2">
        <v>420</v>
      </c>
      <c r="H87" s="2">
        <v>422</v>
      </c>
      <c r="I87" s="143">
        <v>5</v>
      </c>
      <c r="J87" s="134">
        <v>6401</v>
      </c>
      <c r="K87" s="134" t="s">
        <v>64</v>
      </c>
      <c r="L87" s="134" t="s">
        <v>19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4" t="s">
        <v>200</v>
      </c>
      <c r="B88" s="135"/>
      <c r="C88" s="135"/>
      <c r="D88" s="135"/>
      <c r="E88" s="135"/>
      <c r="F88" s="2">
        <v>290</v>
      </c>
      <c r="G88" s="2">
        <v>453</v>
      </c>
      <c r="H88" s="2">
        <v>456</v>
      </c>
      <c r="I88" s="135"/>
      <c r="J88" s="135"/>
      <c r="K88" s="135"/>
      <c r="L88" s="13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4" t="s">
        <v>201</v>
      </c>
      <c r="B89" s="134" t="s">
        <v>202</v>
      </c>
      <c r="C89" s="134" t="s">
        <v>198</v>
      </c>
      <c r="D89" s="137" t="s">
        <v>199</v>
      </c>
      <c r="E89" s="134" t="s">
        <v>91</v>
      </c>
      <c r="F89" s="2">
        <v>309</v>
      </c>
      <c r="G89" s="2">
        <v>410</v>
      </c>
      <c r="H89" s="2">
        <v>413</v>
      </c>
      <c r="I89" s="143">
        <v>5</v>
      </c>
      <c r="J89" s="134">
        <v>6401</v>
      </c>
      <c r="K89" s="134" t="s">
        <v>64</v>
      </c>
      <c r="L89" s="134" t="s">
        <v>19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4" t="s">
        <v>203</v>
      </c>
      <c r="B90" s="135"/>
      <c r="C90" s="135"/>
      <c r="D90" s="135"/>
      <c r="E90" s="135"/>
      <c r="F90" s="2">
        <v>334</v>
      </c>
      <c r="G90" s="2">
        <v>443</v>
      </c>
      <c r="H90" s="2">
        <v>446</v>
      </c>
      <c r="I90" s="135"/>
      <c r="J90" s="135"/>
      <c r="K90" s="135"/>
      <c r="L90" s="13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4" t="s">
        <v>204</v>
      </c>
      <c r="B91" s="134" t="s">
        <v>140</v>
      </c>
      <c r="C91" s="134" t="s">
        <v>63</v>
      </c>
      <c r="D91" s="138" t="s">
        <v>90</v>
      </c>
      <c r="E91" s="134" t="s">
        <v>91</v>
      </c>
      <c r="F91" s="2">
        <v>324</v>
      </c>
      <c r="G91" s="2">
        <v>426</v>
      </c>
      <c r="H91" s="2">
        <v>444</v>
      </c>
      <c r="I91" s="145">
        <v>8</v>
      </c>
      <c r="J91" s="134">
        <v>6400</v>
      </c>
      <c r="K91" s="134" t="s">
        <v>64</v>
      </c>
      <c r="L91" s="134" t="s">
        <v>27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4" t="s">
        <v>205</v>
      </c>
      <c r="B92" s="135"/>
      <c r="C92" s="135"/>
      <c r="D92" s="135"/>
      <c r="E92" s="135"/>
      <c r="F92" s="2">
        <v>350</v>
      </c>
      <c r="G92" s="2">
        <v>461</v>
      </c>
      <c r="H92" s="2">
        <v>479</v>
      </c>
      <c r="I92" s="135"/>
      <c r="J92" s="135"/>
      <c r="K92" s="135"/>
      <c r="L92" s="13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4" t="s">
        <v>206</v>
      </c>
      <c r="B93" s="2" t="s">
        <v>101</v>
      </c>
      <c r="C93" s="2" t="s">
        <v>207</v>
      </c>
      <c r="D93" s="5" t="s">
        <v>208</v>
      </c>
      <c r="E93" s="2" t="s">
        <v>91</v>
      </c>
      <c r="F93" s="2">
        <v>250</v>
      </c>
      <c r="G93" s="2">
        <v>450</v>
      </c>
      <c r="H93" s="2">
        <v>453</v>
      </c>
      <c r="I93" s="7">
        <v>6</v>
      </c>
      <c r="J93" s="2" t="s">
        <v>209</v>
      </c>
      <c r="K93" s="2" t="s">
        <v>64</v>
      </c>
      <c r="L93" s="2" t="s">
        <v>19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40" t="s">
        <v>210</v>
      </c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2" t="s">
        <v>1</v>
      </c>
      <c r="B95" s="2" t="s">
        <v>2</v>
      </c>
      <c r="C95" s="2" t="s">
        <v>3</v>
      </c>
      <c r="D95" s="2" t="s">
        <v>4</v>
      </c>
      <c r="E95" s="2" t="s">
        <v>5</v>
      </c>
      <c r="F95" s="2" t="s">
        <v>6</v>
      </c>
      <c r="G95" s="2" t="s">
        <v>7</v>
      </c>
      <c r="H95" s="2" t="s">
        <v>8</v>
      </c>
      <c r="I95" s="3" t="s">
        <v>9</v>
      </c>
      <c r="J95" s="2" t="s">
        <v>10</v>
      </c>
      <c r="K95" s="2" t="s">
        <v>11</v>
      </c>
      <c r="L95" s="2" t="s">
        <v>12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4" t="s">
        <v>211</v>
      </c>
      <c r="B96" s="134" t="s">
        <v>212</v>
      </c>
      <c r="C96" s="134" t="s">
        <v>102</v>
      </c>
      <c r="D96" s="137" t="s">
        <v>16</v>
      </c>
      <c r="E96" s="134" t="s">
        <v>17</v>
      </c>
      <c r="F96" s="2">
        <v>158</v>
      </c>
      <c r="G96" s="2">
        <v>245</v>
      </c>
      <c r="H96" s="2">
        <v>280</v>
      </c>
      <c r="I96" s="143">
        <v>0.5</v>
      </c>
      <c r="J96" s="134"/>
      <c r="K96" s="134" t="s">
        <v>213</v>
      </c>
      <c r="L96" s="134" t="s">
        <v>19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4" t="s">
        <v>214</v>
      </c>
      <c r="B97" s="135"/>
      <c r="C97" s="135"/>
      <c r="D97" s="135"/>
      <c r="E97" s="135"/>
      <c r="F97" s="2">
        <v>171</v>
      </c>
      <c r="G97" s="2">
        <v>265</v>
      </c>
      <c r="H97" s="2">
        <v>302</v>
      </c>
      <c r="I97" s="135"/>
      <c r="J97" s="135"/>
      <c r="K97" s="135"/>
      <c r="L97" s="13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4" t="s">
        <v>215</v>
      </c>
      <c r="B98" s="134" t="s">
        <v>216</v>
      </c>
      <c r="C98" s="134" t="s">
        <v>102</v>
      </c>
      <c r="D98" s="137" t="s">
        <v>16</v>
      </c>
      <c r="E98" s="134" t="s">
        <v>17</v>
      </c>
      <c r="F98" s="2">
        <v>203</v>
      </c>
      <c r="G98" s="2">
        <v>314</v>
      </c>
      <c r="H98" s="2">
        <v>358</v>
      </c>
      <c r="I98" s="144">
        <v>1.5</v>
      </c>
      <c r="J98" s="134"/>
      <c r="K98" s="134" t="s">
        <v>217</v>
      </c>
      <c r="L98" s="134" t="s">
        <v>19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4" t="s">
        <v>218</v>
      </c>
      <c r="B99" s="135"/>
      <c r="C99" s="135"/>
      <c r="D99" s="135"/>
      <c r="E99" s="135"/>
      <c r="F99" s="2">
        <v>219</v>
      </c>
      <c r="G99" s="2">
        <v>340</v>
      </c>
      <c r="H99" s="2">
        <v>387</v>
      </c>
      <c r="I99" s="135"/>
      <c r="J99" s="135"/>
      <c r="K99" s="135"/>
      <c r="L99" s="13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4" t="s">
        <v>219</v>
      </c>
      <c r="B100" s="134" t="s">
        <v>220</v>
      </c>
      <c r="C100" s="134" t="s">
        <v>102</v>
      </c>
      <c r="D100" s="137" t="s">
        <v>16</v>
      </c>
      <c r="E100" s="134" t="s">
        <v>17</v>
      </c>
      <c r="F100" s="2">
        <v>208</v>
      </c>
      <c r="G100" s="2">
        <v>323</v>
      </c>
      <c r="H100" s="2">
        <v>368</v>
      </c>
      <c r="I100" s="145">
        <v>3</v>
      </c>
      <c r="J100" s="134"/>
      <c r="K100" s="134"/>
      <c r="L100" s="134" t="s">
        <v>27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4" t="s">
        <v>221</v>
      </c>
      <c r="B101" s="135"/>
      <c r="C101" s="135"/>
      <c r="D101" s="135"/>
      <c r="E101" s="135"/>
      <c r="F101" s="2">
        <v>225</v>
      </c>
      <c r="G101" s="2">
        <v>349</v>
      </c>
      <c r="H101" s="2">
        <v>398</v>
      </c>
      <c r="I101" s="135"/>
      <c r="J101" s="135"/>
      <c r="K101" s="135"/>
      <c r="L101" s="13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4" t="s">
        <v>222</v>
      </c>
      <c r="B102" s="134" t="s">
        <v>223</v>
      </c>
      <c r="C102" s="134" t="s">
        <v>15</v>
      </c>
      <c r="D102" s="137" t="s">
        <v>16</v>
      </c>
      <c r="E102" s="134" t="s">
        <v>17</v>
      </c>
      <c r="F102" s="2">
        <v>246</v>
      </c>
      <c r="G102" s="2">
        <v>327</v>
      </c>
      <c r="H102" s="2">
        <v>340</v>
      </c>
      <c r="I102" s="144">
        <v>2</v>
      </c>
      <c r="J102" s="134"/>
      <c r="K102" s="134"/>
      <c r="L102" s="134" t="s">
        <v>19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4" t="s">
        <v>224</v>
      </c>
      <c r="B103" s="135"/>
      <c r="C103" s="135"/>
      <c r="D103" s="135"/>
      <c r="E103" s="135"/>
      <c r="F103" s="2">
        <v>266</v>
      </c>
      <c r="G103" s="2">
        <v>353</v>
      </c>
      <c r="H103" s="2">
        <v>367</v>
      </c>
      <c r="I103" s="135"/>
      <c r="J103" s="135"/>
      <c r="K103" s="135"/>
      <c r="L103" s="13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4" t="s">
        <v>225</v>
      </c>
      <c r="B104" s="2" t="s">
        <v>226</v>
      </c>
      <c r="C104" s="2" t="s">
        <v>227</v>
      </c>
      <c r="D104" s="5" t="s">
        <v>228</v>
      </c>
      <c r="E104" s="2" t="s">
        <v>17</v>
      </c>
      <c r="F104" s="2" t="s">
        <v>229</v>
      </c>
      <c r="G104" s="2" t="s">
        <v>230</v>
      </c>
      <c r="H104" s="2" t="s">
        <v>231</v>
      </c>
      <c r="I104" s="7">
        <v>2</v>
      </c>
      <c r="J104" s="2"/>
      <c r="K104" s="2" t="s">
        <v>232</v>
      </c>
      <c r="L104" s="2" t="s">
        <v>19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40" t="s">
        <v>233</v>
      </c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2" t="s">
        <v>1</v>
      </c>
      <c r="B106" s="2" t="s">
        <v>2</v>
      </c>
      <c r="C106" s="2" t="s">
        <v>3</v>
      </c>
      <c r="D106" s="2" t="s">
        <v>4</v>
      </c>
      <c r="E106" s="2" t="s">
        <v>5</v>
      </c>
      <c r="F106" s="2" t="s">
        <v>6</v>
      </c>
      <c r="G106" s="2" t="s">
        <v>7</v>
      </c>
      <c r="H106" s="2" t="s">
        <v>8</v>
      </c>
      <c r="I106" s="3" t="s">
        <v>9</v>
      </c>
      <c r="J106" s="2" t="s">
        <v>10</v>
      </c>
      <c r="K106" s="2" t="s">
        <v>11</v>
      </c>
      <c r="L106" s="2" t="s">
        <v>12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4" t="s">
        <v>234</v>
      </c>
      <c r="B107" s="134" t="s">
        <v>82</v>
      </c>
      <c r="C107" s="134" t="s">
        <v>144</v>
      </c>
      <c r="D107" s="138" t="s">
        <v>90</v>
      </c>
      <c r="E107" s="134" t="s">
        <v>91</v>
      </c>
      <c r="F107" s="2">
        <v>250</v>
      </c>
      <c r="G107" s="2">
        <v>383</v>
      </c>
      <c r="H107" s="2">
        <v>406</v>
      </c>
      <c r="I107" s="143">
        <v>2</v>
      </c>
      <c r="J107" s="134"/>
      <c r="K107" s="134"/>
      <c r="L107" s="134" t="s">
        <v>19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4" t="s">
        <v>235</v>
      </c>
      <c r="B108" s="135"/>
      <c r="C108" s="135"/>
      <c r="D108" s="135"/>
      <c r="E108" s="135"/>
      <c r="F108" s="2">
        <v>270</v>
      </c>
      <c r="G108" s="2">
        <v>414</v>
      </c>
      <c r="H108" s="2">
        <v>438</v>
      </c>
      <c r="I108" s="135"/>
      <c r="J108" s="135"/>
      <c r="K108" s="135"/>
      <c r="L108" s="13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4" t="s">
        <v>236</v>
      </c>
      <c r="B109" s="134" t="s">
        <v>237</v>
      </c>
      <c r="C109" s="134" t="s">
        <v>144</v>
      </c>
      <c r="D109" s="138" t="s">
        <v>90</v>
      </c>
      <c r="E109" s="134" t="s">
        <v>91</v>
      </c>
      <c r="F109" s="2">
        <v>297</v>
      </c>
      <c r="G109" s="2">
        <v>455</v>
      </c>
      <c r="H109" s="2">
        <v>482</v>
      </c>
      <c r="I109" s="144">
        <v>4</v>
      </c>
      <c r="J109" s="134"/>
      <c r="K109" s="134"/>
      <c r="L109" s="134" t="s">
        <v>19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4" t="s">
        <v>238</v>
      </c>
      <c r="B110" s="135"/>
      <c r="C110" s="135"/>
      <c r="D110" s="135"/>
      <c r="E110" s="135"/>
      <c r="F110" s="2">
        <v>321</v>
      </c>
      <c r="G110" s="2">
        <v>491</v>
      </c>
      <c r="H110" s="2">
        <v>520</v>
      </c>
      <c r="I110" s="135"/>
      <c r="J110" s="135"/>
      <c r="K110" s="135"/>
      <c r="L110" s="13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4" t="s">
        <v>239</v>
      </c>
      <c r="B111" s="134" t="s">
        <v>96</v>
      </c>
      <c r="C111" s="134" t="s">
        <v>97</v>
      </c>
      <c r="D111" s="139" t="s">
        <v>98</v>
      </c>
      <c r="E111" s="134" t="s">
        <v>91</v>
      </c>
      <c r="F111" s="2">
        <v>405</v>
      </c>
      <c r="G111" s="2">
        <v>426</v>
      </c>
      <c r="H111" s="2">
        <v>462</v>
      </c>
      <c r="I111" s="145">
        <v>10</v>
      </c>
      <c r="J111" s="134">
        <v>6990</v>
      </c>
      <c r="K111" s="134"/>
      <c r="L111" s="134" t="s">
        <v>27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4" t="s">
        <v>240</v>
      </c>
      <c r="B112" s="135"/>
      <c r="C112" s="135"/>
      <c r="D112" s="135"/>
      <c r="E112" s="135"/>
      <c r="F112" s="2">
        <v>438</v>
      </c>
      <c r="G112" s="2">
        <v>461</v>
      </c>
      <c r="H112" s="2">
        <v>499</v>
      </c>
      <c r="I112" s="135"/>
      <c r="J112" s="135"/>
      <c r="K112" s="135"/>
      <c r="L112" s="13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4" t="s">
        <v>241</v>
      </c>
      <c r="B113" s="134" t="s">
        <v>197</v>
      </c>
      <c r="C113" s="134" t="s">
        <v>102</v>
      </c>
      <c r="D113" s="138" t="s">
        <v>90</v>
      </c>
      <c r="E113" s="134" t="s">
        <v>91</v>
      </c>
      <c r="F113" s="2">
        <v>295</v>
      </c>
      <c r="G113" s="2">
        <v>450</v>
      </c>
      <c r="H113" s="2">
        <v>462</v>
      </c>
      <c r="I113" s="144">
        <v>5</v>
      </c>
      <c r="J113" s="134">
        <v>6840</v>
      </c>
      <c r="K113" s="134"/>
      <c r="L113" s="134" t="s">
        <v>19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4" t="s">
        <v>242</v>
      </c>
      <c r="B114" s="135"/>
      <c r="C114" s="135"/>
      <c r="D114" s="135"/>
      <c r="E114" s="135"/>
      <c r="F114" s="2">
        <v>319</v>
      </c>
      <c r="G114" s="2">
        <v>486</v>
      </c>
      <c r="H114" s="2">
        <v>499</v>
      </c>
      <c r="I114" s="135"/>
      <c r="J114" s="135"/>
      <c r="K114" s="135"/>
      <c r="L114" s="13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4" t="s">
        <v>243</v>
      </c>
      <c r="B115" s="2" t="s">
        <v>244</v>
      </c>
      <c r="C115" s="2" t="s">
        <v>245</v>
      </c>
      <c r="D115" s="5" t="s">
        <v>246</v>
      </c>
      <c r="E115" s="2" t="s">
        <v>91</v>
      </c>
      <c r="F115" s="2" t="s">
        <v>247</v>
      </c>
      <c r="G115" s="2" t="s">
        <v>248</v>
      </c>
      <c r="H115" s="2" t="s">
        <v>249</v>
      </c>
      <c r="I115" s="9">
        <v>7</v>
      </c>
      <c r="J115" s="2"/>
      <c r="K115" s="2" t="s">
        <v>78</v>
      </c>
      <c r="L115" s="2" t="s">
        <v>27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4" t="s">
        <v>250</v>
      </c>
      <c r="B116" s="2" t="s">
        <v>251</v>
      </c>
      <c r="C116" s="2" t="s">
        <v>108</v>
      </c>
      <c r="D116" s="5" t="s">
        <v>252</v>
      </c>
      <c r="E116" s="2" t="s">
        <v>91</v>
      </c>
      <c r="F116" s="146">
        <v>423</v>
      </c>
      <c r="G116" s="142"/>
      <c r="H116" s="2">
        <v>478</v>
      </c>
      <c r="I116" s="15">
        <v>16</v>
      </c>
      <c r="J116" s="2"/>
      <c r="K116" s="2"/>
      <c r="L116" s="2" t="s">
        <v>27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40" t="s">
        <v>253</v>
      </c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2" t="s">
        <v>1</v>
      </c>
      <c r="B118" s="2" t="s">
        <v>2</v>
      </c>
      <c r="C118" s="2" t="s">
        <v>3</v>
      </c>
      <c r="D118" s="2" t="s">
        <v>4</v>
      </c>
      <c r="E118" s="2" t="s">
        <v>5</v>
      </c>
      <c r="F118" s="2" t="s">
        <v>6</v>
      </c>
      <c r="G118" s="2" t="s">
        <v>7</v>
      </c>
      <c r="H118" s="2" t="s">
        <v>8</v>
      </c>
      <c r="I118" s="3" t="s">
        <v>9</v>
      </c>
      <c r="J118" s="2" t="s">
        <v>10</v>
      </c>
      <c r="K118" s="2" t="s">
        <v>11</v>
      </c>
      <c r="L118" s="2" t="s">
        <v>12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4" t="s">
        <v>254</v>
      </c>
      <c r="B119" s="134" t="s">
        <v>255</v>
      </c>
      <c r="C119" s="134" t="s">
        <v>155</v>
      </c>
      <c r="D119" s="137" t="s">
        <v>256</v>
      </c>
      <c r="E119" s="134" t="s">
        <v>91</v>
      </c>
      <c r="F119" s="146">
        <v>600</v>
      </c>
      <c r="G119" s="142"/>
      <c r="H119" s="2">
        <v>675</v>
      </c>
      <c r="I119" s="144">
        <v>14</v>
      </c>
      <c r="J119" s="134"/>
      <c r="K119" s="149" t="s">
        <v>257</v>
      </c>
      <c r="L119" s="134" t="s">
        <v>19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4" t="s">
        <v>258</v>
      </c>
      <c r="B120" s="135"/>
      <c r="C120" s="135"/>
      <c r="D120" s="135"/>
      <c r="E120" s="135"/>
      <c r="F120" s="146">
        <v>648</v>
      </c>
      <c r="G120" s="142"/>
      <c r="H120" s="2">
        <v>729</v>
      </c>
      <c r="I120" s="135"/>
      <c r="J120" s="135"/>
      <c r="K120" s="135"/>
      <c r="L120" s="13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4" t="s">
        <v>259</v>
      </c>
      <c r="B121" s="134" t="s">
        <v>260</v>
      </c>
      <c r="C121" s="134" t="s">
        <v>261</v>
      </c>
      <c r="D121" s="136" t="s">
        <v>262</v>
      </c>
      <c r="E121" s="134" t="s">
        <v>91</v>
      </c>
      <c r="F121" s="146">
        <v>679</v>
      </c>
      <c r="G121" s="142"/>
      <c r="H121" s="2">
        <v>712</v>
      </c>
      <c r="I121" s="147">
        <v>22</v>
      </c>
      <c r="J121" s="134"/>
      <c r="K121" s="134"/>
      <c r="L121" s="134" t="s">
        <v>27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4" t="s">
        <v>263</v>
      </c>
      <c r="B122" s="135"/>
      <c r="C122" s="135"/>
      <c r="D122" s="135"/>
      <c r="E122" s="135"/>
      <c r="F122" s="146">
        <v>734</v>
      </c>
      <c r="G122" s="142"/>
      <c r="H122" s="2">
        <v>769</v>
      </c>
      <c r="I122" s="135"/>
      <c r="J122" s="135"/>
      <c r="K122" s="135"/>
      <c r="L122" s="13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4" t="s">
        <v>264</v>
      </c>
      <c r="B123" s="2" t="s">
        <v>265</v>
      </c>
      <c r="C123" s="2" t="s">
        <v>155</v>
      </c>
      <c r="D123" s="8" t="s">
        <v>266</v>
      </c>
      <c r="E123" s="2" t="s">
        <v>91</v>
      </c>
      <c r="F123" s="146">
        <v>541</v>
      </c>
      <c r="G123" s="142"/>
      <c r="H123" s="2">
        <v>583</v>
      </c>
      <c r="I123" s="13">
        <v>24</v>
      </c>
      <c r="J123" s="2"/>
      <c r="K123" s="2"/>
      <c r="L123" s="2" t="s">
        <v>27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4" t="s">
        <v>267</v>
      </c>
      <c r="B124" s="2" t="s">
        <v>268</v>
      </c>
      <c r="C124" s="2" t="s">
        <v>155</v>
      </c>
      <c r="D124" s="12" t="s">
        <v>269</v>
      </c>
      <c r="E124" s="2" t="s">
        <v>91</v>
      </c>
      <c r="F124" s="146">
        <v>621</v>
      </c>
      <c r="G124" s="142"/>
      <c r="H124" s="2">
        <v>664</v>
      </c>
      <c r="I124" s="9">
        <v>16</v>
      </c>
      <c r="J124" s="2"/>
      <c r="K124" s="2"/>
      <c r="L124" s="2" t="s">
        <v>19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4" t="s">
        <v>270</v>
      </c>
      <c r="B125" s="2" t="s">
        <v>271</v>
      </c>
      <c r="C125" s="2" t="s">
        <v>80</v>
      </c>
      <c r="D125" s="8" t="s">
        <v>272</v>
      </c>
      <c r="E125" s="2" t="s">
        <v>91</v>
      </c>
      <c r="F125" s="146">
        <v>570</v>
      </c>
      <c r="G125" s="141"/>
      <c r="H125" s="142"/>
      <c r="I125" s="13">
        <v>24</v>
      </c>
      <c r="J125" s="2">
        <v>6850</v>
      </c>
      <c r="K125" s="2"/>
      <c r="L125" s="2" t="s">
        <v>27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40" t="s">
        <v>273</v>
      </c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2" t="s">
        <v>1</v>
      </c>
      <c r="B127" s="2" t="s">
        <v>2</v>
      </c>
      <c r="C127" s="2" t="s">
        <v>3</v>
      </c>
      <c r="D127" s="2" t="s">
        <v>4</v>
      </c>
      <c r="E127" s="2" t="s">
        <v>5</v>
      </c>
      <c r="F127" s="2" t="s">
        <v>6</v>
      </c>
      <c r="G127" s="2" t="s">
        <v>7</v>
      </c>
      <c r="H127" s="2" t="s">
        <v>8</v>
      </c>
      <c r="I127" s="3" t="s">
        <v>9</v>
      </c>
      <c r="J127" s="2" t="s">
        <v>10</v>
      </c>
      <c r="K127" s="2" t="s">
        <v>11</v>
      </c>
      <c r="L127" s="2" t="s">
        <v>12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4" t="s">
        <v>274</v>
      </c>
      <c r="B128" s="134" t="s">
        <v>275</v>
      </c>
      <c r="C128" s="134" t="s">
        <v>97</v>
      </c>
      <c r="D128" s="139" t="s">
        <v>98</v>
      </c>
      <c r="E128" s="134" t="s">
        <v>91</v>
      </c>
      <c r="F128" s="2">
        <v>236</v>
      </c>
      <c r="G128" s="2">
        <v>387</v>
      </c>
      <c r="H128" s="2">
        <v>423</v>
      </c>
      <c r="I128" s="143">
        <v>3</v>
      </c>
      <c r="J128" s="134"/>
      <c r="K128" s="134"/>
      <c r="L128" s="134" t="s">
        <v>19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4" t="s">
        <v>276</v>
      </c>
      <c r="B129" s="135"/>
      <c r="C129" s="135"/>
      <c r="D129" s="135"/>
      <c r="E129" s="135"/>
      <c r="F129" s="2">
        <v>253</v>
      </c>
      <c r="G129" s="2">
        <v>415</v>
      </c>
      <c r="H129" s="2">
        <v>454</v>
      </c>
      <c r="I129" s="135"/>
      <c r="J129" s="135"/>
      <c r="K129" s="135"/>
      <c r="L129" s="13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4" t="s">
        <v>277</v>
      </c>
      <c r="B130" s="134" t="s">
        <v>278</v>
      </c>
      <c r="C130" s="134" t="s">
        <v>279</v>
      </c>
      <c r="D130" s="139" t="s">
        <v>98</v>
      </c>
      <c r="E130" s="134" t="s">
        <v>91</v>
      </c>
      <c r="F130" s="2">
        <v>314</v>
      </c>
      <c r="G130" s="2">
        <v>428</v>
      </c>
      <c r="H130" s="2">
        <v>460</v>
      </c>
      <c r="I130" s="144">
        <v>4</v>
      </c>
      <c r="J130" s="134">
        <v>6400</v>
      </c>
      <c r="K130" s="134" t="s">
        <v>64</v>
      </c>
      <c r="L130" s="134" t="s">
        <v>19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4" t="s">
        <v>280</v>
      </c>
      <c r="B131" s="135"/>
      <c r="C131" s="135"/>
      <c r="D131" s="135"/>
      <c r="E131" s="135"/>
      <c r="F131" s="2">
        <v>339</v>
      </c>
      <c r="G131" s="2">
        <v>462</v>
      </c>
      <c r="H131" s="2">
        <v>497</v>
      </c>
      <c r="I131" s="135"/>
      <c r="J131" s="135"/>
      <c r="K131" s="135"/>
      <c r="L131" s="13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4" t="s">
        <v>281</v>
      </c>
      <c r="B132" s="2" t="s">
        <v>282</v>
      </c>
      <c r="C132" s="2" t="s">
        <v>283</v>
      </c>
      <c r="D132" s="11" t="s">
        <v>284</v>
      </c>
      <c r="E132" s="2" t="s">
        <v>91</v>
      </c>
      <c r="F132" s="148" t="s">
        <v>285</v>
      </c>
      <c r="G132" s="142"/>
      <c r="H132" s="2" t="s">
        <v>286</v>
      </c>
      <c r="I132" s="9">
        <v>6</v>
      </c>
      <c r="J132" s="2"/>
      <c r="K132" s="2"/>
      <c r="L132" s="2" t="s">
        <v>19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4" t="s">
        <v>287</v>
      </c>
      <c r="B133" s="134" t="s">
        <v>278</v>
      </c>
      <c r="C133" s="134" t="s">
        <v>97</v>
      </c>
      <c r="D133" s="139" t="s">
        <v>98</v>
      </c>
      <c r="E133" s="134" t="s">
        <v>91</v>
      </c>
      <c r="F133" s="2">
        <v>306</v>
      </c>
      <c r="G133" s="2">
        <v>431</v>
      </c>
      <c r="H133" s="2">
        <v>467</v>
      </c>
      <c r="I133" s="144">
        <v>4</v>
      </c>
      <c r="J133" s="134"/>
      <c r="K133" s="134"/>
      <c r="L133" s="134" t="s">
        <v>19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4" t="s">
        <v>288</v>
      </c>
      <c r="B134" s="135"/>
      <c r="C134" s="135"/>
      <c r="D134" s="135"/>
      <c r="E134" s="135"/>
      <c r="F134" s="2">
        <v>331</v>
      </c>
      <c r="G134" s="2">
        <v>466</v>
      </c>
      <c r="H134" s="2">
        <v>505</v>
      </c>
      <c r="I134" s="135"/>
      <c r="J134" s="135"/>
      <c r="K134" s="135"/>
      <c r="L134" s="13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4" t="s">
        <v>289</v>
      </c>
      <c r="B135" s="134" t="s">
        <v>290</v>
      </c>
      <c r="C135" s="134" t="s">
        <v>279</v>
      </c>
      <c r="D135" s="139" t="s">
        <v>98</v>
      </c>
      <c r="E135" s="134" t="s">
        <v>91</v>
      </c>
      <c r="F135" s="2">
        <v>256</v>
      </c>
      <c r="G135" s="2">
        <v>366</v>
      </c>
      <c r="H135" s="2">
        <v>394</v>
      </c>
      <c r="I135" s="144">
        <v>4</v>
      </c>
      <c r="J135" s="134">
        <v>6401</v>
      </c>
      <c r="K135" s="134" t="s">
        <v>64</v>
      </c>
      <c r="L135" s="134" t="s">
        <v>19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4" t="s">
        <v>291</v>
      </c>
      <c r="B136" s="135"/>
      <c r="C136" s="135"/>
      <c r="D136" s="135"/>
      <c r="E136" s="135"/>
      <c r="F136" s="2">
        <v>276</v>
      </c>
      <c r="G136" s="2">
        <v>395</v>
      </c>
      <c r="H136" s="2">
        <v>425</v>
      </c>
      <c r="I136" s="135"/>
      <c r="J136" s="135"/>
      <c r="K136" s="135"/>
      <c r="L136" s="13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4" t="s">
        <v>292</v>
      </c>
      <c r="B137" s="134" t="s">
        <v>293</v>
      </c>
      <c r="C137" s="134" t="s">
        <v>144</v>
      </c>
      <c r="D137" s="138" t="s">
        <v>90</v>
      </c>
      <c r="E137" s="134" t="s">
        <v>91</v>
      </c>
      <c r="F137" s="2">
        <v>277</v>
      </c>
      <c r="G137" s="2">
        <v>436</v>
      </c>
      <c r="H137" s="2">
        <v>461</v>
      </c>
      <c r="I137" s="143">
        <v>3.5</v>
      </c>
      <c r="J137" s="134"/>
      <c r="K137" s="134"/>
      <c r="L137" s="134" t="s">
        <v>19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4" t="s">
        <v>294</v>
      </c>
      <c r="B138" s="135"/>
      <c r="C138" s="135"/>
      <c r="D138" s="135"/>
      <c r="E138" s="135"/>
      <c r="F138" s="2">
        <v>299</v>
      </c>
      <c r="G138" s="2">
        <v>471</v>
      </c>
      <c r="H138" s="2">
        <v>498</v>
      </c>
      <c r="I138" s="135"/>
      <c r="J138" s="135"/>
      <c r="K138" s="135"/>
      <c r="L138" s="13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4" t="s">
        <v>295</v>
      </c>
      <c r="B139" s="134" t="s">
        <v>296</v>
      </c>
      <c r="C139" s="134" t="s">
        <v>97</v>
      </c>
      <c r="D139" s="139" t="s">
        <v>98</v>
      </c>
      <c r="E139" s="134" t="s">
        <v>91</v>
      </c>
      <c r="F139" s="2">
        <v>321</v>
      </c>
      <c r="G139" s="2">
        <v>422</v>
      </c>
      <c r="H139" s="2">
        <v>457</v>
      </c>
      <c r="I139" s="144">
        <v>5</v>
      </c>
      <c r="J139" s="134"/>
      <c r="K139" s="134"/>
      <c r="L139" s="134" t="s">
        <v>19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4" t="s">
        <v>297</v>
      </c>
      <c r="B140" s="135"/>
      <c r="C140" s="135"/>
      <c r="D140" s="135"/>
      <c r="E140" s="135"/>
      <c r="F140" s="2">
        <v>347</v>
      </c>
      <c r="G140" s="2">
        <v>455</v>
      </c>
      <c r="H140" s="2">
        <v>494</v>
      </c>
      <c r="I140" s="135"/>
      <c r="J140" s="135"/>
      <c r="K140" s="135"/>
      <c r="L140" s="13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4" t="s">
        <v>298</v>
      </c>
      <c r="B141" s="134" t="s">
        <v>296</v>
      </c>
      <c r="C141" s="134" t="s">
        <v>279</v>
      </c>
      <c r="D141" s="139" t="s">
        <v>98</v>
      </c>
      <c r="E141" s="134" t="s">
        <v>91</v>
      </c>
      <c r="F141" s="2">
        <v>300</v>
      </c>
      <c r="G141" s="2">
        <v>383</v>
      </c>
      <c r="H141" s="2">
        <v>413</v>
      </c>
      <c r="I141" s="144">
        <v>5</v>
      </c>
      <c r="J141" s="134"/>
      <c r="K141" s="134"/>
      <c r="L141" s="134" t="s">
        <v>19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4" t="s">
        <v>299</v>
      </c>
      <c r="B142" s="135"/>
      <c r="C142" s="135"/>
      <c r="D142" s="135"/>
      <c r="E142" s="135"/>
      <c r="F142" s="2">
        <v>324</v>
      </c>
      <c r="G142" s="2">
        <v>414</v>
      </c>
      <c r="H142" s="2">
        <v>446</v>
      </c>
      <c r="I142" s="135"/>
      <c r="J142" s="135"/>
      <c r="K142" s="135"/>
      <c r="L142" s="13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4" t="s">
        <v>300</v>
      </c>
      <c r="B143" s="2" t="s">
        <v>296</v>
      </c>
      <c r="C143" s="2" t="s">
        <v>301</v>
      </c>
      <c r="D143" s="11" t="s">
        <v>98</v>
      </c>
      <c r="E143" s="2" t="s">
        <v>91</v>
      </c>
      <c r="F143" s="2" t="s">
        <v>302</v>
      </c>
      <c r="G143" s="2" t="s">
        <v>303</v>
      </c>
      <c r="H143" s="2" t="s">
        <v>304</v>
      </c>
      <c r="I143" s="7">
        <v>5</v>
      </c>
      <c r="J143" s="2"/>
      <c r="K143" s="2"/>
      <c r="L143" s="2" t="s">
        <v>19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40" t="s">
        <v>305</v>
      </c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2" t="s">
        <v>1</v>
      </c>
      <c r="B145" s="2" t="s">
        <v>2</v>
      </c>
      <c r="C145" s="2" t="s">
        <v>3</v>
      </c>
      <c r="D145" s="2" t="s">
        <v>4</v>
      </c>
      <c r="E145" s="2" t="s">
        <v>5</v>
      </c>
      <c r="F145" s="2" t="s">
        <v>6</v>
      </c>
      <c r="G145" s="2" t="s">
        <v>7</v>
      </c>
      <c r="H145" s="2" t="s">
        <v>8</v>
      </c>
      <c r="I145" s="3" t="s">
        <v>9</v>
      </c>
      <c r="J145" s="2" t="s">
        <v>10</v>
      </c>
      <c r="K145" s="2" t="s">
        <v>11</v>
      </c>
      <c r="L145" s="2" t="s">
        <v>12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4" t="s">
        <v>306</v>
      </c>
      <c r="B146" s="134" t="s">
        <v>307</v>
      </c>
      <c r="C146" s="134" t="s">
        <v>97</v>
      </c>
      <c r="D146" s="139" t="s">
        <v>98</v>
      </c>
      <c r="E146" s="134" t="s">
        <v>91</v>
      </c>
      <c r="F146" s="2">
        <v>498</v>
      </c>
      <c r="G146" s="2">
        <v>506</v>
      </c>
      <c r="H146" s="2">
        <v>670</v>
      </c>
      <c r="I146" s="143">
        <v>11</v>
      </c>
      <c r="J146" s="134">
        <v>6500</v>
      </c>
      <c r="K146" s="134" t="s">
        <v>308</v>
      </c>
      <c r="L146" s="134" t="s">
        <v>19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4" t="s">
        <v>309</v>
      </c>
      <c r="B147" s="135"/>
      <c r="C147" s="135"/>
      <c r="D147" s="135"/>
      <c r="E147" s="135"/>
      <c r="F147" s="2">
        <v>538</v>
      </c>
      <c r="G147" s="2">
        <v>547</v>
      </c>
      <c r="H147" s="2">
        <v>724</v>
      </c>
      <c r="I147" s="135"/>
      <c r="J147" s="135"/>
      <c r="K147" s="135"/>
      <c r="L147" s="13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4" t="s">
        <v>310</v>
      </c>
      <c r="B148" s="134" t="s">
        <v>311</v>
      </c>
      <c r="C148" s="134" t="s">
        <v>97</v>
      </c>
      <c r="D148" s="139" t="s">
        <v>312</v>
      </c>
      <c r="E148" s="134" t="s">
        <v>91</v>
      </c>
      <c r="F148" s="146">
        <v>544</v>
      </c>
      <c r="G148" s="142"/>
      <c r="H148" s="2">
        <v>693</v>
      </c>
      <c r="I148" s="144">
        <v>12</v>
      </c>
      <c r="J148" s="134"/>
      <c r="K148" s="134"/>
      <c r="L148" s="134" t="s">
        <v>19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4" t="s">
        <v>313</v>
      </c>
      <c r="B149" s="135"/>
      <c r="C149" s="135"/>
      <c r="D149" s="135"/>
      <c r="E149" s="135"/>
      <c r="F149" s="146">
        <v>587</v>
      </c>
      <c r="G149" s="142"/>
      <c r="H149" s="2">
        <v>749</v>
      </c>
      <c r="I149" s="135"/>
      <c r="J149" s="135"/>
      <c r="K149" s="135"/>
      <c r="L149" s="13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4" t="s">
        <v>314</v>
      </c>
      <c r="B150" s="134" t="s">
        <v>260</v>
      </c>
      <c r="C150" s="134" t="s">
        <v>279</v>
      </c>
      <c r="D150" s="136" t="s">
        <v>262</v>
      </c>
      <c r="E150" s="134" t="s">
        <v>91</v>
      </c>
      <c r="F150" s="146">
        <v>635</v>
      </c>
      <c r="G150" s="142"/>
      <c r="H150" s="2">
        <v>680</v>
      </c>
      <c r="I150" s="150">
        <v>22</v>
      </c>
      <c r="J150" s="134"/>
      <c r="K150" s="134"/>
      <c r="L150" s="134" t="s">
        <v>27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4" t="s">
        <v>315</v>
      </c>
      <c r="B151" s="135"/>
      <c r="C151" s="135"/>
      <c r="D151" s="135"/>
      <c r="E151" s="135"/>
      <c r="F151" s="146">
        <v>685</v>
      </c>
      <c r="G151" s="142"/>
      <c r="H151" s="2">
        <v>734</v>
      </c>
      <c r="I151" s="135"/>
      <c r="J151" s="135"/>
      <c r="K151" s="135"/>
      <c r="L151" s="13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4" t="s">
        <v>316</v>
      </c>
      <c r="B152" s="2" t="s">
        <v>317</v>
      </c>
      <c r="C152" s="2" t="s">
        <v>318</v>
      </c>
      <c r="D152" s="10" t="s">
        <v>319</v>
      </c>
      <c r="E152" s="2" t="s">
        <v>91</v>
      </c>
      <c r="F152" s="2" t="s">
        <v>320</v>
      </c>
      <c r="G152" s="2" t="s">
        <v>321</v>
      </c>
      <c r="H152" s="2" t="s">
        <v>322</v>
      </c>
      <c r="I152" s="13">
        <v>24</v>
      </c>
      <c r="J152" s="2"/>
      <c r="K152" s="2" t="s">
        <v>323</v>
      </c>
      <c r="L152" s="2" t="s">
        <v>27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4" t="s">
        <v>324</v>
      </c>
      <c r="B153" s="2" t="s">
        <v>151</v>
      </c>
      <c r="C153" s="2" t="s">
        <v>283</v>
      </c>
      <c r="D153" s="5" t="s">
        <v>32</v>
      </c>
      <c r="E153" s="2" t="s">
        <v>91</v>
      </c>
      <c r="F153" s="146">
        <v>590</v>
      </c>
      <c r="G153" s="142"/>
      <c r="H153" s="2">
        <v>617</v>
      </c>
      <c r="I153" s="15">
        <v>18</v>
      </c>
      <c r="J153" s="2">
        <v>6860</v>
      </c>
      <c r="K153" s="2"/>
      <c r="L153" s="2" t="s">
        <v>19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4" t="s">
        <v>325</v>
      </c>
      <c r="B154" s="2" t="s">
        <v>326</v>
      </c>
      <c r="C154" s="2" t="s">
        <v>283</v>
      </c>
      <c r="D154" s="10" t="s">
        <v>327</v>
      </c>
      <c r="E154" s="2" t="s">
        <v>91</v>
      </c>
      <c r="F154" s="146">
        <v>651</v>
      </c>
      <c r="G154" s="142"/>
      <c r="H154" s="2">
        <v>675</v>
      </c>
      <c r="I154" s="13">
        <v>28</v>
      </c>
      <c r="J154" s="2">
        <v>6730</v>
      </c>
      <c r="K154" s="2"/>
      <c r="L154" s="2" t="s">
        <v>27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40" t="s">
        <v>328</v>
      </c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2" t="s">
        <v>1</v>
      </c>
      <c r="B156" s="2" t="s">
        <v>2</v>
      </c>
      <c r="C156" s="2" t="s">
        <v>3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8</v>
      </c>
      <c r="I156" s="3" t="s">
        <v>9</v>
      </c>
      <c r="J156" s="2" t="s">
        <v>10</v>
      </c>
      <c r="K156" s="2" t="s">
        <v>11</v>
      </c>
      <c r="L156" s="2" t="s">
        <v>12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4" t="s">
        <v>329</v>
      </c>
      <c r="B157" s="134" t="s">
        <v>293</v>
      </c>
      <c r="C157" s="134" t="s">
        <v>102</v>
      </c>
      <c r="D157" s="137" t="s">
        <v>16</v>
      </c>
      <c r="E157" s="134" t="s">
        <v>91</v>
      </c>
      <c r="F157" s="2">
        <v>225</v>
      </c>
      <c r="G157" s="2">
        <v>356</v>
      </c>
      <c r="H157" s="2">
        <v>397</v>
      </c>
      <c r="I157" s="143">
        <v>3.5</v>
      </c>
      <c r="J157" s="134"/>
      <c r="K157" s="134"/>
      <c r="L157" s="134" t="s">
        <v>19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4" t="s">
        <v>330</v>
      </c>
      <c r="B158" s="135"/>
      <c r="C158" s="135"/>
      <c r="D158" s="135"/>
      <c r="E158" s="135"/>
      <c r="F158" s="2">
        <v>243</v>
      </c>
      <c r="G158" s="2">
        <v>385</v>
      </c>
      <c r="H158" s="2">
        <v>429</v>
      </c>
      <c r="I158" s="135"/>
      <c r="J158" s="135"/>
      <c r="K158" s="135"/>
      <c r="L158" s="13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4" t="s">
        <v>331</v>
      </c>
      <c r="B159" s="134" t="s">
        <v>332</v>
      </c>
      <c r="C159" s="134" t="s">
        <v>167</v>
      </c>
      <c r="D159" s="137" t="s">
        <v>16</v>
      </c>
      <c r="E159" s="134" t="s">
        <v>91</v>
      </c>
      <c r="F159" s="2">
        <v>270</v>
      </c>
      <c r="G159" s="2">
        <v>387</v>
      </c>
      <c r="H159" s="2">
        <v>413</v>
      </c>
      <c r="I159" s="144">
        <v>4.5</v>
      </c>
      <c r="J159" s="134"/>
      <c r="K159" s="134"/>
      <c r="L159" s="134" t="s">
        <v>19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4" t="s">
        <v>333</v>
      </c>
      <c r="B160" s="135"/>
      <c r="C160" s="135"/>
      <c r="D160" s="135"/>
      <c r="E160" s="135"/>
      <c r="F160" s="2">
        <v>292</v>
      </c>
      <c r="G160" s="2">
        <v>417</v>
      </c>
      <c r="H160" s="2">
        <v>447</v>
      </c>
      <c r="I160" s="135"/>
      <c r="J160" s="135"/>
      <c r="K160" s="135"/>
      <c r="L160" s="13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4" t="s">
        <v>334</v>
      </c>
      <c r="B161" s="134" t="s">
        <v>335</v>
      </c>
      <c r="C161" s="134" t="s">
        <v>102</v>
      </c>
      <c r="D161" s="137" t="s">
        <v>16</v>
      </c>
      <c r="E161" s="134" t="s">
        <v>91</v>
      </c>
      <c r="F161" s="2">
        <v>245</v>
      </c>
      <c r="G161" s="2">
        <v>362</v>
      </c>
      <c r="H161" s="2">
        <v>397</v>
      </c>
      <c r="I161" s="144">
        <v>4.5</v>
      </c>
      <c r="J161" s="134"/>
      <c r="K161" s="134"/>
      <c r="L161" s="134" t="s">
        <v>19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4" t="s">
        <v>336</v>
      </c>
      <c r="B162" s="135"/>
      <c r="C162" s="135"/>
      <c r="D162" s="135"/>
      <c r="E162" s="135"/>
      <c r="F162" s="2">
        <v>264</v>
      </c>
      <c r="G162" s="2">
        <v>391</v>
      </c>
      <c r="H162" s="2">
        <v>429</v>
      </c>
      <c r="I162" s="135"/>
      <c r="J162" s="135"/>
      <c r="K162" s="135"/>
      <c r="L162" s="13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4" t="s">
        <v>337</v>
      </c>
      <c r="B163" s="134" t="s">
        <v>338</v>
      </c>
      <c r="C163" s="134" t="s">
        <v>102</v>
      </c>
      <c r="D163" s="138" t="s">
        <v>90</v>
      </c>
      <c r="E163" s="134" t="s">
        <v>91</v>
      </c>
      <c r="F163" s="2">
        <v>246</v>
      </c>
      <c r="G163" s="2">
        <v>401</v>
      </c>
      <c r="H163" s="2">
        <v>417</v>
      </c>
      <c r="I163" s="144">
        <v>5.5</v>
      </c>
      <c r="J163" s="134"/>
      <c r="K163" s="134"/>
      <c r="L163" s="134" t="s">
        <v>19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4" t="s">
        <v>339</v>
      </c>
      <c r="B164" s="135"/>
      <c r="C164" s="135"/>
      <c r="D164" s="135"/>
      <c r="E164" s="135"/>
      <c r="F164" s="2">
        <v>266</v>
      </c>
      <c r="G164" s="2">
        <v>433</v>
      </c>
      <c r="H164" s="2">
        <v>450</v>
      </c>
      <c r="I164" s="135"/>
      <c r="J164" s="135"/>
      <c r="K164" s="135"/>
      <c r="L164" s="13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4" t="s">
        <v>340</v>
      </c>
      <c r="B165" s="134" t="s">
        <v>148</v>
      </c>
      <c r="C165" s="134" t="s">
        <v>102</v>
      </c>
      <c r="D165" s="138" t="s">
        <v>90</v>
      </c>
      <c r="E165" s="134" t="s">
        <v>91</v>
      </c>
      <c r="F165" s="2">
        <v>267</v>
      </c>
      <c r="G165" s="2">
        <v>416</v>
      </c>
      <c r="H165" s="2">
        <v>427</v>
      </c>
      <c r="I165" s="147">
        <v>10</v>
      </c>
      <c r="J165" s="134"/>
      <c r="K165" s="134"/>
      <c r="L165" s="134" t="s">
        <v>19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4" t="s">
        <v>341</v>
      </c>
      <c r="B166" s="135"/>
      <c r="C166" s="135"/>
      <c r="D166" s="135"/>
      <c r="E166" s="135"/>
      <c r="F166" s="2">
        <v>288</v>
      </c>
      <c r="G166" s="2">
        <v>450</v>
      </c>
      <c r="H166" s="2">
        <v>461</v>
      </c>
      <c r="I166" s="135"/>
      <c r="J166" s="135"/>
      <c r="K166" s="135"/>
      <c r="L166" s="13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4" t="s">
        <v>342</v>
      </c>
      <c r="B167" s="2" t="s">
        <v>343</v>
      </c>
      <c r="C167" s="2" t="s">
        <v>227</v>
      </c>
      <c r="D167" s="5" t="s">
        <v>228</v>
      </c>
      <c r="E167" s="2" t="s">
        <v>91</v>
      </c>
      <c r="F167" s="2" t="s">
        <v>344</v>
      </c>
      <c r="G167" s="2" t="s">
        <v>345</v>
      </c>
      <c r="H167" s="2" t="s">
        <v>346</v>
      </c>
      <c r="I167" s="9">
        <v>6</v>
      </c>
      <c r="J167" s="2"/>
      <c r="K167" s="2"/>
      <c r="L167" s="2" t="s">
        <v>19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4" t="s">
        <v>347</v>
      </c>
      <c r="B168" s="2" t="s">
        <v>348</v>
      </c>
      <c r="C168" s="2" t="s">
        <v>45</v>
      </c>
      <c r="D168" s="16" t="s">
        <v>90</v>
      </c>
      <c r="E168" s="2" t="s">
        <v>91</v>
      </c>
      <c r="F168" s="2" t="s">
        <v>349</v>
      </c>
      <c r="G168" s="2" t="s">
        <v>350</v>
      </c>
      <c r="H168" s="2" t="s">
        <v>351</v>
      </c>
      <c r="I168" s="6">
        <v>4</v>
      </c>
      <c r="J168" s="2"/>
      <c r="K168" s="2" t="s">
        <v>352</v>
      </c>
      <c r="L168" s="2" t="s">
        <v>19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4" t="s">
        <v>353</v>
      </c>
      <c r="B169" s="2" t="s">
        <v>69</v>
      </c>
      <c r="C169" s="2" t="s">
        <v>70</v>
      </c>
      <c r="D169" s="5" t="s">
        <v>354</v>
      </c>
      <c r="E169" s="2" t="s">
        <v>91</v>
      </c>
      <c r="F169" s="2">
        <v>314</v>
      </c>
      <c r="G169" s="2">
        <v>373</v>
      </c>
      <c r="H169" s="2">
        <v>380</v>
      </c>
      <c r="I169" s="9">
        <v>6</v>
      </c>
      <c r="J169" s="2"/>
      <c r="K169" s="2" t="s">
        <v>355</v>
      </c>
      <c r="L169" s="2" t="s">
        <v>19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4" t="s">
        <v>356</v>
      </c>
      <c r="B170" s="2" t="s">
        <v>357</v>
      </c>
      <c r="C170" s="2" t="s">
        <v>358</v>
      </c>
      <c r="D170" s="5" t="s">
        <v>228</v>
      </c>
      <c r="E170" s="2" t="s">
        <v>91</v>
      </c>
      <c r="F170" s="14">
        <v>214</v>
      </c>
      <c r="G170" s="14">
        <v>333</v>
      </c>
      <c r="H170" s="14">
        <v>337</v>
      </c>
      <c r="I170" s="6">
        <v>4</v>
      </c>
      <c r="J170" s="2"/>
      <c r="K170" s="2"/>
      <c r="L170" s="2" t="s">
        <v>19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4" t="s">
        <v>359</v>
      </c>
      <c r="B171" s="2" t="s">
        <v>360</v>
      </c>
      <c r="C171" s="2" t="s">
        <v>361</v>
      </c>
      <c r="D171" s="12" t="s">
        <v>362</v>
      </c>
      <c r="E171" s="2" t="s">
        <v>91</v>
      </c>
      <c r="F171" s="2" t="s">
        <v>363</v>
      </c>
      <c r="G171" s="2" t="s">
        <v>364</v>
      </c>
      <c r="H171" s="2" t="s">
        <v>365</v>
      </c>
      <c r="I171" s="15">
        <v>10</v>
      </c>
      <c r="J171" s="2"/>
      <c r="K171" s="2" t="s">
        <v>366</v>
      </c>
      <c r="L171" s="2" t="s">
        <v>19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40" t="s">
        <v>367</v>
      </c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2" t="s">
        <v>1</v>
      </c>
      <c r="B173" s="2" t="s">
        <v>2</v>
      </c>
      <c r="C173" s="2" t="s">
        <v>3</v>
      </c>
      <c r="D173" s="2" t="s">
        <v>4</v>
      </c>
      <c r="E173" s="2" t="s">
        <v>5</v>
      </c>
      <c r="F173" s="2" t="s">
        <v>6</v>
      </c>
      <c r="G173" s="2" t="s">
        <v>7</v>
      </c>
      <c r="H173" s="2" t="s">
        <v>8</v>
      </c>
      <c r="I173" s="3" t="s">
        <v>9</v>
      </c>
      <c r="J173" s="2" t="s">
        <v>10</v>
      </c>
      <c r="K173" s="2" t="s">
        <v>11</v>
      </c>
      <c r="L173" s="2" t="s">
        <v>12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4" t="s">
        <v>368</v>
      </c>
      <c r="B174" s="134" t="s">
        <v>369</v>
      </c>
      <c r="C174" s="134" t="s">
        <v>63</v>
      </c>
      <c r="D174" s="138" t="s">
        <v>90</v>
      </c>
      <c r="E174" s="134" t="s">
        <v>91</v>
      </c>
      <c r="F174" s="2">
        <v>356</v>
      </c>
      <c r="G174" s="2">
        <v>521</v>
      </c>
      <c r="H174" s="2">
        <v>542</v>
      </c>
      <c r="I174" s="144">
        <v>6</v>
      </c>
      <c r="J174" s="134"/>
      <c r="K174" s="134"/>
      <c r="L174" s="134" t="s">
        <v>19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4" t="s">
        <v>370</v>
      </c>
      <c r="B175" s="135"/>
      <c r="C175" s="135"/>
      <c r="D175" s="135"/>
      <c r="E175" s="135"/>
      <c r="F175" s="2">
        <v>384</v>
      </c>
      <c r="G175" s="2">
        <v>563</v>
      </c>
      <c r="H175" s="2">
        <v>586</v>
      </c>
      <c r="I175" s="135"/>
      <c r="J175" s="135"/>
      <c r="K175" s="135"/>
      <c r="L175" s="13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4" t="s">
        <v>371</v>
      </c>
      <c r="B176" s="134" t="s">
        <v>338</v>
      </c>
      <c r="C176" s="134" t="s">
        <v>63</v>
      </c>
      <c r="D176" s="138" t="s">
        <v>90</v>
      </c>
      <c r="E176" s="134" t="s">
        <v>91</v>
      </c>
      <c r="F176" s="2">
        <v>350</v>
      </c>
      <c r="G176" s="2">
        <v>521</v>
      </c>
      <c r="H176" s="2">
        <v>542</v>
      </c>
      <c r="I176" s="144">
        <v>5.5</v>
      </c>
      <c r="J176" s="134"/>
      <c r="K176" s="134"/>
      <c r="L176" s="134" t="s">
        <v>19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4" t="s">
        <v>372</v>
      </c>
      <c r="B177" s="135"/>
      <c r="C177" s="135"/>
      <c r="D177" s="135"/>
      <c r="E177" s="135"/>
      <c r="F177" s="2">
        <v>378</v>
      </c>
      <c r="G177" s="2">
        <v>563</v>
      </c>
      <c r="H177" s="2">
        <v>586</v>
      </c>
      <c r="I177" s="135"/>
      <c r="J177" s="135"/>
      <c r="K177" s="135"/>
      <c r="L177" s="13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4" t="s">
        <v>373</v>
      </c>
      <c r="B178" s="134" t="s">
        <v>374</v>
      </c>
      <c r="C178" s="134" t="s">
        <v>167</v>
      </c>
      <c r="D178" s="137" t="s">
        <v>354</v>
      </c>
      <c r="E178" s="134" t="s">
        <v>91</v>
      </c>
      <c r="F178" s="2">
        <v>324</v>
      </c>
      <c r="G178" s="2">
        <v>497</v>
      </c>
      <c r="H178" s="2">
        <v>529</v>
      </c>
      <c r="I178" s="143">
        <v>5</v>
      </c>
      <c r="J178" s="134"/>
      <c r="K178" s="134"/>
      <c r="L178" s="134" t="s">
        <v>19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4" t="s">
        <v>375</v>
      </c>
      <c r="B179" s="135"/>
      <c r="C179" s="135"/>
      <c r="D179" s="135"/>
      <c r="E179" s="135"/>
      <c r="F179" s="2">
        <v>350</v>
      </c>
      <c r="G179" s="2">
        <v>537</v>
      </c>
      <c r="H179" s="2">
        <v>571</v>
      </c>
      <c r="I179" s="135"/>
      <c r="J179" s="135"/>
      <c r="K179" s="135"/>
      <c r="L179" s="13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4" t="s">
        <v>376</v>
      </c>
      <c r="B180" s="134" t="s">
        <v>369</v>
      </c>
      <c r="C180" s="134" t="s">
        <v>134</v>
      </c>
      <c r="D180" s="138" t="s">
        <v>90</v>
      </c>
      <c r="E180" s="134" t="s">
        <v>91</v>
      </c>
      <c r="F180" s="2">
        <v>369</v>
      </c>
      <c r="G180" s="2">
        <v>519</v>
      </c>
      <c r="H180" s="2">
        <v>541</v>
      </c>
      <c r="I180" s="144">
        <v>6</v>
      </c>
      <c r="J180" s="134">
        <v>6880</v>
      </c>
      <c r="K180" s="134"/>
      <c r="L180" s="134" t="s">
        <v>19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4" t="s">
        <v>377</v>
      </c>
      <c r="B181" s="135"/>
      <c r="C181" s="135"/>
      <c r="D181" s="135"/>
      <c r="E181" s="135"/>
      <c r="F181" s="2">
        <v>399</v>
      </c>
      <c r="G181" s="2">
        <v>560</v>
      </c>
      <c r="H181" s="2">
        <v>584</v>
      </c>
      <c r="I181" s="135"/>
      <c r="J181" s="135"/>
      <c r="K181" s="135"/>
      <c r="L181" s="13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4" t="s">
        <v>378</v>
      </c>
      <c r="B182" s="2" t="s">
        <v>379</v>
      </c>
      <c r="C182" s="2" t="s">
        <v>134</v>
      </c>
      <c r="D182" s="12" t="s">
        <v>90</v>
      </c>
      <c r="E182" s="2" t="s">
        <v>91</v>
      </c>
      <c r="F182" s="2" t="s">
        <v>380</v>
      </c>
      <c r="G182" s="2" t="s">
        <v>381</v>
      </c>
      <c r="H182" s="2" t="s">
        <v>382</v>
      </c>
      <c r="I182" s="13">
        <v>16</v>
      </c>
      <c r="J182" s="2"/>
      <c r="K182" s="2"/>
      <c r="L182" s="2" t="s">
        <v>27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4" t="s">
        <v>383</v>
      </c>
      <c r="B183" s="2" t="s">
        <v>101</v>
      </c>
      <c r="C183" s="2" t="s">
        <v>384</v>
      </c>
      <c r="D183" s="5" t="s">
        <v>385</v>
      </c>
      <c r="E183" s="2" t="s">
        <v>91</v>
      </c>
      <c r="F183" s="2" t="s">
        <v>386</v>
      </c>
      <c r="G183" s="2" t="s">
        <v>387</v>
      </c>
      <c r="H183" s="2" t="s">
        <v>388</v>
      </c>
      <c r="I183" s="7">
        <v>6</v>
      </c>
      <c r="J183" s="2"/>
      <c r="K183" s="2"/>
      <c r="L183" s="2" t="s">
        <v>19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4" t="s">
        <v>389</v>
      </c>
      <c r="B184" s="2" t="s">
        <v>154</v>
      </c>
      <c r="C184" s="2" t="s">
        <v>390</v>
      </c>
      <c r="D184" s="12" t="s">
        <v>391</v>
      </c>
      <c r="E184" s="2" t="s">
        <v>91</v>
      </c>
      <c r="F184" s="146">
        <v>510</v>
      </c>
      <c r="G184" s="142"/>
      <c r="H184" s="2">
        <v>535</v>
      </c>
      <c r="I184" s="15">
        <v>14</v>
      </c>
      <c r="J184" s="2"/>
      <c r="K184" s="2"/>
      <c r="L184" s="2" t="s">
        <v>27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4" t="s">
        <v>392</v>
      </c>
      <c r="B185" s="134" t="s">
        <v>197</v>
      </c>
      <c r="C185" s="134" t="s">
        <v>15</v>
      </c>
      <c r="D185" s="137" t="s">
        <v>16</v>
      </c>
      <c r="E185" s="134" t="s">
        <v>91</v>
      </c>
      <c r="F185" s="2">
        <v>314</v>
      </c>
      <c r="G185" s="2">
        <v>483</v>
      </c>
      <c r="H185" s="2">
        <v>508</v>
      </c>
      <c r="I185" s="144">
        <v>5</v>
      </c>
      <c r="J185" s="134">
        <v>6402</v>
      </c>
      <c r="K185" s="134"/>
      <c r="L185" s="134" t="s">
        <v>19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4" t="s">
        <v>393</v>
      </c>
      <c r="B186" s="135"/>
      <c r="C186" s="135"/>
      <c r="D186" s="135"/>
      <c r="E186" s="135"/>
      <c r="F186" s="2">
        <v>340</v>
      </c>
      <c r="G186" s="2">
        <v>521</v>
      </c>
      <c r="H186" s="2">
        <v>549</v>
      </c>
      <c r="I186" s="135"/>
      <c r="J186" s="135"/>
      <c r="K186" s="135"/>
      <c r="L186" s="13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4" t="s">
        <v>394</v>
      </c>
      <c r="B187" s="2" t="s">
        <v>101</v>
      </c>
      <c r="C187" s="2" t="s">
        <v>167</v>
      </c>
      <c r="D187" s="5" t="s">
        <v>16</v>
      </c>
      <c r="E187" s="2" t="s">
        <v>91</v>
      </c>
      <c r="F187" s="2">
        <v>328</v>
      </c>
      <c r="G187" s="2">
        <v>496</v>
      </c>
      <c r="H187" s="2">
        <v>510</v>
      </c>
      <c r="I187" s="7">
        <v>6</v>
      </c>
      <c r="J187" s="2" t="s">
        <v>395</v>
      </c>
      <c r="K187" s="2"/>
      <c r="L187" s="2" t="s">
        <v>19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40" t="s">
        <v>396</v>
      </c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2" t="s">
        <v>1</v>
      </c>
      <c r="B189" s="2" t="s">
        <v>2</v>
      </c>
      <c r="C189" s="2" t="s">
        <v>3</v>
      </c>
      <c r="D189" s="2" t="s">
        <v>4</v>
      </c>
      <c r="E189" s="2" t="s">
        <v>5</v>
      </c>
      <c r="F189" s="2" t="s">
        <v>6</v>
      </c>
      <c r="G189" s="2" t="s">
        <v>7</v>
      </c>
      <c r="H189" s="2" t="s">
        <v>8</v>
      </c>
      <c r="I189" s="3" t="s">
        <v>9</v>
      </c>
      <c r="J189" s="2" t="s">
        <v>10</v>
      </c>
      <c r="K189" s="2" t="s">
        <v>11</v>
      </c>
      <c r="L189" s="2" t="s">
        <v>12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4" t="s">
        <v>397</v>
      </c>
      <c r="B190" s="134" t="s">
        <v>398</v>
      </c>
      <c r="C190" s="134" t="s">
        <v>198</v>
      </c>
      <c r="D190" s="137" t="s">
        <v>16</v>
      </c>
      <c r="E190" s="134" t="s">
        <v>399</v>
      </c>
      <c r="F190" s="2">
        <v>238</v>
      </c>
      <c r="G190" s="2">
        <v>373</v>
      </c>
      <c r="H190" s="2">
        <v>375</v>
      </c>
      <c r="I190" s="144">
        <v>1.5</v>
      </c>
      <c r="J190" s="134"/>
      <c r="K190" s="134"/>
      <c r="L190" s="134" t="s">
        <v>19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4" t="s">
        <v>400</v>
      </c>
      <c r="B191" s="135"/>
      <c r="C191" s="135"/>
      <c r="D191" s="135"/>
      <c r="E191" s="135"/>
      <c r="F191" s="2">
        <v>257</v>
      </c>
      <c r="G191" s="2">
        <v>403</v>
      </c>
      <c r="H191" s="2">
        <v>406</v>
      </c>
      <c r="I191" s="135"/>
      <c r="J191" s="135"/>
      <c r="K191" s="135"/>
      <c r="L191" s="13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4" t="s">
        <v>401</v>
      </c>
      <c r="B192" s="134" t="s">
        <v>402</v>
      </c>
      <c r="C192" s="134" t="s">
        <v>198</v>
      </c>
      <c r="D192" s="137" t="s">
        <v>16</v>
      </c>
      <c r="E192" s="134" t="s">
        <v>399</v>
      </c>
      <c r="F192" s="2">
        <v>240</v>
      </c>
      <c r="G192" s="2">
        <v>354</v>
      </c>
      <c r="H192" s="2">
        <v>357</v>
      </c>
      <c r="I192" s="144">
        <v>2</v>
      </c>
      <c r="J192" s="134">
        <v>6401</v>
      </c>
      <c r="K192" s="134" t="s">
        <v>64</v>
      </c>
      <c r="L192" s="134" t="s">
        <v>19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4" t="s">
        <v>403</v>
      </c>
      <c r="B193" s="135"/>
      <c r="C193" s="135"/>
      <c r="D193" s="135"/>
      <c r="E193" s="135"/>
      <c r="F193" s="2">
        <v>259</v>
      </c>
      <c r="G193" s="2">
        <v>383</v>
      </c>
      <c r="H193" s="2">
        <v>385</v>
      </c>
      <c r="I193" s="135"/>
      <c r="J193" s="135"/>
      <c r="K193" s="135"/>
      <c r="L193" s="13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4" t="s">
        <v>404</v>
      </c>
      <c r="B194" s="134" t="s">
        <v>405</v>
      </c>
      <c r="C194" s="134" t="s">
        <v>406</v>
      </c>
      <c r="D194" s="137" t="s">
        <v>16</v>
      </c>
      <c r="E194" s="134" t="s">
        <v>399</v>
      </c>
      <c r="F194" s="2">
        <v>217</v>
      </c>
      <c r="G194" s="2">
        <v>338</v>
      </c>
      <c r="H194" s="2">
        <v>340</v>
      </c>
      <c r="I194" s="145">
        <v>5</v>
      </c>
      <c r="J194" s="134">
        <v>6630</v>
      </c>
      <c r="K194" s="134" t="s">
        <v>308</v>
      </c>
      <c r="L194" s="134" t="s">
        <v>27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4" t="s">
        <v>407</v>
      </c>
      <c r="B195" s="135"/>
      <c r="C195" s="135"/>
      <c r="D195" s="135"/>
      <c r="E195" s="135"/>
      <c r="F195" s="2">
        <v>234</v>
      </c>
      <c r="G195" s="2">
        <v>365</v>
      </c>
      <c r="H195" s="2">
        <v>367</v>
      </c>
      <c r="I195" s="135"/>
      <c r="J195" s="135"/>
      <c r="K195" s="135"/>
      <c r="L195" s="13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40" t="s">
        <v>408</v>
      </c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2" t="s">
        <v>1</v>
      </c>
      <c r="B197" s="2" t="s">
        <v>2</v>
      </c>
      <c r="C197" s="2" t="s">
        <v>3</v>
      </c>
      <c r="D197" s="2" t="s">
        <v>4</v>
      </c>
      <c r="E197" s="2" t="s">
        <v>5</v>
      </c>
      <c r="F197" s="2" t="s">
        <v>6</v>
      </c>
      <c r="G197" s="2" t="s">
        <v>7</v>
      </c>
      <c r="H197" s="2" t="s">
        <v>8</v>
      </c>
      <c r="I197" s="3" t="s">
        <v>9</v>
      </c>
      <c r="J197" s="2" t="s">
        <v>10</v>
      </c>
      <c r="K197" s="2" t="s">
        <v>11</v>
      </c>
      <c r="L197" s="2" t="s">
        <v>12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4" t="s">
        <v>409</v>
      </c>
      <c r="B198" s="134" t="s">
        <v>14</v>
      </c>
      <c r="C198" s="134" t="s">
        <v>45</v>
      </c>
      <c r="D198" s="136" t="s">
        <v>46</v>
      </c>
      <c r="E198" s="134" t="s">
        <v>17</v>
      </c>
      <c r="F198" s="2">
        <v>181</v>
      </c>
      <c r="G198" s="2">
        <v>336</v>
      </c>
      <c r="H198" s="2">
        <v>344</v>
      </c>
      <c r="I198" s="143">
        <v>0.5</v>
      </c>
      <c r="J198" s="134"/>
      <c r="K198" s="134"/>
      <c r="L198" s="134" t="s">
        <v>19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4" t="s">
        <v>410</v>
      </c>
      <c r="B199" s="135"/>
      <c r="C199" s="135"/>
      <c r="D199" s="135"/>
      <c r="E199" s="135"/>
      <c r="F199" s="2">
        <v>195</v>
      </c>
      <c r="G199" s="2">
        <v>363</v>
      </c>
      <c r="H199" s="2">
        <v>372</v>
      </c>
      <c r="I199" s="135"/>
      <c r="J199" s="135"/>
      <c r="K199" s="135"/>
      <c r="L199" s="13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4" t="s">
        <v>411</v>
      </c>
      <c r="B200" s="134" t="s">
        <v>412</v>
      </c>
      <c r="C200" s="134" t="s">
        <v>15</v>
      </c>
      <c r="D200" s="137" t="s">
        <v>16</v>
      </c>
      <c r="E200" s="134" t="s">
        <v>17</v>
      </c>
      <c r="F200" s="2">
        <v>216</v>
      </c>
      <c r="G200" s="2">
        <v>337</v>
      </c>
      <c r="H200" s="2">
        <v>364</v>
      </c>
      <c r="I200" s="143">
        <v>1</v>
      </c>
      <c r="J200" s="134">
        <v>6402</v>
      </c>
      <c r="K200" s="134"/>
      <c r="L200" s="134" t="s">
        <v>19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4" t="s">
        <v>413</v>
      </c>
      <c r="B201" s="135"/>
      <c r="C201" s="135"/>
      <c r="D201" s="135"/>
      <c r="E201" s="135"/>
      <c r="F201" s="2">
        <v>233</v>
      </c>
      <c r="G201" s="2">
        <v>364</v>
      </c>
      <c r="H201" s="2">
        <v>393</v>
      </c>
      <c r="I201" s="135"/>
      <c r="J201" s="135"/>
      <c r="K201" s="135"/>
      <c r="L201" s="13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4" t="s">
        <v>414</v>
      </c>
      <c r="B202" s="2" t="s">
        <v>415</v>
      </c>
      <c r="C202" s="2" t="s">
        <v>261</v>
      </c>
      <c r="D202" s="5" t="s">
        <v>32</v>
      </c>
      <c r="E202" s="2" t="s">
        <v>17</v>
      </c>
      <c r="F202" s="2">
        <v>224</v>
      </c>
      <c r="G202" s="2">
        <v>316</v>
      </c>
      <c r="H202" s="2">
        <v>330</v>
      </c>
      <c r="I202" s="15">
        <v>8</v>
      </c>
      <c r="J202" s="2">
        <v>6870</v>
      </c>
      <c r="K202" s="2"/>
      <c r="L202" s="2" t="s">
        <v>27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4" t="s">
        <v>416</v>
      </c>
      <c r="B203" s="2" t="s">
        <v>80</v>
      </c>
      <c r="C203" s="2" t="s">
        <v>80</v>
      </c>
      <c r="D203" s="11" t="s">
        <v>80</v>
      </c>
      <c r="E203" s="2" t="s">
        <v>17</v>
      </c>
      <c r="F203" s="146">
        <v>200</v>
      </c>
      <c r="G203" s="141"/>
      <c r="H203" s="142"/>
      <c r="I203" s="6">
        <v>0.5</v>
      </c>
      <c r="J203" s="2"/>
      <c r="K203" s="2" t="s">
        <v>417</v>
      </c>
      <c r="L203" s="2" t="s">
        <v>19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7"/>
      <c r="B204" s="1"/>
      <c r="C204" s="1"/>
      <c r="D204" s="1"/>
      <c r="E204" s="1"/>
      <c r="F204" s="1"/>
      <c r="G204" s="1"/>
      <c r="H204" s="1"/>
      <c r="I204" s="1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7"/>
      <c r="B205" s="1"/>
      <c r="C205" s="1"/>
      <c r="D205" s="1"/>
      <c r="E205" s="1"/>
      <c r="F205" s="1"/>
      <c r="G205" s="1"/>
      <c r="H205" s="1"/>
      <c r="I205" s="1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7"/>
      <c r="B206" s="1"/>
      <c r="C206" s="1"/>
      <c r="D206" s="1"/>
      <c r="E206" s="1"/>
      <c r="F206" s="1"/>
      <c r="G206" s="1"/>
      <c r="H206" s="1"/>
      <c r="I206" s="1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7"/>
      <c r="B207" s="1"/>
      <c r="C207" s="1"/>
      <c r="D207" s="1"/>
      <c r="E207" s="1"/>
      <c r="F207" s="1"/>
      <c r="G207" s="1"/>
      <c r="H207" s="1"/>
      <c r="I207" s="1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7"/>
      <c r="B208" s="1"/>
      <c r="C208" s="1"/>
      <c r="D208" s="1"/>
      <c r="E208" s="1"/>
      <c r="F208" s="1"/>
      <c r="G208" s="1"/>
      <c r="H208" s="1"/>
      <c r="I208" s="1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7"/>
      <c r="B209" s="1"/>
      <c r="C209" s="1"/>
      <c r="D209" s="1"/>
      <c r="E209" s="1"/>
      <c r="F209" s="1"/>
      <c r="G209" s="1"/>
      <c r="H209" s="1"/>
      <c r="I209" s="1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7"/>
      <c r="B210" s="1"/>
      <c r="C210" s="1"/>
      <c r="D210" s="1"/>
      <c r="E210" s="1"/>
      <c r="F210" s="1"/>
      <c r="G210" s="1"/>
      <c r="H210" s="1"/>
      <c r="I210" s="1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7"/>
      <c r="B211" s="1"/>
      <c r="C211" s="1"/>
      <c r="D211" s="1"/>
      <c r="E211" s="1"/>
      <c r="F211" s="1"/>
      <c r="G211" s="1"/>
      <c r="H211" s="1"/>
      <c r="I211" s="1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7"/>
      <c r="B212" s="1"/>
      <c r="C212" s="1"/>
      <c r="D212" s="1"/>
      <c r="E212" s="1"/>
      <c r="F212" s="1"/>
      <c r="G212" s="1"/>
      <c r="H212" s="1"/>
      <c r="I212" s="1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7"/>
      <c r="B213" s="1"/>
      <c r="C213" s="1"/>
      <c r="D213" s="1"/>
      <c r="E213" s="1"/>
      <c r="F213" s="1"/>
      <c r="G213" s="1"/>
      <c r="H213" s="1"/>
      <c r="I213" s="1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7"/>
      <c r="B214" s="1"/>
      <c r="C214" s="1"/>
      <c r="D214" s="1"/>
      <c r="E214" s="1"/>
      <c r="F214" s="1"/>
      <c r="G214" s="1"/>
      <c r="H214" s="1"/>
      <c r="I214" s="1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7"/>
      <c r="B215" s="1"/>
      <c r="C215" s="1"/>
      <c r="D215" s="1"/>
      <c r="E215" s="1"/>
      <c r="F215" s="1"/>
      <c r="G215" s="1"/>
      <c r="H215" s="1"/>
      <c r="I215" s="1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7"/>
      <c r="B216" s="1"/>
      <c r="C216" s="1"/>
      <c r="D216" s="1"/>
      <c r="E216" s="1"/>
      <c r="F216" s="1"/>
      <c r="G216" s="1"/>
      <c r="H216" s="1"/>
      <c r="I216" s="1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7"/>
      <c r="B217" s="1"/>
      <c r="C217" s="1"/>
      <c r="D217" s="1"/>
      <c r="E217" s="1"/>
      <c r="F217" s="1"/>
      <c r="G217" s="1"/>
      <c r="H217" s="1"/>
      <c r="I217" s="1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7"/>
      <c r="B218" s="1"/>
      <c r="C218" s="1"/>
      <c r="D218" s="1"/>
      <c r="E218" s="1"/>
      <c r="F218" s="1"/>
      <c r="G218" s="1"/>
      <c r="H218" s="1"/>
      <c r="I218" s="1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7"/>
      <c r="B219" s="1"/>
      <c r="C219" s="1"/>
      <c r="D219" s="1"/>
      <c r="E219" s="1"/>
      <c r="F219" s="1"/>
      <c r="G219" s="1"/>
      <c r="H219" s="1"/>
      <c r="I219" s="1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7"/>
      <c r="B220" s="1"/>
      <c r="C220" s="1"/>
      <c r="D220" s="1"/>
      <c r="E220" s="1"/>
      <c r="F220" s="1"/>
      <c r="G220" s="1"/>
      <c r="H220" s="1"/>
      <c r="I220" s="1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7"/>
      <c r="B221" s="1"/>
      <c r="C221" s="1"/>
      <c r="D221" s="1"/>
      <c r="E221" s="1"/>
      <c r="F221" s="1"/>
      <c r="G221" s="1"/>
      <c r="H221" s="1"/>
      <c r="I221" s="1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7"/>
      <c r="B222" s="1"/>
      <c r="C222" s="1"/>
      <c r="D222" s="1"/>
      <c r="E222" s="1"/>
      <c r="F222" s="1"/>
      <c r="G222" s="1"/>
      <c r="H222" s="1"/>
      <c r="I222" s="1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7"/>
      <c r="B223" s="1"/>
      <c r="C223" s="1"/>
      <c r="D223" s="1"/>
      <c r="E223" s="1"/>
      <c r="F223" s="1"/>
      <c r="G223" s="1"/>
      <c r="H223" s="1"/>
      <c r="I223" s="1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7"/>
      <c r="B224" s="1"/>
      <c r="C224" s="1"/>
      <c r="D224" s="1"/>
      <c r="E224" s="1"/>
      <c r="F224" s="1"/>
      <c r="G224" s="1"/>
      <c r="H224" s="1"/>
      <c r="I224" s="1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7"/>
      <c r="B225" s="1"/>
      <c r="C225" s="1"/>
      <c r="D225" s="1"/>
      <c r="E225" s="1"/>
      <c r="F225" s="1"/>
      <c r="G225" s="1"/>
      <c r="H225" s="1"/>
      <c r="I225" s="1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7"/>
      <c r="B226" s="1"/>
      <c r="C226" s="1"/>
      <c r="D226" s="1"/>
      <c r="E226" s="1"/>
      <c r="F226" s="1"/>
      <c r="G226" s="1"/>
      <c r="H226" s="1"/>
      <c r="I226" s="1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7"/>
      <c r="B227" s="1"/>
      <c r="C227" s="1"/>
      <c r="D227" s="1"/>
      <c r="E227" s="1"/>
      <c r="F227" s="1"/>
      <c r="G227" s="1"/>
      <c r="H227" s="1"/>
      <c r="I227" s="1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7"/>
      <c r="B228" s="1"/>
      <c r="C228" s="1"/>
      <c r="D228" s="1"/>
      <c r="E228" s="1"/>
      <c r="F228" s="1"/>
      <c r="G228" s="1"/>
      <c r="H228" s="1"/>
      <c r="I228" s="1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7"/>
      <c r="B229" s="1"/>
      <c r="C229" s="1"/>
      <c r="D229" s="1"/>
      <c r="E229" s="1"/>
      <c r="F229" s="1"/>
      <c r="G229" s="1"/>
      <c r="H229" s="1"/>
      <c r="I229" s="1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7"/>
      <c r="B230" s="1"/>
      <c r="C230" s="1"/>
      <c r="D230" s="1"/>
      <c r="E230" s="1"/>
      <c r="F230" s="1"/>
      <c r="G230" s="1"/>
      <c r="H230" s="1"/>
      <c r="I230" s="1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7"/>
      <c r="B231" s="1"/>
      <c r="C231" s="1"/>
      <c r="D231" s="1"/>
      <c r="E231" s="1"/>
      <c r="F231" s="1"/>
      <c r="G231" s="1"/>
      <c r="H231" s="1"/>
      <c r="I231" s="1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7"/>
      <c r="B232" s="1"/>
      <c r="C232" s="1"/>
      <c r="D232" s="1"/>
      <c r="E232" s="1"/>
      <c r="F232" s="1"/>
      <c r="G232" s="1"/>
      <c r="H232" s="1"/>
      <c r="I232" s="1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7"/>
      <c r="B233" s="1"/>
      <c r="C233" s="1"/>
      <c r="D233" s="1"/>
      <c r="E233" s="1"/>
      <c r="F233" s="1"/>
      <c r="G233" s="1"/>
      <c r="H233" s="1"/>
      <c r="I233" s="1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7"/>
      <c r="B234" s="1"/>
      <c r="C234" s="1"/>
      <c r="D234" s="1"/>
      <c r="E234" s="1"/>
      <c r="F234" s="1"/>
      <c r="G234" s="1"/>
      <c r="H234" s="1"/>
      <c r="I234" s="1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7"/>
      <c r="B235" s="1"/>
      <c r="C235" s="1"/>
      <c r="D235" s="1"/>
      <c r="E235" s="1"/>
      <c r="F235" s="1"/>
      <c r="G235" s="1"/>
      <c r="H235" s="1"/>
      <c r="I235" s="1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7"/>
      <c r="B236" s="1"/>
      <c r="C236" s="1"/>
      <c r="D236" s="1"/>
      <c r="E236" s="1"/>
      <c r="F236" s="1"/>
      <c r="G236" s="1"/>
      <c r="H236" s="1"/>
      <c r="I236" s="1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7"/>
      <c r="B237" s="1"/>
      <c r="C237" s="1"/>
      <c r="D237" s="1"/>
      <c r="E237" s="1"/>
      <c r="F237" s="1"/>
      <c r="G237" s="1"/>
      <c r="H237" s="1"/>
      <c r="I237" s="1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7"/>
      <c r="B238" s="1"/>
      <c r="C238" s="1"/>
      <c r="D238" s="1"/>
      <c r="E238" s="1"/>
      <c r="F238" s="1"/>
      <c r="G238" s="1"/>
      <c r="H238" s="1"/>
      <c r="I238" s="1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7"/>
      <c r="B239" s="1"/>
      <c r="C239" s="1"/>
      <c r="D239" s="1"/>
      <c r="E239" s="1"/>
      <c r="F239" s="1"/>
      <c r="G239" s="1"/>
      <c r="H239" s="1"/>
      <c r="I239" s="1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7"/>
      <c r="B240" s="1"/>
      <c r="C240" s="1"/>
      <c r="D240" s="1"/>
      <c r="E240" s="1"/>
      <c r="F240" s="1"/>
      <c r="G240" s="1"/>
      <c r="H240" s="1"/>
      <c r="I240" s="1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7"/>
      <c r="B241" s="1"/>
      <c r="C241" s="1"/>
      <c r="D241" s="1"/>
      <c r="E241" s="1"/>
      <c r="F241" s="1"/>
      <c r="G241" s="1"/>
      <c r="H241" s="1"/>
      <c r="I241" s="1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7"/>
      <c r="B242" s="1"/>
      <c r="C242" s="1"/>
      <c r="D242" s="1"/>
      <c r="E242" s="1"/>
      <c r="F242" s="1"/>
      <c r="G242" s="1"/>
      <c r="H242" s="1"/>
      <c r="I242" s="1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7"/>
      <c r="B243" s="1"/>
      <c r="C243" s="1"/>
      <c r="D243" s="1"/>
      <c r="E243" s="1"/>
      <c r="F243" s="1"/>
      <c r="G243" s="1"/>
      <c r="H243" s="1"/>
      <c r="I243" s="1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7"/>
      <c r="B244" s="1"/>
      <c r="C244" s="1"/>
      <c r="D244" s="1"/>
      <c r="E244" s="1"/>
      <c r="F244" s="1"/>
      <c r="G244" s="1"/>
      <c r="H244" s="1"/>
      <c r="I244" s="1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7"/>
      <c r="B245" s="1"/>
      <c r="C245" s="1"/>
      <c r="D245" s="1"/>
      <c r="E245" s="1"/>
      <c r="F245" s="1"/>
      <c r="G245" s="1"/>
      <c r="H245" s="1"/>
      <c r="I245" s="1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7"/>
      <c r="B246" s="1"/>
      <c r="C246" s="1"/>
      <c r="D246" s="1"/>
      <c r="E246" s="1"/>
      <c r="F246" s="1"/>
      <c r="G246" s="1"/>
      <c r="H246" s="1"/>
      <c r="I246" s="1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7"/>
      <c r="B247" s="1"/>
      <c r="C247" s="1"/>
      <c r="D247" s="1"/>
      <c r="E247" s="1"/>
      <c r="F247" s="1"/>
      <c r="G247" s="1"/>
      <c r="H247" s="1"/>
      <c r="I247" s="1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7"/>
      <c r="B248" s="1"/>
      <c r="C248" s="1"/>
      <c r="D248" s="1"/>
      <c r="E248" s="1"/>
      <c r="F248" s="1"/>
      <c r="G248" s="1"/>
      <c r="H248" s="1"/>
      <c r="I248" s="1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7"/>
      <c r="B249" s="1"/>
      <c r="C249" s="1"/>
      <c r="D249" s="1"/>
      <c r="E249" s="1"/>
      <c r="F249" s="1"/>
      <c r="G249" s="1"/>
      <c r="H249" s="1"/>
      <c r="I249" s="1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7"/>
      <c r="B250" s="1"/>
      <c r="C250" s="1"/>
      <c r="D250" s="1"/>
      <c r="E250" s="1"/>
      <c r="F250" s="1"/>
      <c r="G250" s="1"/>
      <c r="H250" s="1"/>
      <c r="I250" s="1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7"/>
      <c r="B251" s="1"/>
      <c r="C251" s="1"/>
      <c r="D251" s="1"/>
      <c r="E251" s="1"/>
      <c r="F251" s="1"/>
      <c r="G251" s="1"/>
      <c r="H251" s="1"/>
      <c r="I251" s="1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7"/>
      <c r="B252" s="1"/>
      <c r="C252" s="1"/>
      <c r="D252" s="1"/>
      <c r="E252" s="1"/>
      <c r="F252" s="1"/>
      <c r="G252" s="1"/>
      <c r="H252" s="1"/>
      <c r="I252" s="1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7"/>
      <c r="B253" s="1"/>
      <c r="C253" s="1"/>
      <c r="D253" s="1"/>
      <c r="E253" s="1"/>
      <c r="F253" s="1"/>
      <c r="G253" s="1"/>
      <c r="H253" s="1"/>
      <c r="I253" s="1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7"/>
      <c r="B254" s="1"/>
      <c r="C254" s="1"/>
      <c r="D254" s="1"/>
      <c r="E254" s="1"/>
      <c r="F254" s="1"/>
      <c r="G254" s="1"/>
      <c r="H254" s="1"/>
      <c r="I254" s="1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7"/>
      <c r="B255" s="1"/>
      <c r="C255" s="1"/>
      <c r="D255" s="1"/>
      <c r="E255" s="1"/>
      <c r="F255" s="1"/>
      <c r="G255" s="1"/>
      <c r="H255" s="1"/>
      <c r="I255" s="1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7"/>
      <c r="B256" s="1"/>
      <c r="C256" s="1"/>
      <c r="D256" s="1"/>
      <c r="E256" s="1"/>
      <c r="F256" s="1"/>
      <c r="G256" s="1"/>
      <c r="H256" s="1"/>
      <c r="I256" s="1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7"/>
      <c r="B257" s="1"/>
      <c r="C257" s="1"/>
      <c r="D257" s="1"/>
      <c r="E257" s="1"/>
      <c r="F257" s="1"/>
      <c r="G257" s="1"/>
      <c r="H257" s="1"/>
      <c r="I257" s="1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7"/>
      <c r="B258" s="1"/>
      <c r="C258" s="1"/>
      <c r="D258" s="1"/>
      <c r="E258" s="1"/>
      <c r="F258" s="1"/>
      <c r="G258" s="1"/>
      <c r="H258" s="1"/>
      <c r="I258" s="1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7"/>
      <c r="B259" s="1"/>
      <c r="C259" s="1"/>
      <c r="D259" s="1"/>
      <c r="E259" s="1"/>
      <c r="F259" s="1"/>
      <c r="G259" s="1"/>
      <c r="H259" s="1"/>
      <c r="I259" s="1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7"/>
      <c r="B260" s="1"/>
      <c r="C260" s="1"/>
      <c r="D260" s="1"/>
      <c r="E260" s="1"/>
      <c r="F260" s="1"/>
      <c r="G260" s="1"/>
      <c r="H260" s="1"/>
      <c r="I260" s="1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7"/>
      <c r="B261" s="1"/>
      <c r="C261" s="1"/>
      <c r="D261" s="1"/>
      <c r="E261" s="1"/>
      <c r="F261" s="1"/>
      <c r="G261" s="1"/>
      <c r="H261" s="1"/>
      <c r="I261" s="1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7"/>
      <c r="B262" s="1"/>
      <c r="C262" s="1"/>
      <c r="D262" s="1"/>
      <c r="E262" s="1"/>
      <c r="F262" s="1"/>
      <c r="G262" s="1"/>
      <c r="H262" s="1"/>
      <c r="I262" s="1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7"/>
      <c r="B263" s="1"/>
      <c r="C263" s="1"/>
      <c r="D263" s="1"/>
      <c r="E263" s="1"/>
      <c r="F263" s="1"/>
      <c r="G263" s="1"/>
      <c r="H263" s="1"/>
      <c r="I263" s="1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7"/>
      <c r="B264" s="1"/>
      <c r="C264" s="1"/>
      <c r="D264" s="1"/>
      <c r="E264" s="1"/>
      <c r="F264" s="1"/>
      <c r="G264" s="1"/>
      <c r="H264" s="1"/>
      <c r="I264" s="1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7"/>
      <c r="B265" s="1"/>
      <c r="C265" s="1"/>
      <c r="D265" s="1"/>
      <c r="E265" s="1"/>
      <c r="F265" s="1"/>
      <c r="G265" s="1"/>
      <c r="H265" s="1"/>
      <c r="I265" s="1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7"/>
      <c r="B266" s="1"/>
      <c r="C266" s="1"/>
      <c r="D266" s="1"/>
      <c r="E266" s="1"/>
      <c r="F266" s="1"/>
      <c r="G266" s="1"/>
      <c r="H266" s="1"/>
      <c r="I266" s="1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7"/>
      <c r="B267" s="1"/>
      <c r="C267" s="1"/>
      <c r="D267" s="1"/>
      <c r="E267" s="1"/>
      <c r="F267" s="1"/>
      <c r="G267" s="1"/>
      <c r="H267" s="1"/>
      <c r="I267" s="1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7"/>
      <c r="B268" s="1"/>
      <c r="C268" s="1"/>
      <c r="D268" s="1"/>
      <c r="E268" s="1"/>
      <c r="F268" s="1"/>
      <c r="G268" s="1"/>
      <c r="H268" s="1"/>
      <c r="I268" s="1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7"/>
      <c r="B269" s="1"/>
      <c r="C269" s="1"/>
      <c r="D269" s="1"/>
      <c r="E269" s="1"/>
      <c r="F269" s="1"/>
      <c r="G269" s="1"/>
      <c r="H269" s="1"/>
      <c r="I269" s="1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7"/>
      <c r="B270" s="1"/>
      <c r="C270" s="1"/>
      <c r="D270" s="1"/>
      <c r="E270" s="1"/>
      <c r="F270" s="1"/>
      <c r="G270" s="1"/>
      <c r="H270" s="1"/>
      <c r="I270" s="1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7"/>
      <c r="B271" s="1"/>
      <c r="C271" s="1"/>
      <c r="D271" s="1"/>
      <c r="E271" s="1"/>
      <c r="F271" s="1"/>
      <c r="G271" s="1"/>
      <c r="H271" s="1"/>
      <c r="I271" s="1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7"/>
      <c r="B272" s="1"/>
      <c r="C272" s="1"/>
      <c r="D272" s="1"/>
      <c r="E272" s="1"/>
      <c r="F272" s="1"/>
      <c r="G272" s="1"/>
      <c r="H272" s="1"/>
      <c r="I272" s="1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7"/>
      <c r="B273" s="1"/>
      <c r="C273" s="1"/>
      <c r="D273" s="1"/>
      <c r="E273" s="1"/>
      <c r="F273" s="1"/>
      <c r="G273" s="1"/>
      <c r="H273" s="1"/>
      <c r="I273" s="1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7"/>
      <c r="B274" s="1"/>
      <c r="C274" s="1"/>
      <c r="D274" s="1"/>
      <c r="E274" s="1"/>
      <c r="F274" s="1"/>
      <c r="G274" s="1"/>
      <c r="H274" s="1"/>
      <c r="I274" s="1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7"/>
      <c r="B275" s="1"/>
      <c r="C275" s="1"/>
      <c r="D275" s="1"/>
      <c r="E275" s="1"/>
      <c r="F275" s="1"/>
      <c r="G275" s="1"/>
      <c r="H275" s="1"/>
      <c r="I275" s="1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7"/>
      <c r="B276" s="1"/>
      <c r="C276" s="1"/>
      <c r="D276" s="1"/>
      <c r="E276" s="1"/>
      <c r="F276" s="1"/>
      <c r="G276" s="1"/>
      <c r="H276" s="1"/>
      <c r="I276" s="1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7"/>
      <c r="B277" s="1"/>
      <c r="C277" s="1"/>
      <c r="D277" s="1"/>
      <c r="E277" s="1"/>
      <c r="F277" s="1"/>
      <c r="G277" s="1"/>
      <c r="H277" s="1"/>
      <c r="I277" s="1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7"/>
      <c r="B278" s="1"/>
      <c r="C278" s="1"/>
      <c r="D278" s="1"/>
      <c r="E278" s="1"/>
      <c r="F278" s="1"/>
      <c r="G278" s="1"/>
      <c r="H278" s="1"/>
      <c r="I278" s="1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7"/>
      <c r="B279" s="1"/>
      <c r="C279" s="1"/>
      <c r="D279" s="1"/>
      <c r="E279" s="1"/>
      <c r="F279" s="1"/>
      <c r="G279" s="1"/>
      <c r="H279" s="1"/>
      <c r="I279" s="1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7"/>
      <c r="B280" s="1"/>
      <c r="C280" s="1"/>
      <c r="D280" s="1"/>
      <c r="E280" s="1"/>
      <c r="F280" s="1"/>
      <c r="G280" s="1"/>
      <c r="H280" s="1"/>
      <c r="I280" s="1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7"/>
      <c r="B281" s="1"/>
      <c r="C281" s="1"/>
      <c r="D281" s="1"/>
      <c r="E281" s="1"/>
      <c r="F281" s="1"/>
      <c r="G281" s="1"/>
      <c r="H281" s="1"/>
      <c r="I281" s="1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7"/>
      <c r="B282" s="1"/>
      <c r="C282" s="1"/>
      <c r="D282" s="1"/>
      <c r="E282" s="1"/>
      <c r="F282" s="1"/>
      <c r="G282" s="1"/>
      <c r="H282" s="1"/>
      <c r="I282" s="1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7"/>
      <c r="B283" s="1"/>
      <c r="C283" s="1"/>
      <c r="D283" s="1"/>
      <c r="E283" s="1"/>
      <c r="F283" s="1"/>
      <c r="G283" s="1"/>
      <c r="H283" s="1"/>
      <c r="I283" s="1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7"/>
      <c r="B284" s="1"/>
      <c r="C284" s="1"/>
      <c r="D284" s="1"/>
      <c r="E284" s="1"/>
      <c r="F284" s="1"/>
      <c r="G284" s="1"/>
      <c r="H284" s="1"/>
      <c r="I284" s="1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7"/>
      <c r="B285" s="1"/>
      <c r="C285" s="1"/>
      <c r="D285" s="1"/>
      <c r="E285" s="1"/>
      <c r="F285" s="1"/>
      <c r="G285" s="1"/>
      <c r="H285" s="1"/>
      <c r="I285" s="1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7"/>
      <c r="B286" s="1"/>
      <c r="C286" s="1"/>
      <c r="D286" s="1"/>
      <c r="E286" s="1"/>
      <c r="F286" s="1"/>
      <c r="G286" s="1"/>
      <c r="H286" s="1"/>
      <c r="I286" s="1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7"/>
      <c r="B287" s="1"/>
      <c r="C287" s="1"/>
      <c r="D287" s="1"/>
      <c r="E287" s="1"/>
      <c r="F287" s="1"/>
      <c r="G287" s="1"/>
      <c r="H287" s="1"/>
      <c r="I287" s="1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7"/>
      <c r="B288" s="1"/>
      <c r="C288" s="1"/>
      <c r="D288" s="1"/>
      <c r="E288" s="1"/>
      <c r="F288" s="1"/>
      <c r="G288" s="1"/>
      <c r="H288" s="1"/>
      <c r="I288" s="1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7"/>
      <c r="B289" s="1"/>
      <c r="C289" s="1"/>
      <c r="D289" s="1"/>
      <c r="E289" s="1"/>
      <c r="F289" s="1"/>
      <c r="G289" s="1"/>
      <c r="H289" s="1"/>
      <c r="I289" s="1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7"/>
      <c r="B290" s="1"/>
      <c r="C290" s="1"/>
      <c r="D290" s="1"/>
      <c r="E290" s="1"/>
      <c r="F290" s="1"/>
      <c r="G290" s="1"/>
      <c r="H290" s="1"/>
      <c r="I290" s="1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7"/>
      <c r="B291" s="1"/>
      <c r="C291" s="1"/>
      <c r="D291" s="1"/>
      <c r="E291" s="1"/>
      <c r="F291" s="1"/>
      <c r="G291" s="1"/>
      <c r="H291" s="1"/>
      <c r="I291" s="1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7"/>
      <c r="B292" s="1"/>
      <c r="C292" s="1"/>
      <c r="D292" s="1"/>
      <c r="E292" s="1"/>
      <c r="F292" s="1"/>
      <c r="G292" s="1"/>
      <c r="H292" s="1"/>
      <c r="I292" s="1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7"/>
      <c r="B293" s="1"/>
      <c r="C293" s="1"/>
      <c r="D293" s="1"/>
      <c r="E293" s="1"/>
      <c r="F293" s="1"/>
      <c r="G293" s="1"/>
      <c r="H293" s="1"/>
      <c r="I293" s="1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7"/>
      <c r="B294" s="1"/>
      <c r="C294" s="1"/>
      <c r="D294" s="1"/>
      <c r="E294" s="1"/>
      <c r="F294" s="1"/>
      <c r="G294" s="1"/>
      <c r="H294" s="1"/>
      <c r="I294" s="1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7"/>
      <c r="B295" s="1"/>
      <c r="C295" s="1"/>
      <c r="D295" s="1"/>
      <c r="E295" s="1"/>
      <c r="F295" s="1"/>
      <c r="G295" s="1"/>
      <c r="H295" s="1"/>
      <c r="I295" s="1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7"/>
      <c r="B296" s="1"/>
      <c r="C296" s="1"/>
      <c r="D296" s="1"/>
      <c r="E296" s="1"/>
      <c r="F296" s="1"/>
      <c r="G296" s="1"/>
      <c r="H296" s="1"/>
      <c r="I296" s="1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7"/>
      <c r="B297" s="1"/>
      <c r="C297" s="1"/>
      <c r="D297" s="1"/>
      <c r="E297" s="1"/>
      <c r="F297" s="1"/>
      <c r="G297" s="1"/>
      <c r="H297" s="1"/>
      <c r="I297" s="1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7"/>
      <c r="B298" s="1"/>
      <c r="C298" s="1"/>
      <c r="D298" s="1"/>
      <c r="E298" s="1"/>
      <c r="F298" s="1"/>
      <c r="G298" s="1"/>
      <c r="H298" s="1"/>
      <c r="I298" s="1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7"/>
      <c r="B299" s="1"/>
      <c r="C299" s="1"/>
      <c r="D299" s="1"/>
      <c r="E299" s="1"/>
      <c r="F299" s="1"/>
      <c r="G299" s="1"/>
      <c r="H299" s="1"/>
      <c r="I299" s="1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7"/>
      <c r="B300" s="1"/>
      <c r="C300" s="1"/>
      <c r="D300" s="1"/>
      <c r="E300" s="1"/>
      <c r="F300" s="1"/>
      <c r="G300" s="1"/>
      <c r="H300" s="1"/>
      <c r="I300" s="1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7"/>
      <c r="B301" s="1"/>
      <c r="C301" s="1"/>
      <c r="D301" s="1"/>
      <c r="E301" s="1"/>
      <c r="F301" s="1"/>
      <c r="G301" s="1"/>
      <c r="H301" s="1"/>
      <c r="I301" s="1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7"/>
      <c r="B302" s="1"/>
      <c r="C302" s="1"/>
      <c r="D302" s="1"/>
      <c r="E302" s="1"/>
      <c r="F302" s="1"/>
      <c r="G302" s="1"/>
      <c r="H302" s="1"/>
      <c r="I302" s="1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7"/>
      <c r="B303" s="1"/>
      <c r="C303" s="1"/>
      <c r="D303" s="1"/>
      <c r="E303" s="1"/>
      <c r="F303" s="1"/>
      <c r="G303" s="1"/>
      <c r="H303" s="1"/>
      <c r="I303" s="1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7"/>
      <c r="B304" s="1"/>
      <c r="C304" s="1"/>
      <c r="D304" s="1"/>
      <c r="E304" s="1"/>
      <c r="F304" s="1"/>
      <c r="G304" s="1"/>
      <c r="H304" s="1"/>
      <c r="I304" s="1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7"/>
      <c r="B305" s="1"/>
      <c r="C305" s="1"/>
      <c r="D305" s="1"/>
      <c r="E305" s="1"/>
      <c r="F305" s="1"/>
      <c r="G305" s="1"/>
      <c r="H305" s="1"/>
      <c r="I305" s="1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7"/>
      <c r="B306" s="1"/>
      <c r="C306" s="1"/>
      <c r="D306" s="1"/>
      <c r="E306" s="1"/>
      <c r="F306" s="1"/>
      <c r="G306" s="1"/>
      <c r="H306" s="1"/>
      <c r="I306" s="1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7"/>
      <c r="B307" s="1"/>
      <c r="C307" s="1"/>
      <c r="D307" s="1"/>
      <c r="E307" s="1"/>
      <c r="F307" s="1"/>
      <c r="G307" s="1"/>
      <c r="H307" s="1"/>
      <c r="I307" s="1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7"/>
      <c r="B308" s="1"/>
      <c r="C308" s="1"/>
      <c r="D308" s="1"/>
      <c r="E308" s="1"/>
      <c r="F308" s="1"/>
      <c r="G308" s="1"/>
      <c r="H308" s="1"/>
      <c r="I308" s="1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7"/>
      <c r="B309" s="1"/>
      <c r="C309" s="1"/>
      <c r="D309" s="1"/>
      <c r="E309" s="1"/>
      <c r="F309" s="1"/>
      <c r="G309" s="1"/>
      <c r="H309" s="1"/>
      <c r="I309" s="1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7"/>
      <c r="B310" s="1"/>
      <c r="C310" s="1"/>
      <c r="D310" s="1"/>
      <c r="E310" s="1"/>
      <c r="F310" s="1"/>
      <c r="G310" s="1"/>
      <c r="H310" s="1"/>
      <c r="I310" s="1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7"/>
      <c r="B311" s="1"/>
      <c r="C311" s="1"/>
      <c r="D311" s="1"/>
      <c r="E311" s="1"/>
      <c r="F311" s="1"/>
      <c r="G311" s="1"/>
      <c r="H311" s="1"/>
      <c r="I311" s="1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7"/>
      <c r="B312" s="1"/>
      <c r="C312" s="1"/>
      <c r="D312" s="1"/>
      <c r="E312" s="1"/>
      <c r="F312" s="1"/>
      <c r="G312" s="1"/>
      <c r="H312" s="1"/>
      <c r="I312" s="1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7"/>
      <c r="B313" s="1"/>
      <c r="C313" s="1"/>
      <c r="D313" s="1"/>
      <c r="E313" s="1"/>
      <c r="F313" s="1"/>
      <c r="G313" s="1"/>
      <c r="H313" s="1"/>
      <c r="I313" s="1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7"/>
      <c r="B314" s="1"/>
      <c r="C314" s="1"/>
      <c r="D314" s="1"/>
      <c r="E314" s="1"/>
      <c r="F314" s="1"/>
      <c r="G314" s="1"/>
      <c r="H314" s="1"/>
      <c r="I314" s="1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7"/>
      <c r="B315" s="1"/>
      <c r="C315" s="1"/>
      <c r="D315" s="1"/>
      <c r="E315" s="1"/>
      <c r="F315" s="1"/>
      <c r="G315" s="1"/>
      <c r="H315" s="1"/>
      <c r="I315" s="1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7"/>
      <c r="B316" s="1"/>
      <c r="C316" s="1"/>
      <c r="D316" s="1"/>
      <c r="E316" s="1"/>
      <c r="F316" s="1"/>
      <c r="G316" s="1"/>
      <c r="H316" s="1"/>
      <c r="I316" s="1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7"/>
      <c r="B317" s="1"/>
      <c r="C317" s="1"/>
      <c r="D317" s="1"/>
      <c r="E317" s="1"/>
      <c r="F317" s="1"/>
      <c r="G317" s="1"/>
      <c r="H317" s="1"/>
      <c r="I317" s="1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7"/>
      <c r="B318" s="1"/>
      <c r="C318" s="1"/>
      <c r="D318" s="1"/>
      <c r="E318" s="1"/>
      <c r="F318" s="1"/>
      <c r="G318" s="1"/>
      <c r="H318" s="1"/>
      <c r="I318" s="1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7"/>
      <c r="B319" s="1"/>
      <c r="C319" s="1"/>
      <c r="D319" s="1"/>
      <c r="E319" s="1"/>
      <c r="F319" s="1"/>
      <c r="G319" s="1"/>
      <c r="H319" s="1"/>
      <c r="I319" s="1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7"/>
      <c r="B320" s="1"/>
      <c r="C320" s="1"/>
      <c r="D320" s="1"/>
      <c r="E320" s="1"/>
      <c r="F320" s="1"/>
      <c r="G320" s="1"/>
      <c r="H320" s="1"/>
      <c r="I320" s="1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7"/>
      <c r="B321" s="1"/>
      <c r="C321" s="1"/>
      <c r="D321" s="1"/>
      <c r="E321" s="1"/>
      <c r="F321" s="1"/>
      <c r="G321" s="1"/>
      <c r="H321" s="1"/>
      <c r="I321" s="1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7"/>
      <c r="B322" s="1"/>
      <c r="C322" s="1"/>
      <c r="D322" s="1"/>
      <c r="E322" s="1"/>
      <c r="F322" s="1"/>
      <c r="G322" s="1"/>
      <c r="H322" s="1"/>
      <c r="I322" s="1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7"/>
      <c r="B323" s="1"/>
      <c r="C323" s="1"/>
      <c r="D323" s="1"/>
      <c r="E323" s="1"/>
      <c r="F323" s="1"/>
      <c r="G323" s="1"/>
      <c r="H323" s="1"/>
      <c r="I323" s="1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7"/>
      <c r="B324" s="1"/>
      <c r="C324" s="1"/>
      <c r="D324" s="1"/>
      <c r="E324" s="1"/>
      <c r="F324" s="1"/>
      <c r="G324" s="1"/>
      <c r="H324" s="1"/>
      <c r="I324" s="1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7"/>
      <c r="B325" s="1"/>
      <c r="C325" s="1"/>
      <c r="D325" s="1"/>
      <c r="E325" s="1"/>
      <c r="F325" s="1"/>
      <c r="G325" s="1"/>
      <c r="H325" s="1"/>
      <c r="I325" s="1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7"/>
      <c r="B326" s="1"/>
      <c r="C326" s="1"/>
      <c r="D326" s="1"/>
      <c r="E326" s="1"/>
      <c r="F326" s="1"/>
      <c r="G326" s="1"/>
      <c r="H326" s="1"/>
      <c r="I326" s="1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7"/>
      <c r="B327" s="1"/>
      <c r="C327" s="1"/>
      <c r="D327" s="1"/>
      <c r="E327" s="1"/>
      <c r="F327" s="1"/>
      <c r="G327" s="1"/>
      <c r="H327" s="1"/>
      <c r="I327" s="1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7"/>
      <c r="B328" s="1"/>
      <c r="C328" s="1"/>
      <c r="D328" s="1"/>
      <c r="E328" s="1"/>
      <c r="F328" s="1"/>
      <c r="G328" s="1"/>
      <c r="H328" s="1"/>
      <c r="I328" s="1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7"/>
      <c r="B329" s="1"/>
      <c r="C329" s="1"/>
      <c r="D329" s="1"/>
      <c r="E329" s="1"/>
      <c r="F329" s="1"/>
      <c r="G329" s="1"/>
      <c r="H329" s="1"/>
      <c r="I329" s="1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7"/>
      <c r="B330" s="1"/>
      <c r="C330" s="1"/>
      <c r="D330" s="1"/>
      <c r="E330" s="1"/>
      <c r="F330" s="1"/>
      <c r="G330" s="1"/>
      <c r="H330" s="1"/>
      <c r="I330" s="1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7"/>
      <c r="B331" s="1"/>
      <c r="C331" s="1"/>
      <c r="D331" s="1"/>
      <c r="E331" s="1"/>
      <c r="F331" s="1"/>
      <c r="G331" s="1"/>
      <c r="H331" s="1"/>
      <c r="I331" s="1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7"/>
      <c r="B332" s="1"/>
      <c r="C332" s="1"/>
      <c r="D332" s="1"/>
      <c r="E332" s="1"/>
      <c r="F332" s="1"/>
      <c r="G332" s="1"/>
      <c r="H332" s="1"/>
      <c r="I332" s="1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7"/>
      <c r="B333" s="1"/>
      <c r="C333" s="1"/>
      <c r="D333" s="1"/>
      <c r="E333" s="1"/>
      <c r="F333" s="1"/>
      <c r="G333" s="1"/>
      <c r="H333" s="1"/>
      <c r="I333" s="1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7"/>
      <c r="B334" s="1"/>
      <c r="C334" s="1"/>
      <c r="D334" s="1"/>
      <c r="E334" s="1"/>
      <c r="F334" s="1"/>
      <c r="G334" s="1"/>
      <c r="H334" s="1"/>
      <c r="I334" s="1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7"/>
      <c r="B335" s="1"/>
      <c r="C335" s="1"/>
      <c r="D335" s="1"/>
      <c r="E335" s="1"/>
      <c r="F335" s="1"/>
      <c r="G335" s="1"/>
      <c r="H335" s="1"/>
      <c r="I335" s="1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7"/>
      <c r="B336" s="1"/>
      <c r="C336" s="1"/>
      <c r="D336" s="1"/>
      <c r="E336" s="1"/>
      <c r="F336" s="1"/>
      <c r="G336" s="1"/>
      <c r="H336" s="1"/>
      <c r="I336" s="1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7"/>
      <c r="B337" s="1"/>
      <c r="C337" s="1"/>
      <c r="D337" s="1"/>
      <c r="E337" s="1"/>
      <c r="F337" s="1"/>
      <c r="G337" s="1"/>
      <c r="H337" s="1"/>
      <c r="I337" s="1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7"/>
      <c r="B338" s="1"/>
      <c r="C338" s="1"/>
      <c r="D338" s="1"/>
      <c r="E338" s="1"/>
      <c r="F338" s="1"/>
      <c r="G338" s="1"/>
      <c r="H338" s="1"/>
      <c r="I338" s="1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7"/>
      <c r="B339" s="1"/>
      <c r="C339" s="1"/>
      <c r="D339" s="1"/>
      <c r="E339" s="1"/>
      <c r="F339" s="1"/>
      <c r="G339" s="1"/>
      <c r="H339" s="1"/>
      <c r="I339" s="1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7"/>
      <c r="B340" s="1"/>
      <c r="C340" s="1"/>
      <c r="D340" s="1"/>
      <c r="E340" s="1"/>
      <c r="F340" s="1"/>
      <c r="G340" s="1"/>
      <c r="H340" s="1"/>
      <c r="I340" s="1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7"/>
      <c r="B341" s="1"/>
      <c r="C341" s="1"/>
      <c r="D341" s="1"/>
      <c r="E341" s="1"/>
      <c r="F341" s="1"/>
      <c r="G341" s="1"/>
      <c r="H341" s="1"/>
      <c r="I341" s="1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7"/>
      <c r="B342" s="1"/>
      <c r="C342" s="1"/>
      <c r="D342" s="1"/>
      <c r="E342" s="1"/>
      <c r="F342" s="1"/>
      <c r="G342" s="1"/>
      <c r="H342" s="1"/>
      <c r="I342" s="1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7"/>
      <c r="B343" s="1"/>
      <c r="C343" s="1"/>
      <c r="D343" s="1"/>
      <c r="E343" s="1"/>
      <c r="F343" s="1"/>
      <c r="G343" s="1"/>
      <c r="H343" s="1"/>
      <c r="I343" s="1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7"/>
      <c r="B344" s="1"/>
      <c r="C344" s="1"/>
      <c r="D344" s="1"/>
      <c r="E344" s="1"/>
      <c r="F344" s="1"/>
      <c r="G344" s="1"/>
      <c r="H344" s="1"/>
      <c r="I344" s="1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7"/>
      <c r="B345" s="1"/>
      <c r="C345" s="1"/>
      <c r="D345" s="1"/>
      <c r="E345" s="1"/>
      <c r="F345" s="1"/>
      <c r="G345" s="1"/>
      <c r="H345" s="1"/>
      <c r="I345" s="1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7"/>
      <c r="B346" s="1"/>
      <c r="C346" s="1"/>
      <c r="D346" s="1"/>
      <c r="E346" s="1"/>
      <c r="F346" s="1"/>
      <c r="G346" s="1"/>
      <c r="H346" s="1"/>
      <c r="I346" s="1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7"/>
      <c r="B347" s="1"/>
      <c r="C347" s="1"/>
      <c r="D347" s="1"/>
      <c r="E347" s="1"/>
      <c r="F347" s="1"/>
      <c r="G347" s="1"/>
      <c r="H347" s="1"/>
      <c r="I347" s="1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7"/>
      <c r="B348" s="1"/>
      <c r="C348" s="1"/>
      <c r="D348" s="1"/>
      <c r="E348" s="1"/>
      <c r="F348" s="1"/>
      <c r="G348" s="1"/>
      <c r="H348" s="1"/>
      <c r="I348" s="1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7"/>
      <c r="B349" s="1"/>
      <c r="C349" s="1"/>
      <c r="D349" s="1"/>
      <c r="E349" s="1"/>
      <c r="F349" s="1"/>
      <c r="G349" s="1"/>
      <c r="H349" s="1"/>
      <c r="I349" s="1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7"/>
      <c r="B350" s="1"/>
      <c r="C350" s="1"/>
      <c r="D350" s="1"/>
      <c r="E350" s="1"/>
      <c r="F350" s="1"/>
      <c r="G350" s="1"/>
      <c r="H350" s="1"/>
      <c r="I350" s="1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7"/>
      <c r="B351" s="1"/>
      <c r="C351" s="1"/>
      <c r="D351" s="1"/>
      <c r="E351" s="1"/>
      <c r="F351" s="1"/>
      <c r="G351" s="1"/>
      <c r="H351" s="1"/>
      <c r="I351" s="1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7"/>
      <c r="B352" s="1"/>
      <c r="C352" s="1"/>
      <c r="D352" s="1"/>
      <c r="E352" s="1"/>
      <c r="F352" s="1"/>
      <c r="G352" s="1"/>
      <c r="H352" s="1"/>
      <c r="I352" s="1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7"/>
      <c r="B353" s="1"/>
      <c r="C353" s="1"/>
      <c r="D353" s="1"/>
      <c r="E353" s="1"/>
      <c r="F353" s="1"/>
      <c r="G353" s="1"/>
      <c r="H353" s="1"/>
      <c r="I353" s="1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7"/>
      <c r="B354" s="1"/>
      <c r="C354" s="1"/>
      <c r="D354" s="1"/>
      <c r="E354" s="1"/>
      <c r="F354" s="1"/>
      <c r="G354" s="1"/>
      <c r="H354" s="1"/>
      <c r="I354" s="1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7"/>
      <c r="B355" s="1"/>
      <c r="C355" s="1"/>
      <c r="D355" s="1"/>
      <c r="E355" s="1"/>
      <c r="F355" s="1"/>
      <c r="G355" s="1"/>
      <c r="H355" s="1"/>
      <c r="I355" s="1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7"/>
      <c r="B356" s="1"/>
      <c r="C356" s="1"/>
      <c r="D356" s="1"/>
      <c r="E356" s="1"/>
      <c r="F356" s="1"/>
      <c r="G356" s="1"/>
      <c r="H356" s="1"/>
      <c r="I356" s="1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7"/>
      <c r="B357" s="1"/>
      <c r="C357" s="1"/>
      <c r="D357" s="1"/>
      <c r="E357" s="1"/>
      <c r="F357" s="1"/>
      <c r="G357" s="1"/>
      <c r="H357" s="1"/>
      <c r="I357" s="1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7"/>
      <c r="B358" s="1"/>
      <c r="C358" s="1"/>
      <c r="D358" s="1"/>
      <c r="E358" s="1"/>
      <c r="F358" s="1"/>
      <c r="G358" s="1"/>
      <c r="H358" s="1"/>
      <c r="I358" s="1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7"/>
      <c r="B359" s="1"/>
      <c r="C359" s="1"/>
      <c r="D359" s="1"/>
      <c r="E359" s="1"/>
      <c r="F359" s="1"/>
      <c r="G359" s="1"/>
      <c r="H359" s="1"/>
      <c r="I359" s="1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7"/>
      <c r="B360" s="1"/>
      <c r="C360" s="1"/>
      <c r="D360" s="1"/>
      <c r="E360" s="1"/>
      <c r="F360" s="1"/>
      <c r="G360" s="1"/>
      <c r="H360" s="1"/>
      <c r="I360" s="1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7"/>
      <c r="B361" s="1"/>
      <c r="C361" s="1"/>
      <c r="D361" s="1"/>
      <c r="E361" s="1"/>
      <c r="F361" s="1"/>
      <c r="G361" s="1"/>
      <c r="H361" s="1"/>
      <c r="I361" s="1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7"/>
      <c r="B362" s="1"/>
      <c r="C362" s="1"/>
      <c r="D362" s="1"/>
      <c r="E362" s="1"/>
      <c r="F362" s="1"/>
      <c r="G362" s="1"/>
      <c r="H362" s="1"/>
      <c r="I362" s="1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7"/>
      <c r="B363" s="1"/>
      <c r="C363" s="1"/>
      <c r="D363" s="1"/>
      <c r="E363" s="1"/>
      <c r="F363" s="1"/>
      <c r="G363" s="1"/>
      <c r="H363" s="1"/>
      <c r="I363" s="1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7"/>
      <c r="B364" s="1"/>
      <c r="C364" s="1"/>
      <c r="D364" s="1"/>
      <c r="E364" s="1"/>
      <c r="F364" s="1"/>
      <c r="G364" s="1"/>
      <c r="H364" s="1"/>
      <c r="I364" s="1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7"/>
      <c r="B365" s="1"/>
      <c r="C365" s="1"/>
      <c r="D365" s="1"/>
      <c r="E365" s="1"/>
      <c r="F365" s="1"/>
      <c r="G365" s="1"/>
      <c r="H365" s="1"/>
      <c r="I365" s="1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7"/>
      <c r="B366" s="1"/>
      <c r="C366" s="1"/>
      <c r="D366" s="1"/>
      <c r="E366" s="1"/>
      <c r="F366" s="1"/>
      <c r="G366" s="1"/>
      <c r="H366" s="1"/>
      <c r="I366" s="1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7"/>
      <c r="B367" s="1"/>
      <c r="C367" s="1"/>
      <c r="D367" s="1"/>
      <c r="E367" s="1"/>
      <c r="F367" s="1"/>
      <c r="G367" s="1"/>
      <c r="H367" s="1"/>
      <c r="I367" s="1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7"/>
      <c r="B368" s="1"/>
      <c r="C368" s="1"/>
      <c r="D368" s="1"/>
      <c r="E368" s="1"/>
      <c r="F368" s="1"/>
      <c r="G368" s="1"/>
      <c r="H368" s="1"/>
      <c r="I368" s="1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7"/>
      <c r="B369" s="1"/>
      <c r="C369" s="1"/>
      <c r="D369" s="1"/>
      <c r="E369" s="1"/>
      <c r="F369" s="1"/>
      <c r="G369" s="1"/>
      <c r="H369" s="1"/>
      <c r="I369" s="1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7"/>
      <c r="B370" s="1"/>
      <c r="C370" s="1"/>
      <c r="D370" s="1"/>
      <c r="E370" s="1"/>
      <c r="F370" s="1"/>
      <c r="G370" s="1"/>
      <c r="H370" s="1"/>
      <c r="I370" s="1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7"/>
      <c r="B371" s="1"/>
      <c r="C371" s="1"/>
      <c r="D371" s="1"/>
      <c r="E371" s="1"/>
      <c r="F371" s="1"/>
      <c r="G371" s="1"/>
      <c r="H371" s="1"/>
      <c r="I371" s="1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7"/>
      <c r="B372" s="1"/>
      <c r="C372" s="1"/>
      <c r="D372" s="1"/>
      <c r="E372" s="1"/>
      <c r="F372" s="1"/>
      <c r="G372" s="1"/>
      <c r="H372" s="1"/>
      <c r="I372" s="1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7"/>
      <c r="B373" s="1"/>
      <c r="C373" s="1"/>
      <c r="D373" s="1"/>
      <c r="E373" s="1"/>
      <c r="F373" s="1"/>
      <c r="G373" s="1"/>
      <c r="H373" s="1"/>
      <c r="I373" s="1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7"/>
      <c r="B374" s="1"/>
      <c r="C374" s="1"/>
      <c r="D374" s="1"/>
      <c r="E374" s="1"/>
      <c r="F374" s="1"/>
      <c r="G374" s="1"/>
      <c r="H374" s="1"/>
      <c r="I374" s="1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7"/>
      <c r="B375" s="1"/>
      <c r="C375" s="1"/>
      <c r="D375" s="1"/>
      <c r="E375" s="1"/>
      <c r="F375" s="1"/>
      <c r="G375" s="1"/>
      <c r="H375" s="1"/>
      <c r="I375" s="1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7"/>
      <c r="B376" s="1"/>
      <c r="C376" s="1"/>
      <c r="D376" s="1"/>
      <c r="E376" s="1"/>
      <c r="F376" s="1"/>
      <c r="G376" s="1"/>
      <c r="H376" s="1"/>
      <c r="I376" s="1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7"/>
      <c r="B377" s="1"/>
      <c r="C377" s="1"/>
      <c r="D377" s="1"/>
      <c r="E377" s="1"/>
      <c r="F377" s="1"/>
      <c r="G377" s="1"/>
      <c r="H377" s="1"/>
      <c r="I377" s="1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7"/>
      <c r="B378" s="1"/>
      <c r="C378" s="1"/>
      <c r="D378" s="1"/>
      <c r="E378" s="1"/>
      <c r="F378" s="1"/>
      <c r="G378" s="1"/>
      <c r="H378" s="1"/>
      <c r="I378" s="1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7"/>
      <c r="B379" s="1"/>
      <c r="C379" s="1"/>
      <c r="D379" s="1"/>
      <c r="E379" s="1"/>
      <c r="F379" s="1"/>
      <c r="G379" s="1"/>
      <c r="H379" s="1"/>
      <c r="I379" s="1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7"/>
      <c r="B380" s="1"/>
      <c r="C380" s="1"/>
      <c r="D380" s="1"/>
      <c r="E380" s="1"/>
      <c r="F380" s="1"/>
      <c r="G380" s="1"/>
      <c r="H380" s="1"/>
      <c r="I380" s="1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7"/>
      <c r="B381" s="1"/>
      <c r="C381" s="1"/>
      <c r="D381" s="1"/>
      <c r="E381" s="1"/>
      <c r="F381" s="1"/>
      <c r="G381" s="1"/>
      <c r="H381" s="1"/>
      <c r="I381" s="1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7"/>
      <c r="B382" s="1"/>
      <c r="C382" s="1"/>
      <c r="D382" s="1"/>
      <c r="E382" s="1"/>
      <c r="F382" s="1"/>
      <c r="G382" s="1"/>
      <c r="H382" s="1"/>
      <c r="I382" s="1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7"/>
      <c r="B383" s="1"/>
      <c r="C383" s="1"/>
      <c r="D383" s="1"/>
      <c r="E383" s="1"/>
      <c r="F383" s="1"/>
      <c r="G383" s="1"/>
      <c r="H383" s="1"/>
      <c r="I383" s="1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7"/>
      <c r="B384" s="1"/>
      <c r="C384" s="1"/>
      <c r="D384" s="1"/>
      <c r="E384" s="1"/>
      <c r="F384" s="1"/>
      <c r="G384" s="1"/>
      <c r="H384" s="1"/>
      <c r="I384" s="1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7"/>
      <c r="B385" s="1"/>
      <c r="C385" s="1"/>
      <c r="D385" s="1"/>
      <c r="E385" s="1"/>
      <c r="F385" s="1"/>
      <c r="G385" s="1"/>
      <c r="H385" s="1"/>
      <c r="I385" s="1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7"/>
      <c r="B386" s="1"/>
      <c r="C386" s="1"/>
      <c r="D386" s="1"/>
      <c r="E386" s="1"/>
      <c r="F386" s="1"/>
      <c r="G386" s="1"/>
      <c r="H386" s="1"/>
      <c r="I386" s="1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7"/>
      <c r="B387" s="1"/>
      <c r="C387" s="1"/>
      <c r="D387" s="1"/>
      <c r="E387" s="1"/>
      <c r="F387" s="1"/>
      <c r="G387" s="1"/>
      <c r="H387" s="1"/>
      <c r="I387" s="1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7"/>
      <c r="B388" s="1"/>
      <c r="C388" s="1"/>
      <c r="D388" s="1"/>
      <c r="E388" s="1"/>
      <c r="F388" s="1"/>
      <c r="G388" s="1"/>
      <c r="H388" s="1"/>
      <c r="I388" s="1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7"/>
      <c r="B389" s="1"/>
      <c r="C389" s="1"/>
      <c r="D389" s="1"/>
      <c r="E389" s="1"/>
      <c r="F389" s="1"/>
      <c r="G389" s="1"/>
      <c r="H389" s="1"/>
      <c r="I389" s="1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7"/>
      <c r="B390" s="1"/>
      <c r="C390" s="1"/>
      <c r="D390" s="1"/>
      <c r="E390" s="1"/>
      <c r="F390" s="1"/>
      <c r="G390" s="1"/>
      <c r="H390" s="1"/>
      <c r="I390" s="1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7"/>
      <c r="B391" s="1"/>
      <c r="C391" s="1"/>
      <c r="D391" s="1"/>
      <c r="E391" s="1"/>
      <c r="F391" s="1"/>
      <c r="G391" s="1"/>
      <c r="H391" s="1"/>
      <c r="I391" s="1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7"/>
      <c r="B392" s="1"/>
      <c r="C392" s="1"/>
      <c r="D392" s="1"/>
      <c r="E392" s="1"/>
      <c r="F392" s="1"/>
      <c r="G392" s="1"/>
      <c r="H392" s="1"/>
      <c r="I392" s="1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7"/>
      <c r="B393" s="1"/>
      <c r="C393" s="1"/>
      <c r="D393" s="1"/>
      <c r="E393" s="1"/>
      <c r="F393" s="1"/>
      <c r="G393" s="1"/>
      <c r="H393" s="1"/>
      <c r="I393" s="1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7"/>
      <c r="B394" s="1"/>
      <c r="C394" s="1"/>
      <c r="D394" s="1"/>
      <c r="E394" s="1"/>
      <c r="F394" s="1"/>
      <c r="G394" s="1"/>
      <c r="H394" s="1"/>
      <c r="I394" s="1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7"/>
      <c r="B395" s="1"/>
      <c r="C395" s="1"/>
      <c r="D395" s="1"/>
      <c r="E395" s="1"/>
      <c r="F395" s="1"/>
      <c r="G395" s="1"/>
      <c r="H395" s="1"/>
      <c r="I395" s="1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7"/>
      <c r="B396" s="1"/>
      <c r="C396" s="1"/>
      <c r="D396" s="1"/>
      <c r="E396" s="1"/>
      <c r="F396" s="1"/>
      <c r="G396" s="1"/>
      <c r="H396" s="1"/>
      <c r="I396" s="1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7"/>
      <c r="B397" s="1"/>
      <c r="C397" s="1"/>
      <c r="D397" s="1"/>
      <c r="E397" s="1"/>
      <c r="F397" s="1"/>
      <c r="G397" s="1"/>
      <c r="H397" s="1"/>
      <c r="I397" s="1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7"/>
      <c r="B398" s="1"/>
      <c r="C398" s="1"/>
      <c r="D398" s="1"/>
      <c r="E398" s="1"/>
      <c r="F398" s="1"/>
      <c r="G398" s="1"/>
      <c r="H398" s="1"/>
      <c r="I398" s="1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7"/>
      <c r="B399" s="1"/>
      <c r="C399" s="1"/>
      <c r="D399" s="1"/>
      <c r="E399" s="1"/>
      <c r="F399" s="1"/>
      <c r="G399" s="1"/>
      <c r="H399" s="1"/>
      <c r="I399" s="1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7"/>
      <c r="B400" s="1"/>
      <c r="C400" s="1"/>
      <c r="D400" s="1"/>
      <c r="E400" s="1"/>
      <c r="F400" s="1"/>
      <c r="G400" s="1"/>
      <c r="H400" s="1"/>
      <c r="I400" s="1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7"/>
      <c r="B401" s="1"/>
      <c r="C401" s="1"/>
      <c r="D401" s="1"/>
      <c r="E401" s="1"/>
      <c r="F401" s="1"/>
      <c r="G401" s="1"/>
      <c r="H401" s="1"/>
      <c r="I401" s="1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7"/>
      <c r="B402" s="1"/>
      <c r="C402" s="1"/>
      <c r="D402" s="1"/>
      <c r="E402" s="1"/>
      <c r="F402" s="1"/>
      <c r="G402" s="1"/>
      <c r="H402" s="1"/>
      <c r="I402" s="1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7"/>
      <c r="B403" s="1"/>
      <c r="C403" s="1"/>
      <c r="D403" s="1"/>
      <c r="E403" s="1"/>
      <c r="F403" s="1"/>
      <c r="G403" s="1"/>
      <c r="H403" s="1"/>
      <c r="I403" s="1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/>
    <row r="405" spans="1:27" ht="15.75" customHeight="1" x14ac:dyDescent="0.2"/>
    <row r="406" spans="1:27" ht="15.75" customHeight="1" x14ac:dyDescent="0.2"/>
    <row r="407" spans="1:27" ht="15.75" customHeight="1" x14ac:dyDescent="0.2"/>
    <row r="408" spans="1:27" ht="15.75" customHeight="1" x14ac:dyDescent="0.2"/>
    <row r="409" spans="1:27" ht="15.75" customHeight="1" x14ac:dyDescent="0.2"/>
    <row r="410" spans="1:27" ht="15.75" customHeight="1" x14ac:dyDescent="0.2"/>
    <row r="411" spans="1:27" ht="15.75" customHeight="1" x14ac:dyDescent="0.2"/>
    <row r="412" spans="1:27" ht="15.75" customHeight="1" x14ac:dyDescent="0.2"/>
    <row r="413" spans="1:27" ht="15.75" customHeight="1" x14ac:dyDescent="0.2"/>
    <row r="414" spans="1:27" ht="15.75" customHeight="1" x14ac:dyDescent="0.2"/>
    <row r="415" spans="1:27" ht="15.75" customHeight="1" x14ac:dyDescent="0.2"/>
    <row r="416" spans="1:27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44">
    <mergeCell ref="J157:J158"/>
    <mergeCell ref="K157:K158"/>
    <mergeCell ref="J159:J160"/>
    <mergeCell ref="K159:K160"/>
    <mergeCell ref="L159:L160"/>
    <mergeCell ref="F151:G151"/>
    <mergeCell ref="F153:G153"/>
    <mergeCell ref="F154:G154"/>
    <mergeCell ref="A155:L155"/>
    <mergeCell ref="B157:B158"/>
    <mergeCell ref="C157:C158"/>
    <mergeCell ref="D157:D158"/>
    <mergeCell ref="L157:L158"/>
    <mergeCell ref="E157:E158"/>
    <mergeCell ref="I157:I158"/>
    <mergeCell ref="B159:B160"/>
    <mergeCell ref="C159:C160"/>
    <mergeCell ref="D159:D160"/>
    <mergeCell ref="E159:E160"/>
    <mergeCell ref="I159:I160"/>
    <mergeCell ref="K150:K151"/>
    <mergeCell ref="L150:L151"/>
    <mergeCell ref="B150:B151"/>
    <mergeCell ref="C150:C151"/>
    <mergeCell ref="D150:D151"/>
    <mergeCell ref="E150:E151"/>
    <mergeCell ref="F150:G150"/>
    <mergeCell ref="I150:I151"/>
    <mergeCell ref="J150:J151"/>
    <mergeCell ref="B174:B175"/>
    <mergeCell ref="C174:C175"/>
    <mergeCell ref="D174:D175"/>
    <mergeCell ref="E174:E175"/>
    <mergeCell ref="I174:I175"/>
    <mergeCell ref="L174:L175"/>
    <mergeCell ref="J176:J177"/>
    <mergeCell ref="K176:K177"/>
    <mergeCell ref="L176:L177"/>
    <mergeCell ref="J174:J175"/>
    <mergeCell ref="K174:K175"/>
    <mergeCell ref="B176:B177"/>
    <mergeCell ref="C176:C177"/>
    <mergeCell ref="D176:D177"/>
    <mergeCell ref="E176:E177"/>
    <mergeCell ref="I176:I177"/>
    <mergeCell ref="B165:B166"/>
    <mergeCell ref="C165:C166"/>
    <mergeCell ref="D165:D166"/>
    <mergeCell ref="E165:E166"/>
    <mergeCell ref="I165:I166"/>
    <mergeCell ref="J165:J166"/>
    <mergeCell ref="K165:K166"/>
    <mergeCell ref="L165:L166"/>
    <mergeCell ref="A172:L172"/>
    <mergeCell ref="C161:C162"/>
    <mergeCell ref="D161:D162"/>
    <mergeCell ref="E161:E162"/>
    <mergeCell ref="I161:I162"/>
    <mergeCell ref="J161:J162"/>
    <mergeCell ref="K161:K162"/>
    <mergeCell ref="L161:L162"/>
    <mergeCell ref="B161:B162"/>
    <mergeCell ref="B163:B164"/>
    <mergeCell ref="C163:C164"/>
    <mergeCell ref="D163:D164"/>
    <mergeCell ref="E163:E164"/>
    <mergeCell ref="I163:I164"/>
    <mergeCell ref="J163:J164"/>
    <mergeCell ref="K163:K164"/>
    <mergeCell ref="L163:L164"/>
    <mergeCell ref="D148:D149"/>
    <mergeCell ref="E148:E149"/>
    <mergeCell ref="F148:G148"/>
    <mergeCell ref="I148:I149"/>
    <mergeCell ref="J148:J149"/>
    <mergeCell ref="K148:K149"/>
    <mergeCell ref="L148:L149"/>
    <mergeCell ref="F149:G149"/>
    <mergeCell ref="B141:B142"/>
    <mergeCell ref="B146:B147"/>
    <mergeCell ref="C146:C147"/>
    <mergeCell ref="D146:D147"/>
    <mergeCell ref="E146:E147"/>
    <mergeCell ref="B148:B149"/>
    <mergeCell ref="C148:C149"/>
    <mergeCell ref="K139:K140"/>
    <mergeCell ref="L139:L140"/>
    <mergeCell ref="K141:K142"/>
    <mergeCell ref="L141:L142"/>
    <mergeCell ref="I146:I147"/>
    <mergeCell ref="J146:J147"/>
    <mergeCell ref="K146:K147"/>
    <mergeCell ref="L146:L147"/>
    <mergeCell ref="B139:B140"/>
    <mergeCell ref="C141:C142"/>
    <mergeCell ref="D141:D142"/>
    <mergeCell ref="E141:E142"/>
    <mergeCell ref="I141:I142"/>
    <mergeCell ref="J141:J142"/>
    <mergeCell ref="A144:L144"/>
    <mergeCell ref="D137:D138"/>
    <mergeCell ref="E137:E138"/>
    <mergeCell ref="I137:I138"/>
    <mergeCell ref="J137:J138"/>
    <mergeCell ref="C139:C140"/>
    <mergeCell ref="D139:D140"/>
    <mergeCell ref="E139:E140"/>
    <mergeCell ref="I139:I140"/>
    <mergeCell ref="J139:J140"/>
    <mergeCell ref="I119:I120"/>
    <mergeCell ref="J119:J120"/>
    <mergeCell ref="I121:I122"/>
    <mergeCell ref="J121:J122"/>
    <mergeCell ref="K119:K120"/>
    <mergeCell ref="L119:L120"/>
    <mergeCell ref="K121:K122"/>
    <mergeCell ref="L121:L122"/>
    <mergeCell ref="F116:G116"/>
    <mergeCell ref="A117:L117"/>
    <mergeCell ref="C119:C120"/>
    <mergeCell ref="D119:D120"/>
    <mergeCell ref="E119:E120"/>
    <mergeCell ref="F119:G119"/>
    <mergeCell ref="F120:G120"/>
    <mergeCell ref="B119:B120"/>
    <mergeCell ref="B121:B122"/>
    <mergeCell ref="C121:C122"/>
    <mergeCell ref="D121:D122"/>
    <mergeCell ref="E121:E122"/>
    <mergeCell ref="F121:G121"/>
    <mergeCell ref="F122:G122"/>
    <mergeCell ref="C111:C112"/>
    <mergeCell ref="D111:D112"/>
    <mergeCell ref="E111:E112"/>
    <mergeCell ref="I111:I112"/>
    <mergeCell ref="J111:J112"/>
    <mergeCell ref="K111:K112"/>
    <mergeCell ref="L111:L112"/>
    <mergeCell ref="B111:B112"/>
    <mergeCell ref="B113:B114"/>
    <mergeCell ref="C113:C114"/>
    <mergeCell ref="D113:D114"/>
    <mergeCell ref="E113:E114"/>
    <mergeCell ref="I113:I114"/>
    <mergeCell ref="J113:J114"/>
    <mergeCell ref="K200:K201"/>
    <mergeCell ref="L200:L201"/>
    <mergeCell ref="E128:E129"/>
    <mergeCell ref="I128:I129"/>
    <mergeCell ref="F123:G123"/>
    <mergeCell ref="F124:G124"/>
    <mergeCell ref="F125:H125"/>
    <mergeCell ref="A126:L126"/>
    <mergeCell ref="B128:B129"/>
    <mergeCell ref="C128:C129"/>
    <mergeCell ref="D128:D129"/>
    <mergeCell ref="L128:L129"/>
    <mergeCell ref="K137:K138"/>
    <mergeCell ref="L137:L138"/>
    <mergeCell ref="C135:C136"/>
    <mergeCell ref="D135:D136"/>
    <mergeCell ref="E135:E136"/>
    <mergeCell ref="I135:I136"/>
    <mergeCell ref="J135:J136"/>
    <mergeCell ref="K135:K136"/>
    <mergeCell ref="L135:L136"/>
    <mergeCell ref="B135:B136"/>
    <mergeCell ref="B137:B138"/>
    <mergeCell ref="C137:C138"/>
    <mergeCell ref="K178:K179"/>
    <mergeCell ref="L178:L179"/>
    <mergeCell ref="I185:I186"/>
    <mergeCell ref="J185:J186"/>
    <mergeCell ref="K185:K186"/>
    <mergeCell ref="L185:L186"/>
    <mergeCell ref="A188:L188"/>
    <mergeCell ref="D190:D191"/>
    <mergeCell ref="E190:E191"/>
    <mergeCell ref="I190:I191"/>
    <mergeCell ref="J190:J191"/>
    <mergeCell ref="K190:K191"/>
    <mergeCell ref="L190:L191"/>
    <mergeCell ref="K180:K181"/>
    <mergeCell ref="L180:L181"/>
    <mergeCell ref="B200:B201"/>
    <mergeCell ref="C200:C201"/>
    <mergeCell ref="D200:D201"/>
    <mergeCell ref="E200:E201"/>
    <mergeCell ref="I200:I201"/>
    <mergeCell ref="J200:J201"/>
    <mergeCell ref="F203:H203"/>
    <mergeCell ref="C178:C179"/>
    <mergeCell ref="D178:D179"/>
    <mergeCell ref="E178:E179"/>
    <mergeCell ref="I178:I179"/>
    <mergeCell ref="J178:J179"/>
    <mergeCell ref="B192:B193"/>
    <mergeCell ref="C192:C193"/>
    <mergeCell ref="D192:D193"/>
    <mergeCell ref="E192:E193"/>
    <mergeCell ref="I192:I193"/>
    <mergeCell ref="J192:J193"/>
    <mergeCell ref="A196:L196"/>
    <mergeCell ref="B194:B195"/>
    <mergeCell ref="C194:C195"/>
    <mergeCell ref="D194:D195"/>
    <mergeCell ref="E194:E195"/>
    <mergeCell ref="I194:I195"/>
    <mergeCell ref="B190:B191"/>
    <mergeCell ref="C190:C191"/>
    <mergeCell ref="C198:C199"/>
    <mergeCell ref="D198:D199"/>
    <mergeCell ref="E198:E199"/>
    <mergeCell ref="I198:I199"/>
    <mergeCell ref="J198:J199"/>
    <mergeCell ref="K198:K199"/>
    <mergeCell ref="L198:L199"/>
    <mergeCell ref="B198:B199"/>
    <mergeCell ref="K192:K193"/>
    <mergeCell ref="L192:L193"/>
    <mergeCell ref="L194:L195"/>
    <mergeCell ref="J194:J195"/>
    <mergeCell ref="K194:K195"/>
    <mergeCell ref="B178:B179"/>
    <mergeCell ref="C180:C181"/>
    <mergeCell ref="D180:D181"/>
    <mergeCell ref="E180:E181"/>
    <mergeCell ref="I180:I181"/>
    <mergeCell ref="J180:J181"/>
    <mergeCell ref="F184:G184"/>
    <mergeCell ref="B180:B181"/>
    <mergeCell ref="B185:B186"/>
    <mergeCell ref="C185:C186"/>
    <mergeCell ref="D185:D186"/>
    <mergeCell ref="E185:E186"/>
    <mergeCell ref="F132:G132"/>
    <mergeCell ref="K133:K134"/>
    <mergeCell ref="L133:L134"/>
    <mergeCell ref="B130:B131"/>
    <mergeCell ref="B133:B134"/>
    <mergeCell ref="C133:C134"/>
    <mergeCell ref="D133:D134"/>
    <mergeCell ref="E133:E134"/>
    <mergeCell ref="I133:I134"/>
    <mergeCell ref="J133:J134"/>
    <mergeCell ref="J130:J131"/>
    <mergeCell ref="K130:K131"/>
    <mergeCell ref="L130:L131"/>
    <mergeCell ref="J128:J129"/>
    <mergeCell ref="K128:K129"/>
    <mergeCell ref="C130:C131"/>
    <mergeCell ref="D130:D131"/>
    <mergeCell ref="E130:E131"/>
    <mergeCell ref="I130:I131"/>
    <mergeCell ref="F31:H31"/>
    <mergeCell ref="I32:I33"/>
    <mergeCell ref="J32:J33"/>
    <mergeCell ref="K32:K33"/>
    <mergeCell ref="L32:L33"/>
    <mergeCell ref="L34:L35"/>
    <mergeCell ref="K40:K41"/>
    <mergeCell ref="L40:L41"/>
    <mergeCell ref="K113:K114"/>
    <mergeCell ref="L113:L114"/>
    <mergeCell ref="I24:I25"/>
    <mergeCell ref="J24:J25"/>
    <mergeCell ref="K24:K25"/>
    <mergeCell ref="L24:L25"/>
    <mergeCell ref="J26:J27"/>
    <mergeCell ref="K26:K27"/>
    <mergeCell ref="L26:L27"/>
    <mergeCell ref="J34:J35"/>
    <mergeCell ref="K34:K35"/>
    <mergeCell ref="I26:I27"/>
    <mergeCell ref="K22:K23"/>
    <mergeCell ref="L22:L23"/>
    <mergeCell ref="I18:I19"/>
    <mergeCell ref="I20:I21"/>
    <mergeCell ref="J20:J21"/>
    <mergeCell ref="K20:K21"/>
    <mergeCell ref="L20:L21"/>
    <mergeCell ref="I22:I23"/>
    <mergeCell ref="J22:J23"/>
    <mergeCell ref="J109:J110"/>
    <mergeCell ref="K109:K110"/>
    <mergeCell ref="L109:L110"/>
    <mergeCell ref="I107:I108"/>
    <mergeCell ref="J107:J108"/>
    <mergeCell ref="B109:B110"/>
    <mergeCell ref="C109:C110"/>
    <mergeCell ref="D109:D110"/>
    <mergeCell ref="E109:E110"/>
    <mergeCell ref="I109:I110"/>
    <mergeCell ref="K107:K108"/>
    <mergeCell ref="L107:L108"/>
    <mergeCell ref="K102:K103"/>
    <mergeCell ref="L102:L103"/>
    <mergeCell ref="A105:L105"/>
    <mergeCell ref="B107:B108"/>
    <mergeCell ref="C107:C108"/>
    <mergeCell ref="D107:D108"/>
    <mergeCell ref="E107:E108"/>
    <mergeCell ref="C100:C101"/>
    <mergeCell ref="D100:D101"/>
    <mergeCell ref="E100:E101"/>
    <mergeCell ref="I100:I101"/>
    <mergeCell ref="J100:J101"/>
    <mergeCell ref="K100:K101"/>
    <mergeCell ref="L100:L101"/>
    <mergeCell ref="B100:B101"/>
    <mergeCell ref="B102:B103"/>
    <mergeCell ref="C102:C103"/>
    <mergeCell ref="D102:D103"/>
    <mergeCell ref="E102:E103"/>
    <mergeCell ref="I102:I103"/>
    <mergeCell ref="J102:J103"/>
    <mergeCell ref="B96:B97"/>
    <mergeCell ref="C96:C97"/>
    <mergeCell ref="D96:D97"/>
    <mergeCell ref="E96:E97"/>
    <mergeCell ref="I96:I97"/>
    <mergeCell ref="L96:L97"/>
    <mergeCell ref="J98:J99"/>
    <mergeCell ref="K98:K99"/>
    <mergeCell ref="L98:L99"/>
    <mergeCell ref="J96:J97"/>
    <mergeCell ref="K96:K97"/>
    <mergeCell ref="B98:B99"/>
    <mergeCell ref="C98:C99"/>
    <mergeCell ref="D98:D99"/>
    <mergeCell ref="E98:E99"/>
    <mergeCell ref="I98:I99"/>
    <mergeCell ref="B91:B92"/>
    <mergeCell ref="C91:C92"/>
    <mergeCell ref="D91:D92"/>
    <mergeCell ref="E91:E92"/>
    <mergeCell ref="I91:I92"/>
    <mergeCell ref="J91:J92"/>
    <mergeCell ref="K91:K92"/>
    <mergeCell ref="L91:L92"/>
    <mergeCell ref="A94:L94"/>
    <mergeCell ref="K89:K90"/>
    <mergeCell ref="L89:L90"/>
    <mergeCell ref="B87:B88"/>
    <mergeCell ref="B89:B90"/>
    <mergeCell ref="C89:C90"/>
    <mergeCell ref="D89:D90"/>
    <mergeCell ref="E89:E90"/>
    <mergeCell ref="I89:I90"/>
    <mergeCell ref="J89:J90"/>
    <mergeCell ref="J87:J88"/>
    <mergeCell ref="K87:K88"/>
    <mergeCell ref="F84:G84"/>
    <mergeCell ref="A85:L85"/>
    <mergeCell ref="C87:C88"/>
    <mergeCell ref="D87:D88"/>
    <mergeCell ref="E87:E88"/>
    <mergeCell ref="I87:I88"/>
    <mergeCell ref="L87:L88"/>
    <mergeCell ref="J82:J83"/>
    <mergeCell ref="K82:K83"/>
    <mergeCell ref="L82:L83"/>
    <mergeCell ref="I80:I81"/>
    <mergeCell ref="J80:J81"/>
    <mergeCell ref="B82:B83"/>
    <mergeCell ref="C82:C83"/>
    <mergeCell ref="D82:D83"/>
    <mergeCell ref="E82:E83"/>
    <mergeCell ref="I82:I83"/>
    <mergeCell ref="K80:K81"/>
    <mergeCell ref="L80:L81"/>
    <mergeCell ref="K73:K74"/>
    <mergeCell ref="L73:L74"/>
    <mergeCell ref="A78:L78"/>
    <mergeCell ref="B80:B81"/>
    <mergeCell ref="C80:C81"/>
    <mergeCell ref="D80:D81"/>
    <mergeCell ref="E80:E81"/>
    <mergeCell ref="C71:C72"/>
    <mergeCell ref="D71:D72"/>
    <mergeCell ref="E71:E72"/>
    <mergeCell ref="I71:I72"/>
    <mergeCell ref="J71:J72"/>
    <mergeCell ref="K71:K72"/>
    <mergeCell ref="L71:L72"/>
    <mergeCell ref="B71:B72"/>
    <mergeCell ref="B73:B74"/>
    <mergeCell ref="C73:C74"/>
    <mergeCell ref="D73:D74"/>
    <mergeCell ref="E73:E74"/>
    <mergeCell ref="I73:I74"/>
    <mergeCell ref="J73:J74"/>
    <mergeCell ref="J69:J70"/>
    <mergeCell ref="K69:K70"/>
    <mergeCell ref="L69:L70"/>
    <mergeCell ref="J67:J68"/>
    <mergeCell ref="K67:K68"/>
    <mergeCell ref="B69:B70"/>
    <mergeCell ref="C69:C70"/>
    <mergeCell ref="D69:D70"/>
    <mergeCell ref="E69:E70"/>
    <mergeCell ref="I69:I70"/>
    <mergeCell ref="E67:E68"/>
    <mergeCell ref="I67:I68"/>
    <mergeCell ref="F62:G62"/>
    <mergeCell ref="F63:G63"/>
    <mergeCell ref="F64:H64"/>
    <mergeCell ref="A65:L65"/>
    <mergeCell ref="B67:B68"/>
    <mergeCell ref="C67:C68"/>
    <mergeCell ref="D67:D68"/>
    <mergeCell ref="L67:L68"/>
    <mergeCell ref="K61:K62"/>
    <mergeCell ref="L61:L62"/>
    <mergeCell ref="B61:B62"/>
    <mergeCell ref="C61:C62"/>
    <mergeCell ref="D61:D62"/>
    <mergeCell ref="E61:E62"/>
    <mergeCell ref="F61:G61"/>
    <mergeCell ref="I61:I62"/>
    <mergeCell ref="J61:J62"/>
    <mergeCell ref="J44:J45"/>
    <mergeCell ref="K44:K45"/>
    <mergeCell ref="L44:L45"/>
    <mergeCell ref="J59:J60"/>
    <mergeCell ref="K59:K60"/>
    <mergeCell ref="L59:L60"/>
    <mergeCell ref="I57:I58"/>
    <mergeCell ref="J57:J58"/>
    <mergeCell ref="B59:B60"/>
    <mergeCell ref="C59:C60"/>
    <mergeCell ref="D59:D60"/>
    <mergeCell ref="E59:E60"/>
    <mergeCell ref="I59:I60"/>
    <mergeCell ref="K57:K58"/>
    <mergeCell ref="L57:L58"/>
    <mergeCell ref="I44:I45"/>
    <mergeCell ref="F54:H54"/>
    <mergeCell ref="A55:L55"/>
    <mergeCell ref="B57:B58"/>
    <mergeCell ref="C57:C58"/>
    <mergeCell ref="D57:D58"/>
    <mergeCell ref="E57:E58"/>
    <mergeCell ref="I34:I35"/>
    <mergeCell ref="I38:I39"/>
    <mergeCell ref="J38:J39"/>
    <mergeCell ref="K38:K39"/>
    <mergeCell ref="L38:L39"/>
    <mergeCell ref="I40:I41"/>
    <mergeCell ref="J40:J41"/>
    <mergeCell ref="I42:I43"/>
    <mergeCell ref="J42:J43"/>
    <mergeCell ref="K42:K43"/>
    <mergeCell ref="L42:L43"/>
    <mergeCell ref="A36:L36"/>
    <mergeCell ref="I16:I17"/>
    <mergeCell ref="J16:J17"/>
    <mergeCell ref="K16:K17"/>
    <mergeCell ref="L16:L17"/>
    <mergeCell ref="B18:B19"/>
    <mergeCell ref="C18:C19"/>
    <mergeCell ref="D18:D19"/>
    <mergeCell ref="E18:E19"/>
    <mergeCell ref="J18:J19"/>
    <mergeCell ref="K18:K19"/>
    <mergeCell ref="L18:L19"/>
    <mergeCell ref="I14:I15"/>
    <mergeCell ref="J14:J15"/>
    <mergeCell ref="K14:K15"/>
    <mergeCell ref="L14:L15"/>
    <mergeCell ref="B5:B6"/>
    <mergeCell ref="C7:C8"/>
    <mergeCell ref="D7:D8"/>
    <mergeCell ref="E7:E8"/>
    <mergeCell ref="I7:I8"/>
    <mergeCell ref="J7:J8"/>
    <mergeCell ref="A12:L12"/>
    <mergeCell ref="C5:C6"/>
    <mergeCell ref="D5:D6"/>
    <mergeCell ref="E5:E6"/>
    <mergeCell ref="I5:I6"/>
    <mergeCell ref="J5:J6"/>
    <mergeCell ref="K5:K6"/>
    <mergeCell ref="L5:L6"/>
    <mergeCell ref="K7:K8"/>
    <mergeCell ref="L7:L8"/>
    <mergeCell ref="K3:K4"/>
    <mergeCell ref="L3:L4"/>
    <mergeCell ref="A1:L1"/>
    <mergeCell ref="B3:B4"/>
    <mergeCell ref="C3:C4"/>
    <mergeCell ref="D3:D4"/>
    <mergeCell ref="E3:E4"/>
    <mergeCell ref="I3:I4"/>
    <mergeCell ref="J3:J4"/>
    <mergeCell ref="B42:B43"/>
    <mergeCell ref="C42:C43"/>
    <mergeCell ref="D42:D43"/>
    <mergeCell ref="E42:E43"/>
    <mergeCell ref="B44:B45"/>
    <mergeCell ref="C44:C45"/>
    <mergeCell ref="D44:D45"/>
    <mergeCell ref="E44:E45"/>
    <mergeCell ref="B34:B35"/>
    <mergeCell ref="B38:B39"/>
    <mergeCell ref="C38:C39"/>
    <mergeCell ref="D38:D39"/>
    <mergeCell ref="E38:E39"/>
    <mergeCell ref="B40:B41"/>
    <mergeCell ref="C40:C41"/>
    <mergeCell ref="B32:B33"/>
    <mergeCell ref="C32:C33"/>
    <mergeCell ref="D32:D33"/>
    <mergeCell ref="E32:E33"/>
    <mergeCell ref="C34:C35"/>
    <mergeCell ref="D34:D35"/>
    <mergeCell ref="E34:E35"/>
    <mergeCell ref="D40:D41"/>
    <mergeCell ref="E40:E41"/>
    <mergeCell ref="C22:C23"/>
    <mergeCell ref="D22:D23"/>
    <mergeCell ref="E22:E23"/>
    <mergeCell ref="D26:D27"/>
    <mergeCell ref="E26:E27"/>
    <mergeCell ref="B22:B23"/>
    <mergeCell ref="B24:B25"/>
    <mergeCell ref="C24:C25"/>
    <mergeCell ref="D24:D25"/>
    <mergeCell ref="E24:E25"/>
    <mergeCell ref="B26:B27"/>
    <mergeCell ref="C26:C27"/>
    <mergeCell ref="B7:B8"/>
    <mergeCell ref="B14:B15"/>
    <mergeCell ref="C14:C15"/>
    <mergeCell ref="D14:D15"/>
    <mergeCell ref="E14:E15"/>
    <mergeCell ref="B16:B17"/>
    <mergeCell ref="C16:C17"/>
    <mergeCell ref="B20:B21"/>
    <mergeCell ref="C20:C21"/>
    <mergeCell ref="D20:D21"/>
    <mergeCell ref="E20:E21"/>
    <mergeCell ref="D16:D17"/>
    <mergeCell ref="E16:E1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AB1000"/>
  <sheetViews>
    <sheetView workbookViewId="0"/>
  </sheetViews>
  <sheetFormatPr baseColWidth="10" defaultColWidth="12.5703125" defaultRowHeight="15" customHeight="1" x14ac:dyDescent="0.2"/>
  <cols>
    <col min="1" max="1" width="7.140625" customWidth="1"/>
    <col min="2" max="2" width="27.140625" customWidth="1"/>
    <col min="3" max="3" width="7.85546875" customWidth="1"/>
    <col min="4" max="4" width="9.7109375" customWidth="1"/>
    <col min="5" max="5" width="9.5703125" customWidth="1"/>
    <col min="6" max="6" width="8.7109375" customWidth="1"/>
    <col min="7" max="7" width="9.5703125" customWidth="1"/>
    <col min="8" max="8" width="10.140625" customWidth="1"/>
    <col min="9" max="9" width="10" customWidth="1"/>
    <col min="10" max="10" width="10.42578125" customWidth="1"/>
    <col min="11" max="11" width="11.5703125" customWidth="1"/>
    <col min="12" max="12" width="10.28515625" customWidth="1"/>
    <col min="13" max="13" width="10.85546875" customWidth="1"/>
    <col min="14" max="14" width="10.5703125" customWidth="1"/>
    <col min="15" max="15" width="9.140625" customWidth="1"/>
    <col min="16" max="16" width="11.140625" customWidth="1"/>
    <col min="17" max="17" width="12.5703125" customWidth="1"/>
    <col min="18" max="18" width="0.7109375" customWidth="1"/>
    <col min="19" max="19" width="14" customWidth="1"/>
    <col min="20" max="20" width="15.85546875" customWidth="1"/>
    <col min="21" max="21" width="15.7109375" customWidth="1"/>
    <col min="22" max="22" width="14.85546875" customWidth="1"/>
    <col min="23" max="23" width="15.28515625" customWidth="1"/>
    <col min="24" max="24" width="13.5703125" customWidth="1"/>
    <col min="25" max="25" width="13.42578125" customWidth="1"/>
    <col min="26" max="26" width="14" customWidth="1"/>
    <col min="27" max="27" width="14.85546875" customWidth="1"/>
    <col min="28" max="28" width="14.140625" customWidth="1"/>
  </cols>
  <sheetData>
    <row r="1" spans="1:28" ht="15.75" customHeight="1" x14ac:dyDescent="0.2">
      <c r="A1" s="21" t="s">
        <v>418</v>
      </c>
      <c r="B1" s="21" t="s">
        <v>449</v>
      </c>
      <c r="C1" s="22" t="s">
        <v>450</v>
      </c>
      <c r="D1" s="23" t="s">
        <v>451</v>
      </c>
      <c r="E1" s="24" t="s">
        <v>452</v>
      </c>
      <c r="F1" s="25" t="s">
        <v>453</v>
      </c>
      <c r="G1" s="26" t="s">
        <v>454</v>
      </c>
      <c r="H1" s="23" t="s">
        <v>455</v>
      </c>
      <c r="I1" s="23" t="s">
        <v>456</v>
      </c>
      <c r="J1" s="23" t="s">
        <v>457</v>
      </c>
      <c r="K1" s="27" t="s">
        <v>458</v>
      </c>
      <c r="L1" s="27" t="s">
        <v>459</v>
      </c>
      <c r="M1" s="28" t="s">
        <v>460</v>
      </c>
      <c r="N1" s="29" t="s">
        <v>461</v>
      </c>
      <c r="O1" s="30" t="s">
        <v>9</v>
      </c>
      <c r="P1" s="21" t="s">
        <v>437</v>
      </c>
      <c r="Q1" s="21" t="s">
        <v>462</v>
      </c>
      <c r="R1" s="31"/>
      <c r="S1" s="22" t="s">
        <v>463</v>
      </c>
      <c r="T1" s="32" t="s">
        <v>464</v>
      </c>
      <c r="U1" s="33" t="s">
        <v>465</v>
      </c>
      <c r="V1" s="34" t="s">
        <v>466</v>
      </c>
      <c r="W1" s="35" t="s">
        <v>467</v>
      </c>
      <c r="X1" s="32" t="s">
        <v>468</v>
      </c>
      <c r="Y1" s="32" t="s">
        <v>469</v>
      </c>
      <c r="Z1" s="32" t="s">
        <v>470</v>
      </c>
      <c r="AA1" s="36" t="s">
        <v>471</v>
      </c>
      <c r="AB1" s="37" t="s">
        <v>472</v>
      </c>
    </row>
    <row r="2" spans="1:28" ht="15.75" customHeight="1" x14ac:dyDescent="0.2">
      <c r="A2" s="21">
        <f>UpgradedProtectorStats!A2+5</f>
        <v>10010</v>
      </c>
      <c r="B2" s="38" t="s">
        <v>473</v>
      </c>
      <c r="C2" s="22">
        <f>UpgradedProtectorStats!C2</f>
        <v>8</v>
      </c>
      <c r="D2" s="32">
        <f>UpgradedProtectorStats!D2</f>
        <v>34.1</v>
      </c>
      <c r="E2" s="24">
        <f>UpgradedProtectorStats!E2</f>
        <v>18.600000000000001</v>
      </c>
      <c r="F2" s="25">
        <f>UpgradedProtectorStats!F2</f>
        <v>20.150000000000002</v>
      </c>
      <c r="G2" s="26">
        <f>UpgradedProtectorStats!G2</f>
        <v>10.85</v>
      </c>
      <c r="H2" s="23">
        <f>UpgradedProtectorStats!D2*(1+(UpgradedProtectorStats!H2/100))</f>
        <v>39.214999999999996</v>
      </c>
      <c r="I2" s="23">
        <f>UpgradedProtectorStats!D2*(1+(UpgradedProtectorStats!I2/100))</f>
        <v>33.759</v>
      </c>
      <c r="J2" s="23">
        <f>UpgradedProtectorStats!D2*(1+(UpgradedProtectorStats!J2/100))</f>
        <v>34.1</v>
      </c>
      <c r="K2" s="27">
        <f>UpgradedProtectorStats!K2</f>
        <v>11.43</v>
      </c>
      <c r="L2" s="27">
        <f>UpgradedProtectorStats!L2</f>
        <v>11.43</v>
      </c>
      <c r="M2" s="28">
        <f>UpgradedProtectorStats!M2</f>
        <v>16.510000000000002</v>
      </c>
      <c r="N2" s="29">
        <f>UpgradedProtectorStats!N2</f>
        <v>0</v>
      </c>
      <c r="O2" s="30">
        <f>UpgradedProtectorStats!O2</f>
        <v>4.5</v>
      </c>
      <c r="P2" s="21">
        <f>UpgradedProtectorStats!P2</f>
        <v>400</v>
      </c>
      <c r="Q2" s="21">
        <f>UpgradedProtectorStats!Q2</f>
        <v>-1</v>
      </c>
      <c r="R2" s="31"/>
      <c r="S2" s="22">
        <f t="shared" ref="S2:S75" si="0">C2/O2</f>
        <v>1.7777777777777777</v>
      </c>
      <c r="T2" s="32">
        <f t="shared" ref="T2:T75" si="1">D2/O2</f>
        <v>7.5777777777777784</v>
      </c>
      <c r="U2" s="33">
        <f t="shared" ref="U2:U75" si="2">E2/O2</f>
        <v>4.1333333333333337</v>
      </c>
      <c r="V2" s="34">
        <f t="shared" ref="V2:V75" si="3">F2/O2</f>
        <v>4.4777777777777779</v>
      </c>
      <c r="W2" s="35">
        <f t="shared" ref="W2:W75" si="4">G2/O2</f>
        <v>2.411111111111111</v>
      </c>
      <c r="X2" s="32">
        <f t="shared" ref="X2:X75" si="5">H2/O2</f>
        <v>8.7144444444444442</v>
      </c>
      <c r="Y2" s="32">
        <f t="shared" ref="Y2:Y75" si="6">I2/O2</f>
        <v>7.5019999999999998</v>
      </c>
      <c r="Z2" s="32">
        <f t="shared" ref="Z2:Z75" si="7">J2/O2</f>
        <v>7.5777777777777784</v>
      </c>
      <c r="AA2" s="36">
        <f t="shared" ref="AA2:AA75" si="8">K2/O2</f>
        <v>2.54</v>
      </c>
      <c r="AB2" s="37">
        <f t="shared" ref="AB2:AB75" si="9">M2/O2</f>
        <v>3.6688888888888891</v>
      </c>
    </row>
    <row r="3" spans="1:28" ht="15.75" customHeight="1" x14ac:dyDescent="0.2">
      <c r="A3" s="21">
        <f>UpgradedProtectorStats!A6+5</f>
        <v>20010</v>
      </c>
      <c r="B3" s="38" t="s">
        <v>474</v>
      </c>
      <c r="C3" s="22">
        <f>UpgradedProtectorStats!C6</f>
        <v>8</v>
      </c>
      <c r="D3" s="32">
        <f>UpgradedProtectorStats!D6</f>
        <v>34.1</v>
      </c>
      <c r="E3" s="24">
        <f>UpgradedProtectorStats!E6</f>
        <v>18.600000000000001</v>
      </c>
      <c r="F3" s="25">
        <f>UpgradedProtectorStats!F6</f>
        <v>20.150000000000002</v>
      </c>
      <c r="G3" s="26">
        <f>UpgradedProtectorStats!G6</f>
        <v>10.85</v>
      </c>
      <c r="H3" s="23">
        <f>UpgradedProtectorStats!D6*(1+(UpgradedProtectorStats!H6/100))</f>
        <v>39.214999999999996</v>
      </c>
      <c r="I3" s="23">
        <f>UpgradedProtectorStats!D6*(1+(UpgradedProtectorStats!I6/100))</f>
        <v>32.395000000000003</v>
      </c>
      <c r="J3" s="23">
        <f>UpgradedProtectorStats!D6*(1+(UpgradedProtectorStats!J6/100))</f>
        <v>34.1</v>
      </c>
      <c r="K3" s="27">
        <f>UpgradedProtectorStats!K6</f>
        <v>11.43</v>
      </c>
      <c r="L3" s="27">
        <f>UpgradedProtectorStats!L6</f>
        <v>11.43</v>
      </c>
      <c r="M3" s="28">
        <f>UpgradedProtectorStats!M6</f>
        <v>16.510000000000002</v>
      </c>
      <c r="N3" s="29">
        <f>UpgradedProtectorStats!N6</f>
        <v>27.94</v>
      </c>
      <c r="O3" s="30">
        <f>UpgradedProtectorStats!O6</f>
        <v>5</v>
      </c>
      <c r="P3" s="21">
        <f>UpgradedProtectorStats!P6</f>
        <v>500</v>
      </c>
      <c r="Q3" s="21">
        <f>UpgradedProtectorStats!Q6</f>
        <v>-1</v>
      </c>
      <c r="R3" s="31"/>
      <c r="S3" s="22">
        <f t="shared" si="0"/>
        <v>1.6</v>
      </c>
      <c r="T3" s="32">
        <f t="shared" si="1"/>
        <v>6.82</v>
      </c>
      <c r="U3" s="33">
        <f t="shared" si="2"/>
        <v>3.72</v>
      </c>
      <c r="V3" s="34">
        <f t="shared" si="3"/>
        <v>4.03</v>
      </c>
      <c r="W3" s="35">
        <f t="shared" si="4"/>
        <v>2.17</v>
      </c>
      <c r="X3" s="32">
        <f t="shared" si="5"/>
        <v>7.8429999999999991</v>
      </c>
      <c r="Y3" s="32">
        <f t="shared" si="6"/>
        <v>6.479000000000001</v>
      </c>
      <c r="Z3" s="32">
        <f t="shared" si="7"/>
        <v>6.82</v>
      </c>
      <c r="AA3" s="36">
        <f t="shared" si="8"/>
        <v>2.286</v>
      </c>
      <c r="AB3" s="37">
        <f t="shared" si="9"/>
        <v>3.3020000000000005</v>
      </c>
    </row>
    <row r="4" spans="1:28" ht="15.75" customHeight="1" x14ac:dyDescent="0.2">
      <c r="A4" s="21">
        <f>UpgradedProtectorStats!A10+5</f>
        <v>40010</v>
      </c>
      <c r="B4" s="38" t="s">
        <v>475</v>
      </c>
      <c r="C4" s="22">
        <f>UpgradedProtectorStats!C10</f>
        <v>6</v>
      </c>
      <c r="D4" s="32">
        <f>UpgradedProtectorStats!D10</f>
        <v>27.900000000000002</v>
      </c>
      <c r="E4" s="24">
        <f>UpgradedProtectorStats!E10</f>
        <v>18.600000000000001</v>
      </c>
      <c r="F4" s="25">
        <f>UpgradedProtectorStats!F10</f>
        <v>18.600000000000001</v>
      </c>
      <c r="G4" s="26">
        <f>UpgradedProtectorStats!G10</f>
        <v>15.5</v>
      </c>
      <c r="H4" s="23">
        <f>UpgradedProtectorStats!D10*(1+(UpgradedProtectorStats!H10/100))</f>
        <v>30.690000000000005</v>
      </c>
      <c r="I4" s="23">
        <f>UpgradedProtectorStats!D10*(1+(UpgradedProtectorStats!I10/100))</f>
        <v>27.900000000000002</v>
      </c>
      <c r="J4" s="23">
        <f>UpgradedProtectorStats!D10*(1+(UpgradedProtectorStats!J10/100))</f>
        <v>26.225999999999999</v>
      </c>
      <c r="K4" s="27">
        <f>UpgradedProtectorStats!K10</f>
        <v>10.16</v>
      </c>
      <c r="L4" s="27">
        <f>UpgradedProtectorStats!L10</f>
        <v>10.16</v>
      </c>
      <c r="M4" s="28">
        <f>UpgradedProtectorStats!M10</f>
        <v>15.24</v>
      </c>
      <c r="N4" s="29">
        <f>UpgradedProtectorStats!N10</f>
        <v>0</v>
      </c>
      <c r="O4" s="30">
        <f>UpgradedProtectorStats!O10</f>
        <v>3.8</v>
      </c>
      <c r="P4" s="21">
        <f>UpgradedProtectorStats!P10</f>
        <v>300</v>
      </c>
      <c r="Q4" s="21">
        <f>UpgradedProtectorStats!Q10</f>
        <v>0</v>
      </c>
      <c r="R4" s="31"/>
      <c r="S4" s="22">
        <f t="shared" si="0"/>
        <v>1.5789473684210527</v>
      </c>
      <c r="T4" s="32">
        <f t="shared" si="1"/>
        <v>7.3421052631578956</v>
      </c>
      <c r="U4" s="33">
        <f t="shared" si="2"/>
        <v>4.8947368421052637</v>
      </c>
      <c r="V4" s="34">
        <f t="shared" si="3"/>
        <v>4.8947368421052637</v>
      </c>
      <c r="W4" s="35">
        <f t="shared" si="4"/>
        <v>4.0789473684210531</v>
      </c>
      <c r="X4" s="32">
        <f t="shared" si="5"/>
        <v>8.0763157894736857</v>
      </c>
      <c r="Y4" s="32">
        <f t="shared" si="6"/>
        <v>7.3421052631578956</v>
      </c>
      <c r="Z4" s="32">
        <f t="shared" si="7"/>
        <v>6.9015789473684208</v>
      </c>
      <c r="AA4" s="36">
        <f t="shared" si="8"/>
        <v>2.6736842105263161</v>
      </c>
      <c r="AB4" s="37">
        <f t="shared" si="9"/>
        <v>4.0105263157894742</v>
      </c>
    </row>
    <row r="5" spans="1:28" ht="15.75" customHeight="1" x14ac:dyDescent="0.2">
      <c r="A5" s="21">
        <f>UpgradedProtectorStats!A14+10</f>
        <v>50020</v>
      </c>
      <c r="B5" s="38" t="s">
        <v>476</v>
      </c>
      <c r="C5" s="22">
        <f>UpgradedProtectorStats!C14</f>
        <v>0</v>
      </c>
      <c r="D5" s="32">
        <f>UpgradedProtectorStats!D14</f>
        <v>21.78</v>
      </c>
      <c r="E5" s="24">
        <f>UpgradedProtectorStats!E14</f>
        <v>19.36</v>
      </c>
      <c r="F5" s="25">
        <f>UpgradedProtectorStats!F14</f>
        <v>12.1</v>
      </c>
      <c r="G5" s="26">
        <f>UpgradedProtectorStats!G14</f>
        <v>14.52</v>
      </c>
      <c r="H5" s="23">
        <f>UpgradedProtectorStats!D14*(1+(UpgradedProtectorStats!H14/100))</f>
        <v>21.78</v>
      </c>
      <c r="I5" s="23">
        <f>UpgradedProtectorStats!D14*(1+(UpgradedProtectorStats!I14/100))</f>
        <v>23.958000000000002</v>
      </c>
      <c r="J5" s="23">
        <f>UpgradedProtectorStats!D14*(1+(UpgradedProtectorStats!J14/100))</f>
        <v>19.602</v>
      </c>
      <c r="K5" s="27">
        <f>UpgradedProtectorStats!K14</f>
        <v>11.2</v>
      </c>
      <c r="L5" s="27">
        <f>UpgradedProtectorStats!L14</f>
        <v>11.2</v>
      </c>
      <c r="M5" s="28">
        <f>UpgradedProtectorStats!M14</f>
        <v>11.2</v>
      </c>
      <c r="N5" s="29">
        <f>UpgradedProtectorStats!N14</f>
        <v>0</v>
      </c>
      <c r="O5" s="30">
        <f>UpgradedProtectorStats!O14</f>
        <v>1.2</v>
      </c>
      <c r="P5" s="21">
        <f>UpgradedProtectorStats!P14</f>
        <v>200</v>
      </c>
      <c r="Q5" s="21">
        <f>UpgradedProtectorStats!Q14</f>
        <v>0</v>
      </c>
      <c r="R5" s="31"/>
      <c r="S5" s="22">
        <f t="shared" si="0"/>
        <v>0</v>
      </c>
      <c r="T5" s="32">
        <f t="shared" si="1"/>
        <v>18.150000000000002</v>
      </c>
      <c r="U5" s="33">
        <f t="shared" si="2"/>
        <v>16.133333333333333</v>
      </c>
      <c r="V5" s="34">
        <f t="shared" si="3"/>
        <v>10.083333333333334</v>
      </c>
      <c r="W5" s="35">
        <f t="shared" si="4"/>
        <v>12.1</v>
      </c>
      <c r="X5" s="32">
        <f t="shared" si="5"/>
        <v>18.150000000000002</v>
      </c>
      <c r="Y5" s="32">
        <f t="shared" si="6"/>
        <v>19.965000000000003</v>
      </c>
      <c r="Z5" s="32">
        <f t="shared" si="7"/>
        <v>16.335000000000001</v>
      </c>
      <c r="AA5" s="36">
        <f t="shared" si="8"/>
        <v>9.3333333333333339</v>
      </c>
      <c r="AB5" s="37">
        <f t="shared" si="9"/>
        <v>9.3333333333333339</v>
      </c>
    </row>
    <row r="6" spans="1:28" ht="15.75" customHeight="1" x14ac:dyDescent="0.2">
      <c r="A6" s="21">
        <f>UpgradedProtectorStats!A18+5</f>
        <v>60010</v>
      </c>
      <c r="B6" s="38" t="s">
        <v>477</v>
      </c>
      <c r="C6" s="39">
        <f>UpgradedProtectorStats!C18</f>
        <v>0</v>
      </c>
      <c r="D6" s="40">
        <f>UpgradedProtectorStats!D18</f>
        <v>21.78</v>
      </c>
      <c r="E6" s="41">
        <f>UpgradedProtectorStats!E18</f>
        <v>12.1</v>
      </c>
      <c r="F6" s="42">
        <f>UpgradedProtectorStats!F18</f>
        <v>14.52</v>
      </c>
      <c r="G6" s="43">
        <f>UpgradedProtectorStats!G18</f>
        <v>14.52</v>
      </c>
      <c r="H6" s="44">
        <f>UpgradedProtectorStats!D18*(1+(UpgradedProtectorStats!H18/100))</f>
        <v>21.78</v>
      </c>
      <c r="I6" s="44">
        <f>UpgradedProtectorStats!D18*(1+(UpgradedProtectorStats!I18/100))</f>
        <v>23.958000000000002</v>
      </c>
      <c r="J6" s="44">
        <f>UpgradedProtectorStats!D18*(1+(UpgradedProtectorStats!J18/100))</f>
        <v>21.78</v>
      </c>
      <c r="K6" s="45">
        <f>UpgradedProtectorStats!K18</f>
        <v>25.2</v>
      </c>
      <c r="L6" s="45">
        <f>UpgradedProtectorStats!L18</f>
        <v>25.2</v>
      </c>
      <c r="M6" s="46">
        <f>UpgradedProtectorStats!M18</f>
        <v>21</v>
      </c>
      <c r="N6" s="47">
        <f>UpgradedProtectorStats!N18</f>
        <v>0</v>
      </c>
      <c r="O6" s="30">
        <f>UpgradedProtectorStats!O18</f>
        <v>0.9</v>
      </c>
      <c r="P6" s="21">
        <f>UpgradedProtectorStats!P18</f>
        <v>200</v>
      </c>
      <c r="Q6" s="21">
        <f>UpgradedProtectorStats!Q18</f>
        <v>0</v>
      </c>
      <c r="R6" s="31"/>
      <c r="S6" s="22">
        <f t="shared" si="0"/>
        <v>0</v>
      </c>
      <c r="T6" s="32">
        <f t="shared" si="1"/>
        <v>24.2</v>
      </c>
      <c r="U6" s="33">
        <f t="shared" si="2"/>
        <v>13.444444444444443</v>
      </c>
      <c r="V6" s="34">
        <f t="shared" si="3"/>
        <v>16.133333333333333</v>
      </c>
      <c r="W6" s="35">
        <f t="shared" si="4"/>
        <v>16.133333333333333</v>
      </c>
      <c r="X6" s="32">
        <f t="shared" si="5"/>
        <v>24.2</v>
      </c>
      <c r="Y6" s="32">
        <f t="shared" si="6"/>
        <v>26.62</v>
      </c>
      <c r="Z6" s="32">
        <f t="shared" si="7"/>
        <v>24.2</v>
      </c>
      <c r="AA6" s="36">
        <f t="shared" si="8"/>
        <v>28</v>
      </c>
      <c r="AB6" s="37">
        <f t="shared" si="9"/>
        <v>23.333333333333332</v>
      </c>
    </row>
    <row r="7" spans="1:28" ht="15.75" customHeight="1" x14ac:dyDescent="0.2">
      <c r="A7" s="21">
        <f>UpgradedProtectorStats!A22+5</f>
        <v>70010</v>
      </c>
      <c r="B7" s="38" t="s">
        <v>478</v>
      </c>
      <c r="C7" s="48">
        <f>UpgradedProtectorStats!C22</f>
        <v>12</v>
      </c>
      <c r="D7" s="40">
        <f>UpgradedProtectorStats!D22</f>
        <v>65.34</v>
      </c>
      <c r="E7" s="41">
        <f>UpgradedProtectorStats!E22</f>
        <v>26.619999999999997</v>
      </c>
      <c r="F7" s="42">
        <f>UpgradedProtectorStats!F22</f>
        <v>45.98</v>
      </c>
      <c r="G7" s="43">
        <f>UpgradedProtectorStats!G22</f>
        <v>19.36</v>
      </c>
      <c r="H7" s="44">
        <f>UpgradedProtectorStats!D22*(1+(UpgradedProtectorStats!H22/100))</f>
        <v>75.140999999999991</v>
      </c>
      <c r="I7" s="44">
        <f>UpgradedProtectorStats!D22*(1+(UpgradedProtectorStats!I22/100))</f>
        <v>62.073</v>
      </c>
      <c r="J7" s="44">
        <f>UpgradedProtectorStats!D22*(1+(UpgradedProtectorStats!J22/100))</f>
        <v>65.34</v>
      </c>
      <c r="K7" s="45">
        <f>UpgradedProtectorStats!K22</f>
        <v>14</v>
      </c>
      <c r="L7" s="45">
        <f>UpgradedProtectorStats!L22</f>
        <v>14</v>
      </c>
      <c r="M7" s="46">
        <f>UpgradedProtectorStats!M22</f>
        <v>23.799999999999997</v>
      </c>
      <c r="N7" s="47">
        <f>UpgradedProtectorStats!N22</f>
        <v>7</v>
      </c>
      <c r="O7" s="30">
        <f>UpgradedProtectorStats!O22</f>
        <v>6</v>
      </c>
      <c r="P7" s="21">
        <f>UpgradedProtectorStats!P22</f>
        <v>600</v>
      </c>
      <c r="Q7" s="21">
        <f>UpgradedProtectorStats!Q22</f>
        <v>-1</v>
      </c>
      <c r="R7" s="31"/>
      <c r="S7" s="22">
        <f t="shared" si="0"/>
        <v>2</v>
      </c>
      <c r="T7" s="32">
        <f t="shared" si="1"/>
        <v>10.89</v>
      </c>
      <c r="U7" s="33">
        <f t="shared" si="2"/>
        <v>4.4366666666666665</v>
      </c>
      <c r="V7" s="34">
        <f t="shared" si="3"/>
        <v>7.6633333333333331</v>
      </c>
      <c r="W7" s="35">
        <f t="shared" si="4"/>
        <v>3.2266666666666666</v>
      </c>
      <c r="X7" s="32">
        <f t="shared" si="5"/>
        <v>12.523499999999999</v>
      </c>
      <c r="Y7" s="32">
        <f t="shared" si="6"/>
        <v>10.345499999999999</v>
      </c>
      <c r="Z7" s="32">
        <f t="shared" si="7"/>
        <v>10.89</v>
      </c>
      <c r="AA7" s="36">
        <f t="shared" si="8"/>
        <v>2.3333333333333335</v>
      </c>
      <c r="AB7" s="37">
        <f t="shared" si="9"/>
        <v>3.9666666666666663</v>
      </c>
    </row>
    <row r="8" spans="1:28" ht="15.75" customHeight="1" x14ac:dyDescent="0.2">
      <c r="A8" s="21">
        <f>UpgradedProtectorStats!A26</f>
        <v>80000</v>
      </c>
      <c r="B8" s="38" t="s">
        <v>479</v>
      </c>
      <c r="C8" s="22">
        <f>UpgradedProtectorStats!C26</f>
        <v>14</v>
      </c>
      <c r="D8" s="23">
        <f>UpgradedProtectorStats!D26</f>
        <v>40</v>
      </c>
      <c r="E8" s="24">
        <f>UpgradedProtectorStats!E26</f>
        <v>19</v>
      </c>
      <c r="F8" s="25">
        <f>UpgradedProtectorStats!F26</f>
        <v>26</v>
      </c>
      <c r="G8" s="26">
        <f>UpgradedProtectorStats!G26</f>
        <v>21</v>
      </c>
      <c r="H8" s="23">
        <f>UpgradedProtectorStats!D26*(1+(UpgradedProtectorStats!H26/100))</f>
        <v>46</v>
      </c>
      <c r="I8" s="23">
        <f>UpgradedProtectorStats!D26*(1+(UpgradedProtectorStats!I26/100))</f>
        <v>34.799999999999997</v>
      </c>
      <c r="J8" s="23">
        <f>UpgradedProtectorStats!D26*(1+(UpgradedProtectorStats!J26/100))</f>
        <v>40</v>
      </c>
      <c r="K8" s="27">
        <f>UpgradedProtectorStats!K26</f>
        <v>12</v>
      </c>
      <c r="L8" s="27">
        <f>UpgradedProtectorStats!L26</f>
        <v>12</v>
      </c>
      <c r="M8" s="28">
        <f>UpgradedProtectorStats!M26</f>
        <v>21</v>
      </c>
      <c r="N8" s="29">
        <f>UpgradedProtectorStats!N26</f>
        <v>5</v>
      </c>
      <c r="O8" s="30">
        <f>UpgradedProtectorStats!O26</f>
        <v>6.8</v>
      </c>
      <c r="P8" s="21">
        <f>UpgradedProtectorStats!P26</f>
        <v>700</v>
      </c>
      <c r="Q8" s="21">
        <f>UpgradedProtectorStats!Q26</f>
        <v>-1</v>
      </c>
      <c r="R8" s="31"/>
      <c r="S8" s="22">
        <f t="shared" si="0"/>
        <v>2.0588235294117649</v>
      </c>
      <c r="T8" s="32">
        <f t="shared" si="1"/>
        <v>5.882352941176471</v>
      </c>
      <c r="U8" s="33">
        <f t="shared" si="2"/>
        <v>2.7941176470588238</v>
      </c>
      <c r="V8" s="34">
        <f t="shared" si="3"/>
        <v>3.8235294117647061</v>
      </c>
      <c r="W8" s="35">
        <f t="shared" si="4"/>
        <v>3.0882352941176472</v>
      </c>
      <c r="X8" s="32">
        <f t="shared" si="5"/>
        <v>6.7647058823529411</v>
      </c>
      <c r="Y8" s="32">
        <f t="shared" si="6"/>
        <v>5.117647058823529</v>
      </c>
      <c r="Z8" s="32">
        <f t="shared" si="7"/>
        <v>5.882352941176471</v>
      </c>
      <c r="AA8" s="36">
        <f t="shared" si="8"/>
        <v>1.7647058823529411</v>
      </c>
      <c r="AB8" s="37">
        <f t="shared" si="9"/>
        <v>3.0882352941176472</v>
      </c>
    </row>
    <row r="9" spans="1:28" ht="15.75" customHeight="1" x14ac:dyDescent="0.2">
      <c r="A9" s="49">
        <f>UpgradedProtectorStats!A30</f>
        <v>90000</v>
      </c>
      <c r="B9" s="38" t="s">
        <v>480</v>
      </c>
      <c r="C9" s="22">
        <f>UpgradedProtectorStats!C30</f>
        <v>5</v>
      </c>
      <c r="D9" s="23">
        <f>UpgradedProtectorStats!D30</f>
        <v>20</v>
      </c>
      <c r="E9" s="24">
        <f>UpgradedProtectorStats!E30</f>
        <v>18</v>
      </c>
      <c r="F9" s="25">
        <f>UpgradedProtectorStats!F30</f>
        <v>17</v>
      </c>
      <c r="G9" s="26">
        <f>UpgradedProtectorStats!G30</f>
        <v>13</v>
      </c>
      <c r="H9" s="23">
        <f>UpgradedProtectorStats!D30*(1+(UpgradedProtectorStats!H30/100))</f>
        <v>22.800000000000004</v>
      </c>
      <c r="I9" s="23">
        <f>UpgradedProtectorStats!D30*(1+(UpgradedProtectorStats!I30/100))</f>
        <v>19.2</v>
      </c>
      <c r="J9" s="23">
        <f>UpgradedProtectorStats!D30*(1+(UpgradedProtectorStats!J30/100))</f>
        <v>20</v>
      </c>
      <c r="K9" s="27">
        <f>UpgradedProtectorStats!K30</f>
        <v>13</v>
      </c>
      <c r="L9" s="27">
        <f>UpgradedProtectorStats!L30</f>
        <v>13</v>
      </c>
      <c r="M9" s="28">
        <f>UpgradedProtectorStats!M30</f>
        <v>15</v>
      </c>
      <c r="N9" s="29">
        <f>UpgradedProtectorStats!N30</f>
        <v>0</v>
      </c>
      <c r="O9" s="30">
        <f>UpgradedProtectorStats!O30</f>
        <v>3.9</v>
      </c>
      <c r="P9" s="21">
        <f>UpgradedProtectorStats!P30</f>
        <v>300</v>
      </c>
      <c r="Q9" s="21">
        <f>UpgradedProtectorStats!Q30</f>
        <v>0</v>
      </c>
      <c r="R9" s="31"/>
      <c r="S9" s="22">
        <f t="shared" si="0"/>
        <v>1.2820512820512822</v>
      </c>
      <c r="T9" s="32">
        <f t="shared" si="1"/>
        <v>5.1282051282051286</v>
      </c>
      <c r="U9" s="33">
        <f t="shared" si="2"/>
        <v>4.6153846153846159</v>
      </c>
      <c r="V9" s="34">
        <f t="shared" si="3"/>
        <v>4.3589743589743595</v>
      </c>
      <c r="W9" s="35">
        <f t="shared" si="4"/>
        <v>3.3333333333333335</v>
      </c>
      <c r="X9" s="32">
        <f t="shared" si="5"/>
        <v>5.8461538461538476</v>
      </c>
      <c r="Y9" s="32">
        <f t="shared" si="6"/>
        <v>4.9230769230769234</v>
      </c>
      <c r="Z9" s="32">
        <f t="shared" si="7"/>
        <v>5.1282051282051286</v>
      </c>
      <c r="AA9" s="36">
        <f t="shared" si="8"/>
        <v>3.3333333333333335</v>
      </c>
      <c r="AB9" s="37">
        <f t="shared" si="9"/>
        <v>3.8461538461538463</v>
      </c>
    </row>
    <row r="10" spans="1:28" ht="15.75" customHeight="1" x14ac:dyDescent="0.2">
      <c r="A10" s="21">
        <f>UpgradedProtectorStats!A34+5</f>
        <v>100010</v>
      </c>
      <c r="B10" s="38" t="s">
        <v>481</v>
      </c>
      <c r="C10" s="22">
        <f>UpgradedProtectorStats!C34</f>
        <v>8</v>
      </c>
      <c r="D10" s="32">
        <f>UpgradedProtectorStats!D34</f>
        <v>27.900000000000002</v>
      </c>
      <c r="E10" s="24">
        <f>UpgradedProtectorStats!E34</f>
        <v>15.5</v>
      </c>
      <c r="F10" s="25">
        <f>UpgradedProtectorStats!F34</f>
        <v>17.05</v>
      </c>
      <c r="G10" s="26">
        <f>UpgradedProtectorStats!G34</f>
        <v>10.85</v>
      </c>
      <c r="H10" s="23">
        <f>UpgradedProtectorStats!D34*(1+(UpgradedProtectorStats!H34/100))</f>
        <v>32.363999999999997</v>
      </c>
      <c r="I10" s="23">
        <f>UpgradedProtectorStats!D34*(1+(UpgradedProtectorStats!I34/100))</f>
        <v>26.505000000000003</v>
      </c>
      <c r="J10" s="23">
        <f>UpgradedProtectorStats!D34*(1+(UpgradedProtectorStats!J34/100))</f>
        <v>27.900000000000002</v>
      </c>
      <c r="K10" s="27">
        <f>UpgradedProtectorStats!K34</f>
        <v>10.16</v>
      </c>
      <c r="L10" s="27">
        <f>UpgradedProtectorStats!L34</f>
        <v>10.16</v>
      </c>
      <c r="M10" s="28">
        <f>UpgradedProtectorStats!M34</f>
        <v>13.97</v>
      </c>
      <c r="N10" s="29">
        <f>UpgradedProtectorStats!N34</f>
        <v>10.16</v>
      </c>
      <c r="O10" s="30">
        <f>UpgradedProtectorStats!O34</f>
        <v>4.5</v>
      </c>
      <c r="P10" s="21">
        <f>UpgradedProtectorStats!P34</f>
        <v>500</v>
      </c>
      <c r="Q10" s="21">
        <f>UpgradedProtectorStats!Q34</f>
        <v>0</v>
      </c>
      <c r="R10" s="31"/>
      <c r="S10" s="22">
        <f t="shared" si="0"/>
        <v>1.7777777777777777</v>
      </c>
      <c r="T10" s="32">
        <f t="shared" si="1"/>
        <v>6.2</v>
      </c>
      <c r="U10" s="33">
        <f t="shared" si="2"/>
        <v>3.4444444444444446</v>
      </c>
      <c r="V10" s="34">
        <f t="shared" si="3"/>
        <v>3.7888888888888892</v>
      </c>
      <c r="W10" s="35">
        <f t="shared" si="4"/>
        <v>2.411111111111111</v>
      </c>
      <c r="X10" s="32">
        <f t="shared" si="5"/>
        <v>7.1919999999999993</v>
      </c>
      <c r="Y10" s="32">
        <f t="shared" si="6"/>
        <v>5.8900000000000006</v>
      </c>
      <c r="Z10" s="32">
        <f t="shared" si="7"/>
        <v>6.2</v>
      </c>
      <c r="AA10" s="36">
        <f t="shared" si="8"/>
        <v>2.2577777777777777</v>
      </c>
      <c r="AB10" s="37">
        <f t="shared" si="9"/>
        <v>3.1044444444444448</v>
      </c>
    </row>
    <row r="11" spans="1:28" ht="15.75" customHeight="1" x14ac:dyDescent="0.2">
      <c r="A11" s="49">
        <f>UpgradedProtectorStats!A38</f>
        <v>110000</v>
      </c>
      <c r="B11" s="38" t="s">
        <v>482</v>
      </c>
      <c r="C11" s="22">
        <f>UpgradedProtectorStats!C38</f>
        <v>8</v>
      </c>
      <c r="D11" s="23">
        <f>UpgradedProtectorStats!D38</f>
        <v>18</v>
      </c>
      <c r="E11" s="24">
        <f>UpgradedProtectorStats!E38</f>
        <v>12</v>
      </c>
      <c r="F11" s="25">
        <f>UpgradedProtectorStats!F38</f>
        <v>13</v>
      </c>
      <c r="G11" s="26">
        <f>UpgradedProtectorStats!G38</f>
        <v>10</v>
      </c>
      <c r="H11" s="23">
        <f>UpgradedProtectorStats!D38*(1+(UpgradedProtectorStats!H38/100))</f>
        <v>20.7</v>
      </c>
      <c r="I11" s="23">
        <f>UpgradedProtectorStats!D38*(1+(UpgradedProtectorStats!I38/100))</f>
        <v>17.099999999999998</v>
      </c>
      <c r="J11" s="23">
        <f>UpgradedProtectorStats!D38*(1+(UpgradedProtectorStats!J38/100))</f>
        <v>18</v>
      </c>
      <c r="K11" s="27">
        <f>UpgradedProtectorStats!K38</f>
        <v>7</v>
      </c>
      <c r="L11" s="27">
        <f>UpgradedProtectorStats!L38</f>
        <v>7</v>
      </c>
      <c r="M11" s="28">
        <f>UpgradedProtectorStats!M38</f>
        <v>11</v>
      </c>
      <c r="N11" s="29">
        <f>UpgradedProtectorStats!N38</f>
        <v>18</v>
      </c>
      <c r="O11" s="30">
        <f>UpgradedProtectorStats!O38</f>
        <v>5.0999999999999996</v>
      </c>
      <c r="P11" s="21">
        <f>UpgradedProtectorStats!P38</f>
        <v>500</v>
      </c>
      <c r="Q11" s="21">
        <f>UpgradedProtectorStats!Q38</f>
        <v>0</v>
      </c>
      <c r="R11" s="31"/>
      <c r="S11" s="22">
        <f t="shared" si="0"/>
        <v>1.5686274509803924</v>
      </c>
      <c r="T11" s="32">
        <f t="shared" si="1"/>
        <v>3.5294117647058827</v>
      </c>
      <c r="U11" s="33">
        <f t="shared" si="2"/>
        <v>2.3529411764705883</v>
      </c>
      <c r="V11" s="34">
        <f t="shared" si="3"/>
        <v>2.5490196078431375</v>
      </c>
      <c r="W11" s="35">
        <f t="shared" si="4"/>
        <v>1.9607843137254903</v>
      </c>
      <c r="X11" s="32">
        <f t="shared" si="5"/>
        <v>4.0588235294117645</v>
      </c>
      <c r="Y11" s="32">
        <f t="shared" si="6"/>
        <v>3.3529411764705879</v>
      </c>
      <c r="Z11" s="32">
        <f t="shared" si="7"/>
        <v>3.5294117647058827</v>
      </c>
      <c r="AA11" s="36">
        <f t="shared" si="8"/>
        <v>1.3725490196078431</v>
      </c>
      <c r="AB11" s="37">
        <f t="shared" si="9"/>
        <v>2.1568627450980395</v>
      </c>
    </row>
    <row r="12" spans="1:28" ht="15.75" customHeight="1" x14ac:dyDescent="0.2">
      <c r="A12" s="49">
        <f>UpgradedProtectorStats!A42</f>
        <v>120000</v>
      </c>
      <c r="B12" s="38" t="s">
        <v>483</v>
      </c>
      <c r="C12" s="22">
        <f>UpgradedProtectorStats!C42</f>
        <v>15</v>
      </c>
      <c r="D12" s="23">
        <f>UpgradedProtectorStats!D42</f>
        <v>35</v>
      </c>
      <c r="E12" s="24">
        <f>UpgradedProtectorStats!E42</f>
        <v>17</v>
      </c>
      <c r="F12" s="25">
        <f>UpgradedProtectorStats!F42</f>
        <v>21</v>
      </c>
      <c r="G12" s="26">
        <f>UpgradedProtectorStats!G42</f>
        <v>21</v>
      </c>
      <c r="H12" s="23">
        <f>UpgradedProtectorStats!D42*(1+(UpgradedProtectorStats!H42/100))</f>
        <v>40.25</v>
      </c>
      <c r="I12" s="23">
        <f>UpgradedProtectorStats!D42*(1+(UpgradedProtectorStats!I42/100))</f>
        <v>32.9</v>
      </c>
      <c r="J12" s="23">
        <f>UpgradedProtectorStats!D42*(1+(UpgradedProtectorStats!J42/100))</f>
        <v>35</v>
      </c>
      <c r="K12" s="27">
        <f>UpgradedProtectorStats!K42</f>
        <v>6</v>
      </c>
      <c r="L12" s="27">
        <f>UpgradedProtectorStats!L42</f>
        <v>6</v>
      </c>
      <c r="M12" s="28">
        <f>UpgradedProtectorStats!M42</f>
        <v>17</v>
      </c>
      <c r="N12" s="29">
        <f>UpgradedProtectorStats!N42</f>
        <v>0</v>
      </c>
      <c r="O12" s="30">
        <f>UpgradedProtectorStats!O42</f>
        <v>6.8</v>
      </c>
      <c r="P12" s="21">
        <f>UpgradedProtectorStats!P42</f>
        <v>800</v>
      </c>
      <c r="Q12" s="21">
        <f>UpgradedProtectorStats!Q42</f>
        <v>-1</v>
      </c>
      <c r="R12" s="31"/>
      <c r="S12" s="22">
        <f t="shared" si="0"/>
        <v>2.2058823529411766</v>
      </c>
      <c r="T12" s="32">
        <f t="shared" si="1"/>
        <v>5.1470588235294121</v>
      </c>
      <c r="U12" s="33">
        <f t="shared" si="2"/>
        <v>2.5</v>
      </c>
      <c r="V12" s="34">
        <f t="shared" si="3"/>
        <v>3.0882352941176472</v>
      </c>
      <c r="W12" s="35">
        <f t="shared" si="4"/>
        <v>3.0882352941176472</v>
      </c>
      <c r="X12" s="32">
        <f t="shared" si="5"/>
        <v>5.9191176470588234</v>
      </c>
      <c r="Y12" s="32">
        <f t="shared" si="6"/>
        <v>4.8382352941176467</v>
      </c>
      <c r="Z12" s="32">
        <f t="shared" si="7"/>
        <v>5.1470588235294121</v>
      </c>
      <c r="AA12" s="36">
        <f t="shared" si="8"/>
        <v>0.88235294117647056</v>
      </c>
      <c r="AB12" s="37">
        <f t="shared" si="9"/>
        <v>2.5</v>
      </c>
    </row>
    <row r="13" spans="1:28" ht="15.75" customHeight="1" x14ac:dyDescent="0.2">
      <c r="A13" s="49">
        <f>UpgradedProtectorStats!A46</f>
        <v>130000</v>
      </c>
      <c r="B13" s="38" t="s">
        <v>484</v>
      </c>
      <c r="C13" s="22">
        <f>UpgradedProtectorStats!C46</f>
        <v>6</v>
      </c>
      <c r="D13" s="23">
        <f>UpgradedProtectorStats!D46</f>
        <v>25</v>
      </c>
      <c r="E13" s="24">
        <f>UpgradedProtectorStats!E46</f>
        <v>8</v>
      </c>
      <c r="F13" s="25">
        <f>UpgradedProtectorStats!F46</f>
        <v>6</v>
      </c>
      <c r="G13" s="26">
        <f>UpgradedProtectorStats!G46</f>
        <v>2</v>
      </c>
      <c r="H13" s="23">
        <f>UpgradedProtectorStats!D46*(1+(UpgradedProtectorStats!H46/100))</f>
        <v>28.749999999999996</v>
      </c>
      <c r="I13" s="23">
        <f>UpgradedProtectorStats!D46*(1+(UpgradedProtectorStats!I46/100))</f>
        <v>21.25</v>
      </c>
      <c r="J13" s="23">
        <f>UpgradedProtectorStats!D46*(1+(UpgradedProtectorStats!J46/100))</f>
        <v>25</v>
      </c>
      <c r="K13" s="27">
        <f>UpgradedProtectorStats!K46</f>
        <v>0</v>
      </c>
      <c r="L13" s="27">
        <f>UpgradedProtectorStats!L46</f>
        <v>0</v>
      </c>
      <c r="M13" s="28">
        <f>UpgradedProtectorStats!M46</f>
        <v>6</v>
      </c>
      <c r="N13" s="29">
        <f>UpgradedProtectorStats!N46</f>
        <v>0</v>
      </c>
      <c r="O13" s="30">
        <f>UpgradedProtectorStats!O46</f>
        <v>4.2</v>
      </c>
      <c r="P13" s="21">
        <f>UpgradedProtectorStats!P46</f>
        <v>150</v>
      </c>
      <c r="Q13" s="21">
        <f>UpgradedProtectorStats!Q46</f>
        <v>0</v>
      </c>
      <c r="R13" s="31"/>
      <c r="S13" s="22">
        <f t="shared" si="0"/>
        <v>1.4285714285714286</v>
      </c>
      <c r="T13" s="32">
        <f t="shared" si="1"/>
        <v>5.9523809523809526</v>
      </c>
      <c r="U13" s="33">
        <f t="shared" si="2"/>
        <v>1.9047619047619047</v>
      </c>
      <c r="V13" s="34">
        <f t="shared" si="3"/>
        <v>1.4285714285714286</v>
      </c>
      <c r="W13" s="35">
        <f t="shared" si="4"/>
        <v>0.47619047619047616</v>
      </c>
      <c r="X13" s="32">
        <f t="shared" si="5"/>
        <v>6.845238095238094</v>
      </c>
      <c r="Y13" s="32">
        <f t="shared" si="6"/>
        <v>5.0595238095238093</v>
      </c>
      <c r="Z13" s="32">
        <f t="shared" si="7"/>
        <v>5.9523809523809526</v>
      </c>
      <c r="AA13" s="36">
        <f t="shared" si="8"/>
        <v>0</v>
      </c>
      <c r="AB13" s="37">
        <f t="shared" si="9"/>
        <v>1.4285714285714286</v>
      </c>
    </row>
    <row r="14" spans="1:28" ht="15.75" customHeight="1" x14ac:dyDescent="0.2">
      <c r="A14" s="21">
        <f>UpgradedProtectorStats!A50+5</f>
        <v>140010</v>
      </c>
      <c r="B14" s="38" t="s">
        <v>485</v>
      </c>
      <c r="C14" s="22">
        <f>UpgradedProtectorStats!C50</f>
        <v>0</v>
      </c>
      <c r="D14" s="32">
        <f>UpgradedProtectorStats!D50</f>
        <v>18.600000000000001</v>
      </c>
      <c r="E14" s="24">
        <f>UpgradedProtectorStats!E50</f>
        <v>18.600000000000001</v>
      </c>
      <c r="F14" s="25">
        <f>UpgradedProtectorStats!F50</f>
        <v>10.85</v>
      </c>
      <c r="G14" s="26">
        <f>UpgradedProtectorStats!G50</f>
        <v>13.950000000000001</v>
      </c>
      <c r="H14" s="23">
        <f>UpgradedProtectorStats!D50*(1+(UpgradedProtectorStats!H50/100))</f>
        <v>18.600000000000001</v>
      </c>
      <c r="I14" s="23">
        <f>UpgradedProtectorStats!D50*(1+(UpgradedProtectorStats!I50/100))</f>
        <v>20.460000000000004</v>
      </c>
      <c r="J14" s="23">
        <f>UpgradedProtectorStats!D50*(1+(UpgradedProtectorStats!J50/100))</f>
        <v>18.600000000000001</v>
      </c>
      <c r="K14" s="27">
        <f>UpgradedProtectorStats!K50</f>
        <v>10.16</v>
      </c>
      <c r="L14" s="27">
        <f>UpgradedProtectorStats!L50</f>
        <v>10.16</v>
      </c>
      <c r="M14" s="28">
        <f>UpgradedProtectorStats!M50</f>
        <v>10.16</v>
      </c>
      <c r="N14" s="29">
        <f>UpgradedProtectorStats!N50</f>
        <v>10.16</v>
      </c>
      <c r="O14" s="30">
        <f>UpgradedProtectorStats!O50</f>
        <v>1.5</v>
      </c>
      <c r="P14" s="21">
        <f>UpgradedProtectorStats!P50</f>
        <v>400</v>
      </c>
      <c r="Q14" s="21">
        <f>UpgradedProtectorStats!Q50</f>
        <v>0</v>
      </c>
      <c r="R14" s="31"/>
      <c r="S14" s="22">
        <f t="shared" si="0"/>
        <v>0</v>
      </c>
      <c r="T14" s="32">
        <f t="shared" si="1"/>
        <v>12.4</v>
      </c>
      <c r="U14" s="33">
        <f t="shared" si="2"/>
        <v>12.4</v>
      </c>
      <c r="V14" s="34">
        <f t="shared" si="3"/>
        <v>7.2333333333333334</v>
      </c>
      <c r="W14" s="35">
        <f t="shared" si="4"/>
        <v>9.3000000000000007</v>
      </c>
      <c r="X14" s="32">
        <f t="shared" si="5"/>
        <v>12.4</v>
      </c>
      <c r="Y14" s="32">
        <f t="shared" si="6"/>
        <v>13.640000000000002</v>
      </c>
      <c r="Z14" s="32">
        <f t="shared" si="7"/>
        <v>12.4</v>
      </c>
      <c r="AA14" s="36">
        <f t="shared" si="8"/>
        <v>6.7733333333333334</v>
      </c>
      <c r="AB14" s="37">
        <f t="shared" si="9"/>
        <v>6.7733333333333334</v>
      </c>
    </row>
    <row r="15" spans="1:28" ht="15.75" customHeight="1" x14ac:dyDescent="0.2">
      <c r="A15" s="21">
        <f>UpgradedProtectorStats!A54+5</f>
        <v>150010</v>
      </c>
      <c r="B15" s="38" t="s">
        <v>486</v>
      </c>
      <c r="C15" s="22">
        <f>UpgradedProtectorStats!C54</f>
        <v>0</v>
      </c>
      <c r="D15" s="32">
        <f>UpgradedProtectorStats!D54</f>
        <v>18.600000000000001</v>
      </c>
      <c r="E15" s="24">
        <f>UpgradedProtectorStats!E54</f>
        <v>18.600000000000001</v>
      </c>
      <c r="F15" s="25">
        <f>UpgradedProtectorStats!F54</f>
        <v>15.5</v>
      </c>
      <c r="G15" s="26">
        <f>UpgradedProtectorStats!G54</f>
        <v>10.85</v>
      </c>
      <c r="H15" s="23">
        <f>UpgradedProtectorStats!D54*(1+(UpgradedProtectorStats!H54/100))</f>
        <v>18.600000000000001</v>
      </c>
      <c r="I15" s="23">
        <f>UpgradedProtectorStats!D54*(1+(UpgradedProtectorStats!I54/100))</f>
        <v>20.274000000000004</v>
      </c>
      <c r="J15" s="23">
        <f>UpgradedProtectorStats!D54*(1+(UpgradedProtectorStats!J54/100))</f>
        <v>18.600000000000001</v>
      </c>
      <c r="K15" s="27">
        <f>UpgradedProtectorStats!K54</f>
        <v>11.43</v>
      </c>
      <c r="L15" s="27">
        <f>UpgradedProtectorStats!L54</f>
        <v>11.43</v>
      </c>
      <c r="M15" s="28">
        <f>UpgradedProtectorStats!M54</f>
        <v>11.43</v>
      </c>
      <c r="N15" s="29">
        <f>UpgradedProtectorStats!N54</f>
        <v>25.4</v>
      </c>
      <c r="O15" s="30">
        <f>UpgradedProtectorStats!O54</f>
        <v>2.5</v>
      </c>
      <c r="P15" s="21">
        <f>UpgradedProtectorStats!P54</f>
        <v>400</v>
      </c>
      <c r="Q15" s="21">
        <f>UpgradedProtectorStats!Q54</f>
        <v>0</v>
      </c>
      <c r="R15" s="31"/>
      <c r="S15" s="22">
        <f t="shared" si="0"/>
        <v>0</v>
      </c>
      <c r="T15" s="32">
        <f t="shared" si="1"/>
        <v>7.44</v>
      </c>
      <c r="U15" s="33">
        <f t="shared" si="2"/>
        <v>7.44</v>
      </c>
      <c r="V15" s="34">
        <f t="shared" si="3"/>
        <v>6.2</v>
      </c>
      <c r="W15" s="35">
        <f t="shared" si="4"/>
        <v>4.34</v>
      </c>
      <c r="X15" s="32">
        <f t="shared" si="5"/>
        <v>7.44</v>
      </c>
      <c r="Y15" s="32">
        <f t="shared" si="6"/>
        <v>8.1096000000000021</v>
      </c>
      <c r="Z15" s="32">
        <f t="shared" si="7"/>
        <v>7.44</v>
      </c>
      <c r="AA15" s="36">
        <f t="shared" si="8"/>
        <v>4.5720000000000001</v>
      </c>
      <c r="AB15" s="37">
        <f t="shared" si="9"/>
        <v>4.5720000000000001</v>
      </c>
    </row>
    <row r="16" spans="1:28" ht="15.75" customHeight="1" x14ac:dyDescent="0.2">
      <c r="A16" s="21">
        <f>UpgradedProtectorStats!A58+10</f>
        <v>160020</v>
      </c>
      <c r="B16" s="38" t="s">
        <v>487</v>
      </c>
      <c r="C16" s="22">
        <f>UpgradedProtectorStats!C58</f>
        <v>8</v>
      </c>
      <c r="D16" s="32">
        <f>UpgradedProtectorStats!D58</f>
        <v>33.879999999999995</v>
      </c>
      <c r="E16" s="24">
        <f>UpgradedProtectorStats!E58</f>
        <v>24.2</v>
      </c>
      <c r="F16" s="25">
        <f>UpgradedProtectorStats!F58</f>
        <v>24.2</v>
      </c>
      <c r="G16" s="26">
        <f>UpgradedProtectorStats!G58</f>
        <v>21.78</v>
      </c>
      <c r="H16" s="23">
        <f>UpgradedProtectorStats!D58*(1+(UpgradedProtectorStats!H58/100))</f>
        <v>33.879999999999995</v>
      </c>
      <c r="I16" s="23">
        <f>UpgradedProtectorStats!D58*(1+(UpgradedProtectorStats!I58/100))</f>
        <v>33.879999999999995</v>
      </c>
      <c r="J16" s="23">
        <f>UpgradedProtectorStats!D58*(1+(UpgradedProtectorStats!J58/100))</f>
        <v>33.202399999999997</v>
      </c>
      <c r="K16" s="27">
        <f>UpgradedProtectorStats!K58</f>
        <v>11.2</v>
      </c>
      <c r="L16" s="27">
        <f>UpgradedProtectorStats!L58</f>
        <v>11.2</v>
      </c>
      <c r="M16" s="28">
        <f>UpgradedProtectorStats!M58</f>
        <v>16.799999999999997</v>
      </c>
      <c r="N16" s="29">
        <f>UpgradedProtectorStats!N58</f>
        <v>2.8</v>
      </c>
      <c r="O16" s="30">
        <f>UpgradedProtectorStats!O58</f>
        <v>4.5</v>
      </c>
      <c r="P16" s="21">
        <f>UpgradedProtectorStats!P58</f>
        <v>350</v>
      </c>
      <c r="Q16" s="21">
        <f>UpgradedProtectorStats!Q58</f>
        <v>0</v>
      </c>
      <c r="R16" s="31"/>
      <c r="S16" s="22">
        <f t="shared" si="0"/>
        <v>1.7777777777777777</v>
      </c>
      <c r="T16" s="32">
        <f t="shared" si="1"/>
        <v>7.5288888888888881</v>
      </c>
      <c r="U16" s="33">
        <f t="shared" si="2"/>
        <v>5.3777777777777773</v>
      </c>
      <c r="V16" s="34">
        <f t="shared" si="3"/>
        <v>5.3777777777777773</v>
      </c>
      <c r="W16" s="35">
        <f t="shared" si="4"/>
        <v>4.84</v>
      </c>
      <c r="X16" s="32">
        <f t="shared" si="5"/>
        <v>7.5288888888888881</v>
      </c>
      <c r="Y16" s="32">
        <f t="shared" si="6"/>
        <v>7.5288888888888881</v>
      </c>
      <c r="Z16" s="32">
        <f t="shared" si="7"/>
        <v>7.3783111111111106</v>
      </c>
      <c r="AA16" s="36">
        <f t="shared" si="8"/>
        <v>2.4888888888888889</v>
      </c>
      <c r="AB16" s="37">
        <f t="shared" si="9"/>
        <v>3.7333333333333325</v>
      </c>
    </row>
    <row r="17" spans="1:28" ht="15.75" customHeight="1" x14ac:dyDescent="0.2">
      <c r="A17" s="21">
        <f>UpgradedProtectorStats!A62+10</f>
        <v>170020</v>
      </c>
      <c r="B17" s="38" t="s">
        <v>488</v>
      </c>
      <c r="C17" s="22">
        <f>UpgradedProtectorStats!C62</f>
        <v>5</v>
      </c>
      <c r="D17" s="32">
        <f>UpgradedProtectorStats!D62</f>
        <v>29.04</v>
      </c>
      <c r="E17" s="24">
        <f>UpgradedProtectorStats!E62</f>
        <v>24.2</v>
      </c>
      <c r="F17" s="25">
        <f>UpgradedProtectorStats!F62</f>
        <v>19.36</v>
      </c>
      <c r="G17" s="26">
        <f>UpgradedProtectorStats!G62</f>
        <v>7.26</v>
      </c>
      <c r="H17" s="23">
        <f>UpgradedProtectorStats!D62*(1+(UpgradedProtectorStats!H62/100))</f>
        <v>34.847999999999999</v>
      </c>
      <c r="I17" s="23">
        <f>UpgradedProtectorStats!D62*(1+(UpgradedProtectorStats!I62/100))</f>
        <v>29.04</v>
      </c>
      <c r="J17" s="23">
        <f>UpgradedProtectorStats!D62*(1+(UpgradedProtectorStats!J62/100))</f>
        <v>28.168799999999997</v>
      </c>
      <c r="K17" s="27">
        <f>UpgradedProtectorStats!K62</f>
        <v>8.3999999999999986</v>
      </c>
      <c r="L17" s="27">
        <f>UpgradedProtectorStats!L62</f>
        <v>8.3999999999999986</v>
      </c>
      <c r="M17" s="28">
        <f>UpgradedProtectorStats!M62</f>
        <v>14</v>
      </c>
      <c r="N17" s="29">
        <f>UpgradedProtectorStats!N62</f>
        <v>0</v>
      </c>
      <c r="O17" s="30">
        <f>UpgradedProtectorStats!O62</f>
        <v>3</v>
      </c>
      <c r="P17" s="21">
        <f>UpgradedProtectorStats!P62</f>
        <v>300</v>
      </c>
      <c r="Q17" s="21">
        <f>UpgradedProtectorStats!Q62</f>
        <v>0</v>
      </c>
      <c r="R17" s="31"/>
      <c r="S17" s="22">
        <f t="shared" si="0"/>
        <v>1.6666666666666667</v>
      </c>
      <c r="T17" s="32">
        <f t="shared" si="1"/>
        <v>9.68</v>
      </c>
      <c r="U17" s="33">
        <f t="shared" si="2"/>
        <v>8.0666666666666664</v>
      </c>
      <c r="V17" s="34">
        <f t="shared" si="3"/>
        <v>6.4533333333333331</v>
      </c>
      <c r="W17" s="35">
        <f t="shared" si="4"/>
        <v>2.42</v>
      </c>
      <c r="X17" s="32">
        <f t="shared" si="5"/>
        <v>11.616</v>
      </c>
      <c r="Y17" s="32">
        <f t="shared" si="6"/>
        <v>9.68</v>
      </c>
      <c r="Z17" s="32">
        <f t="shared" si="7"/>
        <v>9.3895999999999997</v>
      </c>
      <c r="AA17" s="36">
        <f t="shared" si="8"/>
        <v>2.7999999999999994</v>
      </c>
      <c r="AB17" s="37">
        <f t="shared" si="9"/>
        <v>4.666666666666667</v>
      </c>
    </row>
    <row r="18" spans="1:28" ht="15.75" customHeight="1" x14ac:dyDescent="0.2">
      <c r="A18" s="21">
        <f>UpgradedProtectorStats!A66+10</f>
        <v>180020</v>
      </c>
      <c r="B18" s="38" t="s">
        <v>489</v>
      </c>
      <c r="C18" s="22">
        <f>UpgradedProtectorStats!C66</f>
        <v>8</v>
      </c>
      <c r="D18" s="32">
        <f>UpgradedProtectorStats!D66</f>
        <v>36.299999999999997</v>
      </c>
      <c r="E18" s="24">
        <f>UpgradedProtectorStats!E66</f>
        <v>21.78</v>
      </c>
      <c r="F18" s="25">
        <f>UpgradedProtectorStats!F66</f>
        <v>19.36</v>
      </c>
      <c r="G18" s="26">
        <f>UpgradedProtectorStats!G66</f>
        <v>14.52</v>
      </c>
      <c r="H18" s="23">
        <f>UpgradedProtectorStats!D66*(1+(UpgradedProtectorStats!H66/100))</f>
        <v>41.74499999999999</v>
      </c>
      <c r="I18" s="23">
        <f>UpgradedProtectorStats!D66*(1+(UpgradedProtectorStats!I66/100))</f>
        <v>36.299999999999997</v>
      </c>
      <c r="J18" s="23">
        <f>UpgradedProtectorStats!D66*(1+(UpgradedProtectorStats!J66/100))</f>
        <v>36.299999999999997</v>
      </c>
      <c r="K18" s="27">
        <f>UpgradedProtectorStats!K66</f>
        <v>8.3999999999999986</v>
      </c>
      <c r="L18" s="27">
        <f>UpgradedProtectorStats!L66</f>
        <v>8.3999999999999986</v>
      </c>
      <c r="M18" s="28">
        <f>UpgradedProtectorStats!M66</f>
        <v>12.6</v>
      </c>
      <c r="N18" s="29">
        <f>UpgradedProtectorStats!N66</f>
        <v>0</v>
      </c>
      <c r="O18" s="30">
        <f>UpgradedProtectorStats!O66</f>
        <v>4.8</v>
      </c>
      <c r="P18" s="21">
        <f>UpgradedProtectorStats!P66</f>
        <v>500</v>
      </c>
      <c r="Q18" s="21">
        <f>UpgradedProtectorStats!Q66</f>
        <v>-1</v>
      </c>
      <c r="R18" s="31"/>
      <c r="S18" s="22">
        <f t="shared" si="0"/>
        <v>1.6666666666666667</v>
      </c>
      <c r="T18" s="32">
        <f t="shared" si="1"/>
        <v>7.5625</v>
      </c>
      <c r="U18" s="33">
        <f t="shared" si="2"/>
        <v>4.5375000000000005</v>
      </c>
      <c r="V18" s="34">
        <f t="shared" si="3"/>
        <v>4.0333333333333332</v>
      </c>
      <c r="W18" s="35">
        <f t="shared" si="4"/>
        <v>3.0249999999999999</v>
      </c>
      <c r="X18" s="32">
        <f t="shared" si="5"/>
        <v>8.6968749999999986</v>
      </c>
      <c r="Y18" s="32">
        <f t="shared" si="6"/>
        <v>7.5625</v>
      </c>
      <c r="Z18" s="32">
        <f t="shared" si="7"/>
        <v>7.5625</v>
      </c>
      <c r="AA18" s="36">
        <f t="shared" si="8"/>
        <v>1.7499999999999998</v>
      </c>
      <c r="AB18" s="37">
        <f t="shared" si="9"/>
        <v>2.625</v>
      </c>
    </row>
    <row r="19" spans="1:28" ht="15.75" customHeight="1" x14ac:dyDescent="0.2">
      <c r="A19" s="49">
        <f>UpgradedProtectorStats!A70</f>
        <v>190000</v>
      </c>
      <c r="B19" s="38" t="s">
        <v>490</v>
      </c>
      <c r="C19" s="22">
        <f>UpgradedProtectorStats!C70</f>
        <v>0</v>
      </c>
      <c r="D19" s="23">
        <f>UpgradedProtectorStats!D70</f>
        <v>6</v>
      </c>
      <c r="E19" s="24">
        <f>UpgradedProtectorStats!E70</f>
        <v>5</v>
      </c>
      <c r="F19" s="25">
        <f>UpgradedProtectorStats!F70</f>
        <v>24</v>
      </c>
      <c r="G19" s="26">
        <f>UpgradedProtectorStats!G70</f>
        <v>13</v>
      </c>
      <c r="H19" s="23">
        <f>UpgradedProtectorStats!D70*(1+(UpgradedProtectorStats!H70/100))</f>
        <v>6</v>
      </c>
      <c r="I19" s="23">
        <f>UpgradedProtectorStats!D70*(1+(UpgradedProtectorStats!I70/100))</f>
        <v>6</v>
      </c>
      <c r="J19" s="23">
        <f>UpgradedProtectorStats!D70*(1+(UpgradedProtectorStats!J70/100))</f>
        <v>6</v>
      </c>
      <c r="K19" s="27">
        <f>UpgradedProtectorStats!K70</f>
        <v>0</v>
      </c>
      <c r="L19" s="27">
        <f>UpgradedProtectorStats!L70</f>
        <v>0</v>
      </c>
      <c r="M19" s="28">
        <f>UpgradedProtectorStats!M70</f>
        <v>0</v>
      </c>
      <c r="N19" s="29">
        <f>UpgradedProtectorStats!N70</f>
        <v>0</v>
      </c>
      <c r="O19" s="30">
        <f>UpgradedProtectorStats!O70</f>
        <v>1.4</v>
      </c>
      <c r="P19" s="21">
        <f>UpgradedProtectorStats!P70</f>
        <v>80</v>
      </c>
      <c r="Q19" s="21">
        <f>UpgradedProtectorStats!Q70</f>
        <v>0</v>
      </c>
      <c r="R19" s="31"/>
      <c r="S19" s="22">
        <f t="shared" si="0"/>
        <v>0</v>
      </c>
      <c r="T19" s="32">
        <f t="shared" si="1"/>
        <v>4.2857142857142856</v>
      </c>
      <c r="U19" s="33">
        <f t="shared" si="2"/>
        <v>3.5714285714285716</v>
      </c>
      <c r="V19" s="34">
        <f t="shared" si="3"/>
        <v>17.142857142857142</v>
      </c>
      <c r="W19" s="35">
        <f t="shared" si="4"/>
        <v>9.2857142857142865</v>
      </c>
      <c r="X19" s="32">
        <f t="shared" si="5"/>
        <v>4.2857142857142856</v>
      </c>
      <c r="Y19" s="32">
        <f t="shared" si="6"/>
        <v>4.2857142857142856</v>
      </c>
      <c r="Z19" s="32">
        <f t="shared" si="7"/>
        <v>4.2857142857142856</v>
      </c>
      <c r="AA19" s="36">
        <f t="shared" si="8"/>
        <v>0</v>
      </c>
      <c r="AB19" s="37">
        <f t="shared" si="9"/>
        <v>0</v>
      </c>
    </row>
    <row r="20" spans="1:28" ht="15.75" customHeight="1" x14ac:dyDescent="0.2">
      <c r="A20" s="21">
        <f>UpgradedProtectorStats!A71+5</f>
        <v>200010</v>
      </c>
      <c r="B20" s="38" t="s">
        <v>491</v>
      </c>
      <c r="C20" s="22">
        <f>UpgradedProtectorStats!C71</f>
        <v>6</v>
      </c>
      <c r="D20" s="32">
        <f>UpgradedProtectorStats!D71</f>
        <v>26.35</v>
      </c>
      <c r="E20" s="24">
        <f>UpgradedProtectorStats!E71</f>
        <v>15.5</v>
      </c>
      <c r="F20" s="25">
        <f>UpgradedProtectorStats!F71</f>
        <v>18.600000000000001</v>
      </c>
      <c r="G20" s="26">
        <f>UpgradedProtectorStats!G71</f>
        <v>12.4</v>
      </c>
      <c r="H20" s="23">
        <f>UpgradedProtectorStats!D71*(1+(UpgradedProtectorStats!H71/100))</f>
        <v>28.721500000000002</v>
      </c>
      <c r="I20" s="23">
        <f>UpgradedProtectorStats!D71*(1+(UpgradedProtectorStats!I71/100))</f>
        <v>25.032499999999999</v>
      </c>
      <c r="J20" s="23">
        <f>UpgradedProtectorStats!D71*(1+(UpgradedProtectorStats!J71/100))</f>
        <v>26.35</v>
      </c>
      <c r="K20" s="27">
        <f>UpgradedProtectorStats!K71</f>
        <v>8.89</v>
      </c>
      <c r="L20" s="27">
        <f>UpgradedProtectorStats!L71</f>
        <v>8.89</v>
      </c>
      <c r="M20" s="28">
        <f>UpgradedProtectorStats!M71</f>
        <v>12.7</v>
      </c>
      <c r="N20" s="29">
        <f>UpgradedProtectorStats!N71</f>
        <v>0</v>
      </c>
      <c r="O20" s="30">
        <f>UpgradedProtectorStats!O71</f>
        <v>4.0999999999999996</v>
      </c>
      <c r="P20" s="21">
        <f>UpgradedProtectorStats!P71</f>
        <v>250</v>
      </c>
      <c r="Q20" s="21">
        <f>UpgradedProtectorStats!Q71</f>
        <v>0</v>
      </c>
      <c r="R20" s="31"/>
      <c r="S20" s="22">
        <f t="shared" si="0"/>
        <v>1.4634146341463417</v>
      </c>
      <c r="T20" s="32">
        <f t="shared" si="1"/>
        <v>6.4268292682926838</v>
      </c>
      <c r="U20" s="33">
        <f t="shared" si="2"/>
        <v>3.780487804878049</v>
      </c>
      <c r="V20" s="34">
        <f t="shared" si="3"/>
        <v>4.536585365853659</v>
      </c>
      <c r="W20" s="35">
        <f t="shared" si="4"/>
        <v>3.0243902439024395</v>
      </c>
      <c r="X20" s="32">
        <f t="shared" si="5"/>
        <v>7.0052439024390258</v>
      </c>
      <c r="Y20" s="32">
        <f t="shared" si="6"/>
        <v>6.1054878048780488</v>
      </c>
      <c r="Z20" s="32">
        <f t="shared" si="7"/>
        <v>6.4268292682926838</v>
      </c>
      <c r="AA20" s="36">
        <f t="shared" si="8"/>
        <v>2.1682926829268294</v>
      </c>
      <c r="AB20" s="37">
        <f t="shared" si="9"/>
        <v>3.0975609756097562</v>
      </c>
    </row>
    <row r="21" spans="1:28" ht="15.75" customHeight="1" x14ac:dyDescent="0.2">
      <c r="A21" s="21">
        <f>UpgradedProtectorStats!A75+10</f>
        <v>210020</v>
      </c>
      <c r="B21" s="38" t="s">
        <v>492</v>
      </c>
      <c r="C21" s="22">
        <f>UpgradedProtectorStats!C75</f>
        <v>5</v>
      </c>
      <c r="D21" s="32">
        <f>UpgradedProtectorStats!D75</f>
        <v>33.879999999999995</v>
      </c>
      <c r="E21" s="24">
        <f>UpgradedProtectorStats!E75</f>
        <v>19.36</v>
      </c>
      <c r="F21" s="25">
        <f>UpgradedProtectorStats!F75</f>
        <v>19.36</v>
      </c>
      <c r="G21" s="26">
        <f>UpgradedProtectorStats!G75</f>
        <v>7.26</v>
      </c>
      <c r="H21" s="23">
        <f>UpgradedProtectorStats!D75*(1+(UpgradedProtectorStats!H75/100))</f>
        <v>38.623199999999997</v>
      </c>
      <c r="I21" s="23">
        <f>UpgradedProtectorStats!D75*(1+(UpgradedProtectorStats!I75/100))</f>
        <v>19.311599999999999</v>
      </c>
      <c r="J21" s="23">
        <f>UpgradedProtectorStats!D75*(1+(UpgradedProtectorStats!J75/100))</f>
        <v>33.879999999999995</v>
      </c>
      <c r="K21" s="27">
        <f>UpgradedProtectorStats!K75</f>
        <v>11.2</v>
      </c>
      <c r="L21" s="27">
        <f>UpgradedProtectorStats!L75</f>
        <v>11.2</v>
      </c>
      <c r="M21" s="28">
        <f>UpgradedProtectorStats!M75</f>
        <v>12.6</v>
      </c>
      <c r="N21" s="29">
        <f>UpgradedProtectorStats!N75</f>
        <v>0</v>
      </c>
      <c r="O21" s="30">
        <f>UpgradedProtectorStats!O75</f>
        <v>3.5</v>
      </c>
      <c r="P21" s="21">
        <f>UpgradedProtectorStats!P75</f>
        <v>250</v>
      </c>
      <c r="Q21" s="21">
        <f>UpgradedProtectorStats!Q75</f>
        <v>0</v>
      </c>
      <c r="R21" s="31"/>
      <c r="S21" s="22">
        <f t="shared" si="0"/>
        <v>1.4285714285714286</v>
      </c>
      <c r="T21" s="32">
        <f t="shared" si="1"/>
        <v>9.6799999999999979</v>
      </c>
      <c r="U21" s="33">
        <f t="shared" si="2"/>
        <v>5.5314285714285711</v>
      </c>
      <c r="V21" s="34">
        <f t="shared" si="3"/>
        <v>5.5314285714285711</v>
      </c>
      <c r="W21" s="35">
        <f t="shared" si="4"/>
        <v>2.0742857142857143</v>
      </c>
      <c r="X21" s="32">
        <f t="shared" si="5"/>
        <v>11.0352</v>
      </c>
      <c r="Y21" s="32">
        <f t="shared" si="6"/>
        <v>5.5175999999999998</v>
      </c>
      <c r="Z21" s="32">
        <f t="shared" si="7"/>
        <v>9.6799999999999979</v>
      </c>
      <c r="AA21" s="36">
        <f t="shared" si="8"/>
        <v>3.1999999999999997</v>
      </c>
      <c r="AB21" s="37">
        <f t="shared" si="9"/>
        <v>3.6</v>
      </c>
    </row>
    <row r="22" spans="1:28" ht="15.75" customHeight="1" x14ac:dyDescent="0.2">
      <c r="A22" s="21">
        <f>UpgradedProtectorStats!A79+10</f>
        <v>220020</v>
      </c>
      <c r="B22" s="38" t="s">
        <v>493</v>
      </c>
      <c r="C22" s="22">
        <f>UpgradedProtectorStats!C79</f>
        <v>0</v>
      </c>
      <c r="D22" s="32">
        <f>UpgradedProtectorStats!D79</f>
        <v>19.36</v>
      </c>
      <c r="E22" s="24">
        <f>UpgradedProtectorStats!E79</f>
        <v>24.2</v>
      </c>
      <c r="F22" s="25">
        <f>UpgradedProtectorStats!F79</f>
        <v>12.1</v>
      </c>
      <c r="G22" s="26">
        <f>UpgradedProtectorStats!G79</f>
        <v>14.52</v>
      </c>
      <c r="H22" s="23">
        <f>UpgradedProtectorStats!D79*(1+(UpgradedProtectorStats!H79/100))</f>
        <v>20.134399999999999</v>
      </c>
      <c r="I22" s="23">
        <f>UpgradedProtectorStats!D79*(1+(UpgradedProtectorStats!I79/100))</f>
        <v>20.908799999999999</v>
      </c>
      <c r="J22" s="23">
        <f>UpgradedProtectorStats!D79*(1+(UpgradedProtectorStats!J79/100))</f>
        <v>19.36</v>
      </c>
      <c r="K22" s="27">
        <f>UpgradedProtectorStats!K79</f>
        <v>7</v>
      </c>
      <c r="L22" s="27">
        <f>UpgradedProtectorStats!L79</f>
        <v>7</v>
      </c>
      <c r="M22" s="28">
        <f>UpgradedProtectorStats!M79</f>
        <v>8.3999999999999986</v>
      </c>
      <c r="N22" s="29">
        <f>UpgradedProtectorStats!N79</f>
        <v>0</v>
      </c>
      <c r="O22" s="30">
        <f>UpgradedProtectorStats!O79</f>
        <v>0.9</v>
      </c>
      <c r="P22" s="21">
        <f>UpgradedProtectorStats!P79</f>
        <v>200</v>
      </c>
      <c r="Q22" s="21">
        <f>UpgradedProtectorStats!Q79</f>
        <v>0</v>
      </c>
      <c r="R22" s="31"/>
      <c r="S22" s="22">
        <f t="shared" si="0"/>
        <v>0</v>
      </c>
      <c r="T22" s="32">
        <f t="shared" si="1"/>
        <v>21.511111111111109</v>
      </c>
      <c r="U22" s="33">
        <f t="shared" si="2"/>
        <v>26.888888888888886</v>
      </c>
      <c r="V22" s="34">
        <f t="shared" si="3"/>
        <v>13.444444444444443</v>
      </c>
      <c r="W22" s="35">
        <f t="shared" si="4"/>
        <v>16.133333333333333</v>
      </c>
      <c r="X22" s="32">
        <f t="shared" si="5"/>
        <v>22.371555555555556</v>
      </c>
      <c r="Y22" s="32">
        <f t="shared" si="6"/>
        <v>23.231999999999999</v>
      </c>
      <c r="Z22" s="32">
        <f t="shared" si="7"/>
        <v>21.511111111111109</v>
      </c>
      <c r="AA22" s="36">
        <f t="shared" si="8"/>
        <v>7.7777777777777777</v>
      </c>
      <c r="AB22" s="37">
        <f t="shared" si="9"/>
        <v>9.3333333333333321</v>
      </c>
    </row>
    <row r="23" spans="1:28" ht="15.75" customHeight="1" x14ac:dyDescent="0.2">
      <c r="A23" s="21">
        <f>UpgradedProtectorStats!A83+10</f>
        <v>230020</v>
      </c>
      <c r="B23" s="38" t="s">
        <v>494</v>
      </c>
      <c r="C23" s="22">
        <f>UpgradedProtectorStats!C83</f>
        <v>0</v>
      </c>
      <c r="D23" s="32">
        <f>UpgradedProtectorStats!D83</f>
        <v>19.36</v>
      </c>
      <c r="E23" s="24">
        <f>UpgradedProtectorStats!E83</f>
        <v>21.78</v>
      </c>
      <c r="F23" s="25">
        <f>UpgradedProtectorStats!F83</f>
        <v>29.04</v>
      </c>
      <c r="G23" s="26">
        <f>UpgradedProtectorStats!G83</f>
        <v>14.52</v>
      </c>
      <c r="H23" s="23">
        <f>UpgradedProtectorStats!D83*(1+(UpgradedProtectorStats!H83/100))</f>
        <v>19.36</v>
      </c>
      <c r="I23" s="23">
        <f>UpgradedProtectorStats!D83*(1+(UpgradedProtectorStats!I83/100))</f>
        <v>21.489600000000003</v>
      </c>
      <c r="J23" s="23">
        <f>UpgradedProtectorStats!D83*(1+(UpgradedProtectorStats!J83/100))</f>
        <v>19.36</v>
      </c>
      <c r="K23" s="27">
        <f>UpgradedProtectorStats!K83</f>
        <v>32.199999999999996</v>
      </c>
      <c r="L23" s="27">
        <f>UpgradedProtectorStats!L83</f>
        <v>32.199999999999996</v>
      </c>
      <c r="M23" s="28">
        <f>UpgradedProtectorStats!M83</f>
        <v>12.6</v>
      </c>
      <c r="N23" s="29">
        <f>UpgradedProtectorStats!N83</f>
        <v>1.4</v>
      </c>
      <c r="O23" s="30">
        <f>UpgradedProtectorStats!O83</f>
        <v>1.1000000000000001</v>
      </c>
      <c r="P23" s="21">
        <f>UpgradedProtectorStats!P83</f>
        <v>400</v>
      </c>
      <c r="Q23" s="21">
        <f>UpgradedProtectorStats!Q83</f>
        <v>0</v>
      </c>
      <c r="R23" s="31"/>
      <c r="S23" s="22">
        <f t="shared" si="0"/>
        <v>0</v>
      </c>
      <c r="T23" s="32">
        <f t="shared" si="1"/>
        <v>17.599999999999998</v>
      </c>
      <c r="U23" s="33">
        <f t="shared" si="2"/>
        <v>19.8</v>
      </c>
      <c r="V23" s="34">
        <f t="shared" si="3"/>
        <v>26.4</v>
      </c>
      <c r="W23" s="35">
        <f t="shared" si="4"/>
        <v>13.2</v>
      </c>
      <c r="X23" s="32">
        <f t="shared" si="5"/>
        <v>17.599999999999998</v>
      </c>
      <c r="Y23" s="32">
        <f t="shared" si="6"/>
        <v>19.536000000000001</v>
      </c>
      <c r="Z23" s="32">
        <f t="shared" si="7"/>
        <v>17.599999999999998</v>
      </c>
      <c r="AA23" s="36">
        <f t="shared" si="8"/>
        <v>29.272727272727266</v>
      </c>
      <c r="AB23" s="37">
        <f t="shared" si="9"/>
        <v>11.454545454545453</v>
      </c>
    </row>
    <row r="24" spans="1:28" ht="15.75" customHeight="1" x14ac:dyDescent="0.2">
      <c r="A24" s="21">
        <f>UpgradedProtectorStats!A87+10</f>
        <v>240020</v>
      </c>
      <c r="B24" s="38" t="s">
        <v>495</v>
      </c>
      <c r="C24" s="22">
        <f>UpgradedProtectorStats!C87</f>
        <v>0</v>
      </c>
      <c r="D24" s="32">
        <f>UpgradedProtectorStats!D87</f>
        <v>16.939999999999998</v>
      </c>
      <c r="E24" s="24">
        <f>UpgradedProtectorStats!E87</f>
        <v>12.1</v>
      </c>
      <c r="F24" s="25">
        <f>UpgradedProtectorStats!F87</f>
        <v>16.939999999999998</v>
      </c>
      <c r="G24" s="26">
        <f>UpgradedProtectorStats!G87</f>
        <v>14.52</v>
      </c>
      <c r="H24" s="23">
        <f>UpgradedProtectorStats!D87*(1+(UpgradedProtectorStats!H87/100))</f>
        <v>16.939999999999998</v>
      </c>
      <c r="I24" s="23">
        <f>UpgradedProtectorStats!D87*(1+(UpgradedProtectorStats!I87/100))</f>
        <v>17.956399999999999</v>
      </c>
      <c r="J24" s="23">
        <f>UpgradedProtectorStats!D87*(1+(UpgradedProtectorStats!J87/100))</f>
        <v>16.939999999999998</v>
      </c>
      <c r="K24" s="27">
        <f>UpgradedProtectorStats!K87</f>
        <v>7</v>
      </c>
      <c r="L24" s="27">
        <f>UpgradedProtectorStats!L87</f>
        <v>7</v>
      </c>
      <c r="M24" s="28">
        <f>UpgradedProtectorStats!M87</f>
        <v>8.3999999999999986</v>
      </c>
      <c r="N24" s="29">
        <f>UpgradedProtectorStats!N87</f>
        <v>0</v>
      </c>
      <c r="O24" s="30">
        <f>UpgradedProtectorStats!O87</f>
        <v>1.2</v>
      </c>
      <c r="P24" s="21">
        <f>UpgradedProtectorStats!P87</f>
        <v>250</v>
      </c>
      <c r="Q24" s="21">
        <f>UpgradedProtectorStats!Q87</f>
        <v>0</v>
      </c>
      <c r="R24" s="31"/>
      <c r="S24" s="22">
        <f t="shared" si="0"/>
        <v>0</v>
      </c>
      <c r="T24" s="32">
        <f t="shared" si="1"/>
        <v>14.116666666666665</v>
      </c>
      <c r="U24" s="33">
        <f t="shared" si="2"/>
        <v>10.083333333333334</v>
      </c>
      <c r="V24" s="34">
        <f t="shared" si="3"/>
        <v>14.116666666666665</v>
      </c>
      <c r="W24" s="35">
        <f t="shared" si="4"/>
        <v>12.1</v>
      </c>
      <c r="X24" s="32">
        <f t="shared" si="5"/>
        <v>14.116666666666665</v>
      </c>
      <c r="Y24" s="32">
        <f t="shared" si="6"/>
        <v>14.963666666666667</v>
      </c>
      <c r="Z24" s="32">
        <f t="shared" si="7"/>
        <v>14.116666666666665</v>
      </c>
      <c r="AA24" s="36">
        <f t="shared" si="8"/>
        <v>5.8333333333333339</v>
      </c>
      <c r="AB24" s="37">
        <f t="shared" si="9"/>
        <v>6.9999999999999991</v>
      </c>
    </row>
    <row r="25" spans="1:28" ht="15.75" customHeight="1" x14ac:dyDescent="0.2">
      <c r="A25" s="21">
        <f>UpgradedProtectorStats!A91+5</f>
        <v>250010</v>
      </c>
      <c r="B25" s="38" t="s">
        <v>496</v>
      </c>
      <c r="C25" s="22">
        <f>UpgradedProtectorStats!C91</f>
        <v>0</v>
      </c>
      <c r="D25" s="32">
        <f>UpgradedProtectorStats!D91</f>
        <v>4.6500000000000004</v>
      </c>
      <c r="E25" s="24">
        <f>UpgradedProtectorStats!E91</f>
        <v>48.050000000000004</v>
      </c>
      <c r="F25" s="25">
        <f>UpgradedProtectorStats!F91</f>
        <v>17.05</v>
      </c>
      <c r="G25" s="26">
        <f>UpgradedProtectorStats!G91</f>
        <v>12.4</v>
      </c>
      <c r="H25" s="23">
        <f>UpgradedProtectorStats!D91*(1+(UpgradedProtectorStats!H91/100))</f>
        <v>4.6500000000000004</v>
      </c>
      <c r="I25" s="23">
        <f>UpgradedProtectorStats!D91*(1+(UpgradedProtectorStats!I91/100))</f>
        <v>5.58</v>
      </c>
      <c r="J25" s="23">
        <f>UpgradedProtectorStats!D91*(1+(UpgradedProtectorStats!J91/100))</f>
        <v>4.6500000000000004</v>
      </c>
      <c r="K25" s="27">
        <f>UpgradedProtectorStats!K91</f>
        <v>38.1</v>
      </c>
      <c r="L25" s="27">
        <f>UpgradedProtectorStats!L91</f>
        <v>38.1</v>
      </c>
      <c r="M25" s="28">
        <f>UpgradedProtectorStats!M91</f>
        <v>15.24</v>
      </c>
      <c r="N25" s="29">
        <f>UpgradedProtectorStats!N91</f>
        <v>7.62</v>
      </c>
      <c r="O25" s="30">
        <f>UpgradedProtectorStats!O91</f>
        <v>0.6</v>
      </c>
      <c r="P25" s="21">
        <f>UpgradedProtectorStats!P91</f>
        <v>150</v>
      </c>
      <c r="Q25" s="21">
        <f>UpgradedProtectorStats!Q91</f>
        <v>0</v>
      </c>
      <c r="R25" s="31"/>
      <c r="S25" s="22">
        <f t="shared" si="0"/>
        <v>0</v>
      </c>
      <c r="T25" s="32">
        <f t="shared" si="1"/>
        <v>7.7500000000000009</v>
      </c>
      <c r="U25" s="33">
        <f t="shared" si="2"/>
        <v>80.083333333333343</v>
      </c>
      <c r="V25" s="34">
        <f t="shared" si="3"/>
        <v>28.416666666666668</v>
      </c>
      <c r="W25" s="35">
        <f t="shared" si="4"/>
        <v>20.666666666666668</v>
      </c>
      <c r="X25" s="32">
        <f t="shared" si="5"/>
        <v>7.7500000000000009</v>
      </c>
      <c r="Y25" s="32">
        <f t="shared" si="6"/>
        <v>9.3000000000000007</v>
      </c>
      <c r="Z25" s="32">
        <f t="shared" si="7"/>
        <v>7.7500000000000009</v>
      </c>
      <c r="AA25" s="36">
        <f t="shared" si="8"/>
        <v>63.500000000000007</v>
      </c>
      <c r="AB25" s="37">
        <f t="shared" si="9"/>
        <v>25.400000000000002</v>
      </c>
    </row>
    <row r="26" spans="1:28" ht="15.75" customHeight="1" x14ac:dyDescent="0.2">
      <c r="A26" s="49">
        <f>UpgradedProtectorStats!A95</f>
        <v>270000</v>
      </c>
      <c r="B26" s="38" t="s">
        <v>497</v>
      </c>
      <c r="C26" s="22">
        <f>UpgradedProtectorStats!C95</f>
        <v>9</v>
      </c>
      <c r="D26" s="23">
        <f>UpgradedProtectorStats!D95</f>
        <v>32</v>
      </c>
      <c r="E26" s="24">
        <f>UpgradedProtectorStats!E95</f>
        <v>16</v>
      </c>
      <c r="F26" s="25">
        <f>UpgradedProtectorStats!F95</f>
        <v>22</v>
      </c>
      <c r="G26" s="26">
        <f>UpgradedProtectorStats!G95</f>
        <v>18</v>
      </c>
      <c r="H26" s="23">
        <f>UpgradedProtectorStats!D95*(1+(UpgradedProtectorStats!H95/100))</f>
        <v>36.159999999999997</v>
      </c>
      <c r="I26" s="23">
        <f>UpgradedProtectorStats!D95*(1+(UpgradedProtectorStats!I95/100))</f>
        <v>30.4</v>
      </c>
      <c r="J26" s="23">
        <f>UpgradedProtectorStats!D95*(1+(UpgradedProtectorStats!J95/100))</f>
        <v>32</v>
      </c>
      <c r="K26" s="27">
        <f>UpgradedProtectorStats!K95</f>
        <v>8</v>
      </c>
      <c r="L26" s="27">
        <f>UpgradedProtectorStats!L95</f>
        <v>8</v>
      </c>
      <c r="M26" s="28">
        <f>UpgradedProtectorStats!M95</f>
        <v>18</v>
      </c>
      <c r="N26" s="29">
        <f>UpgradedProtectorStats!N95</f>
        <v>8</v>
      </c>
      <c r="O26" s="30">
        <f>UpgradedProtectorStats!O95</f>
        <v>5.5</v>
      </c>
      <c r="P26" s="21">
        <f>UpgradedProtectorStats!P95</f>
        <v>700</v>
      </c>
      <c r="Q26" s="21">
        <f>UpgradedProtectorStats!Q95</f>
        <v>-1</v>
      </c>
      <c r="R26" s="31"/>
      <c r="S26" s="22">
        <f t="shared" si="0"/>
        <v>1.6363636363636365</v>
      </c>
      <c r="T26" s="32">
        <f t="shared" si="1"/>
        <v>5.8181818181818183</v>
      </c>
      <c r="U26" s="33">
        <f t="shared" si="2"/>
        <v>2.9090909090909092</v>
      </c>
      <c r="V26" s="34">
        <f t="shared" si="3"/>
        <v>4</v>
      </c>
      <c r="W26" s="35">
        <f t="shared" si="4"/>
        <v>3.2727272727272729</v>
      </c>
      <c r="X26" s="32">
        <f t="shared" si="5"/>
        <v>6.5745454545454542</v>
      </c>
      <c r="Y26" s="32">
        <f t="shared" si="6"/>
        <v>5.5272727272727273</v>
      </c>
      <c r="Z26" s="32">
        <f t="shared" si="7"/>
        <v>5.8181818181818183</v>
      </c>
      <c r="AA26" s="36">
        <f t="shared" si="8"/>
        <v>1.4545454545454546</v>
      </c>
      <c r="AB26" s="37">
        <f t="shared" si="9"/>
        <v>3.2727272727272729</v>
      </c>
    </row>
    <row r="27" spans="1:28" ht="15.75" customHeight="1" x14ac:dyDescent="0.2">
      <c r="A27" s="21">
        <f>UpgradedProtectorStats!A99+5</f>
        <v>280010</v>
      </c>
      <c r="B27" s="38" t="s">
        <v>498</v>
      </c>
      <c r="C27" s="22">
        <f>UpgradedProtectorStats!C99</f>
        <v>8</v>
      </c>
      <c r="D27" s="32">
        <f>UpgradedProtectorStats!D99</f>
        <v>26.35</v>
      </c>
      <c r="E27" s="24">
        <f>UpgradedProtectorStats!E99</f>
        <v>9.3000000000000007</v>
      </c>
      <c r="F27" s="25">
        <f>UpgradedProtectorStats!F99</f>
        <v>18.600000000000001</v>
      </c>
      <c r="G27" s="26">
        <f>UpgradedProtectorStats!G99</f>
        <v>10.85</v>
      </c>
      <c r="H27" s="23">
        <f>UpgradedProtectorStats!D99*(1+(UpgradedProtectorStats!H99/100))</f>
        <v>32.673999999999999</v>
      </c>
      <c r="I27" s="23">
        <f>UpgradedProtectorStats!D99*(1+(UpgradedProtectorStats!I99/100))</f>
        <v>25.032499999999999</v>
      </c>
      <c r="J27" s="23">
        <f>UpgradedProtectorStats!D99*(1+(UpgradedProtectorStats!J99/100))</f>
        <v>25.5595</v>
      </c>
      <c r="K27" s="27">
        <f>UpgradedProtectorStats!K99</f>
        <v>13.97</v>
      </c>
      <c r="L27" s="27">
        <f>UpgradedProtectorStats!L99</f>
        <v>13.97</v>
      </c>
      <c r="M27" s="28">
        <f>UpgradedProtectorStats!M99</f>
        <v>19.05</v>
      </c>
      <c r="N27" s="29">
        <f>UpgradedProtectorStats!N99</f>
        <v>0</v>
      </c>
      <c r="O27" s="30">
        <f>UpgradedProtectorStats!O99</f>
        <v>4.7</v>
      </c>
      <c r="P27" s="21">
        <f>UpgradedProtectorStats!P99</f>
        <v>450</v>
      </c>
      <c r="Q27" s="21">
        <f>UpgradedProtectorStats!Q99</f>
        <v>0</v>
      </c>
      <c r="R27" s="31"/>
      <c r="S27" s="22">
        <f t="shared" si="0"/>
        <v>1.7021276595744681</v>
      </c>
      <c r="T27" s="32">
        <f t="shared" si="1"/>
        <v>5.6063829787234045</v>
      </c>
      <c r="U27" s="33">
        <f t="shared" si="2"/>
        <v>1.9787234042553192</v>
      </c>
      <c r="V27" s="34">
        <f t="shared" si="3"/>
        <v>3.9574468085106385</v>
      </c>
      <c r="W27" s="35">
        <f t="shared" si="4"/>
        <v>2.3085106382978724</v>
      </c>
      <c r="X27" s="32">
        <f t="shared" si="5"/>
        <v>6.9519148936170208</v>
      </c>
      <c r="Y27" s="32">
        <f t="shared" si="6"/>
        <v>5.326063829787234</v>
      </c>
      <c r="Z27" s="32">
        <f t="shared" si="7"/>
        <v>5.438191489361702</v>
      </c>
      <c r="AA27" s="36">
        <f t="shared" si="8"/>
        <v>2.972340425531915</v>
      </c>
      <c r="AB27" s="37">
        <f t="shared" si="9"/>
        <v>4.0531914893617023</v>
      </c>
    </row>
    <row r="28" spans="1:28" ht="15.75" customHeight="1" x14ac:dyDescent="0.2">
      <c r="A28" s="21">
        <f>UpgradedProtectorStats!A103+5</f>
        <v>290010</v>
      </c>
      <c r="B28" s="38" t="s">
        <v>499</v>
      </c>
      <c r="C28" s="22">
        <f>UpgradedProtectorStats!C103</f>
        <v>0</v>
      </c>
      <c r="D28" s="32">
        <f>UpgradedProtectorStats!D103</f>
        <v>27.900000000000002</v>
      </c>
      <c r="E28" s="24">
        <f>UpgradedProtectorStats!E103</f>
        <v>23.25</v>
      </c>
      <c r="F28" s="25">
        <f>UpgradedProtectorStats!F103</f>
        <v>4.6500000000000004</v>
      </c>
      <c r="G28" s="26">
        <f>UpgradedProtectorStats!G103</f>
        <v>12.4</v>
      </c>
      <c r="H28" s="23">
        <f>UpgradedProtectorStats!D103*(1+(UpgradedProtectorStats!H103/100))</f>
        <v>27.900000000000002</v>
      </c>
      <c r="I28" s="23">
        <f>UpgradedProtectorStats!D103*(1+(UpgradedProtectorStats!I103/100))</f>
        <v>42.966000000000001</v>
      </c>
      <c r="J28" s="23">
        <f>UpgradedProtectorStats!D103*(1+(UpgradedProtectorStats!J103/100))</f>
        <v>23.715</v>
      </c>
      <c r="K28" s="27">
        <f>UpgradedProtectorStats!K103</f>
        <v>13.97</v>
      </c>
      <c r="L28" s="27">
        <f>UpgradedProtectorStats!L103</f>
        <v>13.97</v>
      </c>
      <c r="M28" s="28">
        <f>UpgradedProtectorStats!M103</f>
        <v>10.16</v>
      </c>
      <c r="N28" s="29">
        <f>UpgradedProtectorStats!N103</f>
        <v>44.45</v>
      </c>
      <c r="O28" s="30">
        <f>UpgradedProtectorStats!O103</f>
        <v>5</v>
      </c>
      <c r="P28" s="21">
        <f>UpgradedProtectorStats!P103</f>
        <v>400</v>
      </c>
      <c r="Q28" s="21">
        <f>UpgradedProtectorStats!Q103</f>
        <v>0</v>
      </c>
      <c r="R28" s="31"/>
      <c r="S28" s="22">
        <f t="shared" si="0"/>
        <v>0</v>
      </c>
      <c r="T28" s="32">
        <f t="shared" si="1"/>
        <v>5.58</v>
      </c>
      <c r="U28" s="33">
        <f t="shared" si="2"/>
        <v>4.6500000000000004</v>
      </c>
      <c r="V28" s="34">
        <f t="shared" si="3"/>
        <v>0.93</v>
      </c>
      <c r="W28" s="35">
        <f t="shared" si="4"/>
        <v>2.48</v>
      </c>
      <c r="X28" s="32">
        <f t="shared" si="5"/>
        <v>5.58</v>
      </c>
      <c r="Y28" s="32">
        <f t="shared" si="6"/>
        <v>8.5931999999999995</v>
      </c>
      <c r="Z28" s="32">
        <f t="shared" si="7"/>
        <v>4.7430000000000003</v>
      </c>
      <c r="AA28" s="36">
        <f t="shared" si="8"/>
        <v>2.794</v>
      </c>
      <c r="AB28" s="37">
        <f t="shared" si="9"/>
        <v>2.032</v>
      </c>
    </row>
    <row r="29" spans="1:28" ht="15.75" customHeight="1" x14ac:dyDescent="0.2">
      <c r="A29" s="21">
        <f>UpgradedProtectorStats!A107+10</f>
        <v>300020</v>
      </c>
      <c r="B29" s="38" t="s">
        <v>500</v>
      </c>
      <c r="C29" s="22">
        <f>UpgradedProtectorStats!C107</f>
        <v>0</v>
      </c>
      <c r="D29" s="32">
        <f>UpgradedProtectorStats!D107</f>
        <v>21.78</v>
      </c>
      <c r="E29" s="24">
        <f>UpgradedProtectorStats!E107</f>
        <v>19.36</v>
      </c>
      <c r="F29" s="25">
        <f>UpgradedProtectorStats!F107</f>
        <v>12.1</v>
      </c>
      <c r="G29" s="26">
        <f>UpgradedProtectorStats!G107</f>
        <v>14.52</v>
      </c>
      <c r="H29" s="23">
        <f>UpgradedProtectorStats!D107*(1+(UpgradedProtectorStats!H107/100))</f>
        <v>21.78</v>
      </c>
      <c r="I29" s="23">
        <f>UpgradedProtectorStats!D107*(1+(UpgradedProtectorStats!I107/100))</f>
        <v>23.304600000000004</v>
      </c>
      <c r="J29" s="23">
        <f>UpgradedProtectorStats!D107*(1+(UpgradedProtectorStats!J107/100))</f>
        <v>21.78</v>
      </c>
      <c r="K29" s="27">
        <f>UpgradedProtectorStats!K107</f>
        <v>16.799999999999997</v>
      </c>
      <c r="L29" s="27">
        <f>UpgradedProtectorStats!L107</f>
        <v>16.799999999999997</v>
      </c>
      <c r="M29" s="28">
        <f>UpgradedProtectorStats!M107</f>
        <v>12.6</v>
      </c>
      <c r="N29" s="29">
        <f>UpgradedProtectorStats!N107</f>
        <v>0</v>
      </c>
      <c r="O29" s="30">
        <f>UpgradedProtectorStats!O107</f>
        <v>1.2</v>
      </c>
      <c r="P29" s="21">
        <f>UpgradedProtectorStats!P107</f>
        <v>250</v>
      </c>
      <c r="Q29" s="21">
        <f>UpgradedProtectorStats!Q107</f>
        <v>0</v>
      </c>
      <c r="R29" s="31"/>
      <c r="S29" s="22">
        <f t="shared" si="0"/>
        <v>0</v>
      </c>
      <c r="T29" s="32">
        <f t="shared" si="1"/>
        <v>18.150000000000002</v>
      </c>
      <c r="U29" s="33">
        <f t="shared" si="2"/>
        <v>16.133333333333333</v>
      </c>
      <c r="V29" s="34">
        <f t="shared" si="3"/>
        <v>10.083333333333334</v>
      </c>
      <c r="W29" s="35">
        <f t="shared" si="4"/>
        <v>12.1</v>
      </c>
      <c r="X29" s="32">
        <f t="shared" si="5"/>
        <v>18.150000000000002</v>
      </c>
      <c r="Y29" s="32">
        <f t="shared" si="6"/>
        <v>19.420500000000004</v>
      </c>
      <c r="Z29" s="32">
        <f t="shared" si="7"/>
        <v>18.150000000000002</v>
      </c>
      <c r="AA29" s="36">
        <f t="shared" si="8"/>
        <v>13.999999999999998</v>
      </c>
      <c r="AB29" s="37">
        <f t="shared" si="9"/>
        <v>10.5</v>
      </c>
    </row>
    <row r="30" spans="1:28" ht="15.75" customHeight="1" x14ac:dyDescent="0.2">
      <c r="A30" s="21">
        <f>UpgradedProtectorStats!A111+10</f>
        <v>310020</v>
      </c>
      <c r="B30" s="38" t="s">
        <v>501</v>
      </c>
      <c r="C30" s="22">
        <f>UpgradedProtectorStats!C111</f>
        <v>0</v>
      </c>
      <c r="D30" s="32">
        <f>UpgradedProtectorStats!D111</f>
        <v>19.36</v>
      </c>
      <c r="E30" s="24">
        <f>UpgradedProtectorStats!E111</f>
        <v>21.78</v>
      </c>
      <c r="F30" s="25">
        <f>UpgradedProtectorStats!F111</f>
        <v>4.84</v>
      </c>
      <c r="G30" s="26">
        <f>UpgradedProtectorStats!G111</f>
        <v>16.939999999999998</v>
      </c>
      <c r="H30" s="23">
        <f>UpgradedProtectorStats!D111*(1+(UpgradedProtectorStats!H111/100))</f>
        <v>19.36</v>
      </c>
      <c r="I30" s="23">
        <f>UpgradedProtectorStats!D111*(1+(UpgradedProtectorStats!I111/100))</f>
        <v>22.844799999999999</v>
      </c>
      <c r="J30" s="23">
        <f>UpgradedProtectorStats!D111*(1+(UpgradedProtectorStats!J111/100))</f>
        <v>19.36</v>
      </c>
      <c r="K30" s="27">
        <f>UpgradedProtectorStats!K111</f>
        <v>11.2</v>
      </c>
      <c r="L30" s="27">
        <f>UpgradedProtectorStats!L111</f>
        <v>11.2</v>
      </c>
      <c r="M30" s="28">
        <f>UpgradedProtectorStats!M111</f>
        <v>12.6</v>
      </c>
      <c r="N30" s="29">
        <f>UpgradedProtectorStats!N111</f>
        <v>0</v>
      </c>
      <c r="O30" s="30">
        <f>UpgradedProtectorStats!O111</f>
        <v>1.2</v>
      </c>
      <c r="P30" s="21">
        <f>UpgradedProtectorStats!P111</f>
        <v>350</v>
      </c>
      <c r="Q30" s="21">
        <f>UpgradedProtectorStats!Q111</f>
        <v>0</v>
      </c>
      <c r="R30" s="31"/>
      <c r="S30" s="22">
        <f t="shared" si="0"/>
        <v>0</v>
      </c>
      <c r="T30" s="32">
        <f t="shared" si="1"/>
        <v>16.133333333333333</v>
      </c>
      <c r="U30" s="33">
        <f t="shared" si="2"/>
        <v>18.150000000000002</v>
      </c>
      <c r="V30" s="34">
        <f t="shared" si="3"/>
        <v>4.0333333333333332</v>
      </c>
      <c r="W30" s="35">
        <f t="shared" si="4"/>
        <v>14.116666666666665</v>
      </c>
      <c r="X30" s="32">
        <f t="shared" si="5"/>
        <v>16.133333333333333</v>
      </c>
      <c r="Y30" s="32">
        <f t="shared" si="6"/>
        <v>19.037333333333333</v>
      </c>
      <c r="Z30" s="32">
        <f t="shared" si="7"/>
        <v>16.133333333333333</v>
      </c>
      <c r="AA30" s="36">
        <f t="shared" si="8"/>
        <v>9.3333333333333339</v>
      </c>
      <c r="AB30" s="37">
        <f t="shared" si="9"/>
        <v>10.5</v>
      </c>
    </row>
    <row r="31" spans="1:28" ht="15.75" customHeight="1" x14ac:dyDescent="0.2">
      <c r="A31" s="21">
        <f>UpgradedProtectorStats!A115+5</f>
        <v>320010</v>
      </c>
      <c r="B31" s="38" t="s">
        <v>502</v>
      </c>
      <c r="C31" s="22">
        <f>UpgradedProtectorStats!C115</f>
        <v>8</v>
      </c>
      <c r="D31" s="32">
        <f>UpgradedProtectorStats!D115</f>
        <v>32.550000000000004</v>
      </c>
      <c r="E31" s="24">
        <f>UpgradedProtectorStats!E115</f>
        <v>17.05</v>
      </c>
      <c r="F31" s="25">
        <f>UpgradedProtectorStats!F115</f>
        <v>27.900000000000002</v>
      </c>
      <c r="G31" s="26">
        <f>UpgradedProtectorStats!G115</f>
        <v>9.3000000000000007</v>
      </c>
      <c r="H31" s="23">
        <f>UpgradedProtectorStats!D115*(1+(UpgradedProtectorStats!H115/100))</f>
        <v>36.781500000000001</v>
      </c>
      <c r="I31" s="23">
        <f>UpgradedProtectorStats!D115*(1+(UpgradedProtectorStats!I115/100))</f>
        <v>30.922500000000003</v>
      </c>
      <c r="J31" s="23">
        <f>UpgradedProtectorStats!D115*(1+(UpgradedProtectorStats!J115/100))</f>
        <v>31.899000000000004</v>
      </c>
      <c r="K31" s="27">
        <f>UpgradedProtectorStats!K115</f>
        <v>7.62</v>
      </c>
      <c r="L31" s="27">
        <f>UpgradedProtectorStats!L115</f>
        <v>7.62</v>
      </c>
      <c r="M31" s="28">
        <f>UpgradedProtectorStats!M115</f>
        <v>15.24</v>
      </c>
      <c r="N31" s="29">
        <f>UpgradedProtectorStats!N115</f>
        <v>0</v>
      </c>
      <c r="O31" s="30">
        <f>UpgradedProtectorStats!O115</f>
        <v>5</v>
      </c>
      <c r="P31" s="21">
        <f>UpgradedProtectorStats!P115</f>
        <v>550</v>
      </c>
      <c r="Q31" s="21">
        <f>UpgradedProtectorStats!Q115</f>
        <v>-1</v>
      </c>
      <c r="R31" s="31"/>
      <c r="S31" s="22">
        <f t="shared" si="0"/>
        <v>1.6</v>
      </c>
      <c r="T31" s="32">
        <f t="shared" si="1"/>
        <v>6.5100000000000007</v>
      </c>
      <c r="U31" s="33">
        <f t="shared" si="2"/>
        <v>3.41</v>
      </c>
      <c r="V31" s="34">
        <f t="shared" si="3"/>
        <v>5.58</v>
      </c>
      <c r="W31" s="35">
        <f t="shared" si="4"/>
        <v>1.86</v>
      </c>
      <c r="X31" s="32">
        <f t="shared" si="5"/>
        <v>7.3563000000000001</v>
      </c>
      <c r="Y31" s="32">
        <f t="shared" si="6"/>
        <v>6.1845000000000008</v>
      </c>
      <c r="Z31" s="32">
        <f t="shared" si="7"/>
        <v>6.3798000000000012</v>
      </c>
      <c r="AA31" s="36">
        <f t="shared" si="8"/>
        <v>1.524</v>
      </c>
      <c r="AB31" s="37">
        <f t="shared" si="9"/>
        <v>3.048</v>
      </c>
    </row>
    <row r="32" spans="1:28" ht="15.75" customHeight="1" x14ac:dyDescent="0.2">
      <c r="A32" s="49">
        <f>UpgradedProtectorStats!A119</f>
        <v>330000</v>
      </c>
      <c r="B32" s="38" t="s">
        <v>503</v>
      </c>
      <c r="C32" s="22">
        <f>UpgradedProtectorStats!C119</f>
        <v>0</v>
      </c>
      <c r="D32" s="23">
        <f>UpgradedProtectorStats!D119</f>
        <v>5</v>
      </c>
      <c r="E32" s="24">
        <f>UpgradedProtectorStats!E119</f>
        <v>11</v>
      </c>
      <c r="F32" s="25">
        <f>UpgradedProtectorStats!F119</f>
        <v>2</v>
      </c>
      <c r="G32" s="26">
        <f>UpgradedProtectorStats!G119</f>
        <v>6</v>
      </c>
      <c r="H32" s="23">
        <f>UpgradedProtectorStats!D119*(1+(UpgradedProtectorStats!H119/100))</f>
        <v>5</v>
      </c>
      <c r="I32" s="23">
        <f>UpgradedProtectorStats!D119*(1+(UpgradedProtectorStats!I119/100))</f>
        <v>5</v>
      </c>
      <c r="J32" s="23">
        <f>UpgradedProtectorStats!D119*(1+(UpgradedProtectorStats!J119/100))</f>
        <v>5</v>
      </c>
      <c r="K32" s="27">
        <f>UpgradedProtectorStats!K119</f>
        <v>5</v>
      </c>
      <c r="L32" s="27">
        <f>UpgradedProtectorStats!L119</f>
        <v>5</v>
      </c>
      <c r="M32" s="28">
        <f>UpgradedProtectorStats!M119</f>
        <v>5</v>
      </c>
      <c r="N32" s="29">
        <f>UpgradedProtectorStats!N119</f>
        <v>20</v>
      </c>
      <c r="O32" s="30">
        <f>UpgradedProtectorStats!O119</f>
        <v>0.4</v>
      </c>
      <c r="P32" s="21">
        <f>UpgradedProtectorStats!P119</f>
        <v>150</v>
      </c>
      <c r="Q32" s="21">
        <f>UpgradedProtectorStats!Q119</f>
        <v>0</v>
      </c>
      <c r="R32" s="31"/>
      <c r="S32" s="22">
        <f t="shared" si="0"/>
        <v>0</v>
      </c>
      <c r="T32" s="32">
        <f t="shared" si="1"/>
        <v>12.5</v>
      </c>
      <c r="U32" s="33">
        <f t="shared" si="2"/>
        <v>27.5</v>
      </c>
      <c r="V32" s="34">
        <f t="shared" si="3"/>
        <v>5</v>
      </c>
      <c r="W32" s="35">
        <f t="shared" si="4"/>
        <v>15</v>
      </c>
      <c r="X32" s="32">
        <f t="shared" si="5"/>
        <v>12.5</v>
      </c>
      <c r="Y32" s="32">
        <f t="shared" si="6"/>
        <v>12.5</v>
      </c>
      <c r="Z32" s="32">
        <f t="shared" si="7"/>
        <v>12.5</v>
      </c>
      <c r="AA32" s="36">
        <f t="shared" si="8"/>
        <v>12.5</v>
      </c>
      <c r="AB32" s="37">
        <f t="shared" si="9"/>
        <v>12.5</v>
      </c>
    </row>
    <row r="33" spans="1:28" ht="15.75" customHeight="1" x14ac:dyDescent="0.2">
      <c r="A33" s="21">
        <f>UpgradedProtectorStats!A123+5</f>
        <v>340010</v>
      </c>
      <c r="B33" s="38" t="s">
        <v>504</v>
      </c>
      <c r="C33" s="22">
        <f>UpgradedProtectorStats!C123</f>
        <v>0</v>
      </c>
      <c r="D33" s="32">
        <f>UpgradedProtectorStats!D123</f>
        <v>13.950000000000001</v>
      </c>
      <c r="E33" s="24">
        <f>UpgradedProtectorStats!E123</f>
        <v>18.600000000000001</v>
      </c>
      <c r="F33" s="25">
        <f>UpgradedProtectorStats!F123</f>
        <v>9.3000000000000007</v>
      </c>
      <c r="G33" s="26">
        <f>UpgradedProtectorStats!G123</f>
        <v>10.85</v>
      </c>
      <c r="H33" s="23">
        <f>UpgradedProtectorStats!D123*(1+(UpgradedProtectorStats!H123/100))</f>
        <v>13.950000000000001</v>
      </c>
      <c r="I33" s="23">
        <f>UpgradedProtectorStats!D123*(1+(UpgradedProtectorStats!I123/100))</f>
        <v>15.484500000000002</v>
      </c>
      <c r="J33" s="23">
        <f>UpgradedProtectorStats!D123*(1+(UpgradedProtectorStats!J123/100))</f>
        <v>13.950000000000001</v>
      </c>
      <c r="K33" s="27">
        <f>UpgradedProtectorStats!K123</f>
        <v>12.7</v>
      </c>
      <c r="L33" s="27">
        <f>UpgradedProtectorStats!L123</f>
        <v>12.7</v>
      </c>
      <c r="M33" s="28">
        <f>UpgradedProtectorStats!M123</f>
        <v>12.7</v>
      </c>
      <c r="N33" s="29">
        <f>UpgradedProtectorStats!N123</f>
        <v>13.97</v>
      </c>
      <c r="O33" s="30">
        <f>UpgradedProtectorStats!O123</f>
        <v>1.1000000000000001</v>
      </c>
      <c r="P33" s="21">
        <f>UpgradedProtectorStats!P123</f>
        <v>250</v>
      </c>
      <c r="Q33" s="21">
        <f>UpgradedProtectorStats!Q123</f>
        <v>0</v>
      </c>
      <c r="R33" s="31"/>
      <c r="S33" s="22">
        <f t="shared" si="0"/>
        <v>0</v>
      </c>
      <c r="T33" s="32">
        <f t="shared" si="1"/>
        <v>12.681818181818182</v>
      </c>
      <c r="U33" s="33">
        <f t="shared" si="2"/>
        <v>16.90909090909091</v>
      </c>
      <c r="V33" s="34">
        <f t="shared" si="3"/>
        <v>8.454545454545455</v>
      </c>
      <c r="W33" s="35">
        <f t="shared" si="4"/>
        <v>9.8636363636363633</v>
      </c>
      <c r="X33" s="32">
        <f t="shared" si="5"/>
        <v>12.681818181818182</v>
      </c>
      <c r="Y33" s="32">
        <f t="shared" si="6"/>
        <v>14.076818181818183</v>
      </c>
      <c r="Z33" s="32">
        <f t="shared" si="7"/>
        <v>12.681818181818182</v>
      </c>
      <c r="AA33" s="36">
        <f t="shared" si="8"/>
        <v>11.545454545454543</v>
      </c>
      <c r="AB33" s="37">
        <f t="shared" si="9"/>
        <v>11.545454545454543</v>
      </c>
    </row>
    <row r="34" spans="1:28" ht="15.75" customHeight="1" x14ac:dyDescent="0.2">
      <c r="A34" s="21">
        <f>UpgradedProtectorStats!A127+10</f>
        <v>350020</v>
      </c>
      <c r="B34" s="38" t="s">
        <v>505</v>
      </c>
      <c r="C34" s="22">
        <f>UpgradedProtectorStats!C127</f>
        <v>8</v>
      </c>
      <c r="D34" s="32">
        <f>UpgradedProtectorStats!D127</f>
        <v>36.299999999999997</v>
      </c>
      <c r="E34" s="24">
        <f>UpgradedProtectorStats!E127</f>
        <v>16.939999999999998</v>
      </c>
      <c r="F34" s="25">
        <f>UpgradedProtectorStats!F127</f>
        <v>19.36</v>
      </c>
      <c r="G34" s="26">
        <f>UpgradedProtectorStats!G127</f>
        <v>14.52</v>
      </c>
      <c r="H34" s="23">
        <f>UpgradedProtectorStats!D127*(1+(UpgradedProtectorStats!H127/100))</f>
        <v>42.107999999999997</v>
      </c>
      <c r="I34" s="23">
        <f>UpgradedProtectorStats!D127*(1+(UpgradedProtectorStats!I127/100))</f>
        <v>35.210999999999999</v>
      </c>
      <c r="J34" s="23">
        <f>UpgradedProtectorStats!D127*(1+(UpgradedProtectorStats!J127/100))</f>
        <v>36.299999999999997</v>
      </c>
      <c r="K34" s="27">
        <f>UpgradedProtectorStats!K127</f>
        <v>8.3999999999999986</v>
      </c>
      <c r="L34" s="27">
        <f>UpgradedProtectorStats!L127</f>
        <v>8.3999999999999986</v>
      </c>
      <c r="M34" s="28">
        <f>UpgradedProtectorStats!M127</f>
        <v>12.6</v>
      </c>
      <c r="N34" s="29">
        <f>UpgradedProtectorStats!N127</f>
        <v>0</v>
      </c>
      <c r="O34" s="30">
        <f>UpgradedProtectorStats!O127</f>
        <v>4.5</v>
      </c>
      <c r="P34" s="21">
        <f>UpgradedProtectorStats!P127</f>
        <v>450</v>
      </c>
      <c r="Q34" s="21">
        <f>UpgradedProtectorStats!Q127</f>
        <v>0</v>
      </c>
      <c r="R34" s="31"/>
      <c r="S34" s="22">
        <f t="shared" si="0"/>
        <v>1.7777777777777777</v>
      </c>
      <c r="T34" s="32">
        <f t="shared" si="1"/>
        <v>8.0666666666666664</v>
      </c>
      <c r="U34" s="33">
        <f t="shared" si="2"/>
        <v>3.764444444444444</v>
      </c>
      <c r="V34" s="34">
        <f t="shared" si="3"/>
        <v>4.3022222222222224</v>
      </c>
      <c r="W34" s="35">
        <f t="shared" si="4"/>
        <v>3.2266666666666666</v>
      </c>
      <c r="X34" s="32">
        <f t="shared" si="5"/>
        <v>9.3573333333333331</v>
      </c>
      <c r="Y34" s="32">
        <f t="shared" si="6"/>
        <v>7.8246666666666664</v>
      </c>
      <c r="Z34" s="32">
        <f t="shared" si="7"/>
        <v>8.0666666666666664</v>
      </c>
      <c r="AA34" s="36">
        <f t="shared" si="8"/>
        <v>1.8666666666666663</v>
      </c>
      <c r="AB34" s="37">
        <f t="shared" si="9"/>
        <v>2.8</v>
      </c>
    </row>
    <row r="35" spans="1:28" ht="15.75" customHeight="1" x14ac:dyDescent="0.2">
      <c r="A35" s="21">
        <f>UpgradedProtectorStats!A131+10</f>
        <v>360020</v>
      </c>
      <c r="B35" s="38" t="s">
        <v>506</v>
      </c>
      <c r="C35" s="39">
        <f>UpgradedProtectorStats!C131</f>
        <v>0</v>
      </c>
      <c r="D35" s="40">
        <f>UpgradedProtectorStats!D131</f>
        <v>13.950000000000001</v>
      </c>
      <c r="E35" s="41">
        <f>UpgradedProtectorStats!E131</f>
        <v>12.4</v>
      </c>
      <c r="F35" s="42">
        <f>UpgradedProtectorStats!F131</f>
        <v>15.5</v>
      </c>
      <c r="G35" s="43">
        <f>UpgradedProtectorStats!G131</f>
        <v>13.950000000000001</v>
      </c>
      <c r="H35" s="44">
        <f>UpgradedProtectorStats!D131*(1+(UpgradedProtectorStats!H131/100))</f>
        <v>14.926500000000003</v>
      </c>
      <c r="I35" s="44">
        <f>UpgradedProtectorStats!D131*(1+(UpgradedProtectorStats!I131/100))</f>
        <v>14.926500000000003</v>
      </c>
      <c r="J35" s="44">
        <f>UpgradedProtectorStats!D131*(1+(UpgradedProtectorStats!J131/100))</f>
        <v>13.950000000000001</v>
      </c>
      <c r="K35" s="45">
        <f>UpgradedProtectorStats!K131</f>
        <v>10.16</v>
      </c>
      <c r="L35" s="45">
        <f>UpgradedProtectorStats!L131</f>
        <v>10.16</v>
      </c>
      <c r="M35" s="46">
        <f>UpgradedProtectorStats!M131</f>
        <v>10.16</v>
      </c>
      <c r="N35" s="47">
        <f>UpgradedProtectorStats!N131</f>
        <v>0</v>
      </c>
      <c r="O35" s="30">
        <f>UpgradedProtectorStats!O131</f>
        <v>1.4</v>
      </c>
      <c r="P35" s="21">
        <f>UpgradedProtectorStats!P131</f>
        <v>400</v>
      </c>
      <c r="Q35" s="21">
        <f>UpgradedProtectorStats!Q131</f>
        <v>0</v>
      </c>
      <c r="R35" s="31"/>
      <c r="S35" s="22">
        <f t="shared" si="0"/>
        <v>0</v>
      </c>
      <c r="T35" s="32">
        <f t="shared" si="1"/>
        <v>9.9642857142857153</v>
      </c>
      <c r="U35" s="33">
        <f t="shared" si="2"/>
        <v>8.8571428571428577</v>
      </c>
      <c r="V35" s="34">
        <f t="shared" si="3"/>
        <v>11.071428571428573</v>
      </c>
      <c r="W35" s="35">
        <f t="shared" si="4"/>
        <v>9.9642857142857153</v>
      </c>
      <c r="X35" s="32">
        <f t="shared" si="5"/>
        <v>10.661785714285717</v>
      </c>
      <c r="Y35" s="32">
        <f t="shared" si="6"/>
        <v>10.661785714285717</v>
      </c>
      <c r="Z35" s="32">
        <f t="shared" si="7"/>
        <v>9.9642857142857153</v>
      </c>
      <c r="AA35" s="36">
        <f t="shared" si="8"/>
        <v>7.257142857142858</v>
      </c>
      <c r="AB35" s="37">
        <f t="shared" si="9"/>
        <v>7.257142857142858</v>
      </c>
    </row>
    <row r="36" spans="1:28" ht="15.75" customHeight="1" x14ac:dyDescent="0.2">
      <c r="A36" s="21">
        <f>UpgradedProtectorStats!A135+10</f>
        <v>370020</v>
      </c>
      <c r="B36" s="38" t="s">
        <v>507</v>
      </c>
      <c r="C36" s="48">
        <f>UpgradedProtectorStats!C135</f>
        <v>0</v>
      </c>
      <c r="D36" s="40">
        <f>UpgradedProtectorStats!D135</f>
        <v>12.4</v>
      </c>
      <c r="E36" s="41">
        <f>UpgradedProtectorStats!E135</f>
        <v>15.5</v>
      </c>
      <c r="F36" s="42">
        <f>UpgradedProtectorStats!F135</f>
        <v>7.75</v>
      </c>
      <c r="G36" s="43">
        <f>UpgradedProtectorStats!G135</f>
        <v>9.3000000000000007</v>
      </c>
      <c r="H36" s="44">
        <f>UpgradedProtectorStats!D135*(1+(UpgradedProtectorStats!H135/100))</f>
        <v>12.896000000000001</v>
      </c>
      <c r="I36" s="44">
        <f>UpgradedProtectorStats!D135*(1+(UpgradedProtectorStats!I135/100))</f>
        <v>13.392000000000001</v>
      </c>
      <c r="J36" s="44">
        <f>UpgradedProtectorStats!D135*(1+(UpgradedProtectorStats!J135/100))</f>
        <v>12.4</v>
      </c>
      <c r="K36" s="45">
        <f>UpgradedProtectorStats!K135</f>
        <v>6.35</v>
      </c>
      <c r="L36" s="45">
        <f>UpgradedProtectorStats!L135</f>
        <v>6.35</v>
      </c>
      <c r="M36" s="46">
        <f>UpgradedProtectorStats!M135</f>
        <v>7.62</v>
      </c>
      <c r="N36" s="47">
        <f>UpgradedProtectorStats!N135</f>
        <v>0</v>
      </c>
      <c r="O36" s="30">
        <f>UpgradedProtectorStats!O135</f>
        <v>0.9</v>
      </c>
      <c r="P36" s="21">
        <f>UpgradedProtectorStats!P135</f>
        <v>200</v>
      </c>
      <c r="Q36" s="21">
        <f>UpgradedProtectorStats!Q135</f>
        <v>0</v>
      </c>
      <c r="R36" s="31"/>
      <c r="S36" s="22">
        <f t="shared" si="0"/>
        <v>0</v>
      </c>
      <c r="T36" s="32">
        <f t="shared" si="1"/>
        <v>13.777777777777779</v>
      </c>
      <c r="U36" s="33">
        <f t="shared" si="2"/>
        <v>17.222222222222221</v>
      </c>
      <c r="V36" s="34">
        <f t="shared" si="3"/>
        <v>8.6111111111111107</v>
      </c>
      <c r="W36" s="35">
        <f t="shared" si="4"/>
        <v>10.333333333333334</v>
      </c>
      <c r="X36" s="32">
        <f t="shared" si="5"/>
        <v>14.328888888888889</v>
      </c>
      <c r="Y36" s="32">
        <f t="shared" si="6"/>
        <v>14.88</v>
      </c>
      <c r="Z36" s="32">
        <f t="shared" si="7"/>
        <v>13.777777777777779</v>
      </c>
      <c r="AA36" s="36">
        <f t="shared" si="8"/>
        <v>7.0555555555555554</v>
      </c>
      <c r="AB36" s="37">
        <f t="shared" si="9"/>
        <v>8.4666666666666668</v>
      </c>
    </row>
    <row r="37" spans="1:28" ht="15.75" customHeight="1" x14ac:dyDescent="0.2">
      <c r="A37" s="21">
        <f>UpgradedProtectorStats!A139+5</f>
        <v>380010</v>
      </c>
      <c r="B37" s="38" t="s">
        <v>508</v>
      </c>
      <c r="C37" s="22">
        <f>UpgradedProtectorStats!C139</f>
        <v>0</v>
      </c>
      <c r="D37" s="32">
        <f>UpgradedProtectorStats!D139</f>
        <v>21.7</v>
      </c>
      <c r="E37" s="24">
        <f>UpgradedProtectorStats!E139</f>
        <v>66.650000000000006</v>
      </c>
      <c r="F37" s="25">
        <f>UpgradedProtectorStats!F139</f>
        <v>10.85</v>
      </c>
      <c r="G37" s="26">
        <f>UpgradedProtectorStats!G139</f>
        <v>26.35</v>
      </c>
      <c r="H37" s="23">
        <f>UpgradedProtectorStats!D139*(1+(UpgradedProtectorStats!H139/100))</f>
        <v>23.87</v>
      </c>
      <c r="I37" s="23">
        <f>UpgradedProtectorStats!D139*(1+(UpgradedProtectorStats!I139/100))</f>
        <v>23.87</v>
      </c>
      <c r="J37" s="23">
        <f>UpgradedProtectorStats!D139*(1+(UpgradedProtectorStats!J139/100))</f>
        <v>19.53</v>
      </c>
      <c r="K37" s="27">
        <f>UpgradedProtectorStats!K139</f>
        <v>16.510000000000002</v>
      </c>
      <c r="L37" s="27">
        <f>UpgradedProtectorStats!L139</f>
        <v>16.510000000000002</v>
      </c>
      <c r="M37" s="28">
        <f>UpgradedProtectorStats!M139</f>
        <v>16.510000000000002</v>
      </c>
      <c r="N37" s="29">
        <f>UpgradedProtectorStats!N139</f>
        <v>0</v>
      </c>
      <c r="O37" s="30">
        <f>UpgradedProtectorStats!O139</f>
        <v>3</v>
      </c>
      <c r="P37" s="21">
        <f>UpgradedProtectorStats!P139</f>
        <v>250</v>
      </c>
      <c r="Q37" s="21">
        <f>UpgradedProtectorStats!Q139</f>
        <v>0</v>
      </c>
      <c r="R37" s="31"/>
      <c r="S37" s="22">
        <f t="shared" si="0"/>
        <v>0</v>
      </c>
      <c r="T37" s="32">
        <f t="shared" si="1"/>
        <v>7.2333333333333334</v>
      </c>
      <c r="U37" s="33">
        <f t="shared" si="2"/>
        <v>22.216666666666669</v>
      </c>
      <c r="V37" s="34">
        <f t="shared" si="3"/>
        <v>3.6166666666666667</v>
      </c>
      <c r="W37" s="35">
        <f t="shared" si="4"/>
        <v>8.7833333333333332</v>
      </c>
      <c r="X37" s="32">
        <f t="shared" si="5"/>
        <v>7.956666666666667</v>
      </c>
      <c r="Y37" s="32">
        <f t="shared" si="6"/>
        <v>7.956666666666667</v>
      </c>
      <c r="Z37" s="32">
        <f t="shared" si="7"/>
        <v>6.5100000000000007</v>
      </c>
      <c r="AA37" s="36">
        <f t="shared" si="8"/>
        <v>5.5033333333333339</v>
      </c>
      <c r="AB37" s="37">
        <f t="shared" si="9"/>
        <v>5.5033333333333339</v>
      </c>
    </row>
    <row r="38" spans="1:28" ht="15.75" customHeight="1" x14ac:dyDescent="0.2">
      <c r="A38" s="21">
        <f>UpgradedProtectorStats!A143+10</f>
        <v>390020</v>
      </c>
      <c r="B38" s="38" t="s">
        <v>509</v>
      </c>
      <c r="C38" s="22">
        <f>UpgradedProtectorStats!C143</f>
        <v>8</v>
      </c>
      <c r="D38" s="32">
        <f>UpgradedProtectorStats!D143</f>
        <v>33.879999999999995</v>
      </c>
      <c r="E38" s="24">
        <f>UpgradedProtectorStats!E143</f>
        <v>14.52</v>
      </c>
      <c r="F38" s="25">
        <f>UpgradedProtectorStats!F143</f>
        <v>19.36</v>
      </c>
      <c r="G38" s="26">
        <f>UpgradedProtectorStats!G143</f>
        <v>12.1</v>
      </c>
      <c r="H38" s="23">
        <f>UpgradedProtectorStats!D143*(1+(UpgradedProtectorStats!H143/100))</f>
        <v>39.300799999999995</v>
      </c>
      <c r="I38" s="23">
        <f>UpgradedProtectorStats!D143*(1+(UpgradedProtectorStats!I143/100))</f>
        <v>32.185999999999993</v>
      </c>
      <c r="J38" s="23">
        <f>UpgradedProtectorStats!D143*(1+(UpgradedProtectorStats!J143/100))</f>
        <v>33.202399999999997</v>
      </c>
      <c r="K38" s="27">
        <f>UpgradedProtectorStats!K143</f>
        <v>8.3999999999999986</v>
      </c>
      <c r="L38" s="27">
        <f>UpgradedProtectorStats!L143</f>
        <v>8.3999999999999986</v>
      </c>
      <c r="M38" s="28">
        <f>UpgradedProtectorStats!M143</f>
        <v>12.6</v>
      </c>
      <c r="N38" s="29">
        <f>UpgradedProtectorStats!N143</f>
        <v>0</v>
      </c>
      <c r="O38" s="30">
        <f>UpgradedProtectorStats!O143</f>
        <v>4.2</v>
      </c>
      <c r="P38" s="21">
        <f>UpgradedProtectorStats!P143</f>
        <v>400</v>
      </c>
      <c r="Q38" s="21">
        <f>UpgradedProtectorStats!Q143</f>
        <v>0</v>
      </c>
      <c r="R38" s="31"/>
      <c r="S38" s="22">
        <f t="shared" si="0"/>
        <v>1.9047619047619047</v>
      </c>
      <c r="T38" s="32">
        <f t="shared" si="1"/>
        <v>8.0666666666666647</v>
      </c>
      <c r="U38" s="33">
        <f t="shared" si="2"/>
        <v>3.4571428571428569</v>
      </c>
      <c r="V38" s="34">
        <f t="shared" si="3"/>
        <v>4.6095238095238091</v>
      </c>
      <c r="W38" s="35">
        <f t="shared" si="4"/>
        <v>2.8809523809523809</v>
      </c>
      <c r="X38" s="32">
        <f t="shared" si="5"/>
        <v>9.3573333333333313</v>
      </c>
      <c r="Y38" s="32">
        <f t="shared" si="6"/>
        <v>7.6633333333333313</v>
      </c>
      <c r="Z38" s="32">
        <f t="shared" si="7"/>
        <v>7.9053333333333322</v>
      </c>
      <c r="AA38" s="36">
        <f t="shared" si="8"/>
        <v>1.9999999999999996</v>
      </c>
      <c r="AB38" s="37">
        <f t="shared" si="9"/>
        <v>3</v>
      </c>
    </row>
    <row r="39" spans="1:28" ht="15.75" customHeight="1" x14ac:dyDescent="0.2">
      <c r="A39" s="21">
        <f>UpgradedProtectorStats!A147+10</f>
        <v>400020</v>
      </c>
      <c r="B39" s="38" t="s">
        <v>510</v>
      </c>
      <c r="C39" s="22">
        <f>UpgradedProtectorStats!C147</f>
        <v>0</v>
      </c>
      <c r="D39" s="32">
        <f>UpgradedProtectorStats!D147</f>
        <v>14.52</v>
      </c>
      <c r="E39" s="24">
        <f>UpgradedProtectorStats!E147</f>
        <v>19.36</v>
      </c>
      <c r="F39" s="25">
        <f>UpgradedProtectorStats!F147</f>
        <v>12.1</v>
      </c>
      <c r="G39" s="26">
        <f>UpgradedProtectorStats!G147</f>
        <v>14.52</v>
      </c>
      <c r="H39" s="23">
        <f>UpgradedProtectorStats!D147*(1+(UpgradedProtectorStats!H147/100))</f>
        <v>14.52</v>
      </c>
      <c r="I39" s="23">
        <f>UpgradedProtectorStats!D147*(1+(UpgradedProtectorStats!I147/100))</f>
        <v>18.149999999999999</v>
      </c>
      <c r="J39" s="23">
        <f>UpgradedProtectorStats!D147*(1+(UpgradedProtectorStats!J147/100))</f>
        <v>14.52</v>
      </c>
      <c r="K39" s="27">
        <f>UpgradedProtectorStats!K147</f>
        <v>9.7999999999999989</v>
      </c>
      <c r="L39" s="27">
        <f>UpgradedProtectorStats!L147</f>
        <v>9.7999999999999989</v>
      </c>
      <c r="M39" s="28">
        <f>UpgradedProtectorStats!M147</f>
        <v>12.6</v>
      </c>
      <c r="N39" s="29">
        <f>UpgradedProtectorStats!N147</f>
        <v>12.6</v>
      </c>
      <c r="O39" s="30">
        <f>UpgradedProtectorStats!O147</f>
        <v>0.8</v>
      </c>
      <c r="P39" s="21">
        <f>UpgradedProtectorStats!P147</f>
        <v>150</v>
      </c>
      <c r="Q39" s="21">
        <f>UpgradedProtectorStats!Q147</f>
        <v>0</v>
      </c>
      <c r="R39" s="31"/>
      <c r="S39" s="22">
        <f t="shared" si="0"/>
        <v>0</v>
      </c>
      <c r="T39" s="32">
        <f t="shared" si="1"/>
        <v>18.149999999999999</v>
      </c>
      <c r="U39" s="33">
        <f t="shared" si="2"/>
        <v>24.2</v>
      </c>
      <c r="V39" s="34">
        <f t="shared" si="3"/>
        <v>15.124999999999998</v>
      </c>
      <c r="W39" s="35">
        <f t="shared" si="4"/>
        <v>18.149999999999999</v>
      </c>
      <c r="X39" s="32">
        <f t="shared" si="5"/>
        <v>18.149999999999999</v>
      </c>
      <c r="Y39" s="32">
        <f t="shared" si="6"/>
        <v>22.687499999999996</v>
      </c>
      <c r="Z39" s="32">
        <f t="shared" si="7"/>
        <v>18.149999999999999</v>
      </c>
      <c r="AA39" s="36">
        <f t="shared" si="8"/>
        <v>12.249999999999998</v>
      </c>
      <c r="AB39" s="37">
        <f t="shared" si="9"/>
        <v>15.749999999999998</v>
      </c>
    </row>
    <row r="40" spans="1:28" ht="15.75" customHeight="1" x14ac:dyDescent="0.2">
      <c r="A40" s="21">
        <f>UpgradedProtectorStats!A151+10</f>
        <v>410020</v>
      </c>
      <c r="B40" s="38" t="s">
        <v>511</v>
      </c>
      <c r="C40" s="22">
        <f>UpgradedProtectorStats!C151</f>
        <v>0</v>
      </c>
      <c r="D40" s="32">
        <f>UpgradedProtectorStats!D151</f>
        <v>16.939999999999998</v>
      </c>
      <c r="E40" s="24">
        <f>UpgradedProtectorStats!E151</f>
        <v>19.36</v>
      </c>
      <c r="F40" s="25">
        <f>UpgradedProtectorStats!F151</f>
        <v>12.1</v>
      </c>
      <c r="G40" s="26">
        <f>UpgradedProtectorStats!G151</f>
        <v>14.52</v>
      </c>
      <c r="H40" s="23">
        <f>UpgradedProtectorStats!D151*(1+(UpgradedProtectorStats!H151/100))</f>
        <v>16.939999999999998</v>
      </c>
      <c r="I40" s="23">
        <f>UpgradedProtectorStats!D151*(1+(UpgradedProtectorStats!I151/100))</f>
        <v>19.819799999999997</v>
      </c>
      <c r="J40" s="23">
        <f>UpgradedProtectorStats!D151*(1+(UpgradedProtectorStats!J151/100))</f>
        <v>16.939999999999998</v>
      </c>
      <c r="K40" s="27">
        <f>UpgradedProtectorStats!K151</f>
        <v>9.7999999999999989</v>
      </c>
      <c r="L40" s="27">
        <f>UpgradedProtectorStats!L151</f>
        <v>9.7999999999999989</v>
      </c>
      <c r="M40" s="28">
        <f>UpgradedProtectorStats!M151</f>
        <v>12.6</v>
      </c>
      <c r="N40" s="29">
        <f>UpgradedProtectorStats!N151</f>
        <v>4.1999999999999993</v>
      </c>
      <c r="O40" s="30">
        <f>UpgradedProtectorStats!O151</f>
        <v>0.8</v>
      </c>
      <c r="P40" s="21">
        <f>UpgradedProtectorStats!P151</f>
        <v>150</v>
      </c>
      <c r="Q40" s="21">
        <f>UpgradedProtectorStats!Q151</f>
        <v>0</v>
      </c>
      <c r="R40" s="31"/>
      <c r="S40" s="22">
        <f t="shared" si="0"/>
        <v>0</v>
      </c>
      <c r="T40" s="32">
        <f t="shared" si="1"/>
        <v>21.174999999999997</v>
      </c>
      <c r="U40" s="33">
        <f t="shared" si="2"/>
        <v>24.2</v>
      </c>
      <c r="V40" s="34">
        <f t="shared" si="3"/>
        <v>15.124999999999998</v>
      </c>
      <c r="W40" s="35">
        <f t="shared" si="4"/>
        <v>18.149999999999999</v>
      </c>
      <c r="X40" s="32">
        <f t="shared" si="5"/>
        <v>21.174999999999997</v>
      </c>
      <c r="Y40" s="32">
        <f t="shared" si="6"/>
        <v>24.774749999999994</v>
      </c>
      <c r="Z40" s="32">
        <f t="shared" si="7"/>
        <v>21.174999999999997</v>
      </c>
      <c r="AA40" s="36">
        <f t="shared" si="8"/>
        <v>12.249999999999998</v>
      </c>
      <c r="AB40" s="37">
        <f t="shared" si="9"/>
        <v>15.749999999999998</v>
      </c>
    </row>
    <row r="41" spans="1:28" ht="15.75" customHeight="1" x14ac:dyDescent="0.2">
      <c r="A41" s="21">
        <f>UpgradedProtectorStats!A155+5</f>
        <v>420010</v>
      </c>
      <c r="B41" s="38" t="s">
        <v>512</v>
      </c>
      <c r="C41" s="22">
        <f>UpgradedProtectorStats!C155</f>
        <v>8</v>
      </c>
      <c r="D41" s="32">
        <f>UpgradedProtectorStats!D155</f>
        <v>32.550000000000004</v>
      </c>
      <c r="E41" s="24">
        <f>UpgradedProtectorStats!E155</f>
        <v>15.5</v>
      </c>
      <c r="F41" s="25">
        <f>UpgradedProtectorStats!F155</f>
        <v>17.05</v>
      </c>
      <c r="G41" s="26">
        <f>UpgradedProtectorStats!G155</f>
        <v>21.7</v>
      </c>
      <c r="H41" s="23">
        <f>UpgradedProtectorStats!D155*(1+(UpgradedProtectorStats!H155/100))</f>
        <v>37.432500000000005</v>
      </c>
      <c r="I41" s="23">
        <f>UpgradedProtectorStats!D155*(1+(UpgradedProtectorStats!I155/100))</f>
        <v>30.597000000000001</v>
      </c>
      <c r="J41" s="23">
        <f>UpgradedProtectorStats!D155*(1+(UpgradedProtectorStats!J155/100))</f>
        <v>31.899000000000004</v>
      </c>
      <c r="K41" s="27">
        <f>UpgradedProtectorStats!K155</f>
        <v>6.35</v>
      </c>
      <c r="L41" s="27">
        <f>UpgradedProtectorStats!L155</f>
        <v>6.35</v>
      </c>
      <c r="M41" s="28">
        <f>UpgradedProtectorStats!M155</f>
        <v>11.43</v>
      </c>
      <c r="N41" s="29">
        <f>UpgradedProtectorStats!N155</f>
        <v>1.27</v>
      </c>
      <c r="O41" s="30">
        <f>UpgradedProtectorStats!O155</f>
        <v>4.8</v>
      </c>
      <c r="P41" s="21">
        <f>UpgradedProtectorStats!P155</f>
        <v>600</v>
      </c>
      <c r="Q41" s="21">
        <f>UpgradedProtectorStats!Q155</f>
        <v>0</v>
      </c>
      <c r="R41" s="31"/>
      <c r="S41" s="22">
        <f t="shared" si="0"/>
        <v>1.6666666666666667</v>
      </c>
      <c r="T41" s="32">
        <f t="shared" si="1"/>
        <v>6.7812500000000009</v>
      </c>
      <c r="U41" s="33">
        <f t="shared" si="2"/>
        <v>3.229166666666667</v>
      </c>
      <c r="V41" s="34">
        <f t="shared" si="3"/>
        <v>3.5520833333333335</v>
      </c>
      <c r="W41" s="35">
        <f t="shared" si="4"/>
        <v>4.520833333333333</v>
      </c>
      <c r="X41" s="32">
        <f t="shared" si="5"/>
        <v>7.7984375000000012</v>
      </c>
      <c r="Y41" s="32">
        <f t="shared" si="6"/>
        <v>6.3743750000000006</v>
      </c>
      <c r="Z41" s="32">
        <f t="shared" si="7"/>
        <v>6.6456250000000008</v>
      </c>
      <c r="AA41" s="36">
        <f t="shared" si="8"/>
        <v>1.3229166666666667</v>
      </c>
      <c r="AB41" s="37">
        <f t="shared" si="9"/>
        <v>2.3812500000000001</v>
      </c>
    </row>
    <row r="42" spans="1:28" ht="15.75" customHeight="1" x14ac:dyDescent="0.2">
      <c r="A42" s="49">
        <f>UpgradedProtectorStats!A159</f>
        <v>440000</v>
      </c>
      <c r="B42" s="38" t="s">
        <v>513</v>
      </c>
      <c r="C42" s="22">
        <f>UpgradedProtectorStats!C159</f>
        <v>18</v>
      </c>
      <c r="D42" s="23">
        <f>UpgradedProtectorStats!D159</f>
        <v>36</v>
      </c>
      <c r="E42" s="24">
        <f>UpgradedProtectorStats!E159</f>
        <v>22</v>
      </c>
      <c r="F42" s="25">
        <f>UpgradedProtectorStats!F159</f>
        <v>22</v>
      </c>
      <c r="G42" s="26">
        <f>UpgradedProtectorStats!G159</f>
        <v>18</v>
      </c>
      <c r="H42" s="23">
        <f>UpgradedProtectorStats!D159*(1+(UpgradedProtectorStats!H159/100))</f>
        <v>41.4</v>
      </c>
      <c r="I42" s="23">
        <f>UpgradedProtectorStats!D159*(1+(UpgradedProtectorStats!I159/100))</f>
        <v>30.599999999999998</v>
      </c>
      <c r="J42" s="23">
        <f>UpgradedProtectorStats!D159*(1+(UpgradedProtectorStats!J159/100))</f>
        <v>36</v>
      </c>
      <c r="K42" s="27">
        <f>UpgradedProtectorStats!K159</f>
        <v>4</v>
      </c>
      <c r="L42" s="27">
        <f>UpgradedProtectorStats!L159</f>
        <v>4</v>
      </c>
      <c r="M42" s="28">
        <f>UpgradedProtectorStats!M159</f>
        <v>18</v>
      </c>
      <c r="N42" s="29">
        <f>UpgradedProtectorStats!N159</f>
        <v>9</v>
      </c>
      <c r="O42" s="30">
        <f>UpgradedProtectorStats!O159</f>
        <v>7.5</v>
      </c>
      <c r="P42" s="21">
        <f>UpgradedProtectorStats!P159</f>
        <v>900</v>
      </c>
      <c r="Q42" s="21">
        <f>UpgradedProtectorStats!Q159</f>
        <v>-1</v>
      </c>
      <c r="R42" s="31"/>
      <c r="S42" s="22">
        <f t="shared" si="0"/>
        <v>2.4</v>
      </c>
      <c r="T42" s="32">
        <f t="shared" si="1"/>
        <v>4.8</v>
      </c>
      <c r="U42" s="33">
        <f t="shared" si="2"/>
        <v>2.9333333333333331</v>
      </c>
      <c r="V42" s="34">
        <f t="shared" si="3"/>
        <v>2.9333333333333331</v>
      </c>
      <c r="W42" s="35">
        <f t="shared" si="4"/>
        <v>2.4</v>
      </c>
      <c r="X42" s="32">
        <f t="shared" si="5"/>
        <v>5.52</v>
      </c>
      <c r="Y42" s="32">
        <f t="shared" si="6"/>
        <v>4.08</v>
      </c>
      <c r="Z42" s="32">
        <f t="shared" si="7"/>
        <v>4.8</v>
      </c>
      <c r="AA42" s="36">
        <f t="shared" si="8"/>
        <v>0.53333333333333333</v>
      </c>
      <c r="AB42" s="37">
        <f t="shared" si="9"/>
        <v>2.4</v>
      </c>
    </row>
    <row r="43" spans="1:28" ht="15.75" customHeight="1" x14ac:dyDescent="0.2">
      <c r="A43" s="21">
        <f>UpgradedProtectorStats!A163+5</f>
        <v>450010</v>
      </c>
      <c r="B43" s="38" t="s">
        <v>514</v>
      </c>
      <c r="C43" s="22">
        <f>UpgradedProtectorStats!C163</f>
        <v>8</v>
      </c>
      <c r="D43" s="32">
        <f>UpgradedProtectorStats!D163</f>
        <v>34.1</v>
      </c>
      <c r="E43" s="24">
        <f>UpgradedProtectorStats!E163</f>
        <v>18.600000000000001</v>
      </c>
      <c r="F43" s="25">
        <f>UpgradedProtectorStats!F163</f>
        <v>17.05</v>
      </c>
      <c r="G43" s="26">
        <f>UpgradedProtectorStats!G163</f>
        <v>17.05</v>
      </c>
      <c r="H43" s="23">
        <f>UpgradedProtectorStats!D163*(1+(UpgradedProtectorStats!H163/100))</f>
        <v>38.533000000000001</v>
      </c>
      <c r="I43" s="23">
        <f>UpgradedProtectorStats!D163*(1+(UpgradedProtectorStats!I163/100))</f>
        <v>32.735999999999997</v>
      </c>
      <c r="J43" s="23">
        <f>UpgradedProtectorStats!D163*(1+(UpgradedProtectorStats!J163/100))</f>
        <v>34.1</v>
      </c>
      <c r="K43" s="27">
        <f>UpgradedProtectorStats!K163</f>
        <v>11.43</v>
      </c>
      <c r="L43" s="27">
        <f>UpgradedProtectorStats!L163</f>
        <v>11.43</v>
      </c>
      <c r="M43" s="28">
        <f>UpgradedProtectorStats!M163</f>
        <v>13.97</v>
      </c>
      <c r="N43" s="29">
        <f>UpgradedProtectorStats!N163</f>
        <v>7.62</v>
      </c>
      <c r="O43" s="30">
        <f>UpgradedProtectorStats!O163</f>
        <v>5.0999999999999996</v>
      </c>
      <c r="P43" s="21">
        <f>UpgradedProtectorStats!P163</f>
        <v>600</v>
      </c>
      <c r="Q43" s="21">
        <f>UpgradedProtectorStats!Q163</f>
        <v>0</v>
      </c>
      <c r="R43" s="31"/>
      <c r="S43" s="22">
        <f t="shared" si="0"/>
        <v>1.5686274509803924</v>
      </c>
      <c r="T43" s="32">
        <f t="shared" si="1"/>
        <v>6.6862745098039227</v>
      </c>
      <c r="U43" s="33">
        <f t="shared" si="2"/>
        <v>3.6470588235294121</v>
      </c>
      <c r="V43" s="34">
        <f t="shared" si="3"/>
        <v>3.3431372549019613</v>
      </c>
      <c r="W43" s="35">
        <f t="shared" si="4"/>
        <v>3.3431372549019613</v>
      </c>
      <c r="X43" s="32">
        <f t="shared" si="5"/>
        <v>7.5554901960784324</v>
      </c>
      <c r="Y43" s="32">
        <f t="shared" si="6"/>
        <v>6.4188235294117648</v>
      </c>
      <c r="Z43" s="32">
        <f t="shared" si="7"/>
        <v>6.6862745098039227</v>
      </c>
      <c r="AA43" s="36">
        <f t="shared" si="8"/>
        <v>2.2411764705882353</v>
      </c>
      <c r="AB43" s="37">
        <f t="shared" si="9"/>
        <v>2.7392156862745103</v>
      </c>
    </row>
    <row r="44" spans="1:28" ht="15.75" customHeight="1" x14ac:dyDescent="0.2">
      <c r="A44" s="49">
        <f>UpgradedProtectorStats!A167</f>
        <v>460000</v>
      </c>
      <c r="B44" s="38" t="s">
        <v>515</v>
      </c>
      <c r="C44" s="22">
        <f>UpgradedProtectorStats!C167</f>
        <v>0</v>
      </c>
      <c r="D44" s="23">
        <f>UpgradedProtectorStats!D167</f>
        <v>11</v>
      </c>
      <c r="E44" s="24">
        <f>UpgradedProtectorStats!E167</f>
        <v>15</v>
      </c>
      <c r="F44" s="25">
        <f>UpgradedProtectorStats!F167</f>
        <v>22</v>
      </c>
      <c r="G44" s="26">
        <f>UpgradedProtectorStats!G167</f>
        <v>8</v>
      </c>
      <c r="H44" s="23">
        <f>UpgradedProtectorStats!D167*(1+(UpgradedProtectorStats!H167/100))</f>
        <v>11</v>
      </c>
      <c r="I44" s="23">
        <f>UpgradedProtectorStats!D167*(1+(UpgradedProtectorStats!I167/100))</f>
        <v>11.770000000000001</v>
      </c>
      <c r="J44" s="23">
        <f>UpgradedProtectorStats!D167*(1+(UpgradedProtectorStats!J167/100))</f>
        <v>11</v>
      </c>
      <c r="K44" s="27">
        <f>UpgradedProtectorStats!K167</f>
        <v>36</v>
      </c>
      <c r="L44" s="27">
        <f>UpgradedProtectorStats!L167</f>
        <v>36</v>
      </c>
      <c r="M44" s="28">
        <f>UpgradedProtectorStats!M167</f>
        <v>16</v>
      </c>
      <c r="N44" s="29">
        <f>UpgradedProtectorStats!N167</f>
        <v>0</v>
      </c>
      <c r="O44" s="30">
        <f>UpgradedProtectorStats!O167</f>
        <v>1.4</v>
      </c>
      <c r="P44" s="21">
        <f>UpgradedProtectorStats!P167</f>
        <v>400</v>
      </c>
      <c r="Q44" s="21">
        <f>UpgradedProtectorStats!Q167</f>
        <v>0</v>
      </c>
      <c r="R44" s="31"/>
      <c r="S44" s="22">
        <f t="shared" si="0"/>
        <v>0</v>
      </c>
      <c r="T44" s="32">
        <f t="shared" si="1"/>
        <v>7.8571428571428577</v>
      </c>
      <c r="U44" s="33">
        <f t="shared" si="2"/>
        <v>10.714285714285715</v>
      </c>
      <c r="V44" s="34">
        <f t="shared" si="3"/>
        <v>15.714285714285715</v>
      </c>
      <c r="W44" s="35">
        <f t="shared" si="4"/>
        <v>5.7142857142857144</v>
      </c>
      <c r="X44" s="32">
        <f t="shared" si="5"/>
        <v>7.8571428571428577</v>
      </c>
      <c r="Y44" s="32">
        <f t="shared" si="6"/>
        <v>8.4071428571428584</v>
      </c>
      <c r="Z44" s="32">
        <f t="shared" si="7"/>
        <v>7.8571428571428577</v>
      </c>
      <c r="AA44" s="36">
        <f t="shared" si="8"/>
        <v>25.714285714285715</v>
      </c>
      <c r="AB44" s="37">
        <f t="shared" si="9"/>
        <v>11.428571428571429</v>
      </c>
    </row>
    <row r="45" spans="1:28" ht="15.75" customHeight="1" x14ac:dyDescent="0.2">
      <c r="A45" s="49">
        <f>UpgradedProtectorStats!A171</f>
        <v>470000</v>
      </c>
      <c r="B45" s="38" t="s">
        <v>516</v>
      </c>
      <c r="C45" s="22">
        <f>UpgradedProtectorStats!C171</f>
        <v>13</v>
      </c>
      <c r="D45" s="23">
        <f>UpgradedProtectorStats!D171</f>
        <v>35</v>
      </c>
      <c r="E45" s="24">
        <f>UpgradedProtectorStats!E171</f>
        <v>17</v>
      </c>
      <c r="F45" s="25">
        <f>UpgradedProtectorStats!F171</f>
        <v>16</v>
      </c>
      <c r="G45" s="26">
        <f>UpgradedProtectorStats!G171</f>
        <v>6</v>
      </c>
      <c r="H45" s="23">
        <f>UpgradedProtectorStats!D171*(1+(UpgradedProtectorStats!H171/100))</f>
        <v>40.949999999999996</v>
      </c>
      <c r="I45" s="23">
        <f>UpgradedProtectorStats!D171*(1+(UpgradedProtectorStats!I171/100))</f>
        <v>32.200000000000003</v>
      </c>
      <c r="J45" s="23">
        <f>UpgradedProtectorStats!D171*(1+(UpgradedProtectorStats!J171/100))</f>
        <v>35</v>
      </c>
      <c r="K45" s="27">
        <f>UpgradedProtectorStats!K171</f>
        <v>12</v>
      </c>
      <c r="L45" s="27">
        <f>UpgradedProtectorStats!L171</f>
        <v>12</v>
      </c>
      <c r="M45" s="28">
        <f>UpgradedProtectorStats!M171</f>
        <v>17</v>
      </c>
      <c r="N45" s="29">
        <f>UpgradedProtectorStats!N171</f>
        <v>0</v>
      </c>
      <c r="O45" s="30">
        <f>UpgradedProtectorStats!O171</f>
        <v>6.3</v>
      </c>
      <c r="P45" s="21">
        <f>UpgradedProtectorStats!P171</f>
        <v>700</v>
      </c>
      <c r="Q45" s="21">
        <f>UpgradedProtectorStats!Q171</f>
        <v>-1</v>
      </c>
      <c r="R45" s="31"/>
      <c r="S45" s="22">
        <f t="shared" si="0"/>
        <v>2.0634920634920637</v>
      </c>
      <c r="T45" s="32">
        <f t="shared" si="1"/>
        <v>5.5555555555555554</v>
      </c>
      <c r="U45" s="33">
        <f t="shared" si="2"/>
        <v>2.6984126984126986</v>
      </c>
      <c r="V45" s="34">
        <f t="shared" si="3"/>
        <v>2.5396825396825395</v>
      </c>
      <c r="W45" s="35">
        <f t="shared" si="4"/>
        <v>0.95238095238095244</v>
      </c>
      <c r="X45" s="32">
        <f t="shared" si="5"/>
        <v>6.4999999999999991</v>
      </c>
      <c r="Y45" s="32">
        <f t="shared" si="6"/>
        <v>5.1111111111111116</v>
      </c>
      <c r="Z45" s="32">
        <f t="shared" si="7"/>
        <v>5.5555555555555554</v>
      </c>
      <c r="AA45" s="36">
        <f t="shared" si="8"/>
        <v>1.9047619047619049</v>
      </c>
      <c r="AB45" s="37">
        <f t="shared" si="9"/>
        <v>2.6984126984126986</v>
      </c>
    </row>
    <row r="46" spans="1:28" ht="15.75" customHeight="1" x14ac:dyDescent="0.2">
      <c r="A46" s="21">
        <f>UpgradedProtectorStats!A175+10</f>
        <v>480020</v>
      </c>
      <c r="B46" s="38" t="s">
        <v>517</v>
      </c>
      <c r="C46" s="22">
        <f>UpgradedProtectorStats!C175</f>
        <v>5</v>
      </c>
      <c r="D46" s="32">
        <f>UpgradedProtectorStats!D175</f>
        <v>24.2</v>
      </c>
      <c r="E46" s="24">
        <f>UpgradedProtectorStats!E175</f>
        <v>14.52</v>
      </c>
      <c r="F46" s="25">
        <f>UpgradedProtectorStats!F175</f>
        <v>14.52</v>
      </c>
      <c r="G46" s="26">
        <f>UpgradedProtectorStats!G175</f>
        <v>9.68</v>
      </c>
      <c r="H46" s="23">
        <f>UpgradedProtectorStats!D175*(1+(UpgradedProtectorStats!H175/100))</f>
        <v>26.862000000000002</v>
      </c>
      <c r="I46" s="23">
        <f>UpgradedProtectorStats!D175*(1+(UpgradedProtectorStats!I175/100))</f>
        <v>24.2</v>
      </c>
      <c r="J46" s="23">
        <f>UpgradedProtectorStats!D175*(1+(UpgradedProtectorStats!J175/100))</f>
        <v>21.295999999999999</v>
      </c>
      <c r="K46" s="27">
        <f>UpgradedProtectorStats!K175</f>
        <v>7</v>
      </c>
      <c r="L46" s="27">
        <f>UpgradedProtectorStats!L175</f>
        <v>7</v>
      </c>
      <c r="M46" s="28">
        <f>UpgradedProtectorStats!M175</f>
        <v>9.7999999999999989</v>
      </c>
      <c r="N46" s="29">
        <f>UpgradedProtectorStats!N175</f>
        <v>0</v>
      </c>
      <c r="O46" s="30">
        <f>UpgradedProtectorStats!O175</f>
        <v>3</v>
      </c>
      <c r="P46" s="21">
        <f>UpgradedProtectorStats!P175</f>
        <v>200</v>
      </c>
      <c r="Q46" s="21">
        <f>UpgradedProtectorStats!Q175</f>
        <v>0</v>
      </c>
      <c r="R46" s="31"/>
      <c r="S46" s="22">
        <f t="shared" si="0"/>
        <v>1.6666666666666667</v>
      </c>
      <c r="T46" s="32">
        <f t="shared" si="1"/>
        <v>8.0666666666666664</v>
      </c>
      <c r="U46" s="33">
        <f t="shared" si="2"/>
        <v>4.84</v>
      </c>
      <c r="V46" s="34">
        <f t="shared" si="3"/>
        <v>4.84</v>
      </c>
      <c r="W46" s="35">
        <f t="shared" si="4"/>
        <v>3.2266666666666666</v>
      </c>
      <c r="X46" s="32">
        <f t="shared" si="5"/>
        <v>8.9540000000000006</v>
      </c>
      <c r="Y46" s="32">
        <f t="shared" si="6"/>
        <v>8.0666666666666664</v>
      </c>
      <c r="Z46" s="32">
        <f t="shared" si="7"/>
        <v>7.0986666666666665</v>
      </c>
      <c r="AA46" s="36">
        <f t="shared" si="8"/>
        <v>2.3333333333333335</v>
      </c>
      <c r="AB46" s="37">
        <f t="shared" si="9"/>
        <v>3.2666666666666662</v>
      </c>
    </row>
    <row r="47" spans="1:28" ht="15.75" customHeight="1" x14ac:dyDescent="0.2">
      <c r="A47" s="21">
        <f>UpgradedProtectorStats!A178+10</f>
        <v>490020</v>
      </c>
      <c r="B47" s="38" t="s">
        <v>518</v>
      </c>
      <c r="C47" s="22">
        <f>UpgradedProtectorStats!C178</f>
        <v>9</v>
      </c>
      <c r="D47" s="32">
        <f>UpgradedProtectorStats!D178</f>
        <v>38.72</v>
      </c>
      <c r="E47" s="24">
        <f>UpgradedProtectorStats!E178</f>
        <v>19.36</v>
      </c>
      <c r="F47" s="25">
        <f>UpgradedProtectorStats!F178</f>
        <v>19.36</v>
      </c>
      <c r="G47" s="26">
        <f>UpgradedProtectorStats!G178</f>
        <v>12.1</v>
      </c>
      <c r="H47" s="23">
        <f>UpgradedProtectorStats!D178*(1+(UpgradedProtectorStats!H178/100))</f>
        <v>44.527999999999999</v>
      </c>
      <c r="I47" s="23">
        <f>UpgradedProtectorStats!D178*(1+(UpgradedProtectorStats!I178/100))</f>
        <v>36.396799999999999</v>
      </c>
      <c r="J47" s="23">
        <f>UpgradedProtectorStats!D178*(1+(UpgradedProtectorStats!J178/100))</f>
        <v>38.72</v>
      </c>
      <c r="K47" s="27">
        <f>UpgradedProtectorStats!K178</f>
        <v>8.3999999999999986</v>
      </c>
      <c r="L47" s="27">
        <f>UpgradedProtectorStats!L178</f>
        <v>8.3999999999999986</v>
      </c>
      <c r="M47" s="28">
        <f>UpgradedProtectorStats!M178</f>
        <v>12.6</v>
      </c>
      <c r="N47" s="29">
        <f>UpgradedProtectorStats!N178</f>
        <v>0</v>
      </c>
      <c r="O47" s="30">
        <f>UpgradedProtectorStats!O178</f>
        <v>5.4</v>
      </c>
      <c r="P47" s="21">
        <f>UpgradedProtectorStats!P178</f>
        <v>500</v>
      </c>
      <c r="Q47" s="21">
        <f>UpgradedProtectorStats!Q178</f>
        <v>-1</v>
      </c>
      <c r="R47" s="31"/>
      <c r="S47" s="22">
        <f t="shared" si="0"/>
        <v>1.6666666666666665</v>
      </c>
      <c r="T47" s="32">
        <f t="shared" si="1"/>
        <v>7.1703703703703701</v>
      </c>
      <c r="U47" s="33">
        <f t="shared" si="2"/>
        <v>3.585185185185185</v>
      </c>
      <c r="V47" s="34">
        <f t="shared" si="3"/>
        <v>3.585185185185185</v>
      </c>
      <c r="W47" s="35">
        <f t="shared" si="4"/>
        <v>2.2407407407407405</v>
      </c>
      <c r="X47" s="32">
        <f t="shared" si="5"/>
        <v>8.2459259259259259</v>
      </c>
      <c r="Y47" s="32">
        <f t="shared" si="6"/>
        <v>6.7401481481481476</v>
      </c>
      <c r="Z47" s="32">
        <f t="shared" si="7"/>
        <v>7.1703703703703701</v>
      </c>
      <c r="AA47" s="36">
        <f t="shared" si="8"/>
        <v>1.5555555555555551</v>
      </c>
      <c r="AB47" s="37">
        <f t="shared" si="9"/>
        <v>2.333333333333333</v>
      </c>
    </row>
    <row r="48" spans="1:28" ht="15.75" customHeight="1" x14ac:dyDescent="0.2">
      <c r="A48" s="21">
        <f>UpgradedProtectorStats!A182+10</f>
        <v>500020</v>
      </c>
      <c r="B48" s="38" t="s">
        <v>519</v>
      </c>
      <c r="C48" s="22">
        <f>UpgradedProtectorStats!C182</f>
        <v>0</v>
      </c>
      <c r="D48" s="32">
        <f>UpgradedProtectorStats!D182</f>
        <v>19.36</v>
      </c>
      <c r="E48" s="24">
        <f>UpgradedProtectorStats!E182</f>
        <v>19.36</v>
      </c>
      <c r="F48" s="25">
        <f>UpgradedProtectorStats!F182</f>
        <v>12.1</v>
      </c>
      <c r="G48" s="26">
        <f>UpgradedProtectorStats!G182</f>
        <v>16.939999999999998</v>
      </c>
      <c r="H48" s="23">
        <f>UpgradedProtectorStats!D182*(1+(UpgradedProtectorStats!H182/100))</f>
        <v>19.36</v>
      </c>
      <c r="I48" s="23">
        <f>UpgradedProtectorStats!D182*(1+(UpgradedProtectorStats!I182/100))</f>
        <v>21.102399999999999</v>
      </c>
      <c r="J48" s="23">
        <f>UpgradedProtectorStats!D182*(1+(UpgradedProtectorStats!J182/100))</f>
        <v>20.134399999999999</v>
      </c>
      <c r="K48" s="27">
        <f>UpgradedProtectorStats!K182</f>
        <v>15.399999999999999</v>
      </c>
      <c r="L48" s="27">
        <f>UpgradedProtectorStats!L182</f>
        <v>15.399999999999999</v>
      </c>
      <c r="M48" s="28">
        <f>UpgradedProtectorStats!M182</f>
        <v>8.3999999999999986</v>
      </c>
      <c r="N48" s="29">
        <f>UpgradedProtectorStats!N182</f>
        <v>0</v>
      </c>
      <c r="O48" s="30">
        <f>UpgradedProtectorStats!O182</f>
        <v>1.1000000000000001</v>
      </c>
      <c r="P48" s="21">
        <f>UpgradedProtectorStats!P182</f>
        <v>250</v>
      </c>
      <c r="Q48" s="21">
        <f>UpgradedProtectorStats!Q182</f>
        <v>0</v>
      </c>
      <c r="R48" s="31"/>
      <c r="S48" s="22">
        <f t="shared" si="0"/>
        <v>0</v>
      </c>
      <c r="T48" s="32">
        <f t="shared" si="1"/>
        <v>17.599999999999998</v>
      </c>
      <c r="U48" s="33">
        <f t="shared" si="2"/>
        <v>17.599999999999998</v>
      </c>
      <c r="V48" s="34">
        <f t="shared" si="3"/>
        <v>10.999999999999998</v>
      </c>
      <c r="W48" s="35">
        <f t="shared" si="4"/>
        <v>15.399999999999997</v>
      </c>
      <c r="X48" s="32">
        <f t="shared" si="5"/>
        <v>17.599999999999998</v>
      </c>
      <c r="Y48" s="32">
        <f t="shared" si="6"/>
        <v>19.183999999999997</v>
      </c>
      <c r="Z48" s="32">
        <f t="shared" si="7"/>
        <v>18.303999999999998</v>
      </c>
      <c r="AA48" s="36">
        <f t="shared" si="8"/>
        <v>13.999999999999998</v>
      </c>
      <c r="AB48" s="37">
        <f t="shared" si="9"/>
        <v>7.636363636363634</v>
      </c>
    </row>
    <row r="49" spans="1:28" ht="15.75" customHeight="1" x14ac:dyDescent="0.2">
      <c r="A49" s="21">
        <f>UpgradedProtectorStats!A185+10</f>
        <v>510020</v>
      </c>
      <c r="B49" s="38" t="s">
        <v>520</v>
      </c>
      <c r="C49" s="22">
        <f>UpgradedProtectorStats!C185</f>
        <v>6</v>
      </c>
      <c r="D49" s="32">
        <f>UpgradedProtectorStats!D185</f>
        <v>33.879999999999995</v>
      </c>
      <c r="E49" s="24">
        <f>UpgradedProtectorStats!E185</f>
        <v>14.52</v>
      </c>
      <c r="F49" s="25">
        <f>UpgradedProtectorStats!F185</f>
        <v>19.36</v>
      </c>
      <c r="G49" s="26">
        <f>UpgradedProtectorStats!G185</f>
        <v>14.52</v>
      </c>
      <c r="H49" s="23">
        <f>UpgradedProtectorStats!D185*(1+(UpgradedProtectorStats!H185/100))</f>
        <v>41.333599999999997</v>
      </c>
      <c r="I49" s="23">
        <f>UpgradedProtectorStats!D185*(1+(UpgradedProtectorStats!I185/100))</f>
        <v>33.202399999999997</v>
      </c>
      <c r="J49" s="23">
        <f>UpgradedProtectorStats!D185*(1+(UpgradedProtectorStats!J185/100))</f>
        <v>32.524799999999992</v>
      </c>
      <c r="K49" s="27">
        <f>UpgradedProtectorStats!K185</f>
        <v>8.3999999999999986</v>
      </c>
      <c r="L49" s="27">
        <f>UpgradedProtectorStats!L185</f>
        <v>8.3999999999999986</v>
      </c>
      <c r="M49" s="28">
        <f>UpgradedProtectorStats!M185</f>
        <v>11.2</v>
      </c>
      <c r="N49" s="29">
        <f>UpgradedProtectorStats!N185</f>
        <v>0</v>
      </c>
      <c r="O49" s="30">
        <f>UpgradedProtectorStats!O185</f>
        <v>4.2</v>
      </c>
      <c r="P49" s="21">
        <f>UpgradedProtectorStats!P185</f>
        <v>450</v>
      </c>
      <c r="Q49" s="21">
        <f>UpgradedProtectorStats!Q185</f>
        <v>0</v>
      </c>
      <c r="R49" s="31"/>
      <c r="S49" s="22">
        <f t="shared" si="0"/>
        <v>1.4285714285714286</v>
      </c>
      <c r="T49" s="32">
        <f t="shared" si="1"/>
        <v>8.0666666666666647</v>
      </c>
      <c r="U49" s="33">
        <f t="shared" si="2"/>
        <v>3.4571428571428569</v>
      </c>
      <c r="V49" s="34">
        <f t="shared" si="3"/>
        <v>4.6095238095238091</v>
      </c>
      <c r="W49" s="35">
        <f t="shared" si="4"/>
        <v>3.4571428571428569</v>
      </c>
      <c r="X49" s="32">
        <f t="shared" si="5"/>
        <v>9.841333333333333</v>
      </c>
      <c r="Y49" s="32">
        <f t="shared" si="6"/>
        <v>7.9053333333333322</v>
      </c>
      <c r="Z49" s="32">
        <f t="shared" si="7"/>
        <v>7.743999999999998</v>
      </c>
      <c r="AA49" s="36">
        <f t="shared" si="8"/>
        <v>1.9999999999999996</v>
      </c>
      <c r="AB49" s="37">
        <f t="shared" si="9"/>
        <v>2.6666666666666665</v>
      </c>
    </row>
    <row r="50" spans="1:28" ht="15.75" customHeight="1" x14ac:dyDescent="0.2">
      <c r="A50" s="21">
        <f>UpgradedProtectorStats!A189+10</f>
        <v>520020</v>
      </c>
      <c r="B50" s="38" t="s">
        <v>521</v>
      </c>
      <c r="C50" s="22">
        <f>UpgradedProtectorStats!C189</f>
        <v>3</v>
      </c>
      <c r="D50" s="32">
        <f>UpgradedProtectorStats!D189</f>
        <v>24.2</v>
      </c>
      <c r="E50" s="24">
        <f>UpgradedProtectorStats!E189</f>
        <v>14.52</v>
      </c>
      <c r="F50" s="25">
        <f>UpgradedProtectorStats!F189</f>
        <v>12.1</v>
      </c>
      <c r="G50" s="26">
        <f>UpgradedProtectorStats!G189</f>
        <v>14.52</v>
      </c>
      <c r="H50" s="23">
        <f>UpgradedProtectorStats!D189*(1+(UpgradedProtectorStats!H189/100))</f>
        <v>24.925999999999998</v>
      </c>
      <c r="I50" s="23">
        <f>UpgradedProtectorStats!D189*(1+(UpgradedProtectorStats!I189/100))</f>
        <v>23.474</v>
      </c>
      <c r="J50" s="23">
        <f>UpgradedProtectorStats!D189*(1+(UpgradedProtectorStats!J189/100))</f>
        <v>22.99</v>
      </c>
      <c r="K50" s="27">
        <f>UpgradedProtectorStats!K189</f>
        <v>7</v>
      </c>
      <c r="L50" s="27">
        <f>UpgradedProtectorStats!L189</f>
        <v>7</v>
      </c>
      <c r="M50" s="28">
        <f>UpgradedProtectorStats!M189</f>
        <v>7</v>
      </c>
      <c r="N50" s="29">
        <f>UpgradedProtectorStats!N189</f>
        <v>0</v>
      </c>
      <c r="O50" s="30">
        <f>UpgradedProtectorStats!O189</f>
        <v>2.6</v>
      </c>
      <c r="P50" s="21">
        <f>UpgradedProtectorStats!P189</f>
        <v>250</v>
      </c>
      <c r="Q50" s="21">
        <f>UpgradedProtectorStats!Q189</f>
        <v>0</v>
      </c>
      <c r="R50" s="31"/>
      <c r="S50" s="22">
        <f t="shared" si="0"/>
        <v>1.1538461538461537</v>
      </c>
      <c r="T50" s="32">
        <f t="shared" si="1"/>
        <v>9.3076923076923066</v>
      </c>
      <c r="U50" s="33">
        <f t="shared" si="2"/>
        <v>5.5846153846153843</v>
      </c>
      <c r="V50" s="34">
        <f t="shared" si="3"/>
        <v>4.6538461538461533</v>
      </c>
      <c r="W50" s="35">
        <f t="shared" si="4"/>
        <v>5.5846153846153843</v>
      </c>
      <c r="X50" s="32">
        <f t="shared" si="5"/>
        <v>9.5869230769230764</v>
      </c>
      <c r="Y50" s="32">
        <f t="shared" si="6"/>
        <v>9.0284615384615385</v>
      </c>
      <c r="Z50" s="32">
        <f t="shared" si="7"/>
        <v>8.842307692307692</v>
      </c>
      <c r="AA50" s="36">
        <f t="shared" si="8"/>
        <v>2.6923076923076921</v>
      </c>
      <c r="AB50" s="37">
        <f t="shared" si="9"/>
        <v>2.6923076923076921</v>
      </c>
    </row>
    <row r="51" spans="1:28" ht="15.75" customHeight="1" x14ac:dyDescent="0.2">
      <c r="A51" s="21">
        <f>UpgradedProtectorStats!A192+5</f>
        <v>530010</v>
      </c>
      <c r="B51" s="38" t="s">
        <v>522</v>
      </c>
      <c r="C51" s="22">
        <f>UpgradedProtectorStats!C192</f>
        <v>14</v>
      </c>
      <c r="D51" s="32">
        <f>UpgradedProtectorStats!D192</f>
        <v>41.85</v>
      </c>
      <c r="E51" s="24">
        <f>UpgradedProtectorStats!E192</f>
        <v>20.150000000000002</v>
      </c>
      <c r="F51" s="25">
        <f>UpgradedProtectorStats!F192</f>
        <v>29.45</v>
      </c>
      <c r="G51" s="26">
        <f>UpgradedProtectorStats!G192</f>
        <v>20.150000000000002</v>
      </c>
      <c r="H51" s="23">
        <f>UpgradedProtectorStats!D192*(1+(UpgradedProtectorStats!H192/100))</f>
        <v>47.290499999999994</v>
      </c>
      <c r="I51" s="23">
        <f>UpgradedProtectorStats!D192*(1+(UpgradedProtectorStats!I192/100))</f>
        <v>38.502000000000002</v>
      </c>
      <c r="J51" s="23">
        <f>UpgradedProtectorStats!D192*(1+(UpgradedProtectorStats!J192/100))</f>
        <v>41.85</v>
      </c>
      <c r="K51" s="27">
        <f>UpgradedProtectorStats!K192</f>
        <v>10.16</v>
      </c>
      <c r="L51" s="27">
        <f>UpgradedProtectorStats!L192</f>
        <v>10.16</v>
      </c>
      <c r="M51" s="28">
        <f>UpgradedProtectorStats!M192</f>
        <v>16.510000000000002</v>
      </c>
      <c r="N51" s="29">
        <f>UpgradedProtectorStats!N192</f>
        <v>0</v>
      </c>
      <c r="O51" s="30">
        <f>UpgradedProtectorStats!O192</f>
        <v>6.3</v>
      </c>
      <c r="P51" s="21">
        <f>UpgradedProtectorStats!P192</f>
        <v>600</v>
      </c>
      <c r="Q51" s="21">
        <f>UpgradedProtectorStats!Q192</f>
        <v>-1</v>
      </c>
      <c r="R51" s="31"/>
      <c r="S51" s="22">
        <f t="shared" si="0"/>
        <v>2.2222222222222223</v>
      </c>
      <c r="T51" s="32">
        <f t="shared" si="1"/>
        <v>6.6428571428571432</v>
      </c>
      <c r="U51" s="33">
        <f t="shared" si="2"/>
        <v>3.198412698412699</v>
      </c>
      <c r="V51" s="34">
        <f t="shared" si="3"/>
        <v>4.6746031746031749</v>
      </c>
      <c r="W51" s="35">
        <f t="shared" si="4"/>
        <v>3.198412698412699</v>
      </c>
      <c r="X51" s="32">
        <f t="shared" si="5"/>
        <v>7.5064285714285708</v>
      </c>
      <c r="Y51" s="32">
        <f t="shared" si="6"/>
        <v>6.1114285714285721</v>
      </c>
      <c r="Z51" s="32">
        <f t="shared" si="7"/>
        <v>6.6428571428571432</v>
      </c>
      <c r="AA51" s="36">
        <f t="shared" si="8"/>
        <v>1.6126984126984127</v>
      </c>
      <c r="AB51" s="37">
        <f t="shared" si="9"/>
        <v>2.6206349206349211</v>
      </c>
    </row>
    <row r="52" spans="1:28" ht="15.75" customHeight="1" x14ac:dyDescent="0.2">
      <c r="A52" s="21">
        <f>UpgradedProtectorStats!A196</f>
        <v>540000</v>
      </c>
      <c r="B52" s="38" t="s">
        <v>523</v>
      </c>
      <c r="C52" s="22">
        <f>UpgradedProtectorStats!C196</f>
        <v>0</v>
      </c>
      <c r="D52" s="23">
        <f>UpgradedProtectorStats!D196</f>
        <v>12</v>
      </c>
      <c r="E52" s="24">
        <f>UpgradedProtectorStats!E196</f>
        <v>12</v>
      </c>
      <c r="F52" s="25">
        <f>UpgradedProtectorStats!F196</f>
        <v>6</v>
      </c>
      <c r="G52" s="26">
        <f>UpgradedProtectorStats!G196</f>
        <v>6</v>
      </c>
      <c r="H52" s="23">
        <f>UpgradedProtectorStats!D196*(1+(UpgradedProtectorStats!H196/100))</f>
        <v>12</v>
      </c>
      <c r="I52" s="23">
        <f>UpgradedProtectorStats!D196*(1+(UpgradedProtectorStats!I196/100))</f>
        <v>12</v>
      </c>
      <c r="J52" s="23">
        <f>UpgradedProtectorStats!D196*(1+(UpgradedProtectorStats!J196/100))</f>
        <v>12</v>
      </c>
      <c r="K52" s="27">
        <f>UpgradedProtectorStats!K196</f>
        <v>9</v>
      </c>
      <c r="L52" s="27">
        <f>UpgradedProtectorStats!L196</f>
        <v>9</v>
      </c>
      <c r="M52" s="28">
        <f>UpgradedProtectorStats!M196</f>
        <v>9</v>
      </c>
      <c r="N52" s="29">
        <f>UpgradedProtectorStats!N196</f>
        <v>12</v>
      </c>
      <c r="O52" s="30">
        <f>UpgradedProtectorStats!O196</f>
        <v>3</v>
      </c>
      <c r="P52" s="21">
        <f>UpgradedProtectorStats!P196</f>
        <v>300</v>
      </c>
      <c r="Q52" s="21">
        <f>UpgradedProtectorStats!Q196</f>
        <v>0</v>
      </c>
      <c r="R52" s="31"/>
      <c r="S52" s="22">
        <f t="shared" si="0"/>
        <v>0</v>
      </c>
      <c r="T52" s="32">
        <f t="shared" si="1"/>
        <v>4</v>
      </c>
      <c r="U52" s="33">
        <f t="shared" si="2"/>
        <v>4</v>
      </c>
      <c r="V52" s="34">
        <f t="shared" si="3"/>
        <v>2</v>
      </c>
      <c r="W52" s="35">
        <f t="shared" si="4"/>
        <v>2</v>
      </c>
      <c r="X52" s="32">
        <f t="shared" si="5"/>
        <v>4</v>
      </c>
      <c r="Y52" s="32">
        <f t="shared" si="6"/>
        <v>4</v>
      </c>
      <c r="Z52" s="32">
        <f t="shared" si="7"/>
        <v>4</v>
      </c>
      <c r="AA52" s="36">
        <f t="shared" si="8"/>
        <v>3</v>
      </c>
      <c r="AB52" s="37">
        <f t="shared" si="9"/>
        <v>3</v>
      </c>
    </row>
    <row r="53" spans="1:28" ht="15.75" customHeight="1" x14ac:dyDescent="0.2">
      <c r="A53" s="49">
        <f>UpgradedProtectorStats!A200</f>
        <v>550000</v>
      </c>
      <c r="B53" s="38" t="s">
        <v>524</v>
      </c>
      <c r="C53" s="22">
        <f>UpgradedProtectorStats!C200</f>
        <v>0</v>
      </c>
      <c r="D53" s="23">
        <f>UpgradedProtectorStats!D200</f>
        <v>16</v>
      </c>
      <c r="E53" s="24">
        <f>UpgradedProtectorStats!E200</f>
        <v>16</v>
      </c>
      <c r="F53" s="25">
        <f>UpgradedProtectorStats!F200</f>
        <v>21</v>
      </c>
      <c r="G53" s="26">
        <f>UpgradedProtectorStats!G200</f>
        <v>21</v>
      </c>
      <c r="H53" s="23">
        <f>UpgradedProtectorStats!D200*(1+(UpgradedProtectorStats!H200/100))</f>
        <v>18.399999999999999</v>
      </c>
      <c r="I53" s="23">
        <f>UpgradedProtectorStats!D200*(1+(UpgradedProtectorStats!I200/100))</f>
        <v>17.28</v>
      </c>
      <c r="J53" s="23">
        <f>UpgradedProtectorStats!D200*(1+(UpgradedProtectorStats!J200/100))</f>
        <v>14.72</v>
      </c>
      <c r="K53" s="27">
        <f>UpgradedProtectorStats!K200</f>
        <v>8</v>
      </c>
      <c r="L53" s="27">
        <f>UpgradedProtectorStats!L200</f>
        <v>8</v>
      </c>
      <c r="M53" s="28">
        <f>UpgradedProtectorStats!M200</f>
        <v>15</v>
      </c>
      <c r="N53" s="29">
        <f>UpgradedProtectorStats!N200</f>
        <v>20</v>
      </c>
      <c r="O53" s="30">
        <f>UpgradedProtectorStats!O200</f>
        <v>3</v>
      </c>
      <c r="P53" s="21">
        <f>UpgradedProtectorStats!P200</f>
        <v>800</v>
      </c>
      <c r="Q53" s="21">
        <f>UpgradedProtectorStats!Q200</f>
        <v>0</v>
      </c>
      <c r="R53" s="31"/>
      <c r="S53" s="22">
        <f t="shared" si="0"/>
        <v>0</v>
      </c>
      <c r="T53" s="32">
        <f t="shared" si="1"/>
        <v>5.333333333333333</v>
      </c>
      <c r="U53" s="33">
        <f t="shared" si="2"/>
        <v>5.333333333333333</v>
      </c>
      <c r="V53" s="34">
        <f t="shared" si="3"/>
        <v>7</v>
      </c>
      <c r="W53" s="35">
        <f t="shared" si="4"/>
        <v>7</v>
      </c>
      <c r="X53" s="32">
        <f t="shared" si="5"/>
        <v>6.1333333333333329</v>
      </c>
      <c r="Y53" s="32">
        <f t="shared" si="6"/>
        <v>5.7600000000000007</v>
      </c>
      <c r="Z53" s="32">
        <f t="shared" si="7"/>
        <v>4.9066666666666672</v>
      </c>
      <c r="AA53" s="36">
        <f t="shared" si="8"/>
        <v>2.6666666666666665</v>
      </c>
      <c r="AB53" s="37">
        <f t="shared" si="9"/>
        <v>5</v>
      </c>
    </row>
    <row r="54" spans="1:28" ht="15.75" customHeight="1" x14ac:dyDescent="0.2">
      <c r="A54" s="21">
        <f>UpgradedProtectorStats!A204+10</f>
        <v>560020</v>
      </c>
      <c r="B54" s="38" t="s">
        <v>525</v>
      </c>
      <c r="C54" s="22">
        <f>UpgradedProtectorStats!C204</f>
        <v>0</v>
      </c>
      <c r="D54" s="32">
        <f>UpgradedProtectorStats!D204</f>
        <v>14.52</v>
      </c>
      <c r="E54" s="24">
        <f>UpgradedProtectorStats!E204</f>
        <v>14.52</v>
      </c>
      <c r="F54" s="25">
        <f>UpgradedProtectorStats!F204</f>
        <v>19.36</v>
      </c>
      <c r="G54" s="26">
        <f>UpgradedProtectorStats!G204</f>
        <v>9.68</v>
      </c>
      <c r="H54" s="23">
        <f>UpgradedProtectorStats!D204*(1+(UpgradedProtectorStats!H204/100))</f>
        <v>14.52</v>
      </c>
      <c r="I54" s="23">
        <f>UpgradedProtectorStats!D204*(1+(UpgradedProtectorStats!I204/100))</f>
        <v>24.248399999999997</v>
      </c>
      <c r="J54" s="23">
        <f>UpgradedProtectorStats!D204*(1+(UpgradedProtectorStats!J204/100))</f>
        <v>12.051599999999999</v>
      </c>
      <c r="K54" s="27">
        <f>UpgradedProtectorStats!K204</f>
        <v>14</v>
      </c>
      <c r="L54" s="27">
        <f>UpgradedProtectorStats!L204</f>
        <v>14</v>
      </c>
      <c r="M54" s="28">
        <f>UpgradedProtectorStats!M204</f>
        <v>16.799999999999997</v>
      </c>
      <c r="N54" s="29">
        <f>UpgradedProtectorStats!N204</f>
        <v>0</v>
      </c>
      <c r="O54" s="30">
        <f>UpgradedProtectorStats!O204</f>
        <v>0.6</v>
      </c>
      <c r="P54" s="21">
        <f>UpgradedProtectorStats!P204</f>
        <v>150</v>
      </c>
      <c r="Q54" s="21">
        <f>UpgradedProtectorStats!Q204</f>
        <v>0</v>
      </c>
      <c r="R54" s="31"/>
      <c r="S54" s="22">
        <f t="shared" si="0"/>
        <v>0</v>
      </c>
      <c r="T54" s="32">
        <f t="shared" si="1"/>
        <v>24.2</v>
      </c>
      <c r="U54" s="33">
        <f t="shared" si="2"/>
        <v>24.2</v>
      </c>
      <c r="V54" s="34">
        <f t="shared" si="3"/>
        <v>32.266666666666666</v>
      </c>
      <c r="W54" s="35">
        <f t="shared" si="4"/>
        <v>16.133333333333333</v>
      </c>
      <c r="X54" s="32">
        <f t="shared" si="5"/>
        <v>24.2</v>
      </c>
      <c r="Y54" s="32">
        <f t="shared" si="6"/>
        <v>40.413999999999994</v>
      </c>
      <c r="Z54" s="32">
        <f t="shared" si="7"/>
        <v>20.085999999999999</v>
      </c>
      <c r="AA54" s="36">
        <f t="shared" si="8"/>
        <v>23.333333333333336</v>
      </c>
      <c r="AB54" s="37">
        <f t="shared" si="9"/>
        <v>27.999999999999996</v>
      </c>
    </row>
    <row r="55" spans="1:28" ht="15.75" customHeight="1" x14ac:dyDescent="0.2">
      <c r="A55" s="49">
        <f>UpgradedProtectorStats!A205</f>
        <v>570000</v>
      </c>
      <c r="B55" s="38" t="s">
        <v>526</v>
      </c>
      <c r="C55" s="22">
        <f>UpgradedProtectorStats!C205</f>
        <v>15</v>
      </c>
      <c r="D55" s="23">
        <f>UpgradedProtectorStats!D205</f>
        <v>21</v>
      </c>
      <c r="E55" s="24">
        <f>UpgradedProtectorStats!E205</f>
        <v>8</v>
      </c>
      <c r="F55" s="25">
        <f>UpgradedProtectorStats!F205</f>
        <v>2</v>
      </c>
      <c r="G55" s="26">
        <f>UpgradedProtectorStats!G205</f>
        <v>2</v>
      </c>
      <c r="H55" s="23">
        <f>UpgradedProtectorStats!D205*(1+(UpgradedProtectorStats!H205/100))</f>
        <v>21</v>
      </c>
      <c r="I55" s="23">
        <f>UpgradedProtectorStats!D205*(1+(UpgradedProtectorStats!I205/100))</f>
        <v>10.92</v>
      </c>
      <c r="J55" s="23">
        <f>UpgradedProtectorStats!D205*(1+(UpgradedProtectorStats!J205/100))</f>
        <v>21</v>
      </c>
      <c r="K55" s="27">
        <f>UpgradedProtectorStats!K205</f>
        <v>0</v>
      </c>
      <c r="L55" s="27">
        <f>UpgradedProtectorStats!L205</f>
        <v>0</v>
      </c>
      <c r="M55" s="28">
        <f>UpgradedProtectorStats!M205</f>
        <v>10</v>
      </c>
      <c r="N55" s="29">
        <f>UpgradedProtectorStats!N205</f>
        <v>0</v>
      </c>
      <c r="O55" s="30">
        <f>UpgradedProtectorStats!O205</f>
        <v>10</v>
      </c>
      <c r="P55" s="21">
        <f>UpgradedProtectorStats!P205</f>
        <v>300</v>
      </c>
      <c r="Q55" s="21">
        <f>UpgradedProtectorStats!Q205</f>
        <v>-1</v>
      </c>
      <c r="R55" s="31"/>
      <c r="S55" s="22">
        <f t="shared" si="0"/>
        <v>1.5</v>
      </c>
      <c r="T55" s="32">
        <f t="shared" si="1"/>
        <v>2.1</v>
      </c>
      <c r="U55" s="33">
        <f t="shared" si="2"/>
        <v>0.8</v>
      </c>
      <c r="V55" s="34">
        <f t="shared" si="3"/>
        <v>0.2</v>
      </c>
      <c r="W55" s="35">
        <f t="shared" si="4"/>
        <v>0.2</v>
      </c>
      <c r="X55" s="32">
        <f t="shared" si="5"/>
        <v>2.1</v>
      </c>
      <c r="Y55" s="32">
        <f t="shared" si="6"/>
        <v>1.0920000000000001</v>
      </c>
      <c r="Z55" s="32">
        <f t="shared" si="7"/>
        <v>2.1</v>
      </c>
      <c r="AA55" s="36">
        <f t="shared" si="8"/>
        <v>0</v>
      </c>
      <c r="AB55" s="37">
        <f t="shared" si="9"/>
        <v>1</v>
      </c>
    </row>
    <row r="56" spans="1:28" ht="15.75" customHeight="1" x14ac:dyDescent="0.2">
      <c r="A56" s="21">
        <f>UpgradedProtectorStats!A206+10</f>
        <v>580020</v>
      </c>
      <c r="B56" s="38" t="s">
        <v>527</v>
      </c>
      <c r="C56" s="22">
        <f>UpgradedProtectorStats!C206</f>
        <v>8</v>
      </c>
      <c r="D56" s="32">
        <f>UpgradedProtectorStats!D206</f>
        <v>38.72</v>
      </c>
      <c r="E56" s="24">
        <f>UpgradedProtectorStats!E206</f>
        <v>24.2</v>
      </c>
      <c r="F56" s="25">
        <f>UpgradedProtectorStats!F206</f>
        <v>24.2</v>
      </c>
      <c r="G56" s="26">
        <f>UpgradedProtectorStats!G206</f>
        <v>14.52</v>
      </c>
      <c r="H56" s="23">
        <f>UpgradedProtectorStats!D206*(1+(UpgradedProtectorStats!H206/100))</f>
        <v>38.72</v>
      </c>
      <c r="I56" s="23">
        <f>UpgradedProtectorStats!D206*(1+(UpgradedProtectorStats!I206/100))</f>
        <v>33.686399999999999</v>
      </c>
      <c r="J56" s="23">
        <f>UpgradedProtectorStats!D206*(1+(UpgradedProtectorStats!J206/100))</f>
        <v>38.72</v>
      </c>
      <c r="K56" s="27">
        <f>UpgradedProtectorStats!K206</f>
        <v>16.799999999999997</v>
      </c>
      <c r="L56" s="27">
        <f>UpgradedProtectorStats!L206</f>
        <v>16.799999999999997</v>
      </c>
      <c r="M56" s="28">
        <f>UpgradedProtectorStats!M206</f>
        <v>22.4</v>
      </c>
      <c r="N56" s="29">
        <f>UpgradedProtectorStats!N206</f>
        <v>0</v>
      </c>
      <c r="O56" s="30">
        <f>UpgradedProtectorStats!O206</f>
        <v>4.5</v>
      </c>
      <c r="P56" s="21">
        <f>UpgradedProtectorStats!P206</f>
        <v>500</v>
      </c>
      <c r="Q56" s="21">
        <f>UpgradedProtectorStats!Q206</f>
        <v>0</v>
      </c>
      <c r="R56" s="31"/>
      <c r="S56" s="22">
        <f t="shared" si="0"/>
        <v>1.7777777777777777</v>
      </c>
      <c r="T56" s="32">
        <f t="shared" si="1"/>
        <v>8.6044444444444448</v>
      </c>
      <c r="U56" s="33">
        <f t="shared" si="2"/>
        <v>5.3777777777777773</v>
      </c>
      <c r="V56" s="34">
        <f t="shared" si="3"/>
        <v>5.3777777777777773</v>
      </c>
      <c r="W56" s="35">
        <f t="shared" si="4"/>
        <v>3.2266666666666666</v>
      </c>
      <c r="X56" s="32">
        <f t="shared" si="5"/>
        <v>8.6044444444444448</v>
      </c>
      <c r="Y56" s="32">
        <f t="shared" si="6"/>
        <v>7.4858666666666664</v>
      </c>
      <c r="Z56" s="32">
        <f t="shared" si="7"/>
        <v>8.6044444444444448</v>
      </c>
      <c r="AA56" s="36">
        <f t="shared" si="8"/>
        <v>3.7333333333333325</v>
      </c>
      <c r="AB56" s="37">
        <f t="shared" si="9"/>
        <v>4.9777777777777779</v>
      </c>
    </row>
    <row r="57" spans="1:28" ht="15.75" customHeight="1" x14ac:dyDescent="0.2">
      <c r="A57" s="49">
        <f>UpgradedProtectorStats!A207</f>
        <v>590000</v>
      </c>
      <c r="B57" s="38" t="s">
        <v>528</v>
      </c>
      <c r="C57" s="22">
        <f>UpgradedProtectorStats!C207</f>
        <v>0</v>
      </c>
      <c r="D57" s="23">
        <f>UpgradedProtectorStats!D207</f>
        <v>6</v>
      </c>
      <c r="E57" s="24">
        <f>UpgradedProtectorStats!E207</f>
        <v>10</v>
      </c>
      <c r="F57" s="25">
        <f>UpgradedProtectorStats!F207</f>
        <v>6</v>
      </c>
      <c r="G57" s="26">
        <f>UpgradedProtectorStats!G207</f>
        <v>8</v>
      </c>
      <c r="H57" s="23">
        <f>UpgradedProtectorStats!D207*(1+(UpgradedProtectorStats!H207/100))</f>
        <v>6</v>
      </c>
      <c r="I57" s="23">
        <f>UpgradedProtectorStats!D207*(1+(UpgradedProtectorStats!I207/100))</f>
        <v>6</v>
      </c>
      <c r="J57" s="23">
        <f>UpgradedProtectorStats!D207*(1+(UpgradedProtectorStats!J207/100))</f>
        <v>6</v>
      </c>
      <c r="K57" s="27">
        <f>UpgradedProtectorStats!K207</f>
        <v>0</v>
      </c>
      <c r="L57" s="27">
        <f>UpgradedProtectorStats!L207</f>
        <v>0</v>
      </c>
      <c r="M57" s="28">
        <f>UpgradedProtectorStats!M207</f>
        <v>6</v>
      </c>
      <c r="N57" s="29">
        <f>UpgradedProtectorStats!N207</f>
        <v>0</v>
      </c>
      <c r="O57" s="30">
        <f>UpgradedProtectorStats!O207</f>
        <v>1.2</v>
      </c>
      <c r="P57" s="21">
        <f>UpgradedProtectorStats!P207</f>
        <v>200</v>
      </c>
      <c r="Q57" s="21">
        <f>UpgradedProtectorStats!Q207</f>
        <v>0</v>
      </c>
      <c r="R57" s="31"/>
      <c r="S57" s="22">
        <f t="shared" si="0"/>
        <v>0</v>
      </c>
      <c r="T57" s="32">
        <f t="shared" si="1"/>
        <v>5</v>
      </c>
      <c r="U57" s="33">
        <f t="shared" si="2"/>
        <v>8.3333333333333339</v>
      </c>
      <c r="V57" s="34">
        <f t="shared" si="3"/>
        <v>5</v>
      </c>
      <c r="W57" s="35">
        <f t="shared" si="4"/>
        <v>6.666666666666667</v>
      </c>
      <c r="X57" s="32">
        <f t="shared" si="5"/>
        <v>5</v>
      </c>
      <c r="Y57" s="32">
        <f t="shared" si="6"/>
        <v>5</v>
      </c>
      <c r="Z57" s="32">
        <f t="shared" si="7"/>
        <v>5</v>
      </c>
      <c r="AA57" s="36">
        <f t="shared" si="8"/>
        <v>0</v>
      </c>
      <c r="AB57" s="37">
        <f t="shared" si="9"/>
        <v>5</v>
      </c>
    </row>
    <row r="58" spans="1:28" ht="15.75" customHeight="1" x14ac:dyDescent="0.2">
      <c r="A58" s="21">
        <f>UpgradedProtectorStats!A208</f>
        <v>600000</v>
      </c>
      <c r="B58" s="38" t="s">
        <v>529</v>
      </c>
      <c r="C58" s="22">
        <f>UpgradedProtectorStats!C208</f>
        <v>0</v>
      </c>
      <c r="D58" s="23">
        <f>UpgradedProtectorStats!D208</f>
        <v>6</v>
      </c>
      <c r="E58" s="24">
        <f>UpgradedProtectorStats!E208</f>
        <v>12</v>
      </c>
      <c r="F58" s="25">
        <f>UpgradedProtectorStats!F208</f>
        <v>6</v>
      </c>
      <c r="G58" s="26">
        <f>UpgradedProtectorStats!G208</f>
        <v>8</v>
      </c>
      <c r="H58" s="23">
        <f>UpgradedProtectorStats!D208*(1+(UpgradedProtectorStats!H208/100))</f>
        <v>6</v>
      </c>
      <c r="I58" s="23">
        <f>UpgradedProtectorStats!D208*(1+(UpgradedProtectorStats!I208/100))</f>
        <v>6</v>
      </c>
      <c r="J58" s="23">
        <f>UpgradedProtectorStats!D208*(1+(UpgradedProtectorStats!J208/100))</f>
        <v>6</v>
      </c>
      <c r="K58" s="27">
        <f>UpgradedProtectorStats!K208</f>
        <v>0</v>
      </c>
      <c r="L58" s="27">
        <f>UpgradedProtectorStats!L208</f>
        <v>0</v>
      </c>
      <c r="M58" s="28">
        <f>UpgradedProtectorStats!M208</f>
        <v>10</v>
      </c>
      <c r="N58" s="29">
        <f>UpgradedProtectorStats!N208</f>
        <v>0</v>
      </c>
      <c r="O58" s="30">
        <f>UpgradedProtectorStats!O208</f>
        <v>1.2</v>
      </c>
      <c r="P58" s="21">
        <f>UpgradedProtectorStats!P208</f>
        <v>200</v>
      </c>
      <c r="Q58" s="21">
        <f>UpgradedProtectorStats!Q208</f>
        <v>0</v>
      </c>
      <c r="R58" s="31"/>
      <c r="S58" s="22">
        <f t="shared" si="0"/>
        <v>0</v>
      </c>
      <c r="T58" s="32">
        <f t="shared" si="1"/>
        <v>5</v>
      </c>
      <c r="U58" s="33">
        <f t="shared" si="2"/>
        <v>10</v>
      </c>
      <c r="V58" s="34">
        <f t="shared" si="3"/>
        <v>5</v>
      </c>
      <c r="W58" s="35">
        <f t="shared" si="4"/>
        <v>6.666666666666667</v>
      </c>
      <c r="X58" s="32">
        <f t="shared" si="5"/>
        <v>5</v>
      </c>
      <c r="Y58" s="32">
        <f t="shared" si="6"/>
        <v>5</v>
      </c>
      <c r="Z58" s="32">
        <f t="shared" si="7"/>
        <v>5</v>
      </c>
      <c r="AA58" s="36">
        <f t="shared" si="8"/>
        <v>0</v>
      </c>
      <c r="AB58" s="37">
        <f t="shared" si="9"/>
        <v>8.3333333333333339</v>
      </c>
    </row>
    <row r="59" spans="1:28" ht="15.75" customHeight="1" x14ac:dyDescent="0.2">
      <c r="A59" s="49">
        <f>UpgradedProtectorStats!A209</f>
        <v>610000</v>
      </c>
      <c r="B59" s="38" t="s">
        <v>530</v>
      </c>
      <c r="C59" s="22">
        <f>UpgradedProtectorStats!C209</f>
        <v>0</v>
      </c>
      <c r="D59" s="23">
        <f>UpgradedProtectorStats!D209</f>
        <v>6</v>
      </c>
      <c r="E59" s="24">
        <f>UpgradedProtectorStats!E209</f>
        <v>10</v>
      </c>
      <c r="F59" s="25">
        <f>UpgradedProtectorStats!F209</f>
        <v>8</v>
      </c>
      <c r="G59" s="26">
        <f>UpgradedProtectorStats!G209</f>
        <v>10</v>
      </c>
      <c r="H59" s="23">
        <f>UpgradedProtectorStats!D209*(1+(UpgradedProtectorStats!H209/100))</f>
        <v>6</v>
      </c>
      <c r="I59" s="23">
        <f>UpgradedProtectorStats!D209*(1+(UpgradedProtectorStats!I209/100))</f>
        <v>6</v>
      </c>
      <c r="J59" s="23">
        <f>UpgradedProtectorStats!D209*(1+(UpgradedProtectorStats!J209/100))</f>
        <v>6</v>
      </c>
      <c r="K59" s="27">
        <f>UpgradedProtectorStats!K209</f>
        <v>0</v>
      </c>
      <c r="L59" s="27">
        <f>UpgradedProtectorStats!L209</f>
        <v>0</v>
      </c>
      <c r="M59" s="28">
        <f>UpgradedProtectorStats!M209</f>
        <v>6</v>
      </c>
      <c r="N59" s="29">
        <f>UpgradedProtectorStats!N209</f>
        <v>0</v>
      </c>
      <c r="O59" s="30">
        <f>UpgradedProtectorStats!O209</f>
        <v>1.2</v>
      </c>
      <c r="P59" s="21">
        <f>UpgradedProtectorStats!P209</f>
        <v>200</v>
      </c>
      <c r="Q59" s="21">
        <f>UpgradedProtectorStats!Q209</f>
        <v>0</v>
      </c>
      <c r="R59" s="31"/>
      <c r="S59" s="22">
        <f t="shared" si="0"/>
        <v>0</v>
      </c>
      <c r="T59" s="32">
        <f t="shared" si="1"/>
        <v>5</v>
      </c>
      <c r="U59" s="33">
        <f t="shared" si="2"/>
        <v>8.3333333333333339</v>
      </c>
      <c r="V59" s="34">
        <f t="shared" si="3"/>
        <v>6.666666666666667</v>
      </c>
      <c r="W59" s="35">
        <f t="shared" si="4"/>
        <v>8.3333333333333339</v>
      </c>
      <c r="X59" s="32">
        <f t="shared" si="5"/>
        <v>5</v>
      </c>
      <c r="Y59" s="32">
        <f t="shared" si="6"/>
        <v>5</v>
      </c>
      <c r="Z59" s="32">
        <f t="shared" si="7"/>
        <v>5</v>
      </c>
      <c r="AA59" s="36">
        <f t="shared" si="8"/>
        <v>0</v>
      </c>
      <c r="AB59" s="37">
        <f t="shared" si="9"/>
        <v>5</v>
      </c>
    </row>
    <row r="60" spans="1:28" ht="15.75" customHeight="1" x14ac:dyDescent="0.2">
      <c r="A60" s="21">
        <f>UpgradedProtectorStats!A210+5</f>
        <v>620010</v>
      </c>
      <c r="B60" s="38" t="s">
        <v>531</v>
      </c>
      <c r="C60" s="22">
        <f>UpgradedProtectorStats!C210</f>
        <v>12</v>
      </c>
      <c r="D60" s="32">
        <f>UpgradedProtectorStats!D210</f>
        <v>40.300000000000004</v>
      </c>
      <c r="E60" s="24">
        <f>UpgradedProtectorStats!E210</f>
        <v>7.75</v>
      </c>
      <c r="F60" s="25">
        <f>UpgradedProtectorStats!F210</f>
        <v>6.2</v>
      </c>
      <c r="G60" s="26">
        <f>UpgradedProtectorStats!G210</f>
        <v>6.2</v>
      </c>
      <c r="H60" s="23">
        <f>UpgradedProtectorStats!D210*(1+(UpgradedProtectorStats!H210/100))</f>
        <v>48.360000000000007</v>
      </c>
      <c r="I60" s="23">
        <f>UpgradedProtectorStats!D210*(1+(UpgradedProtectorStats!I210/100))</f>
        <v>36.270000000000003</v>
      </c>
      <c r="J60" s="23">
        <f>UpgradedProtectorStats!D210*(1+(UpgradedProtectorStats!J210/100))</f>
        <v>40.300000000000004</v>
      </c>
      <c r="K60" s="27">
        <f>UpgradedProtectorStats!K210</f>
        <v>10.16</v>
      </c>
      <c r="L60" s="27">
        <f>UpgradedProtectorStats!L210</f>
        <v>10.16</v>
      </c>
      <c r="M60" s="28">
        <f>UpgradedProtectorStats!M210</f>
        <v>16.510000000000002</v>
      </c>
      <c r="N60" s="29">
        <f>UpgradedProtectorStats!N210</f>
        <v>0</v>
      </c>
      <c r="O60" s="30">
        <f>UpgradedProtectorStats!O210</f>
        <v>8</v>
      </c>
      <c r="P60" s="21">
        <f>UpgradedProtectorStats!P210</f>
        <v>600</v>
      </c>
      <c r="Q60" s="21">
        <f>UpgradedProtectorStats!Q210</f>
        <v>-1</v>
      </c>
      <c r="R60" s="31"/>
      <c r="S60" s="22">
        <f t="shared" si="0"/>
        <v>1.5</v>
      </c>
      <c r="T60" s="32">
        <f t="shared" si="1"/>
        <v>5.0375000000000005</v>
      </c>
      <c r="U60" s="33">
        <f t="shared" si="2"/>
        <v>0.96875</v>
      </c>
      <c r="V60" s="34">
        <f t="shared" si="3"/>
        <v>0.77500000000000002</v>
      </c>
      <c r="W60" s="35">
        <f t="shared" si="4"/>
        <v>0.77500000000000002</v>
      </c>
      <c r="X60" s="32">
        <f t="shared" si="5"/>
        <v>6.0450000000000008</v>
      </c>
      <c r="Y60" s="32">
        <f t="shared" si="6"/>
        <v>4.5337500000000004</v>
      </c>
      <c r="Z60" s="32">
        <f t="shared" si="7"/>
        <v>5.0375000000000005</v>
      </c>
      <c r="AA60" s="36">
        <f t="shared" si="8"/>
        <v>1.27</v>
      </c>
      <c r="AB60" s="37">
        <f t="shared" si="9"/>
        <v>2.0637500000000002</v>
      </c>
    </row>
    <row r="61" spans="1:28" ht="15.75" customHeight="1" x14ac:dyDescent="0.2">
      <c r="A61" s="21">
        <f>UpgradedProtectorStats!A211+5</f>
        <v>630010</v>
      </c>
      <c r="B61" s="38" t="s">
        <v>532</v>
      </c>
      <c r="C61" s="22">
        <f>UpgradedProtectorStats!C211</f>
        <v>8</v>
      </c>
      <c r="D61" s="32">
        <f>UpgradedProtectorStats!D211</f>
        <v>23.25</v>
      </c>
      <c r="E61" s="24">
        <f>UpgradedProtectorStats!E211</f>
        <v>23.25</v>
      </c>
      <c r="F61" s="25">
        <f>UpgradedProtectorStats!F211</f>
        <v>23.25</v>
      </c>
      <c r="G61" s="26">
        <f>UpgradedProtectorStats!G211</f>
        <v>23.25</v>
      </c>
      <c r="H61" s="23">
        <f>UpgradedProtectorStats!D211*(1+(UpgradedProtectorStats!H211/100))</f>
        <v>29.5275</v>
      </c>
      <c r="I61" s="23">
        <f>UpgradedProtectorStats!D211*(1+(UpgradedProtectorStats!I211/100))</f>
        <v>19.065000000000001</v>
      </c>
      <c r="J61" s="23">
        <f>UpgradedProtectorStats!D211*(1+(UpgradedProtectorStats!J211/100))</f>
        <v>21.157500000000002</v>
      </c>
      <c r="K61" s="27">
        <f>UpgradedProtectorStats!K211</f>
        <v>24.13</v>
      </c>
      <c r="L61" s="27">
        <f>UpgradedProtectorStats!L211</f>
        <v>24.13</v>
      </c>
      <c r="M61" s="28">
        <f>UpgradedProtectorStats!M211</f>
        <v>27.94</v>
      </c>
      <c r="N61" s="29">
        <f>UpgradedProtectorStats!N211</f>
        <v>0</v>
      </c>
      <c r="O61" s="30">
        <f>UpgradedProtectorStats!O211</f>
        <v>3.5</v>
      </c>
      <c r="P61" s="21">
        <f>UpgradedProtectorStats!P211</f>
        <v>500</v>
      </c>
      <c r="Q61" s="21">
        <f>UpgradedProtectorStats!Q211</f>
        <v>0</v>
      </c>
      <c r="R61" s="31"/>
      <c r="S61" s="22">
        <f t="shared" si="0"/>
        <v>2.2857142857142856</v>
      </c>
      <c r="T61" s="32">
        <f t="shared" si="1"/>
        <v>6.6428571428571432</v>
      </c>
      <c r="U61" s="33">
        <f t="shared" si="2"/>
        <v>6.6428571428571432</v>
      </c>
      <c r="V61" s="34">
        <f t="shared" si="3"/>
        <v>6.6428571428571432</v>
      </c>
      <c r="W61" s="35">
        <f t="shared" si="4"/>
        <v>6.6428571428571432</v>
      </c>
      <c r="X61" s="32">
        <f t="shared" si="5"/>
        <v>8.4364285714285714</v>
      </c>
      <c r="Y61" s="32">
        <f t="shared" si="6"/>
        <v>5.4471428571428575</v>
      </c>
      <c r="Z61" s="32">
        <f t="shared" si="7"/>
        <v>6.0450000000000008</v>
      </c>
      <c r="AA61" s="36">
        <f t="shared" si="8"/>
        <v>6.8942857142857141</v>
      </c>
      <c r="AB61" s="37">
        <f t="shared" si="9"/>
        <v>7.9828571428571431</v>
      </c>
    </row>
    <row r="62" spans="1:28" ht="15.75" customHeight="1" x14ac:dyDescent="0.2">
      <c r="A62" s="21">
        <f>UpgradedProtectorStats!A212+10</f>
        <v>640020</v>
      </c>
      <c r="B62" s="38" t="s">
        <v>533</v>
      </c>
      <c r="C62" s="22">
        <f>UpgradedProtectorStats!C212</f>
        <v>0</v>
      </c>
      <c r="D62" s="32">
        <f>UpgradedProtectorStats!D212</f>
        <v>12.1</v>
      </c>
      <c r="E62" s="24">
        <f>UpgradedProtectorStats!E212</f>
        <v>26.619999999999997</v>
      </c>
      <c r="F62" s="25">
        <f>UpgradedProtectorStats!F212</f>
        <v>19.36</v>
      </c>
      <c r="G62" s="26">
        <f>UpgradedProtectorStats!G212</f>
        <v>19.36</v>
      </c>
      <c r="H62" s="23">
        <f>UpgradedProtectorStats!D212*(1+(UpgradedProtectorStats!H212/100))</f>
        <v>13.189</v>
      </c>
      <c r="I62" s="23">
        <f>UpgradedProtectorStats!D212*(1+(UpgradedProtectorStats!I212/100))</f>
        <v>12.462999999999999</v>
      </c>
      <c r="J62" s="23">
        <f>UpgradedProtectorStats!D212*(1+(UpgradedProtectorStats!J212/100))</f>
        <v>12.1</v>
      </c>
      <c r="K62" s="27">
        <f>UpgradedProtectorStats!K212</f>
        <v>16.799999999999997</v>
      </c>
      <c r="L62" s="27">
        <f>UpgradedProtectorStats!L212</f>
        <v>16.799999999999997</v>
      </c>
      <c r="M62" s="28">
        <f>UpgradedProtectorStats!M212</f>
        <v>16.799999999999997</v>
      </c>
      <c r="N62" s="29">
        <f>UpgradedProtectorStats!N212</f>
        <v>2.8</v>
      </c>
      <c r="O62" s="30">
        <f>UpgradedProtectorStats!O212</f>
        <v>0.7</v>
      </c>
      <c r="P62" s="21">
        <f>UpgradedProtectorStats!P212</f>
        <v>200</v>
      </c>
      <c r="Q62" s="21">
        <f>UpgradedProtectorStats!Q212</f>
        <v>0</v>
      </c>
      <c r="R62" s="31"/>
      <c r="S62" s="22">
        <f t="shared" si="0"/>
        <v>0</v>
      </c>
      <c r="T62" s="32">
        <f t="shared" si="1"/>
        <v>17.285714285714285</v>
      </c>
      <c r="U62" s="33">
        <f t="shared" si="2"/>
        <v>38.028571428571425</v>
      </c>
      <c r="V62" s="34">
        <f t="shared" si="3"/>
        <v>27.657142857142858</v>
      </c>
      <c r="W62" s="35">
        <f t="shared" si="4"/>
        <v>27.657142857142858</v>
      </c>
      <c r="X62" s="32">
        <f t="shared" si="5"/>
        <v>18.841428571428573</v>
      </c>
      <c r="Y62" s="32">
        <f t="shared" si="6"/>
        <v>17.804285714285715</v>
      </c>
      <c r="Z62" s="32">
        <f t="shared" si="7"/>
        <v>17.285714285714285</v>
      </c>
      <c r="AA62" s="36">
        <f t="shared" si="8"/>
        <v>23.999999999999996</v>
      </c>
      <c r="AB62" s="37">
        <f t="shared" si="9"/>
        <v>23.999999999999996</v>
      </c>
    </row>
    <row r="63" spans="1:28" ht="15.75" customHeight="1" x14ac:dyDescent="0.2">
      <c r="A63" s="21">
        <f>UpgradedProtectorStats!A216+10</f>
        <v>650020</v>
      </c>
      <c r="B63" s="38" t="s">
        <v>534</v>
      </c>
      <c r="C63" s="22">
        <f>UpgradedProtectorStats!C216</f>
        <v>9</v>
      </c>
      <c r="D63" s="32">
        <f>UpgradedProtectorStats!D216</f>
        <v>38.72</v>
      </c>
      <c r="E63" s="24">
        <f>UpgradedProtectorStats!E216</f>
        <v>21.78</v>
      </c>
      <c r="F63" s="25">
        <f>UpgradedProtectorStats!F216</f>
        <v>19.36</v>
      </c>
      <c r="G63" s="26">
        <f>UpgradedProtectorStats!G216</f>
        <v>14.52</v>
      </c>
      <c r="H63" s="23">
        <f>UpgradedProtectorStats!D216*(1+(UpgradedProtectorStats!H216/100))</f>
        <v>44.140800000000006</v>
      </c>
      <c r="I63" s="23">
        <f>UpgradedProtectorStats!D216*(1+(UpgradedProtectorStats!I216/100))</f>
        <v>38.72</v>
      </c>
      <c r="J63" s="23">
        <f>UpgradedProtectorStats!D216*(1+(UpgradedProtectorStats!J216/100))</f>
        <v>38.72</v>
      </c>
      <c r="K63" s="27">
        <f>UpgradedProtectorStats!K216</f>
        <v>8.3999999999999986</v>
      </c>
      <c r="L63" s="27">
        <f>UpgradedProtectorStats!L216</f>
        <v>8.3999999999999986</v>
      </c>
      <c r="M63" s="28">
        <f>UpgradedProtectorStats!M216</f>
        <v>12.6</v>
      </c>
      <c r="N63" s="29">
        <f>UpgradedProtectorStats!N216</f>
        <v>0</v>
      </c>
      <c r="O63" s="30">
        <f>UpgradedProtectorStats!O216</f>
        <v>5.0999999999999996</v>
      </c>
      <c r="P63" s="21">
        <f>UpgradedProtectorStats!P216</f>
        <v>500</v>
      </c>
      <c r="Q63" s="21">
        <f>UpgradedProtectorStats!Q216</f>
        <v>-1</v>
      </c>
      <c r="R63" s="31"/>
      <c r="S63" s="22">
        <f t="shared" si="0"/>
        <v>1.7647058823529413</v>
      </c>
      <c r="T63" s="32">
        <f t="shared" si="1"/>
        <v>7.5921568627450986</v>
      </c>
      <c r="U63" s="33">
        <f t="shared" si="2"/>
        <v>4.2705882352941185</v>
      </c>
      <c r="V63" s="34">
        <f t="shared" si="3"/>
        <v>3.7960784313725493</v>
      </c>
      <c r="W63" s="35">
        <f t="shared" si="4"/>
        <v>2.8470588235294119</v>
      </c>
      <c r="X63" s="32">
        <f t="shared" si="5"/>
        <v>8.6550588235294139</v>
      </c>
      <c r="Y63" s="32">
        <f t="shared" si="6"/>
        <v>7.5921568627450986</v>
      </c>
      <c r="Z63" s="32">
        <f t="shared" si="7"/>
        <v>7.5921568627450986</v>
      </c>
      <c r="AA63" s="36">
        <f t="shared" si="8"/>
        <v>1.6470588235294117</v>
      </c>
      <c r="AB63" s="37">
        <f t="shared" si="9"/>
        <v>2.4705882352941178</v>
      </c>
    </row>
    <row r="64" spans="1:28" ht="15.75" customHeight="1" x14ac:dyDescent="0.2">
      <c r="A64" s="21">
        <f>UpgradedProtectorStats!A220+5</f>
        <v>660010</v>
      </c>
      <c r="B64" s="38" t="s">
        <v>535</v>
      </c>
      <c r="C64" s="22">
        <f>UpgradedProtectorStats!C220</f>
        <v>6</v>
      </c>
      <c r="D64" s="32">
        <f>UpgradedProtectorStats!D220</f>
        <v>27.900000000000002</v>
      </c>
      <c r="E64" s="24">
        <f>UpgradedProtectorStats!E220</f>
        <v>13.950000000000001</v>
      </c>
      <c r="F64" s="25">
        <f>UpgradedProtectorStats!F220</f>
        <v>29.45</v>
      </c>
      <c r="G64" s="26">
        <f>UpgradedProtectorStats!G220</f>
        <v>13.950000000000001</v>
      </c>
      <c r="H64" s="23">
        <f>UpgradedProtectorStats!D220*(1+(UpgradedProtectorStats!H220/100))</f>
        <v>32.085000000000001</v>
      </c>
      <c r="I64" s="23">
        <f>UpgradedProtectorStats!D220*(1+(UpgradedProtectorStats!I220/100))</f>
        <v>25.110000000000003</v>
      </c>
      <c r="J64" s="23">
        <f>UpgradedProtectorStats!D220*(1+(UpgradedProtectorStats!J220/100))</f>
        <v>29.295000000000002</v>
      </c>
      <c r="K64" s="27">
        <f>UpgradedProtectorStats!K220</f>
        <v>11.43</v>
      </c>
      <c r="L64" s="27">
        <f>UpgradedProtectorStats!L220</f>
        <v>11.43</v>
      </c>
      <c r="M64" s="28">
        <f>UpgradedProtectorStats!M220</f>
        <v>11.43</v>
      </c>
      <c r="N64" s="29">
        <f>UpgradedProtectorStats!N220</f>
        <v>11.43</v>
      </c>
      <c r="O64" s="30">
        <f>UpgradedProtectorStats!O220</f>
        <v>4.2</v>
      </c>
      <c r="P64" s="21">
        <f>UpgradedProtectorStats!P220</f>
        <v>600</v>
      </c>
      <c r="Q64" s="21">
        <f>UpgradedProtectorStats!Q220</f>
        <v>0</v>
      </c>
      <c r="R64" s="31"/>
      <c r="S64" s="22">
        <f t="shared" si="0"/>
        <v>1.4285714285714286</v>
      </c>
      <c r="T64" s="32">
        <f t="shared" si="1"/>
        <v>6.6428571428571432</v>
      </c>
      <c r="U64" s="33">
        <f t="shared" si="2"/>
        <v>3.3214285714285716</v>
      </c>
      <c r="V64" s="34">
        <f t="shared" si="3"/>
        <v>7.0119047619047619</v>
      </c>
      <c r="W64" s="35">
        <f t="shared" si="4"/>
        <v>3.3214285714285716</v>
      </c>
      <c r="X64" s="32">
        <f t="shared" si="5"/>
        <v>7.6392857142857142</v>
      </c>
      <c r="Y64" s="32">
        <f t="shared" si="6"/>
        <v>5.9785714285714286</v>
      </c>
      <c r="Z64" s="32">
        <f t="shared" si="7"/>
        <v>6.9750000000000005</v>
      </c>
      <c r="AA64" s="36">
        <f t="shared" si="8"/>
        <v>2.7214285714285711</v>
      </c>
      <c r="AB64" s="37">
        <f t="shared" si="9"/>
        <v>2.7214285714285711</v>
      </c>
    </row>
    <row r="65" spans="1:28" ht="15.75" customHeight="1" x14ac:dyDescent="0.2">
      <c r="A65" s="21">
        <f>UpgradedProtectorStats!A224+5</f>
        <v>670010</v>
      </c>
      <c r="B65" s="38" t="s">
        <v>536</v>
      </c>
      <c r="C65" s="22">
        <f>UpgradedProtectorStats!C224</f>
        <v>3</v>
      </c>
      <c r="D65" s="32">
        <f>UpgradedProtectorStats!D224</f>
        <v>20.150000000000002</v>
      </c>
      <c r="E65" s="24">
        <f>UpgradedProtectorStats!E224</f>
        <v>15.5</v>
      </c>
      <c r="F65" s="25">
        <f>UpgradedProtectorStats!F224</f>
        <v>18.600000000000001</v>
      </c>
      <c r="G65" s="26">
        <f>UpgradedProtectorStats!G224</f>
        <v>12.4</v>
      </c>
      <c r="H65" s="23">
        <f>UpgradedProtectorStats!D224*(1+(UpgradedProtectorStats!H224/100))</f>
        <v>21.157500000000002</v>
      </c>
      <c r="I65" s="23">
        <f>UpgradedProtectorStats!D224*(1+(UpgradedProtectorStats!I224/100))</f>
        <v>20.150000000000002</v>
      </c>
      <c r="J65" s="23">
        <f>UpgradedProtectorStats!D224*(1+(UpgradedProtectorStats!J224/100))</f>
        <v>22.165000000000003</v>
      </c>
      <c r="K65" s="27">
        <f>UpgradedProtectorStats!K224</f>
        <v>24.13</v>
      </c>
      <c r="L65" s="27">
        <f>UpgradedProtectorStats!L224</f>
        <v>24.13</v>
      </c>
      <c r="M65" s="28">
        <f>UpgradedProtectorStats!M224</f>
        <v>13.97</v>
      </c>
      <c r="N65" s="29">
        <f>UpgradedProtectorStats!N224</f>
        <v>13.97</v>
      </c>
      <c r="O65" s="30">
        <f>UpgradedProtectorStats!O224</f>
        <v>2.5</v>
      </c>
      <c r="P65" s="21">
        <f>UpgradedProtectorStats!P224</f>
        <v>250</v>
      </c>
      <c r="Q65" s="21">
        <f>UpgradedProtectorStats!Q224</f>
        <v>0</v>
      </c>
      <c r="R65" s="31"/>
      <c r="S65" s="22">
        <f t="shared" si="0"/>
        <v>1.2</v>
      </c>
      <c r="T65" s="32">
        <f t="shared" si="1"/>
        <v>8.06</v>
      </c>
      <c r="U65" s="33">
        <f t="shared" si="2"/>
        <v>6.2</v>
      </c>
      <c r="V65" s="34">
        <f t="shared" si="3"/>
        <v>7.44</v>
      </c>
      <c r="W65" s="35">
        <f t="shared" si="4"/>
        <v>4.96</v>
      </c>
      <c r="X65" s="32">
        <f t="shared" si="5"/>
        <v>8.463000000000001</v>
      </c>
      <c r="Y65" s="32">
        <f t="shared" si="6"/>
        <v>8.06</v>
      </c>
      <c r="Z65" s="32">
        <f t="shared" si="7"/>
        <v>8.8660000000000014</v>
      </c>
      <c r="AA65" s="36">
        <f t="shared" si="8"/>
        <v>9.6519999999999992</v>
      </c>
      <c r="AB65" s="37">
        <f t="shared" si="9"/>
        <v>5.5880000000000001</v>
      </c>
    </row>
    <row r="66" spans="1:28" ht="15.75" customHeight="1" x14ac:dyDescent="0.2">
      <c r="A66" s="21">
        <f>UpgradedProtectorStats!A228+5</f>
        <v>680010</v>
      </c>
      <c r="B66" s="38" t="s">
        <v>537</v>
      </c>
      <c r="C66" s="22">
        <f>UpgradedProtectorStats!C228</f>
        <v>9</v>
      </c>
      <c r="D66" s="32">
        <f>UpgradedProtectorStats!D228</f>
        <v>38.75</v>
      </c>
      <c r="E66" s="24">
        <f>UpgradedProtectorStats!E228</f>
        <v>21.7</v>
      </c>
      <c r="F66" s="25">
        <f>UpgradedProtectorStats!F228</f>
        <v>32.550000000000004</v>
      </c>
      <c r="G66" s="26">
        <f>UpgradedProtectorStats!G228</f>
        <v>17.05</v>
      </c>
      <c r="H66" s="23">
        <f>UpgradedProtectorStats!D228*(1+(UpgradedProtectorStats!H228/100))</f>
        <v>40.6875</v>
      </c>
      <c r="I66" s="23">
        <f>UpgradedProtectorStats!D228*(1+(UpgradedProtectorStats!I228/100))</f>
        <v>38.75</v>
      </c>
      <c r="J66" s="23">
        <f>UpgradedProtectorStats!D228*(1+(UpgradedProtectorStats!J228/100))</f>
        <v>36.8125</v>
      </c>
      <c r="K66" s="27">
        <f>UpgradedProtectorStats!K228</f>
        <v>7.62</v>
      </c>
      <c r="L66" s="27">
        <f>UpgradedProtectorStats!L228</f>
        <v>7.62</v>
      </c>
      <c r="M66" s="28">
        <f>UpgradedProtectorStats!M228</f>
        <v>13.97</v>
      </c>
      <c r="N66" s="29">
        <f>UpgradedProtectorStats!N228</f>
        <v>0</v>
      </c>
      <c r="O66" s="30">
        <f>UpgradedProtectorStats!O228</f>
        <v>6.5</v>
      </c>
      <c r="P66" s="21">
        <f>UpgradedProtectorStats!P228</f>
        <v>450</v>
      </c>
      <c r="Q66" s="21">
        <f>UpgradedProtectorStats!Q228</f>
        <v>-1</v>
      </c>
      <c r="R66" s="31"/>
      <c r="S66" s="22">
        <f t="shared" si="0"/>
        <v>1.3846153846153846</v>
      </c>
      <c r="T66" s="32">
        <f t="shared" si="1"/>
        <v>5.9615384615384617</v>
      </c>
      <c r="U66" s="33">
        <f t="shared" si="2"/>
        <v>3.3384615384615381</v>
      </c>
      <c r="V66" s="34">
        <f t="shared" si="3"/>
        <v>5.0076923076923086</v>
      </c>
      <c r="W66" s="35">
        <f t="shared" si="4"/>
        <v>2.6230769230769231</v>
      </c>
      <c r="X66" s="32">
        <f t="shared" si="5"/>
        <v>6.259615384615385</v>
      </c>
      <c r="Y66" s="32">
        <f t="shared" si="6"/>
        <v>5.9615384615384617</v>
      </c>
      <c r="Z66" s="32">
        <f t="shared" si="7"/>
        <v>5.6634615384615383</v>
      </c>
      <c r="AA66" s="36">
        <f t="shared" si="8"/>
        <v>1.1723076923076923</v>
      </c>
      <c r="AB66" s="37">
        <f t="shared" si="9"/>
        <v>2.1492307692307695</v>
      </c>
    </row>
    <row r="67" spans="1:28" ht="15.75" customHeight="1" x14ac:dyDescent="0.2">
      <c r="A67" s="21">
        <f>UpgradedProtectorStats!A232</f>
        <v>690000</v>
      </c>
      <c r="B67" s="38" t="s">
        <v>538</v>
      </c>
      <c r="C67" s="22">
        <f>UpgradedProtectorStats!C232</f>
        <v>15</v>
      </c>
      <c r="D67" s="23">
        <f>UpgradedProtectorStats!D232</f>
        <v>41</v>
      </c>
      <c r="E67" s="24">
        <f>UpgradedProtectorStats!E232</f>
        <v>23</v>
      </c>
      <c r="F67" s="25">
        <f>UpgradedProtectorStats!F232</f>
        <v>19</v>
      </c>
      <c r="G67" s="26">
        <f>UpgradedProtectorStats!G232</f>
        <v>23</v>
      </c>
      <c r="H67" s="23">
        <f>UpgradedProtectorStats!D232*(1+(UpgradedProtectorStats!H232/100))</f>
        <v>47.15</v>
      </c>
      <c r="I67" s="23">
        <f>UpgradedProtectorStats!D232*(1+(UpgradedProtectorStats!I232/100))</f>
        <v>38.54</v>
      </c>
      <c r="J67" s="23">
        <f>UpgradedProtectorStats!D232*(1+(UpgradedProtectorStats!J232/100))</f>
        <v>41</v>
      </c>
      <c r="K67" s="27">
        <f>UpgradedProtectorStats!K232</f>
        <v>6</v>
      </c>
      <c r="L67" s="27">
        <f>UpgradedProtectorStats!L232</f>
        <v>6</v>
      </c>
      <c r="M67" s="28">
        <f>UpgradedProtectorStats!M232</f>
        <v>17</v>
      </c>
      <c r="N67" s="29">
        <f>UpgradedProtectorStats!N232</f>
        <v>0</v>
      </c>
      <c r="O67" s="30">
        <f>UpgradedProtectorStats!O232</f>
        <v>7.2</v>
      </c>
      <c r="P67" s="21">
        <f>UpgradedProtectorStats!P232</f>
        <v>800</v>
      </c>
      <c r="Q67" s="21">
        <f>UpgradedProtectorStats!Q232</f>
        <v>-1</v>
      </c>
      <c r="R67" s="31"/>
      <c r="S67" s="22">
        <f t="shared" si="0"/>
        <v>2.0833333333333335</v>
      </c>
      <c r="T67" s="32">
        <f t="shared" si="1"/>
        <v>5.6944444444444446</v>
      </c>
      <c r="U67" s="33">
        <f t="shared" si="2"/>
        <v>3.1944444444444442</v>
      </c>
      <c r="V67" s="34">
        <f t="shared" si="3"/>
        <v>2.6388888888888888</v>
      </c>
      <c r="W67" s="35">
        <f t="shared" si="4"/>
        <v>3.1944444444444442</v>
      </c>
      <c r="X67" s="32">
        <f t="shared" si="5"/>
        <v>6.5486111111111107</v>
      </c>
      <c r="Y67" s="32">
        <f t="shared" si="6"/>
        <v>5.3527777777777779</v>
      </c>
      <c r="Z67" s="32">
        <f t="shared" si="7"/>
        <v>5.6944444444444446</v>
      </c>
      <c r="AA67" s="36">
        <f t="shared" si="8"/>
        <v>0.83333333333333326</v>
      </c>
      <c r="AB67" s="37">
        <f t="shared" si="9"/>
        <v>2.3611111111111112</v>
      </c>
    </row>
    <row r="68" spans="1:28" ht="15.75" customHeight="1" x14ac:dyDescent="0.2">
      <c r="A68" s="21">
        <f>UpgradedProtectorStats!A236+5</f>
        <v>700010</v>
      </c>
      <c r="B68" s="38" t="s">
        <v>539</v>
      </c>
      <c r="C68" s="22">
        <f>UpgradedProtectorStats!C236</f>
        <v>0</v>
      </c>
      <c r="D68" s="32">
        <f>UpgradedProtectorStats!D236</f>
        <v>18.600000000000001</v>
      </c>
      <c r="E68" s="24">
        <f>UpgradedProtectorStats!E236</f>
        <v>20.150000000000002</v>
      </c>
      <c r="F68" s="25">
        <f>UpgradedProtectorStats!F236</f>
        <v>13.950000000000001</v>
      </c>
      <c r="G68" s="26">
        <f>UpgradedProtectorStats!G236</f>
        <v>18.600000000000001</v>
      </c>
      <c r="H68" s="23">
        <f>UpgradedProtectorStats!D236*(1+(UpgradedProtectorStats!H236/100))</f>
        <v>18.600000000000001</v>
      </c>
      <c r="I68" s="23">
        <f>UpgradedProtectorStats!D236*(1+(UpgradedProtectorStats!I236/100))</f>
        <v>25.110000000000003</v>
      </c>
      <c r="J68" s="23">
        <f>UpgradedProtectorStats!D236*(1+(UpgradedProtectorStats!J236/100))</f>
        <v>18.600000000000001</v>
      </c>
      <c r="K68" s="27">
        <f>UpgradedProtectorStats!K236</f>
        <v>17.78</v>
      </c>
      <c r="L68" s="27">
        <f>UpgradedProtectorStats!L236</f>
        <v>17.78</v>
      </c>
      <c r="M68" s="28">
        <f>UpgradedProtectorStats!M236</f>
        <v>24.13</v>
      </c>
      <c r="N68" s="29">
        <f>UpgradedProtectorStats!N236</f>
        <v>0</v>
      </c>
      <c r="O68" s="30">
        <f>UpgradedProtectorStats!O236</f>
        <v>2</v>
      </c>
      <c r="P68" s="21">
        <f>UpgradedProtectorStats!P236</f>
        <v>300</v>
      </c>
      <c r="Q68" s="21">
        <f>UpgradedProtectorStats!Q236</f>
        <v>0</v>
      </c>
      <c r="R68" s="31"/>
      <c r="S68" s="22">
        <f t="shared" si="0"/>
        <v>0</v>
      </c>
      <c r="T68" s="32">
        <f t="shared" si="1"/>
        <v>9.3000000000000007</v>
      </c>
      <c r="U68" s="33">
        <f t="shared" si="2"/>
        <v>10.075000000000001</v>
      </c>
      <c r="V68" s="34">
        <f t="shared" si="3"/>
        <v>6.9750000000000005</v>
      </c>
      <c r="W68" s="35">
        <f t="shared" si="4"/>
        <v>9.3000000000000007</v>
      </c>
      <c r="X68" s="32">
        <f t="shared" si="5"/>
        <v>9.3000000000000007</v>
      </c>
      <c r="Y68" s="32">
        <f t="shared" si="6"/>
        <v>12.555000000000001</v>
      </c>
      <c r="Z68" s="32">
        <f t="shared" si="7"/>
        <v>9.3000000000000007</v>
      </c>
      <c r="AA68" s="36">
        <f t="shared" si="8"/>
        <v>8.89</v>
      </c>
      <c r="AB68" s="37">
        <f t="shared" si="9"/>
        <v>12.065</v>
      </c>
    </row>
    <row r="69" spans="1:28" ht="15.75" customHeight="1" x14ac:dyDescent="0.2">
      <c r="A69" s="49">
        <f>UpgradedProtectorStats!A240</f>
        <v>710000</v>
      </c>
      <c r="B69" s="38" t="s">
        <v>540</v>
      </c>
      <c r="C69" s="22">
        <f>UpgradedProtectorStats!C240</f>
        <v>0</v>
      </c>
      <c r="D69" s="23">
        <f>UpgradedProtectorStats!D240</f>
        <v>17</v>
      </c>
      <c r="E69" s="24">
        <f>UpgradedProtectorStats!E240</f>
        <v>17</v>
      </c>
      <c r="F69" s="25">
        <f>UpgradedProtectorStats!F240</f>
        <v>9</v>
      </c>
      <c r="G69" s="26">
        <f>UpgradedProtectorStats!G240</f>
        <v>11</v>
      </c>
      <c r="H69" s="23">
        <f>UpgradedProtectorStats!D240*(1+(UpgradedProtectorStats!H240/100))</f>
        <v>17</v>
      </c>
      <c r="I69" s="23">
        <f>UpgradedProtectorStats!D240*(1+(UpgradedProtectorStats!I240/100))</f>
        <v>17</v>
      </c>
      <c r="J69" s="23">
        <f>UpgradedProtectorStats!D240*(1+(UpgradedProtectorStats!J240/100))</f>
        <v>17</v>
      </c>
      <c r="K69" s="27">
        <f>UpgradedProtectorStats!K240</f>
        <v>32</v>
      </c>
      <c r="L69" s="27">
        <f>UpgradedProtectorStats!L240</f>
        <v>32</v>
      </c>
      <c r="M69" s="28">
        <f>UpgradedProtectorStats!M240</f>
        <v>16</v>
      </c>
      <c r="N69" s="29">
        <f>UpgradedProtectorStats!N240</f>
        <v>10</v>
      </c>
      <c r="O69" s="30">
        <f>UpgradedProtectorStats!O240</f>
        <v>2.5</v>
      </c>
      <c r="P69" s="21">
        <f>UpgradedProtectorStats!P240</f>
        <v>150</v>
      </c>
      <c r="Q69" s="21">
        <f>UpgradedProtectorStats!Q240</f>
        <v>0</v>
      </c>
      <c r="R69" s="31"/>
      <c r="S69" s="22">
        <f t="shared" si="0"/>
        <v>0</v>
      </c>
      <c r="T69" s="32">
        <f t="shared" si="1"/>
        <v>6.8</v>
      </c>
      <c r="U69" s="33">
        <f t="shared" si="2"/>
        <v>6.8</v>
      </c>
      <c r="V69" s="34">
        <f t="shared" si="3"/>
        <v>3.6</v>
      </c>
      <c r="W69" s="35">
        <f t="shared" si="4"/>
        <v>4.4000000000000004</v>
      </c>
      <c r="X69" s="32">
        <f t="shared" si="5"/>
        <v>6.8</v>
      </c>
      <c r="Y69" s="32">
        <f t="shared" si="6"/>
        <v>6.8</v>
      </c>
      <c r="Z69" s="32">
        <f t="shared" si="7"/>
        <v>6.8</v>
      </c>
      <c r="AA69" s="36">
        <f t="shared" si="8"/>
        <v>12.8</v>
      </c>
      <c r="AB69" s="37">
        <f t="shared" si="9"/>
        <v>6.4</v>
      </c>
    </row>
    <row r="70" spans="1:28" ht="15.75" customHeight="1" x14ac:dyDescent="0.2">
      <c r="A70" s="49">
        <f>UpgradedProtectorStats!A241</f>
        <v>720000</v>
      </c>
      <c r="B70" s="38" t="s">
        <v>541</v>
      </c>
      <c r="C70" s="22">
        <f>UpgradedProtectorStats!C241</f>
        <v>0</v>
      </c>
      <c r="D70" s="23">
        <f>UpgradedProtectorStats!D241</f>
        <v>14</v>
      </c>
      <c r="E70" s="24">
        <f>UpgradedProtectorStats!E241</f>
        <v>22</v>
      </c>
      <c r="F70" s="25">
        <f>UpgradedProtectorStats!F241</f>
        <v>9</v>
      </c>
      <c r="G70" s="26">
        <f>UpgradedProtectorStats!G241</f>
        <v>13</v>
      </c>
      <c r="H70" s="23">
        <f>UpgradedProtectorStats!D241*(1+(UpgradedProtectorStats!H241/100))</f>
        <v>14</v>
      </c>
      <c r="I70" s="23">
        <f>UpgradedProtectorStats!D241*(1+(UpgradedProtectorStats!I241/100))</f>
        <v>14</v>
      </c>
      <c r="J70" s="23">
        <f>UpgradedProtectorStats!D241*(1+(UpgradedProtectorStats!J241/100))</f>
        <v>14</v>
      </c>
      <c r="K70" s="27">
        <f>UpgradedProtectorStats!K241</f>
        <v>38</v>
      </c>
      <c r="L70" s="27">
        <f>UpgradedProtectorStats!L241</f>
        <v>38</v>
      </c>
      <c r="M70" s="28">
        <f>UpgradedProtectorStats!M241</f>
        <v>8</v>
      </c>
      <c r="N70" s="29">
        <f>UpgradedProtectorStats!N241</f>
        <v>15</v>
      </c>
      <c r="O70" s="30">
        <f>UpgradedProtectorStats!O241</f>
        <v>2.2000000000000002</v>
      </c>
      <c r="P70" s="21">
        <f>UpgradedProtectorStats!P241</f>
        <v>150</v>
      </c>
      <c r="Q70" s="21">
        <f>UpgradedProtectorStats!Q241</f>
        <v>0</v>
      </c>
      <c r="R70" s="31"/>
      <c r="S70" s="22">
        <f t="shared" si="0"/>
        <v>0</v>
      </c>
      <c r="T70" s="32">
        <f t="shared" si="1"/>
        <v>6.3636363636363633</v>
      </c>
      <c r="U70" s="33">
        <f t="shared" si="2"/>
        <v>10</v>
      </c>
      <c r="V70" s="34">
        <f t="shared" si="3"/>
        <v>4.0909090909090908</v>
      </c>
      <c r="W70" s="35">
        <f t="shared" si="4"/>
        <v>5.9090909090909083</v>
      </c>
      <c r="X70" s="32">
        <f t="shared" si="5"/>
        <v>6.3636363636363633</v>
      </c>
      <c r="Y70" s="32">
        <f t="shared" si="6"/>
        <v>6.3636363636363633</v>
      </c>
      <c r="Z70" s="32">
        <f t="shared" si="7"/>
        <v>6.3636363636363633</v>
      </c>
      <c r="AA70" s="36">
        <f t="shared" si="8"/>
        <v>17.27272727272727</v>
      </c>
      <c r="AB70" s="37">
        <f t="shared" si="9"/>
        <v>3.6363636363636362</v>
      </c>
    </row>
    <row r="71" spans="1:28" ht="15.75" customHeight="1" x14ac:dyDescent="0.2">
      <c r="A71" s="49">
        <f>UpgradedProtectorStats!A243</f>
        <v>900000</v>
      </c>
      <c r="B71" s="50" t="s">
        <v>542</v>
      </c>
      <c r="C71" s="22">
        <f>UpgradedProtectorStats!C243</f>
        <v>0</v>
      </c>
      <c r="D71" s="23">
        <f>UpgradedProtectorStats!D243</f>
        <v>0</v>
      </c>
      <c r="E71" s="24">
        <f>UpgradedProtectorStats!E243</f>
        <v>0</v>
      </c>
      <c r="F71" s="25">
        <f>UpgradedProtectorStats!F243</f>
        <v>0</v>
      </c>
      <c r="G71" s="26">
        <f>UpgradedProtectorStats!G243</f>
        <v>0</v>
      </c>
      <c r="H71" s="23">
        <f>UpgradedProtectorStats!D243*(1+(UpgradedProtectorStats!H243/100))</f>
        <v>0</v>
      </c>
      <c r="I71" s="23">
        <f>UpgradedProtectorStats!D243*(1+(UpgradedProtectorStats!I243/100))</f>
        <v>0</v>
      </c>
      <c r="J71" s="23">
        <f>UpgradedProtectorStats!D243*(1+(UpgradedProtectorStats!J243/100))</f>
        <v>0</v>
      </c>
      <c r="K71" s="27">
        <f>UpgradedProtectorStats!K243</f>
        <v>0</v>
      </c>
      <c r="L71" s="27">
        <f>UpgradedProtectorStats!L243</f>
        <v>0</v>
      </c>
      <c r="M71" s="28">
        <f>UpgradedProtectorStats!M243</f>
        <v>0</v>
      </c>
      <c r="N71" s="29">
        <f>UpgradedProtectorStats!N243</f>
        <v>0</v>
      </c>
      <c r="O71" s="30">
        <f>UpgradedProtectorStats!O243</f>
        <v>0</v>
      </c>
      <c r="P71" s="21">
        <f>UpgradedProtectorStats!P243</f>
        <v>0</v>
      </c>
      <c r="Q71" s="21">
        <f>UpgradedProtectorStats!Q243</f>
        <v>0</v>
      </c>
      <c r="R71" s="31"/>
      <c r="S71" s="22" t="e">
        <f t="shared" si="0"/>
        <v>#DIV/0!</v>
      </c>
      <c r="T71" s="32" t="e">
        <f t="shared" si="1"/>
        <v>#DIV/0!</v>
      </c>
      <c r="U71" s="33" t="e">
        <f t="shared" si="2"/>
        <v>#DIV/0!</v>
      </c>
      <c r="V71" s="34" t="e">
        <f t="shared" si="3"/>
        <v>#DIV/0!</v>
      </c>
      <c r="W71" s="35" t="e">
        <f t="shared" si="4"/>
        <v>#DIV/0!</v>
      </c>
      <c r="X71" s="32" t="e">
        <f t="shared" si="5"/>
        <v>#DIV/0!</v>
      </c>
      <c r="Y71" s="32" t="e">
        <f t="shared" si="6"/>
        <v>#DIV/0!</v>
      </c>
      <c r="Z71" s="32" t="e">
        <f t="shared" si="7"/>
        <v>#DIV/0!</v>
      </c>
      <c r="AA71" s="36" t="e">
        <f t="shared" si="8"/>
        <v>#DIV/0!</v>
      </c>
      <c r="AB71" s="37" t="e">
        <f t="shared" si="9"/>
        <v>#DIV/0!</v>
      </c>
    </row>
    <row r="72" spans="1:28" ht="15.75" customHeight="1" x14ac:dyDescent="0.2">
      <c r="A72" s="49">
        <f>UpgradedProtectorStats!A247</f>
        <v>950000</v>
      </c>
      <c r="B72" s="50" t="s">
        <v>543</v>
      </c>
      <c r="C72" s="22">
        <f>UpgradedProtectorStats!C247</f>
        <v>0</v>
      </c>
      <c r="D72" s="23">
        <f>UpgradedProtectorStats!D247</f>
        <v>0</v>
      </c>
      <c r="E72" s="24">
        <f>UpgradedProtectorStats!E247</f>
        <v>0</v>
      </c>
      <c r="F72" s="25">
        <f>UpgradedProtectorStats!F247</f>
        <v>0</v>
      </c>
      <c r="G72" s="26">
        <f>UpgradedProtectorStats!G247</f>
        <v>0</v>
      </c>
      <c r="H72" s="23">
        <f>UpgradedProtectorStats!D247*(1+(UpgradedProtectorStats!H247/100))</f>
        <v>0</v>
      </c>
      <c r="I72" s="23">
        <f>UpgradedProtectorStats!D247*(1+(UpgradedProtectorStats!I247/100))</f>
        <v>0</v>
      </c>
      <c r="J72" s="23">
        <f>UpgradedProtectorStats!D247*(1+(UpgradedProtectorStats!J247/100))</f>
        <v>0</v>
      </c>
      <c r="K72" s="27">
        <f>UpgradedProtectorStats!K247</f>
        <v>0</v>
      </c>
      <c r="L72" s="27">
        <f>UpgradedProtectorStats!L247</f>
        <v>0</v>
      </c>
      <c r="M72" s="28">
        <f>UpgradedProtectorStats!M247</f>
        <v>0</v>
      </c>
      <c r="N72" s="29">
        <f>UpgradedProtectorStats!N247</f>
        <v>0</v>
      </c>
      <c r="O72" s="30">
        <f>UpgradedProtectorStats!O247</f>
        <v>0</v>
      </c>
      <c r="P72" s="21">
        <f>UpgradedProtectorStats!P247</f>
        <v>10</v>
      </c>
      <c r="Q72" s="21">
        <f>UpgradedProtectorStats!Q247</f>
        <v>0</v>
      </c>
      <c r="R72" s="31"/>
      <c r="S72" s="22" t="e">
        <f t="shared" si="0"/>
        <v>#DIV/0!</v>
      </c>
      <c r="T72" s="32" t="e">
        <f t="shared" si="1"/>
        <v>#DIV/0!</v>
      </c>
      <c r="U72" s="33" t="e">
        <f t="shared" si="2"/>
        <v>#DIV/0!</v>
      </c>
      <c r="V72" s="34" t="e">
        <f t="shared" si="3"/>
        <v>#DIV/0!</v>
      </c>
      <c r="W72" s="35" t="e">
        <f t="shared" si="4"/>
        <v>#DIV/0!</v>
      </c>
      <c r="X72" s="32" t="e">
        <f t="shared" si="5"/>
        <v>#DIV/0!</v>
      </c>
      <c r="Y72" s="32" t="e">
        <f t="shared" si="6"/>
        <v>#DIV/0!</v>
      </c>
      <c r="Z72" s="32" t="e">
        <f t="shared" si="7"/>
        <v>#DIV/0!</v>
      </c>
      <c r="AA72" s="36" t="e">
        <f t="shared" si="8"/>
        <v>#DIV/0!</v>
      </c>
      <c r="AB72" s="37" t="e">
        <f t="shared" si="9"/>
        <v>#DIV/0!</v>
      </c>
    </row>
    <row r="73" spans="1:28" ht="15.75" customHeight="1" x14ac:dyDescent="0.2">
      <c r="A73" s="49">
        <f>UpgradedProtectorStats!A251</f>
        <v>1000000</v>
      </c>
      <c r="B73" s="50" t="s">
        <v>544</v>
      </c>
      <c r="C73" s="22">
        <f>UpgradedProtectorStats!C251</f>
        <v>0</v>
      </c>
      <c r="D73" s="23">
        <f>UpgradedProtectorStats!D251</f>
        <v>0</v>
      </c>
      <c r="E73" s="24">
        <f>UpgradedProtectorStats!E251</f>
        <v>0</v>
      </c>
      <c r="F73" s="25">
        <f>UpgradedProtectorStats!F251</f>
        <v>0</v>
      </c>
      <c r="G73" s="26">
        <f>UpgradedProtectorStats!G251</f>
        <v>0</v>
      </c>
      <c r="H73" s="23">
        <f>UpgradedProtectorStats!D251*(1+(UpgradedProtectorStats!H251/100))</f>
        <v>0</v>
      </c>
      <c r="I73" s="23">
        <f>UpgradedProtectorStats!D251*(1+(UpgradedProtectorStats!I251/100))</f>
        <v>0</v>
      </c>
      <c r="J73" s="23">
        <f>UpgradedProtectorStats!D251*(1+(UpgradedProtectorStats!J251/100))</f>
        <v>0</v>
      </c>
      <c r="K73" s="27">
        <f>UpgradedProtectorStats!K251</f>
        <v>0</v>
      </c>
      <c r="L73" s="27">
        <f>UpgradedProtectorStats!L251</f>
        <v>0</v>
      </c>
      <c r="M73" s="28">
        <f>UpgradedProtectorStats!M251</f>
        <v>0</v>
      </c>
      <c r="N73" s="29">
        <f>UpgradedProtectorStats!N251</f>
        <v>0</v>
      </c>
      <c r="O73" s="30">
        <f>UpgradedProtectorStats!O251</f>
        <v>0</v>
      </c>
      <c r="P73" s="21">
        <f>UpgradedProtectorStats!P251</f>
        <v>0</v>
      </c>
      <c r="Q73" s="21">
        <f>UpgradedProtectorStats!Q251</f>
        <v>0</v>
      </c>
      <c r="R73" s="31"/>
      <c r="S73" s="22" t="e">
        <f t="shared" si="0"/>
        <v>#DIV/0!</v>
      </c>
      <c r="T73" s="32" t="e">
        <f t="shared" si="1"/>
        <v>#DIV/0!</v>
      </c>
      <c r="U73" s="33" t="e">
        <f t="shared" si="2"/>
        <v>#DIV/0!</v>
      </c>
      <c r="V73" s="34" t="e">
        <f t="shared" si="3"/>
        <v>#DIV/0!</v>
      </c>
      <c r="W73" s="35" t="e">
        <f t="shared" si="4"/>
        <v>#DIV/0!</v>
      </c>
      <c r="X73" s="32" t="e">
        <f t="shared" si="5"/>
        <v>#DIV/0!</v>
      </c>
      <c r="Y73" s="32" t="e">
        <f t="shared" si="6"/>
        <v>#DIV/0!</v>
      </c>
      <c r="Z73" s="32" t="e">
        <f t="shared" si="7"/>
        <v>#DIV/0!</v>
      </c>
      <c r="AA73" s="36" t="e">
        <f t="shared" si="8"/>
        <v>#DIV/0!</v>
      </c>
      <c r="AB73" s="37" t="e">
        <f t="shared" si="9"/>
        <v>#DIV/0!</v>
      </c>
    </row>
    <row r="74" spans="1:28" ht="15.75" customHeight="1" x14ac:dyDescent="0.2">
      <c r="A74" s="49">
        <f>UpgradedProtectorStats!A255</f>
        <v>1010000</v>
      </c>
      <c r="B74" s="50" t="s">
        <v>545</v>
      </c>
      <c r="C74" s="22">
        <f>UpgradedProtectorStats!C255</f>
        <v>0</v>
      </c>
      <c r="D74" s="23">
        <f>UpgradedProtectorStats!D255</f>
        <v>0</v>
      </c>
      <c r="E74" s="24">
        <f>UpgradedProtectorStats!E255</f>
        <v>0</v>
      </c>
      <c r="F74" s="25">
        <f>UpgradedProtectorStats!F255</f>
        <v>0</v>
      </c>
      <c r="G74" s="26">
        <f>UpgradedProtectorStats!G255</f>
        <v>0</v>
      </c>
      <c r="H74" s="23">
        <f>UpgradedProtectorStats!D255*(1+(UpgradedProtectorStats!H255/100))</f>
        <v>0</v>
      </c>
      <c r="I74" s="23">
        <f>UpgradedProtectorStats!D255*(1+(UpgradedProtectorStats!I255/100))</f>
        <v>0</v>
      </c>
      <c r="J74" s="23">
        <f>UpgradedProtectorStats!D255*(1+(UpgradedProtectorStats!J255/100))</f>
        <v>0</v>
      </c>
      <c r="K74" s="27">
        <f>UpgradedProtectorStats!K255</f>
        <v>0</v>
      </c>
      <c r="L74" s="27">
        <f>UpgradedProtectorStats!L255</f>
        <v>0</v>
      </c>
      <c r="M74" s="28">
        <f>UpgradedProtectorStats!M255</f>
        <v>0</v>
      </c>
      <c r="N74" s="29">
        <f>UpgradedProtectorStats!N255</f>
        <v>0</v>
      </c>
      <c r="O74" s="30">
        <f>UpgradedProtectorStats!O255</f>
        <v>0</v>
      </c>
      <c r="P74" s="21">
        <f>UpgradedProtectorStats!P255</f>
        <v>0</v>
      </c>
      <c r="Q74" s="21">
        <f>UpgradedProtectorStats!Q255</f>
        <v>0</v>
      </c>
      <c r="R74" s="31"/>
      <c r="S74" s="22" t="e">
        <f t="shared" si="0"/>
        <v>#DIV/0!</v>
      </c>
      <c r="T74" s="51" t="e">
        <f t="shared" si="1"/>
        <v>#DIV/0!</v>
      </c>
      <c r="U74" s="52" t="e">
        <f t="shared" si="2"/>
        <v>#DIV/0!</v>
      </c>
      <c r="V74" s="53" t="e">
        <f t="shared" si="3"/>
        <v>#DIV/0!</v>
      </c>
      <c r="W74" s="54" t="e">
        <f t="shared" si="4"/>
        <v>#DIV/0!</v>
      </c>
      <c r="X74" s="51" t="e">
        <f t="shared" si="5"/>
        <v>#DIV/0!</v>
      </c>
      <c r="Y74" s="51" t="e">
        <f t="shared" si="6"/>
        <v>#DIV/0!</v>
      </c>
      <c r="Z74" s="51" t="e">
        <f t="shared" si="7"/>
        <v>#DIV/0!</v>
      </c>
      <c r="AA74" s="55" t="e">
        <f t="shared" si="8"/>
        <v>#DIV/0!</v>
      </c>
      <c r="AB74" s="56" t="e">
        <f t="shared" si="9"/>
        <v>#DIV/0!</v>
      </c>
    </row>
    <row r="75" spans="1:28" ht="15.75" customHeight="1" x14ac:dyDescent="0.2">
      <c r="A75" s="49">
        <f>UpgradedProtectorStats!A256</f>
        <v>1020000</v>
      </c>
      <c r="B75" s="50" t="s">
        <v>546</v>
      </c>
      <c r="C75" s="22">
        <f>UpgradedProtectorStats!C256</f>
        <v>0</v>
      </c>
      <c r="D75" s="23">
        <f>UpgradedProtectorStats!D256</f>
        <v>0</v>
      </c>
      <c r="E75" s="24">
        <f>UpgradedProtectorStats!E256</f>
        <v>0</v>
      </c>
      <c r="F75" s="25">
        <f>UpgradedProtectorStats!F256</f>
        <v>0</v>
      </c>
      <c r="G75" s="26">
        <f>UpgradedProtectorStats!G256</f>
        <v>0</v>
      </c>
      <c r="H75" s="23">
        <f>UpgradedProtectorStats!D256*(1+(UpgradedProtectorStats!H256/100))</f>
        <v>0</v>
      </c>
      <c r="I75" s="23">
        <f>UpgradedProtectorStats!D256*(1+(UpgradedProtectorStats!I256/100))</f>
        <v>0</v>
      </c>
      <c r="J75" s="23">
        <f>UpgradedProtectorStats!D256*(1+(UpgradedProtectorStats!J256/100))</f>
        <v>0</v>
      </c>
      <c r="K75" s="27">
        <f>UpgradedProtectorStats!K256</f>
        <v>0</v>
      </c>
      <c r="L75" s="27">
        <f>UpgradedProtectorStats!L256</f>
        <v>0</v>
      </c>
      <c r="M75" s="28">
        <f>UpgradedProtectorStats!M256</f>
        <v>0</v>
      </c>
      <c r="N75" s="29">
        <f>UpgradedProtectorStats!N256</f>
        <v>0</v>
      </c>
      <c r="O75" s="30">
        <f>UpgradedProtectorStats!O256</f>
        <v>0</v>
      </c>
      <c r="P75" s="21">
        <f>UpgradedProtectorStats!P256</f>
        <v>0</v>
      </c>
      <c r="Q75" s="21">
        <f>UpgradedProtectorStats!Q256</f>
        <v>0</v>
      </c>
      <c r="R75" s="31"/>
      <c r="S75" s="57" t="e">
        <f t="shared" si="0"/>
        <v>#DIV/0!</v>
      </c>
      <c r="T75" s="58" t="e">
        <f t="shared" si="1"/>
        <v>#DIV/0!</v>
      </c>
      <c r="U75" s="59" t="e">
        <f t="shared" si="2"/>
        <v>#DIV/0!</v>
      </c>
      <c r="V75" s="60" t="e">
        <f t="shared" si="3"/>
        <v>#DIV/0!</v>
      </c>
      <c r="W75" s="61" t="e">
        <f t="shared" si="4"/>
        <v>#DIV/0!</v>
      </c>
      <c r="X75" s="58" t="e">
        <f t="shared" si="5"/>
        <v>#DIV/0!</v>
      </c>
      <c r="Y75" s="58" t="e">
        <f t="shared" si="6"/>
        <v>#DIV/0!</v>
      </c>
      <c r="Z75" s="58" t="e">
        <f t="shared" si="7"/>
        <v>#DIV/0!</v>
      </c>
      <c r="AA75" s="62" t="e">
        <f t="shared" si="8"/>
        <v>#DIV/0!</v>
      </c>
      <c r="AB75" s="63" t="e">
        <f t="shared" si="9"/>
        <v>#DIV/0!</v>
      </c>
    </row>
    <row r="76" spans="1:28" ht="15.75" customHeight="1" x14ac:dyDescent="0.2">
      <c r="R76" s="64"/>
      <c r="S76" s="65"/>
      <c r="T76" s="66"/>
      <c r="U76" s="67"/>
      <c r="V76" s="68"/>
      <c r="W76" s="69"/>
      <c r="X76" s="66"/>
      <c r="Y76" s="66"/>
      <c r="Z76" s="66"/>
      <c r="AA76" s="70"/>
      <c r="AB76" s="71"/>
    </row>
    <row r="77" spans="1:28" ht="15.75" customHeight="1" x14ac:dyDescent="0.2">
      <c r="R77" s="64"/>
      <c r="S77" s="65"/>
      <c r="T77" s="66"/>
      <c r="U77" s="67"/>
      <c r="V77" s="68"/>
      <c r="W77" s="69"/>
      <c r="X77" s="66"/>
      <c r="Y77" s="66"/>
      <c r="Z77" s="66"/>
      <c r="AA77" s="70"/>
      <c r="AB77" s="71"/>
    </row>
    <row r="78" spans="1:28" ht="15.75" customHeight="1" x14ac:dyDescent="0.2">
      <c r="R78" s="64"/>
      <c r="S78" s="65"/>
      <c r="T78" s="66"/>
      <c r="U78" s="67"/>
      <c r="V78" s="68"/>
      <c r="W78" s="69"/>
      <c r="X78" s="66"/>
      <c r="Y78" s="66"/>
      <c r="Z78" s="66"/>
      <c r="AA78" s="70"/>
      <c r="AB78" s="71"/>
    </row>
    <row r="79" spans="1:28" ht="15.75" customHeight="1" x14ac:dyDescent="0.2">
      <c r="R79" s="64"/>
      <c r="S79" s="65"/>
      <c r="T79" s="66"/>
      <c r="U79" s="67"/>
      <c r="V79" s="68"/>
      <c r="W79" s="69"/>
      <c r="X79" s="66"/>
      <c r="Y79" s="66"/>
      <c r="Z79" s="66"/>
      <c r="AA79" s="70"/>
      <c r="AB79" s="71"/>
    </row>
    <row r="80" spans="1:28" ht="15.75" customHeight="1" x14ac:dyDescent="0.2">
      <c r="R80" s="64"/>
      <c r="S80" s="65"/>
      <c r="T80" s="66"/>
      <c r="U80" s="67"/>
      <c r="V80" s="68"/>
      <c r="W80" s="69"/>
      <c r="X80" s="66"/>
      <c r="Y80" s="66"/>
      <c r="Z80" s="66"/>
      <c r="AA80" s="70"/>
      <c r="AB80" s="71"/>
    </row>
    <row r="81" spans="18:28" ht="15.75" customHeight="1" x14ac:dyDescent="0.2">
      <c r="R81" s="64"/>
      <c r="S81" s="65"/>
      <c r="T81" s="66"/>
      <c r="U81" s="67"/>
      <c r="V81" s="68"/>
      <c r="W81" s="69"/>
      <c r="X81" s="66"/>
      <c r="Y81" s="66"/>
      <c r="Z81" s="66"/>
      <c r="AA81" s="70"/>
      <c r="AB81" s="71"/>
    </row>
    <row r="82" spans="18:28" ht="15.75" customHeight="1" x14ac:dyDescent="0.2">
      <c r="R82" s="64"/>
      <c r="S82" s="65"/>
      <c r="T82" s="66"/>
      <c r="U82" s="67"/>
      <c r="V82" s="68"/>
      <c r="W82" s="69"/>
      <c r="X82" s="66"/>
      <c r="Y82" s="66"/>
      <c r="Z82" s="66"/>
      <c r="AA82" s="70"/>
      <c r="AB82" s="71"/>
    </row>
    <row r="83" spans="18:28" ht="15.75" customHeight="1" x14ac:dyDescent="0.2">
      <c r="R83" s="64"/>
      <c r="S83" s="65"/>
      <c r="T83" s="66"/>
      <c r="U83" s="67"/>
      <c r="V83" s="68"/>
      <c r="W83" s="69"/>
      <c r="X83" s="66"/>
      <c r="Y83" s="66"/>
      <c r="Z83" s="66"/>
      <c r="AA83" s="70"/>
      <c r="AB83" s="71"/>
    </row>
    <row r="84" spans="18:28" ht="15.75" customHeight="1" x14ac:dyDescent="0.2">
      <c r="R84" s="64"/>
      <c r="S84" s="65"/>
      <c r="T84" s="66"/>
      <c r="U84" s="67"/>
      <c r="V84" s="68"/>
      <c r="W84" s="69"/>
      <c r="X84" s="66"/>
      <c r="Y84" s="66"/>
      <c r="Z84" s="66"/>
      <c r="AA84" s="70"/>
      <c r="AB84" s="71"/>
    </row>
    <row r="85" spans="18:28" ht="15.75" customHeight="1" x14ac:dyDescent="0.2">
      <c r="R85" s="64"/>
      <c r="S85" s="65"/>
      <c r="T85" s="66"/>
      <c r="U85" s="67"/>
      <c r="V85" s="68"/>
      <c r="W85" s="69"/>
      <c r="X85" s="66"/>
      <c r="Y85" s="66"/>
      <c r="Z85" s="66"/>
      <c r="AA85" s="70"/>
      <c r="AB85" s="71"/>
    </row>
    <row r="86" spans="18:28" ht="15.75" customHeight="1" x14ac:dyDescent="0.2">
      <c r="R86" s="64"/>
      <c r="S86" s="65"/>
      <c r="T86" s="66"/>
      <c r="U86" s="67"/>
      <c r="V86" s="68"/>
      <c r="W86" s="69"/>
      <c r="X86" s="66"/>
      <c r="Y86" s="66"/>
      <c r="Z86" s="66"/>
      <c r="AA86" s="70"/>
      <c r="AB86" s="71"/>
    </row>
    <row r="87" spans="18:28" ht="15.75" customHeight="1" x14ac:dyDescent="0.2">
      <c r="R87" s="64"/>
      <c r="S87" s="65"/>
      <c r="T87" s="66"/>
      <c r="U87" s="67"/>
      <c r="V87" s="68"/>
      <c r="W87" s="69"/>
      <c r="X87" s="66"/>
      <c r="Y87" s="66"/>
      <c r="Z87" s="66"/>
      <c r="AA87" s="70"/>
      <c r="AB87" s="71"/>
    </row>
    <row r="88" spans="18:28" ht="15.75" customHeight="1" x14ac:dyDescent="0.2">
      <c r="R88" s="64"/>
      <c r="S88" s="65"/>
      <c r="T88" s="66"/>
      <c r="U88" s="67"/>
      <c r="V88" s="68"/>
      <c r="W88" s="69"/>
      <c r="X88" s="66"/>
      <c r="Y88" s="66"/>
      <c r="Z88" s="66"/>
      <c r="AA88" s="70"/>
      <c r="AB88" s="71"/>
    </row>
    <row r="89" spans="18:28" ht="15.75" customHeight="1" x14ac:dyDescent="0.2">
      <c r="R89" s="64"/>
      <c r="S89" s="65"/>
      <c r="T89" s="66"/>
      <c r="U89" s="67"/>
      <c r="V89" s="68"/>
      <c r="W89" s="69"/>
      <c r="X89" s="66"/>
      <c r="Y89" s="66"/>
      <c r="Z89" s="66"/>
      <c r="AA89" s="70"/>
      <c r="AB89" s="71"/>
    </row>
    <row r="90" spans="18:28" ht="15.75" customHeight="1" x14ac:dyDescent="0.2">
      <c r="R90" s="64"/>
      <c r="S90" s="65"/>
      <c r="T90" s="66"/>
      <c r="U90" s="67"/>
      <c r="V90" s="68"/>
      <c r="W90" s="69"/>
      <c r="X90" s="66"/>
      <c r="Y90" s="66"/>
      <c r="Z90" s="66"/>
      <c r="AA90" s="70"/>
      <c r="AB90" s="71"/>
    </row>
    <row r="91" spans="18:28" ht="15.75" customHeight="1" x14ac:dyDescent="0.2">
      <c r="R91" s="64"/>
      <c r="S91" s="65"/>
      <c r="T91" s="66"/>
      <c r="U91" s="67"/>
      <c r="V91" s="68"/>
      <c r="W91" s="69"/>
      <c r="X91" s="66"/>
      <c r="Y91" s="66"/>
      <c r="Z91" s="66"/>
      <c r="AA91" s="70"/>
      <c r="AB91" s="71"/>
    </row>
    <row r="92" spans="18:28" ht="15.75" customHeight="1" x14ac:dyDescent="0.2">
      <c r="R92" s="64"/>
      <c r="S92" s="65"/>
      <c r="T92" s="66"/>
      <c r="U92" s="67"/>
      <c r="V92" s="68"/>
      <c r="W92" s="69"/>
      <c r="X92" s="66"/>
      <c r="Y92" s="66"/>
      <c r="Z92" s="66"/>
      <c r="AA92" s="70"/>
      <c r="AB92" s="71"/>
    </row>
    <row r="93" spans="18:28" ht="15.75" customHeight="1" x14ac:dyDescent="0.2">
      <c r="R93" s="64"/>
      <c r="S93" s="65"/>
      <c r="T93" s="66"/>
      <c r="U93" s="67"/>
      <c r="V93" s="68"/>
      <c r="W93" s="69"/>
      <c r="X93" s="66"/>
      <c r="Y93" s="66"/>
      <c r="Z93" s="66"/>
      <c r="AA93" s="70"/>
      <c r="AB93" s="71"/>
    </row>
    <row r="94" spans="18:28" ht="15.75" customHeight="1" x14ac:dyDescent="0.2">
      <c r="R94" s="64"/>
      <c r="S94" s="65"/>
      <c r="T94" s="66"/>
      <c r="U94" s="67"/>
      <c r="V94" s="68"/>
      <c r="W94" s="69"/>
      <c r="X94" s="66"/>
      <c r="Y94" s="66"/>
      <c r="Z94" s="66"/>
      <c r="AA94" s="70"/>
      <c r="AB94" s="71"/>
    </row>
    <row r="95" spans="18:28" ht="15.75" customHeight="1" x14ac:dyDescent="0.2">
      <c r="R95" s="64"/>
      <c r="S95" s="65"/>
      <c r="T95" s="66"/>
      <c r="U95" s="67"/>
      <c r="V95" s="68"/>
      <c r="W95" s="69"/>
      <c r="X95" s="66"/>
      <c r="Y95" s="66"/>
      <c r="Z95" s="66"/>
      <c r="AA95" s="70"/>
      <c r="AB95" s="71"/>
    </row>
    <row r="96" spans="18:28" ht="15.75" customHeight="1" x14ac:dyDescent="0.2">
      <c r="R96" s="64"/>
      <c r="S96" s="65"/>
      <c r="T96" s="66"/>
      <c r="U96" s="67"/>
      <c r="V96" s="68"/>
      <c r="W96" s="69"/>
      <c r="X96" s="66"/>
      <c r="Y96" s="66"/>
      <c r="Z96" s="66"/>
      <c r="AA96" s="70"/>
      <c r="AB96" s="71"/>
    </row>
    <row r="97" spans="18:28" ht="15.75" customHeight="1" x14ac:dyDescent="0.2">
      <c r="R97" s="64"/>
      <c r="S97" s="65"/>
      <c r="T97" s="66"/>
      <c r="U97" s="67"/>
      <c r="V97" s="68"/>
      <c r="W97" s="69"/>
      <c r="X97" s="66"/>
      <c r="Y97" s="66"/>
      <c r="Z97" s="66"/>
      <c r="AA97" s="70"/>
      <c r="AB97" s="71"/>
    </row>
    <row r="98" spans="18:28" ht="15.75" customHeight="1" x14ac:dyDescent="0.2">
      <c r="R98" s="64"/>
      <c r="S98" s="65"/>
      <c r="T98" s="66"/>
      <c r="U98" s="67"/>
      <c r="V98" s="68"/>
      <c r="W98" s="69"/>
      <c r="X98" s="66"/>
      <c r="Y98" s="66"/>
      <c r="Z98" s="66"/>
      <c r="AA98" s="70"/>
      <c r="AB98" s="71"/>
    </row>
    <row r="99" spans="18:28" ht="15.75" customHeight="1" x14ac:dyDescent="0.2">
      <c r="R99" s="64"/>
      <c r="S99" s="65"/>
      <c r="T99" s="66"/>
      <c r="U99" s="67"/>
      <c r="V99" s="68"/>
      <c r="W99" s="69"/>
      <c r="X99" s="66"/>
      <c r="Y99" s="66"/>
      <c r="Z99" s="66"/>
      <c r="AA99" s="70"/>
      <c r="AB99" s="71"/>
    </row>
    <row r="100" spans="18:28" ht="15.75" customHeight="1" x14ac:dyDescent="0.2">
      <c r="R100" s="64"/>
      <c r="S100" s="65"/>
      <c r="T100" s="66"/>
      <c r="U100" s="67"/>
      <c r="V100" s="68"/>
      <c r="W100" s="69"/>
      <c r="X100" s="66"/>
      <c r="Y100" s="66"/>
      <c r="Z100" s="66"/>
      <c r="AA100" s="70"/>
      <c r="AB100" s="71"/>
    </row>
    <row r="101" spans="18:28" ht="15.75" customHeight="1" x14ac:dyDescent="0.2">
      <c r="R101" s="64"/>
      <c r="S101" s="65"/>
      <c r="T101" s="66"/>
      <c r="U101" s="67"/>
      <c r="V101" s="68"/>
      <c r="W101" s="69"/>
      <c r="X101" s="66"/>
      <c r="Y101" s="66"/>
      <c r="Z101" s="66"/>
      <c r="AA101" s="70"/>
      <c r="AB101" s="71"/>
    </row>
    <row r="102" spans="18:28" ht="15.75" customHeight="1" x14ac:dyDescent="0.2">
      <c r="R102" s="64"/>
      <c r="S102" s="65"/>
      <c r="T102" s="66"/>
      <c r="U102" s="67"/>
      <c r="V102" s="68"/>
      <c r="W102" s="69"/>
      <c r="X102" s="66"/>
      <c r="Y102" s="66"/>
      <c r="Z102" s="66"/>
      <c r="AA102" s="70"/>
      <c r="AB102" s="71"/>
    </row>
    <row r="103" spans="18:28" ht="15.75" customHeight="1" x14ac:dyDescent="0.2">
      <c r="R103" s="64"/>
      <c r="S103" s="65"/>
      <c r="T103" s="66"/>
      <c r="U103" s="67"/>
      <c r="V103" s="68"/>
      <c r="W103" s="69"/>
      <c r="X103" s="66"/>
      <c r="Y103" s="66"/>
      <c r="Z103" s="66"/>
      <c r="AA103" s="70"/>
      <c r="AB103" s="71"/>
    </row>
    <row r="104" spans="18:28" ht="15.75" customHeight="1" x14ac:dyDescent="0.2">
      <c r="R104" s="64"/>
      <c r="S104" s="65"/>
      <c r="T104" s="66"/>
      <c r="U104" s="67"/>
      <c r="V104" s="68"/>
      <c r="W104" s="69"/>
      <c r="X104" s="66"/>
      <c r="Y104" s="66"/>
      <c r="Z104" s="66"/>
      <c r="AA104" s="70"/>
      <c r="AB104" s="71"/>
    </row>
    <row r="105" spans="18:28" ht="15.75" customHeight="1" x14ac:dyDescent="0.2">
      <c r="R105" s="64"/>
      <c r="S105" s="65"/>
      <c r="T105" s="66"/>
      <c r="U105" s="67"/>
      <c r="V105" s="68"/>
      <c r="W105" s="69"/>
      <c r="X105" s="66"/>
      <c r="Y105" s="66"/>
      <c r="Z105" s="66"/>
      <c r="AA105" s="70"/>
      <c r="AB105" s="71"/>
    </row>
    <row r="106" spans="18:28" ht="15.75" customHeight="1" x14ac:dyDescent="0.2">
      <c r="R106" s="64"/>
      <c r="S106" s="65"/>
      <c r="T106" s="66"/>
      <c r="U106" s="67"/>
      <c r="V106" s="68"/>
      <c r="W106" s="69"/>
      <c r="X106" s="66"/>
      <c r="Y106" s="66"/>
      <c r="Z106" s="66"/>
      <c r="AA106" s="70"/>
      <c r="AB106" s="71"/>
    </row>
    <row r="107" spans="18:28" ht="15.75" customHeight="1" x14ac:dyDescent="0.2">
      <c r="R107" s="64"/>
      <c r="S107" s="65"/>
      <c r="T107" s="66"/>
      <c r="U107" s="67"/>
      <c r="V107" s="68"/>
      <c r="W107" s="69"/>
      <c r="X107" s="66"/>
      <c r="Y107" s="66"/>
      <c r="Z107" s="66"/>
      <c r="AA107" s="70"/>
      <c r="AB107" s="71"/>
    </row>
    <row r="108" spans="18:28" ht="15.75" customHeight="1" x14ac:dyDescent="0.2">
      <c r="R108" s="64"/>
      <c r="S108" s="65"/>
      <c r="T108" s="66"/>
      <c r="U108" s="67"/>
      <c r="V108" s="68"/>
      <c r="W108" s="69"/>
      <c r="X108" s="66"/>
      <c r="Y108" s="66"/>
      <c r="Z108" s="66"/>
      <c r="AA108" s="70"/>
      <c r="AB108" s="71"/>
    </row>
    <row r="109" spans="18:28" ht="15.75" customHeight="1" x14ac:dyDescent="0.2">
      <c r="R109" s="64"/>
      <c r="S109" s="65"/>
      <c r="T109" s="66"/>
      <c r="U109" s="67"/>
      <c r="V109" s="68"/>
      <c r="W109" s="69"/>
      <c r="X109" s="66"/>
      <c r="Y109" s="66"/>
      <c r="Z109" s="66"/>
      <c r="AA109" s="70"/>
      <c r="AB109" s="71"/>
    </row>
    <row r="110" spans="18:28" ht="15.75" customHeight="1" x14ac:dyDescent="0.2">
      <c r="R110" s="64"/>
      <c r="S110" s="65"/>
      <c r="T110" s="66"/>
      <c r="U110" s="67"/>
      <c r="V110" s="68"/>
      <c r="W110" s="69"/>
      <c r="X110" s="66"/>
      <c r="Y110" s="66"/>
      <c r="Z110" s="66"/>
      <c r="AA110" s="70"/>
      <c r="AB110" s="71"/>
    </row>
    <row r="111" spans="18:28" ht="15.75" customHeight="1" x14ac:dyDescent="0.2">
      <c r="R111" s="64"/>
      <c r="S111" s="65"/>
      <c r="T111" s="66"/>
      <c r="U111" s="67"/>
      <c r="V111" s="68"/>
      <c r="W111" s="69"/>
      <c r="X111" s="66"/>
      <c r="Y111" s="66"/>
      <c r="Z111" s="66"/>
      <c r="AA111" s="70"/>
      <c r="AB111" s="71"/>
    </row>
    <row r="112" spans="18:28" ht="15.75" customHeight="1" x14ac:dyDescent="0.2">
      <c r="R112" s="64"/>
      <c r="S112" s="65"/>
      <c r="T112" s="66"/>
      <c r="U112" s="67"/>
      <c r="V112" s="68"/>
      <c r="W112" s="69"/>
      <c r="X112" s="66"/>
      <c r="Y112" s="66"/>
      <c r="Z112" s="66"/>
      <c r="AA112" s="70"/>
      <c r="AB112" s="71"/>
    </row>
    <row r="113" spans="18:28" ht="15.75" customHeight="1" x14ac:dyDescent="0.2">
      <c r="R113" s="64"/>
      <c r="S113" s="65"/>
      <c r="T113" s="66"/>
      <c r="U113" s="67"/>
      <c r="V113" s="68"/>
      <c r="W113" s="69"/>
      <c r="X113" s="66"/>
      <c r="Y113" s="66"/>
      <c r="Z113" s="66"/>
      <c r="AA113" s="70"/>
      <c r="AB113" s="71"/>
    </row>
    <row r="114" spans="18:28" ht="15.75" customHeight="1" x14ac:dyDescent="0.2">
      <c r="R114" s="64"/>
      <c r="S114" s="65"/>
      <c r="T114" s="66"/>
      <c r="U114" s="67"/>
      <c r="V114" s="68"/>
      <c r="W114" s="69"/>
      <c r="X114" s="66"/>
      <c r="Y114" s="66"/>
      <c r="Z114" s="66"/>
      <c r="AA114" s="70"/>
      <c r="AB114" s="71"/>
    </row>
    <row r="115" spans="18:28" ht="15.75" customHeight="1" x14ac:dyDescent="0.2">
      <c r="R115" s="64"/>
      <c r="S115" s="65"/>
      <c r="T115" s="66"/>
      <c r="U115" s="67"/>
      <c r="V115" s="68"/>
      <c r="W115" s="69"/>
      <c r="X115" s="66"/>
      <c r="Y115" s="66"/>
      <c r="Z115" s="66"/>
      <c r="AA115" s="70"/>
      <c r="AB115" s="71"/>
    </row>
    <row r="116" spans="18:28" ht="15.75" customHeight="1" x14ac:dyDescent="0.2">
      <c r="R116" s="64"/>
      <c r="S116" s="65"/>
      <c r="T116" s="66"/>
      <c r="U116" s="67"/>
      <c r="V116" s="68"/>
      <c r="W116" s="69"/>
      <c r="X116" s="66"/>
      <c r="Y116" s="66"/>
      <c r="Z116" s="66"/>
      <c r="AA116" s="70"/>
      <c r="AB116" s="71"/>
    </row>
    <row r="117" spans="18:28" ht="15.75" customHeight="1" x14ac:dyDescent="0.2">
      <c r="R117" s="64"/>
      <c r="S117" s="65"/>
      <c r="T117" s="66"/>
      <c r="U117" s="67"/>
      <c r="V117" s="68"/>
      <c r="W117" s="69"/>
      <c r="X117" s="66"/>
      <c r="Y117" s="66"/>
      <c r="Z117" s="66"/>
      <c r="AA117" s="70"/>
      <c r="AB117" s="71"/>
    </row>
    <row r="118" spans="18:28" ht="15.75" customHeight="1" x14ac:dyDescent="0.2">
      <c r="R118" s="64"/>
      <c r="S118" s="65"/>
      <c r="T118" s="66"/>
      <c r="U118" s="67"/>
      <c r="V118" s="68"/>
      <c r="W118" s="69"/>
      <c r="X118" s="66"/>
      <c r="Y118" s="66"/>
      <c r="Z118" s="66"/>
      <c r="AA118" s="70"/>
      <c r="AB118" s="71"/>
    </row>
    <row r="119" spans="18:28" ht="15.75" customHeight="1" x14ac:dyDescent="0.2">
      <c r="R119" s="64"/>
      <c r="S119" s="65"/>
      <c r="T119" s="66"/>
      <c r="U119" s="67"/>
      <c r="V119" s="68"/>
      <c r="W119" s="69"/>
      <c r="X119" s="66"/>
      <c r="Y119" s="66"/>
      <c r="Z119" s="66"/>
      <c r="AA119" s="70"/>
      <c r="AB119" s="71"/>
    </row>
    <row r="120" spans="18:28" ht="15.75" customHeight="1" x14ac:dyDescent="0.2">
      <c r="R120" s="64"/>
      <c r="S120" s="65"/>
      <c r="T120" s="66"/>
      <c r="U120" s="67"/>
      <c r="V120" s="68"/>
      <c r="W120" s="69"/>
      <c r="X120" s="66"/>
      <c r="Y120" s="66"/>
      <c r="Z120" s="66"/>
      <c r="AA120" s="70"/>
      <c r="AB120" s="71"/>
    </row>
    <row r="121" spans="18:28" ht="15.75" customHeight="1" x14ac:dyDescent="0.2">
      <c r="R121" s="64"/>
      <c r="S121" s="65"/>
      <c r="T121" s="66"/>
      <c r="U121" s="67"/>
      <c r="V121" s="68"/>
      <c r="W121" s="69"/>
      <c r="X121" s="66"/>
      <c r="Y121" s="66"/>
      <c r="Z121" s="66"/>
      <c r="AA121" s="70"/>
      <c r="AB121" s="71"/>
    </row>
    <row r="122" spans="18:28" ht="15.75" customHeight="1" x14ac:dyDescent="0.2">
      <c r="R122" s="64"/>
      <c r="S122" s="65"/>
      <c r="T122" s="66"/>
      <c r="U122" s="67"/>
      <c r="V122" s="68"/>
      <c r="W122" s="69"/>
      <c r="X122" s="66"/>
      <c r="Y122" s="66"/>
      <c r="Z122" s="66"/>
      <c r="AA122" s="70"/>
      <c r="AB122" s="71"/>
    </row>
    <row r="123" spans="18:28" ht="15.75" customHeight="1" x14ac:dyDescent="0.2">
      <c r="R123" s="64"/>
      <c r="S123" s="65"/>
      <c r="T123" s="66"/>
      <c r="U123" s="67"/>
      <c r="V123" s="68"/>
      <c r="W123" s="69"/>
      <c r="X123" s="66"/>
      <c r="Y123" s="66"/>
      <c r="Z123" s="66"/>
      <c r="AA123" s="70"/>
      <c r="AB123" s="71"/>
    </row>
    <row r="124" spans="18:28" ht="15.75" customHeight="1" x14ac:dyDescent="0.2">
      <c r="R124" s="64"/>
      <c r="S124" s="65"/>
      <c r="T124" s="66"/>
      <c r="U124" s="67"/>
      <c r="V124" s="68"/>
      <c r="W124" s="69"/>
      <c r="X124" s="66"/>
      <c r="Y124" s="66"/>
      <c r="Z124" s="66"/>
      <c r="AA124" s="70"/>
      <c r="AB124" s="71"/>
    </row>
    <row r="125" spans="18:28" ht="15.75" customHeight="1" x14ac:dyDescent="0.2">
      <c r="R125" s="64"/>
      <c r="S125" s="65"/>
      <c r="T125" s="66"/>
      <c r="U125" s="67"/>
      <c r="V125" s="68"/>
      <c r="W125" s="69"/>
      <c r="X125" s="66"/>
      <c r="Y125" s="66"/>
      <c r="Z125" s="66"/>
      <c r="AA125" s="70"/>
      <c r="AB125" s="71"/>
    </row>
    <row r="126" spans="18:28" ht="15.75" customHeight="1" x14ac:dyDescent="0.2">
      <c r="R126" s="64"/>
      <c r="S126" s="65"/>
      <c r="T126" s="66"/>
      <c r="U126" s="67"/>
      <c r="V126" s="68"/>
      <c r="W126" s="69"/>
      <c r="X126" s="66"/>
      <c r="Y126" s="66"/>
      <c r="Z126" s="66"/>
      <c r="AA126" s="70"/>
      <c r="AB126" s="71"/>
    </row>
    <row r="127" spans="18:28" ht="15.75" customHeight="1" x14ac:dyDescent="0.2">
      <c r="R127" s="64"/>
      <c r="S127" s="65"/>
      <c r="T127" s="66"/>
      <c r="U127" s="67"/>
      <c r="V127" s="68"/>
      <c r="W127" s="69"/>
      <c r="X127" s="66"/>
      <c r="Y127" s="66"/>
      <c r="Z127" s="66"/>
      <c r="AA127" s="70"/>
      <c r="AB127" s="71"/>
    </row>
    <row r="128" spans="18:28" ht="15.75" customHeight="1" x14ac:dyDescent="0.2">
      <c r="R128" s="64"/>
      <c r="S128" s="65"/>
      <c r="T128" s="66"/>
      <c r="U128" s="67"/>
      <c r="V128" s="68"/>
      <c r="W128" s="69"/>
      <c r="X128" s="66"/>
      <c r="Y128" s="66"/>
      <c r="Z128" s="66"/>
      <c r="AA128" s="70"/>
      <c r="AB128" s="71"/>
    </row>
    <row r="129" spans="18:28" ht="15.75" customHeight="1" x14ac:dyDescent="0.2">
      <c r="R129" s="64"/>
      <c r="S129" s="65"/>
      <c r="T129" s="66"/>
      <c r="U129" s="67"/>
      <c r="V129" s="68"/>
      <c r="W129" s="69"/>
      <c r="X129" s="66"/>
      <c r="Y129" s="66"/>
      <c r="Z129" s="66"/>
      <c r="AA129" s="70"/>
      <c r="AB129" s="71"/>
    </row>
    <row r="130" spans="18:28" ht="15.75" customHeight="1" x14ac:dyDescent="0.2">
      <c r="R130" s="64"/>
      <c r="S130" s="65"/>
      <c r="T130" s="66"/>
      <c r="U130" s="67"/>
      <c r="V130" s="68"/>
      <c r="W130" s="69"/>
      <c r="X130" s="66"/>
      <c r="Y130" s="66"/>
      <c r="Z130" s="66"/>
      <c r="AA130" s="70"/>
      <c r="AB130" s="71"/>
    </row>
    <row r="131" spans="18:28" ht="15.75" customHeight="1" x14ac:dyDescent="0.2">
      <c r="R131" s="64"/>
      <c r="S131" s="65"/>
      <c r="T131" s="66"/>
      <c r="U131" s="67"/>
      <c r="V131" s="68"/>
      <c r="W131" s="69"/>
      <c r="X131" s="66"/>
      <c r="Y131" s="66"/>
      <c r="Z131" s="66"/>
      <c r="AA131" s="70"/>
      <c r="AB131" s="71"/>
    </row>
    <row r="132" spans="18:28" ht="15.75" customHeight="1" x14ac:dyDescent="0.2">
      <c r="R132" s="64"/>
      <c r="S132" s="65"/>
      <c r="T132" s="66"/>
      <c r="U132" s="67"/>
      <c r="V132" s="68"/>
      <c r="W132" s="69"/>
      <c r="X132" s="66"/>
      <c r="Y132" s="66"/>
      <c r="Z132" s="66"/>
      <c r="AA132" s="70"/>
      <c r="AB132" s="71"/>
    </row>
    <row r="133" spans="18:28" ht="15.75" customHeight="1" x14ac:dyDescent="0.2">
      <c r="R133" s="64"/>
      <c r="S133" s="65"/>
      <c r="T133" s="66"/>
      <c r="U133" s="67"/>
      <c r="V133" s="68"/>
      <c r="W133" s="69"/>
      <c r="X133" s="66"/>
      <c r="Y133" s="66"/>
      <c r="Z133" s="66"/>
      <c r="AA133" s="70"/>
      <c r="AB133" s="71"/>
    </row>
    <row r="134" spans="18:28" ht="15.75" customHeight="1" x14ac:dyDescent="0.2">
      <c r="R134" s="64"/>
      <c r="S134" s="65"/>
      <c r="T134" s="66"/>
      <c r="U134" s="67"/>
      <c r="V134" s="68"/>
      <c r="W134" s="69"/>
      <c r="X134" s="66"/>
      <c r="Y134" s="66"/>
      <c r="Z134" s="66"/>
      <c r="AA134" s="70"/>
      <c r="AB134" s="71"/>
    </row>
    <row r="135" spans="18:28" ht="15.75" customHeight="1" x14ac:dyDescent="0.2">
      <c r="R135" s="64"/>
      <c r="S135" s="65"/>
      <c r="T135" s="66"/>
      <c r="U135" s="67"/>
      <c r="V135" s="68"/>
      <c r="W135" s="69"/>
      <c r="X135" s="66"/>
      <c r="Y135" s="66"/>
      <c r="Z135" s="66"/>
      <c r="AA135" s="70"/>
      <c r="AB135" s="71"/>
    </row>
    <row r="136" spans="18:28" ht="15.75" customHeight="1" x14ac:dyDescent="0.2">
      <c r="R136" s="64"/>
      <c r="S136" s="65"/>
      <c r="T136" s="66"/>
      <c r="U136" s="67"/>
      <c r="V136" s="68"/>
      <c r="W136" s="69"/>
      <c r="X136" s="66"/>
      <c r="Y136" s="66"/>
      <c r="Z136" s="66"/>
      <c r="AA136" s="70"/>
      <c r="AB136" s="71"/>
    </row>
    <row r="137" spans="18:28" ht="15.75" customHeight="1" x14ac:dyDescent="0.2">
      <c r="R137" s="64"/>
      <c r="S137" s="65"/>
      <c r="T137" s="66"/>
      <c r="U137" s="67"/>
      <c r="V137" s="68"/>
      <c r="W137" s="69"/>
      <c r="X137" s="66"/>
      <c r="Y137" s="66"/>
      <c r="Z137" s="66"/>
      <c r="AA137" s="70"/>
      <c r="AB137" s="71"/>
    </row>
    <row r="138" spans="18:28" ht="15.75" customHeight="1" x14ac:dyDescent="0.2">
      <c r="R138" s="64"/>
      <c r="S138" s="65"/>
      <c r="T138" s="66"/>
      <c r="U138" s="67"/>
      <c r="V138" s="68"/>
      <c r="W138" s="69"/>
      <c r="X138" s="66"/>
      <c r="Y138" s="66"/>
      <c r="Z138" s="66"/>
      <c r="AA138" s="70"/>
      <c r="AB138" s="71"/>
    </row>
    <row r="139" spans="18:28" ht="15.75" customHeight="1" x14ac:dyDescent="0.2">
      <c r="R139" s="64"/>
      <c r="S139" s="65"/>
      <c r="T139" s="66"/>
      <c r="U139" s="67"/>
      <c r="V139" s="68"/>
      <c r="W139" s="69"/>
      <c r="X139" s="66"/>
      <c r="Y139" s="66"/>
      <c r="Z139" s="66"/>
      <c r="AA139" s="70"/>
      <c r="AB139" s="71"/>
    </row>
    <row r="140" spans="18:28" ht="15.75" customHeight="1" x14ac:dyDescent="0.2">
      <c r="R140" s="64"/>
      <c r="S140" s="65"/>
      <c r="T140" s="66"/>
      <c r="U140" s="67"/>
      <c r="V140" s="68"/>
      <c r="W140" s="69"/>
      <c r="X140" s="66"/>
      <c r="Y140" s="66"/>
      <c r="Z140" s="66"/>
      <c r="AA140" s="70"/>
      <c r="AB140" s="71"/>
    </row>
    <row r="141" spans="18:28" ht="15.75" customHeight="1" x14ac:dyDescent="0.2">
      <c r="R141" s="64"/>
      <c r="S141" s="65"/>
      <c r="T141" s="66"/>
      <c r="U141" s="67"/>
      <c r="V141" s="68"/>
      <c r="W141" s="69"/>
      <c r="X141" s="66"/>
      <c r="Y141" s="66"/>
      <c r="Z141" s="66"/>
      <c r="AA141" s="70"/>
      <c r="AB141" s="71"/>
    </row>
    <row r="142" spans="18:28" ht="15.75" customHeight="1" x14ac:dyDescent="0.2">
      <c r="R142" s="64"/>
      <c r="S142" s="65"/>
      <c r="T142" s="66"/>
      <c r="U142" s="67"/>
      <c r="V142" s="68"/>
      <c r="W142" s="69"/>
      <c r="X142" s="66"/>
      <c r="Y142" s="66"/>
      <c r="Z142" s="66"/>
      <c r="AA142" s="70"/>
      <c r="AB142" s="71"/>
    </row>
    <row r="143" spans="18:28" ht="15.75" customHeight="1" x14ac:dyDescent="0.2">
      <c r="R143" s="64"/>
      <c r="S143" s="65"/>
      <c r="T143" s="66"/>
      <c r="U143" s="67"/>
      <c r="V143" s="68"/>
      <c r="W143" s="69"/>
      <c r="X143" s="66"/>
      <c r="Y143" s="66"/>
      <c r="Z143" s="66"/>
      <c r="AA143" s="70"/>
      <c r="AB143" s="71"/>
    </row>
    <row r="144" spans="18:28" ht="15.75" customHeight="1" x14ac:dyDescent="0.2">
      <c r="R144" s="64"/>
      <c r="S144" s="65"/>
      <c r="T144" s="66"/>
      <c r="U144" s="67"/>
      <c r="V144" s="68"/>
      <c r="W144" s="69"/>
      <c r="X144" s="66"/>
      <c r="Y144" s="66"/>
      <c r="Z144" s="66"/>
      <c r="AA144" s="70"/>
      <c r="AB144" s="71"/>
    </row>
    <row r="145" spans="18:28" ht="15.75" customHeight="1" x14ac:dyDescent="0.2">
      <c r="R145" s="64"/>
      <c r="S145" s="65"/>
      <c r="T145" s="66"/>
      <c r="U145" s="67"/>
      <c r="V145" s="68"/>
      <c r="W145" s="69"/>
      <c r="X145" s="66"/>
      <c r="Y145" s="66"/>
      <c r="Z145" s="66"/>
      <c r="AA145" s="70"/>
      <c r="AB145" s="71"/>
    </row>
    <row r="146" spans="18:28" ht="15.75" customHeight="1" x14ac:dyDescent="0.2">
      <c r="R146" s="64"/>
      <c r="S146" s="65"/>
      <c r="T146" s="66"/>
      <c r="U146" s="67"/>
      <c r="V146" s="68"/>
      <c r="W146" s="69"/>
      <c r="X146" s="66"/>
      <c r="Y146" s="66"/>
      <c r="Z146" s="66"/>
      <c r="AA146" s="70"/>
      <c r="AB146" s="71"/>
    </row>
    <row r="147" spans="18:28" ht="15.75" customHeight="1" x14ac:dyDescent="0.2">
      <c r="R147" s="64"/>
      <c r="S147" s="65"/>
      <c r="T147" s="66"/>
      <c r="U147" s="67"/>
      <c r="V147" s="68"/>
      <c r="W147" s="69"/>
      <c r="X147" s="66"/>
      <c r="Y147" s="66"/>
      <c r="Z147" s="66"/>
      <c r="AA147" s="70"/>
      <c r="AB147" s="71"/>
    </row>
    <row r="148" spans="18:28" ht="15.75" customHeight="1" x14ac:dyDescent="0.2">
      <c r="R148" s="64"/>
      <c r="S148" s="65"/>
      <c r="T148" s="66"/>
      <c r="U148" s="67"/>
      <c r="V148" s="68"/>
      <c r="W148" s="69"/>
      <c r="X148" s="66"/>
      <c r="Y148" s="66"/>
      <c r="Z148" s="66"/>
      <c r="AA148" s="70"/>
      <c r="AB148" s="71"/>
    </row>
    <row r="149" spans="18:28" ht="15.75" customHeight="1" x14ac:dyDescent="0.2">
      <c r="R149" s="64"/>
      <c r="S149" s="65"/>
      <c r="T149" s="66"/>
      <c r="U149" s="67"/>
      <c r="V149" s="68"/>
      <c r="W149" s="69"/>
      <c r="X149" s="66"/>
      <c r="Y149" s="66"/>
      <c r="Z149" s="66"/>
      <c r="AA149" s="70"/>
      <c r="AB149" s="71"/>
    </row>
    <row r="150" spans="18:28" ht="15.75" customHeight="1" x14ac:dyDescent="0.2">
      <c r="R150" s="64"/>
      <c r="S150" s="65"/>
      <c r="T150" s="66"/>
      <c r="U150" s="67"/>
      <c r="V150" s="68"/>
      <c r="W150" s="69"/>
      <c r="X150" s="66"/>
      <c r="Y150" s="66"/>
      <c r="Z150" s="66"/>
      <c r="AA150" s="70"/>
      <c r="AB150" s="71"/>
    </row>
    <row r="151" spans="18:28" ht="15.75" customHeight="1" x14ac:dyDescent="0.2">
      <c r="R151" s="64"/>
      <c r="S151" s="65"/>
      <c r="T151" s="66"/>
      <c r="U151" s="67"/>
      <c r="V151" s="68"/>
      <c r="W151" s="69"/>
      <c r="X151" s="66"/>
      <c r="Y151" s="66"/>
      <c r="Z151" s="66"/>
      <c r="AA151" s="70"/>
      <c r="AB151" s="71"/>
    </row>
    <row r="152" spans="18:28" ht="15.75" customHeight="1" x14ac:dyDescent="0.2">
      <c r="R152" s="64"/>
      <c r="S152" s="65"/>
      <c r="T152" s="66"/>
      <c r="U152" s="67"/>
      <c r="V152" s="68"/>
      <c r="W152" s="69"/>
      <c r="X152" s="66"/>
      <c r="Y152" s="66"/>
      <c r="Z152" s="66"/>
      <c r="AA152" s="70"/>
      <c r="AB152" s="71"/>
    </row>
    <row r="153" spans="18:28" ht="15.75" customHeight="1" x14ac:dyDescent="0.2">
      <c r="R153" s="64"/>
      <c r="S153" s="65"/>
      <c r="T153" s="66"/>
      <c r="U153" s="67"/>
      <c r="V153" s="68"/>
      <c r="W153" s="69"/>
      <c r="X153" s="66"/>
      <c r="Y153" s="66"/>
      <c r="Z153" s="66"/>
      <c r="AA153" s="70"/>
      <c r="AB153" s="71"/>
    </row>
    <row r="154" spans="18:28" ht="15.75" customHeight="1" x14ac:dyDescent="0.2">
      <c r="R154" s="64"/>
      <c r="S154" s="65"/>
      <c r="T154" s="66"/>
      <c r="U154" s="67"/>
      <c r="V154" s="68"/>
      <c r="W154" s="69"/>
      <c r="X154" s="66"/>
      <c r="Y154" s="66"/>
      <c r="Z154" s="66"/>
      <c r="AA154" s="70"/>
      <c r="AB154" s="71"/>
    </row>
    <row r="155" spans="18:28" ht="15.75" customHeight="1" x14ac:dyDescent="0.2">
      <c r="R155" s="64"/>
      <c r="S155" s="65"/>
      <c r="T155" s="66"/>
      <c r="U155" s="67"/>
      <c r="V155" s="68"/>
      <c r="W155" s="69"/>
      <c r="X155" s="66"/>
      <c r="Y155" s="66"/>
      <c r="Z155" s="66"/>
      <c r="AA155" s="70"/>
      <c r="AB155" s="71"/>
    </row>
    <row r="156" spans="18:28" ht="15.75" customHeight="1" x14ac:dyDescent="0.2">
      <c r="R156" s="64"/>
      <c r="S156" s="65"/>
      <c r="T156" s="66"/>
      <c r="U156" s="67"/>
      <c r="V156" s="68"/>
      <c r="W156" s="69"/>
      <c r="X156" s="66"/>
      <c r="Y156" s="66"/>
      <c r="Z156" s="66"/>
      <c r="AA156" s="70"/>
      <c r="AB156" s="71"/>
    </row>
    <row r="157" spans="18:28" ht="15.75" customHeight="1" x14ac:dyDescent="0.2">
      <c r="R157" s="64"/>
      <c r="S157" s="65"/>
      <c r="T157" s="66"/>
      <c r="U157" s="67"/>
      <c r="V157" s="68"/>
      <c r="W157" s="69"/>
      <c r="X157" s="66"/>
      <c r="Y157" s="66"/>
      <c r="Z157" s="66"/>
      <c r="AA157" s="70"/>
      <c r="AB157" s="71"/>
    </row>
    <row r="158" spans="18:28" ht="15.75" customHeight="1" x14ac:dyDescent="0.2">
      <c r="R158" s="64"/>
      <c r="S158" s="65"/>
      <c r="T158" s="66"/>
      <c r="U158" s="67"/>
      <c r="V158" s="68"/>
      <c r="W158" s="69"/>
      <c r="X158" s="66"/>
      <c r="Y158" s="66"/>
      <c r="Z158" s="66"/>
      <c r="AA158" s="70"/>
      <c r="AB158" s="71"/>
    </row>
    <row r="159" spans="18:28" ht="15.75" customHeight="1" x14ac:dyDescent="0.2">
      <c r="R159" s="64"/>
      <c r="S159" s="65"/>
      <c r="T159" s="66"/>
      <c r="U159" s="67"/>
      <c r="V159" s="68"/>
      <c r="W159" s="69"/>
      <c r="X159" s="66"/>
      <c r="Y159" s="66"/>
      <c r="Z159" s="66"/>
      <c r="AA159" s="70"/>
      <c r="AB159" s="71"/>
    </row>
    <row r="160" spans="18:28" ht="15.75" customHeight="1" x14ac:dyDescent="0.2">
      <c r="R160" s="64"/>
      <c r="S160" s="65"/>
      <c r="T160" s="66"/>
      <c r="U160" s="67"/>
      <c r="V160" s="68"/>
      <c r="W160" s="69"/>
      <c r="X160" s="66"/>
      <c r="Y160" s="66"/>
      <c r="Z160" s="66"/>
      <c r="AA160" s="70"/>
      <c r="AB160" s="71"/>
    </row>
    <row r="161" spans="18:28" ht="15.75" customHeight="1" x14ac:dyDescent="0.2">
      <c r="R161" s="64"/>
      <c r="S161" s="65"/>
      <c r="T161" s="66"/>
      <c r="U161" s="67"/>
      <c r="V161" s="68"/>
      <c r="W161" s="69"/>
      <c r="X161" s="66"/>
      <c r="Y161" s="66"/>
      <c r="Z161" s="66"/>
      <c r="AA161" s="70"/>
      <c r="AB161" s="71"/>
    </row>
    <row r="162" spans="18:28" ht="15.75" customHeight="1" x14ac:dyDescent="0.2">
      <c r="R162" s="64"/>
      <c r="S162" s="65"/>
      <c r="T162" s="66"/>
      <c r="U162" s="67"/>
      <c r="V162" s="68"/>
      <c r="W162" s="69"/>
      <c r="X162" s="66"/>
      <c r="Y162" s="66"/>
      <c r="Z162" s="66"/>
      <c r="AA162" s="70"/>
      <c r="AB162" s="71"/>
    </row>
    <row r="163" spans="18:28" ht="15.75" customHeight="1" x14ac:dyDescent="0.2">
      <c r="R163" s="64"/>
      <c r="S163" s="65"/>
      <c r="T163" s="66"/>
      <c r="U163" s="67"/>
      <c r="V163" s="68"/>
      <c r="W163" s="69"/>
      <c r="X163" s="66"/>
      <c r="Y163" s="66"/>
      <c r="Z163" s="66"/>
      <c r="AA163" s="70"/>
      <c r="AB163" s="71"/>
    </row>
    <row r="164" spans="18:28" ht="15.75" customHeight="1" x14ac:dyDescent="0.2">
      <c r="R164" s="64"/>
      <c r="S164" s="65"/>
      <c r="T164" s="66"/>
      <c r="U164" s="67"/>
      <c r="V164" s="68"/>
      <c r="W164" s="69"/>
      <c r="X164" s="66"/>
      <c r="Y164" s="66"/>
      <c r="Z164" s="66"/>
      <c r="AA164" s="70"/>
      <c r="AB164" s="71"/>
    </row>
    <row r="165" spans="18:28" ht="15.75" customHeight="1" x14ac:dyDescent="0.2">
      <c r="R165" s="64"/>
      <c r="S165" s="65"/>
      <c r="T165" s="66"/>
      <c r="U165" s="67"/>
      <c r="V165" s="68"/>
      <c r="W165" s="69"/>
      <c r="X165" s="66"/>
      <c r="Y165" s="66"/>
      <c r="Z165" s="66"/>
      <c r="AA165" s="70"/>
      <c r="AB165" s="71"/>
    </row>
    <row r="166" spans="18:28" ht="15.75" customHeight="1" x14ac:dyDescent="0.2">
      <c r="R166" s="64"/>
      <c r="S166" s="65"/>
      <c r="T166" s="66"/>
      <c r="U166" s="67"/>
      <c r="V166" s="68"/>
      <c r="W166" s="69"/>
      <c r="X166" s="66"/>
      <c r="Y166" s="66"/>
      <c r="Z166" s="66"/>
      <c r="AA166" s="70"/>
      <c r="AB166" s="71"/>
    </row>
    <row r="167" spans="18:28" ht="15.75" customHeight="1" x14ac:dyDescent="0.2">
      <c r="R167" s="64"/>
      <c r="S167" s="65"/>
      <c r="T167" s="66"/>
      <c r="U167" s="67"/>
      <c r="V167" s="68"/>
      <c r="W167" s="69"/>
      <c r="X167" s="66"/>
      <c r="Y167" s="66"/>
      <c r="Z167" s="66"/>
      <c r="AA167" s="70"/>
      <c r="AB167" s="71"/>
    </row>
    <row r="168" spans="18:28" ht="15.75" customHeight="1" x14ac:dyDescent="0.2">
      <c r="R168" s="64"/>
      <c r="S168" s="65"/>
      <c r="T168" s="66"/>
      <c r="U168" s="67"/>
      <c r="V168" s="68"/>
      <c r="W168" s="69"/>
      <c r="X168" s="66"/>
      <c r="Y168" s="66"/>
      <c r="Z168" s="66"/>
      <c r="AA168" s="70"/>
      <c r="AB168" s="71"/>
    </row>
    <row r="169" spans="18:28" ht="15.75" customHeight="1" x14ac:dyDescent="0.2">
      <c r="R169" s="64"/>
      <c r="S169" s="65"/>
      <c r="T169" s="66"/>
      <c r="U169" s="67"/>
      <c r="V169" s="68"/>
      <c r="W169" s="69"/>
      <c r="X169" s="66"/>
      <c r="Y169" s="66"/>
      <c r="Z169" s="66"/>
      <c r="AA169" s="70"/>
      <c r="AB169" s="71"/>
    </row>
    <row r="170" spans="18:28" ht="15.75" customHeight="1" x14ac:dyDescent="0.2">
      <c r="R170" s="64"/>
      <c r="S170" s="65"/>
      <c r="T170" s="66"/>
      <c r="U170" s="67"/>
      <c r="V170" s="68"/>
      <c r="W170" s="69"/>
      <c r="X170" s="66"/>
      <c r="Y170" s="66"/>
      <c r="Z170" s="66"/>
      <c r="AA170" s="70"/>
      <c r="AB170" s="71"/>
    </row>
    <row r="171" spans="18:28" ht="15.75" customHeight="1" x14ac:dyDescent="0.2">
      <c r="R171" s="64"/>
      <c r="S171" s="65"/>
      <c r="T171" s="66"/>
      <c r="U171" s="67"/>
      <c r="V171" s="68"/>
      <c r="W171" s="69"/>
      <c r="X171" s="66"/>
      <c r="Y171" s="66"/>
      <c r="Z171" s="66"/>
      <c r="AA171" s="70"/>
      <c r="AB171" s="71"/>
    </row>
    <row r="172" spans="18:28" ht="15.75" customHeight="1" x14ac:dyDescent="0.2">
      <c r="R172" s="64"/>
      <c r="S172" s="65"/>
      <c r="T172" s="66"/>
      <c r="U172" s="67"/>
      <c r="V172" s="68"/>
      <c r="W172" s="69"/>
      <c r="X172" s="66"/>
      <c r="Y172" s="66"/>
      <c r="Z172" s="66"/>
      <c r="AA172" s="70"/>
      <c r="AB172" s="71"/>
    </row>
    <row r="173" spans="18:28" ht="15.75" customHeight="1" x14ac:dyDescent="0.2">
      <c r="R173" s="64"/>
      <c r="S173" s="65"/>
      <c r="T173" s="66"/>
      <c r="U173" s="67"/>
      <c r="V173" s="68"/>
      <c r="W173" s="69"/>
      <c r="X173" s="66"/>
      <c r="Y173" s="66"/>
      <c r="Z173" s="66"/>
      <c r="AA173" s="70"/>
      <c r="AB173" s="71"/>
    </row>
    <row r="174" spans="18:28" ht="15.75" customHeight="1" x14ac:dyDescent="0.2">
      <c r="R174" s="64"/>
      <c r="S174" s="65"/>
      <c r="T174" s="66"/>
      <c r="U174" s="67"/>
      <c r="V174" s="68"/>
      <c r="W174" s="69"/>
      <c r="X174" s="66"/>
      <c r="Y174" s="66"/>
      <c r="Z174" s="66"/>
      <c r="AA174" s="70"/>
      <c r="AB174" s="71"/>
    </row>
    <row r="175" spans="18:28" ht="15.75" customHeight="1" x14ac:dyDescent="0.2">
      <c r="R175" s="64"/>
      <c r="S175" s="65"/>
      <c r="T175" s="66"/>
      <c r="U175" s="67"/>
      <c r="V175" s="68"/>
      <c r="W175" s="69"/>
      <c r="X175" s="66"/>
      <c r="Y175" s="66"/>
      <c r="Z175" s="66"/>
      <c r="AA175" s="70"/>
      <c r="AB175" s="71"/>
    </row>
    <row r="176" spans="18:28" ht="15.75" customHeight="1" x14ac:dyDescent="0.2">
      <c r="R176" s="64"/>
      <c r="S176" s="65"/>
      <c r="T176" s="66"/>
      <c r="U176" s="67"/>
      <c r="V176" s="68"/>
      <c r="W176" s="69"/>
      <c r="X176" s="66"/>
      <c r="Y176" s="66"/>
      <c r="Z176" s="66"/>
      <c r="AA176" s="70"/>
      <c r="AB176" s="71"/>
    </row>
    <row r="177" spans="18:28" ht="15.75" customHeight="1" x14ac:dyDescent="0.2">
      <c r="R177" s="64"/>
      <c r="S177" s="65"/>
      <c r="T177" s="66"/>
      <c r="U177" s="67"/>
      <c r="V177" s="68"/>
      <c r="W177" s="69"/>
      <c r="X177" s="66"/>
      <c r="Y177" s="66"/>
      <c r="Z177" s="66"/>
      <c r="AA177" s="70"/>
      <c r="AB177" s="71"/>
    </row>
    <row r="178" spans="18:28" ht="15.75" customHeight="1" x14ac:dyDescent="0.2">
      <c r="R178" s="64"/>
      <c r="S178" s="65"/>
      <c r="T178" s="66"/>
      <c r="U178" s="67"/>
      <c r="V178" s="68"/>
      <c r="W178" s="69"/>
      <c r="X178" s="66"/>
      <c r="Y178" s="66"/>
      <c r="Z178" s="66"/>
      <c r="AA178" s="70"/>
      <c r="AB178" s="71"/>
    </row>
    <row r="179" spans="18:28" ht="15.75" customHeight="1" x14ac:dyDescent="0.2">
      <c r="R179" s="64"/>
      <c r="S179" s="65"/>
      <c r="T179" s="66"/>
      <c r="U179" s="67"/>
      <c r="V179" s="68"/>
      <c r="W179" s="69"/>
      <c r="X179" s="66"/>
      <c r="Y179" s="66"/>
      <c r="Z179" s="66"/>
      <c r="AA179" s="70"/>
      <c r="AB179" s="71"/>
    </row>
    <row r="180" spans="18:28" ht="15.75" customHeight="1" x14ac:dyDescent="0.2">
      <c r="R180" s="64"/>
      <c r="S180" s="65"/>
      <c r="T180" s="66"/>
      <c r="U180" s="67"/>
      <c r="V180" s="68"/>
      <c r="W180" s="69"/>
      <c r="X180" s="66"/>
      <c r="Y180" s="66"/>
      <c r="Z180" s="66"/>
      <c r="AA180" s="70"/>
      <c r="AB180" s="71"/>
    </row>
    <row r="181" spans="18:28" ht="15.75" customHeight="1" x14ac:dyDescent="0.2">
      <c r="R181" s="64"/>
      <c r="S181" s="65"/>
      <c r="T181" s="66"/>
      <c r="U181" s="67"/>
      <c r="V181" s="68"/>
      <c r="W181" s="69"/>
      <c r="X181" s="66"/>
      <c r="Y181" s="66"/>
      <c r="Z181" s="66"/>
      <c r="AA181" s="70"/>
      <c r="AB181" s="71"/>
    </row>
    <row r="182" spans="18:28" ht="15.75" customHeight="1" x14ac:dyDescent="0.2">
      <c r="R182" s="64"/>
      <c r="S182" s="65"/>
      <c r="T182" s="66"/>
      <c r="U182" s="67"/>
      <c r="V182" s="68"/>
      <c r="W182" s="69"/>
      <c r="X182" s="66"/>
      <c r="Y182" s="66"/>
      <c r="Z182" s="66"/>
      <c r="AA182" s="70"/>
      <c r="AB182" s="71"/>
    </row>
    <row r="183" spans="18:28" ht="15.75" customHeight="1" x14ac:dyDescent="0.2">
      <c r="R183" s="64"/>
      <c r="S183" s="65"/>
      <c r="T183" s="66"/>
      <c r="U183" s="67"/>
      <c r="V183" s="68"/>
      <c r="W183" s="69"/>
      <c r="X183" s="66"/>
      <c r="Y183" s="66"/>
      <c r="Z183" s="66"/>
      <c r="AA183" s="70"/>
      <c r="AB183" s="71"/>
    </row>
    <row r="184" spans="18:28" ht="15.75" customHeight="1" x14ac:dyDescent="0.2">
      <c r="R184" s="64"/>
      <c r="S184" s="65"/>
      <c r="T184" s="66"/>
      <c r="U184" s="67"/>
      <c r="V184" s="68"/>
      <c r="W184" s="69"/>
      <c r="X184" s="66"/>
      <c r="Y184" s="66"/>
      <c r="Z184" s="66"/>
      <c r="AA184" s="70"/>
      <c r="AB184" s="71"/>
    </row>
    <row r="185" spans="18:28" ht="15.75" customHeight="1" x14ac:dyDescent="0.2">
      <c r="R185" s="64"/>
      <c r="S185" s="65"/>
      <c r="T185" s="66"/>
      <c r="U185" s="67"/>
      <c r="V185" s="68"/>
      <c r="W185" s="69"/>
      <c r="X185" s="66"/>
      <c r="Y185" s="66"/>
      <c r="Z185" s="66"/>
      <c r="AA185" s="70"/>
      <c r="AB185" s="71"/>
    </row>
    <row r="186" spans="18:28" ht="15.75" customHeight="1" x14ac:dyDescent="0.2">
      <c r="R186" s="64"/>
      <c r="S186" s="65"/>
      <c r="T186" s="66"/>
      <c r="U186" s="67"/>
      <c r="V186" s="68"/>
      <c r="W186" s="69"/>
      <c r="X186" s="66"/>
      <c r="Y186" s="66"/>
      <c r="Z186" s="66"/>
      <c r="AA186" s="70"/>
      <c r="AB186" s="71"/>
    </row>
    <row r="187" spans="18:28" ht="15.75" customHeight="1" x14ac:dyDescent="0.2">
      <c r="R187" s="64"/>
      <c r="S187" s="65"/>
      <c r="T187" s="66"/>
      <c r="U187" s="67"/>
      <c r="V187" s="68"/>
      <c r="W187" s="69"/>
      <c r="X187" s="66"/>
      <c r="Y187" s="66"/>
      <c r="Z187" s="66"/>
      <c r="AA187" s="70"/>
      <c r="AB187" s="71"/>
    </row>
    <row r="188" spans="18:28" ht="15.75" customHeight="1" x14ac:dyDescent="0.2">
      <c r="R188" s="64"/>
      <c r="S188" s="65"/>
      <c r="T188" s="66"/>
      <c r="U188" s="67"/>
      <c r="V188" s="68"/>
      <c r="W188" s="69"/>
      <c r="X188" s="66"/>
      <c r="Y188" s="66"/>
      <c r="Z188" s="66"/>
      <c r="AA188" s="70"/>
      <c r="AB188" s="71"/>
    </row>
    <row r="189" spans="18:28" ht="15.75" customHeight="1" x14ac:dyDescent="0.2">
      <c r="R189" s="64"/>
      <c r="S189" s="65"/>
      <c r="T189" s="66"/>
      <c r="U189" s="67"/>
      <c r="V189" s="68"/>
      <c r="W189" s="69"/>
      <c r="X189" s="66"/>
      <c r="Y189" s="66"/>
      <c r="Z189" s="66"/>
      <c r="AA189" s="70"/>
      <c r="AB189" s="71"/>
    </row>
    <row r="190" spans="18:28" ht="15.75" customHeight="1" x14ac:dyDescent="0.2">
      <c r="R190" s="64"/>
      <c r="S190" s="65"/>
      <c r="T190" s="66"/>
      <c r="U190" s="67"/>
      <c r="V190" s="68"/>
      <c r="W190" s="69"/>
      <c r="X190" s="66"/>
      <c r="Y190" s="66"/>
      <c r="Z190" s="66"/>
      <c r="AA190" s="70"/>
      <c r="AB190" s="71"/>
    </row>
    <row r="191" spans="18:28" ht="15.75" customHeight="1" x14ac:dyDescent="0.2">
      <c r="R191" s="64"/>
      <c r="S191" s="65"/>
      <c r="T191" s="66"/>
      <c r="U191" s="67"/>
      <c r="V191" s="68"/>
      <c r="W191" s="69"/>
      <c r="X191" s="66"/>
      <c r="Y191" s="66"/>
      <c r="Z191" s="66"/>
      <c r="AA191" s="70"/>
      <c r="AB191" s="71"/>
    </row>
    <row r="192" spans="18:28" ht="15.75" customHeight="1" x14ac:dyDescent="0.2">
      <c r="R192" s="64"/>
      <c r="S192" s="65"/>
      <c r="T192" s="66"/>
      <c r="U192" s="67"/>
      <c r="V192" s="68"/>
      <c r="W192" s="69"/>
      <c r="X192" s="66"/>
      <c r="Y192" s="66"/>
      <c r="Z192" s="66"/>
      <c r="AA192" s="70"/>
      <c r="AB192" s="71"/>
    </row>
    <row r="193" spans="18:28" ht="15.75" customHeight="1" x14ac:dyDescent="0.2">
      <c r="R193" s="64"/>
      <c r="S193" s="65"/>
      <c r="T193" s="66"/>
      <c r="U193" s="67"/>
      <c r="V193" s="68"/>
      <c r="W193" s="69"/>
      <c r="X193" s="66"/>
      <c r="Y193" s="66"/>
      <c r="Z193" s="66"/>
      <c r="AA193" s="70"/>
      <c r="AB193" s="71"/>
    </row>
    <row r="194" spans="18:28" ht="15.75" customHeight="1" x14ac:dyDescent="0.2">
      <c r="R194" s="64"/>
      <c r="S194" s="65"/>
      <c r="T194" s="66"/>
      <c r="U194" s="67"/>
      <c r="V194" s="68"/>
      <c r="W194" s="69"/>
      <c r="X194" s="66"/>
      <c r="Y194" s="66"/>
      <c r="Z194" s="66"/>
      <c r="AA194" s="70"/>
      <c r="AB194" s="71"/>
    </row>
    <row r="195" spans="18:28" ht="15.75" customHeight="1" x14ac:dyDescent="0.2">
      <c r="R195" s="64"/>
      <c r="S195" s="65"/>
      <c r="T195" s="66"/>
      <c r="U195" s="67"/>
      <c r="V195" s="68"/>
      <c r="W195" s="69"/>
      <c r="X195" s="66"/>
      <c r="Y195" s="66"/>
      <c r="Z195" s="66"/>
      <c r="AA195" s="70"/>
      <c r="AB195" s="71"/>
    </row>
    <row r="196" spans="18:28" ht="15.75" customHeight="1" x14ac:dyDescent="0.2">
      <c r="R196" s="64"/>
      <c r="S196" s="65"/>
      <c r="T196" s="66"/>
      <c r="U196" s="67"/>
      <c r="V196" s="68"/>
      <c r="W196" s="69"/>
      <c r="X196" s="66"/>
      <c r="Y196" s="66"/>
      <c r="Z196" s="66"/>
      <c r="AA196" s="70"/>
      <c r="AB196" s="71"/>
    </row>
    <row r="197" spans="18:28" ht="15.75" customHeight="1" x14ac:dyDescent="0.2">
      <c r="R197" s="64"/>
      <c r="S197" s="65"/>
      <c r="T197" s="66"/>
      <c r="U197" s="67"/>
      <c r="V197" s="68"/>
      <c r="W197" s="69"/>
      <c r="X197" s="66"/>
      <c r="Y197" s="66"/>
      <c r="Z197" s="66"/>
      <c r="AA197" s="70"/>
      <c r="AB197" s="71"/>
    </row>
    <row r="198" spans="18:28" ht="15.75" customHeight="1" x14ac:dyDescent="0.2">
      <c r="R198" s="64"/>
      <c r="S198" s="65"/>
      <c r="T198" s="66"/>
      <c r="U198" s="67"/>
      <c r="V198" s="68"/>
      <c r="W198" s="69"/>
      <c r="X198" s="66"/>
      <c r="Y198" s="66"/>
      <c r="Z198" s="66"/>
      <c r="AA198" s="70"/>
      <c r="AB198" s="71"/>
    </row>
    <row r="199" spans="18:28" ht="15.75" customHeight="1" x14ac:dyDescent="0.2">
      <c r="R199" s="64"/>
      <c r="S199" s="65"/>
      <c r="T199" s="66"/>
      <c r="U199" s="67"/>
      <c r="V199" s="68"/>
      <c r="W199" s="69"/>
      <c r="X199" s="66"/>
      <c r="Y199" s="66"/>
      <c r="Z199" s="66"/>
      <c r="AA199" s="70"/>
      <c r="AB199" s="71"/>
    </row>
    <row r="200" spans="18:28" ht="15.75" customHeight="1" x14ac:dyDescent="0.2">
      <c r="R200" s="64"/>
      <c r="S200" s="65"/>
      <c r="T200" s="66"/>
      <c r="U200" s="67"/>
      <c r="V200" s="68"/>
      <c r="W200" s="69"/>
      <c r="X200" s="66"/>
      <c r="Y200" s="66"/>
      <c r="Z200" s="66"/>
      <c r="AA200" s="70"/>
      <c r="AB200" s="71"/>
    </row>
    <row r="201" spans="18:28" ht="15.75" customHeight="1" x14ac:dyDescent="0.2">
      <c r="R201" s="64"/>
      <c r="S201" s="65"/>
      <c r="T201" s="66"/>
      <c r="U201" s="67"/>
      <c r="V201" s="68"/>
      <c r="W201" s="69"/>
      <c r="X201" s="66"/>
      <c r="Y201" s="66"/>
      <c r="Z201" s="66"/>
      <c r="AA201" s="70"/>
      <c r="AB201" s="71"/>
    </row>
    <row r="202" spans="18:28" ht="15.75" customHeight="1" x14ac:dyDescent="0.2">
      <c r="R202" s="64"/>
      <c r="S202" s="65"/>
      <c r="T202" s="66"/>
      <c r="U202" s="67"/>
      <c r="V202" s="68"/>
      <c r="W202" s="69"/>
      <c r="X202" s="66"/>
      <c r="Y202" s="66"/>
      <c r="Z202" s="66"/>
      <c r="AA202" s="70"/>
      <c r="AB202" s="71"/>
    </row>
    <row r="203" spans="18:28" ht="15.75" customHeight="1" x14ac:dyDescent="0.2">
      <c r="R203" s="64"/>
      <c r="S203" s="65"/>
      <c r="T203" s="66"/>
      <c r="U203" s="67"/>
      <c r="V203" s="68"/>
      <c r="W203" s="69"/>
      <c r="X203" s="66"/>
      <c r="Y203" s="66"/>
      <c r="Z203" s="66"/>
      <c r="AA203" s="70"/>
      <c r="AB203" s="71"/>
    </row>
    <row r="204" spans="18:28" ht="15.75" customHeight="1" x14ac:dyDescent="0.2">
      <c r="R204" s="64"/>
      <c r="S204" s="65"/>
      <c r="T204" s="66"/>
      <c r="U204" s="67"/>
      <c r="V204" s="68"/>
      <c r="W204" s="69"/>
      <c r="X204" s="66"/>
      <c r="Y204" s="66"/>
      <c r="Z204" s="66"/>
      <c r="AA204" s="70"/>
      <c r="AB204" s="71"/>
    </row>
    <row r="205" spans="18:28" ht="15.75" customHeight="1" x14ac:dyDescent="0.2">
      <c r="R205" s="64"/>
      <c r="S205" s="65"/>
      <c r="T205" s="66"/>
      <c r="U205" s="67"/>
      <c r="V205" s="68"/>
      <c r="W205" s="69"/>
      <c r="X205" s="66"/>
      <c r="Y205" s="66"/>
      <c r="Z205" s="66"/>
      <c r="AA205" s="70"/>
      <c r="AB205" s="71"/>
    </row>
    <row r="206" spans="18:28" ht="15.75" customHeight="1" x14ac:dyDescent="0.2">
      <c r="R206" s="64"/>
      <c r="S206" s="65"/>
      <c r="T206" s="66"/>
      <c r="U206" s="67"/>
      <c r="V206" s="68"/>
      <c r="W206" s="69"/>
      <c r="X206" s="66"/>
      <c r="Y206" s="66"/>
      <c r="Z206" s="66"/>
      <c r="AA206" s="70"/>
      <c r="AB206" s="71"/>
    </row>
    <row r="207" spans="18:28" ht="15.75" customHeight="1" x14ac:dyDescent="0.2">
      <c r="R207" s="64"/>
      <c r="S207" s="65"/>
      <c r="T207" s="66"/>
      <c r="U207" s="67"/>
      <c r="V207" s="68"/>
      <c r="W207" s="69"/>
      <c r="X207" s="66"/>
      <c r="Y207" s="66"/>
      <c r="Z207" s="66"/>
      <c r="AA207" s="70"/>
      <c r="AB207" s="71"/>
    </row>
    <row r="208" spans="18:28" ht="15.75" customHeight="1" x14ac:dyDescent="0.2">
      <c r="R208" s="64"/>
      <c r="S208" s="65"/>
      <c r="T208" s="66"/>
      <c r="U208" s="67"/>
      <c r="V208" s="68"/>
      <c r="W208" s="69"/>
      <c r="X208" s="66"/>
      <c r="Y208" s="66"/>
      <c r="Z208" s="66"/>
      <c r="AA208" s="70"/>
      <c r="AB208" s="71"/>
    </row>
    <row r="209" spans="18:28" ht="15.75" customHeight="1" x14ac:dyDescent="0.2">
      <c r="R209" s="64"/>
      <c r="S209" s="65"/>
      <c r="T209" s="66"/>
      <c r="U209" s="67"/>
      <c r="V209" s="68"/>
      <c r="W209" s="69"/>
      <c r="X209" s="66"/>
      <c r="Y209" s="66"/>
      <c r="Z209" s="66"/>
      <c r="AA209" s="70"/>
      <c r="AB209" s="71"/>
    </row>
    <row r="210" spans="18:28" ht="15.75" customHeight="1" x14ac:dyDescent="0.2">
      <c r="R210" s="64"/>
      <c r="S210" s="65"/>
      <c r="T210" s="66"/>
      <c r="U210" s="67"/>
      <c r="V210" s="68"/>
      <c r="W210" s="69"/>
      <c r="X210" s="66"/>
      <c r="Y210" s="66"/>
      <c r="Z210" s="66"/>
      <c r="AA210" s="70"/>
      <c r="AB210" s="71"/>
    </row>
    <row r="211" spans="18:28" ht="15.75" customHeight="1" x14ac:dyDescent="0.2">
      <c r="R211" s="64"/>
      <c r="S211" s="65"/>
      <c r="T211" s="66"/>
      <c r="U211" s="67"/>
      <c r="V211" s="68"/>
      <c r="W211" s="69"/>
      <c r="X211" s="66"/>
      <c r="Y211" s="66"/>
      <c r="Z211" s="66"/>
      <c r="AA211" s="70"/>
      <c r="AB211" s="71"/>
    </row>
    <row r="212" spans="18:28" ht="15.75" customHeight="1" x14ac:dyDescent="0.2">
      <c r="R212" s="64"/>
      <c r="S212" s="65"/>
      <c r="T212" s="66"/>
      <c r="U212" s="67"/>
      <c r="V212" s="68"/>
      <c r="W212" s="69"/>
      <c r="X212" s="66"/>
      <c r="Y212" s="66"/>
      <c r="Z212" s="66"/>
      <c r="AA212" s="70"/>
      <c r="AB212" s="71"/>
    </row>
    <row r="213" spans="18:28" ht="15.75" customHeight="1" x14ac:dyDescent="0.2">
      <c r="R213" s="64"/>
      <c r="S213" s="65"/>
      <c r="T213" s="66"/>
      <c r="U213" s="67"/>
      <c r="V213" s="68"/>
      <c r="W213" s="69"/>
      <c r="X213" s="66"/>
      <c r="Y213" s="66"/>
      <c r="Z213" s="66"/>
      <c r="AA213" s="70"/>
      <c r="AB213" s="71"/>
    </row>
    <row r="214" spans="18:28" ht="15.75" customHeight="1" x14ac:dyDescent="0.2">
      <c r="R214" s="64"/>
      <c r="S214" s="65"/>
      <c r="T214" s="66"/>
      <c r="U214" s="67"/>
      <c r="V214" s="68"/>
      <c r="W214" s="69"/>
      <c r="X214" s="66"/>
      <c r="Y214" s="66"/>
      <c r="Z214" s="66"/>
      <c r="AA214" s="70"/>
      <c r="AB214" s="71"/>
    </row>
    <row r="215" spans="18:28" ht="15.75" customHeight="1" x14ac:dyDescent="0.2">
      <c r="R215" s="64"/>
      <c r="S215" s="65"/>
      <c r="T215" s="66"/>
      <c r="U215" s="67"/>
      <c r="V215" s="68"/>
      <c r="W215" s="69"/>
      <c r="X215" s="66"/>
      <c r="Y215" s="66"/>
      <c r="Z215" s="66"/>
      <c r="AA215" s="70"/>
      <c r="AB215" s="71"/>
    </row>
    <row r="216" spans="18:28" ht="15.75" customHeight="1" x14ac:dyDescent="0.2">
      <c r="R216" s="64"/>
      <c r="S216" s="65"/>
      <c r="T216" s="66"/>
      <c r="U216" s="67"/>
      <c r="V216" s="68"/>
      <c r="W216" s="69"/>
      <c r="X216" s="66"/>
      <c r="Y216" s="66"/>
      <c r="Z216" s="66"/>
      <c r="AA216" s="70"/>
      <c r="AB216" s="71"/>
    </row>
    <row r="217" spans="18:28" ht="15.75" customHeight="1" x14ac:dyDescent="0.2">
      <c r="R217" s="64"/>
      <c r="S217" s="65"/>
      <c r="T217" s="66"/>
      <c r="U217" s="67"/>
      <c r="V217" s="68"/>
      <c r="W217" s="69"/>
      <c r="X217" s="66"/>
      <c r="Y217" s="66"/>
      <c r="Z217" s="66"/>
      <c r="AA217" s="70"/>
      <c r="AB217" s="71"/>
    </row>
    <row r="218" spans="18:28" ht="15.75" customHeight="1" x14ac:dyDescent="0.2">
      <c r="R218" s="64"/>
      <c r="S218" s="65"/>
      <c r="T218" s="66"/>
      <c r="U218" s="67"/>
      <c r="V218" s="68"/>
      <c r="W218" s="69"/>
      <c r="X218" s="66"/>
      <c r="Y218" s="66"/>
      <c r="Z218" s="66"/>
      <c r="AA218" s="70"/>
      <c r="AB218" s="71"/>
    </row>
    <row r="219" spans="18:28" ht="15.75" customHeight="1" x14ac:dyDescent="0.2">
      <c r="R219" s="64"/>
      <c r="S219" s="65"/>
      <c r="T219" s="66"/>
      <c r="U219" s="67"/>
      <c r="V219" s="68"/>
      <c r="W219" s="69"/>
      <c r="X219" s="66"/>
      <c r="Y219" s="66"/>
      <c r="Z219" s="66"/>
      <c r="AA219" s="70"/>
      <c r="AB219" s="71"/>
    </row>
    <row r="220" spans="18:28" ht="15.75" customHeight="1" x14ac:dyDescent="0.2">
      <c r="R220" s="64"/>
      <c r="S220" s="65"/>
      <c r="T220" s="66"/>
      <c r="U220" s="67"/>
      <c r="V220" s="68"/>
      <c r="W220" s="69"/>
      <c r="X220" s="66"/>
      <c r="Y220" s="66"/>
      <c r="Z220" s="66"/>
      <c r="AA220" s="70"/>
      <c r="AB220" s="71"/>
    </row>
    <row r="221" spans="18:28" ht="15.75" customHeight="1" x14ac:dyDescent="0.2">
      <c r="R221" s="64"/>
      <c r="S221" s="65"/>
      <c r="T221" s="66"/>
      <c r="U221" s="67"/>
      <c r="V221" s="68"/>
      <c r="W221" s="69"/>
      <c r="X221" s="66"/>
      <c r="Y221" s="66"/>
      <c r="Z221" s="66"/>
      <c r="AA221" s="70"/>
      <c r="AB221" s="71"/>
    </row>
    <row r="222" spans="18:28" ht="15.75" customHeight="1" x14ac:dyDescent="0.2">
      <c r="R222" s="64"/>
      <c r="S222" s="65"/>
      <c r="T222" s="66"/>
      <c r="U222" s="67"/>
      <c r="V222" s="68"/>
      <c r="W222" s="69"/>
      <c r="X222" s="66"/>
      <c r="Y222" s="66"/>
      <c r="Z222" s="66"/>
      <c r="AA222" s="70"/>
      <c r="AB222" s="71"/>
    </row>
    <row r="223" spans="18:28" ht="15.75" customHeight="1" x14ac:dyDescent="0.2">
      <c r="R223" s="64"/>
      <c r="S223" s="65"/>
      <c r="T223" s="66"/>
      <c r="U223" s="67"/>
      <c r="V223" s="68"/>
      <c r="W223" s="69"/>
      <c r="X223" s="66"/>
      <c r="Y223" s="66"/>
      <c r="Z223" s="66"/>
      <c r="AA223" s="70"/>
      <c r="AB223" s="71"/>
    </row>
    <row r="224" spans="18:28" ht="15.75" customHeight="1" x14ac:dyDescent="0.2">
      <c r="R224" s="64"/>
      <c r="S224" s="65"/>
      <c r="T224" s="66"/>
      <c r="U224" s="67"/>
      <c r="V224" s="68"/>
      <c r="W224" s="69"/>
      <c r="X224" s="66"/>
      <c r="Y224" s="66"/>
      <c r="Z224" s="66"/>
      <c r="AA224" s="70"/>
      <c r="AB224" s="71"/>
    </row>
    <row r="225" spans="18:28" ht="15.75" customHeight="1" x14ac:dyDescent="0.2">
      <c r="R225" s="64"/>
      <c r="S225" s="65"/>
      <c r="T225" s="66"/>
      <c r="U225" s="67"/>
      <c r="V225" s="68"/>
      <c r="W225" s="69"/>
      <c r="X225" s="66"/>
      <c r="Y225" s="66"/>
      <c r="Z225" s="66"/>
      <c r="AA225" s="70"/>
      <c r="AB225" s="71"/>
    </row>
    <row r="226" spans="18:28" ht="15.75" customHeight="1" x14ac:dyDescent="0.2">
      <c r="R226" s="64"/>
      <c r="S226" s="65"/>
      <c r="T226" s="66"/>
      <c r="U226" s="67"/>
      <c r="V226" s="68"/>
      <c r="W226" s="69"/>
      <c r="X226" s="66"/>
      <c r="Y226" s="66"/>
      <c r="Z226" s="66"/>
      <c r="AA226" s="70"/>
      <c r="AB226" s="71"/>
    </row>
    <row r="227" spans="18:28" ht="15.75" customHeight="1" x14ac:dyDescent="0.2">
      <c r="R227" s="64"/>
      <c r="S227" s="65"/>
      <c r="T227" s="66"/>
      <c r="U227" s="67"/>
      <c r="V227" s="68"/>
      <c r="W227" s="69"/>
      <c r="X227" s="66"/>
      <c r="Y227" s="66"/>
      <c r="Z227" s="66"/>
      <c r="AA227" s="70"/>
      <c r="AB227" s="71"/>
    </row>
    <row r="228" spans="18:28" ht="15.75" customHeight="1" x14ac:dyDescent="0.2">
      <c r="R228" s="64"/>
      <c r="S228" s="65"/>
      <c r="T228" s="66"/>
      <c r="U228" s="67"/>
      <c r="V228" s="68"/>
      <c r="W228" s="69"/>
      <c r="X228" s="66"/>
      <c r="Y228" s="66"/>
      <c r="Z228" s="66"/>
      <c r="AA228" s="70"/>
      <c r="AB228" s="71"/>
    </row>
    <row r="229" spans="18:28" ht="15.75" customHeight="1" x14ac:dyDescent="0.2">
      <c r="R229" s="64"/>
      <c r="S229" s="65"/>
      <c r="T229" s="66"/>
      <c r="U229" s="67"/>
      <c r="V229" s="68"/>
      <c r="W229" s="69"/>
      <c r="X229" s="66"/>
      <c r="Y229" s="66"/>
      <c r="Z229" s="66"/>
      <c r="AA229" s="70"/>
      <c r="AB229" s="71"/>
    </row>
    <row r="230" spans="18:28" ht="15.75" customHeight="1" x14ac:dyDescent="0.2">
      <c r="R230" s="64"/>
      <c r="S230" s="65"/>
      <c r="T230" s="66"/>
      <c r="U230" s="67"/>
      <c r="V230" s="68"/>
      <c r="W230" s="69"/>
      <c r="X230" s="66"/>
      <c r="Y230" s="66"/>
      <c r="Z230" s="66"/>
      <c r="AA230" s="70"/>
      <c r="AB230" s="71"/>
    </row>
    <row r="231" spans="18:28" ht="15.75" customHeight="1" x14ac:dyDescent="0.2">
      <c r="R231" s="64"/>
      <c r="S231" s="65"/>
      <c r="T231" s="66"/>
      <c r="U231" s="67"/>
      <c r="V231" s="68"/>
      <c r="W231" s="69"/>
      <c r="X231" s="66"/>
      <c r="Y231" s="66"/>
      <c r="Z231" s="66"/>
      <c r="AA231" s="70"/>
      <c r="AB231" s="71"/>
    </row>
    <row r="232" spans="18:28" ht="15.75" customHeight="1" x14ac:dyDescent="0.2">
      <c r="R232" s="64"/>
      <c r="S232" s="65"/>
      <c r="T232" s="66"/>
      <c r="U232" s="67"/>
      <c r="V232" s="68"/>
      <c r="W232" s="69"/>
      <c r="X232" s="66"/>
      <c r="Y232" s="66"/>
      <c r="Z232" s="66"/>
      <c r="AA232" s="70"/>
      <c r="AB232" s="71"/>
    </row>
    <row r="233" spans="18:28" ht="15.75" customHeight="1" x14ac:dyDescent="0.2">
      <c r="R233" s="64"/>
      <c r="S233" s="65"/>
      <c r="T233" s="66"/>
      <c r="U233" s="67"/>
      <c r="V233" s="68"/>
      <c r="W233" s="69"/>
      <c r="X233" s="66"/>
      <c r="Y233" s="66"/>
      <c r="Z233" s="66"/>
      <c r="AA233" s="70"/>
      <c r="AB233" s="71"/>
    </row>
    <row r="234" spans="18:28" ht="15.75" customHeight="1" x14ac:dyDescent="0.2">
      <c r="R234" s="64"/>
      <c r="S234" s="65"/>
      <c r="T234" s="66"/>
      <c r="U234" s="67"/>
      <c r="V234" s="68"/>
      <c r="W234" s="69"/>
      <c r="X234" s="66"/>
      <c r="Y234" s="66"/>
      <c r="Z234" s="66"/>
      <c r="AA234" s="70"/>
      <c r="AB234" s="71"/>
    </row>
    <row r="235" spans="18:28" ht="15.75" customHeight="1" x14ac:dyDescent="0.2">
      <c r="R235" s="64"/>
      <c r="S235" s="65"/>
      <c r="T235" s="66"/>
      <c r="U235" s="67"/>
      <c r="V235" s="68"/>
      <c r="W235" s="69"/>
      <c r="X235" s="66"/>
      <c r="Y235" s="66"/>
      <c r="Z235" s="66"/>
      <c r="AA235" s="70"/>
      <c r="AB235" s="71"/>
    </row>
    <row r="236" spans="18:28" ht="15.75" customHeight="1" x14ac:dyDescent="0.2">
      <c r="R236" s="64"/>
      <c r="S236" s="65"/>
      <c r="T236" s="66"/>
      <c r="U236" s="67"/>
      <c r="V236" s="68"/>
      <c r="W236" s="69"/>
      <c r="X236" s="66"/>
      <c r="Y236" s="66"/>
      <c r="Z236" s="66"/>
      <c r="AA236" s="70"/>
      <c r="AB236" s="71"/>
    </row>
    <row r="237" spans="18:28" ht="15.75" customHeight="1" x14ac:dyDescent="0.2">
      <c r="R237" s="64"/>
      <c r="S237" s="65"/>
      <c r="T237" s="66"/>
      <c r="U237" s="67"/>
      <c r="V237" s="68"/>
      <c r="W237" s="69"/>
      <c r="X237" s="66"/>
      <c r="Y237" s="66"/>
      <c r="Z237" s="66"/>
      <c r="AA237" s="70"/>
      <c r="AB237" s="71"/>
    </row>
    <row r="238" spans="18:28" ht="15.75" customHeight="1" x14ac:dyDescent="0.2">
      <c r="R238" s="64"/>
      <c r="S238" s="65"/>
      <c r="T238" s="66"/>
      <c r="U238" s="67"/>
      <c r="V238" s="68"/>
      <c r="W238" s="69"/>
      <c r="X238" s="66"/>
      <c r="Y238" s="66"/>
      <c r="Z238" s="66"/>
      <c r="AA238" s="70"/>
      <c r="AB238" s="71"/>
    </row>
    <row r="239" spans="18:28" ht="15.75" customHeight="1" x14ac:dyDescent="0.2">
      <c r="R239" s="64"/>
      <c r="S239" s="65"/>
      <c r="T239" s="66"/>
      <c r="U239" s="67"/>
      <c r="V239" s="68"/>
      <c r="W239" s="69"/>
      <c r="X239" s="66"/>
      <c r="Y239" s="66"/>
      <c r="Z239" s="66"/>
      <c r="AA239" s="70"/>
      <c r="AB239" s="71"/>
    </row>
    <row r="240" spans="18:28" ht="15.75" customHeight="1" x14ac:dyDescent="0.2">
      <c r="R240" s="64"/>
      <c r="S240" s="65"/>
      <c r="T240" s="66"/>
      <c r="U240" s="67"/>
      <c r="V240" s="68"/>
      <c r="W240" s="69"/>
      <c r="X240" s="66"/>
      <c r="Y240" s="66"/>
      <c r="Z240" s="66"/>
      <c r="AA240" s="70"/>
      <c r="AB240" s="71"/>
    </row>
    <row r="241" spans="18:28" ht="15.75" customHeight="1" x14ac:dyDescent="0.2">
      <c r="R241" s="64"/>
      <c r="S241" s="65"/>
      <c r="T241" s="66"/>
      <c r="U241" s="67"/>
      <c r="V241" s="68"/>
      <c r="W241" s="69"/>
      <c r="X241" s="66"/>
      <c r="Y241" s="66"/>
      <c r="Z241" s="66"/>
      <c r="AA241" s="70"/>
      <c r="AB241" s="71"/>
    </row>
    <row r="242" spans="18:28" ht="15.75" customHeight="1" x14ac:dyDescent="0.2">
      <c r="R242" s="64"/>
      <c r="S242" s="65"/>
      <c r="T242" s="66"/>
      <c r="U242" s="67"/>
      <c r="V242" s="68"/>
      <c r="W242" s="69"/>
      <c r="X242" s="66"/>
      <c r="Y242" s="66"/>
      <c r="Z242" s="66"/>
      <c r="AA242" s="70"/>
      <c r="AB242" s="71"/>
    </row>
    <row r="243" spans="18:28" ht="15.75" customHeight="1" x14ac:dyDescent="0.2">
      <c r="R243" s="64"/>
      <c r="S243" s="65"/>
      <c r="T243" s="66"/>
      <c r="U243" s="67"/>
      <c r="V243" s="68"/>
      <c r="W243" s="69"/>
      <c r="X243" s="66"/>
      <c r="Y243" s="66"/>
      <c r="Z243" s="66"/>
      <c r="AA243" s="70"/>
      <c r="AB243" s="71"/>
    </row>
    <row r="244" spans="18:28" ht="15.75" customHeight="1" x14ac:dyDescent="0.2">
      <c r="R244" s="64"/>
      <c r="S244" s="65"/>
      <c r="T244" s="66"/>
      <c r="U244" s="67"/>
      <c r="V244" s="68"/>
      <c r="W244" s="69"/>
      <c r="X244" s="66"/>
      <c r="Y244" s="66"/>
      <c r="Z244" s="66"/>
      <c r="AA244" s="70"/>
      <c r="AB244" s="71"/>
    </row>
    <row r="245" spans="18:28" ht="15.75" customHeight="1" x14ac:dyDescent="0.2">
      <c r="R245" s="64"/>
      <c r="S245" s="65"/>
      <c r="T245" s="66"/>
      <c r="U245" s="67"/>
      <c r="V245" s="68"/>
      <c r="W245" s="69"/>
      <c r="X245" s="66"/>
      <c r="Y245" s="66"/>
      <c r="Z245" s="66"/>
      <c r="AA245" s="70"/>
      <c r="AB245" s="71"/>
    </row>
    <row r="246" spans="18:28" ht="15.75" customHeight="1" x14ac:dyDescent="0.2">
      <c r="R246" s="64"/>
      <c r="S246" s="65"/>
      <c r="T246" s="66"/>
      <c r="U246" s="67"/>
      <c r="V246" s="68"/>
      <c r="W246" s="69"/>
      <c r="X246" s="66"/>
      <c r="Y246" s="66"/>
      <c r="Z246" s="66"/>
      <c r="AA246" s="70"/>
      <c r="AB246" s="71"/>
    </row>
    <row r="247" spans="18:28" ht="15.75" customHeight="1" x14ac:dyDescent="0.2">
      <c r="R247" s="64"/>
      <c r="S247" s="65"/>
      <c r="T247" s="66"/>
      <c r="U247" s="67"/>
      <c r="V247" s="68"/>
      <c r="W247" s="69"/>
      <c r="X247" s="66"/>
      <c r="Y247" s="66"/>
      <c r="Z247" s="66"/>
      <c r="AA247" s="70"/>
      <c r="AB247" s="71"/>
    </row>
    <row r="248" spans="18:28" ht="15.75" customHeight="1" x14ac:dyDescent="0.2">
      <c r="R248" s="64"/>
      <c r="S248" s="65"/>
      <c r="T248" s="66"/>
      <c r="U248" s="67"/>
      <c r="V248" s="68"/>
      <c r="W248" s="69"/>
      <c r="X248" s="66"/>
      <c r="Y248" s="66"/>
      <c r="Z248" s="66"/>
      <c r="AA248" s="70"/>
      <c r="AB248" s="71"/>
    </row>
    <row r="249" spans="18:28" ht="15.75" customHeight="1" x14ac:dyDescent="0.2">
      <c r="R249" s="64"/>
      <c r="S249" s="65"/>
      <c r="T249" s="66"/>
      <c r="U249" s="67"/>
      <c r="V249" s="68"/>
      <c r="W249" s="69"/>
      <c r="X249" s="66"/>
      <c r="Y249" s="66"/>
      <c r="Z249" s="66"/>
      <c r="AA249" s="70"/>
      <c r="AB249" s="71"/>
    </row>
    <row r="250" spans="18:28" ht="15.75" customHeight="1" x14ac:dyDescent="0.2">
      <c r="R250" s="64"/>
      <c r="S250" s="65"/>
      <c r="T250" s="66"/>
      <c r="U250" s="67"/>
      <c r="V250" s="68"/>
      <c r="W250" s="69"/>
      <c r="X250" s="66"/>
      <c r="Y250" s="66"/>
      <c r="Z250" s="66"/>
      <c r="AA250" s="70"/>
      <c r="AB250" s="71"/>
    </row>
    <row r="251" spans="18:28" ht="15.75" customHeight="1" x14ac:dyDescent="0.2">
      <c r="R251" s="64"/>
      <c r="S251" s="65"/>
      <c r="T251" s="66"/>
      <c r="U251" s="67"/>
      <c r="V251" s="68"/>
      <c r="W251" s="69"/>
      <c r="X251" s="66"/>
      <c r="Y251" s="66"/>
      <c r="Z251" s="66"/>
      <c r="AA251" s="70"/>
      <c r="AB251" s="71"/>
    </row>
    <row r="252" spans="18:28" ht="15.75" customHeight="1" x14ac:dyDescent="0.2">
      <c r="R252" s="64"/>
      <c r="S252" s="65"/>
      <c r="T252" s="66"/>
      <c r="U252" s="67"/>
      <c r="V252" s="68"/>
      <c r="W252" s="69"/>
      <c r="X252" s="66"/>
      <c r="Y252" s="66"/>
      <c r="Z252" s="66"/>
      <c r="AA252" s="70"/>
      <c r="AB252" s="71"/>
    </row>
    <row r="253" spans="18:28" ht="15.75" customHeight="1" x14ac:dyDescent="0.2">
      <c r="R253" s="64"/>
      <c r="S253" s="65"/>
      <c r="T253" s="66"/>
      <c r="U253" s="67"/>
      <c r="V253" s="68"/>
      <c r="W253" s="69"/>
      <c r="X253" s="66"/>
      <c r="Y253" s="66"/>
      <c r="Z253" s="66"/>
      <c r="AA253" s="70"/>
      <c r="AB253" s="71"/>
    </row>
    <row r="254" spans="18:28" ht="15.75" customHeight="1" x14ac:dyDescent="0.2">
      <c r="R254" s="64"/>
      <c r="S254" s="65"/>
      <c r="T254" s="66"/>
      <c r="U254" s="67"/>
      <c r="V254" s="68"/>
      <c r="W254" s="69"/>
      <c r="X254" s="66"/>
      <c r="Y254" s="66"/>
      <c r="Z254" s="66"/>
      <c r="AA254" s="70"/>
      <c r="AB254" s="71"/>
    </row>
    <row r="255" spans="18:28" ht="15.75" customHeight="1" x14ac:dyDescent="0.2">
      <c r="R255" s="64"/>
      <c r="S255" s="65"/>
      <c r="T255" s="66"/>
      <c r="U255" s="67"/>
      <c r="V255" s="68"/>
      <c r="W255" s="69"/>
      <c r="X255" s="66"/>
      <c r="Y255" s="66"/>
      <c r="Z255" s="66"/>
      <c r="AA255" s="70"/>
      <c r="AB255" s="71"/>
    </row>
    <row r="256" spans="18:28" ht="15.75" customHeight="1" x14ac:dyDescent="0.2">
      <c r="R256" s="64"/>
      <c r="S256" s="65"/>
      <c r="T256" s="66"/>
      <c r="U256" s="67"/>
      <c r="V256" s="68"/>
      <c r="W256" s="69"/>
      <c r="X256" s="66"/>
      <c r="Y256" s="66"/>
      <c r="Z256" s="66"/>
      <c r="AA256" s="70"/>
      <c r="AB256" s="71"/>
    </row>
    <row r="257" spans="18:28" ht="15.75" customHeight="1" x14ac:dyDescent="0.2">
      <c r="R257" s="64"/>
      <c r="S257" s="65"/>
      <c r="T257" s="66"/>
      <c r="U257" s="67"/>
      <c r="V257" s="68"/>
      <c r="W257" s="69"/>
      <c r="X257" s="66"/>
      <c r="Y257" s="66"/>
      <c r="Z257" s="66"/>
      <c r="AA257" s="70"/>
      <c r="AB257" s="71"/>
    </row>
    <row r="258" spans="18:28" ht="15.75" customHeight="1" x14ac:dyDescent="0.2">
      <c r="R258" s="64"/>
      <c r="S258" s="65"/>
      <c r="T258" s="66"/>
      <c r="U258" s="67"/>
      <c r="V258" s="68"/>
      <c r="W258" s="69"/>
      <c r="X258" s="66"/>
      <c r="Y258" s="66"/>
      <c r="Z258" s="66"/>
      <c r="AA258" s="70"/>
      <c r="AB258" s="71"/>
    </row>
    <row r="259" spans="18:28" ht="15.75" customHeight="1" x14ac:dyDescent="0.2">
      <c r="R259" s="64"/>
      <c r="S259" s="65"/>
      <c r="T259" s="66"/>
      <c r="U259" s="67"/>
      <c r="V259" s="68"/>
      <c r="W259" s="69"/>
      <c r="X259" s="66"/>
      <c r="Y259" s="66"/>
      <c r="Z259" s="66"/>
      <c r="AA259" s="70"/>
      <c r="AB259" s="71"/>
    </row>
    <row r="260" spans="18:28" ht="15.75" customHeight="1" x14ac:dyDescent="0.2">
      <c r="R260" s="64"/>
      <c r="S260" s="65"/>
      <c r="T260" s="66"/>
      <c r="U260" s="67"/>
      <c r="V260" s="68"/>
      <c r="W260" s="69"/>
      <c r="X260" s="66"/>
      <c r="Y260" s="66"/>
      <c r="Z260" s="66"/>
      <c r="AA260" s="70"/>
      <c r="AB260" s="71"/>
    </row>
    <row r="261" spans="18:28" ht="15.75" customHeight="1" x14ac:dyDescent="0.2">
      <c r="R261" s="64"/>
      <c r="S261" s="65"/>
      <c r="T261" s="66"/>
      <c r="U261" s="67"/>
      <c r="V261" s="68"/>
      <c r="W261" s="69"/>
      <c r="X261" s="66"/>
      <c r="Y261" s="66"/>
      <c r="Z261" s="66"/>
      <c r="AA261" s="70"/>
      <c r="AB261" s="71"/>
    </row>
    <row r="262" spans="18:28" ht="15.75" customHeight="1" x14ac:dyDescent="0.2">
      <c r="R262" s="64"/>
      <c r="S262" s="65"/>
      <c r="T262" s="66"/>
      <c r="U262" s="67"/>
      <c r="V262" s="68"/>
      <c r="W262" s="69"/>
      <c r="X262" s="66"/>
      <c r="Y262" s="66"/>
      <c r="Z262" s="66"/>
      <c r="AA262" s="70"/>
      <c r="AB262" s="71"/>
    </row>
    <row r="263" spans="18:28" ht="15.75" customHeight="1" x14ac:dyDescent="0.2">
      <c r="R263" s="64"/>
      <c r="S263" s="65"/>
      <c r="T263" s="66"/>
      <c r="U263" s="67"/>
      <c r="V263" s="68"/>
      <c r="W263" s="69"/>
      <c r="X263" s="66"/>
      <c r="Y263" s="66"/>
      <c r="Z263" s="66"/>
      <c r="AA263" s="70"/>
      <c r="AB263" s="71"/>
    </row>
    <row r="264" spans="18:28" ht="15.75" customHeight="1" x14ac:dyDescent="0.2">
      <c r="R264" s="64"/>
      <c r="S264" s="65"/>
      <c r="T264" s="66"/>
      <c r="U264" s="67"/>
      <c r="V264" s="68"/>
      <c r="W264" s="69"/>
      <c r="X264" s="66"/>
      <c r="Y264" s="66"/>
      <c r="Z264" s="66"/>
      <c r="AA264" s="70"/>
      <c r="AB264" s="71"/>
    </row>
    <row r="265" spans="18:28" ht="15.75" customHeight="1" x14ac:dyDescent="0.2">
      <c r="R265" s="64"/>
      <c r="S265" s="65"/>
      <c r="T265" s="66"/>
      <c r="U265" s="67"/>
      <c r="V265" s="68"/>
      <c r="W265" s="69"/>
      <c r="X265" s="66"/>
      <c r="Y265" s="66"/>
      <c r="Z265" s="66"/>
      <c r="AA265" s="70"/>
      <c r="AB265" s="71"/>
    </row>
    <row r="266" spans="18:28" ht="15.75" customHeight="1" x14ac:dyDescent="0.2">
      <c r="R266" s="64"/>
      <c r="S266" s="65"/>
      <c r="T266" s="66"/>
      <c r="U266" s="67"/>
      <c r="V266" s="68"/>
      <c r="W266" s="69"/>
      <c r="X266" s="66"/>
      <c r="Y266" s="66"/>
      <c r="Z266" s="66"/>
      <c r="AA266" s="70"/>
      <c r="AB266" s="71"/>
    </row>
    <row r="267" spans="18:28" ht="15.75" customHeight="1" x14ac:dyDescent="0.2">
      <c r="R267" s="64"/>
      <c r="S267" s="65"/>
      <c r="T267" s="66"/>
      <c r="U267" s="67"/>
      <c r="V267" s="68"/>
      <c r="W267" s="69"/>
      <c r="X267" s="66"/>
      <c r="Y267" s="66"/>
      <c r="Z267" s="66"/>
      <c r="AA267" s="70"/>
      <c r="AB267" s="71"/>
    </row>
    <row r="268" spans="18:28" ht="15.75" customHeight="1" x14ac:dyDescent="0.2">
      <c r="R268" s="64"/>
      <c r="S268" s="65"/>
      <c r="T268" s="66"/>
      <c r="U268" s="67"/>
      <c r="V268" s="68"/>
      <c r="W268" s="69"/>
      <c r="X268" s="66"/>
      <c r="Y268" s="66"/>
      <c r="Z268" s="66"/>
      <c r="AA268" s="70"/>
      <c r="AB268" s="71"/>
    </row>
    <row r="269" spans="18:28" ht="15.75" customHeight="1" x14ac:dyDescent="0.2">
      <c r="R269" s="64"/>
      <c r="S269" s="65"/>
      <c r="T269" s="66"/>
      <c r="U269" s="67"/>
      <c r="V269" s="68"/>
      <c r="W269" s="69"/>
      <c r="X269" s="66"/>
      <c r="Y269" s="66"/>
      <c r="Z269" s="66"/>
      <c r="AA269" s="70"/>
      <c r="AB269" s="71"/>
    </row>
    <row r="270" spans="18:28" ht="15.75" customHeight="1" x14ac:dyDescent="0.2">
      <c r="R270" s="64"/>
      <c r="S270" s="65"/>
      <c r="T270" s="66"/>
      <c r="U270" s="67"/>
      <c r="V270" s="68"/>
      <c r="W270" s="69"/>
      <c r="X270" s="66"/>
      <c r="Y270" s="66"/>
      <c r="Z270" s="66"/>
      <c r="AA270" s="70"/>
      <c r="AB270" s="71"/>
    </row>
    <row r="271" spans="18:28" ht="15.75" customHeight="1" x14ac:dyDescent="0.2">
      <c r="R271" s="64"/>
      <c r="S271" s="65"/>
      <c r="T271" s="66"/>
      <c r="U271" s="67"/>
      <c r="V271" s="68"/>
      <c r="W271" s="69"/>
      <c r="X271" s="66"/>
      <c r="Y271" s="66"/>
      <c r="Z271" s="66"/>
      <c r="AA271" s="70"/>
      <c r="AB271" s="71"/>
    </row>
    <row r="272" spans="18:28" ht="15.75" customHeight="1" x14ac:dyDescent="0.2">
      <c r="R272" s="64"/>
      <c r="S272" s="65"/>
      <c r="T272" s="66"/>
      <c r="U272" s="67"/>
      <c r="V272" s="68"/>
      <c r="W272" s="69"/>
      <c r="X272" s="66"/>
      <c r="Y272" s="66"/>
      <c r="Z272" s="66"/>
      <c r="AA272" s="70"/>
      <c r="AB272" s="71"/>
    </row>
    <row r="273" spans="18:28" ht="15.75" customHeight="1" x14ac:dyDescent="0.2">
      <c r="R273" s="64"/>
      <c r="S273" s="65"/>
      <c r="T273" s="66"/>
      <c r="U273" s="67"/>
      <c r="V273" s="68"/>
      <c r="W273" s="69"/>
      <c r="X273" s="66"/>
      <c r="Y273" s="66"/>
      <c r="Z273" s="66"/>
      <c r="AA273" s="70"/>
      <c r="AB273" s="71"/>
    </row>
    <row r="274" spans="18:28" ht="15.75" customHeight="1" x14ac:dyDescent="0.2">
      <c r="R274" s="64"/>
      <c r="S274" s="65"/>
      <c r="T274" s="66"/>
      <c r="U274" s="67"/>
      <c r="V274" s="68"/>
      <c r="W274" s="69"/>
      <c r="X274" s="66"/>
      <c r="Y274" s="66"/>
      <c r="Z274" s="66"/>
      <c r="AA274" s="70"/>
      <c r="AB274" s="71"/>
    </row>
    <row r="275" spans="18:28" ht="15.75" customHeight="1" x14ac:dyDescent="0.2">
      <c r="R275" s="64"/>
      <c r="S275" s="65"/>
      <c r="T275" s="66"/>
      <c r="U275" s="67"/>
      <c r="V275" s="68"/>
      <c r="W275" s="69"/>
      <c r="X275" s="66"/>
      <c r="Y275" s="66"/>
      <c r="Z275" s="66"/>
      <c r="AA275" s="70"/>
      <c r="AB275" s="71"/>
    </row>
    <row r="276" spans="18:28" ht="15.75" customHeight="1" x14ac:dyDescent="0.2"/>
    <row r="277" spans="18:28" ht="15.75" customHeight="1" x14ac:dyDescent="0.2"/>
    <row r="278" spans="18:28" ht="15.75" customHeight="1" x14ac:dyDescent="0.2"/>
    <row r="279" spans="18:28" ht="15.75" customHeight="1" x14ac:dyDescent="0.2"/>
    <row r="280" spans="18:28" ht="15.75" customHeight="1" x14ac:dyDescent="0.2"/>
    <row r="281" spans="18:28" ht="15.75" customHeight="1" x14ac:dyDescent="0.2"/>
    <row r="282" spans="18:28" ht="15.75" customHeight="1" x14ac:dyDescent="0.2"/>
    <row r="283" spans="18:28" ht="15.75" customHeight="1" x14ac:dyDescent="0.2"/>
    <row r="284" spans="18:28" ht="15.75" customHeight="1" x14ac:dyDescent="0.2"/>
    <row r="285" spans="18:28" ht="15.75" customHeight="1" x14ac:dyDescent="0.2"/>
    <row r="286" spans="18:28" ht="15.75" customHeight="1" x14ac:dyDescent="0.2"/>
    <row r="287" spans="18:28" ht="15.75" customHeight="1" x14ac:dyDescent="0.2"/>
    <row r="288" spans="18:2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B75" xr:uid="{00000000-0009-0000-0000-000003000000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AB1000"/>
  <sheetViews>
    <sheetView workbookViewId="0"/>
  </sheetViews>
  <sheetFormatPr baseColWidth="10" defaultColWidth="12.5703125" defaultRowHeight="15" customHeight="1" x14ac:dyDescent="0.2"/>
  <cols>
    <col min="1" max="1" width="7.140625" customWidth="1"/>
    <col min="2" max="2" width="27.140625" customWidth="1"/>
    <col min="3" max="3" width="7.85546875" customWidth="1"/>
    <col min="4" max="4" width="9.7109375" customWidth="1"/>
    <col min="5" max="5" width="9.5703125" customWidth="1"/>
    <col min="6" max="6" width="8.7109375" customWidth="1"/>
    <col min="7" max="7" width="9.5703125" customWidth="1"/>
    <col min="8" max="8" width="10.140625" customWidth="1"/>
    <col min="9" max="9" width="10" customWidth="1"/>
    <col min="10" max="10" width="10.42578125" customWidth="1"/>
    <col min="11" max="11" width="11.5703125" customWidth="1"/>
    <col min="12" max="12" width="10.28515625" customWidth="1"/>
    <col min="13" max="13" width="10.85546875" customWidth="1"/>
    <col min="14" max="14" width="10.5703125" customWidth="1"/>
    <col min="15" max="15" width="9.140625" customWidth="1"/>
    <col min="16" max="16" width="11.140625" customWidth="1"/>
    <col min="17" max="17" width="12.5703125" customWidth="1"/>
    <col min="18" max="18" width="0.7109375" customWidth="1"/>
    <col min="19" max="19" width="14" customWidth="1"/>
    <col min="20" max="20" width="15.85546875" customWidth="1"/>
    <col min="21" max="21" width="15.7109375" customWidth="1"/>
    <col min="22" max="22" width="14.85546875" customWidth="1"/>
    <col min="23" max="23" width="15.28515625" customWidth="1"/>
    <col min="24" max="24" width="13.5703125" customWidth="1"/>
    <col min="25" max="25" width="13.42578125" customWidth="1"/>
    <col min="26" max="26" width="14" customWidth="1"/>
    <col min="27" max="27" width="14.85546875" customWidth="1"/>
    <col min="28" max="28" width="14.140625" customWidth="1"/>
  </cols>
  <sheetData>
    <row r="1" spans="1:28" ht="15.75" customHeight="1" x14ac:dyDescent="0.2">
      <c r="A1" s="21" t="s">
        <v>418</v>
      </c>
      <c r="B1" s="21" t="s">
        <v>449</v>
      </c>
      <c r="C1" s="22" t="s">
        <v>450</v>
      </c>
      <c r="D1" s="23" t="s">
        <v>451</v>
      </c>
      <c r="E1" s="24" t="s">
        <v>452</v>
      </c>
      <c r="F1" s="25" t="s">
        <v>453</v>
      </c>
      <c r="G1" s="26" t="s">
        <v>454</v>
      </c>
      <c r="H1" s="23" t="s">
        <v>455</v>
      </c>
      <c r="I1" s="23" t="s">
        <v>456</v>
      </c>
      <c r="J1" s="23" t="s">
        <v>457</v>
      </c>
      <c r="K1" s="27" t="s">
        <v>458</v>
      </c>
      <c r="L1" s="27" t="s">
        <v>459</v>
      </c>
      <c r="M1" s="28" t="s">
        <v>460</v>
      </c>
      <c r="N1" s="29" t="s">
        <v>461</v>
      </c>
      <c r="O1" s="30" t="s">
        <v>9</v>
      </c>
      <c r="P1" s="21" t="s">
        <v>437</v>
      </c>
      <c r="Q1" s="21" t="s">
        <v>462</v>
      </c>
      <c r="R1" s="31"/>
      <c r="S1" s="22" t="s">
        <v>463</v>
      </c>
      <c r="T1" s="32" t="s">
        <v>464</v>
      </c>
      <c r="U1" s="33" t="s">
        <v>465</v>
      </c>
      <c r="V1" s="34" t="s">
        <v>466</v>
      </c>
      <c r="W1" s="35" t="s">
        <v>467</v>
      </c>
      <c r="X1" s="32" t="s">
        <v>468</v>
      </c>
      <c r="Y1" s="32" t="s">
        <v>469</v>
      </c>
      <c r="Z1" s="32" t="s">
        <v>470</v>
      </c>
      <c r="AA1" s="36" t="s">
        <v>471</v>
      </c>
      <c r="AB1" s="37" t="s">
        <v>472</v>
      </c>
    </row>
    <row r="2" spans="1:28" ht="15.75" customHeight="1" x14ac:dyDescent="0.2">
      <c r="A2" s="21">
        <f>UpgradedProtectorStats!A3+5</f>
        <v>11010</v>
      </c>
      <c r="B2" s="38" t="s">
        <v>547</v>
      </c>
      <c r="C2" s="22">
        <f>UpgradedProtectorStats!C3</f>
        <v>21</v>
      </c>
      <c r="D2" s="32">
        <f>UpgradedProtectorStats!D3</f>
        <v>88.350000000000009</v>
      </c>
      <c r="E2" s="24">
        <f>UpgradedProtectorStats!E3</f>
        <v>48.050000000000004</v>
      </c>
      <c r="F2" s="25">
        <f>UpgradedProtectorStats!F3</f>
        <v>57.35</v>
      </c>
      <c r="G2" s="26">
        <f>UpgradedProtectorStats!G3</f>
        <v>29.45</v>
      </c>
      <c r="H2" s="23">
        <f>UpgradedProtectorStats!D3*(1+(UpgradedProtectorStats!H3/100))</f>
        <v>101.60250000000001</v>
      </c>
      <c r="I2" s="23">
        <f>UpgradedProtectorStats!D3*(1+(UpgradedProtectorStats!I3/100))</f>
        <v>87.466500000000011</v>
      </c>
      <c r="J2" s="23">
        <f>UpgradedProtectorStats!D3*(1+(UpgradedProtectorStats!J3/100))</f>
        <v>88.350000000000009</v>
      </c>
      <c r="K2" s="27">
        <f>UpgradedProtectorStats!K3</f>
        <v>30.48</v>
      </c>
      <c r="L2" s="27">
        <f>UpgradedProtectorStats!L3</f>
        <v>30.48</v>
      </c>
      <c r="M2" s="28">
        <f>UpgradedProtectorStats!M3</f>
        <v>43.18</v>
      </c>
      <c r="N2" s="29">
        <f>UpgradedProtectorStats!N3</f>
        <v>0</v>
      </c>
      <c r="O2" s="30">
        <f>UpgradedProtectorStats!O3</f>
        <v>11.7</v>
      </c>
      <c r="P2" s="21">
        <f>UpgradedProtectorStats!P3</f>
        <v>400</v>
      </c>
      <c r="Q2" s="21">
        <f>UpgradedProtectorStats!Q3</f>
        <v>-1</v>
      </c>
      <c r="R2" s="31"/>
      <c r="S2" s="22">
        <f t="shared" ref="S2:S61" si="0">C2/O2</f>
        <v>1.7948717948717949</v>
      </c>
      <c r="T2" s="32">
        <f t="shared" ref="T2:T61" si="1">D2/O2</f>
        <v>7.5512820512820529</v>
      </c>
      <c r="U2" s="33">
        <f t="shared" ref="U2:U61" si="2">E2/O2</f>
        <v>4.1068376068376073</v>
      </c>
      <c r="V2" s="34">
        <f t="shared" ref="V2:V61" si="3">F2/O2</f>
        <v>4.9017094017094021</v>
      </c>
      <c r="W2" s="35">
        <f t="shared" ref="W2:W61" si="4">G2/O2</f>
        <v>2.517094017094017</v>
      </c>
      <c r="X2" s="32">
        <f t="shared" ref="X2:X61" si="5">H2/O2</f>
        <v>8.6839743589743605</v>
      </c>
      <c r="Y2" s="32">
        <f t="shared" ref="Y2:Y61" si="6">I2/O2</f>
        <v>7.4757692307692318</v>
      </c>
      <c r="Z2" s="32">
        <f t="shared" ref="Z2:Z61" si="7">J2/O2</f>
        <v>7.5512820512820529</v>
      </c>
      <c r="AA2" s="36">
        <f t="shared" ref="AA2:AA61" si="8">K2/O2</f>
        <v>2.6051282051282052</v>
      </c>
      <c r="AB2" s="37">
        <f t="shared" ref="AB2:AB61" si="9">M2/O2</f>
        <v>3.6905982905982908</v>
      </c>
    </row>
    <row r="3" spans="1:28" ht="15.75" customHeight="1" x14ac:dyDescent="0.2">
      <c r="A3" s="21">
        <f>UpgradedProtectorStats!A7+5</f>
        <v>21010</v>
      </c>
      <c r="B3" s="38" t="s">
        <v>548</v>
      </c>
      <c r="C3" s="22">
        <f>UpgradedProtectorStats!C7</f>
        <v>20</v>
      </c>
      <c r="D3" s="32">
        <f>UpgradedProtectorStats!D7</f>
        <v>91.45</v>
      </c>
      <c r="E3" s="24">
        <f>UpgradedProtectorStats!E7</f>
        <v>48.050000000000004</v>
      </c>
      <c r="F3" s="25">
        <f>UpgradedProtectorStats!F7</f>
        <v>57.35</v>
      </c>
      <c r="G3" s="26">
        <f>UpgradedProtectorStats!G7</f>
        <v>29.45</v>
      </c>
      <c r="H3" s="23">
        <f>UpgradedProtectorStats!D7*(1+(UpgradedProtectorStats!H7/100))</f>
        <v>105.16749999999999</v>
      </c>
      <c r="I3" s="23">
        <f>UpgradedProtectorStats!D7*(1+(UpgradedProtectorStats!I7/100))</f>
        <v>86.877499999999998</v>
      </c>
      <c r="J3" s="23">
        <f>UpgradedProtectorStats!D7*(1+(UpgradedProtectorStats!J7/100))</f>
        <v>91.45</v>
      </c>
      <c r="K3" s="27">
        <f>UpgradedProtectorStats!K7</f>
        <v>30.48</v>
      </c>
      <c r="L3" s="27">
        <f>UpgradedProtectorStats!L7</f>
        <v>30.48</v>
      </c>
      <c r="M3" s="28">
        <f>UpgradedProtectorStats!M7</f>
        <v>43.18</v>
      </c>
      <c r="N3" s="29">
        <f>UpgradedProtectorStats!N7</f>
        <v>72.39</v>
      </c>
      <c r="O3" s="30">
        <f>UpgradedProtectorStats!O7</f>
        <v>12.9</v>
      </c>
      <c r="P3" s="21">
        <f>UpgradedProtectorStats!P7</f>
        <v>500</v>
      </c>
      <c r="Q3" s="21">
        <f>UpgradedProtectorStats!Q7</f>
        <v>-1</v>
      </c>
      <c r="R3" s="31"/>
      <c r="S3" s="22">
        <f t="shared" si="0"/>
        <v>1.5503875968992247</v>
      </c>
      <c r="T3" s="32">
        <f t="shared" si="1"/>
        <v>7.0891472868217056</v>
      </c>
      <c r="U3" s="33">
        <f t="shared" si="2"/>
        <v>3.724806201550388</v>
      </c>
      <c r="V3" s="34">
        <f t="shared" si="3"/>
        <v>4.445736434108527</v>
      </c>
      <c r="W3" s="35">
        <f t="shared" si="4"/>
        <v>2.2829457364341086</v>
      </c>
      <c r="X3" s="32">
        <f t="shared" si="5"/>
        <v>8.1525193798449607</v>
      </c>
      <c r="Y3" s="32">
        <f t="shared" si="6"/>
        <v>6.7346899224806194</v>
      </c>
      <c r="Z3" s="32">
        <f t="shared" si="7"/>
        <v>7.0891472868217056</v>
      </c>
      <c r="AA3" s="36">
        <f t="shared" si="8"/>
        <v>2.3627906976744186</v>
      </c>
      <c r="AB3" s="37">
        <f t="shared" si="9"/>
        <v>3.3472868217054264</v>
      </c>
    </row>
    <row r="4" spans="1:28" ht="15.75" customHeight="1" x14ac:dyDescent="0.2">
      <c r="A4" s="21">
        <f>UpgradedProtectorStats!A11+5</f>
        <v>41010</v>
      </c>
      <c r="B4" s="38" t="s">
        <v>549</v>
      </c>
      <c r="C4" s="22">
        <f>UpgradedProtectorStats!C11</f>
        <v>16</v>
      </c>
      <c r="D4" s="32">
        <f>UpgradedProtectorStats!D11</f>
        <v>69.75</v>
      </c>
      <c r="E4" s="24">
        <f>UpgradedProtectorStats!E11</f>
        <v>46.5</v>
      </c>
      <c r="F4" s="25">
        <f>UpgradedProtectorStats!F11</f>
        <v>48.050000000000004</v>
      </c>
      <c r="G4" s="26">
        <f>UpgradedProtectorStats!G11</f>
        <v>41.85</v>
      </c>
      <c r="H4" s="23">
        <f>UpgradedProtectorStats!D11*(1+(UpgradedProtectorStats!H11/100))</f>
        <v>76.725000000000009</v>
      </c>
      <c r="I4" s="23">
        <f>UpgradedProtectorStats!D11*(1+(UpgradedProtectorStats!I11/100))</f>
        <v>69.75</v>
      </c>
      <c r="J4" s="23">
        <f>UpgradedProtectorStats!D11*(1+(UpgradedProtectorStats!J11/100))</f>
        <v>65.564999999999998</v>
      </c>
      <c r="K4" s="27">
        <f>UpgradedProtectorStats!K11</f>
        <v>26.67</v>
      </c>
      <c r="L4" s="27">
        <f>UpgradedProtectorStats!L11</f>
        <v>26.67</v>
      </c>
      <c r="M4" s="28">
        <f>UpgradedProtectorStats!M11</f>
        <v>38.1</v>
      </c>
      <c r="N4" s="29">
        <f>UpgradedProtectorStats!N11</f>
        <v>0</v>
      </c>
      <c r="O4" s="30">
        <f>UpgradedProtectorStats!O11</f>
        <v>9.8000000000000007</v>
      </c>
      <c r="P4" s="21">
        <f>UpgradedProtectorStats!P11</f>
        <v>300</v>
      </c>
      <c r="Q4" s="21">
        <f>UpgradedProtectorStats!Q11</f>
        <v>0</v>
      </c>
      <c r="R4" s="31"/>
      <c r="S4" s="22">
        <f t="shared" si="0"/>
        <v>1.6326530612244896</v>
      </c>
      <c r="T4" s="32">
        <f t="shared" si="1"/>
        <v>7.1173469387755093</v>
      </c>
      <c r="U4" s="33">
        <f t="shared" si="2"/>
        <v>4.7448979591836729</v>
      </c>
      <c r="V4" s="34">
        <f t="shared" si="3"/>
        <v>4.9030612244897958</v>
      </c>
      <c r="W4" s="35">
        <f t="shared" si="4"/>
        <v>4.2704081632653059</v>
      </c>
      <c r="X4" s="32">
        <f t="shared" si="5"/>
        <v>7.8290816326530619</v>
      </c>
      <c r="Y4" s="32">
        <f t="shared" si="6"/>
        <v>7.1173469387755093</v>
      </c>
      <c r="Z4" s="32">
        <f t="shared" si="7"/>
        <v>6.6903061224489786</v>
      </c>
      <c r="AA4" s="36">
        <f t="shared" si="8"/>
        <v>2.7214285714285715</v>
      </c>
      <c r="AB4" s="37">
        <f t="shared" si="9"/>
        <v>3.8877551020408161</v>
      </c>
    </row>
    <row r="5" spans="1:28" ht="15.75" customHeight="1" x14ac:dyDescent="0.2">
      <c r="A5" s="21">
        <f>UpgradedProtectorStats!A15+10</f>
        <v>51020</v>
      </c>
      <c r="B5" s="38" t="s">
        <v>550</v>
      </c>
      <c r="C5" s="22">
        <f>UpgradedProtectorStats!C15</f>
        <v>0</v>
      </c>
      <c r="D5" s="32">
        <f>UpgradedProtectorStats!D15</f>
        <v>55.66</v>
      </c>
      <c r="E5" s="24">
        <f>UpgradedProtectorStats!E15</f>
        <v>48.4</v>
      </c>
      <c r="F5" s="25">
        <f>UpgradedProtectorStats!F15</f>
        <v>31.46</v>
      </c>
      <c r="G5" s="26">
        <f>UpgradedProtectorStats!G15</f>
        <v>41.14</v>
      </c>
      <c r="H5" s="23">
        <f>UpgradedProtectorStats!D15*(1+(UpgradedProtectorStats!H15/100))</f>
        <v>55.66</v>
      </c>
      <c r="I5" s="23">
        <f>UpgradedProtectorStats!D15*(1+(UpgradedProtectorStats!I15/100))</f>
        <v>61.225999999999999</v>
      </c>
      <c r="J5" s="23">
        <f>UpgradedProtectorStats!D15*(1+(UpgradedProtectorStats!J15/100))</f>
        <v>50.094000000000001</v>
      </c>
      <c r="K5" s="27">
        <f>UpgradedProtectorStats!K15</f>
        <v>28</v>
      </c>
      <c r="L5" s="27">
        <f>UpgradedProtectorStats!L15</f>
        <v>28</v>
      </c>
      <c r="M5" s="28">
        <f>UpgradedProtectorStats!M15</f>
        <v>28</v>
      </c>
      <c r="N5" s="29">
        <f>UpgradedProtectorStats!N15</f>
        <v>0</v>
      </c>
      <c r="O5" s="30">
        <f>UpgradedProtectorStats!O15</f>
        <v>3.1</v>
      </c>
      <c r="P5" s="21">
        <f>UpgradedProtectorStats!P15</f>
        <v>200</v>
      </c>
      <c r="Q5" s="21">
        <f>UpgradedProtectorStats!Q15</f>
        <v>0</v>
      </c>
      <c r="R5" s="31"/>
      <c r="S5" s="22">
        <f t="shared" si="0"/>
        <v>0</v>
      </c>
      <c r="T5" s="32">
        <f t="shared" si="1"/>
        <v>17.954838709677418</v>
      </c>
      <c r="U5" s="33">
        <f t="shared" si="2"/>
        <v>15.61290322580645</v>
      </c>
      <c r="V5" s="34">
        <f t="shared" si="3"/>
        <v>10.148387096774194</v>
      </c>
      <c r="W5" s="35">
        <f t="shared" si="4"/>
        <v>13.270967741935484</v>
      </c>
      <c r="X5" s="32">
        <f t="shared" si="5"/>
        <v>17.954838709677418</v>
      </c>
      <c r="Y5" s="32">
        <f t="shared" si="6"/>
        <v>19.750322580645161</v>
      </c>
      <c r="Z5" s="32">
        <f t="shared" si="7"/>
        <v>16.159354838709678</v>
      </c>
      <c r="AA5" s="36">
        <f t="shared" si="8"/>
        <v>9.0322580645161281</v>
      </c>
      <c r="AB5" s="37">
        <f t="shared" si="9"/>
        <v>9.0322580645161281</v>
      </c>
    </row>
    <row r="6" spans="1:28" ht="15.75" customHeight="1" x14ac:dyDescent="0.2">
      <c r="A6" s="21">
        <f>UpgradedProtectorStats!A19+5</f>
        <v>61010</v>
      </c>
      <c r="B6" s="38" t="s">
        <v>551</v>
      </c>
      <c r="C6" s="39">
        <f>UpgradedProtectorStats!C19</f>
        <v>0</v>
      </c>
      <c r="D6" s="40">
        <f>UpgradedProtectorStats!D19</f>
        <v>55.66</v>
      </c>
      <c r="E6" s="41">
        <f>UpgradedProtectorStats!E19</f>
        <v>29.04</v>
      </c>
      <c r="F6" s="42">
        <f>UpgradedProtectorStats!F19</f>
        <v>38.72</v>
      </c>
      <c r="G6" s="43">
        <f>UpgradedProtectorStats!G19</f>
        <v>41.14</v>
      </c>
      <c r="H6" s="44">
        <f>UpgradedProtectorStats!D19*(1+(UpgradedProtectorStats!H19/100))</f>
        <v>55.66</v>
      </c>
      <c r="I6" s="44">
        <f>UpgradedProtectorStats!D19*(1+(UpgradedProtectorStats!I19/100))</f>
        <v>61.225999999999999</v>
      </c>
      <c r="J6" s="44">
        <f>UpgradedProtectorStats!D19*(1+(UpgradedProtectorStats!J19/100))</f>
        <v>55.66</v>
      </c>
      <c r="K6" s="45">
        <f>UpgradedProtectorStats!K19</f>
        <v>65.8</v>
      </c>
      <c r="L6" s="45">
        <f>UpgradedProtectorStats!L19</f>
        <v>65.8</v>
      </c>
      <c r="M6" s="46">
        <f>UpgradedProtectorStats!M19</f>
        <v>54.599999999999994</v>
      </c>
      <c r="N6" s="47">
        <f>UpgradedProtectorStats!N19</f>
        <v>0</v>
      </c>
      <c r="O6" s="30">
        <f>UpgradedProtectorStats!O19</f>
        <v>2.2999999999999998</v>
      </c>
      <c r="P6" s="21">
        <f>UpgradedProtectorStats!P19</f>
        <v>200</v>
      </c>
      <c r="Q6" s="21">
        <f>UpgradedProtectorStats!Q19</f>
        <v>0</v>
      </c>
      <c r="R6" s="31"/>
      <c r="S6" s="22">
        <f t="shared" si="0"/>
        <v>0</v>
      </c>
      <c r="T6" s="32">
        <f t="shared" si="1"/>
        <v>24.2</v>
      </c>
      <c r="U6" s="33">
        <f t="shared" si="2"/>
        <v>12.626086956521739</v>
      </c>
      <c r="V6" s="34">
        <f t="shared" si="3"/>
        <v>16.834782608695654</v>
      </c>
      <c r="W6" s="35">
        <f t="shared" si="4"/>
        <v>17.886956521739133</v>
      </c>
      <c r="X6" s="32">
        <f t="shared" si="5"/>
        <v>24.2</v>
      </c>
      <c r="Y6" s="32">
        <f t="shared" si="6"/>
        <v>26.62</v>
      </c>
      <c r="Z6" s="32">
        <f t="shared" si="7"/>
        <v>24.2</v>
      </c>
      <c r="AA6" s="36">
        <f t="shared" si="8"/>
        <v>28.608695652173914</v>
      </c>
      <c r="AB6" s="37">
        <f t="shared" si="9"/>
        <v>23.739130434782609</v>
      </c>
    </row>
    <row r="7" spans="1:28" ht="15.75" customHeight="1" x14ac:dyDescent="0.2">
      <c r="A7" s="21">
        <f>UpgradedProtectorStats!A23+5</f>
        <v>71010</v>
      </c>
      <c r="B7" s="38" t="s">
        <v>552</v>
      </c>
      <c r="C7" s="48">
        <f>UpgradedProtectorStats!C23</f>
        <v>31</v>
      </c>
      <c r="D7" s="40">
        <f>UpgradedProtectorStats!D23</f>
        <v>164.56</v>
      </c>
      <c r="E7" s="41">
        <f>UpgradedProtectorStats!E23</f>
        <v>72.599999999999994</v>
      </c>
      <c r="F7" s="42">
        <f>UpgradedProtectorStats!F23</f>
        <v>123.42</v>
      </c>
      <c r="G7" s="43">
        <f>UpgradedProtectorStats!G23</f>
        <v>50.82</v>
      </c>
      <c r="H7" s="44">
        <f>UpgradedProtectorStats!D23*(1+(UpgradedProtectorStats!H23/100))</f>
        <v>189.244</v>
      </c>
      <c r="I7" s="44">
        <f>UpgradedProtectorStats!D23*(1+(UpgradedProtectorStats!I23/100))</f>
        <v>156.33199999999999</v>
      </c>
      <c r="J7" s="44">
        <f>UpgradedProtectorStats!D23*(1+(UpgradedProtectorStats!J23/100))</f>
        <v>164.56</v>
      </c>
      <c r="K7" s="45">
        <f>UpgradedProtectorStats!K23</f>
        <v>35</v>
      </c>
      <c r="L7" s="45">
        <f>UpgradedProtectorStats!L23</f>
        <v>35</v>
      </c>
      <c r="M7" s="46">
        <f>UpgradedProtectorStats!M23</f>
        <v>60.199999999999996</v>
      </c>
      <c r="N7" s="47">
        <f>UpgradedProtectorStats!N23</f>
        <v>18.2</v>
      </c>
      <c r="O7" s="30">
        <f>UpgradedProtectorStats!O23</f>
        <v>15.6</v>
      </c>
      <c r="P7" s="21">
        <f>UpgradedProtectorStats!P23</f>
        <v>600</v>
      </c>
      <c r="Q7" s="21">
        <f>UpgradedProtectorStats!Q23</f>
        <v>-2</v>
      </c>
      <c r="R7" s="31"/>
      <c r="S7" s="22">
        <f t="shared" si="0"/>
        <v>1.9871794871794872</v>
      </c>
      <c r="T7" s="32">
        <f t="shared" si="1"/>
        <v>10.548717948717949</v>
      </c>
      <c r="U7" s="33">
        <f t="shared" si="2"/>
        <v>4.6538461538461533</v>
      </c>
      <c r="V7" s="34">
        <f t="shared" si="3"/>
        <v>7.9115384615384619</v>
      </c>
      <c r="W7" s="35">
        <f t="shared" si="4"/>
        <v>3.2576923076923077</v>
      </c>
      <c r="X7" s="32">
        <f t="shared" si="5"/>
        <v>12.131025641025641</v>
      </c>
      <c r="Y7" s="32">
        <f t="shared" si="6"/>
        <v>10.021282051282052</v>
      </c>
      <c r="Z7" s="32">
        <f t="shared" si="7"/>
        <v>10.548717948717949</v>
      </c>
      <c r="AA7" s="36">
        <f t="shared" si="8"/>
        <v>2.2435897435897436</v>
      </c>
      <c r="AB7" s="37">
        <f t="shared" si="9"/>
        <v>3.8589743589743586</v>
      </c>
    </row>
    <row r="8" spans="1:28" ht="15.75" customHeight="1" x14ac:dyDescent="0.2">
      <c r="A8" s="21">
        <f>UpgradedProtectorStats!A27</f>
        <v>81000</v>
      </c>
      <c r="B8" s="38" t="s">
        <v>553</v>
      </c>
      <c r="C8" s="22">
        <f>UpgradedProtectorStats!C27</f>
        <v>35</v>
      </c>
      <c r="D8" s="23">
        <f>UpgradedProtectorStats!D27</f>
        <v>106</v>
      </c>
      <c r="E8" s="24">
        <f>UpgradedProtectorStats!E27</f>
        <v>52</v>
      </c>
      <c r="F8" s="25">
        <f>UpgradedProtectorStats!F27</f>
        <v>66</v>
      </c>
      <c r="G8" s="26">
        <f>UpgradedProtectorStats!G27</f>
        <v>59</v>
      </c>
      <c r="H8" s="23">
        <f>UpgradedProtectorStats!D27*(1+(UpgradedProtectorStats!H27/100))</f>
        <v>121.89999999999999</v>
      </c>
      <c r="I8" s="23">
        <f>UpgradedProtectorStats!D27*(1+(UpgradedProtectorStats!I27/100))</f>
        <v>92.22</v>
      </c>
      <c r="J8" s="23">
        <f>UpgradedProtectorStats!D27*(1+(UpgradedProtectorStats!J27/100))</f>
        <v>106</v>
      </c>
      <c r="K8" s="27">
        <f>UpgradedProtectorStats!K27</f>
        <v>28</v>
      </c>
      <c r="L8" s="27">
        <f>UpgradedProtectorStats!L27</f>
        <v>28</v>
      </c>
      <c r="M8" s="28">
        <f>UpgradedProtectorStats!M27</f>
        <v>54</v>
      </c>
      <c r="N8" s="29">
        <f>UpgradedProtectorStats!N27</f>
        <v>9</v>
      </c>
      <c r="O8" s="30">
        <f>UpgradedProtectorStats!O27</f>
        <v>17.600000000000001</v>
      </c>
      <c r="P8" s="21">
        <f>UpgradedProtectorStats!P27</f>
        <v>700</v>
      </c>
      <c r="Q8" s="21">
        <f>UpgradedProtectorStats!Q27</f>
        <v>-2</v>
      </c>
      <c r="R8" s="31"/>
      <c r="S8" s="22">
        <f t="shared" si="0"/>
        <v>1.9886363636363635</v>
      </c>
      <c r="T8" s="32">
        <f t="shared" si="1"/>
        <v>6.0227272727272725</v>
      </c>
      <c r="U8" s="33">
        <f t="shared" si="2"/>
        <v>2.9545454545454541</v>
      </c>
      <c r="V8" s="34">
        <f t="shared" si="3"/>
        <v>3.7499999999999996</v>
      </c>
      <c r="W8" s="35">
        <f t="shared" si="4"/>
        <v>3.3522727272727271</v>
      </c>
      <c r="X8" s="32">
        <f t="shared" si="5"/>
        <v>6.9261363636363624</v>
      </c>
      <c r="Y8" s="32">
        <f t="shared" si="6"/>
        <v>5.2397727272727268</v>
      </c>
      <c r="Z8" s="32">
        <f t="shared" si="7"/>
        <v>6.0227272727272725</v>
      </c>
      <c r="AA8" s="36">
        <f t="shared" si="8"/>
        <v>1.5909090909090908</v>
      </c>
      <c r="AB8" s="37">
        <f t="shared" si="9"/>
        <v>3.0681818181818179</v>
      </c>
    </row>
    <row r="9" spans="1:28" ht="15.75" customHeight="1" x14ac:dyDescent="0.2">
      <c r="A9" s="49">
        <f>UpgradedProtectorStats!A31</f>
        <v>91000</v>
      </c>
      <c r="B9" s="38" t="s">
        <v>554</v>
      </c>
      <c r="C9" s="22">
        <f>UpgradedProtectorStats!C31</f>
        <v>12</v>
      </c>
      <c r="D9" s="23">
        <f>UpgradedProtectorStats!D31</f>
        <v>53</v>
      </c>
      <c r="E9" s="24">
        <f>UpgradedProtectorStats!E31</f>
        <v>45</v>
      </c>
      <c r="F9" s="25">
        <f>UpgradedProtectorStats!F31</f>
        <v>45</v>
      </c>
      <c r="G9" s="26">
        <f>UpgradedProtectorStats!G31</f>
        <v>35</v>
      </c>
      <c r="H9" s="23">
        <f>UpgradedProtectorStats!D31*(1+(UpgradedProtectorStats!H31/100))</f>
        <v>60.420000000000009</v>
      </c>
      <c r="I9" s="23">
        <f>UpgradedProtectorStats!D31*(1+(UpgradedProtectorStats!I31/100))</f>
        <v>50.879999999999995</v>
      </c>
      <c r="J9" s="23">
        <f>UpgradedProtectorStats!D31*(1+(UpgradedProtectorStats!J31/100))</f>
        <v>53</v>
      </c>
      <c r="K9" s="27">
        <f>UpgradedProtectorStats!K31</f>
        <v>33</v>
      </c>
      <c r="L9" s="27">
        <f>UpgradedProtectorStats!L31</f>
        <v>33</v>
      </c>
      <c r="M9" s="28">
        <f>UpgradedProtectorStats!M31</f>
        <v>38</v>
      </c>
      <c r="N9" s="29">
        <f>UpgradedProtectorStats!N31</f>
        <v>0</v>
      </c>
      <c r="O9" s="30">
        <f>UpgradedProtectorStats!O31</f>
        <v>10.1</v>
      </c>
      <c r="P9" s="21">
        <f>UpgradedProtectorStats!P31</f>
        <v>300</v>
      </c>
      <c r="Q9" s="21">
        <f>UpgradedProtectorStats!Q31</f>
        <v>0</v>
      </c>
      <c r="R9" s="31"/>
      <c r="S9" s="22">
        <f t="shared" si="0"/>
        <v>1.1881188118811881</v>
      </c>
      <c r="T9" s="32">
        <f t="shared" si="1"/>
        <v>5.2475247524752477</v>
      </c>
      <c r="U9" s="33">
        <f t="shared" si="2"/>
        <v>4.4554455445544559</v>
      </c>
      <c r="V9" s="34">
        <f t="shared" si="3"/>
        <v>4.4554455445544559</v>
      </c>
      <c r="W9" s="35">
        <f t="shared" si="4"/>
        <v>3.4653465346534653</v>
      </c>
      <c r="X9" s="32">
        <f t="shared" si="5"/>
        <v>5.9821782178217831</v>
      </c>
      <c r="Y9" s="32">
        <f t="shared" si="6"/>
        <v>5.0376237623762377</v>
      </c>
      <c r="Z9" s="32">
        <f t="shared" si="7"/>
        <v>5.2475247524752477</v>
      </c>
      <c r="AA9" s="36">
        <f t="shared" si="8"/>
        <v>3.2673267326732676</v>
      </c>
      <c r="AB9" s="37">
        <f t="shared" si="9"/>
        <v>3.7623762376237626</v>
      </c>
    </row>
    <row r="10" spans="1:28" ht="15.75" customHeight="1" x14ac:dyDescent="0.2">
      <c r="A10" s="21">
        <f>UpgradedProtectorStats!A35+5</f>
        <v>101010</v>
      </c>
      <c r="B10" s="38" t="s">
        <v>555</v>
      </c>
      <c r="C10" s="22">
        <f>UpgradedProtectorStats!C35</f>
        <v>20</v>
      </c>
      <c r="D10" s="32">
        <f>UpgradedProtectorStats!D35</f>
        <v>74.400000000000006</v>
      </c>
      <c r="E10" s="24">
        <f>UpgradedProtectorStats!E35</f>
        <v>35.65</v>
      </c>
      <c r="F10" s="25">
        <f>UpgradedProtectorStats!F35</f>
        <v>46.5</v>
      </c>
      <c r="G10" s="26">
        <f>UpgradedProtectorStats!G35</f>
        <v>29.45</v>
      </c>
      <c r="H10" s="23">
        <f>UpgradedProtectorStats!D35*(1+(UpgradedProtectorStats!H35/100))</f>
        <v>86.304000000000002</v>
      </c>
      <c r="I10" s="23">
        <f>UpgradedProtectorStats!D35*(1+(UpgradedProtectorStats!I35/100))</f>
        <v>70.680000000000007</v>
      </c>
      <c r="J10" s="23">
        <f>UpgradedProtectorStats!D35*(1+(UpgradedProtectorStats!J35/100))</f>
        <v>74.400000000000006</v>
      </c>
      <c r="K10" s="27">
        <f>UpgradedProtectorStats!K35</f>
        <v>27.94</v>
      </c>
      <c r="L10" s="27">
        <f>UpgradedProtectorStats!L35</f>
        <v>27.94</v>
      </c>
      <c r="M10" s="28">
        <f>UpgradedProtectorStats!M35</f>
        <v>35.56</v>
      </c>
      <c r="N10" s="29">
        <f>UpgradedProtectorStats!N35</f>
        <v>27.94</v>
      </c>
      <c r="O10" s="30">
        <f>UpgradedProtectorStats!O35</f>
        <v>11.7</v>
      </c>
      <c r="P10" s="21">
        <f>UpgradedProtectorStats!P35</f>
        <v>500</v>
      </c>
      <c r="Q10" s="21">
        <f>UpgradedProtectorStats!Q35</f>
        <v>0</v>
      </c>
      <c r="R10" s="31"/>
      <c r="S10" s="22">
        <f t="shared" si="0"/>
        <v>1.7094017094017095</v>
      </c>
      <c r="T10" s="32">
        <f t="shared" si="1"/>
        <v>6.3589743589743595</v>
      </c>
      <c r="U10" s="33">
        <f t="shared" si="2"/>
        <v>3.0470085470085473</v>
      </c>
      <c r="V10" s="34">
        <f t="shared" si="3"/>
        <v>3.9743589743589745</v>
      </c>
      <c r="W10" s="35">
        <f t="shared" si="4"/>
        <v>2.517094017094017</v>
      </c>
      <c r="X10" s="32">
        <f t="shared" si="5"/>
        <v>7.3764102564102574</v>
      </c>
      <c r="Y10" s="32">
        <f t="shared" si="6"/>
        <v>6.0410256410256418</v>
      </c>
      <c r="Z10" s="32">
        <f t="shared" si="7"/>
        <v>6.3589743589743595</v>
      </c>
      <c r="AA10" s="36">
        <f t="shared" si="8"/>
        <v>2.3880341880341884</v>
      </c>
      <c r="AB10" s="37">
        <f t="shared" si="9"/>
        <v>3.0393162393162396</v>
      </c>
    </row>
    <row r="11" spans="1:28" ht="15.75" customHeight="1" x14ac:dyDescent="0.2">
      <c r="A11" s="21">
        <f>UpgradedProtectorStats!A39</f>
        <v>111000</v>
      </c>
      <c r="B11" s="38" t="s">
        <v>556</v>
      </c>
      <c r="C11" s="22">
        <f>UpgradedProtectorStats!C39</f>
        <v>20</v>
      </c>
      <c r="D11" s="23">
        <f>UpgradedProtectorStats!D39</f>
        <v>47</v>
      </c>
      <c r="E11" s="24">
        <f>UpgradedProtectorStats!E39</f>
        <v>31</v>
      </c>
      <c r="F11" s="25">
        <f>UpgradedProtectorStats!F39</f>
        <v>34</v>
      </c>
      <c r="G11" s="26">
        <f>UpgradedProtectorStats!G39</f>
        <v>25</v>
      </c>
      <c r="H11" s="23">
        <f>UpgradedProtectorStats!D39*(1+(UpgradedProtectorStats!H39/100))</f>
        <v>54.05</v>
      </c>
      <c r="I11" s="23">
        <f>UpgradedProtectorStats!D39*(1+(UpgradedProtectorStats!I39/100))</f>
        <v>44.65</v>
      </c>
      <c r="J11" s="23">
        <f>UpgradedProtectorStats!D39*(1+(UpgradedProtectorStats!J39/100))</f>
        <v>47</v>
      </c>
      <c r="K11" s="27">
        <f>UpgradedProtectorStats!K39</f>
        <v>19</v>
      </c>
      <c r="L11" s="27">
        <f>UpgradedProtectorStats!L39</f>
        <v>19</v>
      </c>
      <c r="M11" s="28">
        <f>UpgradedProtectorStats!M39</f>
        <v>28</v>
      </c>
      <c r="N11" s="29">
        <f>UpgradedProtectorStats!N39</f>
        <v>24</v>
      </c>
      <c r="O11" s="30">
        <f>UpgradedProtectorStats!O39</f>
        <v>13.3</v>
      </c>
      <c r="P11" s="21">
        <f>UpgradedProtectorStats!P39</f>
        <v>500</v>
      </c>
      <c r="Q11" s="21">
        <f>UpgradedProtectorStats!Q39</f>
        <v>-1</v>
      </c>
      <c r="R11" s="31"/>
      <c r="S11" s="22">
        <f t="shared" si="0"/>
        <v>1.5037593984962405</v>
      </c>
      <c r="T11" s="32">
        <f t="shared" si="1"/>
        <v>3.5338345864661651</v>
      </c>
      <c r="U11" s="33">
        <f t="shared" si="2"/>
        <v>2.3308270676691727</v>
      </c>
      <c r="V11" s="34">
        <f t="shared" si="3"/>
        <v>2.5563909774436091</v>
      </c>
      <c r="W11" s="35">
        <f t="shared" si="4"/>
        <v>1.8796992481203008</v>
      </c>
      <c r="X11" s="32">
        <f t="shared" si="5"/>
        <v>4.0639097744360901</v>
      </c>
      <c r="Y11" s="32">
        <f t="shared" si="6"/>
        <v>3.3571428571428568</v>
      </c>
      <c r="Z11" s="32">
        <f t="shared" si="7"/>
        <v>3.5338345864661651</v>
      </c>
      <c r="AA11" s="36">
        <f t="shared" si="8"/>
        <v>1.4285714285714286</v>
      </c>
      <c r="AB11" s="37">
        <f t="shared" si="9"/>
        <v>2.1052631578947367</v>
      </c>
    </row>
    <row r="12" spans="1:28" ht="15.75" customHeight="1" x14ac:dyDescent="0.2">
      <c r="A12" s="49">
        <f>UpgradedProtectorStats!A43</f>
        <v>121000</v>
      </c>
      <c r="B12" s="38" t="s">
        <v>557</v>
      </c>
      <c r="C12" s="22">
        <f>UpgradedProtectorStats!C43</f>
        <v>39</v>
      </c>
      <c r="D12" s="23">
        <f>UpgradedProtectorStats!D43</f>
        <v>91</v>
      </c>
      <c r="E12" s="24">
        <f>UpgradedProtectorStats!E43</f>
        <v>45</v>
      </c>
      <c r="F12" s="25">
        <f>UpgradedProtectorStats!F43</f>
        <v>54</v>
      </c>
      <c r="G12" s="26">
        <f>UpgradedProtectorStats!G43</f>
        <v>54</v>
      </c>
      <c r="H12" s="23">
        <f>UpgradedProtectorStats!D43*(1+(UpgradedProtectorStats!H43/100))</f>
        <v>104.64999999999999</v>
      </c>
      <c r="I12" s="23">
        <f>UpgradedProtectorStats!D43*(1+(UpgradedProtectorStats!I43/100))</f>
        <v>85.539999999999992</v>
      </c>
      <c r="J12" s="23">
        <f>UpgradedProtectorStats!D43*(1+(UpgradedProtectorStats!J43/100))</f>
        <v>91</v>
      </c>
      <c r="K12" s="27">
        <f>UpgradedProtectorStats!K43</f>
        <v>16</v>
      </c>
      <c r="L12" s="27">
        <f>UpgradedProtectorStats!L43</f>
        <v>16</v>
      </c>
      <c r="M12" s="28">
        <f>UpgradedProtectorStats!M43</f>
        <v>45</v>
      </c>
      <c r="N12" s="29">
        <f>UpgradedProtectorStats!N43</f>
        <v>0</v>
      </c>
      <c r="O12" s="30">
        <f>UpgradedProtectorStats!O43</f>
        <v>17.600000000000001</v>
      </c>
      <c r="P12" s="21">
        <f>UpgradedProtectorStats!P43</f>
        <v>800</v>
      </c>
      <c r="Q12" s="21">
        <f>UpgradedProtectorStats!Q43</f>
        <v>-2</v>
      </c>
      <c r="R12" s="31"/>
      <c r="S12" s="22">
        <f t="shared" si="0"/>
        <v>2.2159090909090908</v>
      </c>
      <c r="T12" s="32">
        <f t="shared" si="1"/>
        <v>5.170454545454545</v>
      </c>
      <c r="U12" s="33">
        <f t="shared" si="2"/>
        <v>2.5568181818181817</v>
      </c>
      <c r="V12" s="34">
        <f t="shared" si="3"/>
        <v>3.0681818181818179</v>
      </c>
      <c r="W12" s="35">
        <f t="shared" si="4"/>
        <v>3.0681818181818179</v>
      </c>
      <c r="X12" s="32">
        <f t="shared" si="5"/>
        <v>5.9460227272727266</v>
      </c>
      <c r="Y12" s="32">
        <f t="shared" si="6"/>
        <v>4.860227272727272</v>
      </c>
      <c r="Z12" s="32">
        <f t="shared" si="7"/>
        <v>5.170454545454545</v>
      </c>
      <c r="AA12" s="36">
        <f t="shared" si="8"/>
        <v>0.90909090909090906</v>
      </c>
      <c r="AB12" s="37">
        <f t="shared" si="9"/>
        <v>2.5568181818181817</v>
      </c>
    </row>
    <row r="13" spans="1:28" ht="15.75" customHeight="1" x14ac:dyDescent="0.2">
      <c r="A13" s="49">
        <f>UpgradedProtectorStats!A47</f>
        <v>131000</v>
      </c>
      <c r="B13" s="38" t="s">
        <v>558</v>
      </c>
      <c r="C13" s="22">
        <f>UpgradedProtectorStats!C47</f>
        <v>16</v>
      </c>
      <c r="D13" s="23">
        <f>UpgradedProtectorStats!D47</f>
        <v>59</v>
      </c>
      <c r="E13" s="24">
        <f>UpgradedProtectorStats!E47</f>
        <v>21</v>
      </c>
      <c r="F13" s="25">
        <f>UpgradedProtectorStats!F47</f>
        <v>15</v>
      </c>
      <c r="G13" s="26">
        <f>UpgradedProtectorStats!G47</f>
        <v>7</v>
      </c>
      <c r="H13" s="23">
        <f>UpgradedProtectorStats!D47*(1+(UpgradedProtectorStats!H47/100))</f>
        <v>67.849999999999994</v>
      </c>
      <c r="I13" s="23">
        <f>UpgradedProtectorStats!D47*(1+(UpgradedProtectorStats!I47/100))</f>
        <v>50.15</v>
      </c>
      <c r="J13" s="23">
        <f>UpgradedProtectorStats!D47*(1+(UpgradedProtectorStats!J47/100))</f>
        <v>59</v>
      </c>
      <c r="K13" s="27">
        <f>UpgradedProtectorStats!K47</f>
        <v>0</v>
      </c>
      <c r="L13" s="27">
        <f>UpgradedProtectorStats!L47</f>
        <v>0</v>
      </c>
      <c r="M13" s="28">
        <f>UpgradedProtectorStats!M47</f>
        <v>15</v>
      </c>
      <c r="N13" s="29">
        <f>UpgradedProtectorStats!N47</f>
        <v>0</v>
      </c>
      <c r="O13" s="30">
        <f>UpgradedProtectorStats!O47</f>
        <v>10.9</v>
      </c>
      <c r="P13" s="21">
        <f>UpgradedProtectorStats!P47</f>
        <v>150</v>
      </c>
      <c r="Q13" s="21">
        <f>UpgradedProtectorStats!Q47</f>
        <v>0</v>
      </c>
      <c r="R13" s="31"/>
      <c r="S13" s="22">
        <f t="shared" si="0"/>
        <v>1.4678899082568806</v>
      </c>
      <c r="T13" s="32">
        <f t="shared" si="1"/>
        <v>5.4128440366972477</v>
      </c>
      <c r="U13" s="33">
        <f t="shared" si="2"/>
        <v>1.926605504587156</v>
      </c>
      <c r="V13" s="34">
        <f t="shared" si="3"/>
        <v>1.3761467889908257</v>
      </c>
      <c r="W13" s="35">
        <f t="shared" si="4"/>
        <v>0.64220183486238525</v>
      </c>
      <c r="X13" s="32">
        <f t="shared" si="5"/>
        <v>6.2247706422018343</v>
      </c>
      <c r="Y13" s="32">
        <f t="shared" si="6"/>
        <v>4.6009174311926602</v>
      </c>
      <c r="Z13" s="32">
        <f t="shared" si="7"/>
        <v>5.4128440366972477</v>
      </c>
      <c r="AA13" s="36">
        <f t="shared" si="8"/>
        <v>0</v>
      </c>
      <c r="AB13" s="37">
        <f t="shared" si="9"/>
        <v>1.3761467889908257</v>
      </c>
    </row>
    <row r="14" spans="1:28" ht="15.75" customHeight="1" x14ac:dyDescent="0.2">
      <c r="A14" s="21">
        <f>UpgradedProtectorStats!A51+5</f>
        <v>141010</v>
      </c>
      <c r="B14" s="38" t="s">
        <v>559</v>
      </c>
      <c r="C14" s="22">
        <f>UpgradedProtectorStats!C51</f>
        <v>0</v>
      </c>
      <c r="D14" s="32">
        <f>UpgradedProtectorStats!D51</f>
        <v>49.6</v>
      </c>
      <c r="E14" s="24">
        <f>UpgradedProtectorStats!E51</f>
        <v>51.15</v>
      </c>
      <c r="F14" s="25">
        <f>UpgradedProtectorStats!F51</f>
        <v>29.45</v>
      </c>
      <c r="G14" s="26">
        <f>UpgradedProtectorStats!G51</f>
        <v>37.200000000000003</v>
      </c>
      <c r="H14" s="23">
        <f>UpgradedProtectorStats!D51*(1+(UpgradedProtectorStats!H51/100))</f>
        <v>49.6</v>
      </c>
      <c r="I14" s="23">
        <f>UpgradedProtectorStats!D51*(1+(UpgradedProtectorStats!I51/100))</f>
        <v>54.560000000000009</v>
      </c>
      <c r="J14" s="23">
        <f>UpgradedProtectorStats!D51*(1+(UpgradedProtectorStats!J51/100))</f>
        <v>49.6</v>
      </c>
      <c r="K14" s="27">
        <f>UpgradedProtectorStats!K51</f>
        <v>26.67</v>
      </c>
      <c r="L14" s="27">
        <f>UpgradedProtectorStats!L51</f>
        <v>26.67</v>
      </c>
      <c r="M14" s="28">
        <f>UpgradedProtectorStats!M51</f>
        <v>26.67</v>
      </c>
      <c r="N14" s="29">
        <f>UpgradedProtectorStats!N51</f>
        <v>26.67</v>
      </c>
      <c r="O14" s="30">
        <f>UpgradedProtectorStats!O51</f>
        <v>3.9</v>
      </c>
      <c r="P14" s="21">
        <f>UpgradedProtectorStats!P51</f>
        <v>400</v>
      </c>
      <c r="Q14" s="21">
        <f>UpgradedProtectorStats!Q51</f>
        <v>0</v>
      </c>
      <c r="R14" s="31"/>
      <c r="S14" s="22">
        <f t="shared" si="0"/>
        <v>0</v>
      </c>
      <c r="T14" s="32">
        <f t="shared" si="1"/>
        <v>12.717948717948719</v>
      </c>
      <c r="U14" s="33">
        <f t="shared" si="2"/>
        <v>13.115384615384615</v>
      </c>
      <c r="V14" s="34">
        <f t="shared" si="3"/>
        <v>7.5512820512820511</v>
      </c>
      <c r="W14" s="35">
        <f t="shared" si="4"/>
        <v>9.5384615384615401</v>
      </c>
      <c r="X14" s="32">
        <f t="shared" si="5"/>
        <v>12.717948717948719</v>
      </c>
      <c r="Y14" s="32">
        <f t="shared" si="6"/>
        <v>13.989743589743593</v>
      </c>
      <c r="Z14" s="32">
        <f t="shared" si="7"/>
        <v>12.717948717948719</v>
      </c>
      <c r="AA14" s="36">
        <f t="shared" si="8"/>
        <v>6.838461538461539</v>
      </c>
      <c r="AB14" s="37">
        <f t="shared" si="9"/>
        <v>6.838461538461539</v>
      </c>
    </row>
    <row r="15" spans="1:28" ht="15.75" customHeight="1" x14ac:dyDescent="0.2">
      <c r="A15" s="21">
        <f>UpgradedProtectorStats!A55+5</f>
        <v>151010</v>
      </c>
      <c r="B15" s="38" t="s">
        <v>560</v>
      </c>
      <c r="C15" s="22">
        <f>UpgradedProtectorStats!C55</f>
        <v>0</v>
      </c>
      <c r="D15" s="32">
        <f>UpgradedProtectorStats!D55</f>
        <v>35.65</v>
      </c>
      <c r="E15" s="24">
        <f>UpgradedProtectorStats!E55</f>
        <v>44.95</v>
      </c>
      <c r="F15" s="25">
        <f>UpgradedProtectorStats!F55</f>
        <v>38.75</v>
      </c>
      <c r="G15" s="26">
        <f>UpgradedProtectorStats!G55</f>
        <v>29.45</v>
      </c>
      <c r="H15" s="23">
        <f>UpgradedProtectorStats!D55*(1+(UpgradedProtectorStats!H55/100))</f>
        <v>35.65</v>
      </c>
      <c r="I15" s="23">
        <f>UpgradedProtectorStats!D55*(1+(UpgradedProtectorStats!I55/100))</f>
        <v>38.858499999999999</v>
      </c>
      <c r="J15" s="23">
        <f>UpgradedProtectorStats!D55*(1+(UpgradedProtectorStats!J55/100))</f>
        <v>35.65</v>
      </c>
      <c r="K15" s="27">
        <f>UpgradedProtectorStats!K55</f>
        <v>27.94</v>
      </c>
      <c r="L15" s="27">
        <f>UpgradedProtectorStats!L55</f>
        <v>27.94</v>
      </c>
      <c r="M15" s="28">
        <f>UpgradedProtectorStats!M55</f>
        <v>27.94</v>
      </c>
      <c r="N15" s="29">
        <f>UpgradedProtectorStats!N55</f>
        <v>16.510000000000002</v>
      </c>
      <c r="O15" s="30">
        <f>UpgradedProtectorStats!O55</f>
        <v>3.9</v>
      </c>
      <c r="P15" s="21">
        <f>UpgradedProtectorStats!P55</f>
        <v>400</v>
      </c>
      <c r="Q15" s="21">
        <f>UpgradedProtectorStats!Q55</f>
        <v>0</v>
      </c>
      <c r="R15" s="31"/>
      <c r="S15" s="22">
        <f t="shared" si="0"/>
        <v>0</v>
      </c>
      <c r="T15" s="32">
        <f t="shared" si="1"/>
        <v>9.1410256410256405</v>
      </c>
      <c r="U15" s="33">
        <f t="shared" si="2"/>
        <v>11.525641025641027</v>
      </c>
      <c r="V15" s="34">
        <f t="shared" si="3"/>
        <v>9.9358974358974361</v>
      </c>
      <c r="W15" s="35">
        <f t="shared" si="4"/>
        <v>7.5512820512820511</v>
      </c>
      <c r="X15" s="32">
        <f t="shared" si="5"/>
        <v>9.1410256410256405</v>
      </c>
      <c r="Y15" s="32">
        <f t="shared" si="6"/>
        <v>9.9637179487179495</v>
      </c>
      <c r="Z15" s="32">
        <f t="shared" si="7"/>
        <v>9.1410256410256405</v>
      </c>
      <c r="AA15" s="36">
        <f t="shared" si="8"/>
        <v>7.1641025641025644</v>
      </c>
      <c r="AB15" s="37">
        <f t="shared" si="9"/>
        <v>7.1641025641025644</v>
      </c>
    </row>
    <row r="16" spans="1:28" ht="15.75" customHeight="1" x14ac:dyDescent="0.2">
      <c r="A16" s="21">
        <f>UpgradedProtectorStats!A59+10</f>
        <v>161020</v>
      </c>
      <c r="B16" s="38" t="s">
        <v>561</v>
      </c>
      <c r="C16" s="22">
        <f>UpgradedProtectorStats!C59</f>
        <v>16</v>
      </c>
      <c r="D16" s="32">
        <f>UpgradedProtectorStats!D59</f>
        <v>84.7</v>
      </c>
      <c r="E16" s="24">
        <f>UpgradedProtectorStats!E59</f>
        <v>50.82</v>
      </c>
      <c r="F16" s="25">
        <f>UpgradedProtectorStats!F59</f>
        <v>50.82</v>
      </c>
      <c r="G16" s="26">
        <f>UpgradedProtectorStats!G59</f>
        <v>45.98</v>
      </c>
      <c r="H16" s="23">
        <f>UpgradedProtectorStats!D59*(1+(UpgradedProtectorStats!H59/100))</f>
        <v>84.7</v>
      </c>
      <c r="I16" s="23">
        <f>UpgradedProtectorStats!D59*(1+(UpgradedProtectorStats!I59/100))</f>
        <v>84.7</v>
      </c>
      <c r="J16" s="23">
        <f>UpgradedProtectorStats!D59*(1+(UpgradedProtectorStats!J59/100))</f>
        <v>83.006</v>
      </c>
      <c r="K16" s="27">
        <f>UpgradedProtectorStats!K59</f>
        <v>22.4</v>
      </c>
      <c r="L16" s="27">
        <f>UpgradedProtectorStats!L59</f>
        <v>22.4</v>
      </c>
      <c r="M16" s="28">
        <f>UpgradedProtectorStats!M59</f>
        <v>32.199999999999996</v>
      </c>
      <c r="N16" s="29">
        <f>UpgradedProtectorStats!N59</f>
        <v>14</v>
      </c>
      <c r="O16" s="30">
        <f>UpgradedProtectorStats!O59</f>
        <v>9</v>
      </c>
      <c r="P16" s="21">
        <f>UpgradedProtectorStats!P59</f>
        <v>350</v>
      </c>
      <c r="Q16" s="21">
        <f>UpgradedProtectorStats!Q59</f>
        <v>0</v>
      </c>
      <c r="R16" s="31"/>
      <c r="S16" s="22">
        <f t="shared" si="0"/>
        <v>1.7777777777777777</v>
      </c>
      <c r="T16" s="32">
        <f t="shared" si="1"/>
        <v>9.4111111111111114</v>
      </c>
      <c r="U16" s="33">
        <f t="shared" si="2"/>
        <v>5.6466666666666665</v>
      </c>
      <c r="V16" s="34">
        <f t="shared" si="3"/>
        <v>5.6466666666666665</v>
      </c>
      <c r="W16" s="35">
        <f t="shared" si="4"/>
        <v>5.1088888888888881</v>
      </c>
      <c r="X16" s="32">
        <f t="shared" si="5"/>
        <v>9.4111111111111114</v>
      </c>
      <c r="Y16" s="32">
        <f t="shared" si="6"/>
        <v>9.4111111111111114</v>
      </c>
      <c r="Z16" s="32">
        <f t="shared" si="7"/>
        <v>9.2228888888888889</v>
      </c>
      <c r="AA16" s="36">
        <f t="shared" si="8"/>
        <v>2.4888888888888889</v>
      </c>
      <c r="AB16" s="37">
        <f t="shared" si="9"/>
        <v>3.5777777777777775</v>
      </c>
    </row>
    <row r="17" spans="1:28" ht="15.75" customHeight="1" x14ac:dyDescent="0.2">
      <c r="A17" s="21">
        <f>UpgradedProtectorStats!A63+10</f>
        <v>171020</v>
      </c>
      <c r="B17" s="38" t="s">
        <v>562</v>
      </c>
      <c r="C17" s="22">
        <f>UpgradedProtectorStats!C63</f>
        <v>9</v>
      </c>
      <c r="D17" s="32">
        <f>UpgradedProtectorStats!D63</f>
        <v>72.599999999999994</v>
      </c>
      <c r="E17" s="24">
        <f>UpgradedProtectorStats!E63</f>
        <v>50.82</v>
      </c>
      <c r="F17" s="25">
        <f>UpgradedProtectorStats!F63</f>
        <v>38.72</v>
      </c>
      <c r="G17" s="26">
        <f>UpgradedProtectorStats!G63</f>
        <v>16.939999999999998</v>
      </c>
      <c r="H17" s="23">
        <f>UpgradedProtectorStats!D63*(1+(UpgradedProtectorStats!H63/100))</f>
        <v>87.11999999999999</v>
      </c>
      <c r="I17" s="23">
        <f>UpgradedProtectorStats!D63*(1+(UpgradedProtectorStats!I63/100))</f>
        <v>72.599999999999994</v>
      </c>
      <c r="J17" s="23">
        <f>UpgradedProtectorStats!D63*(1+(UpgradedProtectorStats!J63/100))</f>
        <v>70.421999999999997</v>
      </c>
      <c r="K17" s="27">
        <f>UpgradedProtectorStats!K63</f>
        <v>16.799999999999997</v>
      </c>
      <c r="L17" s="27">
        <f>UpgradedProtectorStats!L63</f>
        <v>16.799999999999997</v>
      </c>
      <c r="M17" s="28">
        <f>UpgradedProtectorStats!M63</f>
        <v>28</v>
      </c>
      <c r="N17" s="29">
        <f>UpgradedProtectorStats!N63</f>
        <v>0</v>
      </c>
      <c r="O17" s="30">
        <f>UpgradedProtectorStats!O63</f>
        <v>6</v>
      </c>
      <c r="P17" s="21">
        <f>UpgradedProtectorStats!P63</f>
        <v>300</v>
      </c>
      <c r="Q17" s="21">
        <f>UpgradedProtectorStats!Q63</f>
        <v>0</v>
      </c>
      <c r="R17" s="31"/>
      <c r="S17" s="22">
        <f t="shared" si="0"/>
        <v>1.5</v>
      </c>
      <c r="T17" s="32">
        <f t="shared" si="1"/>
        <v>12.1</v>
      </c>
      <c r="U17" s="33">
        <f t="shared" si="2"/>
        <v>8.4700000000000006</v>
      </c>
      <c r="V17" s="34">
        <f t="shared" si="3"/>
        <v>6.4533333333333331</v>
      </c>
      <c r="W17" s="35">
        <f t="shared" si="4"/>
        <v>2.8233333333333328</v>
      </c>
      <c r="X17" s="32">
        <f t="shared" si="5"/>
        <v>14.519999999999998</v>
      </c>
      <c r="Y17" s="32">
        <f t="shared" si="6"/>
        <v>12.1</v>
      </c>
      <c r="Z17" s="32">
        <f t="shared" si="7"/>
        <v>11.737</v>
      </c>
      <c r="AA17" s="36">
        <f t="shared" si="8"/>
        <v>2.7999999999999994</v>
      </c>
      <c r="AB17" s="37">
        <f t="shared" si="9"/>
        <v>4.666666666666667</v>
      </c>
    </row>
    <row r="18" spans="1:28" ht="15.75" customHeight="1" x14ac:dyDescent="0.2">
      <c r="A18" s="21">
        <f>UpgradedProtectorStats!A67+10</f>
        <v>181020</v>
      </c>
      <c r="B18" s="38" t="s">
        <v>563</v>
      </c>
      <c r="C18" s="22">
        <f>UpgradedProtectorStats!C67</f>
        <v>20</v>
      </c>
      <c r="D18" s="32">
        <f>UpgradedProtectorStats!D67</f>
        <v>96.8</v>
      </c>
      <c r="E18" s="24">
        <f>UpgradedProtectorStats!E67</f>
        <v>55.66</v>
      </c>
      <c r="F18" s="25">
        <f>UpgradedProtectorStats!F67</f>
        <v>50.82</v>
      </c>
      <c r="G18" s="26">
        <f>UpgradedProtectorStats!G67</f>
        <v>36.299999999999997</v>
      </c>
      <c r="H18" s="23">
        <f>UpgradedProtectorStats!D67*(1+(UpgradedProtectorStats!H67/100))</f>
        <v>111.32</v>
      </c>
      <c r="I18" s="23">
        <f>UpgradedProtectorStats!D67*(1+(UpgradedProtectorStats!I67/100))</f>
        <v>96.8</v>
      </c>
      <c r="J18" s="23">
        <f>UpgradedProtectorStats!D67*(1+(UpgradedProtectorStats!J67/100))</f>
        <v>96.8</v>
      </c>
      <c r="K18" s="27">
        <f>UpgradedProtectorStats!K67</f>
        <v>22.4</v>
      </c>
      <c r="L18" s="27">
        <f>UpgradedProtectorStats!L67</f>
        <v>22.4</v>
      </c>
      <c r="M18" s="28">
        <f>UpgradedProtectorStats!M67</f>
        <v>32.199999999999996</v>
      </c>
      <c r="N18" s="29">
        <f>UpgradedProtectorStats!N67</f>
        <v>0</v>
      </c>
      <c r="O18" s="30">
        <f>UpgradedProtectorStats!O67</f>
        <v>12.5</v>
      </c>
      <c r="P18" s="21">
        <f>UpgradedProtectorStats!P67</f>
        <v>500</v>
      </c>
      <c r="Q18" s="21">
        <f>UpgradedProtectorStats!Q67</f>
        <v>-1</v>
      </c>
      <c r="R18" s="31"/>
      <c r="S18" s="22">
        <f t="shared" si="0"/>
        <v>1.6</v>
      </c>
      <c r="T18" s="32">
        <f t="shared" si="1"/>
        <v>7.7439999999999998</v>
      </c>
      <c r="U18" s="33">
        <f t="shared" si="2"/>
        <v>4.4527999999999999</v>
      </c>
      <c r="V18" s="34">
        <f t="shared" si="3"/>
        <v>4.0655999999999999</v>
      </c>
      <c r="W18" s="35">
        <f t="shared" si="4"/>
        <v>2.9039999999999999</v>
      </c>
      <c r="X18" s="32">
        <f t="shared" si="5"/>
        <v>8.9055999999999997</v>
      </c>
      <c r="Y18" s="32">
        <f t="shared" si="6"/>
        <v>7.7439999999999998</v>
      </c>
      <c r="Z18" s="32">
        <f t="shared" si="7"/>
        <v>7.7439999999999998</v>
      </c>
      <c r="AA18" s="36">
        <f t="shared" si="8"/>
        <v>1.7919999999999998</v>
      </c>
      <c r="AB18" s="37">
        <f t="shared" si="9"/>
        <v>2.5759999999999996</v>
      </c>
    </row>
    <row r="19" spans="1:28" ht="15.75" customHeight="1" x14ac:dyDescent="0.2">
      <c r="A19" s="21">
        <f>UpgradedProtectorStats!A72+5</f>
        <v>201010</v>
      </c>
      <c r="B19" s="38" t="s">
        <v>564</v>
      </c>
      <c r="C19" s="22">
        <f>UpgradedProtectorStats!C72</f>
        <v>16</v>
      </c>
      <c r="D19" s="32">
        <f>UpgradedProtectorStats!D72</f>
        <v>69.75</v>
      </c>
      <c r="E19" s="24">
        <f>UpgradedProtectorStats!E72</f>
        <v>43.4</v>
      </c>
      <c r="F19" s="25">
        <f>UpgradedProtectorStats!F72</f>
        <v>51.15</v>
      </c>
      <c r="G19" s="26">
        <f>UpgradedProtectorStats!G72</f>
        <v>31</v>
      </c>
      <c r="H19" s="23">
        <f>UpgradedProtectorStats!D72*(1+(UpgradedProtectorStats!H72/100))</f>
        <v>76.027500000000003</v>
      </c>
      <c r="I19" s="23">
        <f>UpgradedProtectorStats!D72*(1+(UpgradedProtectorStats!I72/100))</f>
        <v>66.262500000000003</v>
      </c>
      <c r="J19" s="23">
        <f>UpgradedProtectorStats!D72*(1+(UpgradedProtectorStats!J72/100))</f>
        <v>69.75</v>
      </c>
      <c r="K19" s="27">
        <f>UpgradedProtectorStats!K72</f>
        <v>22.86</v>
      </c>
      <c r="L19" s="27">
        <f>UpgradedProtectorStats!L72</f>
        <v>22.86</v>
      </c>
      <c r="M19" s="28">
        <f>UpgradedProtectorStats!M72</f>
        <v>33.020000000000003</v>
      </c>
      <c r="N19" s="29">
        <f>UpgradedProtectorStats!N72</f>
        <v>0</v>
      </c>
      <c r="O19" s="30">
        <f>UpgradedProtectorStats!O72</f>
        <v>10.5</v>
      </c>
      <c r="P19" s="21">
        <f>UpgradedProtectorStats!P72</f>
        <v>250</v>
      </c>
      <c r="Q19" s="21">
        <f>UpgradedProtectorStats!Q72</f>
        <v>0</v>
      </c>
      <c r="R19" s="31"/>
      <c r="S19" s="22">
        <f t="shared" si="0"/>
        <v>1.5238095238095237</v>
      </c>
      <c r="T19" s="32">
        <f t="shared" si="1"/>
        <v>6.6428571428571432</v>
      </c>
      <c r="U19" s="33">
        <f t="shared" si="2"/>
        <v>4.1333333333333329</v>
      </c>
      <c r="V19" s="34">
        <f t="shared" si="3"/>
        <v>4.871428571428571</v>
      </c>
      <c r="W19" s="35">
        <f t="shared" si="4"/>
        <v>2.9523809523809526</v>
      </c>
      <c r="X19" s="32">
        <f t="shared" si="5"/>
        <v>7.2407142857142857</v>
      </c>
      <c r="Y19" s="32">
        <f t="shared" si="6"/>
        <v>6.3107142857142859</v>
      </c>
      <c r="Z19" s="32">
        <f t="shared" si="7"/>
        <v>6.6428571428571432</v>
      </c>
      <c r="AA19" s="36">
        <f t="shared" si="8"/>
        <v>2.177142857142857</v>
      </c>
      <c r="AB19" s="37">
        <f t="shared" si="9"/>
        <v>3.1447619047619049</v>
      </c>
    </row>
    <row r="20" spans="1:28" ht="15.75" customHeight="1" x14ac:dyDescent="0.2">
      <c r="A20" s="21">
        <f>UpgradedProtectorStats!A76+10</f>
        <v>211020</v>
      </c>
      <c r="B20" s="38" t="s">
        <v>565</v>
      </c>
      <c r="C20" s="22">
        <f>UpgradedProtectorStats!C76</f>
        <v>0</v>
      </c>
      <c r="D20" s="32">
        <f>UpgradedProtectorStats!D76</f>
        <v>62.92</v>
      </c>
      <c r="E20" s="24">
        <f>UpgradedProtectorStats!E76</f>
        <v>48.4</v>
      </c>
      <c r="F20" s="25">
        <f>UpgradedProtectorStats!F76</f>
        <v>31.46</v>
      </c>
      <c r="G20" s="26">
        <f>UpgradedProtectorStats!G76</f>
        <v>55.66</v>
      </c>
      <c r="H20" s="23">
        <f>UpgradedProtectorStats!D76*(1+(UpgradedProtectorStats!H76/100))</f>
        <v>62.92</v>
      </c>
      <c r="I20" s="23">
        <f>UpgradedProtectorStats!D76*(1+(UpgradedProtectorStats!I76/100))</f>
        <v>66.6952</v>
      </c>
      <c r="J20" s="23">
        <f>UpgradedProtectorStats!D76*(1+(UpgradedProtectorStats!J76/100))</f>
        <v>62.92</v>
      </c>
      <c r="K20" s="27">
        <f>UpgradedProtectorStats!K76</f>
        <v>28</v>
      </c>
      <c r="L20" s="27">
        <f>UpgradedProtectorStats!L76</f>
        <v>28</v>
      </c>
      <c r="M20" s="28">
        <f>UpgradedProtectorStats!M76</f>
        <v>32.199999999999996</v>
      </c>
      <c r="N20" s="29">
        <f>UpgradedProtectorStats!N76</f>
        <v>0</v>
      </c>
      <c r="O20" s="30">
        <f>UpgradedProtectorStats!O76</f>
        <v>5.9</v>
      </c>
      <c r="P20" s="21">
        <f>UpgradedProtectorStats!P76</f>
        <v>250</v>
      </c>
      <c r="Q20" s="21">
        <f>UpgradedProtectorStats!Q76</f>
        <v>0</v>
      </c>
      <c r="R20" s="31"/>
      <c r="S20" s="22">
        <f t="shared" si="0"/>
        <v>0</v>
      </c>
      <c r="T20" s="32">
        <f t="shared" si="1"/>
        <v>10.664406779661016</v>
      </c>
      <c r="U20" s="33">
        <f t="shared" si="2"/>
        <v>8.203389830508474</v>
      </c>
      <c r="V20" s="34">
        <f t="shared" si="3"/>
        <v>5.3322033898305081</v>
      </c>
      <c r="W20" s="35">
        <f t="shared" si="4"/>
        <v>9.4338983050847443</v>
      </c>
      <c r="X20" s="32">
        <f t="shared" si="5"/>
        <v>10.664406779661016</v>
      </c>
      <c r="Y20" s="32">
        <f t="shared" si="6"/>
        <v>11.304271186440678</v>
      </c>
      <c r="Z20" s="32">
        <f t="shared" si="7"/>
        <v>10.664406779661016</v>
      </c>
      <c r="AA20" s="36">
        <f t="shared" si="8"/>
        <v>4.7457627118644066</v>
      </c>
      <c r="AB20" s="37">
        <f t="shared" si="9"/>
        <v>5.4576271186440666</v>
      </c>
    </row>
    <row r="21" spans="1:28" ht="15.75" customHeight="1" x14ac:dyDescent="0.2">
      <c r="A21" s="21">
        <f>UpgradedProtectorStats!A80+10</f>
        <v>221020</v>
      </c>
      <c r="B21" s="38" t="s">
        <v>566</v>
      </c>
      <c r="C21" s="22">
        <f>UpgradedProtectorStats!C80</f>
        <v>0</v>
      </c>
      <c r="D21" s="32">
        <f>UpgradedProtectorStats!D80</f>
        <v>48.4</v>
      </c>
      <c r="E21" s="24">
        <f>UpgradedProtectorStats!E80</f>
        <v>65.34</v>
      </c>
      <c r="F21" s="25">
        <f>UpgradedProtectorStats!F80</f>
        <v>31.46</v>
      </c>
      <c r="G21" s="26">
        <f>UpgradedProtectorStats!G80</f>
        <v>41.14</v>
      </c>
      <c r="H21" s="23">
        <f>UpgradedProtectorStats!D80*(1+(UpgradedProtectorStats!H80/100))</f>
        <v>50.335999999999999</v>
      </c>
      <c r="I21" s="23">
        <f>UpgradedProtectorStats!D80*(1+(UpgradedProtectorStats!I80/100))</f>
        <v>52.271999999999998</v>
      </c>
      <c r="J21" s="23">
        <f>UpgradedProtectorStats!D80*(1+(UpgradedProtectorStats!J80/100))</f>
        <v>48.4</v>
      </c>
      <c r="K21" s="27">
        <f>UpgradedProtectorStats!K80</f>
        <v>16.799999999999997</v>
      </c>
      <c r="L21" s="27">
        <f>UpgradedProtectorStats!L80</f>
        <v>16.799999999999997</v>
      </c>
      <c r="M21" s="28">
        <f>UpgradedProtectorStats!M80</f>
        <v>22.4</v>
      </c>
      <c r="N21" s="29">
        <f>UpgradedProtectorStats!N80</f>
        <v>0</v>
      </c>
      <c r="O21" s="30">
        <f>UpgradedProtectorStats!O80</f>
        <v>2.2999999999999998</v>
      </c>
      <c r="P21" s="21">
        <f>UpgradedProtectorStats!P80</f>
        <v>200</v>
      </c>
      <c r="Q21" s="21">
        <f>UpgradedProtectorStats!Q80</f>
        <v>0</v>
      </c>
      <c r="R21" s="31"/>
      <c r="S21" s="22">
        <f t="shared" si="0"/>
        <v>0</v>
      </c>
      <c r="T21" s="32">
        <f t="shared" si="1"/>
        <v>21.043478260869566</v>
      </c>
      <c r="U21" s="33">
        <f t="shared" si="2"/>
        <v>28.408695652173918</v>
      </c>
      <c r="V21" s="34">
        <f t="shared" si="3"/>
        <v>13.67826086956522</v>
      </c>
      <c r="W21" s="35">
        <f t="shared" si="4"/>
        <v>17.886956521739133</v>
      </c>
      <c r="X21" s="32">
        <f t="shared" si="5"/>
        <v>21.885217391304348</v>
      </c>
      <c r="Y21" s="32">
        <f t="shared" si="6"/>
        <v>22.726956521739133</v>
      </c>
      <c r="Z21" s="32">
        <f t="shared" si="7"/>
        <v>21.043478260869566</v>
      </c>
      <c r="AA21" s="36">
        <f t="shared" si="8"/>
        <v>7.3043478260869561</v>
      </c>
      <c r="AB21" s="37">
        <f t="shared" si="9"/>
        <v>9.7391304347826093</v>
      </c>
    </row>
    <row r="22" spans="1:28" ht="15.75" customHeight="1" x14ac:dyDescent="0.2">
      <c r="A22" s="21">
        <f>UpgradedProtectorStats!A88+10</f>
        <v>241020</v>
      </c>
      <c r="B22" s="38" t="s">
        <v>567</v>
      </c>
      <c r="C22" s="22">
        <f>UpgradedProtectorStats!C88</f>
        <v>0</v>
      </c>
      <c r="D22" s="32">
        <f>UpgradedProtectorStats!D88</f>
        <v>58.08</v>
      </c>
      <c r="E22" s="24">
        <f>UpgradedProtectorStats!E88</f>
        <v>48.4</v>
      </c>
      <c r="F22" s="25">
        <f>UpgradedProtectorStats!F88</f>
        <v>29.04</v>
      </c>
      <c r="G22" s="26">
        <f>UpgradedProtectorStats!G88</f>
        <v>55.66</v>
      </c>
      <c r="H22" s="23">
        <f>UpgradedProtectorStats!D88*(1+(UpgradedProtectorStats!H88/100))</f>
        <v>58.08</v>
      </c>
      <c r="I22" s="23">
        <f>UpgradedProtectorStats!D88*(1+(UpgradedProtectorStats!I88/100))</f>
        <v>61.564799999999998</v>
      </c>
      <c r="J22" s="23">
        <f>UpgradedProtectorStats!D88*(1+(UpgradedProtectorStats!J88/100))</f>
        <v>58.08</v>
      </c>
      <c r="K22" s="27">
        <f>UpgradedProtectorStats!K88</f>
        <v>28</v>
      </c>
      <c r="L22" s="27">
        <f>UpgradedProtectorStats!L88</f>
        <v>28</v>
      </c>
      <c r="M22" s="28">
        <f>UpgradedProtectorStats!M88</f>
        <v>29.4</v>
      </c>
      <c r="N22" s="29">
        <f>UpgradedProtectorStats!N88</f>
        <v>0</v>
      </c>
      <c r="O22" s="30">
        <f>UpgradedProtectorStats!O88</f>
        <v>4.7</v>
      </c>
      <c r="P22" s="21">
        <f>UpgradedProtectorStats!P88</f>
        <v>250</v>
      </c>
      <c r="Q22" s="21">
        <f>UpgradedProtectorStats!Q88</f>
        <v>0</v>
      </c>
      <c r="R22" s="31"/>
      <c r="S22" s="22">
        <f t="shared" si="0"/>
        <v>0</v>
      </c>
      <c r="T22" s="32">
        <f t="shared" si="1"/>
        <v>12.357446808510637</v>
      </c>
      <c r="U22" s="33">
        <f t="shared" si="2"/>
        <v>10.297872340425531</v>
      </c>
      <c r="V22" s="34">
        <f t="shared" si="3"/>
        <v>6.1787234042553187</v>
      </c>
      <c r="W22" s="35">
        <f t="shared" si="4"/>
        <v>11.84255319148936</v>
      </c>
      <c r="X22" s="32">
        <f t="shared" si="5"/>
        <v>12.357446808510637</v>
      </c>
      <c r="Y22" s="32">
        <f t="shared" si="6"/>
        <v>13.098893617021275</v>
      </c>
      <c r="Z22" s="32">
        <f t="shared" si="7"/>
        <v>12.357446808510637</v>
      </c>
      <c r="AA22" s="36">
        <f t="shared" si="8"/>
        <v>5.957446808510638</v>
      </c>
      <c r="AB22" s="37">
        <f t="shared" si="9"/>
        <v>6.2553191489361692</v>
      </c>
    </row>
    <row r="23" spans="1:28" ht="15.75" customHeight="1" x14ac:dyDescent="0.2">
      <c r="A23" s="21">
        <f>UpgradedProtectorStats!A92+5</f>
        <v>251010</v>
      </c>
      <c r="B23" s="38" t="s">
        <v>568</v>
      </c>
      <c r="C23" s="22">
        <f>UpgradedProtectorStats!C92</f>
        <v>0</v>
      </c>
      <c r="D23" s="32">
        <f>UpgradedProtectorStats!D92</f>
        <v>13.950000000000001</v>
      </c>
      <c r="E23" s="24">
        <f>UpgradedProtectorStats!E92</f>
        <v>52.7</v>
      </c>
      <c r="F23" s="25">
        <f>UpgradedProtectorStats!F92</f>
        <v>44.95</v>
      </c>
      <c r="G23" s="26">
        <f>UpgradedProtectorStats!G92</f>
        <v>32.550000000000004</v>
      </c>
      <c r="H23" s="23">
        <f>UpgradedProtectorStats!D92*(1+(UpgradedProtectorStats!H92/100))</f>
        <v>13.950000000000001</v>
      </c>
      <c r="I23" s="23">
        <f>UpgradedProtectorStats!D92*(1+(UpgradedProtectorStats!I92/100))</f>
        <v>16.740000000000002</v>
      </c>
      <c r="J23" s="23">
        <f>UpgradedProtectorStats!D92*(1+(UpgradedProtectorStats!J92/100))</f>
        <v>13.950000000000001</v>
      </c>
      <c r="K23" s="27">
        <f>UpgradedProtectorStats!K92</f>
        <v>99.06</v>
      </c>
      <c r="L23" s="27">
        <f>UpgradedProtectorStats!L92</f>
        <v>99.06</v>
      </c>
      <c r="M23" s="28">
        <f>UpgradedProtectorStats!M92</f>
        <v>40.64</v>
      </c>
      <c r="N23" s="29">
        <f>UpgradedProtectorStats!N92</f>
        <v>20.32</v>
      </c>
      <c r="O23" s="30">
        <f>UpgradedProtectorStats!O92</f>
        <v>1.6</v>
      </c>
      <c r="P23" s="21">
        <f>UpgradedProtectorStats!P92</f>
        <v>150</v>
      </c>
      <c r="Q23" s="21">
        <f>UpgradedProtectorStats!Q92</f>
        <v>0</v>
      </c>
      <c r="R23" s="31"/>
      <c r="S23" s="22">
        <f t="shared" si="0"/>
        <v>0</v>
      </c>
      <c r="T23" s="32">
        <f t="shared" si="1"/>
        <v>8.71875</v>
      </c>
      <c r="U23" s="33">
        <f t="shared" si="2"/>
        <v>32.9375</v>
      </c>
      <c r="V23" s="34">
        <f t="shared" si="3"/>
        <v>28.09375</v>
      </c>
      <c r="W23" s="35">
        <f t="shared" si="4"/>
        <v>20.34375</v>
      </c>
      <c r="X23" s="32">
        <f t="shared" si="5"/>
        <v>8.71875</v>
      </c>
      <c r="Y23" s="32">
        <f t="shared" si="6"/>
        <v>10.4625</v>
      </c>
      <c r="Z23" s="32">
        <f t="shared" si="7"/>
        <v>8.71875</v>
      </c>
      <c r="AA23" s="36">
        <f t="shared" si="8"/>
        <v>61.912500000000001</v>
      </c>
      <c r="AB23" s="37">
        <f t="shared" si="9"/>
        <v>25.4</v>
      </c>
    </row>
    <row r="24" spans="1:28" ht="15.75" customHeight="1" x14ac:dyDescent="0.2">
      <c r="A24" s="49">
        <f>UpgradedProtectorStats!A96</f>
        <v>271000</v>
      </c>
      <c r="B24" s="38" t="s">
        <v>569</v>
      </c>
      <c r="C24" s="22">
        <f>UpgradedProtectorStats!C96</f>
        <v>19</v>
      </c>
      <c r="D24" s="23">
        <f>UpgradedProtectorStats!D96</f>
        <v>70</v>
      </c>
      <c r="E24" s="24">
        <f>UpgradedProtectorStats!E96</f>
        <v>36</v>
      </c>
      <c r="F24" s="25">
        <f>UpgradedProtectorStats!F96</f>
        <v>46</v>
      </c>
      <c r="G24" s="26">
        <f>UpgradedProtectorStats!G96</f>
        <v>40</v>
      </c>
      <c r="H24" s="23">
        <f>UpgradedProtectorStats!D96*(1+(UpgradedProtectorStats!H96/100))</f>
        <v>79.099999999999994</v>
      </c>
      <c r="I24" s="23">
        <f>UpgradedProtectorStats!D96*(1+(UpgradedProtectorStats!I96/100))</f>
        <v>66.5</v>
      </c>
      <c r="J24" s="23">
        <f>UpgradedProtectorStats!D96*(1+(UpgradedProtectorStats!J96/100))</f>
        <v>70</v>
      </c>
      <c r="K24" s="27">
        <f>UpgradedProtectorStats!K96</f>
        <v>18</v>
      </c>
      <c r="L24" s="27">
        <f>UpgradedProtectorStats!L96</f>
        <v>18</v>
      </c>
      <c r="M24" s="28">
        <f>UpgradedProtectorStats!M96</f>
        <v>38</v>
      </c>
      <c r="N24" s="29">
        <f>UpgradedProtectorStats!N96</f>
        <v>18</v>
      </c>
      <c r="O24" s="30">
        <f>UpgradedProtectorStats!O96</f>
        <v>12</v>
      </c>
      <c r="P24" s="21">
        <f>UpgradedProtectorStats!P96</f>
        <v>700</v>
      </c>
      <c r="Q24" s="21">
        <f>UpgradedProtectorStats!Q96</f>
        <v>-1</v>
      </c>
      <c r="R24" s="31"/>
      <c r="S24" s="22">
        <f t="shared" si="0"/>
        <v>1.5833333333333333</v>
      </c>
      <c r="T24" s="32">
        <f t="shared" si="1"/>
        <v>5.833333333333333</v>
      </c>
      <c r="U24" s="33">
        <f t="shared" si="2"/>
        <v>3</v>
      </c>
      <c r="V24" s="34">
        <f t="shared" si="3"/>
        <v>3.8333333333333335</v>
      </c>
      <c r="W24" s="35">
        <f t="shared" si="4"/>
        <v>3.3333333333333335</v>
      </c>
      <c r="X24" s="32">
        <f t="shared" si="5"/>
        <v>6.5916666666666659</v>
      </c>
      <c r="Y24" s="32">
        <f t="shared" si="6"/>
        <v>5.541666666666667</v>
      </c>
      <c r="Z24" s="32">
        <f t="shared" si="7"/>
        <v>5.833333333333333</v>
      </c>
      <c r="AA24" s="36">
        <f t="shared" si="8"/>
        <v>1.5</v>
      </c>
      <c r="AB24" s="37">
        <f t="shared" si="9"/>
        <v>3.1666666666666665</v>
      </c>
    </row>
    <row r="25" spans="1:28" ht="15.75" customHeight="1" x14ac:dyDescent="0.2">
      <c r="A25" s="21">
        <f>UpgradedProtectorStats!A100+5</f>
        <v>281010</v>
      </c>
      <c r="B25" s="38" t="s">
        <v>570</v>
      </c>
      <c r="C25" s="22">
        <f>UpgradedProtectorStats!C100</f>
        <v>20</v>
      </c>
      <c r="D25" s="32">
        <f>UpgradedProtectorStats!D100</f>
        <v>69.75</v>
      </c>
      <c r="E25" s="24">
        <f>UpgradedProtectorStats!E100</f>
        <v>23.25</v>
      </c>
      <c r="F25" s="25">
        <f>UpgradedProtectorStats!F100</f>
        <v>51.15</v>
      </c>
      <c r="G25" s="26">
        <f>UpgradedProtectorStats!G100</f>
        <v>27.900000000000002</v>
      </c>
      <c r="H25" s="23">
        <f>UpgradedProtectorStats!D100*(1+(UpgradedProtectorStats!H100/100))</f>
        <v>86.49</v>
      </c>
      <c r="I25" s="23">
        <f>UpgradedProtectorStats!D100*(1+(UpgradedProtectorStats!I100/100))</f>
        <v>66.262500000000003</v>
      </c>
      <c r="J25" s="23">
        <f>UpgradedProtectorStats!D100*(1+(UpgradedProtectorStats!J100/100))</f>
        <v>67.657499999999999</v>
      </c>
      <c r="K25" s="27">
        <f>UpgradedProtectorStats!K100</f>
        <v>35.56</v>
      </c>
      <c r="L25" s="27">
        <f>UpgradedProtectorStats!L100</f>
        <v>35.56</v>
      </c>
      <c r="M25" s="28">
        <f>UpgradedProtectorStats!M100</f>
        <v>48.26</v>
      </c>
      <c r="N25" s="29">
        <f>UpgradedProtectorStats!N100</f>
        <v>0</v>
      </c>
      <c r="O25" s="30">
        <f>UpgradedProtectorStats!O100</f>
        <v>12.3</v>
      </c>
      <c r="P25" s="21">
        <f>UpgradedProtectorStats!P100</f>
        <v>450</v>
      </c>
      <c r="Q25" s="21">
        <f>UpgradedProtectorStats!Q100</f>
        <v>-1</v>
      </c>
      <c r="R25" s="31"/>
      <c r="S25" s="22">
        <f t="shared" si="0"/>
        <v>1.6260162601626016</v>
      </c>
      <c r="T25" s="32">
        <f t="shared" si="1"/>
        <v>5.6707317073170724</v>
      </c>
      <c r="U25" s="33">
        <f t="shared" si="2"/>
        <v>1.8902439024390243</v>
      </c>
      <c r="V25" s="34">
        <f t="shared" si="3"/>
        <v>4.1585365853658534</v>
      </c>
      <c r="W25" s="35">
        <f t="shared" si="4"/>
        <v>2.2682926829268295</v>
      </c>
      <c r="X25" s="32">
        <f t="shared" si="5"/>
        <v>7.0317073170731703</v>
      </c>
      <c r="Y25" s="32">
        <f t="shared" si="6"/>
        <v>5.3871951219512191</v>
      </c>
      <c r="Z25" s="32">
        <f t="shared" si="7"/>
        <v>5.5006097560975604</v>
      </c>
      <c r="AA25" s="36">
        <f t="shared" si="8"/>
        <v>2.8910569105691057</v>
      </c>
      <c r="AB25" s="37">
        <f t="shared" si="9"/>
        <v>3.9235772357723575</v>
      </c>
    </row>
    <row r="26" spans="1:28" ht="15.75" customHeight="1" x14ac:dyDescent="0.2">
      <c r="A26" s="21">
        <f>UpgradedProtectorStats!A104+5</f>
        <v>291010</v>
      </c>
      <c r="B26" s="38" t="s">
        <v>571</v>
      </c>
      <c r="C26" s="22">
        <f>UpgradedProtectorStats!C104</f>
        <v>0</v>
      </c>
      <c r="D26" s="32">
        <f>UpgradedProtectorStats!D104</f>
        <v>49.6</v>
      </c>
      <c r="E26" s="24">
        <f>UpgradedProtectorStats!E104</f>
        <v>57.35</v>
      </c>
      <c r="F26" s="25">
        <f>UpgradedProtectorStats!F104</f>
        <v>10.85</v>
      </c>
      <c r="G26" s="26">
        <f>UpgradedProtectorStats!G104</f>
        <v>35.65</v>
      </c>
      <c r="H26" s="23">
        <f>UpgradedProtectorStats!D104*(1+(UpgradedProtectorStats!H104/100))</f>
        <v>49.6</v>
      </c>
      <c r="I26" s="23">
        <f>UpgradedProtectorStats!D104*(1+(UpgradedProtectorStats!I104/100))</f>
        <v>55.552000000000007</v>
      </c>
      <c r="J26" s="23">
        <f>UpgradedProtectorStats!D104*(1+(UpgradedProtectorStats!J104/100))</f>
        <v>45.136000000000003</v>
      </c>
      <c r="K26" s="27">
        <f>UpgradedProtectorStats!K104</f>
        <v>36.83</v>
      </c>
      <c r="L26" s="27">
        <f>UpgradedProtectorStats!L104</f>
        <v>36.83</v>
      </c>
      <c r="M26" s="28">
        <f>UpgradedProtectorStats!M104</f>
        <v>27.94</v>
      </c>
      <c r="N26" s="29">
        <f>UpgradedProtectorStats!N104</f>
        <v>0</v>
      </c>
      <c r="O26" s="30">
        <f>UpgradedProtectorStats!O104</f>
        <v>3.9</v>
      </c>
      <c r="P26" s="21">
        <f>UpgradedProtectorStats!P104</f>
        <v>400</v>
      </c>
      <c r="Q26" s="21">
        <f>UpgradedProtectorStats!Q104</f>
        <v>0</v>
      </c>
      <c r="R26" s="31"/>
      <c r="S26" s="22">
        <f t="shared" si="0"/>
        <v>0</v>
      </c>
      <c r="T26" s="32">
        <f t="shared" si="1"/>
        <v>12.717948717948719</v>
      </c>
      <c r="U26" s="33">
        <f t="shared" si="2"/>
        <v>14.705128205128206</v>
      </c>
      <c r="V26" s="34">
        <f t="shared" si="3"/>
        <v>2.7820512820512819</v>
      </c>
      <c r="W26" s="35">
        <f t="shared" si="4"/>
        <v>9.1410256410256405</v>
      </c>
      <c r="X26" s="32">
        <f t="shared" si="5"/>
        <v>12.717948717948719</v>
      </c>
      <c r="Y26" s="32">
        <f t="shared" si="6"/>
        <v>14.244102564102565</v>
      </c>
      <c r="Z26" s="32">
        <f t="shared" si="7"/>
        <v>11.573333333333334</v>
      </c>
      <c r="AA26" s="36">
        <f t="shared" si="8"/>
        <v>9.4435897435897438</v>
      </c>
      <c r="AB26" s="37">
        <f t="shared" si="9"/>
        <v>7.1641025641025644</v>
      </c>
    </row>
    <row r="27" spans="1:28" ht="15.75" customHeight="1" x14ac:dyDescent="0.2">
      <c r="A27" s="21">
        <f>UpgradedProtectorStats!A108+10</f>
        <v>301020</v>
      </c>
      <c r="B27" s="38" t="s">
        <v>572</v>
      </c>
      <c r="C27" s="22">
        <f>UpgradedProtectorStats!C108</f>
        <v>0</v>
      </c>
      <c r="D27" s="32">
        <f>UpgradedProtectorStats!D108</f>
        <v>55.66</v>
      </c>
      <c r="E27" s="24">
        <f>UpgradedProtectorStats!E108</f>
        <v>48.4</v>
      </c>
      <c r="F27" s="25">
        <f>UpgradedProtectorStats!F108</f>
        <v>33.879999999999995</v>
      </c>
      <c r="G27" s="26">
        <f>UpgradedProtectorStats!G108</f>
        <v>38.72</v>
      </c>
      <c r="H27" s="23">
        <f>UpgradedProtectorStats!D108*(1+(UpgradedProtectorStats!H108/100))</f>
        <v>55.66</v>
      </c>
      <c r="I27" s="23">
        <f>UpgradedProtectorStats!D108*(1+(UpgradedProtectorStats!I108/100))</f>
        <v>59.556199999999997</v>
      </c>
      <c r="J27" s="23">
        <f>UpgradedProtectorStats!D108*(1+(UpgradedProtectorStats!J108/100))</f>
        <v>55.66</v>
      </c>
      <c r="K27" s="27">
        <f>UpgradedProtectorStats!K108</f>
        <v>43.4</v>
      </c>
      <c r="L27" s="27">
        <f>UpgradedProtectorStats!L108</f>
        <v>43.4</v>
      </c>
      <c r="M27" s="28">
        <f>UpgradedProtectorStats!M108</f>
        <v>32.199999999999996</v>
      </c>
      <c r="N27" s="29">
        <f>UpgradedProtectorStats!N108</f>
        <v>0</v>
      </c>
      <c r="O27" s="30">
        <f>UpgradedProtectorStats!O108</f>
        <v>3.1</v>
      </c>
      <c r="P27" s="21">
        <f>UpgradedProtectorStats!P108</f>
        <v>250</v>
      </c>
      <c r="Q27" s="21">
        <f>UpgradedProtectorStats!Q108</f>
        <v>0</v>
      </c>
      <c r="R27" s="31"/>
      <c r="S27" s="22">
        <f t="shared" si="0"/>
        <v>0</v>
      </c>
      <c r="T27" s="32">
        <f t="shared" si="1"/>
        <v>17.954838709677418</v>
      </c>
      <c r="U27" s="33">
        <f t="shared" si="2"/>
        <v>15.61290322580645</v>
      </c>
      <c r="V27" s="34">
        <f t="shared" si="3"/>
        <v>10.929032258064515</v>
      </c>
      <c r="W27" s="35">
        <f t="shared" si="4"/>
        <v>12.490322580645161</v>
      </c>
      <c r="X27" s="32">
        <f t="shared" si="5"/>
        <v>17.954838709677418</v>
      </c>
      <c r="Y27" s="32">
        <f t="shared" si="6"/>
        <v>19.211677419354839</v>
      </c>
      <c r="Z27" s="32">
        <f t="shared" si="7"/>
        <v>17.954838709677418</v>
      </c>
      <c r="AA27" s="36">
        <f t="shared" si="8"/>
        <v>14</v>
      </c>
      <c r="AB27" s="37">
        <f t="shared" si="9"/>
        <v>10.387096774193546</v>
      </c>
    </row>
    <row r="28" spans="1:28" ht="15.75" customHeight="1" x14ac:dyDescent="0.2">
      <c r="A28" s="21">
        <f>UpgradedProtectorStats!A112+10</f>
        <v>311020</v>
      </c>
      <c r="B28" s="38" t="s">
        <v>573</v>
      </c>
      <c r="C28" s="22">
        <f>UpgradedProtectorStats!C112</f>
        <v>0</v>
      </c>
      <c r="D28" s="32">
        <f>UpgradedProtectorStats!D112</f>
        <v>53.239999999999995</v>
      </c>
      <c r="E28" s="24">
        <f>UpgradedProtectorStats!E112</f>
        <v>55.66</v>
      </c>
      <c r="F28" s="25">
        <f>UpgradedProtectorStats!F112</f>
        <v>33.879999999999995</v>
      </c>
      <c r="G28" s="26">
        <f>UpgradedProtectorStats!G112</f>
        <v>45.98</v>
      </c>
      <c r="H28" s="23">
        <f>UpgradedProtectorStats!D112*(1+(UpgradedProtectorStats!H112/100))</f>
        <v>53.239999999999995</v>
      </c>
      <c r="I28" s="23">
        <f>UpgradedProtectorStats!D112*(1+(UpgradedProtectorStats!I112/100))</f>
        <v>62.823199999999993</v>
      </c>
      <c r="J28" s="23">
        <f>UpgradedProtectorStats!D112*(1+(UpgradedProtectorStats!J112/100))</f>
        <v>53.239999999999995</v>
      </c>
      <c r="K28" s="27">
        <f>UpgradedProtectorStats!K112</f>
        <v>28</v>
      </c>
      <c r="L28" s="27">
        <f>UpgradedProtectorStats!L112</f>
        <v>28</v>
      </c>
      <c r="M28" s="28">
        <f>UpgradedProtectorStats!M112</f>
        <v>33.599999999999994</v>
      </c>
      <c r="N28" s="29">
        <f>UpgradedProtectorStats!N112</f>
        <v>0</v>
      </c>
      <c r="O28" s="30">
        <f>UpgradedProtectorStats!O112</f>
        <v>4</v>
      </c>
      <c r="P28" s="21">
        <f>UpgradedProtectorStats!P112</f>
        <v>350</v>
      </c>
      <c r="Q28" s="21">
        <f>UpgradedProtectorStats!Q112</f>
        <v>0</v>
      </c>
      <c r="R28" s="31"/>
      <c r="S28" s="22">
        <f t="shared" si="0"/>
        <v>0</v>
      </c>
      <c r="T28" s="32">
        <f t="shared" si="1"/>
        <v>13.309999999999999</v>
      </c>
      <c r="U28" s="33">
        <f t="shared" si="2"/>
        <v>13.914999999999999</v>
      </c>
      <c r="V28" s="34">
        <f t="shared" si="3"/>
        <v>8.4699999999999989</v>
      </c>
      <c r="W28" s="35">
        <f t="shared" si="4"/>
        <v>11.494999999999999</v>
      </c>
      <c r="X28" s="32">
        <f t="shared" si="5"/>
        <v>13.309999999999999</v>
      </c>
      <c r="Y28" s="32">
        <f t="shared" si="6"/>
        <v>15.705799999999998</v>
      </c>
      <c r="Z28" s="32">
        <f t="shared" si="7"/>
        <v>13.309999999999999</v>
      </c>
      <c r="AA28" s="36">
        <f t="shared" si="8"/>
        <v>7</v>
      </c>
      <c r="AB28" s="37">
        <f t="shared" si="9"/>
        <v>8.3999999999999986</v>
      </c>
    </row>
    <row r="29" spans="1:28" ht="15.75" customHeight="1" x14ac:dyDescent="0.2">
      <c r="A29" s="21">
        <f>UpgradedProtectorStats!A116+5</f>
        <v>321010</v>
      </c>
      <c r="B29" s="38" t="s">
        <v>574</v>
      </c>
      <c r="C29" s="22">
        <f>UpgradedProtectorStats!C116</f>
        <v>21</v>
      </c>
      <c r="D29" s="32">
        <f>UpgradedProtectorStats!D116</f>
        <v>88.350000000000009</v>
      </c>
      <c r="E29" s="24">
        <f>UpgradedProtectorStats!E116</f>
        <v>44.95</v>
      </c>
      <c r="F29" s="25">
        <f>UpgradedProtectorStats!F116</f>
        <v>74.400000000000006</v>
      </c>
      <c r="G29" s="26">
        <f>UpgradedProtectorStats!G116</f>
        <v>26.35</v>
      </c>
      <c r="H29" s="23">
        <f>UpgradedProtectorStats!D116*(1+(UpgradedProtectorStats!H116/100))</f>
        <v>99.835499999999996</v>
      </c>
      <c r="I29" s="23">
        <f>UpgradedProtectorStats!D116*(1+(UpgradedProtectorStats!I116/100))</f>
        <v>83.932500000000005</v>
      </c>
      <c r="J29" s="23">
        <f>UpgradedProtectorStats!D116*(1+(UpgradedProtectorStats!J116/100))</f>
        <v>86.583000000000013</v>
      </c>
      <c r="K29" s="27">
        <f>UpgradedProtectorStats!K116</f>
        <v>19.05</v>
      </c>
      <c r="L29" s="27">
        <f>UpgradedProtectorStats!L116</f>
        <v>19.05</v>
      </c>
      <c r="M29" s="28">
        <f>UpgradedProtectorStats!M116</f>
        <v>40.64</v>
      </c>
      <c r="N29" s="29">
        <f>UpgradedProtectorStats!N116</f>
        <v>0</v>
      </c>
      <c r="O29" s="30">
        <f>UpgradedProtectorStats!O116</f>
        <v>13</v>
      </c>
      <c r="P29" s="21">
        <f>UpgradedProtectorStats!P116</f>
        <v>550</v>
      </c>
      <c r="Q29" s="21">
        <f>UpgradedProtectorStats!Q116</f>
        <v>-1</v>
      </c>
      <c r="R29" s="31"/>
      <c r="S29" s="22">
        <f t="shared" si="0"/>
        <v>1.6153846153846154</v>
      </c>
      <c r="T29" s="32">
        <f t="shared" si="1"/>
        <v>6.7961538461538469</v>
      </c>
      <c r="U29" s="33">
        <f t="shared" si="2"/>
        <v>3.4576923076923078</v>
      </c>
      <c r="V29" s="34">
        <f t="shared" si="3"/>
        <v>5.7230769230769232</v>
      </c>
      <c r="W29" s="35">
        <f t="shared" si="4"/>
        <v>2.0269230769230768</v>
      </c>
      <c r="X29" s="32">
        <f t="shared" si="5"/>
        <v>7.6796538461538457</v>
      </c>
      <c r="Y29" s="32">
        <f t="shared" si="6"/>
        <v>6.4563461538461544</v>
      </c>
      <c r="Z29" s="32">
        <f t="shared" si="7"/>
        <v>6.6602307692307701</v>
      </c>
      <c r="AA29" s="36">
        <f t="shared" si="8"/>
        <v>1.4653846153846155</v>
      </c>
      <c r="AB29" s="37">
        <f t="shared" si="9"/>
        <v>3.1261538461538461</v>
      </c>
    </row>
    <row r="30" spans="1:28" ht="15.75" customHeight="1" x14ac:dyDescent="0.2">
      <c r="A30" s="21">
        <f>UpgradedProtectorStats!A120+5</f>
        <v>331010</v>
      </c>
      <c r="B30" s="38" t="s">
        <v>575</v>
      </c>
      <c r="C30" s="22">
        <f>UpgradedProtectorStats!C120</f>
        <v>0</v>
      </c>
      <c r="D30" s="32">
        <f>UpgradedProtectorStats!D120</f>
        <v>21.7</v>
      </c>
      <c r="E30" s="24">
        <f>UpgradedProtectorStats!E120</f>
        <v>51.15</v>
      </c>
      <c r="F30" s="25">
        <f>UpgradedProtectorStats!F120</f>
        <v>9.3000000000000007</v>
      </c>
      <c r="G30" s="26">
        <f>UpgradedProtectorStats!G120</f>
        <v>29.45</v>
      </c>
      <c r="H30" s="23">
        <f>UpgradedProtectorStats!D120*(1+(UpgradedProtectorStats!H120/100))</f>
        <v>21.7</v>
      </c>
      <c r="I30" s="23">
        <f>UpgradedProtectorStats!D120*(1+(UpgradedProtectorStats!I120/100))</f>
        <v>21.7</v>
      </c>
      <c r="J30" s="23">
        <f>UpgradedProtectorStats!D120*(1+(UpgradedProtectorStats!J120/100))</f>
        <v>21.7</v>
      </c>
      <c r="K30" s="27">
        <f>UpgradedProtectorStats!K120</f>
        <v>17.78</v>
      </c>
      <c r="L30" s="27">
        <f>UpgradedProtectorStats!L120</f>
        <v>17.78</v>
      </c>
      <c r="M30" s="28">
        <f>UpgradedProtectorStats!M120</f>
        <v>17.78</v>
      </c>
      <c r="N30" s="29">
        <f>UpgradedProtectorStats!N120</f>
        <v>33.020000000000003</v>
      </c>
      <c r="O30" s="30">
        <f>UpgradedProtectorStats!O120</f>
        <v>1</v>
      </c>
      <c r="P30" s="21">
        <f>UpgradedProtectorStats!P120</f>
        <v>150</v>
      </c>
      <c r="Q30" s="21">
        <f>UpgradedProtectorStats!Q120</f>
        <v>0</v>
      </c>
      <c r="R30" s="31"/>
      <c r="S30" s="22">
        <f t="shared" si="0"/>
        <v>0</v>
      </c>
      <c r="T30" s="32">
        <f t="shared" si="1"/>
        <v>21.7</v>
      </c>
      <c r="U30" s="33">
        <f t="shared" si="2"/>
        <v>51.15</v>
      </c>
      <c r="V30" s="34">
        <f t="shared" si="3"/>
        <v>9.3000000000000007</v>
      </c>
      <c r="W30" s="35">
        <f t="shared" si="4"/>
        <v>29.45</v>
      </c>
      <c r="X30" s="32">
        <f t="shared" si="5"/>
        <v>21.7</v>
      </c>
      <c r="Y30" s="32">
        <f t="shared" si="6"/>
        <v>21.7</v>
      </c>
      <c r="Z30" s="32">
        <f t="shared" si="7"/>
        <v>21.7</v>
      </c>
      <c r="AA30" s="36">
        <f t="shared" si="8"/>
        <v>17.78</v>
      </c>
      <c r="AB30" s="37">
        <f t="shared" si="9"/>
        <v>17.78</v>
      </c>
    </row>
    <row r="31" spans="1:28" ht="15.75" customHeight="1" x14ac:dyDescent="0.2">
      <c r="A31" s="21">
        <f>UpgradedProtectorStats!A124+5</f>
        <v>341010</v>
      </c>
      <c r="B31" s="38" t="s">
        <v>576</v>
      </c>
      <c r="C31" s="22">
        <f>UpgradedProtectorStats!C124</f>
        <v>0</v>
      </c>
      <c r="D31" s="32">
        <f>UpgradedProtectorStats!D124</f>
        <v>51.15</v>
      </c>
      <c r="E31" s="24">
        <f>UpgradedProtectorStats!E124</f>
        <v>66.650000000000006</v>
      </c>
      <c r="F31" s="25">
        <f>UpgradedProtectorStats!F124</f>
        <v>31</v>
      </c>
      <c r="G31" s="26">
        <f>UpgradedProtectorStats!G124</f>
        <v>40.300000000000004</v>
      </c>
      <c r="H31" s="23">
        <f>UpgradedProtectorStats!D124*(1+(UpgradedProtectorStats!H124/100))</f>
        <v>51.15</v>
      </c>
      <c r="I31" s="23">
        <f>UpgradedProtectorStats!D124*(1+(UpgradedProtectorStats!I124/100))</f>
        <v>56.776500000000006</v>
      </c>
      <c r="J31" s="23">
        <f>UpgradedProtectorStats!D124*(1+(UpgradedProtectorStats!J124/100))</f>
        <v>51.15</v>
      </c>
      <c r="K31" s="27">
        <f>UpgradedProtectorStats!K124</f>
        <v>45.72</v>
      </c>
      <c r="L31" s="27">
        <f>UpgradedProtectorStats!L124</f>
        <v>45.72</v>
      </c>
      <c r="M31" s="28">
        <f>UpgradedProtectorStats!M124</f>
        <v>45.72</v>
      </c>
      <c r="N31" s="29">
        <f>UpgradedProtectorStats!N124</f>
        <v>15.24</v>
      </c>
      <c r="O31" s="30">
        <f>UpgradedProtectorStats!O124</f>
        <v>4</v>
      </c>
      <c r="P31" s="21">
        <f>UpgradedProtectorStats!P124</f>
        <v>250</v>
      </c>
      <c r="Q31" s="21">
        <f>UpgradedProtectorStats!Q124</f>
        <v>0</v>
      </c>
      <c r="R31" s="31"/>
      <c r="S31" s="22">
        <f t="shared" si="0"/>
        <v>0</v>
      </c>
      <c r="T31" s="32">
        <f t="shared" si="1"/>
        <v>12.7875</v>
      </c>
      <c r="U31" s="33">
        <f t="shared" si="2"/>
        <v>16.662500000000001</v>
      </c>
      <c r="V31" s="34">
        <f t="shared" si="3"/>
        <v>7.75</v>
      </c>
      <c r="W31" s="35">
        <f t="shared" si="4"/>
        <v>10.075000000000001</v>
      </c>
      <c r="X31" s="32">
        <f t="shared" si="5"/>
        <v>12.7875</v>
      </c>
      <c r="Y31" s="32">
        <f t="shared" si="6"/>
        <v>14.194125000000001</v>
      </c>
      <c r="Z31" s="32">
        <f t="shared" si="7"/>
        <v>12.7875</v>
      </c>
      <c r="AA31" s="36">
        <f t="shared" si="8"/>
        <v>11.43</v>
      </c>
      <c r="AB31" s="37">
        <f t="shared" si="9"/>
        <v>11.43</v>
      </c>
    </row>
    <row r="32" spans="1:28" ht="15.75" customHeight="1" x14ac:dyDescent="0.2">
      <c r="A32" s="21">
        <f>UpgradedProtectorStats!A128+10</f>
        <v>351020</v>
      </c>
      <c r="B32" s="38" t="s">
        <v>577</v>
      </c>
      <c r="C32" s="22">
        <f>UpgradedProtectorStats!C128</f>
        <v>20</v>
      </c>
      <c r="D32" s="32">
        <f>UpgradedProtectorStats!D128</f>
        <v>94.38</v>
      </c>
      <c r="E32" s="24">
        <f>UpgradedProtectorStats!E128</f>
        <v>41.14</v>
      </c>
      <c r="F32" s="25">
        <f>UpgradedProtectorStats!F128</f>
        <v>43.56</v>
      </c>
      <c r="G32" s="26">
        <f>UpgradedProtectorStats!G128</f>
        <v>36.299999999999997</v>
      </c>
      <c r="H32" s="23">
        <f>UpgradedProtectorStats!D128*(1+(UpgradedProtectorStats!H128/100))</f>
        <v>109.48079999999999</v>
      </c>
      <c r="I32" s="23">
        <f>UpgradedProtectorStats!D128*(1+(UpgradedProtectorStats!I128/100))</f>
        <v>91.548599999999993</v>
      </c>
      <c r="J32" s="23">
        <f>UpgradedProtectorStats!D128*(1+(UpgradedProtectorStats!J128/100))</f>
        <v>94.38</v>
      </c>
      <c r="K32" s="27">
        <f>UpgradedProtectorStats!K128</f>
        <v>22.4</v>
      </c>
      <c r="L32" s="27">
        <f>UpgradedProtectorStats!L128</f>
        <v>22.4</v>
      </c>
      <c r="M32" s="28">
        <f>UpgradedProtectorStats!M128</f>
        <v>32.199999999999996</v>
      </c>
      <c r="N32" s="29">
        <f>UpgradedProtectorStats!N128</f>
        <v>0</v>
      </c>
      <c r="O32" s="30">
        <f>UpgradedProtectorStats!O128</f>
        <v>11.7</v>
      </c>
      <c r="P32" s="21">
        <f>UpgradedProtectorStats!P128</f>
        <v>450</v>
      </c>
      <c r="Q32" s="21">
        <f>UpgradedProtectorStats!Q128</f>
        <v>0</v>
      </c>
      <c r="R32" s="31"/>
      <c r="S32" s="22">
        <f t="shared" si="0"/>
        <v>1.7094017094017095</v>
      </c>
      <c r="T32" s="32">
        <f t="shared" si="1"/>
        <v>8.0666666666666664</v>
      </c>
      <c r="U32" s="33">
        <f t="shared" si="2"/>
        <v>3.5162393162393166</v>
      </c>
      <c r="V32" s="34">
        <f t="shared" si="3"/>
        <v>3.7230769230769236</v>
      </c>
      <c r="W32" s="35">
        <f t="shared" si="4"/>
        <v>3.1025641025641026</v>
      </c>
      <c r="X32" s="32">
        <f t="shared" si="5"/>
        <v>9.3573333333333331</v>
      </c>
      <c r="Y32" s="32">
        <f t="shared" si="6"/>
        <v>7.8246666666666664</v>
      </c>
      <c r="Z32" s="32">
        <f t="shared" si="7"/>
        <v>8.0666666666666664</v>
      </c>
      <c r="AA32" s="36">
        <f t="shared" si="8"/>
        <v>1.9145299145299146</v>
      </c>
      <c r="AB32" s="37">
        <f t="shared" si="9"/>
        <v>2.7521367521367521</v>
      </c>
    </row>
    <row r="33" spans="1:28" ht="15.75" customHeight="1" x14ac:dyDescent="0.2">
      <c r="A33" s="21">
        <f>UpgradedProtectorStats!A132+10</f>
        <v>361020</v>
      </c>
      <c r="B33" s="38" t="s">
        <v>578</v>
      </c>
      <c r="C33" s="39">
        <f>UpgradedProtectorStats!C132</f>
        <v>0</v>
      </c>
      <c r="D33" s="40">
        <f>UpgradedProtectorStats!D132</f>
        <v>35.65</v>
      </c>
      <c r="E33" s="41">
        <f>UpgradedProtectorStats!E132</f>
        <v>32.550000000000004</v>
      </c>
      <c r="F33" s="42">
        <f>UpgradedProtectorStats!F132</f>
        <v>40.300000000000004</v>
      </c>
      <c r="G33" s="43">
        <f>UpgradedProtectorStats!G132</f>
        <v>35.65</v>
      </c>
      <c r="H33" s="44">
        <f>UpgradedProtectorStats!D132*(1+(UpgradedProtectorStats!H132/100))</f>
        <v>38.145499999999998</v>
      </c>
      <c r="I33" s="44">
        <f>UpgradedProtectorStats!D132*(1+(UpgradedProtectorStats!I132/100))</f>
        <v>38.145499999999998</v>
      </c>
      <c r="J33" s="44">
        <f>UpgradedProtectorStats!D132*(1+(UpgradedProtectorStats!J132/100))</f>
        <v>35.65</v>
      </c>
      <c r="K33" s="45">
        <f>UpgradedProtectorStats!K132</f>
        <v>26.67</v>
      </c>
      <c r="L33" s="45">
        <f>UpgradedProtectorStats!L132</f>
        <v>26.67</v>
      </c>
      <c r="M33" s="46">
        <f>UpgradedProtectorStats!M132</f>
        <v>26.67</v>
      </c>
      <c r="N33" s="47">
        <f>UpgradedProtectorStats!N132</f>
        <v>0</v>
      </c>
      <c r="O33" s="30">
        <f>UpgradedProtectorStats!O132</f>
        <v>3.5</v>
      </c>
      <c r="P33" s="21">
        <f>UpgradedProtectorStats!P132</f>
        <v>400</v>
      </c>
      <c r="Q33" s="21">
        <f>UpgradedProtectorStats!Q132</f>
        <v>0</v>
      </c>
      <c r="R33" s="31"/>
      <c r="S33" s="22">
        <f t="shared" si="0"/>
        <v>0</v>
      </c>
      <c r="T33" s="32">
        <f t="shared" si="1"/>
        <v>10.185714285714285</v>
      </c>
      <c r="U33" s="33">
        <f t="shared" si="2"/>
        <v>9.3000000000000007</v>
      </c>
      <c r="V33" s="34">
        <f t="shared" si="3"/>
        <v>11.514285714285716</v>
      </c>
      <c r="W33" s="35">
        <f t="shared" si="4"/>
        <v>10.185714285714285</v>
      </c>
      <c r="X33" s="32">
        <f t="shared" si="5"/>
        <v>10.898714285714286</v>
      </c>
      <c r="Y33" s="32">
        <f t="shared" si="6"/>
        <v>10.898714285714286</v>
      </c>
      <c r="Z33" s="32">
        <f t="shared" si="7"/>
        <v>10.185714285714285</v>
      </c>
      <c r="AA33" s="36">
        <f t="shared" si="8"/>
        <v>7.62</v>
      </c>
      <c r="AB33" s="37">
        <f t="shared" si="9"/>
        <v>7.62</v>
      </c>
    </row>
    <row r="34" spans="1:28" ht="15.75" customHeight="1" x14ac:dyDescent="0.2">
      <c r="A34" s="21">
        <f>UpgradedProtectorStats!A136+10</f>
        <v>371020</v>
      </c>
      <c r="B34" s="38" t="s">
        <v>579</v>
      </c>
      <c r="C34" s="48">
        <f>UpgradedProtectorStats!C136</f>
        <v>0</v>
      </c>
      <c r="D34" s="40">
        <f>UpgradedProtectorStats!D136</f>
        <v>31</v>
      </c>
      <c r="E34" s="41">
        <f>UpgradedProtectorStats!E136</f>
        <v>41.85</v>
      </c>
      <c r="F34" s="42">
        <f>UpgradedProtectorStats!F136</f>
        <v>20.150000000000002</v>
      </c>
      <c r="G34" s="43">
        <f>UpgradedProtectorStats!G136</f>
        <v>26.35</v>
      </c>
      <c r="H34" s="44">
        <f>UpgradedProtectorStats!D136*(1+(UpgradedProtectorStats!H136/100))</f>
        <v>32.24</v>
      </c>
      <c r="I34" s="44">
        <f>UpgradedProtectorStats!D136*(1+(UpgradedProtectorStats!I136/100))</f>
        <v>33.480000000000004</v>
      </c>
      <c r="J34" s="44">
        <f>UpgradedProtectorStats!D136*(1+(UpgradedProtectorStats!J136/100))</f>
        <v>31</v>
      </c>
      <c r="K34" s="45">
        <f>UpgradedProtectorStats!K136</f>
        <v>15.24</v>
      </c>
      <c r="L34" s="45">
        <f>UpgradedProtectorStats!L136</f>
        <v>15.24</v>
      </c>
      <c r="M34" s="46">
        <f>UpgradedProtectorStats!M136</f>
        <v>20.32</v>
      </c>
      <c r="N34" s="47">
        <f>UpgradedProtectorStats!N136</f>
        <v>0</v>
      </c>
      <c r="O34" s="30">
        <f>UpgradedProtectorStats!O136</f>
        <v>2.2999999999999998</v>
      </c>
      <c r="P34" s="21">
        <f>UpgradedProtectorStats!P136</f>
        <v>200</v>
      </c>
      <c r="Q34" s="21">
        <f>UpgradedProtectorStats!Q136</f>
        <v>0</v>
      </c>
      <c r="R34" s="31"/>
      <c r="S34" s="22">
        <f t="shared" si="0"/>
        <v>0</v>
      </c>
      <c r="T34" s="32">
        <f t="shared" si="1"/>
        <v>13.478260869565219</v>
      </c>
      <c r="U34" s="33">
        <f t="shared" si="2"/>
        <v>18.195652173913047</v>
      </c>
      <c r="V34" s="34">
        <f t="shared" si="3"/>
        <v>8.7608695652173925</v>
      </c>
      <c r="W34" s="35">
        <f t="shared" si="4"/>
        <v>11.456521739130435</v>
      </c>
      <c r="X34" s="32">
        <f t="shared" si="5"/>
        <v>14.017391304347829</v>
      </c>
      <c r="Y34" s="32">
        <f t="shared" si="6"/>
        <v>14.556521739130437</v>
      </c>
      <c r="Z34" s="32">
        <f t="shared" si="7"/>
        <v>13.478260869565219</v>
      </c>
      <c r="AA34" s="36">
        <f t="shared" si="8"/>
        <v>6.62608695652174</v>
      </c>
      <c r="AB34" s="37">
        <f t="shared" si="9"/>
        <v>8.8347826086956527</v>
      </c>
    </row>
    <row r="35" spans="1:28" ht="15.75" customHeight="1" x14ac:dyDescent="0.2">
      <c r="A35" s="21">
        <f>UpgradedProtectorStats!A140+5</f>
        <v>381010</v>
      </c>
      <c r="B35" s="38" t="s">
        <v>580</v>
      </c>
      <c r="C35" s="22">
        <f>UpgradedProtectorStats!C140</f>
        <v>0</v>
      </c>
      <c r="D35" s="32">
        <f>UpgradedProtectorStats!D140</f>
        <v>63.550000000000004</v>
      </c>
      <c r="E35" s="24">
        <f>UpgradedProtectorStats!E140</f>
        <v>43.4</v>
      </c>
      <c r="F35" s="25">
        <f>UpgradedProtectorStats!F140</f>
        <v>44.95</v>
      </c>
      <c r="G35" s="26">
        <f>UpgradedProtectorStats!G140</f>
        <v>54.25</v>
      </c>
      <c r="H35" s="23">
        <f>UpgradedProtectorStats!D140*(1+(UpgradedProtectorStats!H140/100))</f>
        <v>66.092000000000013</v>
      </c>
      <c r="I35" s="23">
        <f>UpgradedProtectorStats!D140*(1+(UpgradedProtectorStats!I140/100))</f>
        <v>68.634000000000015</v>
      </c>
      <c r="J35" s="23">
        <f>UpgradedProtectorStats!D140*(1+(UpgradedProtectorStats!J140/100))</f>
        <v>63.550000000000004</v>
      </c>
      <c r="K35" s="27">
        <f>UpgradedProtectorStats!K140</f>
        <v>62.230000000000004</v>
      </c>
      <c r="L35" s="27">
        <f>UpgradedProtectorStats!L140</f>
        <v>62.230000000000004</v>
      </c>
      <c r="M35" s="28">
        <f>UpgradedProtectorStats!M140</f>
        <v>62.230000000000004</v>
      </c>
      <c r="N35" s="29">
        <f>UpgradedProtectorStats!N140</f>
        <v>0</v>
      </c>
      <c r="O35" s="30">
        <f>UpgradedProtectorStats!O140</f>
        <v>4</v>
      </c>
      <c r="P35" s="21">
        <f>UpgradedProtectorStats!P140</f>
        <v>250</v>
      </c>
      <c r="Q35" s="21">
        <f>UpgradedProtectorStats!Q140</f>
        <v>0</v>
      </c>
      <c r="R35" s="31"/>
      <c r="S35" s="22">
        <f t="shared" si="0"/>
        <v>0</v>
      </c>
      <c r="T35" s="32">
        <f t="shared" si="1"/>
        <v>15.887500000000001</v>
      </c>
      <c r="U35" s="33">
        <f t="shared" si="2"/>
        <v>10.85</v>
      </c>
      <c r="V35" s="34">
        <f t="shared" si="3"/>
        <v>11.237500000000001</v>
      </c>
      <c r="W35" s="35">
        <f t="shared" si="4"/>
        <v>13.5625</v>
      </c>
      <c r="X35" s="32">
        <f t="shared" si="5"/>
        <v>16.523000000000003</v>
      </c>
      <c r="Y35" s="32">
        <f t="shared" si="6"/>
        <v>17.158500000000004</v>
      </c>
      <c r="Z35" s="32">
        <f t="shared" si="7"/>
        <v>15.887500000000001</v>
      </c>
      <c r="AA35" s="36">
        <f t="shared" si="8"/>
        <v>15.557500000000001</v>
      </c>
      <c r="AB35" s="37">
        <f t="shared" si="9"/>
        <v>15.557500000000001</v>
      </c>
    </row>
    <row r="36" spans="1:28" ht="15.75" customHeight="1" x14ac:dyDescent="0.2">
      <c r="A36" s="21">
        <f>UpgradedProtectorStats!A144+10</f>
        <v>391020</v>
      </c>
      <c r="B36" s="38" t="s">
        <v>581</v>
      </c>
      <c r="C36" s="22">
        <f>UpgradedProtectorStats!C144</f>
        <v>20</v>
      </c>
      <c r="D36" s="32">
        <f>UpgradedProtectorStats!D144</f>
        <v>89.539999999999992</v>
      </c>
      <c r="E36" s="24">
        <f>UpgradedProtectorStats!E144</f>
        <v>38.72</v>
      </c>
      <c r="F36" s="25">
        <f>UpgradedProtectorStats!F144</f>
        <v>43.56</v>
      </c>
      <c r="G36" s="26">
        <f>UpgradedProtectorStats!G144</f>
        <v>31.46</v>
      </c>
      <c r="H36" s="23">
        <f>UpgradedProtectorStats!D144*(1+(UpgradedProtectorStats!H144/100))</f>
        <v>103.86639999999998</v>
      </c>
      <c r="I36" s="23">
        <f>UpgradedProtectorStats!D144*(1+(UpgradedProtectorStats!I144/100))</f>
        <v>85.062999999999988</v>
      </c>
      <c r="J36" s="23">
        <f>UpgradedProtectorStats!D144*(1+(UpgradedProtectorStats!J144/100))</f>
        <v>87.749199999999988</v>
      </c>
      <c r="K36" s="27">
        <f>UpgradedProtectorStats!K144</f>
        <v>22.4</v>
      </c>
      <c r="L36" s="27">
        <f>UpgradedProtectorStats!L144</f>
        <v>22.4</v>
      </c>
      <c r="M36" s="28">
        <f>UpgradedProtectorStats!M144</f>
        <v>32.199999999999996</v>
      </c>
      <c r="N36" s="29">
        <f>UpgradedProtectorStats!N144</f>
        <v>0</v>
      </c>
      <c r="O36" s="30">
        <f>UpgradedProtectorStats!O144</f>
        <v>10.9</v>
      </c>
      <c r="P36" s="21">
        <f>UpgradedProtectorStats!P144</f>
        <v>400</v>
      </c>
      <c r="Q36" s="21">
        <f>UpgradedProtectorStats!Q144</f>
        <v>0</v>
      </c>
      <c r="R36" s="31"/>
      <c r="S36" s="22">
        <f t="shared" si="0"/>
        <v>1.8348623853211008</v>
      </c>
      <c r="T36" s="32">
        <f t="shared" si="1"/>
        <v>8.2146788990825677</v>
      </c>
      <c r="U36" s="33">
        <f t="shared" si="2"/>
        <v>3.5522935779816511</v>
      </c>
      <c r="V36" s="34">
        <f t="shared" si="3"/>
        <v>3.9963302752293579</v>
      </c>
      <c r="W36" s="35">
        <f t="shared" si="4"/>
        <v>2.8862385321100916</v>
      </c>
      <c r="X36" s="32">
        <f t="shared" si="5"/>
        <v>9.5290275229357775</v>
      </c>
      <c r="Y36" s="32">
        <f t="shared" si="6"/>
        <v>7.8039449541284389</v>
      </c>
      <c r="Z36" s="32">
        <f t="shared" si="7"/>
        <v>8.0503853211009169</v>
      </c>
      <c r="AA36" s="36">
        <f t="shared" si="8"/>
        <v>2.0550458715596327</v>
      </c>
      <c r="AB36" s="37">
        <f t="shared" si="9"/>
        <v>2.9541284403669721</v>
      </c>
    </row>
    <row r="37" spans="1:28" ht="15.75" customHeight="1" x14ac:dyDescent="0.2">
      <c r="A37" s="21">
        <f>UpgradedProtectorStats!A148+10</f>
        <v>401020</v>
      </c>
      <c r="B37" s="38" t="s">
        <v>582</v>
      </c>
      <c r="C37" s="22">
        <f>UpgradedProtectorStats!C148</f>
        <v>0</v>
      </c>
      <c r="D37" s="32">
        <f>UpgradedProtectorStats!D148</f>
        <v>55.66</v>
      </c>
      <c r="E37" s="24">
        <f>UpgradedProtectorStats!E148</f>
        <v>79.86</v>
      </c>
      <c r="F37" s="25">
        <f>UpgradedProtectorStats!F148</f>
        <v>45.98</v>
      </c>
      <c r="G37" s="26">
        <f>UpgradedProtectorStats!G148</f>
        <v>60.5</v>
      </c>
      <c r="H37" s="23">
        <f>UpgradedProtectorStats!D148*(1+(UpgradedProtectorStats!H148/100))</f>
        <v>55.66</v>
      </c>
      <c r="I37" s="23">
        <f>UpgradedProtectorStats!D148*(1+(UpgradedProtectorStats!I148/100))</f>
        <v>69.574999999999989</v>
      </c>
      <c r="J37" s="23">
        <f>UpgradedProtectorStats!D148*(1+(UpgradedProtectorStats!J148/100))</f>
        <v>55.66</v>
      </c>
      <c r="K37" s="27">
        <f>UpgradedProtectorStats!K148</f>
        <v>36.4</v>
      </c>
      <c r="L37" s="27">
        <f>UpgradedProtectorStats!L148</f>
        <v>36.4</v>
      </c>
      <c r="M37" s="28">
        <f>UpgradedProtectorStats!M148</f>
        <v>49</v>
      </c>
      <c r="N37" s="29">
        <f>UpgradedProtectorStats!N148</f>
        <v>49</v>
      </c>
      <c r="O37" s="30">
        <f>UpgradedProtectorStats!O148</f>
        <v>3</v>
      </c>
      <c r="P37" s="21">
        <f>UpgradedProtectorStats!P148</f>
        <v>150</v>
      </c>
      <c r="Q37" s="21">
        <f>UpgradedProtectorStats!Q148</f>
        <v>0</v>
      </c>
      <c r="R37" s="31"/>
      <c r="S37" s="22">
        <f t="shared" si="0"/>
        <v>0</v>
      </c>
      <c r="T37" s="32">
        <f t="shared" si="1"/>
        <v>18.553333333333331</v>
      </c>
      <c r="U37" s="33">
        <f t="shared" si="2"/>
        <v>26.62</v>
      </c>
      <c r="V37" s="34">
        <f t="shared" si="3"/>
        <v>15.326666666666666</v>
      </c>
      <c r="W37" s="35">
        <f t="shared" si="4"/>
        <v>20.166666666666668</v>
      </c>
      <c r="X37" s="32">
        <f t="shared" si="5"/>
        <v>18.553333333333331</v>
      </c>
      <c r="Y37" s="32">
        <f t="shared" si="6"/>
        <v>23.191666666666663</v>
      </c>
      <c r="Z37" s="32">
        <f t="shared" si="7"/>
        <v>18.553333333333331</v>
      </c>
      <c r="AA37" s="36">
        <f t="shared" si="8"/>
        <v>12.133333333333333</v>
      </c>
      <c r="AB37" s="37">
        <f t="shared" si="9"/>
        <v>16.333333333333332</v>
      </c>
    </row>
    <row r="38" spans="1:28" ht="15.75" customHeight="1" x14ac:dyDescent="0.2">
      <c r="A38" s="21">
        <f>UpgradedProtectorStats!A152+10</f>
        <v>411020</v>
      </c>
      <c r="B38" s="38" t="s">
        <v>583</v>
      </c>
      <c r="C38" s="22">
        <f>UpgradedProtectorStats!C152</f>
        <v>0</v>
      </c>
      <c r="D38" s="32">
        <f>UpgradedProtectorStats!D152</f>
        <v>45.98</v>
      </c>
      <c r="E38" s="24">
        <f>UpgradedProtectorStats!E152</f>
        <v>53.239999999999995</v>
      </c>
      <c r="F38" s="25">
        <f>UpgradedProtectorStats!F152</f>
        <v>31.46</v>
      </c>
      <c r="G38" s="26">
        <f>UpgradedProtectorStats!G152</f>
        <v>41.14</v>
      </c>
      <c r="H38" s="23">
        <f>UpgradedProtectorStats!D152*(1+(UpgradedProtectorStats!H152/100))</f>
        <v>45.98</v>
      </c>
      <c r="I38" s="23">
        <f>UpgradedProtectorStats!D152*(1+(UpgradedProtectorStats!I152/100))</f>
        <v>53.796599999999991</v>
      </c>
      <c r="J38" s="23">
        <f>UpgradedProtectorStats!D152*(1+(UpgradedProtectorStats!J152/100))</f>
        <v>45.98</v>
      </c>
      <c r="K38" s="27">
        <f>UpgradedProtectorStats!K152</f>
        <v>25.2</v>
      </c>
      <c r="L38" s="27">
        <f>UpgradedProtectorStats!L152</f>
        <v>25.2</v>
      </c>
      <c r="M38" s="28">
        <f>UpgradedProtectorStats!M152</f>
        <v>32.199999999999996</v>
      </c>
      <c r="N38" s="29">
        <f>UpgradedProtectorStats!N152</f>
        <v>11.2</v>
      </c>
      <c r="O38" s="30">
        <f>UpgradedProtectorStats!O152</f>
        <v>2</v>
      </c>
      <c r="P38" s="21">
        <f>UpgradedProtectorStats!P152</f>
        <v>150</v>
      </c>
      <c r="Q38" s="21">
        <f>UpgradedProtectorStats!Q152</f>
        <v>0</v>
      </c>
      <c r="R38" s="31"/>
      <c r="S38" s="22">
        <f t="shared" si="0"/>
        <v>0</v>
      </c>
      <c r="T38" s="32">
        <f t="shared" si="1"/>
        <v>22.99</v>
      </c>
      <c r="U38" s="33">
        <f t="shared" si="2"/>
        <v>26.619999999999997</v>
      </c>
      <c r="V38" s="34">
        <f t="shared" si="3"/>
        <v>15.73</v>
      </c>
      <c r="W38" s="35">
        <f t="shared" si="4"/>
        <v>20.57</v>
      </c>
      <c r="X38" s="32">
        <f t="shared" si="5"/>
        <v>22.99</v>
      </c>
      <c r="Y38" s="32">
        <f t="shared" si="6"/>
        <v>26.898299999999995</v>
      </c>
      <c r="Z38" s="32">
        <f t="shared" si="7"/>
        <v>22.99</v>
      </c>
      <c r="AA38" s="36">
        <f t="shared" si="8"/>
        <v>12.6</v>
      </c>
      <c r="AB38" s="37">
        <f t="shared" si="9"/>
        <v>16.099999999999998</v>
      </c>
    </row>
    <row r="39" spans="1:28" ht="15.75" customHeight="1" x14ac:dyDescent="0.2">
      <c r="A39" s="21">
        <f>UpgradedProtectorStats!A156+5</f>
        <v>421010</v>
      </c>
      <c r="B39" s="38" t="s">
        <v>584</v>
      </c>
      <c r="C39" s="22">
        <f>UpgradedProtectorStats!C156</f>
        <v>19</v>
      </c>
      <c r="D39" s="32">
        <f>UpgradedProtectorStats!D156</f>
        <v>80.600000000000009</v>
      </c>
      <c r="E39" s="24">
        <f>UpgradedProtectorStats!E156</f>
        <v>40.300000000000004</v>
      </c>
      <c r="F39" s="25">
        <f>UpgradedProtectorStats!F156</f>
        <v>44.95</v>
      </c>
      <c r="G39" s="26">
        <f>UpgradedProtectorStats!G156</f>
        <v>52.7</v>
      </c>
      <c r="H39" s="23">
        <f>UpgradedProtectorStats!D156*(1+(UpgradedProtectorStats!H156/100))</f>
        <v>92.69</v>
      </c>
      <c r="I39" s="23">
        <f>UpgradedProtectorStats!D156*(1+(UpgradedProtectorStats!I156/100))</f>
        <v>75.76400000000001</v>
      </c>
      <c r="J39" s="23">
        <f>UpgradedProtectorStats!D156*(1+(UpgradedProtectorStats!J156/100))</f>
        <v>78.988000000000014</v>
      </c>
      <c r="K39" s="27">
        <f>UpgradedProtectorStats!K156</f>
        <v>15.24</v>
      </c>
      <c r="L39" s="27">
        <f>UpgradedProtectorStats!L156</f>
        <v>15.24</v>
      </c>
      <c r="M39" s="28">
        <f>UpgradedProtectorStats!M156</f>
        <v>30.48</v>
      </c>
      <c r="N39" s="29">
        <f>UpgradedProtectorStats!N156</f>
        <v>2.54</v>
      </c>
      <c r="O39" s="30">
        <f>UpgradedProtectorStats!O156</f>
        <v>12</v>
      </c>
      <c r="P39" s="21">
        <f>UpgradedProtectorStats!P156</f>
        <v>600</v>
      </c>
      <c r="Q39" s="21">
        <f>UpgradedProtectorStats!Q156</f>
        <v>0</v>
      </c>
      <c r="R39" s="31"/>
      <c r="S39" s="22">
        <f t="shared" si="0"/>
        <v>1.5833333333333333</v>
      </c>
      <c r="T39" s="32">
        <f t="shared" si="1"/>
        <v>6.7166666666666677</v>
      </c>
      <c r="U39" s="33">
        <f t="shared" si="2"/>
        <v>3.3583333333333338</v>
      </c>
      <c r="V39" s="34">
        <f t="shared" si="3"/>
        <v>3.7458333333333336</v>
      </c>
      <c r="W39" s="35">
        <f t="shared" si="4"/>
        <v>4.3916666666666666</v>
      </c>
      <c r="X39" s="32">
        <f t="shared" si="5"/>
        <v>7.7241666666666662</v>
      </c>
      <c r="Y39" s="32">
        <f t="shared" si="6"/>
        <v>6.3136666666666672</v>
      </c>
      <c r="Z39" s="32">
        <f t="shared" si="7"/>
        <v>6.5823333333333345</v>
      </c>
      <c r="AA39" s="36">
        <f t="shared" si="8"/>
        <v>1.27</v>
      </c>
      <c r="AB39" s="37">
        <f t="shared" si="9"/>
        <v>2.54</v>
      </c>
    </row>
    <row r="40" spans="1:28" ht="15.75" customHeight="1" x14ac:dyDescent="0.2">
      <c r="A40" s="21">
        <f>UpgradedProtectorStats!A160</f>
        <v>441000</v>
      </c>
      <c r="B40" s="38" t="s">
        <v>585</v>
      </c>
      <c r="C40" s="22">
        <f>UpgradedProtectorStats!C160</f>
        <v>47</v>
      </c>
      <c r="D40" s="23">
        <f>UpgradedProtectorStats!D160</f>
        <v>92</v>
      </c>
      <c r="E40" s="24">
        <f>UpgradedProtectorStats!E160</f>
        <v>56</v>
      </c>
      <c r="F40" s="25">
        <f>UpgradedProtectorStats!F160</f>
        <v>54</v>
      </c>
      <c r="G40" s="26">
        <f>UpgradedProtectorStats!G160</f>
        <v>49</v>
      </c>
      <c r="H40" s="23">
        <f>UpgradedProtectorStats!D160*(1+(UpgradedProtectorStats!H160/100))</f>
        <v>105.8</v>
      </c>
      <c r="I40" s="23">
        <f>UpgradedProtectorStats!D160*(1+(UpgradedProtectorStats!I160/100))</f>
        <v>78.2</v>
      </c>
      <c r="J40" s="23">
        <f>UpgradedProtectorStats!D160*(1+(UpgradedProtectorStats!J160/100))</f>
        <v>92</v>
      </c>
      <c r="K40" s="27">
        <f>UpgradedProtectorStats!K160</f>
        <v>11</v>
      </c>
      <c r="L40" s="27">
        <f>UpgradedProtectorStats!L160</f>
        <v>11</v>
      </c>
      <c r="M40" s="28">
        <f>UpgradedProtectorStats!M160</f>
        <v>45</v>
      </c>
      <c r="N40" s="29">
        <f>UpgradedProtectorStats!N160</f>
        <v>22</v>
      </c>
      <c r="O40" s="30">
        <f>UpgradedProtectorStats!O160</f>
        <v>19.5</v>
      </c>
      <c r="P40" s="21">
        <f>UpgradedProtectorStats!P160</f>
        <v>900</v>
      </c>
      <c r="Q40" s="21">
        <f>UpgradedProtectorStats!Q160</f>
        <v>-2</v>
      </c>
      <c r="R40" s="31"/>
      <c r="S40" s="22">
        <f t="shared" si="0"/>
        <v>2.4102564102564101</v>
      </c>
      <c r="T40" s="32">
        <f t="shared" si="1"/>
        <v>4.7179487179487181</v>
      </c>
      <c r="U40" s="33">
        <f t="shared" si="2"/>
        <v>2.8717948717948718</v>
      </c>
      <c r="V40" s="34">
        <f t="shared" si="3"/>
        <v>2.7692307692307692</v>
      </c>
      <c r="W40" s="35">
        <f t="shared" si="4"/>
        <v>2.5128205128205128</v>
      </c>
      <c r="X40" s="32">
        <f t="shared" si="5"/>
        <v>5.4256410256410259</v>
      </c>
      <c r="Y40" s="32">
        <f t="shared" si="6"/>
        <v>4.0102564102564102</v>
      </c>
      <c r="Z40" s="32">
        <f t="shared" si="7"/>
        <v>4.7179487179487181</v>
      </c>
      <c r="AA40" s="36">
        <f t="shared" si="8"/>
        <v>0.5641025641025641</v>
      </c>
      <c r="AB40" s="37">
        <f t="shared" si="9"/>
        <v>2.3076923076923075</v>
      </c>
    </row>
    <row r="41" spans="1:28" ht="15.75" customHeight="1" x14ac:dyDescent="0.2">
      <c r="A41" s="21">
        <f>UpgradedProtectorStats!A164+5</f>
        <v>451010</v>
      </c>
      <c r="B41" s="38" t="s">
        <v>586</v>
      </c>
      <c r="C41" s="22">
        <f>UpgradedProtectorStats!C164</f>
        <v>16</v>
      </c>
      <c r="D41" s="32">
        <f>UpgradedProtectorStats!D164</f>
        <v>74.400000000000006</v>
      </c>
      <c r="E41" s="24">
        <f>UpgradedProtectorStats!E164</f>
        <v>41.85</v>
      </c>
      <c r="F41" s="25">
        <f>UpgradedProtectorStats!F164</f>
        <v>38.75</v>
      </c>
      <c r="G41" s="26">
        <f>UpgradedProtectorStats!G164</f>
        <v>38.75</v>
      </c>
      <c r="H41" s="23">
        <f>UpgradedProtectorStats!D164*(1+(UpgradedProtectorStats!H164/100))</f>
        <v>84.072000000000003</v>
      </c>
      <c r="I41" s="23">
        <f>UpgradedProtectorStats!D164*(1+(UpgradedProtectorStats!I164/100))</f>
        <v>71.424000000000007</v>
      </c>
      <c r="J41" s="23">
        <f>UpgradedProtectorStats!D164*(1+(UpgradedProtectorStats!J164/100))</f>
        <v>74.400000000000006</v>
      </c>
      <c r="K41" s="27">
        <f>UpgradedProtectorStats!K164</f>
        <v>25.4</v>
      </c>
      <c r="L41" s="27">
        <f>UpgradedProtectorStats!L164</f>
        <v>25.4</v>
      </c>
      <c r="M41" s="28">
        <f>UpgradedProtectorStats!M164</f>
        <v>30.48</v>
      </c>
      <c r="N41" s="29">
        <f>UpgradedProtectorStats!N164</f>
        <v>13.97</v>
      </c>
      <c r="O41" s="30">
        <f>UpgradedProtectorStats!O164</f>
        <v>10.9</v>
      </c>
      <c r="P41" s="21">
        <f>UpgradedProtectorStats!P164</f>
        <v>600</v>
      </c>
      <c r="Q41" s="21">
        <f>UpgradedProtectorStats!Q164</f>
        <v>0</v>
      </c>
      <c r="R41" s="31"/>
      <c r="S41" s="22">
        <f t="shared" si="0"/>
        <v>1.4678899082568806</v>
      </c>
      <c r="T41" s="32">
        <f t="shared" si="1"/>
        <v>6.8256880733944953</v>
      </c>
      <c r="U41" s="33">
        <f t="shared" si="2"/>
        <v>3.8394495412844036</v>
      </c>
      <c r="V41" s="34">
        <f t="shared" si="3"/>
        <v>3.5550458715596327</v>
      </c>
      <c r="W41" s="35">
        <f t="shared" si="4"/>
        <v>3.5550458715596327</v>
      </c>
      <c r="X41" s="32">
        <f t="shared" si="5"/>
        <v>7.7130275229357794</v>
      </c>
      <c r="Y41" s="32">
        <f t="shared" si="6"/>
        <v>6.5526605504587163</v>
      </c>
      <c r="Z41" s="32">
        <f t="shared" si="7"/>
        <v>6.8256880733944953</v>
      </c>
      <c r="AA41" s="36">
        <f t="shared" si="8"/>
        <v>2.330275229357798</v>
      </c>
      <c r="AB41" s="37">
        <f t="shared" si="9"/>
        <v>2.7963302752293577</v>
      </c>
    </row>
    <row r="42" spans="1:28" ht="15.75" customHeight="1" x14ac:dyDescent="0.2">
      <c r="A42" s="49">
        <f>UpgradedProtectorStats!A168</f>
        <v>461000</v>
      </c>
      <c r="B42" s="38" t="s">
        <v>587</v>
      </c>
      <c r="C42" s="22">
        <f>UpgradedProtectorStats!C168</f>
        <v>0</v>
      </c>
      <c r="D42" s="23">
        <f>UpgradedProtectorStats!D168</f>
        <v>31</v>
      </c>
      <c r="E42" s="24">
        <f>UpgradedProtectorStats!E168</f>
        <v>38</v>
      </c>
      <c r="F42" s="25">
        <f>UpgradedProtectorStats!F168</f>
        <v>58</v>
      </c>
      <c r="G42" s="26">
        <f>UpgradedProtectorStats!G168</f>
        <v>21</v>
      </c>
      <c r="H42" s="23">
        <f>UpgradedProtectorStats!D168*(1+(UpgradedProtectorStats!H168/100))</f>
        <v>31</v>
      </c>
      <c r="I42" s="23">
        <f>UpgradedProtectorStats!D168*(1+(UpgradedProtectorStats!I168/100))</f>
        <v>33.17</v>
      </c>
      <c r="J42" s="23">
        <f>UpgradedProtectorStats!D168*(1+(UpgradedProtectorStats!J168/100))</f>
        <v>31</v>
      </c>
      <c r="K42" s="27">
        <f>UpgradedProtectorStats!K168</f>
        <v>94</v>
      </c>
      <c r="L42" s="27">
        <f>UpgradedProtectorStats!L168</f>
        <v>94</v>
      </c>
      <c r="M42" s="28">
        <f>UpgradedProtectorStats!M168</f>
        <v>40</v>
      </c>
      <c r="N42" s="29">
        <f>UpgradedProtectorStats!N168</f>
        <v>0</v>
      </c>
      <c r="O42" s="30">
        <f>UpgradedProtectorStats!O168</f>
        <v>3.5</v>
      </c>
      <c r="P42" s="21">
        <f>UpgradedProtectorStats!P168</f>
        <v>400</v>
      </c>
      <c r="Q42" s="21">
        <f>UpgradedProtectorStats!Q168</f>
        <v>0</v>
      </c>
      <c r="R42" s="31"/>
      <c r="S42" s="22">
        <f t="shared" si="0"/>
        <v>0</v>
      </c>
      <c r="T42" s="32">
        <f t="shared" si="1"/>
        <v>8.8571428571428577</v>
      </c>
      <c r="U42" s="33">
        <f t="shared" si="2"/>
        <v>10.857142857142858</v>
      </c>
      <c r="V42" s="34">
        <f t="shared" si="3"/>
        <v>16.571428571428573</v>
      </c>
      <c r="W42" s="35">
        <f t="shared" si="4"/>
        <v>6</v>
      </c>
      <c r="X42" s="32">
        <f t="shared" si="5"/>
        <v>8.8571428571428577</v>
      </c>
      <c r="Y42" s="32">
        <f t="shared" si="6"/>
        <v>9.4771428571428569</v>
      </c>
      <c r="Z42" s="32">
        <f t="shared" si="7"/>
        <v>8.8571428571428577</v>
      </c>
      <c r="AA42" s="36">
        <f t="shared" si="8"/>
        <v>26.857142857142858</v>
      </c>
      <c r="AB42" s="37">
        <f t="shared" si="9"/>
        <v>11.428571428571429</v>
      </c>
    </row>
    <row r="43" spans="1:28" ht="15.75" customHeight="1" x14ac:dyDescent="0.2">
      <c r="A43" s="21">
        <f>UpgradedProtectorStats!A172</f>
        <v>471000</v>
      </c>
      <c r="B43" s="38" t="s">
        <v>588</v>
      </c>
      <c r="C43" s="22">
        <f>UpgradedProtectorStats!C172</f>
        <v>33</v>
      </c>
      <c r="D43" s="23">
        <f>UpgradedProtectorStats!D172</f>
        <v>91</v>
      </c>
      <c r="E43" s="24">
        <f>UpgradedProtectorStats!E172</f>
        <v>45</v>
      </c>
      <c r="F43" s="25">
        <f>UpgradedProtectorStats!F172</f>
        <v>41</v>
      </c>
      <c r="G43" s="26">
        <f>UpgradedProtectorStats!G172</f>
        <v>17</v>
      </c>
      <c r="H43" s="23">
        <f>UpgradedProtectorStats!D172*(1+(UpgradedProtectorStats!H172/100))</f>
        <v>106.47</v>
      </c>
      <c r="I43" s="23">
        <f>UpgradedProtectorStats!D172*(1+(UpgradedProtectorStats!I172/100))</f>
        <v>83.72</v>
      </c>
      <c r="J43" s="23">
        <f>UpgradedProtectorStats!D172*(1+(UpgradedProtectorStats!J172/100))</f>
        <v>91</v>
      </c>
      <c r="K43" s="27">
        <f>UpgradedProtectorStats!K172</f>
        <v>31</v>
      </c>
      <c r="L43" s="27">
        <f>UpgradedProtectorStats!L172</f>
        <v>31</v>
      </c>
      <c r="M43" s="28">
        <f>UpgradedProtectorStats!M172</f>
        <v>45</v>
      </c>
      <c r="N43" s="29">
        <f>UpgradedProtectorStats!N172</f>
        <v>0</v>
      </c>
      <c r="O43" s="30">
        <f>UpgradedProtectorStats!O172</f>
        <v>16.399999999999999</v>
      </c>
      <c r="P43" s="21">
        <f>UpgradedProtectorStats!P172</f>
        <v>700</v>
      </c>
      <c r="Q43" s="21">
        <f>UpgradedProtectorStats!Q172</f>
        <v>-2</v>
      </c>
      <c r="R43" s="31"/>
      <c r="S43" s="22">
        <f t="shared" si="0"/>
        <v>2.0121951219512195</v>
      </c>
      <c r="T43" s="32">
        <f t="shared" si="1"/>
        <v>5.5487804878048781</v>
      </c>
      <c r="U43" s="33">
        <f t="shared" si="2"/>
        <v>2.7439024390243905</v>
      </c>
      <c r="V43" s="34">
        <f t="shared" si="3"/>
        <v>2.5</v>
      </c>
      <c r="W43" s="35">
        <f t="shared" si="4"/>
        <v>1.0365853658536586</v>
      </c>
      <c r="X43" s="32">
        <f t="shared" si="5"/>
        <v>6.4920731707317074</v>
      </c>
      <c r="Y43" s="32">
        <f t="shared" si="6"/>
        <v>5.1048780487804883</v>
      </c>
      <c r="Z43" s="32">
        <f t="shared" si="7"/>
        <v>5.5487804878048781</v>
      </c>
      <c r="AA43" s="36">
        <f t="shared" si="8"/>
        <v>1.8902439024390245</v>
      </c>
      <c r="AB43" s="37">
        <f t="shared" si="9"/>
        <v>2.7439024390243905</v>
      </c>
    </row>
    <row r="44" spans="1:28" ht="15.75" customHeight="1" x14ac:dyDescent="0.2">
      <c r="A44" s="21">
        <f>UpgradedProtectorStats!A176+10</f>
        <v>481020</v>
      </c>
      <c r="B44" s="38" t="s">
        <v>589</v>
      </c>
      <c r="C44" s="22">
        <f>UpgradedProtectorStats!C176</f>
        <v>12</v>
      </c>
      <c r="D44" s="32">
        <f>UpgradedProtectorStats!D176</f>
        <v>62.92</v>
      </c>
      <c r="E44" s="24">
        <f>UpgradedProtectorStats!E176</f>
        <v>38.72</v>
      </c>
      <c r="F44" s="25">
        <f>UpgradedProtectorStats!F176</f>
        <v>41.14</v>
      </c>
      <c r="G44" s="26">
        <f>UpgradedProtectorStats!G176</f>
        <v>24.2</v>
      </c>
      <c r="H44" s="23">
        <f>UpgradedProtectorStats!D176*(1+(UpgradedProtectorStats!H176/100))</f>
        <v>69.841200000000015</v>
      </c>
      <c r="I44" s="23">
        <f>UpgradedProtectorStats!D176*(1+(UpgradedProtectorStats!I176/100))</f>
        <v>62.92</v>
      </c>
      <c r="J44" s="23">
        <f>UpgradedProtectorStats!D176*(1+(UpgradedProtectorStats!J176/100))</f>
        <v>55.369599999999998</v>
      </c>
      <c r="K44" s="27">
        <f>UpgradedProtectorStats!K176</f>
        <v>18.2</v>
      </c>
      <c r="L44" s="27">
        <f>UpgradedProtectorStats!L176</f>
        <v>18.2</v>
      </c>
      <c r="M44" s="28">
        <f>UpgradedProtectorStats!M176</f>
        <v>25.2</v>
      </c>
      <c r="N44" s="29">
        <f>UpgradedProtectorStats!N176</f>
        <v>0</v>
      </c>
      <c r="O44" s="30">
        <f>UpgradedProtectorStats!O176</f>
        <v>7.8</v>
      </c>
      <c r="P44" s="21">
        <f>UpgradedProtectorStats!P176</f>
        <v>200</v>
      </c>
      <c r="Q44" s="21">
        <f>UpgradedProtectorStats!Q176</f>
        <v>0</v>
      </c>
      <c r="R44" s="31"/>
      <c r="S44" s="22">
        <f t="shared" si="0"/>
        <v>1.5384615384615385</v>
      </c>
      <c r="T44" s="32">
        <f t="shared" si="1"/>
        <v>8.0666666666666664</v>
      </c>
      <c r="U44" s="33">
        <f t="shared" si="2"/>
        <v>4.9641025641025642</v>
      </c>
      <c r="V44" s="34">
        <f t="shared" si="3"/>
        <v>5.2743589743589743</v>
      </c>
      <c r="W44" s="35">
        <f t="shared" si="4"/>
        <v>3.1025641025641026</v>
      </c>
      <c r="X44" s="32">
        <f t="shared" si="5"/>
        <v>8.9540000000000024</v>
      </c>
      <c r="Y44" s="32">
        <f t="shared" si="6"/>
        <v>8.0666666666666664</v>
      </c>
      <c r="Z44" s="32">
        <f t="shared" si="7"/>
        <v>7.0986666666666665</v>
      </c>
      <c r="AA44" s="36">
        <f t="shared" si="8"/>
        <v>2.3333333333333335</v>
      </c>
      <c r="AB44" s="37">
        <f t="shared" si="9"/>
        <v>3.2307692307692308</v>
      </c>
    </row>
    <row r="45" spans="1:28" ht="15.75" customHeight="1" x14ac:dyDescent="0.2">
      <c r="A45" s="21">
        <f>UpgradedProtectorStats!A179+10</f>
        <v>491020</v>
      </c>
      <c r="B45" s="38" t="s">
        <v>590</v>
      </c>
      <c r="C45" s="22">
        <f>UpgradedProtectorStats!C179</f>
        <v>23</v>
      </c>
      <c r="D45" s="32">
        <f>UpgradedProtectorStats!D179</f>
        <v>101.64</v>
      </c>
      <c r="E45" s="24">
        <f>UpgradedProtectorStats!E179</f>
        <v>53.239999999999995</v>
      </c>
      <c r="F45" s="25">
        <f>UpgradedProtectorStats!F179</f>
        <v>50.82</v>
      </c>
      <c r="G45" s="26">
        <f>UpgradedProtectorStats!G179</f>
        <v>31.46</v>
      </c>
      <c r="H45" s="23">
        <f>UpgradedProtectorStats!D179*(1+(UpgradedProtectorStats!H179/100))</f>
        <v>116.886</v>
      </c>
      <c r="I45" s="23">
        <f>UpgradedProtectorStats!D179*(1+(UpgradedProtectorStats!I179/100))</f>
        <v>95.541599999999988</v>
      </c>
      <c r="J45" s="23">
        <f>UpgradedProtectorStats!D179*(1+(UpgradedProtectorStats!J179/100))</f>
        <v>101.64</v>
      </c>
      <c r="K45" s="27">
        <f>UpgradedProtectorStats!K179</f>
        <v>22.4</v>
      </c>
      <c r="L45" s="27">
        <f>UpgradedProtectorStats!L179</f>
        <v>22.4</v>
      </c>
      <c r="M45" s="28">
        <f>UpgradedProtectorStats!M179</f>
        <v>32.199999999999996</v>
      </c>
      <c r="N45" s="29">
        <f>UpgradedProtectorStats!N179</f>
        <v>0</v>
      </c>
      <c r="O45" s="30">
        <f>UpgradedProtectorStats!O179</f>
        <v>14</v>
      </c>
      <c r="P45" s="21">
        <f>UpgradedProtectorStats!P179</f>
        <v>500</v>
      </c>
      <c r="Q45" s="21">
        <f>UpgradedProtectorStats!Q179</f>
        <v>-1</v>
      </c>
      <c r="R45" s="31"/>
      <c r="S45" s="22">
        <f t="shared" si="0"/>
        <v>1.6428571428571428</v>
      </c>
      <c r="T45" s="32">
        <f t="shared" si="1"/>
        <v>7.26</v>
      </c>
      <c r="U45" s="33">
        <f t="shared" si="2"/>
        <v>3.8028571428571425</v>
      </c>
      <c r="V45" s="34">
        <f t="shared" si="3"/>
        <v>3.63</v>
      </c>
      <c r="W45" s="35">
        <f t="shared" si="4"/>
        <v>2.2471428571428573</v>
      </c>
      <c r="X45" s="32">
        <f t="shared" si="5"/>
        <v>8.3490000000000002</v>
      </c>
      <c r="Y45" s="32">
        <f t="shared" si="6"/>
        <v>6.8243999999999989</v>
      </c>
      <c r="Z45" s="32">
        <f t="shared" si="7"/>
        <v>7.26</v>
      </c>
      <c r="AA45" s="36">
        <f t="shared" si="8"/>
        <v>1.5999999999999999</v>
      </c>
      <c r="AB45" s="37">
        <f t="shared" si="9"/>
        <v>2.2999999999999998</v>
      </c>
    </row>
    <row r="46" spans="1:28" ht="15.75" customHeight="1" x14ac:dyDescent="0.2">
      <c r="A46" s="21">
        <f>UpgradedProtectorStats!A183+10</f>
        <v>501020</v>
      </c>
      <c r="B46" s="38" t="s">
        <v>591</v>
      </c>
      <c r="C46" s="22">
        <f>UpgradedProtectorStats!C183</f>
        <v>0</v>
      </c>
      <c r="D46" s="32">
        <f>UpgradedProtectorStats!D183</f>
        <v>50.82</v>
      </c>
      <c r="E46" s="24">
        <f>UpgradedProtectorStats!E183</f>
        <v>48.4</v>
      </c>
      <c r="F46" s="25">
        <f>UpgradedProtectorStats!F183</f>
        <v>31.46</v>
      </c>
      <c r="G46" s="26">
        <f>UpgradedProtectorStats!G183</f>
        <v>43.56</v>
      </c>
      <c r="H46" s="23">
        <f>UpgradedProtectorStats!D183*(1+(UpgradedProtectorStats!H183/100))</f>
        <v>50.82</v>
      </c>
      <c r="I46" s="23">
        <f>UpgradedProtectorStats!D183*(1+(UpgradedProtectorStats!I183/100))</f>
        <v>55.393800000000006</v>
      </c>
      <c r="J46" s="23">
        <f>UpgradedProtectorStats!D183*(1+(UpgradedProtectorStats!J183/100))</f>
        <v>52.852800000000002</v>
      </c>
      <c r="K46" s="27">
        <f>UpgradedProtectorStats!K183</f>
        <v>40.599999999999994</v>
      </c>
      <c r="L46" s="27">
        <f>UpgradedProtectorStats!L183</f>
        <v>40.599999999999994</v>
      </c>
      <c r="M46" s="28">
        <f>UpgradedProtectorStats!M183</f>
        <v>21</v>
      </c>
      <c r="N46" s="29">
        <f>UpgradedProtectorStats!N183</f>
        <v>0</v>
      </c>
      <c r="O46" s="30">
        <f>UpgradedProtectorStats!O183</f>
        <v>2.8</v>
      </c>
      <c r="P46" s="21">
        <f>UpgradedProtectorStats!P183</f>
        <v>250</v>
      </c>
      <c r="Q46" s="21">
        <f>UpgradedProtectorStats!Q183</f>
        <v>0</v>
      </c>
      <c r="R46" s="31"/>
      <c r="S46" s="22">
        <f t="shared" si="0"/>
        <v>0</v>
      </c>
      <c r="T46" s="32">
        <f t="shared" si="1"/>
        <v>18.150000000000002</v>
      </c>
      <c r="U46" s="33">
        <f t="shared" si="2"/>
        <v>17.285714285714285</v>
      </c>
      <c r="V46" s="34">
        <f t="shared" si="3"/>
        <v>11.235714285714288</v>
      </c>
      <c r="W46" s="35">
        <f t="shared" si="4"/>
        <v>15.557142857142859</v>
      </c>
      <c r="X46" s="32">
        <f t="shared" si="5"/>
        <v>18.150000000000002</v>
      </c>
      <c r="Y46" s="32">
        <f t="shared" si="6"/>
        <v>19.783500000000004</v>
      </c>
      <c r="Z46" s="32">
        <f t="shared" si="7"/>
        <v>18.876000000000001</v>
      </c>
      <c r="AA46" s="36">
        <f t="shared" si="8"/>
        <v>14.499999999999998</v>
      </c>
      <c r="AB46" s="37">
        <f t="shared" si="9"/>
        <v>7.5000000000000009</v>
      </c>
    </row>
    <row r="47" spans="1:28" ht="15.75" customHeight="1" x14ac:dyDescent="0.2">
      <c r="A47" s="21">
        <f>UpgradedProtectorStats!A186+10</f>
        <v>511020</v>
      </c>
      <c r="B47" s="38" t="s">
        <v>592</v>
      </c>
      <c r="C47" s="22">
        <f>UpgradedProtectorStats!C186</f>
        <v>16</v>
      </c>
      <c r="D47" s="32">
        <f>UpgradedProtectorStats!D186</f>
        <v>89.539999999999992</v>
      </c>
      <c r="E47" s="24">
        <f>UpgradedProtectorStats!E186</f>
        <v>36.299999999999997</v>
      </c>
      <c r="F47" s="25">
        <f>UpgradedProtectorStats!F186</f>
        <v>43.56</v>
      </c>
      <c r="G47" s="26">
        <f>UpgradedProtectorStats!G186</f>
        <v>36.299999999999997</v>
      </c>
      <c r="H47" s="23">
        <f>UpgradedProtectorStats!D186*(1+(UpgradedProtectorStats!H186/100))</f>
        <v>109.23879999999998</v>
      </c>
      <c r="I47" s="23">
        <f>UpgradedProtectorStats!D186*(1+(UpgradedProtectorStats!I186/100))</f>
        <v>87.749199999999988</v>
      </c>
      <c r="J47" s="23">
        <f>UpgradedProtectorStats!D186*(1+(UpgradedProtectorStats!J186/100))</f>
        <v>85.958399999999983</v>
      </c>
      <c r="K47" s="27">
        <f>UpgradedProtectorStats!K186</f>
        <v>22.4</v>
      </c>
      <c r="L47" s="27">
        <f>UpgradedProtectorStats!L186</f>
        <v>22.4</v>
      </c>
      <c r="M47" s="28">
        <f>UpgradedProtectorStats!M186</f>
        <v>28</v>
      </c>
      <c r="N47" s="29">
        <f>UpgradedProtectorStats!N186</f>
        <v>0</v>
      </c>
      <c r="O47" s="30">
        <f>UpgradedProtectorStats!O186</f>
        <v>10.9</v>
      </c>
      <c r="P47" s="21">
        <f>UpgradedProtectorStats!P186</f>
        <v>450</v>
      </c>
      <c r="Q47" s="21">
        <f>UpgradedProtectorStats!Q186</f>
        <v>0</v>
      </c>
      <c r="R47" s="31"/>
      <c r="S47" s="22">
        <f t="shared" si="0"/>
        <v>1.4678899082568806</v>
      </c>
      <c r="T47" s="32">
        <f t="shared" si="1"/>
        <v>8.2146788990825677</v>
      </c>
      <c r="U47" s="33">
        <f t="shared" si="2"/>
        <v>3.330275229357798</v>
      </c>
      <c r="V47" s="34">
        <f t="shared" si="3"/>
        <v>3.9963302752293579</v>
      </c>
      <c r="W47" s="35">
        <f t="shared" si="4"/>
        <v>3.330275229357798</v>
      </c>
      <c r="X47" s="32">
        <f t="shared" si="5"/>
        <v>10.021908256880732</v>
      </c>
      <c r="Y47" s="32">
        <f t="shared" si="6"/>
        <v>8.0503853211009169</v>
      </c>
      <c r="Z47" s="32">
        <f t="shared" si="7"/>
        <v>7.8860917431192643</v>
      </c>
      <c r="AA47" s="36">
        <f t="shared" si="8"/>
        <v>2.0550458715596327</v>
      </c>
      <c r="AB47" s="37">
        <f t="shared" si="9"/>
        <v>2.568807339449541</v>
      </c>
    </row>
    <row r="48" spans="1:28" ht="15.75" customHeight="1" x14ac:dyDescent="0.2">
      <c r="A48" s="21">
        <f>UpgradedProtectorStats!A190+10</f>
        <v>521020</v>
      </c>
      <c r="B48" s="38" t="s">
        <v>593</v>
      </c>
      <c r="C48" s="22">
        <f>UpgradedProtectorStats!C190</f>
        <v>8</v>
      </c>
      <c r="D48" s="32">
        <f>UpgradedProtectorStats!D190</f>
        <v>58.08</v>
      </c>
      <c r="E48" s="24">
        <f>UpgradedProtectorStats!E190</f>
        <v>38.72</v>
      </c>
      <c r="F48" s="25">
        <f>UpgradedProtectorStats!F190</f>
        <v>29.04</v>
      </c>
      <c r="G48" s="26">
        <f>UpgradedProtectorStats!G190</f>
        <v>41.14</v>
      </c>
      <c r="H48" s="23">
        <f>UpgradedProtectorStats!D190*(1+(UpgradedProtectorStats!H190/100))</f>
        <v>59.822400000000002</v>
      </c>
      <c r="I48" s="23">
        <f>UpgradedProtectorStats!D190*(1+(UpgradedProtectorStats!I190/100))</f>
        <v>56.337599999999995</v>
      </c>
      <c r="J48" s="23">
        <f>UpgradedProtectorStats!D190*(1+(UpgradedProtectorStats!J190/100))</f>
        <v>55.175999999999995</v>
      </c>
      <c r="K48" s="27">
        <f>UpgradedProtectorStats!K190</f>
        <v>18.2</v>
      </c>
      <c r="L48" s="27">
        <f>UpgradedProtectorStats!L190</f>
        <v>18.2</v>
      </c>
      <c r="M48" s="28">
        <f>UpgradedProtectorStats!M190</f>
        <v>18.2</v>
      </c>
      <c r="N48" s="29">
        <f>UpgradedProtectorStats!N190</f>
        <v>0</v>
      </c>
      <c r="O48" s="30">
        <f>UpgradedProtectorStats!O190</f>
        <v>6.6</v>
      </c>
      <c r="P48" s="21">
        <f>UpgradedProtectorStats!P190</f>
        <v>250</v>
      </c>
      <c r="Q48" s="21">
        <f>UpgradedProtectorStats!Q190</f>
        <v>0</v>
      </c>
      <c r="R48" s="31"/>
      <c r="S48" s="22">
        <f t="shared" si="0"/>
        <v>1.2121212121212122</v>
      </c>
      <c r="T48" s="32">
        <f t="shared" si="1"/>
        <v>8.8000000000000007</v>
      </c>
      <c r="U48" s="33">
        <f t="shared" si="2"/>
        <v>5.8666666666666671</v>
      </c>
      <c r="V48" s="34">
        <f t="shared" si="3"/>
        <v>4.4000000000000004</v>
      </c>
      <c r="W48" s="35">
        <f t="shared" si="4"/>
        <v>6.2333333333333334</v>
      </c>
      <c r="X48" s="32">
        <f t="shared" si="5"/>
        <v>9.0640000000000001</v>
      </c>
      <c r="Y48" s="32">
        <f t="shared" si="6"/>
        <v>8.5359999999999996</v>
      </c>
      <c r="Z48" s="32">
        <f t="shared" si="7"/>
        <v>8.36</v>
      </c>
      <c r="AA48" s="36">
        <f t="shared" si="8"/>
        <v>2.7575757575757578</v>
      </c>
      <c r="AB48" s="37">
        <f t="shared" si="9"/>
        <v>2.7575757575757578</v>
      </c>
    </row>
    <row r="49" spans="1:28" ht="15.75" customHeight="1" x14ac:dyDescent="0.2">
      <c r="A49" s="21">
        <f>UpgradedProtectorStats!A193+5</f>
        <v>531010</v>
      </c>
      <c r="B49" s="38" t="s">
        <v>594</v>
      </c>
      <c r="C49" s="22">
        <f>UpgradedProtectorStats!C193</f>
        <v>35</v>
      </c>
      <c r="D49" s="32">
        <f>UpgradedProtectorStats!D193</f>
        <v>111.60000000000001</v>
      </c>
      <c r="E49" s="24">
        <f>UpgradedProtectorStats!E193</f>
        <v>49.6</v>
      </c>
      <c r="F49" s="25">
        <f>UpgradedProtectorStats!F193</f>
        <v>74.400000000000006</v>
      </c>
      <c r="G49" s="26">
        <f>UpgradedProtectorStats!G193</f>
        <v>51.15</v>
      </c>
      <c r="H49" s="23">
        <f>UpgradedProtectorStats!D193*(1+(UpgradedProtectorStats!H193/100))</f>
        <v>126.108</v>
      </c>
      <c r="I49" s="23">
        <f>UpgradedProtectorStats!D193*(1+(UpgradedProtectorStats!I193/100))</f>
        <v>102.67200000000001</v>
      </c>
      <c r="J49" s="23">
        <f>UpgradedProtectorStats!D193*(1+(UpgradedProtectorStats!J193/100))</f>
        <v>111.60000000000001</v>
      </c>
      <c r="K49" s="27">
        <f>UpgradedProtectorStats!K193</f>
        <v>24.13</v>
      </c>
      <c r="L49" s="27">
        <f>UpgradedProtectorStats!L193</f>
        <v>24.13</v>
      </c>
      <c r="M49" s="28">
        <f>UpgradedProtectorStats!M193</f>
        <v>40.64</v>
      </c>
      <c r="N49" s="29">
        <f>UpgradedProtectorStats!N193</f>
        <v>0</v>
      </c>
      <c r="O49" s="30">
        <f>UpgradedProtectorStats!O193</f>
        <v>16.399999999999999</v>
      </c>
      <c r="P49" s="21">
        <f>UpgradedProtectorStats!P193</f>
        <v>600</v>
      </c>
      <c r="Q49" s="21">
        <f>UpgradedProtectorStats!Q193</f>
        <v>-1</v>
      </c>
      <c r="R49" s="31"/>
      <c r="S49" s="22">
        <f t="shared" si="0"/>
        <v>2.1341463414634148</v>
      </c>
      <c r="T49" s="32">
        <f t="shared" si="1"/>
        <v>6.8048780487804885</v>
      </c>
      <c r="U49" s="33">
        <f t="shared" si="2"/>
        <v>3.0243902439024395</v>
      </c>
      <c r="V49" s="34">
        <f t="shared" si="3"/>
        <v>4.536585365853659</v>
      </c>
      <c r="W49" s="35">
        <f t="shared" si="4"/>
        <v>3.1189024390243905</v>
      </c>
      <c r="X49" s="32">
        <f t="shared" si="5"/>
        <v>7.6895121951219521</v>
      </c>
      <c r="Y49" s="32">
        <f t="shared" si="6"/>
        <v>6.2604878048780499</v>
      </c>
      <c r="Z49" s="32">
        <f t="shared" si="7"/>
        <v>6.8048780487804885</v>
      </c>
      <c r="AA49" s="36">
        <f t="shared" si="8"/>
        <v>1.4713414634146342</v>
      </c>
      <c r="AB49" s="37">
        <f t="shared" si="9"/>
        <v>2.4780487804878053</v>
      </c>
    </row>
    <row r="50" spans="1:28" ht="15.75" customHeight="1" x14ac:dyDescent="0.2">
      <c r="A50" s="49">
        <f>UpgradedProtectorStats!A197</f>
        <v>541000</v>
      </c>
      <c r="B50" s="38" t="s">
        <v>595</v>
      </c>
      <c r="C50" s="22">
        <f>UpgradedProtectorStats!C197</f>
        <v>0</v>
      </c>
      <c r="D50" s="23">
        <f>UpgradedProtectorStats!D197</f>
        <v>20</v>
      </c>
      <c r="E50" s="24">
        <f>UpgradedProtectorStats!E197</f>
        <v>31</v>
      </c>
      <c r="F50" s="25">
        <f>UpgradedProtectorStats!F197</f>
        <v>17</v>
      </c>
      <c r="G50" s="26">
        <f>UpgradedProtectorStats!G197</f>
        <v>17</v>
      </c>
      <c r="H50" s="23">
        <f>UpgradedProtectorStats!D197*(1+(UpgradedProtectorStats!H197/100))</f>
        <v>20</v>
      </c>
      <c r="I50" s="23">
        <f>UpgradedProtectorStats!D197*(1+(UpgradedProtectorStats!I197/100))</f>
        <v>20</v>
      </c>
      <c r="J50" s="23">
        <f>UpgradedProtectorStats!D197*(1+(UpgradedProtectorStats!J197/100))</f>
        <v>20</v>
      </c>
      <c r="K50" s="27">
        <f>UpgradedProtectorStats!K197</f>
        <v>23</v>
      </c>
      <c r="L50" s="27">
        <f>UpgradedProtectorStats!L197</f>
        <v>23</v>
      </c>
      <c r="M50" s="28">
        <f>UpgradedProtectorStats!M197</f>
        <v>23</v>
      </c>
      <c r="N50" s="29">
        <f>UpgradedProtectorStats!N197</f>
        <v>31</v>
      </c>
      <c r="O50" s="30">
        <f>UpgradedProtectorStats!O197</f>
        <v>3.1</v>
      </c>
      <c r="P50" s="21">
        <f>UpgradedProtectorStats!P197</f>
        <v>80</v>
      </c>
      <c r="Q50" s="21">
        <f>UpgradedProtectorStats!Q197</f>
        <v>0</v>
      </c>
      <c r="R50" s="31"/>
      <c r="S50" s="22">
        <f t="shared" si="0"/>
        <v>0</v>
      </c>
      <c r="T50" s="32">
        <f t="shared" si="1"/>
        <v>6.4516129032258061</v>
      </c>
      <c r="U50" s="33">
        <f t="shared" si="2"/>
        <v>10</v>
      </c>
      <c r="V50" s="34">
        <f t="shared" si="3"/>
        <v>5.4838709677419351</v>
      </c>
      <c r="W50" s="35">
        <f t="shared" si="4"/>
        <v>5.4838709677419351</v>
      </c>
      <c r="X50" s="32">
        <f t="shared" si="5"/>
        <v>6.4516129032258061</v>
      </c>
      <c r="Y50" s="32">
        <f t="shared" si="6"/>
        <v>6.4516129032258061</v>
      </c>
      <c r="Z50" s="32">
        <f t="shared" si="7"/>
        <v>6.4516129032258061</v>
      </c>
      <c r="AA50" s="36">
        <f t="shared" si="8"/>
        <v>7.419354838709677</v>
      </c>
      <c r="AB50" s="37">
        <f t="shared" si="9"/>
        <v>7.419354838709677</v>
      </c>
    </row>
    <row r="51" spans="1:28" ht="15.75" customHeight="1" x14ac:dyDescent="0.2">
      <c r="A51" s="49">
        <f>UpgradedProtectorStats!A201</f>
        <v>551000</v>
      </c>
      <c r="B51" s="38" t="s">
        <v>596</v>
      </c>
      <c r="C51" s="22">
        <f>UpgradedProtectorStats!C201</f>
        <v>0</v>
      </c>
      <c r="D51" s="23">
        <f>UpgradedProtectorStats!D201</f>
        <v>32</v>
      </c>
      <c r="E51" s="24">
        <f>UpgradedProtectorStats!E201</f>
        <v>32</v>
      </c>
      <c r="F51" s="25">
        <f>UpgradedProtectorStats!F201</f>
        <v>41</v>
      </c>
      <c r="G51" s="26">
        <f>UpgradedProtectorStats!G201</f>
        <v>41</v>
      </c>
      <c r="H51" s="23">
        <f>UpgradedProtectorStats!D201*(1+(UpgradedProtectorStats!H201/100))</f>
        <v>36.799999999999997</v>
      </c>
      <c r="I51" s="23">
        <f>UpgradedProtectorStats!D201*(1+(UpgradedProtectorStats!I201/100))</f>
        <v>34.56</v>
      </c>
      <c r="J51" s="23">
        <f>UpgradedProtectorStats!D201*(1+(UpgradedProtectorStats!J201/100))</f>
        <v>29.44</v>
      </c>
      <c r="K51" s="27">
        <f>UpgradedProtectorStats!K201</f>
        <v>15</v>
      </c>
      <c r="L51" s="27">
        <f>UpgradedProtectorStats!L201</f>
        <v>15</v>
      </c>
      <c r="M51" s="28">
        <f>UpgradedProtectorStats!M201</f>
        <v>30</v>
      </c>
      <c r="N51" s="29">
        <f>UpgradedProtectorStats!N201</f>
        <v>40</v>
      </c>
      <c r="O51" s="30">
        <f>UpgradedProtectorStats!O201</f>
        <v>6</v>
      </c>
      <c r="P51" s="21">
        <f>UpgradedProtectorStats!P201</f>
        <v>400</v>
      </c>
      <c r="Q51" s="21">
        <f>UpgradedProtectorStats!Q201</f>
        <v>0</v>
      </c>
      <c r="R51" s="31"/>
      <c r="S51" s="22">
        <f t="shared" si="0"/>
        <v>0</v>
      </c>
      <c r="T51" s="32">
        <f t="shared" si="1"/>
        <v>5.333333333333333</v>
      </c>
      <c r="U51" s="33">
        <f t="shared" si="2"/>
        <v>5.333333333333333</v>
      </c>
      <c r="V51" s="34">
        <f t="shared" si="3"/>
        <v>6.833333333333333</v>
      </c>
      <c r="W51" s="35">
        <f t="shared" si="4"/>
        <v>6.833333333333333</v>
      </c>
      <c r="X51" s="32">
        <f t="shared" si="5"/>
        <v>6.1333333333333329</v>
      </c>
      <c r="Y51" s="32">
        <f t="shared" si="6"/>
        <v>5.7600000000000007</v>
      </c>
      <c r="Z51" s="32">
        <f t="shared" si="7"/>
        <v>4.9066666666666672</v>
      </c>
      <c r="AA51" s="36">
        <f t="shared" si="8"/>
        <v>2.5</v>
      </c>
      <c r="AB51" s="37">
        <f t="shared" si="9"/>
        <v>5</v>
      </c>
    </row>
    <row r="52" spans="1:28" ht="15.75" customHeight="1" x14ac:dyDescent="0.2">
      <c r="A52" s="21">
        <f>UpgradedProtectorStats!A213+10</f>
        <v>641020</v>
      </c>
      <c r="B52" s="38" t="s">
        <v>597</v>
      </c>
      <c r="C52" s="22">
        <f>UpgradedProtectorStats!C213</f>
        <v>0</v>
      </c>
      <c r="D52" s="32">
        <f>UpgradedProtectorStats!D213</f>
        <v>31.46</v>
      </c>
      <c r="E52" s="24">
        <f>UpgradedProtectorStats!E213</f>
        <v>67.759999999999991</v>
      </c>
      <c r="F52" s="25">
        <f>UpgradedProtectorStats!F213</f>
        <v>50.82</v>
      </c>
      <c r="G52" s="26">
        <f>UpgradedProtectorStats!G213</f>
        <v>50.82</v>
      </c>
      <c r="H52" s="23">
        <f>UpgradedProtectorStats!D213*(1+(UpgradedProtectorStats!H213/100))</f>
        <v>34.291400000000003</v>
      </c>
      <c r="I52" s="23">
        <f>UpgradedProtectorStats!D213*(1+(UpgradedProtectorStats!I213/100))</f>
        <v>32.403800000000004</v>
      </c>
      <c r="J52" s="23">
        <f>UpgradedProtectorStats!D213*(1+(UpgradedProtectorStats!J213/100))</f>
        <v>31.46</v>
      </c>
      <c r="K52" s="27">
        <f>UpgradedProtectorStats!K213</f>
        <v>43.4</v>
      </c>
      <c r="L52" s="27">
        <f>UpgradedProtectorStats!L213</f>
        <v>43.4</v>
      </c>
      <c r="M52" s="28">
        <f>UpgradedProtectorStats!M213</f>
        <v>43.4</v>
      </c>
      <c r="N52" s="29">
        <f>UpgradedProtectorStats!N213</f>
        <v>5.6</v>
      </c>
      <c r="O52" s="30">
        <f>UpgradedProtectorStats!O213</f>
        <v>1.8</v>
      </c>
      <c r="P52" s="21">
        <f>UpgradedProtectorStats!P213</f>
        <v>200</v>
      </c>
      <c r="Q52" s="21">
        <f>UpgradedProtectorStats!Q213</f>
        <v>0</v>
      </c>
      <c r="R52" s="31"/>
      <c r="S52" s="22">
        <f t="shared" si="0"/>
        <v>0</v>
      </c>
      <c r="T52" s="32">
        <f t="shared" si="1"/>
        <v>17.477777777777778</v>
      </c>
      <c r="U52" s="33">
        <f t="shared" si="2"/>
        <v>37.644444444444439</v>
      </c>
      <c r="V52" s="34">
        <f t="shared" si="3"/>
        <v>28.233333333333334</v>
      </c>
      <c r="W52" s="35">
        <f t="shared" si="4"/>
        <v>28.233333333333334</v>
      </c>
      <c r="X52" s="32">
        <f t="shared" si="5"/>
        <v>19.050777777777778</v>
      </c>
      <c r="Y52" s="32">
        <f t="shared" si="6"/>
        <v>18.002111111111113</v>
      </c>
      <c r="Z52" s="32">
        <f t="shared" si="7"/>
        <v>17.477777777777778</v>
      </c>
      <c r="AA52" s="36">
        <f t="shared" si="8"/>
        <v>24.111111111111111</v>
      </c>
      <c r="AB52" s="37">
        <f t="shared" si="9"/>
        <v>24.111111111111111</v>
      </c>
    </row>
    <row r="53" spans="1:28" ht="15.75" customHeight="1" x14ac:dyDescent="0.2">
      <c r="A53" s="21">
        <f>UpgradedProtectorStats!A217+10</f>
        <v>651020</v>
      </c>
      <c r="B53" s="38" t="s">
        <v>598</v>
      </c>
      <c r="C53" s="22">
        <f>UpgradedProtectorStats!C217</f>
        <v>23</v>
      </c>
      <c r="D53" s="32">
        <f>UpgradedProtectorStats!D217</f>
        <v>99.22</v>
      </c>
      <c r="E53" s="24">
        <f>UpgradedProtectorStats!E217</f>
        <v>55.66</v>
      </c>
      <c r="F53" s="25">
        <f>UpgradedProtectorStats!F217</f>
        <v>50.82</v>
      </c>
      <c r="G53" s="26">
        <f>UpgradedProtectorStats!G217</f>
        <v>36.299999999999997</v>
      </c>
      <c r="H53" s="23">
        <f>UpgradedProtectorStats!D217*(1+(UpgradedProtectorStats!H217/100))</f>
        <v>113.11080000000001</v>
      </c>
      <c r="I53" s="23">
        <f>UpgradedProtectorStats!D217*(1+(UpgradedProtectorStats!I217/100))</f>
        <v>99.22</v>
      </c>
      <c r="J53" s="23">
        <f>UpgradedProtectorStats!D217*(1+(UpgradedProtectorStats!J217/100))</f>
        <v>99.22</v>
      </c>
      <c r="K53" s="27">
        <f>UpgradedProtectorStats!K217</f>
        <v>22.4</v>
      </c>
      <c r="L53" s="27">
        <f>UpgradedProtectorStats!L217</f>
        <v>22.4</v>
      </c>
      <c r="M53" s="28">
        <f>UpgradedProtectorStats!M217</f>
        <v>32.199999999999996</v>
      </c>
      <c r="N53" s="29">
        <f>UpgradedProtectorStats!N217</f>
        <v>0</v>
      </c>
      <c r="O53" s="30">
        <f>UpgradedProtectorStats!O217</f>
        <v>13.3</v>
      </c>
      <c r="P53" s="21">
        <f>UpgradedProtectorStats!P217</f>
        <v>500</v>
      </c>
      <c r="Q53" s="21">
        <f>UpgradedProtectorStats!Q217</f>
        <v>-1</v>
      </c>
      <c r="R53" s="31"/>
      <c r="S53" s="22">
        <f t="shared" si="0"/>
        <v>1.7293233082706767</v>
      </c>
      <c r="T53" s="32">
        <f t="shared" si="1"/>
        <v>7.4601503759398495</v>
      </c>
      <c r="U53" s="33">
        <f t="shared" si="2"/>
        <v>4.1849624060150372</v>
      </c>
      <c r="V53" s="34">
        <f t="shared" si="3"/>
        <v>3.8210526315789473</v>
      </c>
      <c r="W53" s="35">
        <f t="shared" si="4"/>
        <v>2.7293233082706765</v>
      </c>
      <c r="X53" s="32">
        <f t="shared" si="5"/>
        <v>8.5045714285714293</v>
      </c>
      <c r="Y53" s="32">
        <f t="shared" si="6"/>
        <v>7.4601503759398495</v>
      </c>
      <c r="Z53" s="32">
        <f t="shared" si="7"/>
        <v>7.4601503759398495</v>
      </c>
      <c r="AA53" s="36">
        <f t="shared" si="8"/>
        <v>1.6842105263157894</v>
      </c>
      <c r="AB53" s="37">
        <f t="shared" si="9"/>
        <v>2.4210526315789469</v>
      </c>
    </row>
    <row r="54" spans="1:28" ht="15.75" customHeight="1" x14ac:dyDescent="0.2">
      <c r="A54" s="21">
        <f>UpgradedProtectorStats!A221+5</f>
        <v>661010</v>
      </c>
      <c r="B54" s="38" t="s">
        <v>599</v>
      </c>
      <c r="C54" s="22">
        <f>UpgradedProtectorStats!C221</f>
        <v>15</v>
      </c>
      <c r="D54" s="32">
        <f>UpgradedProtectorStats!D221</f>
        <v>65.100000000000009</v>
      </c>
      <c r="E54" s="24">
        <f>UpgradedProtectorStats!E221</f>
        <v>34.1</v>
      </c>
      <c r="F54" s="25">
        <f>UpgradedProtectorStats!F221</f>
        <v>71.3</v>
      </c>
      <c r="G54" s="26">
        <f>UpgradedProtectorStats!G221</f>
        <v>34.1</v>
      </c>
      <c r="H54" s="23">
        <f>UpgradedProtectorStats!D221*(1+(UpgradedProtectorStats!H221/100))</f>
        <v>74.865000000000009</v>
      </c>
      <c r="I54" s="23">
        <f>UpgradedProtectorStats!D221*(1+(UpgradedProtectorStats!I221/100))</f>
        <v>58.590000000000011</v>
      </c>
      <c r="J54" s="23">
        <f>UpgradedProtectorStats!D221*(1+(UpgradedProtectorStats!J221/100))</f>
        <v>68.355000000000018</v>
      </c>
      <c r="K54" s="27">
        <f>UpgradedProtectorStats!K221</f>
        <v>27.94</v>
      </c>
      <c r="L54" s="27">
        <f>UpgradedProtectorStats!L221</f>
        <v>27.94</v>
      </c>
      <c r="M54" s="28">
        <f>UpgradedProtectorStats!M221</f>
        <v>27.94</v>
      </c>
      <c r="N54" s="29">
        <f>UpgradedProtectorStats!N221</f>
        <v>25.4</v>
      </c>
      <c r="O54" s="30">
        <f>UpgradedProtectorStats!O221</f>
        <v>10.5</v>
      </c>
      <c r="P54" s="21">
        <f>UpgradedProtectorStats!P221</f>
        <v>600</v>
      </c>
      <c r="Q54" s="21">
        <f>UpgradedProtectorStats!Q221</f>
        <v>0</v>
      </c>
      <c r="R54" s="31"/>
      <c r="S54" s="22">
        <f t="shared" si="0"/>
        <v>1.4285714285714286</v>
      </c>
      <c r="T54" s="32">
        <f t="shared" si="1"/>
        <v>6.2000000000000011</v>
      </c>
      <c r="U54" s="33">
        <f t="shared" si="2"/>
        <v>3.2476190476190476</v>
      </c>
      <c r="V54" s="34">
        <f t="shared" si="3"/>
        <v>6.7904761904761903</v>
      </c>
      <c r="W54" s="35">
        <f t="shared" si="4"/>
        <v>3.2476190476190476</v>
      </c>
      <c r="X54" s="32">
        <f t="shared" si="5"/>
        <v>7.1300000000000008</v>
      </c>
      <c r="Y54" s="32">
        <f t="shared" si="6"/>
        <v>5.580000000000001</v>
      </c>
      <c r="Z54" s="32">
        <f t="shared" si="7"/>
        <v>6.5100000000000016</v>
      </c>
      <c r="AA54" s="36">
        <f t="shared" si="8"/>
        <v>2.6609523809523812</v>
      </c>
      <c r="AB54" s="37">
        <f t="shared" si="9"/>
        <v>2.6609523809523812</v>
      </c>
    </row>
    <row r="55" spans="1:28" ht="15.75" customHeight="1" x14ac:dyDescent="0.2">
      <c r="A55" s="21">
        <f>UpgradedProtectorStats!A225+5</f>
        <v>671010</v>
      </c>
      <c r="B55" s="38" t="s">
        <v>600</v>
      </c>
      <c r="C55" s="22">
        <f>UpgradedProtectorStats!C225</f>
        <v>8</v>
      </c>
      <c r="D55" s="32">
        <f>UpgradedProtectorStats!D225</f>
        <v>52.7</v>
      </c>
      <c r="E55" s="24">
        <f>UpgradedProtectorStats!E225</f>
        <v>40.300000000000004</v>
      </c>
      <c r="F55" s="25">
        <f>UpgradedProtectorStats!F225</f>
        <v>49.6</v>
      </c>
      <c r="G55" s="26">
        <f>UpgradedProtectorStats!G225</f>
        <v>31</v>
      </c>
      <c r="H55" s="23">
        <f>UpgradedProtectorStats!D225*(1+(UpgradedProtectorStats!H225/100))</f>
        <v>55.335000000000008</v>
      </c>
      <c r="I55" s="23">
        <f>UpgradedProtectorStats!D225*(1+(UpgradedProtectorStats!I225/100))</f>
        <v>52.7</v>
      </c>
      <c r="J55" s="23">
        <f>UpgradedProtectorStats!D225*(1+(UpgradedProtectorStats!J225/100))</f>
        <v>57.970000000000006</v>
      </c>
      <c r="K55" s="27">
        <f>UpgradedProtectorStats!K225</f>
        <v>62.230000000000004</v>
      </c>
      <c r="L55" s="27">
        <f>UpgradedProtectorStats!L225</f>
        <v>62.230000000000004</v>
      </c>
      <c r="M55" s="28">
        <f>UpgradedProtectorStats!M225</f>
        <v>35.56</v>
      </c>
      <c r="N55" s="29">
        <f>UpgradedProtectorStats!N225</f>
        <v>31.75</v>
      </c>
      <c r="O55" s="30">
        <f>UpgradedProtectorStats!O225</f>
        <v>6.4</v>
      </c>
      <c r="P55" s="21">
        <f>UpgradedProtectorStats!P225</f>
        <v>250</v>
      </c>
      <c r="Q55" s="21">
        <f>UpgradedProtectorStats!Q225</f>
        <v>0</v>
      </c>
      <c r="R55" s="31"/>
      <c r="S55" s="22">
        <f t="shared" si="0"/>
        <v>1.25</v>
      </c>
      <c r="T55" s="32">
        <f t="shared" si="1"/>
        <v>8.234375</v>
      </c>
      <c r="U55" s="33">
        <f t="shared" si="2"/>
        <v>6.296875</v>
      </c>
      <c r="V55" s="34">
        <f t="shared" si="3"/>
        <v>7.75</v>
      </c>
      <c r="W55" s="35">
        <f t="shared" si="4"/>
        <v>4.84375</v>
      </c>
      <c r="X55" s="32">
        <f t="shared" si="5"/>
        <v>8.6460937500000004</v>
      </c>
      <c r="Y55" s="32">
        <f t="shared" si="6"/>
        <v>8.234375</v>
      </c>
      <c r="Z55" s="32">
        <f t="shared" si="7"/>
        <v>9.0578125000000007</v>
      </c>
      <c r="AA55" s="36">
        <f t="shared" si="8"/>
        <v>9.7234374999999993</v>
      </c>
      <c r="AB55" s="37">
        <f t="shared" si="9"/>
        <v>5.5562500000000004</v>
      </c>
    </row>
    <row r="56" spans="1:28" ht="15.75" customHeight="1" x14ac:dyDescent="0.2">
      <c r="A56" s="21">
        <f>UpgradedProtectorStats!A229+5</f>
        <v>681010</v>
      </c>
      <c r="B56" s="38" t="s">
        <v>601</v>
      </c>
      <c r="C56" s="22">
        <f>UpgradedProtectorStats!C229</f>
        <v>19</v>
      </c>
      <c r="D56" s="32">
        <f>UpgradedProtectorStats!D229</f>
        <v>77.5</v>
      </c>
      <c r="E56" s="24">
        <f>UpgradedProtectorStats!E229</f>
        <v>43.4</v>
      </c>
      <c r="F56" s="25">
        <f>UpgradedProtectorStats!F229</f>
        <v>63.550000000000004</v>
      </c>
      <c r="G56" s="26">
        <f>UpgradedProtectorStats!G229</f>
        <v>32.550000000000004</v>
      </c>
      <c r="H56" s="23">
        <f>UpgradedProtectorStats!D229*(1+(UpgradedProtectorStats!H229/100))</f>
        <v>81.375</v>
      </c>
      <c r="I56" s="23">
        <f>UpgradedProtectorStats!D229*(1+(UpgradedProtectorStats!I229/100))</f>
        <v>77.5</v>
      </c>
      <c r="J56" s="23">
        <f>UpgradedProtectorStats!D229*(1+(UpgradedProtectorStats!J229/100))</f>
        <v>73.625</v>
      </c>
      <c r="K56" s="27">
        <f>UpgradedProtectorStats!K229</f>
        <v>15.24</v>
      </c>
      <c r="L56" s="27">
        <f>UpgradedProtectorStats!L229</f>
        <v>15.24</v>
      </c>
      <c r="M56" s="28">
        <f>UpgradedProtectorStats!M229</f>
        <v>26.67</v>
      </c>
      <c r="N56" s="29">
        <f>UpgradedProtectorStats!N229</f>
        <v>0</v>
      </c>
      <c r="O56" s="30">
        <f>UpgradedProtectorStats!O229</f>
        <v>13</v>
      </c>
      <c r="P56" s="21">
        <f>UpgradedProtectorStats!P229</f>
        <v>450</v>
      </c>
      <c r="Q56" s="21">
        <f>UpgradedProtectorStats!Q229</f>
        <v>-1</v>
      </c>
      <c r="R56" s="31"/>
      <c r="S56" s="22">
        <f t="shared" si="0"/>
        <v>1.4615384615384615</v>
      </c>
      <c r="T56" s="32">
        <f t="shared" si="1"/>
        <v>5.9615384615384617</v>
      </c>
      <c r="U56" s="33">
        <f t="shared" si="2"/>
        <v>3.3384615384615381</v>
      </c>
      <c r="V56" s="34">
        <f t="shared" si="3"/>
        <v>4.8884615384615389</v>
      </c>
      <c r="W56" s="35">
        <f t="shared" si="4"/>
        <v>2.5038461538461543</v>
      </c>
      <c r="X56" s="32">
        <f t="shared" si="5"/>
        <v>6.259615384615385</v>
      </c>
      <c r="Y56" s="32">
        <f t="shared" si="6"/>
        <v>5.9615384615384617</v>
      </c>
      <c r="Z56" s="32">
        <f t="shared" si="7"/>
        <v>5.6634615384615383</v>
      </c>
      <c r="AA56" s="36">
        <f t="shared" si="8"/>
        <v>1.1723076923076923</v>
      </c>
      <c r="AB56" s="37">
        <f t="shared" si="9"/>
        <v>2.0515384615384615</v>
      </c>
    </row>
    <row r="57" spans="1:28" ht="15.75" customHeight="1" x14ac:dyDescent="0.2">
      <c r="A57" s="49">
        <f>UpgradedProtectorStats!A233</f>
        <v>691000</v>
      </c>
      <c r="B57" s="38" t="s">
        <v>602</v>
      </c>
      <c r="C57" s="22">
        <f>UpgradedProtectorStats!C233</f>
        <v>37</v>
      </c>
      <c r="D57" s="23">
        <f>UpgradedProtectorStats!D233</f>
        <v>86</v>
      </c>
      <c r="E57" s="24">
        <f>UpgradedProtectorStats!E233</f>
        <v>50</v>
      </c>
      <c r="F57" s="25">
        <f>UpgradedProtectorStats!F233</f>
        <v>42</v>
      </c>
      <c r="G57" s="26">
        <f>UpgradedProtectorStats!G233</f>
        <v>50</v>
      </c>
      <c r="H57" s="23">
        <f>UpgradedProtectorStats!D233*(1+(UpgradedProtectorStats!H233/100))</f>
        <v>98.899999999999991</v>
      </c>
      <c r="I57" s="23">
        <f>UpgradedProtectorStats!D233*(1+(UpgradedProtectorStats!I233/100))</f>
        <v>80.839999999999989</v>
      </c>
      <c r="J57" s="23">
        <f>UpgradedProtectorStats!D233*(1+(UpgradedProtectorStats!J233/100))</f>
        <v>86</v>
      </c>
      <c r="K57" s="27">
        <f>UpgradedProtectorStats!K233</f>
        <v>14</v>
      </c>
      <c r="L57" s="27">
        <f>UpgradedProtectorStats!L233</f>
        <v>14</v>
      </c>
      <c r="M57" s="28">
        <f>UpgradedProtectorStats!M233</f>
        <v>42</v>
      </c>
      <c r="N57" s="29">
        <f>UpgradedProtectorStats!N233</f>
        <v>0</v>
      </c>
      <c r="O57" s="30">
        <f>UpgradedProtectorStats!O233</f>
        <v>17</v>
      </c>
      <c r="P57" s="21">
        <f>UpgradedProtectorStats!P233</f>
        <v>800</v>
      </c>
      <c r="Q57" s="21">
        <f>UpgradedProtectorStats!Q233</f>
        <v>-2</v>
      </c>
      <c r="R57" s="31"/>
      <c r="S57" s="22">
        <f t="shared" si="0"/>
        <v>2.1764705882352939</v>
      </c>
      <c r="T57" s="32">
        <f t="shared" si="1"/>
        <v>5.0588235294117645</v>
      </c>
      <c r="U57" s="33">
        <f t="shared" si="2"/>
        <v>2.9411764705882355</v>
      </c>
      <c r="V57" s="34">
        <f t="shared" si="3"/>
        <v>2.4705882352941178</v>
      </c>
      <c r="W57" s="35">
        <f t="shared" si="4"/>
        <v>2.9411764705882355</v>
      </c>
      <c r="X57" s="32">
        <f t="shared" si="5"/>
        <v>5.8176470588235292</v>
      </c>
      <c r="Y57" s="32">
        <f t="shared" si="6"/>
        <v>4.7552941176470584</v>
      </c>
      <c r="Z57" s="32">
        <f t="shared" si="7"/>
        <v>5.0588235294117645</v>
      </c>
      <c r="AA57" s="36">
        <f t="shared" si="8"/>
        <v>0.82352941176470584</v>
      </c>
      <c r="AB57" s="37">
        <f t="shared" si="9"/>
        <v>2.4705882352941178</v>
      </c>
    </row>
    <row r="58" spans="1:28" ht="15.75" customHeight="1" x14ac:dyDescent="0.2">
      <c r="A58" s="21">
        <f>UpgradedProtectorStats!A237+5</f>
        <v>701010</v>
      </c>
      <c r="B58" s="38" t="s">
        <v>603</v>
      </c>
      <c r="C58" s="22">
        <f>UpgradedProtectorStats!C237</f>
        <v>0</v>
      </c>
      <c r="D58" s="32">
        <f>UpgradedProtectorStats!D237</f>
        <v>41.85</v>
      </c>
      <c r="E58" s="24">
        <f>UpgradedProtectorStats!E237</f>
        <v>46.5</v>
      </c>
      <c r="F58" s="25">
        <f>UpgradedProtectorStats!F237</f>
        <v>32.550000000000004</v>
      </c>
      <c r="G58" s="26">
        <f>UpgradedProtectorStats!G237</f>
        <v>43.4</v>
      </c>
      <c r="H58" s="23">
        <f>UpgradedProtectorStats!D237*(1+(UpgradedProtectorStats!H237/100))</f>
        <v>41.85</v>
      </c>
      <c r="I58" s="23">
        <f>UpgradedProtectorStats!D237*(1+(UpgradedProtectorStats!I237/100))</f>
        <v>56.497500000000002</v>
      </c>
      <c r="J58" s="23">
        <f>UpgradedProtectorStats!D237*(1+(UpgradedProtectorStats!J237/100))</f>
        <v>41.85</v>
      </c>
      <c r="K58" s="27">
        <f>UpgradedProtectorStats!K237</f>
        <v>40.64</v>
      </c>
      <c r="L58" s="27">
        <f>UpgradedProtectorStats!L237</f>
        <v>40.64</v>
      </c>
      <c r="M58" s="28">
        <f>UpgradedProtectorStats!M237</f>
        <v>55.88</v>
      </c>
      <c r="N58" s="29">
        <f>UpgradedProtectorStats!N237</f>
        <v>0</v>
      </c>
      <c r="O58" s="30">
        <f>UpgradedProtectorStats!O237</f>
        <v>4.5</v>
      </c>
      <c r="P58" s="21">
        <f>UpgradedProtectorStats!P237</f>
        <v>300</v>
      </c>
      <c r="Q58" s="21">
        <f>UpgradedProtectorStats!Q237</f>
        <v>0</v>
      </c>
      <c r="R58" s="31"/>
      <c r="S58" s="22">
        <f t="shared" si="0"/>
        <v>0</v>
      </c>
      <c r="T58" s="32">
        <f t="shared" si="1"/>
        <v>9.3000000000000007</v>
      </c>
      <c r="U58" s="33">
        <f t="shared" si="2"/>
        <v>10.333333333333334</v>
      </c>
      <c r="V58" s="34">
        <f t="shared" si="3"/>
        <v>7.2333333333333343</v>
      </c>
      <c r="W58" s="35">
        <f t="shared" si="4"/>
        <v>9.6444444444444439</v>
      </c>
      <c r="X58" s="32">
        <f t="shared" si="5"/>
        <v>9.3000000000000007</v>
      </c>
      <c r="Y58" s="32">
        <f t="shared" si="6"/>
        <v>12.555</v>
      </c>
      <c r="Z58" s="32">
        <f t="shared" si="7"/>
        <v>9.3000000000000007</v>
      </c>
      <c r="AA58" s="36">
        <f t="shared" si="8"/>
        <v>9.0311111111111106</v>
      </c>
      <c r="AB58" s="37">
        <f t="shared" si="9"/>
        <v>12.417777777777779</v>
      </c>
    </row>
    <row r="59" spans="1:28" ht="15.75" customHeight="1" x14ac:dyDescent="0.2">
      <c r="A59" s="21">
        <f>UpgradedProtectorStats!A244</f>
        <v>901000</v>
      </c>
      <c r="B59" s="50" t="s">
        <v>604</v>
      </c>
      <c r="C59" s="22">
        <f>UpgradedProtectorStats!C244</f>
        <v>0</v>
      </c>
      <c r="D59" s="23">
        <f>UpgradedProtectorStats!D244</f>
        <v>0</v>
      </c>
      <c r="E59" s="24">
        <f>UpgradedProtectorStats!E244</f>
        <v>0</v>
      </c>
      <c r="F59" s="25">
        <f>UpgradedProtectorStats!F244</f>
        <v>0</v>
      </c>
      <c r="G59" s="26">
        <f>UpgradedProtectorStats!G244</f>
        <v>0</v>
      </c>
      <c r="H59" s="23">
        <f>UpgradedProtectorStats!D244*(1+(UpgradedProtectorStats!H244/100))</f>
        <v>0</v>
      </c>
      <c r="I59" s="23">
        <f>UpgradedProtectorStats!D244*(1+(UpgradedProtectorStats!I244/100))</f>
        <v>0</v>
      </c>
      <c r="J59" s="23">
        <f>UpgradedProtectorStats!D244*(1+(UpgradedProtectorStats!J244/100))</f>
        <v>0</v>
      </c>
      <c r="K59" s="27">
        <f>UpgradedProtectorStats!K244</f>
        <v>0</v>
      </c>
      <c r="L59" s="27">
        <f>UpgradedProtectorStats!L244</f>
        <v>0</v>
      </c>
      <c r="M59" s="28">
        <f>UpgradedProtectorStats!M244</f>
        <v>0</v>
      </c>
      <c r="N59" s="29">
        <f>UpgradedProtectorStats!N244</f>
        <v>0</v>
      </c>
      <c r="O59" s="30">
        <f>UpgradedProtectorStats!O244</f>
        <v>0</v>
      </c>
      <c r="P59" s="21">
        <f>UpgradedProtectorStats!P244</f>
        <v>0</v>
      </c>
      <c r="Q59" s="21">
        <f>UpgradedProtectorStats!Q244</f>
        <v>0</v>
      </c>
      <c r="R59" s="31"/>
      <c r="S59" s="22" t="e">
        <f t="shared" si="0"/>
        <v>#DIV/0!</v>
      </c>
      <c r="T59" s="32" t="e">
        <f t="shared" si="1"/>
        <v>#DIV/0!</v>
      </c>
      <c r="U59" s="33" t="e">
        <f t="shared" si="2"/>
        <v>#DIV/0!</v>
      </c>
      <c r="V59" s="34" t="e">
        <f t="shared" si="3"/>
        <v>#DIV/0!</v>
      </c>
      <c r="W59" s="35" t="e">
        <f t="shared" si="4"/>
        <v>#DIV/0!</v>
      </c>
      <c r="X59" s="32" t="e">
        <f t="shared" si="5"/>
        <v>#DIV/0!</v>
      </c>
      <c r="Y59" s="32" t="e">
        <f t="shared" si="6"/>
        <v>#DIV/0!</v>
      </c>
      <c r="Z59" s="32" t="e">
        <f t="shared" si="7"/>
        <v>#DIV/0!</v>
      </c>
      <c r="AA59" s="36" t="e">
        <f t="shared" si="8"/>
        <v>#DIV/0!</v>
      </c>
      <c r="AB59" s="37" t="e">
        <f t="shared" si="9"/>
        <v>#DIV/0!</v>
      </c>
    </row>
    <row r="60" spans="1:28" ht="15.75" customHeight="1" x14ac:dyDescent="0.2">
      <c r="A60" s="49">
        <f>UpgradedProtectorStats!A248</f>
        <v>951000</v>
      </c>
      <c r="B60" s="50" t="s">
        <v>605</v>
      </c>
      <c r="C60" s="22">
        <f>UpgradedProtectorStats!C248</f>
        <v>0</v>
      </c>
      <c r="D60" s="23">
        <f>UpgradedProtectorStats!D248</f>
        <v>0</v>
      </c>
      <c r="E60" s="24">
        <f>UpgradedProtectorStats!E248</f>
        <v>0</v>
      </c>
      <c r="F60" s="25">
        <f>UpgradedProtectorStats!F248</f>
        <v>0</v>
      </c>
      <c r="G60" s="26">
        <f>UpgradedProtectorStats!G248</f>
        <v>0</v>
      </c>
      <c r="H60" s="23">
        <f>UpgradedProtectorStats!D248*(1+(UpgradedProtectorStats!H248/100))</f>
        <v>0</v>
      </c>
      <c r="I60" s="23">
        <f>UpgradedProtectorStats!D248*(1+(UpgradedProtectorStats!I248/100))</f>
        <v>0</v>
      </c>
      <c r="J60" s="23">
        <f>UpgradedProtectorStats!D248*(1+(UpgradedProtectorStats!J248/100))</f>
        <v>0</v>
      </c>
      <c r="K60" s="27">
        <f>UpgradedProtectorStats!K248</f>
        <v>0</v>
      </c>
      <c r="L60" s="27">
        <f>UpgradedProtectorStats!L248</f>
        <v>0</v>
      </c>
      <c r="M60" s="28">
        <f>UpgradedProtectorStats!M248</f>
        <v>0</v>
      </c>
      <c r="N60" s="29">
        <f>UpgradedProtectorStats!N248</f>
        <v>0</v>
      </c>
      <c r="O60" s="30">
        <f>UpgradedProtectorStats!O248</f>
        <v>0</v>
      </c>
      <c r="P60" s="21">
        <f>UpgradedProtectorStats!P248</f>
        <v>10</v>
      </c>
      <c r="Q60" s="21">
        <f>UpgradedProtectorStats!Q248</f>
        <v>0</v>
      </c>
      <c r="R60" s="31"/>
      <c r="S60" s="22" t="e">
        <f t="shared" si="0"/>
        <v>#DIV/0!</v>
      </c>
      <c r="T60" s="32" t="e">
        <f t="shared" si="1"/>
        <v>#DIV/0!</v>
      </c>
      <c r="U60" s="33" t="e">
        <f t="shared" si="2"/>
        <v>#DIV/0!</v>
      </c>
      <c r="V60" s="34" t="e">
        <f t="shared" si="3"/>
        <v>#DIV/0!</v>
      </c>
      <c r="W60" s="35" t="e">
        <f t="shared" si="4"/>
        <v>#DIV/0!</v>
      </c>
      <c r="X60" s="32" t="e">
        <f t="shared" si="5"/>
        <v>#DIV/0!</v>
      </c>
      <c r="Y60" s="32" t="e">
        <f t="shared" si="6"/>
        <v>#DIV/0!</v>
      </c>
      <c r="Z60" s="32" t="e">
        <f t="shared" si="7"/>
        <v>#DIV/0!</v>
      </c>
      <c r="AA60" s="36" t="e">
        <f t="shared" si="8"/>
        <v>#DIV/0!</v>
      </c>
      <c r="AB60" s="37" t="e">
        <f t="shared" si="9"/>
        <v>#DIV/0!</v>
      </c>
    </row>
    <row r="61" spans="1:28" ht="15.75" customHeight="1" x14ac:dyDescent="0.2">
      <c r="A61" s="49">
        <f>UpgradedProtectorStats!A252</f>
        <v>1001000</v>
      </c>
      <c r="B61" s="50" t="s">
        <v>606</v>
      </c>
      <c r="C61" s="22">
        <f>UpgradedProtectorStats!C252</f>
        <v>0</v>
      </c>
      <c r="D61" s="23">
        <f>UpgradedProtectorStats!D252</f>
        <v>0</v>
      </c>
      <c r="E61" s="24">
        <f>UpgradedProtectorStats!E252</f>
        <v>0</v>
      </c>
      <c r="F61" s="25">
        <f>UpgradedProtectorStats!F252</f>
        <v>0</v>
      </c>
      <c r="G61" s="26">
        <f>UpgradedProtectorStats!G252</f>
        <v>0</v>
      </c>
      <c r="H61" s="23">
        <f>UpgradedProtectorStats!D252*(1+(UpgradedProtectorStats!H252/100))</f>
        <v>0</v>
      </c>
      <c r="I61" s="23">
        <f>UpgradedProtectorStats!D252*(1+(UpgradedProtectorStats!I252/100))</f>
        <v>0</v>
      </c>
      <c r="J61" s="23">
        <f>UpgradedProtectorStats!D252*(1+(UpgradedProtectorStats!J252/100))</f>
        <v>0</v>
      </c>
      <c r="K61" s="27">
        <f>UpgradedProtectorStats!K252</f>
        <v>0</v>
      </c>
      <c r="L61" s="27">
        <f>UpgradedProtectorStats!L252</f>
        <v>0</v>
      </c>
      <c r="M61" s="28">
        <f>UpgradedProtectorStats!M252</f>
        <v>0</v>
      </c>
      <c r="N61" s="29">
        <f>UpgradedProtectorStats!N252</f>
        <v>0</v>
      </c>
      <c r="O61" s="30">
        <f>UpgradedProtectorStats!O252</f>
        <v>0</v>
      </c>
      <c r="P61" s="21">
        <f>UpgradedProtectorStats!P252</f>
        <v>0</v>
      </c>
      <c r="Q61" s="21">
        <f>UpgradedProtectorStats!Q252</f>
        <v>0</v>
      </c>
      <c r="R61" s="31"/>
      <c r="S61" s="22" t="e">
        <f t="shared" si="0"/>
        <v>#DIV/0!</v>
      </c>
      <c r="T61" s="32" t="e">
        <f t="shared" si="1"/>
        <v>#DIV/0!</v>
      </c>
      <c r="U61" s="33" t="e">
        <f t="shared" si="2"/>
        <v>#DIV/0!</v>
      </c>
      <c r="V61" s="34" t="e">
        <f t="shared" si="3"/>
        <v>#DIV/0!</v>
      </c>
      <c r="W61" s="35" t="e">
        <f t="shared" si="4"/>
        <v>#DIV/0!</v>
      </c>
      <c r="X61" s="32" t="e">
        <f t="shared" si="5"/>
        <v>#DIV/0!</v>
      </c>
      <c r="Y61" s="32" t="e">
        <f t="shared" si="6"/>
        <v>#DIV/0!</v>
      </c>
      <c r="Z61" s="32" t="e">
        <f t="shared" si="7"/>
        <v>#DIV/0!</v>
      </c>
      <c r="AA61" s="36" t="e">
        <f t="shared" si="8"/>
        <v>#DIV/0!</v>
      </c>
      <c r="AB61" s="37" t="e">
        <f t="shared" si="9"/>
        <v>#DIV/0!</v>
      </c>
    </row>
    <row r="62" spans="1:28" ht="15.75" customHeight="1" x14ac:dyDescent="0.2">
      <c r="R62" s="64"/>
      <c r="S62" s="65"/>
      <c r="T62" s="66"/>
      <c r="U62" s="67"/>
      <c r="V62" s="68"/>
      <c r="W62" s="69"/>
      <c r="X62" s="66"/>
      <c r="Y62" s="66"/>
      <c r="Z62" s="66"/>
      <c r="AA62" s="70"/>
      <c r="AB62" s="71"/>
    </row>
    <row r="63" spans="1:28" ht="15.75" customHeight="1" x14ac:dyDescent="0.2">
      <c r="R63" s="64"/>
      <c r="S63" s="65"/>
      <c r="T63" s="66"/>
      <c r="U63" s="67"/>
      <c r="V63" s="68"/>
      <c r="W63" s="69"/>
      <c r="X63" s="66"/>
      <c r="Y63" s="66"/>
      <c r="Z63" s="66"/>
      <c r="AA63" s="70"/>
      <c r="AB63" s="71"/>
    </row>
    <row r="64" spans="1:28" ht="15.75" customHeight="1" x14ac:dyDescent="0.2">
      <c r="R64" s="64"/>
      <c r="S64" s="65"/>
      <c r="T64" s="66"/>
      <c r="U64" s="67"/>
      <c r="V64" s="68"/>
      <c r="W64" s="69"/>
      <c r="X64" s="66"/>
      <c r="Y64" s="66"/>
      <c r="Z64" s="66"/>
      <c r="AA64" s="70"/>
      <c r="AB64" s="71"/>
    </row>
    <row r="65" spans="18:28" ht="15.75" customHeight="1" x14ac:dyDescent="0.2">
      <c r="R65" s="64"/>
      <c r="S65" s="65"/>
      <c r="T65" s="66"/>
      <c r="U65" s="67"/>
      <c r="V65" s="68"/>
      <c r="W65" s="69"/>
      <c r="X65" s="66"/>
      <c r="Y65" s="66"/>
      <c r="Z65" s="66"/>
      <c r="AA65" s="70"/>
      <c r="AB65" s="71"/>
    </row>
    <row r="66" spans="18:28" ht="15.75" customHeight="1" x14ac:dyDescent="0.2">
      <c r="R66" s="64"/>
      <c r="S66" s="65"/>
      <c r="T66" s="66"/>
      <c r="U66" s="67"/>
      <c r="V66" s="68"/>
      <c r="W66" s="69"/>
      <c r="X66" s="66"/>
      <c r="Y66" s="66"/>
      <c r="Z66" s="66"/>
      <c r="AA66" s="70"/>
      <c r="AB66" s="71"/>
    </row>
    <row r="67" spans="18:28" ht="15.75" customHeight="1" x14ac:dyDescent="0.2">
      <c r="R67" s="64"/>
      <c r="S67" s="65"/>
      <c r="T67" s="66"/>
      <c r="U67" s="67"/>
      <c r="V67" s="68"/>
      <c r="W67" s="69"/>
      <c r="X67" s="66"/>
      <c r="Y67" s="66"/>
      <c r="Z67" s="66"/>
      <c r="AA67" s="70"/>
      <c r="AB67" s="71"/>
    </row>
    <row r="68" spans="18:28" ht="15.75" customHeight="1" x14ac:dyDescent="0.2">
      <c r="R68" s="64"/>
      <c r="S68" s="65"/>
      <c r="T68" s="66"/>
      <c r="U68" s="67"/>
      <c r="V68" s="68"/>
      <c r="W68" s="69"/>
      <c r="X68" s="66"/>
      <c r="Y68" s="66"/>
      <c r="Z68" s="66"/>
      <c r="AA68" s="70"/>
      <c r="AB68" s="71"/>
    </row>
    <row r="69" spans="18:28" ht="15.75" customHeight="1" x14ac:dyDescent="0.2">
      <c r="R69" s="64"/>
      <c r="S69" s="65"/>
      <c r="T69" s="66"/>
      <c r="U69" s="67"/>
      <c r="V69" s="68"/>
      <c r="W69" s="69"/>
      <c r="X69" s="66"/>
      <c r="Y69" s="66"/>
      <c r="Z69" s="66"/>
      <c r="AA69" s="70"/>
      <c r="AB69" s="71"/>
    </row>
    <row r="70" spans="18:28" ht="15.75" customHeight="1" x14ac:dyDescent="0.2">
      <c r="R70" s="64"/>
      <c r="S70" s="65"/>
      <c r="T70" s="66"/>
      <c r="U70" s="67"/>
      <c r="V70" s="68"/>
      <c r="W70" s="69"/>
      <c r="X70" s="66"/>
      <c r="Y70" s="66"/>
      <c r="Z70" s="66"/>
      <c r="AA70" s="70"/>
      <c r="AB70" s="71"/>
    </row>
    <row r="71" spans="18:28" ht="15.75" customHeight="1" x14ac:dyDescent="0.2">
      <c r="R71" s="64"/>
      <c r="S71" s="65"/>
      <c r="T71" s="66"/>
      <c r="U71" s="67"/>
      <c r="V71" s="68"/>
      <c r="W71" s="69"/>
      <c r="X71" s="66"/>
      <c r="Y71" s="66"/>
      <c r="Z71" s="66"/>
      <c r="AA71" s="70"/>
      <c r="AB71" s="71"/>
    </row>
    <row r="72" spans="18:28" ht="15.75" customHeight="1" x14ac:dyDescent="0.2">
      <c r="R72" s="64"/>
      <c r="S72" s="65"/>
      <c r="T72" s="66"/>
      <c r="U72" s="67"/>
      <c r="V72" s="68"/>
      <c r="W72" s="69"/>
      <c r="X72" s="66"/>
      <c r="Y72" s="66"/>
      <c r="Z72" s="66"/>
      <c r="AA72" s="70"/>
      <c r="AB72" s="71"/>
    </row>
    <row r="73" spans="18:28" ht="15.75" customHeight="1" x14ac:dyDescent="0.2">
      <c r="R73" s="64"/>
      <c r="S73" s="65"/>
      <c r="T73" s="66"/>
      <c r="U73" s="67"/>
      <c r="V73" s="68"/>
      <c r="W73" s="69"/>
      <c r="X73" s="66"/>
      <c r="Y73" s="66"/>
      <c r="Z73" s="66"/>
      <c r="AA73" s="70"/>
      <c r="AB73" s="71"/>
    </row>
    <row r="74" spans="18:28" ht="15.75" customHeight="1" x14ac:dyDescent="0.2">
      <c r="R74" s="64"/>
      <c r="S74" s="65"/>
      <c r="T74" s="66"/>
      <c r="U74" s="67"/>
      <c r="V74" s="68"/>
      <c r="W74" s="69"/>
      <c r="X74" s="66"/>
      <c r="Y74" s="66"/>
      <c r="Z74" s="66"/>
      <c r="AA74" s="70"/>
      <c r="AB74" s="71"/>
    </row>
    <row r="75" spans="18:28" ht="15.75" customHeight="1" x14ac:dyDescent="0.2">
      <c r="R75" s="64"/>
      <c r="S75" s="65"/>
      <c r="T75" s="66"/>
      <c r="U75" s="67"/>
      <c r="V75" s="68"/>
      <c r="W75" s="69"/>
      <c r="X75" s="66"/>
      <c r="Y75" s="66"/>
      <c r="Z75" s="66"/>
      <c r="AA75" s="70"/>
      <c r="AB75" s="71"/>
    </row>
    <row r="76" spans="18:28" ht="15.75" customHeight="1" x14ac:dyDescent="0.2">
      <c r="R76" s="64"/>
      <c r="S76" s="65"/>
      <c r="T76" s="66"/>
      <c r="U76" s="67"/>
      <c r="V76" s="68"/>
      <c r="W76" s="69"/>
      <c r="X76" s="66"/>
      <c r="Y76" s="66"/>
      <c r="Z76" s="66"/>
      <c r="AA76" s="70"/>
      <c r="AB76" s="71"/>
    </row>
    <row r="77" spans="18:28" ht="15.75" customHeight="1" x14ac:dyDescent="0.2">
      <c r="R77" s="64"/>
      <c r="S77" s="65"/>
      <c r="T77" s="66"/>
      <c r="U77" s="67"/>
      <c r="V77" s="68"/>
      <c r="W77" s="69"/>
      <c r="X77" s="66"/>
      <c r="Y77" s="66"/>
      <c r="Z77" s="66"/>
      <c r="AA77" s="70"/>
      <c r="AB77" s="71"/>
    </row>
    <row r="78" spans="18:28" ht="15.75" customHeight="1" x14ac:dyDescent="0.2">
      <c r="R78" s="64"/>
      <c r="S78" s="65"/>
      <c r="T78" s="66"/>
      <c r="U78" s="67"/>
      <c r="V78" s="68"/>
      <c r="W78" s="69"/>
      <c r="X78" s="66"/>
      <c r="Y78" s="66"/>
      <c r="Z78" s="66"/>
      <c r="AA78" s="70"/>
      <c r="AB78" s="71"/>
    </row>
    <row r="79" spans="18:28" ht="15.75" customHeight="1" x14ac:dyDescent="0.2">
      <c r="R79" s="64"/>
      <c r="S79" s="65"/>
      <c r="T79" s="66"/>
      <c r="U79" s="67"/>
      <c r="V79" s="68"/>
      <c r="W79" s="69"/>
      <c r="X79" s="66"/>
      <c r="Y79" s="66"/>
      <c r="Z79" s="66"/>
      <c r="AA79" s="70"/>
      <c r="AB79" s="71"/>
    </row>
    <row r="80" spans="18:28" ht="15.75" customHeight="1" x14ac:dyDescent="0.2">
      <c r="R80" s="64"/>
      <c r="S80" s="65"/>
      <c r="T80" s="66"/>
      <c r="U80" s="67"/>
      <c r="V80" s="68"/>
      <c r="W80" s="69"/>
      <c r="X80" s="66"/>
      <c r="Y80" s="66"/>
      <c r="Z80" s="66"/>
      <c r="AA80" s="70"/>
      <c r="AB80" s="71"/>
    </row>
    <row r="81" spans="18:28" ht="15.75" customHeight="1" x14ac:dyDescent="0.2">
      <c r="R81" s="64"/>
      <c r="S81" s="65"/>
      <c r="T81" s="66"/>
      <c r="U81" s="67"/>
      <c r="V81" s="68"/>
      <c r="W81" s="69"/>
      <c r="X81" s="66"/>
      <c r="Y81" s="66"/>
      <c r="Z81" s="66"/>
      <c r="AA81" s="70"/>
      <c r="AB81" s="71"/>
    </row>
    <row r="82" spans="18:28" ht="15.75" customHeight="1" x14ac:dyDescent="0.2">
      <c r="R82" s="64"/>
      <c r="S82" s="65"/>
      <c r="T82" s="66"/>
      <c r="U82" s="67"/>
      <c r="V82" s="68"/>
      <c r="W82" s="69"/>
      <c r="X82" s="66"/>
      <c r="Y82" s="66"/>
      <c r="Z82" s="66"/>
      <c r="AA82" s="70"/>
      <c r="AB82" s="71"/>
    </row>
    <row r="83" spans="18:28" ht="15.75" customHeight="1" x14ac:dyDescent="0.2">
      <c r="R83" s="64"/>
      <c r="S83" s="65"/>
      <c r="T83" s="66"/>
      <c r="U83" s="67"/>
      <c r="V83" s="68"/>
      <c r="W83" s="69"/>
      <c r="X83" s="66"/>
      <c r="Y83" s="66"/>
      <c r="Z83" s="66"/>
      <c r="AA83" s="70"/>
      <c r="AB83" s="71"/>
    </row>
    <row r="84" spans="18:28" ht="15.75" customHeight="1" x14ac:dyDescent="0.2">
      <c r="R84" s="64"/>
      <c r="S84" s="65"/>
      <c r="T84" s="66"/>
      <c r="U84" s="67"/>
      <c r="V84" s="68"/>
      <c r="W84" s="69"/>
      <c r="X84" s="66"/>
      <c r="Y84" s="66"/>
      <c r="Z84" s="66"/>
      <c r="AA84" s="70"/>
      <c r="AB84" s="71"/>
    </row>
    <row r="85" spans="18:28" ht="15.75" customHeight="1" x14ac:dyDescent="0.2">
      <c r="R85" s="64"/>
      <c r="S85" s="65"/>
      <c r="T85" s="66"/>
      <c r="U85" s="67"/>
      <c r="V85" s="68"/>
      <c r="W85" s="69"/>
      <c r="X85" s="66"/>
      <c r="Y85" s="66"/>
      <c r="Z85" s="66"/>
      <c r="AA85" s="70"/>
      <c r="AB85" s="71"/>
    </row>
    <row r="86" spans="18:28" ht="15.75" customHeight="1" x14ac:dyDescent="0.2">
      <c r="R86" s="64"/>
      <c r="S86" s="65"/>
      <c r="T86" s="66"/>
      <c r="U86" s="67"/>
      <c r="V86" s="68"/>
      <c r="W86" s="69"/>
      <c r="X86" s="66"/>
      <c r="Y86" s="66"/>
      <c r="Z86" s="66"/>
      <c r="AA86" s="70"/>
      <c r="AB86" s="71"/>
    </row>
    <row r="87" spans="18:28" ht="15.75" customHeight="1" x14ac:dyDescent="0.2">
      <c r="R87" s="64"/>
      <c r="S87" s="65"/>
      <c r="T87" s="66"/>
      <c r="U87" s="67"/>
      <c r="V87" s="68"/>
      <c r="W87" s="69"/>
      <c r="X87" s="66"/>
      <c r="Y87" s="66"/>
      <c r="Z87" s="66"/>
      <c r="AA87" s="70"/>
      <c r="AB87" s="71"/>
    </row>
    <row r="88" spans="18:28" ht="15.75" customHeight="1" x14ac:dyDescent="0.2">
      <c r="R88" s="64"/>
      <c r="S88" s="65"/>
      <c r="T88" s="66"/>
      <c r="U88" s="67"/>
      <c r="V88" s="68"/>
      <c r="W88" s="69"/>
      <c r="X88" s="66"/>
      <c r="Y88" s="66"/>
      <c r="Z88" s="66"/>
      <c r="AA88" s="70"/>
      <c r="AB88" s="71"/>
    </row>
    <row r="89" spans="18:28" ht="15.75" customHeight="1" x14ac:dyDescent="0.2">
      <c r="R89" s="64"/>
      <c r="S89" s="65"/>
      <c r="T89" s="66"/>
      <c r="U89" s="67"/>
      <c r="V89" s="68"/>
      <c r="W89" s="69"/>
      <c r="X89" s="66"/>
      <c r="Y89" s="66"/>
      <c r="Z89" s="66"/>
      <c r="AA89" s="70"/>
      <c r="AB89" s="71"/>
    </row>
    <row r="90" spans="18:28" ht="15.75" customHeight="1" x14ac:dyDescent="0.2">
      <c r="R90" s="64"/>
      <c r="S90" s="65"/>
      <c r="T90" s="66"/>
      <c r="U90" s="67"/>
      <c r="V90" s="68"/>
      <c r="W90" s="69"/>
      <c r="X90" s="66"/>
      <c r="Y90" s="66"/>
      <c r="Z90" s="66"/>
      <c r="AA90" s="70"/>
      <c r="AB90" s="71"/>
    </row>
    <row r="91" spans="18:28" ht="15.75" customHeight="1" x14ac:dyDescent="0.2">
      <c r="R91" s="64"/>
      <c r="S91" s="65"/>
      <c r="T91" s="66"/>
      <c r="U91" s="67"/>
      <c r="V91" s="68"/>
      <c r="W91" s="69"/>
      <c r="X91" s="66"/>
      <c r="Y91" s="66"/>
      <c r="Z91" s="66"/>
      <c r="AA91" s="70"/>
      <c r="AB91" s="71"/>
    </row>
    <row r="92" spans="18:28" ht="15.75" customHeight="1" x14ac:dyDescent="0.2">
      <c r="R92" s="64"/>
      <c r="S92" s="65"/>
      <c r="T92" s="66"/>
      <c r="U92" s="67"/>
      <c r="V92" s="68"/>
      <c r="W92" s="69"/>
      <c r="X92" s="66"/>
      <c r="Y92" s="66"/>
      <c r="Z92" s="66"/>
      <c r="AA92" s="70"/>
      <c r="AB92" s="71"/>
    </row>
    <row r="93" spans="18:28" ht="15.75" customHeight="1" x14ac:dyDescent="0.2">
      <c r="R93" s="64"/>
      <c r="S93" s="65"/>
      <c r="T93" s="66"/>
      <c r="U93" s="67"/>
      <c r="V93" s="68"/>
      <c r="W93" s="69"/>
      <c r="X93" s="66"/>
      <c r="Y93" s="66"/>
      <c r="Z93" s="66"/>
      <c r="AA93" s="70"/>
      <c r="AB93" s="71"/>
    </row>
    <row r="94" spans="18:28" ht="15.75" customHeight="1" x14ac:dyDescent="0.2">
      <c r="R94" s="64"/>
      <c r="S94" s="65"/>
      <c r="T94" s="66"/>
      <c r="U94" s="67"/>
      <c r="V94" s="68"/>
      <c r="W94" s="69"/>
      <c r="X94" s="66"/>
      <c r="Y94" s="66"/>
      <c r="Z94" s="66"/>
      <c r="AA94" s="70"/>
      <c r="AB94" s="71"/>
    </row>
    <row r="95" spans="18:28" ht="15.75" customHeight="1" x14ac:dyDescent="0.2">
      <c r="R95" s="64"/>
      <c r="S95" s="65"/>
      <c r="T95" s="66"/>
      <c r="U95" s="67"/>
      <c r="V95" s="68"/>
      <c r="W95" s="69"/>
      <c r="X95" s="66"/>
      <c r="Y95" s="66"/>
      <c r="Z95" s="66"/>
      <c r="AA95" s="70"/>
      <c r="AB95" s="71"/>
    </row>
    <row r="96" spans="18:28" ht="15.75" customHeight="1" x14ac:dyDescent="0.2">
      <c r="R96" s="64"/>
      <c r="S96" s="65"/>
      <c r="T96" s="66"/>
      <c r="U96" s="67"/>
      <c r="V96" s="68"/>
      <c r="W96" s="69"/>
      <c r="X96" s="66"/>
      <c r="Y96" s="66"/>
      <c r="Z96" s="66"/>
      <c r="AA96" s="70"/>
      <c r="AB96" s="71"/>
    </row>
    <row r="97" spans="18:28" ht="15.75" customHeight="1" x14ac:dyDescent="0.2">
      <c r="R97" s="64"/>
      <c r="S97" s="65"/>
      <c r="T97" s="66"/>
      <c r="U97" s="67"/>
      <c r="V97" s="68"/>
      <c r="W97" s="69"/>
      <c r="X97" s="66"/>
      <c r="Y97" s="66"/>
      <c r="Z97" s="66"/>
      <c r="AA97" s="70"/>
      <c r="AB97" s="71"/>
    </row>
    <row r="98" spans="18:28" ht="15.75" customHeight="1" x14ac:dyDescent="0.2">
      <c r="R98" s="64"/>
      <c r="S98" s="65"/>
      <c r="T98" s="66"/>
      <c r="U98" s="67"/>
      <c r="V98" s="68"/>
      <c r="W98" s="69"/>
      <c r="X98" s="66"/>
      <c r="Y98" s="66"/>
      <c r="Z98" s="66"/>
      <c r="AA98" s="70"/>
      <c r="AB98" s="71"/>
    </row>
    <row r="99" spans="18:28" ht="15.75" customHeight="1" x14ac:dyDescent="0.2">
      <c r="R99" s="64"/>
      <c r="S99" s="65"/>
      <c r="T99" s="66"/>
      <c r="U99" s="67"/>
      <c r="V99" s="68"/>
      <c r="W99" s="69"/>
      <c r="X99" s="66"/>
      <c r="Y99" s="66"/>
      <c r="Z99" s="66"/>
      <c r="AA99" s="70"/>
      <c r="AB99" s="71"/>
    </row>
    <row r="100" spans="18:28" ht="15.75" customHeight="1" x14ac:dyDescent="0.2">
      <c r="R100" s="64"/>
      <c r="S100" s="65"/>
      <c r="T100" s="66"/>
      <c r="U100" s="67"/>
      <c r="V100" s="68"/>
      <c r="W100" s="69"/>
      <c r="X100" s="66"/>
      <c r="Y100" s="66"/>
      <c r="Z100" s="66"/>
      <c r="AA100" s="70"/>
      <c r="AB100" s="71"/>
    </row>
    <row r="101" spans="18:28" ht="15.75" customHeight="1" x14ac:dyDescent="0.2">
      <c r="R101" s="64"/>
      <c r="S101" s="65"/>
      <c r="T101" s="66"/>
      <c r="U101" s="67"/>
      <c r="V101" s="68"/>
      <c r="W101" s="69"/>
      <c r="X101" s="66"/>
      <c r="Y101" s="66"/>
      <c r="Z101" s="66"/>
      <c r="AA101" s="70"/>
      <c r="AB101" s="71"/>
    </row>
    <row r="102" spans="18:28" ht="15.75" customHeight="1" x14ac:dyDescent="0.2">
      <c r="R102" s="64"/>
      <c r="S102" s="65"/>
      <c r="T102" s="66"/>
      <c r="U102" s="67"/>
      <c r="V102" s="68"/>
      <c r="W102" s="69"/>
      <c r="X102" s="66"/>
      <c r="Y102" s="66"/>
      <c r="Z102" s="66"/>
      <c r="AA102" s="70"/>
      <c r="AB102" s="71"/>
    </row>
    <row r="103" spans="18:28" ht="15.75" customHeight="1" x14ac:dyDescent="0.2">
      <c r="R103" s="64"/>
      <c r="S103" s="65"/>
      <c r="T103" s="66"/>
      <c r="U103" s="67"/>
      <c r="V103" s="68"/>
      <c r="W103" s="69"/>
      <c r="X103" s="66"/>
      <c r="Y103" s="66"/>
      <c r="Z103" s="66"/>
      <c r="AA103" s="70"/>
      <c r="AB103" s="71"/>
    </row>
    <row r="104" spans="18:28" ht="15.75" customHeight="1" x14ac:dyDescent="0.2">
      <c r="R104" s="64"/>
      <c r="S104" s="65"/>
      <c r="T104" s="66"/>
      <c r="U104" s="67"/>
      <c r="V104" s="68"/>
      <c r="W104" s="69"/>
      <c r="X104" s="66"/>
      <c r="Y104" s="66"/>
      <c r="Z104" s="66"/>
      <c r="AA104" s="70"/>
      <c r="AB104" s="71"/>
    </row>
    <row r="105" spans="18:28" ht="15.75" customHeight="1" x14ac:dyDescent="0.2">
      <c r="R105" s="64"/>
      <c r="S105" s="65"/>
      <c r="T105" s="66"/>
      <c r="U105" s="67"/>
      <c r="V105" s="68"/>
      <c r="W105" s="69"/>
      <c r="X105" s="66"/>
      <c r="Y105" s="66"/>
      <c r="Z105" s="66"/>
      <c r="AA105" s="70"/>
      <c r="AB105" s="71"/>
    </row>
    <row r="106" spans="18:28" ht="15.75" customHeight="1" x14ac:dyDescent="0.2">
      <c r="R106" s="64"/>
      <c r="S106" s="65"/>
      <c r="T106" s="66"/>
      <c r="U106" s="67"/>
      <c r="V106" s="68"/>
      <c r="W106" s="69"/>
      <c r="X106" s="66"/>
      <c r="Y106" s="66"/>
      <c r="Z106" s="66"/>
      <c r="AA106" s="70"/>
      <c r="AB106" s="71"/>
    </row>
    <row r="107" spans="18:28" ht="15.75" customHeight="1" x14ac:dyDescent="0.2">
      <c r="R107" s="64"/>
      <c r="S107" s="65"/>
      <c r="T107" s="66"/>
      <c r="U107" s="67"/>
      <c r="V107" s="68"/>
      <c r="W107" s="69"/>
      <c r="X107" s="66"/>
      <c r="Y107" s="66"/>
      <c r="Z107" s="66"/>
      <c r="AA107" s="70"/>
      <c r="AB107" s="71"/>
    </row>
    <row r="108" spans="18:28" ht="15.75" customHeight="1" x14ac:dyDescent="0.2">
      <c r="R108" s="64"/>
      <c r="S108" s="65"/>
      <c r="T108" s="66"/>
      <c r="U108" s="67"/>
      <c r="V108" s="68"/>
      <c r="W108" s="69"/>
      <c r="X108" s="66"/>
      <c r="Y108" s="66"/>
      <c r="Z108" s="66"/>
      <c r="AA108" s="70"/>
      <c r="AB108" s="71"/>
    </row>
    <row r="109" spans="18:28" ht="15.75" customHeight="1" x14ac:dyDescent="0.2">
      <c r="R109" s="64"/>
      <c r="S109" s="65"/>
      <c r="T109" s="66"/>
      <c r="U109" s="67"/>
      <c r="V109" s="68"/>
      <c r="W109" s="69"/>
      <c r="X109" s="66"/>
      <c r="Y109" s="66"/>
      <c r="Z109" s="66"/>
      <c r="AA109" s="70"/>
      <c r="AB109" s="71"/>
    </row>
    <row r="110" spans="18:28" ht="15.75" customHeight="1" x14ac:dyDescent="0.2">
      <c r="R110" s="64"/>
      <c r="S110" s="65"/>
      <c r="T110" s="66"/>
      <c r="U110" s="67"/>
      <c r="V110" s="68"/>
      <c r="W110" s="69"/>
      <c r="X110" s="66"/>
      <c r="Y110" s="66"/>
      <c r="Z110" s="66"/>
      <c r="AA110" s="70"/>
      <c r="AB110" s="71"/>
    </row>
    <row r="111" spans="18:28" ht="15.75" customHeight="1" x14ac:dyDescent="0.2">
      <c r="R111" s="64"/>
      <c r="S111" s="65"/>
      <c r="T111" s="66"/>
      <c r="U111" s="67"/>
      <c r="V111" s="68"/>
      <c r="W111" s="69"/>
      <c r="X111" s="66"/>
      <c r="Y111" s="66"/>
      <c r="Z111" s="66"/>
      <c r="AA111" s="70"/>
      <c r="AB111" s="71"/>
    </row>
    <row r="112" spans="18:28" ht="15.75" customHeight="1" x14ac:dyDescent="0.2">
      <c r="R112" s="64"/>
      <c r="S112" s="65"/>
      <c r="T112" s="66"/>
      <c r="U112" s="67"/>
      <c r="V112" s="68"/>
      <c r="W112" s="69"/>
      <c r="X112" s="66"/>
      <c r="Y112" s="66"/>
      <c r="Z112" s="66"/>
      <c r="AA112" s="70"/>
      <c r="AB112" s="71"/>
    </row>
    <row r="113" spans="18:28" ht="15.75" customHeight="1" x14ac:dyDescent="0.2">
      <c r="R113" s="64"/>
      <c r="S113" s="65"/>
      <c r="T113" s="66"/>
      <c r="U113" s="67"/>
      <c r="V113" s="68"/>
      <c r="W113" s="69"/>
      <c r="X113" s="66"/>
      <c r="Y113" s="66"/>
      <c r="Z113" s="66"/>
      <c r="AA113" s="70"/>
      <c r="AB113" s="71"/>
    </row>
    <row r="114" spans="18:28" ht="15.75" customHeight="1" x14ac:dyDescent="0.2">
      <c r="R114" s="64"/>
      <c r="S114" s="65"/>
      <c r="T114" s="66"/>
      <c r="U114" s="67"/>
      <c r="V114" s="68"/>
      <c r="W114" s="69"/>
      <c r="X114" s="66"/>
      <c r="Y114" s="66"/>
      <c r="Z114" s="66"/>
      <c r="AA114" s="70"/>
      <c r="AB114" s="71"/>
    </row>
    <row r="115" spans="18:28" ht="15.75" customHeight="1" x14ac:dyDescent="0.2">
      <c r="R115" s="64"/>
      <c r="S115" s="65"/>
      <c r="T115" s="66"/>
      <c r="U115" s="67"/>
      <c r="V115" s="68"/>
      <c r="W115" s="69"/>
      <c r="X115" s="66"/>
      <c r="Y115" s="66"/>
      <c r="Z115" s="66"/>
      <c r="AA115" s="70"/>
      <c r="AB115" s="71"/>
    </row>
    <row r="116" spans="18:28" ht="15.75" customHeight="1" x14ac:dyDescent="0.2">
      <c r="R116" s="64"/>
      <c r="S116" s="65"/>
      <c r="T116" s="66"/>
      <c r="U116" s="67"/>
      <c r="V116" s="68"/>
      <c r="W116" s="69"/>
      <c r="X116" s="66"/>
      <c r="Y116" s="66"/>
      <c r="Z116" s="66"/>
      <c r="AA116" s="70"/>
      <c r="AB116" s="71"/>
    </row>
    <row r="117" spans="18:28" ht="15.75" customHeight="1" x14ac:dyDescent="0.2">
      <c r="R117" s="64"/>
      <c r="S117" s="65"/>
      <c r="T117" s="66"/>
      <c r="U117" s="67"/>
      <c r="V117" s="68"/>
      <c r="W117" s="69"/>
      <c r="X117" s="66"/>
      <c r="Y117" s="66"/>
      <c r="Z117" s="66"/>
      <c r="AA117" s="70"/>
      <c r="AB117" s="71"/>
    </row>
    <row r="118" spans="18:28" ht="15.75" customHeight="1" x14ac:dyDescent="0.2">
      <c r="R118" s="64"/>
      <c r="S118" s="65"/>
      <c r="T118" s="66"/>
      <c r="U118" s="67"/>
      <c r="V118" s="68"/>
      <c r="W118" s="69"/>
      <c r="X118" s="66"/>
      <c r="Y118" s="66"/>
      <c r="Z118" s="66"/>
      <c r="AA118" s="70"/>
      <c r="AB118" s="71"/>
    </row>
    <row r="119" spans="18:28" ht="15.75" customHeight="1" x14ac:dyDescent="0.2">
      <c r="R119" s="64"/>
      <c r="S119" s="65"/>
      <c r="T119" s="66"/>
      <c r="U119" s="67"/>
      <c r="V119" s="68"/>
      <c r="W119" s="69"/>
      <c r="X119" s="66"/>
      <c r="Y119" s="66"/>
      <c r="Z119" s="66"/>
      <c r="AA119" s="70"/>
      <c r="AB119" s="71"/>
    </row>
    <row r="120" spans="18:28" ht="15.75" customHeight="1" x14ac:dyDescent="0.2">
      <c r="R120" s="64"/>
      <c r="S120" s="65"/>
      <c r="T120" s="66"/>
      <c r="U120" s="67"/>
      <c r="V120" s="68"/>
      <c r="W120" s="69"/>
      <c r="X120" s="66"/>
      <c r="Y120" s="66"/>
      <c r="Z120" s="66"/>
      <c r="AA120" s="70"/>
      <c r="AB120" s="71"/>
    </row>
    <row r="121" spans="18:28" ht="15.75" customHeight="1" x14ac:dyDescent="0.2">
      <c r="R121" s="64"/>
      <c r="S121" s="65"/>
      <c r="T121" s="66"/>
      <c r="U121" s="67"/>
      <c r="V121" s="68"/>
      <c r="W121" s="69"/>
      <c r="X121" s="66"/>
      <c r="Y121" s="66"/>
      <c r="Z121" s="66"/>
      <c r="AA121" s="70"/>
      <c r="AB121" s="71"/>
    </row>
    <row r="122" spans="18:28" ht="15.75" customHeight="1" x14ac:dyDescent="0.2">
      <c r="R122" s="64"/>
      <c r="S122" s="65"/>
      <c r="T122" s="66"/>
      <c r="U122" s="67"/>
      <c r="V122" s="68"/>
      <c r="W122" s="69"/>
      <c r="X122" s="66"/>
      <c r="Y122" s="66"/>
      <c r="Z122" s="66"/>
      <c r="AA122" s="70"/>
      <c r="AB122" s="71"/>
    </row>
    <row r="123" spans="18:28" ht="15.75" customHeight="1" x14ac:dyDescent="0.2">
      <c r="R123" s="64"/>
      <c r="S123" s="65"/>
      <c r="T123" s="66"/>
      <c r="U123" s="67"/>
      <c r="V123" s="68"/>
      <c r="W123" s="69"/>
      <c r="X123" s="66"/>
      <c r="Y123" s="66"/>
      <c r="Z123" s="66"/>
      <c r="AA123" s="70"/>
      <c r="AB123" s="71"/>
    </row>
    <row r="124" spans="18:28" ht="15.75" customHeight="1" x14ac:dyDescent="0.2">
      <c r="R124" s="64"/>
      <c r="S124" s="65"/>
      <c r="T124" s="66"/>
      <c r="U124" s="67"/>
      <c r="V124" s="68"/>
      <c r="W124" s="69"/>
      <c r="X124" s="66"/>
      <c r="Y124" s="66"/>
      <c r="Z124" s="66"/>
      <c r="AA124" s="70"/>
      <c r="AB124" s="71"/>
    </row>
    <row r="125" spans="18:28" ht="15.75" customHeight="1" x14ac:dyDescent="0.2">
      <c r="R125" s="64"/>
      <c r="S125" s="65"/>
      <c r="T125" s="66"/>
      <c r="U125" s="67"/>
      <c r="V125" s="68"/>
      <c r="W125" s="69"/>
      <c r="X125" s="66"/>
      <c r="Y125" s="66"/>
      <c r="Z125" s="66"/>
      <c r="AA125" s="70"/>
      <c r="AB125" s="71"/>
    </row>
    <row r="126" spans="18:28" ht="15.75" customHeight="1" x14ac:dyDescent="0.2">
      <c r="R126" s="64"/>
      <c r="S126" s="65"/>
      <c r="T126" s="66"/>
      <c r="U126" s="67"/>
      <c r="V126" s="68"/>
      <c r="W126" s="69"/>
      <c r="X126" s="66"/>
      <c r="Y126" s="66"/>
      <c r="Z126" s="66"/>
      <c r="AA126" s="70"/>
      <c r="AB126" s="71"/>
    </row>
    <row r="127" spans="18:28" ht="15.75" customHeight="1" x14ac:dyDescent="0.2">
      <c r="R127" s="64"/>
      <c r="S127" s="65"/>
      <c r="T127" s="66"/>
      <c r="U127" s="67"/>
      <c r="V127" s="68"/>
      <c r="W127" s="69"/>
      <c r="X127" s="66"/>
      <c r="Y127" s="66"/>
      <c r="Z127" s="66"/>
      <c r="AA127" s="70"/>
      <c r="AB127" s="71"/>
    </row>
    <row r="128" spans="18:28" ht="15.75" customHeight="1" x14ac:dyDescent="0.2">
      <c r="R128" s="64"/>
      <c r="S128" s="65"/>
      <c r="T128" s="66"/>
      <c r="U128" s="67"/>
      <c r="V128" s="68"/>
      <c r="W128" s="69"/>
      <c r="X128" s="66"/>
      <c r="Y128" s="66"/>
      <c r="Z128" s="66"/>
      <c r="AA128" s="70"/>
      <c r="AB128" s="71"/>
    </row>
    <row r="129" spans="18:28" ht="15.75" customHeight="1" x14ac:dyDescent="0.2">
      <c r="R129" s="64"/>
      <c r="S129" s="65"/>
      <c r="T129" s="66"/>
      <c r="U129" s="67"/>
      <c r="V129" s="68"/>
      <c r="W129" s="69"/>
      <c r="X129" s="66"/>
      <c r="Y129" s="66"/>
      <c r="Z129" s="66"/>
      <c r="AA129" s="70"/>
      <c r="AB129" s="71"/>
    </row>
    <row r="130" spans="18:28" ht="15.75" customHeight="1" x14ac:dyDescent="0.2">
      <c r="R130" s="64"/>
      <c r="S130" s="65"/>
      <c r="T130" s="66"/>
      <c r="U130" s="67"/>
      <c r="V130" s="68"/>
      <c r="W130" s="69"/>
      <c r="X130" s="66"/>
      <c r="Y130" s="66"/>
      <c r="Z130" s="66"/>
      <c r="AA130" s="70"/>
      <c r="AB130" s="71"/>
    </row>
    <row r="131" spans="18:28" ht="15.75" customHeight="1" x14ac:dyDescent="0.2">
      <c r="R131" s="64"/>
      <c r="S131" s="65"/>
      <c r="T131" s="66"/>
      <c r="U131" s="67"/>
      <c r="V131" s="68"/>
      <c r="W131" s="69"/>
      <c r="X131" s="66"/>
      <c r="Y131" s="66"/>
      <c r="Z131" s="66"/>
      <c r="AA131" s="70"/>
      <c r="AB131" s="71"/>
    </row>
    <row r="132" spans="18:28" ht="15.75" customHeight="1" x14ac:dyDescent="0.2">
      <c r="R132" s="64"/>
      <c r="S132" s="65"/>
      <c r="T132" s="66"/>
      <c r="U132" s="67"/>
      <c r="V132" s="68"/>
      <c r="W132" s="69"/>
      <c r="X132" s="66"/>
      <c r="Y132" s="66"/>
      <c r="Z132" s="66"/>
      <c r="AA132" s="70"/>
      <c r="AB132" s="71"/>
    </row>
    <row r="133" spans="18:28" ht="15.75" customHeight="1" x14ac:dyDescent="0.2">
      <c r="R133" s="64"/>
      <c r="S133" s="65"/>
      <c r="T133" s="66"/>
      <c r="U133" s="67"/>
      <c r="V133" s="68"/>
      <c r="W133" s="69"/>
      <c r="X133" s="66"/>
      <c r="Y133" s="66"/>
      <c r="Z133" s="66"/>
      <c r="AA133" s="70"/>
      <c r="AB133" s="71"/>
    </row>
    <row r="134" spans="18:28" ht="15.75" customHeight="1" x14ac:dyDescent="0.2">
      <c r="R134" s="64"/>
      <c r="S134" s="65"/>
      <c r="T134" s="66"/>
      <c r="U134" s="67"/>
      <c r="V134" s="68"/>
      <c r="W134" s="69"/>
      <c r="X134" s="66"/>
      <c r="Y134" s="66"/>
      <c r="Z134" s="66"/>
      <c r="AA134" s="70"/>
      <c r="AB134" s="71"/>
    </row>
    <row r="135" spans="18:28" ht="15.75" customHeight="1" x14ac:dyDescent="0.2">
      <c r="R135" s="64"/>
      <c r="S135" s="65"/>
      <c r="T135" s="66"/>
      <c r="U135" s="67"/>
      <c r="V135" s="68"/>
      <c r="W135" s="69"/>
      <c r="X135" s="66"/>
      <c r="Y135" s="66"/>
      <c r="Z135" s="66"/>
      <c r="AA135" s="70"/>
      <c r="AB135" s="71"/>
    </row>
    <row r="136" spans="18:28" ht="15.75" customHeight="1" x14ac:dyDescent="0.2">
      <c r="R136" s="64"/>
      <c r="S136" s="65"/>
      <c r="T136" s="66"/>
      <c r="U136" s="67"/>
      <c r="V136" s="68"/>
      <c r="W136" s="69"/>
      <c r="X136" s="66"/>
      <c r="Y136" s="66"/>
      <c r="Z136" s="66"/>
      <c r="AA136" s="70"/>
      <c r="AB136" s="71"/>
    </row>
    <row r="137" spans="18:28" ht="15.75" customHeight="1" x14ac:dyDescent="0.2">
      <c r="R137" s="64"/>
      <c r="S137" s="65"/>
      <c r="T137" s="66"/>
      <c r="U137" s="67"/>
      <c r="V137" s="68"/>
      <c r="W137" s="69"/>
      <c r="X137" s="66"/>
      <c r="Y137" s="66"/>
      <c r="Z137" s="66"/>
      <c r="AA137" s="70"/>
      <c r="AB137" s="71"/>
    </row>
    <row r="138" spans="18:28" ht="15.75" customHeight="1" x14ac:dyDescent="0.2">
      <c r="R138" s="64"/>
      <c r="S138" s="65"/>
      <c r="T138" s="66"/>
      <c r="U138" s="67"/>
      <c r="V138" s="68"/>
      <c r="W138" s="69"/>
      <c r="X138" s="66"/>
      <c r="Y138" s="66"/>
      <c r="Z138" s="66"/>
      <c r="AA138" s="70"/>
      <c r="AB138" s="71"/>
    </row>
    <row r="139" spans="18:28" ht="15.75" customHeight="1" x14ac:dyDescent="0.2">
      <c r="R139" s="64"/>
      <c r="S139" s="65"/>
      <c r="T139" s="66"/>
      <c r="U139" s="67"/>
      <c r="V139" s="68"/>
      <c r="W139" s="69"/>
      <c r="X139" s="66"/>
      <c r="Y139" s="66"/>
      <c r="Z139" s="66"/>
      <c r="AA139" s="70"/>
      <c r="AB139" s="71"/>
    </row>
    <row r="140" spans="18:28" ht="15.75" customHeight="1" x14ac:dyDescent="0.2">
      <c r="R140" s="64"/>
      <c r="S140" s="65"/>
      <c r="T140" s="66"/>
      <c r="U140" s="67"/>
      <c r="V140" s="68"/>
      <c r="W140" s="69"/>
      <c r="X140" s="66"/>
      <c r="Y140" s="66"/>
      <c r="Z140" s="66"/>
      <c r="AA140" s="70"/>
      <c r="AB140" s="71"/>
    </row>
    <row r="141" spans="18:28" ht="15.75" customHeight="1" x14ac:dyDescent="0.2">
      <c r="R141" s="64"/>
      <c r="S141" s="65"/>
      <c r="T141" s="66"/>
      <c r="U141" s="67"/>
      <c r="V141" s="68"/>
      <c r="W141" s="69"/>
      <c r="X141" s="66"/>
      <c r="Y141" s="66"/>
      <c r="Z141" s="66"/>
      <c r="AA141" s="70"/>
      <c r="AB141" s="71"/>
    </row>
    <row r="142" spans="18:28" ht="15.75" customHeight="1" x14ac:dyDescent="0.2">
      <c r="R142" s="64"/>
      <c r="S142" s="65"/>
      <c r="T142" s="66"/>
      <c r="U142" s="67"/>
      <c r="V142" s="68"/>
      <c r="W142" s="69"/>
      <c r="X142" s="66"/>
      <c r="Y142" s="66"/>
      <c r="Z142" s="66"/>
      <c r="AA142" s="70"/>
      <c r="AB142" s="71"/>
    </row>
    <row r="143" spans="18:28" ht="15.75" customHeight="1" x14ac:dyDescent="0.2">
      <c r="R143" s="64"/>
      <c r="S143" s="65"/>
      <c r="T143" s="66"/>
      <c r="U143" s="67"/>
      <c r="V143" s="68"/>
      <c r="W143" s="69"/>
      <c r="X143" s="66"/>
      <c r="Y143" s="66"/>
      <c r="Z143" s="66"/>
      <c r="AA143" s="70"/>
      <c r="AB143" s="71"/>
    </row>
    <row r="144" spans="18:28" ht="15.75" customHeight="1" x14ac:dyDescent="0.2">
      <c r="R144" s="64"/>
      <c r="S144" s="65"/>
      <c r="T144" s="66"/>
      <c r="U144" s="67"/>
      <c r="V144" s="68"/>
      <c r="W144" s="69"/>
      <c r="X144" s="66"/>
      <c r="Y144" s="66"/>
      <c r="Z144" s="66"/>
      <c r="AA144" s="70"/>
      <c r="AB144" s="71"/>
    </row>
    <row r="145" spans="18:28" ht="15.75" customHeight="1" x14ac:dyDescent="0.2">
      <c r="R145" s="64"/>
      <c r="S145" s="65"/>
      <c r="T145" s="66"/>
      <c r="U145" s="67"/>
      <c r="V145" s="68"/>
      <c r="W145" s="69"/>
      <c r="X145" s="66"/>
      <c r="Y145" s="66"/>
      <c r="Z145" s="66"/>
      <c r="AA145" s="70"/>
      <c r="AB145" s="71"/>
    </row>
    <row r="146" spans="18:28" ht="15.75" customHeight="1" x14ac:dyDescent="0.2">
      <c r="R146" s="64"/>
      <c r="S146" s="65"/>
      <c r="T146" s="66"/>
      <c r="U146" s="67"/>
      <c r="V146" s="68"/>
      <c r="W146" s="69"/>
      <c r="X146" s="66"/>
      <c r="Y146" s="66"/>
      <c r="Z146" s="66"/>
      <c r="AA146" s="70"/>
      <c r="AB146" s="71"/>
    </row>
    <row r="147" spans="18:28" ht="15.75" customHeight="1" x14ac:dyDescent="0.2">
      <c r="R147" s="64"/>
      <c r="S147" s="65"/>
      <c r="T147" s="66"/>
      <c r="U147" s="67"/>
      <c r="V147" s="68"/>
      <c r="W147" s="69"/>
      <c r="X147" s="66"/>
      <c r="Y147" s="66"/>
      <c r="Z147" s="66"/>
      <c r="AA147" s="70"/>
      <c r="AB147" s="71"/>
    </row>
    <row r="148" spans="18:28" ht="15.75" customHeight="1" x14ac:dyDescent="0.2">
      <c r="R148" s="64"/>
      <c r="S148" s="65"/>
      <c r="T148" s="66"/>
      <c r="U148" s="67"/>
      <c r="V148" s="68"/>
      <c r="W148" s="69"/>
      <c r="X148" s="66"/>
      <c r="Y148" s="66"/>
      <c r="Z148" s="66"/>
      <c r="AA148" s="70"/>
      <c r="AB148" s="71"/>
    </row>
    <row r="149" spans="18:28" ht="15.75" customHeight="1" x14ac:dyDescent="0.2">
      <c r="R149" s="64"/>
      <c r="S149" s="65"/>
      <c r="T149" s="66"/>
      <c r="U149" s="67"/>
      <c r="V149" s="68"/>
      <c r="W149" s="69"/>
      <c r="X149" s="66"/>
      <c r="Y149" s="66"/>
      <c r="Z149" s="66"/>
      <c r="AA149" s="70"/>
      <c r="AB149" s="71"/>
    </row>
    <row r="150" spans="18:28" ht="15.75" customHeight="1" x14ac:dyDescent="0.2">
      <c r="R150" s="64"/>
      <c r="S150" s="65"/>
      <c r="T150" s="66"/>
      <c r="U150" s="67"/>
      <c r="V150" s="68"/>
      <c r="W150" s="69"/>
      <c r="X150" s="66"/>
      <c r="Y150" s="66"/>
      <c r="Z150" s="66"/>
      <c r="AA150" s="70"/>
      <c r="AB150" s="71"/>
    </row>
    <row r="151" spans="18:28" ht="15.75" customHeight="1" x14ac:dyDescent="0.2">
      <c r="R151" s="64"/>
      <c r="S151" s="65"/>
      <c r="T151" s="66"/>
      <c r="U151" s="67"/>
      <c r="V151" s="68"/>
      <c r="W151" s="69"/>
      <c r="X151" s="66"/>
      <c r="Y151" s="66"/>
      <c r="Z151" s="66"/>
      <c r="AA151" s="70"/>
      <c r="AB151" s="71"/>
    </row>
    <row r="152" spans="18:28" ht="15.75" customHeight="1" x14ac:dyDescent="0.2">
      <c r="R152" s="64"/>
      <c r="S152" s="65"/>
      <c r="T152" s="66"/>
      <c r="U152" s="67"/>
      <c r="V152" s="68"/>
      <c r="W152" s="69"/>
      <c r="X152" s="66"/>
      <c r="Y152" s="66"/>
      <c r="Z152" s="66"/>
      <c r="AA152" s="70"/>
      <c r="AB152" s="71"/>
    </row>
    <row r="153" spans="18:28" ht="15.75" customHeight="1" x14ac:dyDescent="0.2">
      <c r="R153" s="64"/>
      <c r="S153" s="65"/>
      <c r="T153" s="66"/>
      <c r="U153" s="67"/>
      <c r="V153" s="68"/>
      <c r="W153" s="69"/>
      <c r="X153" s="66"/>
      <c r="Y153" s="66"/>
      <c r="Z153" s="66"/>
      <c r="AA153" s="70"/>
      <c r="AB153" s="71"/>
    </row>
    <row r="154" spans="18:28" ht="15.75" customHeight="1" x14ac:dyDescent="0.2">
      <c r="R154" s="64"/>
      <c r="S154" s="65"/>
      <c r="T154" s="66"/>
      <c r="U154" s="67"/>
      <c r="V154" s="68"/>
      <c r="W154" s="69"/>
      <c r="X154" s="66"/>
      <c r="Y154" s="66"/>
      <c r="Z154" s="66"/>
      <c r="AA154" s="70"/>
      <c r="AB154" s="71"/>
    </row>
    <row r="155" spans="18:28" ht="15.75" customHeight="1" x14ac:dyDescent="0.2">
      <c r="R155" s="64"/>
      <c r="S155" s="65"/>
      <c r="T155" s="66"/>
      <c r="U155" s="67"/>
      <c r="V155" s="68"/>
      <c r="W155" s="69"/>
      <c r="X155" s="66"/>
      <c r="Y155" s="66"/>
      <c r="Z155" s="66"/>
      <c r="AA155" s="70"/>
      <c r="AB155" s="71"/>
    </row>
    <row r="156" spans="18:28" ht="15.75" customHeight="1" x14ac:dyDescent="0.2">
      <c r="R156" s="64"/>
      <c r="S156" s="65"/>
      <c r="T156" s="66"/>
      <c r="U156" s="67"/>
      <c r="V156" s="68"/>
      <c r="W156" s="69"/>
      <c r="X156" s="66"/>
      <c r="Y156" s="66"/>
      <c r="Z156" s="66"/>
      <c r="AA156" s="70"/>
      <c r="AB156" s="71"/>
    </row>
    <row r="157" spans="18:28" ht="15.75" customHeight="1" x14ac:dyDescent="0.2">
      <c r="R157" s="64"/>
      <c r="S157" s="65"/>
      <c r="T157" s="66"/>
      <c r="U157" s="67"/>
      <c r="V157" s="68"/>
      <c r="W157" s="69"/>
      <c r="X157" s="66"/>
      <c r="Y157" s="66"/>
      <c r="Z157" s="66"/>
      <c r="AA157" s="70"/>
      <c r="AB157" s="71"/>
    </row>
    <row r="158" spans="18:28" ht="15.75" customHeight="1" x14ac:dyDescent="0.2">
      <c r="R158" s="64"/>
      <c r="S158" s="65"/>
      <c r="T158" s="66"/>
      <c r="U158" s="67"/>
      <c r="V158" s="68"/>
      <c r="W158" s="69"/>
      <c r="X158" s="66"/>
      <c r="Y158" s="66"/>
      <c r="Z158" s="66"/>
      <c r="AA158" s="70"/>
      <c r="AB158" s="71"/>
    </row>
    <row r="159" spans="18:28" ht="15.75" customHeight="1" x14ac:dyDescent="0.2">
      <c r="R159" s="64"/>
      <c r="S159" s="65"/>
      <c r="T159" s="66"/>
      <c r="U159" s="67"/>
      <c r="V159" s="68"/>
      <c r="W159" s="69"/>
      <c r="X159" s="66"/>
      <c r="Y159" s="66"/>
      <c r="Z159" s="66"/>
      <c r="AA159" s="70"/>
      <c r="AB159" s="71"/>
    </row>
    <row r="160" spans="18:28" ht="15.75" customHeight="1" x14ac:dyDescent="0.2">
      <c r="R160" s="64"/>
      <c r="S160" s="65"/>
      <c r="T160" s="66"/>
      <c r="U160" s="67"/>
      <c r="V160" s="68"/>
      <c r="W160" s="69"/>
      <c r="X160" s="66"/>
      <c r="Y160" s="66"/>
      <c r="Z160" s="66"/>
      <c r="AA160" s="70"/>
      <c r="AB160" s="71"/>
    </row>
    <row r="161" spans="18:28" ht="15.75" customHeight="1" x14ac:dyDescent="0.2">
      <c r="R161" s="64"/>
      <c r="S161" s="65"/>
      <c r="T161" s="66"/>
      <c r="U161" s="67"/>
      <c r="V161" s="68"/>
      <c r="W161" s="69"/>
      <c r="X161" s="66"/>
      <c r="Y161" s="66"/>
      <c r="Z161" s="66"/>
      <c r="AA161" s="70"/>
      <c r="AB161" s="71"/>
    </row>
    <row r="162" spans="18:28" ht="15.75" customHeight="1" x14ac:dyDescent="0.2">
      <c r="R162" s="64"/>
      <c r="S162" s="65"/>
      <c r="T162" s="66"/>
      <c r="U162" s="67"/>
      <c r="V162" s="68"/>
      <c r="W162" s="69"/>
      <c r="X162" s="66"/>
      <c r="Y162" s="66"/>
      <c r="Z162" s="66"/>
      <c r="AA162" s="70"/>
      <c r="AB162" s="71"/>
    </row>
    <row r="163" spans="18:28" ht="15.75" customHeight="1" x14ac:dyDescent="0.2">
      <c r="R163" s="64"/>
      <c r="S163" s="65"/>
      <c r="T163" s="66"/>
      <c r="U163" s="67"/>
      <c r="V163" s="68"/>
      <c r="W163" s="69"/>
      <c r="X163" s="66"/>
      <c r="Y163" s="66"/>
      <c r="Z163" s="66"/>
      <c r="AA163" s="70"/>
      <c r="AB163" s="71"/>
    </row>
    <row r="164" spans="18:28" ht="15.75" customHeight="1" x14ac:dyDescent="0.2">
      <c r="R164" s="64"/>
      <c r="S164" s="65"/>
      <c r="T164" s="66"/>
      <c r="U164" s="67"/>
      <c r="V164" s="68"/>
      <c r="W164" s="69"/>
      <c r="X164" s="66"/>
      <c r="Y164" s="66"/>
      <c r="Z164" s="66"/>
      <c r="AA164" s="70"/>
      <c r="AB164" s="71"/>
    </row>
    <row r="165" spans="18:28" ht="15.75" customHeight="1" x14ac:dyDescent="0.2">
      <c r="R165" s="64"/>
      <c r="S165" s="65"/>
      <c r="T165" s="66"/>
      <c r="U165" s="67"/>
      <c r="V165" s="68"/>
      <c r="W165" s="69"/>
      <c r="X165" s="66"/>
      <c r="Y165" s="66"/>
      <c r="Z165" s="66"/>
      <c r="AA165" s="70"/>
      <c r="AB165" s="71"/>
    </row>
    <row r="166" spans="18:28" ht="15.75" customHeight="1" x14ac:dyDescent="0.2">
      <c r="R166" s="64"/>
      <c r="S166" s="65"/>
      <c r="T166" s="66"/>
      <c r="U166" s="67"/>
      <c r="V166" s="68"/>
      <c r="W166" s="69"/>
      <c r="X166" s="66"/>
      <c r="Y166" s="66"/>
      <c r="Z166" s="66"/>
      <c r="AA166" s="70"/>
      <c r="AB166" s="71"/>
    </row>
    <row r="167" spans="18:28" ht="15.75" customHeight="1" x14ac:dyDescent="0.2">
      <c r="R167" s="64"/>
      <c r="S167" s="65"/>
      <c r="T167" s="66"/>
      <c r="U167" s="67"/>
      <c r="V167" s="68"/>
      <c r="W167" s="69"/>
      <c r="X167" s="66"/>
      <c r="Y167" s="66"/>
      <c r="Z167" s="66"/>
      <c r="AA167" s="70"/>
      <c r="AB167" s="71"/>
    </row>
    <row r="168" spans="18:28" ht="15.75" customHeight="1" x14ac:dyDescent="0.2">
      <c r="R168" s="64"/>
      <c r="S168" s="65"/>
      <c r="T168" s="66"/>
      <c r="U168" s="67"/>
      <c r="V168" s="68"/>
      <c r="W168" s="69"/>
      <c r="X168" s="66"/>
      <c r="Y168" s="66"/>
      <c r="Z168" s="66"/>
      <c r="AA168" s="70"/>
      <c r="AB168" s="71"/>
    </row>
    <row r="169" spans="18:28" ht="15.75" customHeight="1" x14ac:dyDescent="0.2">
      <c r="R169" s="64"/>
      <c r="S169" s="65"/>
      <c r="T169" s="66"/>
      <c r="U169" s="67"/>
      <c r="V169" s="68"/>
      <c r="W169" s="69"/>
      <c r="X169" s="66"/>
      <c r="Y169" s="66"/>
      <c r="Z169" s="66"/>
      <c r="AA169" s="70"/>
      <c r="AB169" s="71"/>
    </row>
    <row r="170" spans="18:28" ht="15.75" customHeight="1" x14ac:dyDescent="0.2">
      <c r="R170" s="64"/>
      <c r="S170" s="65"/>
      <c r="T170" s="66"/>
      <c r="U170" s="67"/>
      <c r="V170" s="68"/>
      <c r="W170" s="69"/>
      <c r="X170" s="66"/>
      <c r="Y170" s="66"/>
      <c r="Z170" s="66"/>
      <c r="AA170" s="70"/>
      <c r="AB170" s="71"/>
    </row>
    <row r="171" spans="18:28" ht="15.75" customHeight="1" x14ac:dyDescent="0.2">
      <c r="R171" s="64"/>
      <c r="S171" s="65"/>
      <c r="T171" s="66"/>
      <c r="U171" s="67"/>
      <c r="V171" s="68"/>
      <c r="W171" s="69"/>
      <c r="X171" s="66"/>
      <c r="Y171" s="66"/>
      <c r="Z171" s="66"/>
      <c r="AA171" s="70"/>
      <c r="AB171" s="71"/>
    </row>
    <row r="172" spans="18:28" ht="15.75" customHeight="1" x14ac:dyDescent="0.2">
      <c r="R172" s="64"/>
      <c r="S172" s="65"/>
      <c r="T172" s="66"/>
      <c r="U172" s="67"/>
      <c r="V172" s="68"/>
      <c r="W172" s="69"/>
      <c r="X172" s="66"/>
      <c r="Y172" s="66"/>
      <c r="Z172" s="66"/>
      <c r="AA172" s="70"/>
      <c r="AB172" s="71"/>
    </row>
    <row r="173" spans="18:28" ht="15.75" customHeight="1" x14ac:dyDescent="0.2">
      <c r="R173" s="64"/>
      <c r="S173" s="65"/>
      <c r="T173" s="66"/>
      <c r="U173" s="67"/>
      <c r="V173" s="68"/>
      <c r="W173" s="69"/>
      <c r="X173" s="66"/>
      <c r="Y173" s="66"/>
      <c r="Z173" s="66"/>
      <c r="AA173" s="70"/>
      <c r="AB173" s="71"/>
    </row>
    <row r="174" spans="18:28" ht="15.75" customHeight="1" x14ac:dyDescent="0.2">
      <c r="R174" s="64"/>
      <c r="S174" s="65"/>
      <c r="T174" s="66"/>
      <c r="U174" s="67"/>
      <c r="V174" s="68"/>
      <c r="W174" s="69"/>
      <c r="X174" s="66"/>
      <c r="Y174" s="66"/>
      <c r="Z174" s="66"/>
      <c r="AA174" s="70"/>
      <c r="AB174" s="71"/>
    </row>
    <row r="175" spans="18:28" ht="15.75" customHeight="1" x14ac:dyDescent="0.2">
      <c r="R175" s="64"/>
      <c r="S175" s="65"/>
      <c r="T175" s="66"/>
      <c r="U175" s="67"/>
      <c r="V175" s="68"/>
      <c r="W175" s="69"/>
      <c r="X175" s="66"/>
      <c r="Y175" s="66"/>
      <c r="Z175" s="66"/>
      <c r="AA175" s="70"/>
      <c r="AB175" s="71"/>
    </row>
    <row r="176" spans="18:28" ht="15.75" customHeight="1" x14ac:dyDescent="0.2">
      <c r="R176" s="64"/>
      <c r="S176" s="65"/>
      <c r="T176" s="66"/>
      <c r="U176" s="67"/>
      <c r="V176" s="68"/>
      <c r="W176" s="69"/>
      <c r="X176" s="66"/>
      <c r="Y176" s="66"/>
      <c r="Z176" s="66"/>
      <c r="AA176" s="70"/>
      <c r="AB176" s="71"/>
    </row>
    <row r="177" spans="18:28" ht="15.75" customHeight="1" x14ac:dyDescent="0.2">
      <c r="R177" s="64"/>
      <c r="S177" s="65"/>
      <c r="T177" s="66"/>
      <c r="U177" s="67"/>
      <c r="V177" s="68"/>
      <c r="W177" s="69"/>
      <c r="X177" s="66"/>
      <c r="Y177" s="66"/>
      <c r="Z177" s="66"/>
      <c r="AA177" s="70"/>
      <c r="AB177" s="71"/>
    </row>
    <row r="178" spans="18:28" ht="15.75" customHeight="1" x14ac:dyDescent="0.2">
      <c r="R178" s="64"/>
      <c r="S178" s="65"/>
      <c r="T178" s="66"/>
      <c r="U178" s="67"/>
      <c r="V178" s="68"/>
      <c r="W178" s="69"/>
      <c r="X178" s="66"/>
      <c r="Y178" s="66"/>
      <c r="Z178" s="66"/>
      <c r="AA178" s="70"/>
      <c r="AB178" s="71"/>
    </row>
    <row r="179" spans="18:28" ht="15.75" customHeight="1" x14ac:dyDescent="0.2">
      <c r="R179" s="64"/>
      <c r="S179" s="65"/>
      <c r="T179" s="66"/>
      <c r="U179" s="67"/>
      <c r="V179" s="68"/>
      <c r="W179" s="69"/>
      <c r="X179" s="66"/>
      <c r="Y179" s="66"/>
      <c r="Z179" s="66"/>
      <c r="AA179" s="70"/>
      <c r="AB179" s="71"/>
    </row>
    <row r="180" spans="18:28" ht="15.75" customHeight="1" x14ac:dyDescent="0.2">
      <c r="R180" s="64"/>
      <c r="S180" s="65"/>
      <c r="T180" s="66"/>
      <c r="U180" s="67"/>
      <c r="V180" s="68"/>
      <c r="W180" s="69"/>
      <c r="X180" s="66"/>
      <c r="Y180" s="66"/>
      <c r="Z180" s="66"/>
      <c r="AA180" s="70"/>
      <c r="AB180" s="71"/>
    </row>
    <row r="181" spans="18:28" ht="15.75" customHeight="1" x14ac:dyDescent="0.2">
      <c r="R181" s="64"/>
      <c r="S181" s="65"/>
      <c r="T181" s="66"/>
      <c r="U181" s="67"/>
      <c r="V181" s="68"/>
      <c r="W181" s="69"/>
      <c r="X181" s="66"/>
      <c r="Y181" s="66"/>
      <c r="Z181" s="66"/>
      <c r="AA181" s="70"/>
      <c r="AB181" s="71"/>
    </row>
    <row r="182" spans="18:28" ht="15.75" customHeight="1" x14ac:dyDescent="0.2">
      <c r="R182" s="64"/>
      <c r="S182" s="65"/>
      <c r="T182" s="66"/>
      <c r="U182" s="67"/>
      <c r="V182" s="68"/>
      <c r="W182" s="69"/>
      <c r="X182" s="66"/>
      <c r="Y182" s="66"/>
      <c r="Z182" s="66"/>
      <c r="AA182" s="70"/>
      <c r="AB182" s="71"/>
    </row>
    <row r="183" spans="18:28" ht="15.75" customHeight="1" x14ac:dyDescent="0.2">
      <c r="R183" s="64"/>
      <c r="S183" s="65"/>
      <c r="T183" s="66"/>
      <c r="U183" s="67"/>
      <c r="V183" s="68"/>
      <c r="W183" s="69"/>
      <c r="X183" s="66"/>
      <c r="Y183" s="66"/>
      <c r="Z183" s="66"/>
      <c r="AA183" s="70"/>
      <c r="AB183" s="71"/>
    </row>
    <row r="184" spans="18:28" ht="15.75" customHeight="1" x14ac:dyDescent="0.2">
      <c r="R184" s="64"/>
      <c r="S184" s="65"/>
      <c r="T184" s="66"/>
      <c r="U184" s="67"/>
      <c r="V184" s="68"/>
      <c r="W184" s="69"/>
      <c r="X184" s="66"/>
      <c r="Y184" s="66"/>
      <c r="Z184" s="66"/>
      <c r="AA184" s="70"/>
      <c r="AB184" s="71"/>
    </row>
    <row r="185" spans="18:28" ht="15.75" customHeight="1" x14ac:dyDescent="0.2">
      <c r="R185" s="64"/>
      <c r="S185" s="65"/>
      <c r="T185" s="66"/>
      <c r="U185" s="67"/>
      <c r="V185" s="68"/>
      <c r="W185" s="69"/>
      <c r="X185" s="66"/>
      <c r="Y185" s="66"/>
      <c r="Z185" s="66"/>
      <c r="AA185" s="70"/>
      <c r="AB185" s="71"/>
    </row>
    <row r="186" spans="18:28" ht="15.75" customHeight="1" x14ac:dyDescent="0.2">
      <c r="R186" s="64"/>
      <c r="S186" s="65"/>
      <c r="T186" s="66"/>
      <c r="U186" s="67"/>
      <c r="V186" s="68"/>
      <c r="W186" s="69"/>
      <c r="X186" s="66"/>
      <c r="Y186" s="66"/>
      <c r="Z186" s="66"/>
      <c r="AA186" s="70"/>
      <c r="AB186" s="71"/>
    </row>
    <row r="187" spans="18:28" ht="15.75" customHeight="1" x14ac:dyDescent="0.2">
      <c r="R187" s="64"/>
      <c r="S187" s="65"/>
      <c r="T187" s="66"/>
      <c r="U187" s="67"/>
      <c r="V187" s="68"/>
      <c r="W187" s="69"/>
      <c r="X187" s="66"/>
      <c r="Y187" s="66"/>
      <c r="Z187" s="66"/>
      <c r="AA187" s="70"/>
      <c r="AB187" s="71"/>
    </row>
    <row r="188" spans="18:28" ht="15.75" customHeight="1" x14ac:dyDescent="0.2">
      <c r="R188" s="64"/>
      <c r="S188" s="65"/>
      <c r="T188" s="66"/>
      <c r="U188" s="67"/>
      <c r="V188" s="68"/>
      <c r="W188" s="69"/>
      <c r="X188" s="66"/>
      <c r="Y188" s="66"/>
      <c r="Z188" s="66"/>
      <c r="AA188" s="70"/>
      <c r="AB188" s="71"/>
    </row>
    <row r="189" spans="18:28" ht="15.75" customHeight="1" x14ac:dyDescent="0.2">
      <c r="R189" s="64"/>
      <c r="S189" s="65"/>
      <c r="T189" s="66"/>
      <c r="U189" s="67"/>
      <c r="V189" s="68"/>
      <c r="W189" s="69"/>
      <c r="X189" s="66"/>
      <c r="Y189" s="66"/>
      <c r="Z189" s="66"/>
      <c r="AA189" s="70"/>
      <c r="AB189" s="71"/>
    </row>
    <row r="190" spans="18:28" ht="15.75" customHeight="1" x14ac:dyDescent="0.2">
      <c r="R190" s="64"/>
      <c r="S190" s="65"/>
      <c r="T190" s="66"/>
      <c r="U190" s="67"/>
      <c r="V190" s="68"/>
      <c r="W190" s="69"/>
      <c r="X190" s="66"/>
      <c r="Y190" s="66"/>
      <c r="Z190" s="66"/>
      <c r="AA190" s="70"/>
      <c r="AB190" s="71"/>
    </row>
    <row r="191" spans="18:28" ht="15.75" customHeight="1" x14ac:dyDescent="0.2">
      <c r="R191" s="64"/>
      <c r="S191" s="65"/>
      <c r="T191" s="66"/>
      <c r="U191" s="67"/>
      <c r="V191" s="68"/>
      <c r="W191" s="69"/>
      <c r="X191" s="66"/>
      <c r="Y191" s="66"/>
      <c r="Z191" s="66"/>
      <c r="AA191" s="70"/>
      <c r="AB191" s="71"/>
    </row>
    <row r="192" spans="18:28" ht="15.75" customHeight="1" x14ac:dyDescent="0.2">
      <c r="R192" s="64"/>
      <c r="S192" s="65"/>
      <c r="T192" s="66"/>
      <c r="U192" s="67"/>
      <c r="V192" s="68"/>
      <c r="W192" s="69"/>
      <c r="X192" s="66"/>
      <c r="Y192" s="66"/>
      <c r="Z192" s="66"/>
      <c r="AA192" s="70"/>
      <c r="AB192" s="71"/>
    </row>
    <row r="193" spans="18:28" ht="15.75" customHeight="1" x14ac:dyDescent="0.2">
      <c r="R193" s="64"/>
      <c r="S193" s="65"/>
      <c r="T193" s="66"/>
      <c r="U193" s="67"/>
      <c r="V193" s="68"/>
      <c r="W193" s="69"/>
      <c r="X193" s="66"/>
      <c r="Y193" s="66"/>
      <c r="Z193" s="66"/>
      <c r="AA193" s="70"/>
      <c r="AB193" s="71"/>
    </row>
    <row r="194" spans="18:28" ht="15.75" customHeight="1" x14ac:dyDescent="0.2">
      <c r="R194" s="64"/>
      <c r="S194" s="65"/>
      <c r="T194" s="66"/>
      <c r="U194" s="67"/>
      <c r="V194" s="68"/>
      <c r="W194" s="69"/>
      <c r="X194" s="66"/>
      <c r="Y194" s="66"/>
      <c r="Z194" s="66"/>
      <c r="AA194" s="70"/>
      <c r="AB194" s="71"/>
    </row>
    <row r="195" spans="18:28" ht="15.75" customHeight="1" x14ac:dyDescent="0.2">
      <c r="R195" s="64"/>
      <c r="S195" s="65"/>
      <c r="T195" s="66"/>
      <c r="U195" s="67"/>
      <c r="V195" s="68"/>
      <c r="W195" s="69"/>
      <c r="X195" s="66"/>
      <c r="Y195" s="66"/>
      <c r="Z195" s="66"/>
      <c r="AA195" s="70"/>
      <c r="AB195" s="71"/>
    </row>
    <row r="196" spans="18:28" ht="15.75" customHeight="1" x14ac:dyDescent="0.2">
      <c r="R196" s="64"/>
      <c r="S196" s="65"/>
      <c r="T196" s="66"/>
      <c r="U196" s="67"/>
      <c r="V196" s="68"/>
      <c r="W196" s="69"/>
      <c r="X196" s="66"/>
      <c r="Y196" s="66"/>
      <c r="Z196" s="66"/>
      <c r="AA196" s="70"/>
      <c r="AB196" s="71"/>
    </row>
    <row r="197" spans="18:28" ht="15.75" customHeight="1" x14ac:dyDescent="0.2">
      <c r="R197" s="64"/>
      <c r="S197" s="65"/>
      <c r="T197" s="66"/>
      <c r="U197" s="67"/>
      <c r="V197" s="68"/>
      <c r="W197" s="69"/>
      <c r="X197" s="66"/>
      <c r="Y197" s="66"/>
      <c r="Z197" s="66"/>
      <c r="AA197" s="70"/>
      <c r="AB197" s="71"/>
    </row>
    <row r="198" spans="18:28" ht="15.75" customHeight="1" x14ac:dyDescent="0.2">
      <c r="R198" s="64"/>
      <c r="S198" s="65"/>
      <c r="T198" s="66"/>
      <c r="U198" s="67"/>
      <c r="V198" s="68"/>
      <c r="W198" s="69"/>
      <c r="X198" s="66"/>
      <c r="Y198" s="66"/>
      <c r="Z198" s="66"/>
      <c r="AA198" s="70"/>
      <c r="AB198" s="71"/>
    </row>
    <row r="199" spans="18:28" ht="15.75" customHeight="1" x14ac:dyDescent="0.2">
      <c r="R199" s="64"/>
      <c r="S199" s="65"/>
      <c r="T199" s="66"/>
      <c r="U199" s="67"/>
      <c r="V199" s="68"/>
      <c r="W199" s="69"/>
      <c r="X199" s="66"/>
      <c r="Y199" s="66"/>
      <c r="Z199" s="66"/>
      <c r="AA199" s="70"/>
      <c r="AB199" s="71"/>
    </row>
    <row r="200" spans="18:28" ht="15.75" customHeight="1" x14ac:dyDescent="0.2">
      <c r="R200" s="64"/>
      <c r="S200" s="65"/>
      <c r="T200" s="66"/>
      <c r="U200" s="67"/>
      <c r="V200" s="68"/>
      <c r="W200" s="69"/>
      <c r="X200" s="66"/>
      <c r="Y200" s="66"/>
      <c r="Z200" s="66"/>
      <c r="AA200" s="70"/>
      <c r="AB200" s="71"/>
    </row>
    <row r="201" spans="18:28" ht="15.75" customHeight="1" x14ac:dyDescent="0.2">
      <c r="R201" s="64"/>
      <c r="S201" s="65"/>
      <c r="T201" s="66"/>
      <c r="U201" s="67"/>
      <c r="V201" s="68"/>
      <c r="W201" s="69"/>
      <c r="X201" s="66"/>
      <c r="Y201" s="66"/>
      <c r="Z201" s="66"/>
      <c r="AA201" s="70"/>
      <c r="AB201" s="71"/>
    </row>
    <row r="202" spans="18:28" ht="15.75" customHeight="1" x14ac:dyDescent="0.2">
      <c r="R202" s="64"/>
      <c r="S202" s="65"/>
      <c r="T202" s="66"/>
      <c r="U202" s="67"/>
      <c r="V202" s="68"/>
      <c r="W202" s="69"/>
      <c r="X202" s="66"/>
      <c r="Y202" s="66"/>
      <c r="Z202" s="66"/>
      <c r="AA202" s="70"/>
      <c r="AB202" s="71"/>
    </row>
    <row r="203" spans="18:28" ht="15.75" customHeight="1" x14ac:dyDescent="0.2">
      <c r="R203" s="64"/>
      <c r="S203" s="65"/>
      <c r="T203" s="66"/>
      <c r="U203" s="67"/>
      <c r="V203" s="68"/>
      <c r="W203" s="69"/>
      <c r="X203" s="66"/>
      <c r="Y203" s="66"/>
      <c r="Z203" s="66"/>
      <c r="AA203" s="70"/>
      <c r="AB203" s="71"/>
    </row>
    <row r="204" spans="18:28" ht="15.75" customHeight="1" x14ac:dyDescent="0.2">
      <c r="R204" s="64"/>
      <c r="S204" s="65"/>
      <c r="T204" s="66"/>
      <c r="U204" s="67"/>
      <c r="V204" s="68"/>
      <c r="W204" s="69"/>
      <c r="X204" s="66"/>
      <c r="Y204" s="66"/>
      <c r="Z204" s="66"/>
      <c r="AA204" s="70"/>
      <c r="AB204" s="71"/>
    </row>
    <row r="205" spans="18:28" ht="15.75" customHeight="1" x14ac:dyDescent="0.2">
      <c r="R205" s="64"/>
      <c r="S205" s="65"/>
      <c r="T205" s="66"/>
      <c r="U205" s="67"/>
      <c r="V205" s="68"/>
      <c r="W205" s="69"/>
      <c r="X205" s="66"/>
      <c r="Y205" s="66"/>
      <c r="Z205" s="66"/>
      <c r="AA205" s="70"/>
      <c r="AB205" s="71"/>
    </row>
    <row r="206" spans="18:28" ht="15.75" customHeight="1" x14ac:dyDescent="0.2">
      <c r="R206" s="64"/>
      <c r="S206" s="65"/>
      <c r="T206" s="66"/>
      <c r="U206" s="67"/>
      <c r="V206" s="68"/>
      <c r="W206" s="69"/>
      <c r="X206" s="66"/>
      <c r="Y206" s="66"/>
      <c r="Z206" s="66"/>
      <c r="AA206" s="70"/>
      <c r="AB206" s="71"/>
    </row>
    <row r="207" spans="18:28" ht="15.75" customHeight="1" x14ac:dyDescent="0.2">
      <c r="R207" s="64"/>
      <c r="S207" s="65"/>
      <c r="T207" s="66"/>
      <c r="U207" s="67"/>
      <c r="V207" s="68"/>
      <c r="W207" s="69"/>
      <c r="X207" s="66"/>
      <c r="Y207" s="66"/>
      <c r="Z207" s="66"/>
      <c r="AA207" s="70"/>
      <c r="AB207" s="71"/>
    </row>
    <row r="208" spans="18:28" ht="15.75" customHeight="1" x14ac:dyDescent="0.2">
      <c r="R208" s="64"/>
      <c r="S208" s="65"/>
      <c r="T208" s="66"/>
      <c r="U208" s="67"/>
      <c r="V208" s="68"/>
      <c r="W208" s="69"/>
      <c r="X208" s="66"/>
      <c r="Y208" s="66"/>
      <c r="Z208" s="66"/>
      <c r="AA208" s="70"/>
      <c r="AB208" s="71"/>
    </row>
    <row r="209" spans="18:28" ht="15.75" customHeight="1" x14ac:dyDescent="0.2">
      <c r="R209" s="64"/>
      <c r="S209" s="65"/>
      <c r="T209" s="66"/>
      <c r="U209" s="67"/>
      <c r="V209" s="68"/>
      <c r="W209" s="69"/>
      <c r="X209" s="66"/>
      <c r="Y209" s="66"/>
      <c r="Z209" s="66"/>
      <c r="AA209" s="70"/>
      <c r="AB209" s="71"/>
    </row>
    <row r="210" spans="18:28" ht="15.75" customHeight="1" x14ac:dyDescent="0.2">
      <c r="R210" s="64"/>
      <c r="S210" s="65"/>
      <c r="T210" s="66"/>
      <c r="U210" s="67"/>
      <c r="V210" s="68"/>
      <c r="W210" s="69"/>
      <c r="X210" s="66"/>
      <c r="Y210" s="66"/>
      <c r="Z210" s="66"/>
      <c r="AA210" s="70"/>
      <c r="AB210" s="71"/>
    </row>
    <row r="211" spans="18:28" ht="15.75" customHeight="1" x14ac:dyDescent="0.2">
      <c r="R211" s="64"/>
      <c r="S211" s="65"/>
      <c r="T211" s="66"/>
      <c r="U211" s="67"/>
      <c r="V211" s="68"/>
      <c r="W211" s="69"/>
      <c r="X211" s="66"/>
      <c r="Y211" s="66"/>
      <c r="Z211" s="66"/>
      <c r="AA211" s="70"/>
      <c r="AB211" s="71"/>
    </row>
    <row r="212" spans="18:28" ht="15.75" customHeight="1" x14ac:dyDescent="0.2">
      <c r="R212" s="64"/>
      <c r="S212" s="65"/>
      <c r="T212" s="66"/>
      <c r="U212" s="67"/>
      <c r="V212" s="68"/>
      <c r="W212" s="69"/>
      <c r="X212" s="66"/>
      <c r="Y212" s="66"/>
      <c r="Z212" s="66"/>
      <c r="AA212" s="70"/>
      <c r="AB212" s="71"/>
    </row>
    <row r="213" spans="18:28" ht="15.75" customHeight="1" x14ac:dyDescent="0.2">
      <c r="R213" s="64"/>
      <c r="S213" s="65"/>
      <c r="T213" s="66"/>
      <c r="U213" s="67"/>
      <c r="V213" s="68"/>
      <c r="W213" s="69"/>
      <c r="X213" s="66"/>
      <c r="Y213" s="66"/>
      <c r="Z213" s="66"/>
      <c r="AA213" s="70"/>
      <c r="AB213" s="71"/>
    </row>
    <row r="214" spans="18:28" ht="15.75" customHeight="1" x14ac:dyDescent="0.2">
      <c r="R214" s="64"/>
      <c r="S214" s="65"/>
      <c r="T214" s="66"/>
      <c r="U214" s="67"/>
      <c r="V214" s="68"/>
      <c r="W214" s="69"/>
      <c r="X214" s="66"/>
      <c r="Y214" s="66"/>
      <c r="Z214" s="66"/>
      <c r="AA214" s="70"/>
      <c r="AB214" s="71"/>
    </row>
    <row r="215" spans="18:28" ht="15.75" customHeight="1" x14ac:dyDescent="0.2">
      <c r="R215" s="64"/>
      <c r="S215" s="65"/>
      <c r="T215" s="66"/>
      <c r="U215" s="67"/>
      <c r="V215" s="68"/>
      <c r="W215" s="69"/>
      <c r="X215" s="66"/>
      <c r="Y215" s="66"/>
      <c r="Z215" s="66"/>
      <c r="AA215" s="70"/>
      <c r="AB215" s="71"/>
    </row>
    <row r="216" spans="18:28" ht="15.75" customHeight="1" x14ac:dyDescent="0.2">
      <c r="R216" s="64"/>
      <c r="S216" s="65"/>
      <c r="T216" s="66"/>
      <c r="U216" s="67"/>
      <c r="V216" s="68"/>
      <c r="W216" s="69"/>
      <c r="X216" s="66"/>
      <c r="Y216" s="66"/>
      <c r="Z216" s="66"/>
      <c r="AA216" s="70"/>
      <c r="AB216" s="71"/>
    </row>
    <row r="217" spans="18:28" ht="15.75" customHeight="1" x14ac:dyDescent="0.2">
      <c r="R217" s="64"/>
      <c r="S217" s="65"/>
      <c r="T217" s="66"/>
      <c r="U217" s="67"/>
      <c r="V217" s="68"/>
      <c r="W217" s="69"/>
      <c r="X217" s="66"/>
      <c r="Y217" s="66"/>
      <c r="Z217" s="66"/>
      <c r="AA217" s="70"/>
      <c r="AB217" s="71"/>
    </row>
    <row r="218" spans="18:28" ht="15.75" customHeight="1" x14ac:dyDescent="0.2">
      <c r="R218" s="64"/>
      <c r="S218" s="65"/>
      <c r="T218" s="66"/>
      <c r="U218" s="67"/>
      <c r="V218" s="68"/>
      <c r="W218" s="69"/>
      <c r="X218" s="66"/>
      <c r="Y218" s="66"/>
      <c r="Z218" s="66"/>
      <c r="AA218" s="70"/>
      <c r="AB218" s="71"/>
    </row>
    <row r="219" spans="18:28" ht="15.75" customHeight="1" x14ac:dyDescent="0.2">
      <c r="R219" s="64"/>
      <c r="S219" s="65"/>
      <c r="T219" s="66"/>
      <c r="U219" s="67"/>
      <c r="V219" s="68"/>
      <c r="W219" s="69"/>
      <c r="X219" s="66"/>
      <c r="Y219" s="66"/>
      <c r="Z219" s="66"/>
      <c r="AA219" s="70"/>
      <c r="AB219" s="71"/>
    </row>
    <row r="220" spans="18:28" ht="15.75" customHeight="1" x14ac:dyDescent="0.2">
      <c r="R220" s="64"/>
      <c r="S220" s="65"/>
      <c r="T220" s="66"/>
      <c r="U220" s="67"/>
      <c r="V220" s="68"/>
      <c r="W220" s="69"/>
      <c r="X220" s="66"/>
      <c r="Y220" s="66"/>
      <c r="Z220" s="66"/>
      <c r="AA220" s="70"/>
      <c r="AB220" s="71"/>
    </row>
    <row r="221" spans="18:28" ht="15.75" customHeight="1" x14ac:dyDescent="0.2">
      <c r="R221" s="64"/>
      <c r="S221" s="65"/>
      <c r="T221" s="66"/>
      <c r="U221" s="67"/>
      <c r="V221" s="68"/>
      <c r="W221" s="69"/>
      <c r="X221" s="66"/>
      <c r="Y221" s="66"/>
      <c r="Z221" s="66"/>
      <c r="AA221" s="70"/>
      <c r="AB221" s="71"/>
    </row>
    <row r="222" spans="18:28" ht="15.75" customHeight="1" x14ac:dyDescent="0.2">
      <c r="R222" s="64"/>
      <c r="S222" s="65"/>
      <c r="T222" s="66"/>
      <c r="U222" s="67"/>
      <c r="V222" s="68"/>
      <c r="W222" s="69"/>
      <c r="X222" s="66"/>
      <c r="Y222" s="66"/>
      <c r="Z222" s="66"/>
      <c r="AA222" s="70"/>
      <c r="AB222" s="71"/>
    </row>
    <row r="223" spans="18:28" ht="15.75" customHeight="1" x14ac:dyDescent="0.2">
      <c r="R223" s="64"/>
      <c r="S223" s="65"/>
      <c r="T223" s="66"/>
      <c r="U223" s="67"/>
      <c r="V223" s="68"/>
      <c r="W223" s="69"/>
      <c r="X223" s="66"/>
      <c r="Y223" s="66"/>
      <c r="Z223" s="66"/>
      <c r="AA223" s="70"/>
      <c r="AB223" s="71"/>
    </row>
    <row r="224" spans="18:28" ht="15.75" customHeight="1" x14ac:dyDescent="0.2">
      <c r="R224" s="64"/>
      <c r="S224" s="65"/>
      <c r="T224" s="66"/>
      <c r="U224" s="67"/>
      <c r="V224" s="68"/>
      <c r="W224" s="69"/>
      <c r="X224" s="66"/>
      <c r="Y224" s="66"/>
      <c r="Z224" s="66"/>
      <c r="AA224" s="70"/>
      <c r="AB224" s="71"/>
    </row>
    <row r="225" spans="18:28" ht="15.75" customHeight="1" x14ac:dyDescent="0.2">
      <c r="R225" s="64"/>
      <c r="S225" s="65"/>
      <c r="T225" s="66"/>
      <c r="U225" s="67"/>
      <c r="V225" s="68"/>
      <c r="W225" s="69"/>
      <c r="X225" s="66"/>
      <c r="Y225" s="66"/>
      <c r="Z225" s="66"/>
      <c r="AA225" s="70"/>
      <c r="AB225" s="71"/>
    </row>
    <row r="226" spans="18:28" ht="15.75" customHeight="1" x14ac:dyDescent="0.2">
      <c r="R226" s="64"/>
      <c r="S226" s="65"/>
      <c r="T226" s="66"/>
      <c r="U226" s="67"/>
      <c r="V226" s="68"/>
      <c r="W226" s="69"/>
      <c r="X226" s="66"/>
      <c r="Y226" s="66"/>
      <c r="Z226" s="66"/>
      <c r="AA226" s="70"/>
      <c r="AB226" s="71"/>
    </row>
    <row r="227" spans="18:28" ht="15.75" customHeight="1" x14ac:dyDescent="0.2">
      <c r="R227" s="64"/>
      <c r="S227" s="65"/>
      <c r="T227" s="66"/>
      <c r="U227" s="67"/>
      <c r="V227" s="68"/>
      <c r="W227" s="69"/>
      <c r="X227" s="66"/>
      <c r="Y227" s="66"/>
      <c r="Z227" s="66"/>
      <c r="AA227" s="70"/>
      <c r="AB227" s="71"/>
    </row>
    <row r="228" spans="18:28" ht="15.75" customHeight="1" x14ac:dyDescent="0.2">
      <c r="R228" s="64"/>
      <c r="S228" s="65"/>
      <c r="T228" s="66"/>
      <c r="U228" s="67"/>
      <c r="V228" s="68"/>
      <c r="W228" s="69"/>
      <c r="X228" s="66"/>
      <c r="Y228" s="66"/>
      <c r="Z228" s="66"/>
      <c r="AA228" s="70"/>
      <c r="AB228" s="71"/>
    </row>
    <row r="229" spans="18:28" ht="15.75" customHeight="1" x14ac:dyDescent="0.2">
      <c r="R229" s="64"/>
      <c r="S229" s="65"/>
      <c r="T229" s="66"/>
      <c r="U229" s="67"/>
      <c r="V229" s="68"/>
      <c r="W229" s="69"/>
      <c r="X229" s="66"/>
      <c r="Y229" s="66"/>
      <c r="Z229" s="66"/>
      <c r="AA229" s="70"/>
      <c r="AB229" s="71"/>
    </row>
    <row r="230" spans="18:28" ht="15.75" customHeight="1" x14ac:dyDescent="0.2">
      <c r="R230" s="64"/>
      <c r="S230" s="65"/>
      <c r="T230" s="66"/>
      <c r="U230" s="67"/>
      <c r="V230" s="68"/>
      <c r="W230" s="69"/>
      <c r="X230" s="66"/>
      <c r="Y230" s="66"/>
      <c r="Z230" s="66"/>
      <c r="AA230" s="70"/>
      <c r="AB230" s="71"/>
    </row>
    <row r="231" spans="18:28" ht="15.75" customHeight="1" x14ac:dyDescent="0.2">
      <c r="R231" s="64"/>
      <c r="S231" s="65"/>
      <c r="T231" s="66"/>
      <c r="U231" s="67"/>
      <c r="V231" s="68"/>
      <c r="W231" s="69"/>
      <c r="X231" s="66"/>
      <c r="Y231" s="66"/>
      <c r="Z231" s="66"/>
      <c r="AA231" s="70"/>
      <c r="AB231" s="71"/>
    </row>
    <row r="232" spans="18:28" ht="15.75" customHeight="1" x14ac:dyDescent="0.2">
      <c r="R232" s="64"/>
      <c r="S232" s="65"/>
      <c r="T232" s="66"/>
      <c r="U232" s="67"/>
      <c r="V232" s="68"/>
      <c r="W232" s="69"/>
      <c r="X232" s="66"/>
      <c r="Y232" s="66"/>
      <c r="Z232" s="66"/>
      <c r="AA232" s="70"/>
      <c r="AB232" s="71"/>
    </row>
    <row r="233" spans="18:28" ht="15.75" customHeight="1" x14ac:dyDescent="0.2">
      <c r="R233" s="64"/>
      <c r="S233" s="65"/>
      <c r="T233" s="66"/>
      <c r="U233" s="67"/>
      <c r="V233" s="68"/>
      <c r="W233" s="69"/>
      <c r="X233" s="66"/>
      <c r="Y233" s="66"/>
      <c r="Z233" s="66"/>
      <c r="AA233" s="70"/>
      <c r="AB233" s="71"/>
    </row>
    <row r="234" spans="18:28" ht="15.75" customHeight="1" x14ac:dyDescent="0.2">
      <c r="R234" s="64"/>
      <c r="S234" s="65"/>
      <c r="T234" s="66"/>
      <c r="U234" s="67"/>
      <c r="V234" s="68"/>
      <c r="W234" s="69"/>
      <c r="X234" s="66"/>
      <c r="Y234" s="66"/>
      <c r="Z234" s="66"/>
      <c r="AA234" s="70"/>
      <c r="AB234" s="71"/>
    </row>
    <row r="235" spans="18:28" ht="15.75" customHeight="1" x14ac:dyDescent="0.2">
      <c r="R235" s="64"/>
      <c r="S235" s="65"/>
      <c r="T235" s="66"/>
      <c r="U235" s="67"/>
      <c r="V235" s="68"/>
      <c r="W235" s="69"/>
      <c r="X235" s="66"/>
      <c r="Y235" s="66"/>
      <c r="Z235" s="66"/>
      <c r="AA235" s="70"/>
      <c r="AB235" s="71"/>
    </row>
    <row r="236" spans="18:28" ht="15.75" customHeight="1" x14ac:dyDescent="0.2">
      <c r="R236" s="64"/>
      <c r="S236" s="65"/>
      <c r="T236" s="66"/>
      <c r="U236" s="67"/>
      <c r="V236" s="68"/>
      <c r="W236" s="69"/>
      <c r="X236" s="66"/>
      <c r="Y236" s="66"/>
      <c r="Z236" s="66"/>
      <c r="AA236" s="70"/>
      <c r="AB236" s="71"/>
    </row>
    <row r="237" spans="18:28" ht="15.75" customHeight="1" x14ac:dyDescent="0.2">
      <c r="R237" s="64"/>
      <c r="S237" s="65"/>
      <c r="T237" s="66"/>
      <c r="U237" s="67"/>
      <c r="V237" s="68"/>
      <c r="W237" s="69"/>
      <c r="X237" s="66"/>
      <c r="Y237" s="66"/>
      <c r="Z237" s="66"/>
      <c r="AA237" s="70"/>
      <c r="AB237" s="71"/>
    </row>
    <row r="238" spans="18:28" ht="15.75" customHeight="1" x14ac:dyDescent="0.2">
      <c r="R238" s="64"/>
      <c r="S238" s="65"/>
      <c r="T238" s="66"/>
      <c r="U238" s="67"/>
      <c r="V238" s="68"/>
      <c r="W238" s="69"/>
      <c r="X238" s="66"/>
      <c r="Y238" s="66"/>
      <c r="Z238" s="66"/>
      <c r="AA238" s="70"/>
      <c r="AB238" s="71"/>
    </row>
    <row r="239" spans="18:28" ht="15.75" customHeight="1" x14ac:dyDescent="0.2">
      <c r="R239" s="64"/>
      <c r="S239" s="65"/>
      <c r="T239" s="66"/>
      <c r="U239" s="67"/>
      <c r="V239" s="68"/>
      <c r="W239" s="69"/>
      <c r="X239" s="66"/>
      <c r="Y239" s="66"/>
      <c r="Z239" s="66"/>
      <c r="AA239" s="70"/>
      <c r="AB239" s="71"/>
    </row>
    <row r="240" spans="18:28" ht="15.75" customHeight="1" x14ac:dyDescent="0.2">
      <c r="R240" s="64"/>
      <c r="S240" s="65"/>
      <c r="T240" s="66"/>
      <c r="U240" s="67"/>
      <c r="V240" s="68"/>
      <c r="W240" s="69"/>
      <c r="X240" s="66"/>
      <c r="Y240" s="66"/>
      <c r="Z240" s="66"/>
      <c r="AA240" s="70"/>
      <c r="AB240" s="71"/>
    </row>
    <row r="241" spans="18:28" ht="15.75" customHeight="1" x14ac:dyDescent="0.2">
      <c r="R241" s="64"/>
      <c r="S241" s="65"/>
      <c r="T241" s="66"/>
      <c r="U241" s="67"/>
      <c r="V241" s="68"/>
      <c r="W241" s="69"/>
      <c r="X241" s="66"/>
      <c r="Y241" s="66"/>
      <c r="Z241" s="66"/>
      <c r="AA241" s="70"/>
      <c r="AB241" s="71"/>
    </row>
    <row r="242" spans="18:28" ht="15.75" customHeight="1" x14ac:dyDescent="0.2">
      <c r="R242" s="64"/>
      <c r="S242" s="65"/>
      <c r="T242" s="66"/>
      <c r="U242" s="67"/>
      <c r="V242" s="68"/>
      <c r="W242" s="69"/>
      <c r="X242" s="66"/>
      <c r="Y242" s="66"/>
      <c r="Z242" s="66"/>
      <c r="AA242" s="70"/>
      <c r="AB242" s="71"/>
    </row>
    <row r="243" spans="18:28" ht="15.75" customHeight="1" x14ac:dyDescent="0.2">
      <c r="R243" s="64"/>
      <c r="S243" s="65"/>
      <c r="T243" s="66"/>
      <c r="U243" s="67"/>
      <c r="V243" s="68"/>
      <c r="W243" s="69"/>
      <c r="X243" s="66"/>
      <c r="Y243" s="66"/>
      <c r="Z243" s="66"/>
      <c r="AA243" s="70"/>
      <c r="AB243" s="71"/>
    </row>
    <row r="244" spans="18:28" ht="15.75" customHeight="1" x14ac:dyDescent="0.2">
      <c r="R244" s="64"/>
      <c r="S244" s="65"/>
      <c r="T244" s="66"/>
      <c r="U244" s="67"/>
      <c r="V244" s="68"/>
      <c r="W244" s="69"/>
      <c r="X244" s="66"/>
      <c r="Y244" s="66"/>
      <c r="Z244" s="66"/>
      <c r="AA244" s="70"/>
      <c r="AB244" s="71"/>
    </row>
    <row r="245" spans="18:28" ht="15.75" customHeight="1" x14ac:dyDescent="0.2">
      <c r="R245" s="64"/>
      <c r="S245" s="65"/>
      <c r="T245" s="66"/>
      <c r="U245" s="67"/>
      <c r="V245" s="68"/>
      <c r="W245" s="69"/>
      <c r="X245" s="66"/>
      <c r="Y245" s="66"/>
      <c r="Z245" s="66"/>
      <c r="AA245" s="70"/>
      <c r="AB245" s="71"/>
    </row>
    <row r="246" spans="18:28" ht="15.75" customHeight="1" x14ac:dyDescent="0.2">
      <c r="R246" s="64"/>
      <c r="S246" s="65"/>
      <c r="T246" s="66"/>
      <c r="U246" s="67"/>
      <c r="V246" s="68"/>
      <c r="W246" s="69"/>
      <c r="X246" s="66"/>
      <c r="Y246" s="66"/>
      <c r="Z246" s="66"/>
      <c r="AA246" s="70"/>
      <c r="AB246" s="71"/>
    </row>
    <row r="247" spans="18:28" ht="15.75" customHeight="1" x14ac:dyDescent="0.2">
      <c r="R247" s="64"/>
      <c r="S247" s="65"/>
      <c r="T247" s="66"/>
      <c r="U247" s="67"/>
      <c r="V247" s="68"/>
      <c r="W247" s="69"/>
      <c r="X247" s="66"/>
      <c r="Y247" s="66"/>
      <c r="Z247" s="66"/>
      <c r="AA247" s="70"/>
      <c r="AB247" s="71"/>
    </row>
    <row r="248" spans="18:28" ht="15.75" customHeight="1" x14ac:dyDescent="0.2">
      <c r="R248" s="64"/>
      <c r="S248" s="65"/>
      <c r="T248" s="66"/>
      <c r="U248" s="67"/>
      <c r="V248" s="68"/>
      <c r="W248" s="69"/>
      <c r="X248" s="66"/>
      <c r="Y248" s="66"/>
      <c r="Z248" s="66"/>
      <c r="AA248" s="70"/>
      <c r="AB248" s="71"/>
    </row>
    <row r="249" spans="18:28" ht="15.75" customHeight="1" x14ac:dyDescent="0.2">
      <c r="R249" s="64"/>
      <c r="S249" s="65"/>
      <c r="T249" s="66"/>
      <c r="U249" s="67"/>
      <c r="V249" s="68"/>
      <c r="W249" s="69"/>
      <c r="X249" s="66"/>
      <c r="Y249" s="66"/>
      <c r="Z249" s="66"/>
      <c r="AA249" s="70"/>
      <c r="AB249" s="71"/>
    </row>
    <row r="250" spans="18:28" ht="15.75" customHeight="1" x14ac:dyDescent="0.2">
      <c r="R250" s="64"/>
      <c r="S250" s="65"/>
      <c r="T250" s="66"/>
      <c r="U250" s="67"/>
      <c r="V250" s="68"/>
      <c r="W250" s="69"/>
      <c r="X250" s="66"/>
      <c r="Y250" s="66"/>
      <c r="Z250" s="66"/>
      <c r="AA250" s="70"/>
      <c r="AB250" s="71"/>
    </row>
    <row r="251" spans="18:28" ht="15.75" customHeight="1" x14ac:dyDescent="0.2">
      <c r="R251" s="64"/>
      <c r="S251" s="65"/>
      <c r="T251" s="66"/>
      <c r="U251" s="67"/>
      <c r="V251" s="68"/>
      <c r="W251" s="69"/>
      <c r="X251" s="66"/>
      <c r="Y251" s="66"/>
      <c r="Z251" s="66"/>
      <c r="AA251" s="70"/>
      <c r="AB251" s="71"/>
    </row>
    <row r="252" spans="18:28" ht="15.75" customHeight="1" x14ac:dyDescent="0.2">
      <c r="R252" s="64"/>
      <c r="S252" s="65"/>
      <c r="T252" s="66"/>
      <c r="U252" s="67"/>
      <c r="V252" s="68"/>
      <c r="W252" s="69"/>
      <c r="X252" s="66"/>
      <c r="Y252" s="66"/>
      <c r="Z252" s="66"/>
      <c r="AA252" s="70"/>
      <c r="AB252" s="71"/>
    </row>
    <row r="253" spans="18:28" ht="15.75" customHeight="1" x14ac:dyDescent="0.2">
      <c r="R253" s="64"/>
      <c r="S253" s="65"/>
      <c r="T253" s="66"/>
      <c r="U253" s="67"/>
      <c r="V253" s="68"/>
      <c r="W253" s="69"/>
      <c r="X253" s="66"/>
      <c r="Y253" s="66"/>
      <c r="Z253" s="66"/>
      <c r="AA253" s="70"/>
      <c r="AB253" s="71"/>
    </row>
    <row r="254" spans="18:28" ht="15.75" customHeight="1" x14ac:dyDescent="0.2">
      <c r="R254" s="64"/>
      <c r="S254" s="65"/>
      <c r="T254" s="66"/>
      <c r="U254" s="67"/>
      <c r="V254" s="68"/>
      <c r="W254" s="69"/>
      <c r="X254" s="66"/>
      <c r="Y254" s="66"/>
      <c r="Z254" s="66"/>
      <c r="AA254" s="70"/>
      <c r="AB254" s="71"/>
    </row>
    <row r="255" spans="18:28" ht="15.75" customHeight="1" x14ac:dyDescent="0.2">
      <c r="R255" s="64"/>
      <c r="S255" s="65"/>
      <c r="T255" s="66"/>
      <c r="U255" s="67"/>
      <c r="V255" s="68"/>
      <c r="W255" s="69"/>
      <c r="X255" s="66"/>
      <c r="Y255" s="66"/>
      <c r="Z255" s="66"/>
      <c r="AA255" s="70"/>
      <c r="AB255" s="71"/>
    </row>
    <row r="256" spans="18:28" ht="15.75" customHeight="1" x14ac:dyDescent="0.2">
      <c r="R256" s="64"/>
      <c r="S256" s="65"/>
      <c r="T256" s="66"/>
      <c r="U256" s="67"/>
      <c r="V256" s="68"/>
      <c r="W256" s="69"/>
      <c r="X256" s="66"/>
      <c r="Y256" s="66"/>
      <c r="Z256" s="66"/>
      <c r="AA256" s="70"/>
      <c r="AB256" s="71"/>
    </row>
    <row r="257" spans="18:28" ht="15.75" customHeight="1" x14ac:dyDescent="0.2">
      <c r="R257" s="64"/>
      <c r="S257" s="65"/>
      <c r="T257" s="66"/>
      <c r="U257" s="67"/>
      <c r="V257" s="68"/>
      <c r="W257" s="69"/>
      <c r="X257" s="66"/>
      <c r="Y257" s="66"/>
      <c r="Z257" s="66"/>
      <c r="AA257" s="70"/>
      <c r="AB257" s="71"/>
    </row>
    <row r="258" spans="18:28" ht="15.75" customHeight="1" x14ac:dyDescent="0.2">
      <c r="R258" s="64"/>
      <c r="S258" s="65"/>
      <c r="T258" s="66"/>
      <c r="U258" s="67"/>
      <c r="V258" s="68"/>
      <c r="W258" s="69"/>
      <c r="X258" s="66"/>
      <c r="Y258" s="66"/>
      <c r="Z258" s="66"/>
      <c r="AA258" s="70"/>
      <c r="AB258" s="71"/>
    </row>
    <row r="259" spans="18:28" ht="15.75" customHeight="1" x14ac:dyDescent="0.2">
      <c r="R259" s="64"/>
      <c r="S259" s="65"/>
      <c r="T259" s="66"/>
      <c r="U259" s="67"/>
      <c r="V259" s="68"/>
      <c r="W259" s="69"/>
      <c r="X259" s="66"/>
      <c r="Y259" s="66"/>
      <c r="Z259" s="66"/>
      <c r="AA259" s="70"/>
      <c r="AB259" s="71"/>
    </row>
    <row r="260" spans="18:28" ht="15.75" customHeight="1" x14ac:dyDescent="0.2">
      <c r="R260" s="64"/>
      <c r="S260" s="65"/>
      <c r="T260" s="66"/>
      <c r="U260" s="67"/>
      <c r="V260" s="68"/>
      <c r="W260" s="69"/>
      <c r="X260" s="66"/>
      <c r="Y260" s="66"/>
      <c r="Z260" s="66"/>
      <c r="AA260" s="70"/>
      <c r="AB260" s="71"/>
    </row>
    <row r="261" spans="18:28" ht="15.75" customHeight="1" x14ac:dyDescent="0.2">
      <c r="R261" s="64"/>
      <c r="S261" s="65"/>
      <c r="T261" s="66"/>
      <c r="U261" s="67"/>
      <c r="V261" s="68"/>
      <c r="W261" s="69"/>
      <c r="X261" s="66"/>
      <c r="Y261" s="66"/>
      <c r="Z261" s="66"/>
      <c r="AA261" s="70"/>
      <c r="AB261" s="71"/>
    </row>
    <row r="262" spans="18:28" ht="15.75" customHeight="1" x14ac:dyDescent="0.2"/>
    <row r="263" spans="18:28" ht="15.75" customHeight="1" x14ac:dyDescent="0.2"/>
    <row r="264" spans="18:28" ht="15.75" customHeight="1" x14ac:dyDescent="0.2"/>
    <row r="265" spans="18:28" ht="15.75" customHeight="1" x14ac:dyDescent="0.2"/>
    <row r="266" spans="18:28" ht="15.75" customHeight="1" x14ac:dyDescent="0.2"/>
    <row r="267" spans="18:28" ht="15.75" customHeight="1" x14ac:dyDescent="0.2"/>
    <row r="268" spans="18:28" ht="15.75" customHeight="1" x14ac:dyDescent="0.2"/>
    <row r="269" spans="18:28" ht="15.75" customHeight="1" x14ac:dyDescent="0.2"/>
    <row r="270" spans="18:28" ht="15.75" customHeight="1" x14ac:dyDescent="0.2"/>
    <row r="271" spans="18:28" ht="15.75" customHeight="1" x14ac:dyDescent="0.2"/>
    <row r="272" spans="18:28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B61" xr:uid="{00000000-0009-0000-0000-000004000000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AB1000"/>
  <sheetViews>
    <sheetView workbookViewId="0"/>
  </sheetViews>
  <sheetFormatPr baseColWidth="10" defaultColWidth="12.5703125" defaultRowHeight="15" customHeight="1" x14ac:dyDescent="0.2"/>
  <cols>
    <col min="1" max="1" width="7.140625" customWidth="1"/>
    <col min="2" max="2" width="27.140625" customWidth="1"/>
    <col min="3" max="3" width="7.85546875" customWidth="1"/>
    <col min="4" max="4" width="9.7109375" customWidth="1"/>
    <col min="5" max="5" width="9.5703125" customWidth="1"/>
    <col min="6" max="6" width="8.7109375" customWidth="1"/>
    <col min="7" max="7" width="9.5703125" customWidth="1"/>
    <col min="8" max="8" width="10.140625" customWidth="1"/>
    <col min="9" max="9" width="10" customWidth="1"/>
    <col min="10" max="10" width="10.42578125" customWidth="1"/>
    <col min="11" max="11" width="11.5703125" customWidth="1"/>
    <col min="12" max="12" width="10.28515625" customWidth="1"/>
    <col min="13" max="13" width="10.85546875" customWidth="1"/>
    <col min="14" max="14" width="10.5703125" customWidth="1"/>
    <col min="15" max="15" width="9.140625" customWidth="1"/>
    <col min="16" max="16" width="11.140625" customWidth="1"/>
    <col min="17" max="17" width="12.5703125" customWidth="1"/>
    <col min="18" max="18" width="0.7109375" customWidth="1"/>
    <col min="19" max="19" width="14" customWidth="1"/>
    <col min="20" max="20" width="15.85546875" customWidth="1"/>
    <col min="21" max="21" width="15.7109375" customWidth="1"/>
    <col min="22" max="22" width="14.85546875" customWidth="1"/>
    <col min="23" max="23" width="15.28515625" customWidth="1"/>
    <col min="24" max="24" width="13.5703125" customWidth="1"/>
    <col min="25" max="25" width="13.42578125" customWidth="1"/>
    <col min="26" max="26" width="14" customWidth="1"/>
    <col min="27" max="27" width="14.85546875" customWidth="1"/>
    <col min="28" max="28" width="14.140625" customWidth="1"/>
  </cols>
  <sheetData>
    <row r="1" spans="1:28" ht="15.75" customHeight="1" x14ac:dyDescent="0.2">
      <c r="A1" s="21" t="s">
        <v>418</v>
      </c>
      <c r="B1" s="21" t="s">
        <v>449</v>
      </c>
      <c r="C1" s="22" t="s">
        <v>450</v>
      </c>
      <c r="D1" s="23" t="s">
        <v>451</v>
      </c>
      <c r="E1" s="24" t="s">
        <v>452</v>
      </c>
      <c r="F1" s="25" t="s">
        <v>453</v>
      </c>
      <c r="G1" s="26" t="s">
        <v>454</v>
      </c>
      <c r="H1" s="23" t="s">
        <v>455</v>
      </c>
      <c r="I1" s="23" t="s">
        <v>456</v>
      </c>
      <c r="J1" s="23" t="s">
        <v>457</v>
      </c>
      <c r="K1" s="27" t="s">
        <v>458</v>
      </c>
      <c r="L1" s="27" t="s">
        <v>459</v>
      </c>
      <c r="M1" s="28" t="s">
        <v>460</v>
      </c>
      <c r="N1" s="29" t="s">
        <v>461</v>
      </c>
      <c r="O1" s="30" t="s">
        <v>9</v>
      </c>
      <c r="P1" s="21" t="s">
        <v>437</v>
      </c>
      <c r="Q1" s="21" t="s">
        <v>462</v>
      </c>
      <c r="R1" s="31"/>
      <c r="S1" s="22" t="s">
        <v>463</v>
      </c>
      <c r="T1" s="32" t="s">
        <v>464</v>
      </c>
      <c r="U1" s="33" t="s">
        <v>465</v>
      </c>
      <c r="V1" s="34" t="s">
        <v>466</v>
      </c>
      <c r="W1" s="35" t="s">
        <v>467</v>
      </c>
      <c r="X1" s="32" t="s">
        <v>468</v>
      </c>
      <c r="Y1" s="32" t="s">
        <v>469</v>
      </c>
      <c r="Z1" s="32" t="s">
        <v>470</v>
      </c>
      <c r="AA1" s="36" t="s">
        <v>471</v>
      </c>
      <c r="AB1" s="37" t="s">
        <v>472</v>
      </c>
    </row>
    <row r="2" spans="1:28" ht="15.75" customHeight="1" x14ac:dyDescent="0.2">
      <c r="A2" s="21">
        <f>UpgradedProtectorStats!A4+5</f>
        <v>12010</v>
      </c>
      <c r="B2" s="38" t="s">
        <v>607</v>
      </c>
      <c r="C2" s="22">
        <f>UpgradedProtectorStats!C4</f>
        <v>13</v>
      </c>
      <c r="D2" s="32">
        <f>UpgradedProtectorStats!D4</f>
        <v>52.7</v>
      </c>
      <c r="E2" s="24">
        <f>UpgradedProtectorStats!E4</f>
        <v>27.900000000000002</v>
      </c>
      <c r="F2" s="25">
        <f>UpgradedProtectorStats!F4</f>
        <v>32.550000000000004</v>
      </c>
      <c r="G2" s="26">
        <f>UpgradedProtectorStats!G4</f>
        <v>18.600000000000001</v>
      </c>
      <c r="H2" s="23">
        <f>UpgradedProtectorStats!D4*(1+(UpgradedProtectorStats!H4/100))</f>
        <v>60.604999999999997</v>
      </c>
      <c r="I2" s="23">
        <f>UpgradedProtectorStats!D4*(1+(UpgradedProtectorStats!I4/100))</f>
        <v>52.173000000000002</v>
      </c>
      <c r="J2" s="23">
        <f>UpgradedProtectorStats!D4*(1+(UpgradedProtectorStats!J4/100))</f>
        <v>52.7</v>
      </c>
      <c r="K2" s="27">
        <f>UpgradedProtectorStats!K4</f>
        <v>16.510000000000002</v>
      </c>
      <c r="L2" s="27">
        <f>UpgradedProtectorStats!L4</f>
        <v>16.510000000000002</v>
      </c>
      <c r="M2" s="28">
        <f>UpgradedProtectorStats!M4</f>
        <v>26.67</v>
      </c>
      <c r="N2" s="29">
        <f>UpgradedProtectorStats!N4</f>
        <v>0</v>
      </c>
      <c r="O2" s="30">
        <f>UpgradedProtectorStats!O4</f>
        <v>6.9</v>
      </c>
      <c r="P2" s="21">
        <f>UpgradedProtectorStats!P4</f>
        <v>400</v>
      </c>
      <c r="Q2" s="21">
        <f>UpgradedProtectorStats!Q4</f>
        <v>-1</v>
      </c>
      <c r="R2" s="31"/>
      <c r="S2" s="22">
        <f t="shared" ref="S2:S59" si="0">C2/O2</f>
        <v>1.8840579710144927</v>
      </c>
      <c r="T2" s="32">
        <f t="shared" ref="T2:T59" si="1">D2/O2</f>
        <v>7.63768115942029</v>
      </c>
      <c r="U2" s="33">
        <f t="shared" ref="U2:U59" si="2">E2/O2</f>
        <v>4.0434782608695654</v>
      </c>
      <c r="V2" s="34">
        <f t="shared" ref="V2:V59" si="3">F2/O2</f>
        <v>4.7173913043478262</v>
      </c>
      <c r="W2" s="35">
        <f t="shared" ref="W2:W59" si="4">G2/O2</f>
        <v>2.6956521739130435</v>
      </c>
      <c r="X2" s="32">
        <f t="shared" ref="X2:X59" si="5">H2/O2</f>
        <v>8.7833333333333332</v>
      </c>
      <c r="Y2" s="32">
        <f t="shared" ref="Y2:Y59" si="6">I2/O2</f>
        <v>7.5613043478260868</v>
      </c>
      <c r="Z2" s="32">
        <f t="shared" ref="Z2:Z59" si="7">J2/O2</f>
        <v>7.63768115942029</v>
      </c>
      <c r="AA2" s="36">
        <f t="shared" ref="AA2:AA59" si="8">K2/O2</f>
        <v>2.3927536231884061</v>
      </c>
      <c r="AB2" s="37">
        <f t="shared" ref="AB2:AB59" si="9">M2/O2</f>
        <v>3.8652173913043479</v>
      </c>
    </row>
    <row r="3" spans="1:28" ht="15.75" customHeight="1" x14ac:dyDescent="0.2">
      <c r="A3" s="21">
        <f>UpgradedProtectorStats!A8+5</f>
        <v>22010</v>
      </c>
      <c r="B3" s="38" t="s">
        <v>608</v>
      </c>
      <c r="C3" s="22">
        <f>UpgradedProtectorStats!C8</f>
        <v>12</v>
      </c>
      <c r="D3" s="32">
        <f>UpgradedProtectorStats!D8</f>
        <v>54.25</v>
      </c>
      <c r="E3" s="24">
        <f>UpgradedProtectorStats!E8</f>
        <v>29.45</v>
      </c>
      <c r="F3" s="25">
        <f>UpgradedProtectorStats!F8</f>
        <v>32.550000000000004</v>
      </c>
      <c r="G3" s="26">
        <f>UpgradedProtectorStats!G8</f>
        <v>18.600000000000001</v>
      </c>
      <c r="H3" s="23">
        <f>UpgradedProtectorStats!D8*(1+(UpgradedProtectorStats!H8/100))</f>
        <v>62.387499999999996</v>
      </c>
      <c r="I3" s="23">
        <f>UpgradedProtectorStats!D8*(1+(UpgradedProtectorStats!I8/100))</f>
        <v>51.537499999999994</v>
      </c>
      <c r="J3" s="23">
        <f>UpgradedProtectorStats!D8*(1+(UpgradedProtectorStats!J8/100))</f>
        <v>54.25</v>
      </c>
      <c r="K3" s="27">
        <f>UpgradedProtectorStats!K8</f>
        <v>16.510000000000002</v>
      </c>
      <c r="L3" s="27">
        <f>UpgradedProtectorStats!L8</f>
        <v>16.510000000000002</v>
      </c>
      <c r="M3" s="28">
        <f>UpgradedProtectorStats!M8</f>
        <v>26.67</v>
      </c>
      <c r="N3" s="29">
        <f>UpgradedProtectorStats!N8</f>
        <v>43.18</v>
      </c>
      <c r="O3" s="30">
        <f>UpgradedProtectorStats!O8</f>
        <v>7.6</v>
      </c>
      <c r="P3" s="21">
        <f>UpgradedProtectorStats!P8</f>
        <v>500</v>
      </c>
      <c r="Q3" s="21">
        <f>UpgradedProtectorStats!Q8</f>
        <v>-1</v>
      </c>
      <c r="R3" s="31"/>
      <c r="S3" s="22">
        <f t="shared" si="0"/>
        <v>1.5789473684210527</v>
      </c>
      <c r="T3" s="32">
        <f t="shared" si="1"/>
        <v>7.1381578947368425</v>
      </c>
      <c r="U3" s="33">
        <f t="shared" si="2"/>
        <v>3.875</v>
      </c>
      <c r="V3" s="34">
        <f t="shared" si="3"/>
        <v>4.2828947368421062</v>
      </c>
      <c r="W3" s="35">
        <f t="shared" si="4"/>
        <v>2.4473684210526319</v>
      </c>
      <c r="X3" s="32">
        <f t="shared" si="5"/>
        <v>8.2088815789473681</v>
      </c>
      <c r="Y3" s="32">
        <f t="shared" si="6"/>
        <v>6.78125</v>
      </c>
      <c r="Z3" s="32">
        <f t="shared" si="7"/>
        <v>7.1381578947368425</v>
      </c>
      <c r="AA3" s="36">
        <f t="shared" si="8"/>
        <v>2.1723684210526319</v>
      </c>
      <c r="AB3" s="37">
        <f t="shared" si="9"/>
        <v>3.50921052631579</v>
      </c>
    </row>
    <row r="4" spans="1:28" ht="15.75" customHeight="1" x14ac:dyDescent="0.2">
      <c r="A4" s="21">
        <f>UpgradedProtectorStats!A12+5</f>
        <v>42010</v>
      </c>
      <c r="B4" s="38" t="s">
        <v>609</v>
      </c>
      <c r="C4" s="22">
        <f>UpgradedProtectorStats!C12</f>
        <v>9</v>
      </c>
      <c r="D4" s="32">
        <f>UpgradedProtectorStats!D12</f>
        <v>41.85</v>
      </c>
      <c r="E4" s="24">
        <f>UpgradedProtectorStats!E12</f>
        <v>27.900000000000002</v>
      </c>
      <c r="F4" s="25">
        <f>UpgradedProtectorStats!F12</f>
        <v>27.900000000000002</v>
      </c>
      <c r="G4" s="26">
        <f>UpgradedProtectorStats!G12</f>
        <v>23.25</v>
      </c>
      <c r="H4" s="23">
        <f>UpgradedProtectorStats!D12*(1+(UpgradedProtectorStats!H12/100))</f>
        <v>46.035000000000004</v>
      </c>
      <c r="I4" s="23">
        <f>UpgradedProtectorStats!D12*(1+(UpgradedProtectorStats!I12/100))</f>
        <v>41.85</v>
      </c>
      <c r="J4" s="23">
        <f>UpgradedProtectorStats!D12*(1+(UpgradedProtectorStats!J12/100))</f>
        <v>39.338999999999999</v>
      </c>
      <c r="K4" s="27">
        <f>UpgradedProtectorStats!K12</f>
        <v>15.24</v>
      </c>
      <c r="L4" s="27">
        <f>UpgradedProtectorStats!L12</f>
        <v>15.24</v>
      </c>
      <c r="M4" s="28">
        <f>UpgradedProtectorStats!M12</f>
        <v>22.86</v>
      </c>
      <c r="N4" s="29">
        <f>UpgradedProtectorStats!N12</f>
        <v>0</v>
      </c>
      <c r="O4" s="30">
        <f>UpgradedProtectorStats!O12</f>
        <v>5.8</v>
      </c>
      <c r="P4" s="21">
        <f>UpgradedProtectorStats!P12</f>
        <v>300</v>
      </c>
      <c r="Q4" s="21">
        <f>UpgradedProtectorStats!Q12</f>
        <v>0</v>
      </c>
      <c r="R4" s="31"/>
      <c r="S4" s="22">
        <f t="shared" si="0"/>
        <v>1.5517241379310345</v>
      </c>
      <c r="T4" s="32">
        <f t="shared" si="1"/>
        <v>7.2155172413793105</v>
      </c>
      <c r="U4" s="33">
        <f t="shared" si="2"/>
        <v>4.8103448275862073</v>
      </c>
      <c r="V4" s="34">
        <f t="shared" si="3"/>
        <v>4.8103448275862073</v>
      </c>
      <c r="W4" s="35">
        <f t="shared" si="4"/>
        <v>4.0086206896551726</v>
      </c>
      <c r="X4" s="32">
        <f t="shared" si="5"/>
        <v>7.9370689655172422</v>
      </c>
      <c r="Y4" s="32">
        <f t="shared" si="6"/>
        <v>7.2155172413793105</v>
      </c>
      <c r="Z4" s="32">
        <f t="shared" si="7"/>
        <v>6.7825862068965517</v>
      </c>
      <c r="AA4" s="36">
        <f t="shared" si="8"/>
        <v>2.6275862068965519</v>
      </c>
      <c r="AB4" s="37">
        <f t="shared" si="9"/>
        <v>3.9413793103448276</v>
      </c>
    </row>
    <row r="5" spans="1:28" ht="15.75" customHeight="1" x14ac:dyDescent="0.2">
      <c r="A5" s="21">
        <f>UpgradedProtectorStats!A16+10</f>
        <v>52020</v>
      </c>
      <c r="B5" s="38" t="s">
        <v>610</v>
      </c>
      <c r="C5" s="22">
        <f>UpgradedProtectorStats!C16</f>
        <v>0</v>
      </c>
      <c r="D5" s="32">
        <f>UpgradedProtectorStats!D16</f>
        <v>33.879999999999995</v>
      </c>
      <c r="E5" s="24">
        <f>UpgradedProtectorStats!E16</f>
        <v>29.04</v>
      </c>
      <c r="F5" s="25">
        <f>UpgradedProtectorStats!F16</f>
        <v>19.36</v>
      </c>
      <c r="G5" s="26">
        <f>UpgradedProtectorStats!G16</f>
        <v>24.2</v>
      </c>
      <c r="H5" s="23">
        <f>UpgradedProtectorStats!D16*(1+(UpgradedProtectorStats!H16/100))</f>
        <v>33.879999999999995</v>
      </c>
      <c r="I5" s="23">
        <f>UpgradedProtectorStats!D16*(1+(UpgradedProtectorStats!I16/100))</f>
        <v>37.268000000000001</v>
      </c>
      <c r="J5" s="23">
        <f>UpgradedProtectorStats!D16*(1+(UpgradedProtectorStats!J16/100))</f>
        <v>30.491999999999997</v>
      </c>
      <c r="K5" s="27">
        <f>UpgradedProtectorStats!K16</f>
        <v>16.799999999999997</v>
      </c>
      <c r="L5" s="27">
        <f>UpgradedProtectorStats!L16</f>
        <v>16.799999999999997</v>
      </c>
      <c r="M5" s="28">
        <f>UpgradedProtectorStats!M16</f>
        <v>16.799999999999997</v>
      </c>
      <c r="N5" s="29">
        <f>UpgradedProtectorStats!N16</f>
        <v>0</v>
      </c>
      <c r="O5" s="30">
        <f>UpgradedProtectorStats!O16</f>
        <v>1.8</v>
      </c>
      <c r="P5" s="21">
        <f>UpgradedProtectorStats!P16</f>
        <v>200</v>
      </c>
      <c r="Q5" s="21">
        <f>UpgradedProtectorStats!Q16</f>
        <v>0</v>
      </c>
      <c r="R5" s="31"/>
      <c r="S5" s="22">
        <f t="shared" si="0"/>
        <v>0</v>
      </c>
      <c r="T5" s="32">
        <f t="shared" si="1"/>
        <v>18.822222222222219</v>
      </c>
      <c r="U5" s="33">
        <f t="shared" si="2"/>
        <v>16.133333333333333</v>
      </c>
      <c r="V5" s="34">
        <f t="shared" si="3"/>
        <v>10.755555555555555</v>
      </c>
      <c r="W5" s="35">
        <f t="shared" si="4"/>
        <v>13.444444444444443</v>
      </c>
      <c r="X5" s="32">
        <f t="shared" si="5"/>
        <v>18.822222222222219</v>
      </c>
      <c r="Y5" s="32">
        <f t="shared" si="6"/>
        <v>20.704444444444444</v>
      </c>
      <c r="Z5" s="32">
        <f t="shared" si="7"/>
        <v>16.939999999999998</v>
      </c>
      <c r="AA5" s="36">
        <f t="shared" si="8"/>
        <v>9.3333333333333321</v>
      </c>
      <c r="AB5" s="37">
        <f t="shared" si="9"/>
        <v>9.3333333333333321</v>
      </c>
    </row>
    <row r="6" spans="1:28" ht="15.75" customHeight="1" x14ac:dyDescent="0.2">
      <c r="A6" s="21">
        <f>UpgradedProtectorStats!A20+5</f>
        <v>62010</v>
      </c>
      <c r="B6" s="38" t="s">
        <v>611</v>
      </c>
      <c r="C6" s="39">
        <f>UpgradedProtectorStats!C20</f>
        <v>0</v>
      </c>
      <c r="D6" s="40">
        <f>UpgradedProtectorStats!D20</f>
        <v>31.46</v>
      </c>
      <c r="E6" s="41">
        <f>UpgradedProtectorStats!E20</f>
        <v>16.939999999999998</v>
      </c>
      <c r="F6" s="42">
        <f>UpgradedProtectorStats!F20</f>
        <v>21.78</v>
      </c>
      <c r="G6" s="43">
        <f>UpgradedProtectorStats!G20</f>
        <v>24.2</v>
      </c>
      <c r="H6" s="44">
        <f>UpgradedProtectorStats!D20*(1+(UpgradedProtectorStats!H20/100))</f>
        <v>31.46</v>
      </c>
      <c r="I6" s="44">
        <f>UpgradedProtectorStats!D20*(1+(UpgradedProtectorStats!I20/100))</f>
        <v>34.606000000000002</v>
      </c>
      <c r="J6" s="44">
        <f>UpgradedProtectorStats!D20*(1+(UpgradedProtectorStats!J20/100))</f>
        <v>31.46</v>
      </c>
      <c r="K6" s="45">
        <f>UpgradedProtectorStats!K20</f>
        <v>39.199999999999996</v>
      </c>
      <c r="L6" s="45">
        <f>UpgradedProtectorStats!L20</f>
        <v>39.199999999999996</v>
      </c>
      <c r="M6" s="46">
        <f>UpgradedProtectorStats!M20</f>
        <v>32.199999999999996</v>
      </c>
      <c r="N6" s="47">
        <f>UpgradedProtectorStats!N20</f>
        <v>0</v>
      </c>
      <c r="O6" s="30">
        <f>UpgradedProtectorStats!O20</f>
        <v>1.4</v>
      </c>
      <c r="P6" s="21">
        <f>UpgradedProtectorStats!P20</f>
        <v>200</v>
      </c>
      <c r="Q6" s="21">
        <f>UpgradedProtectorStats!Q20</f>
        <v>0</v>
      </c>
      <c r="R6" s="31"/>
      <c r="S6" s="22">
        <f t="shared" si="0"/>
        <v>0</v>
      </c>
      <c r="T6" s="32">
        <f t="shared" si="1"/>
        <v>22.471428571428575</v>
      </c>
      <c r="U6" s="33">
        <f t="shared" si="2"/>
        <v>12.1</v>
      </c>
      <c r="V6" s="34">
        <f t="shared" si="3"/>
        <v>15.557142857142859</v>
      </c>
      <c r="W6" s="35">
        <f t="shared" si="4"/>
        <v>17.285714285714285</v>
      </c>
      <c r="X6" s="32">
        <f t="shared" si="5"/>
        <v>22.471428571428575</v>
      </c>
      <c r="Y6" s="32">
        <f t="shared" si="6"/>
        <v>24.71857142857143</v>
      </c>
      <c r="Z6" s="32">
        <f t="shared" si="7"/>
        <v>22.471428571428575</v>
      </c>
      <c r="AA6" s="36">
        <f t="shared" si="8"/>
        <v>28</v>
      </c>
      <c r="AB6" s="37">
        <f t="shared" si="9"/>
        <v>23</v>
      </c>
    </row>
    <row r="7" spans="1:28" ht="15.75" customHeight="1" x14ac:dyDescent="0.2">
      <c r="A7" s="21">
        <f>UpgradedProtectorStats!A24+5</f>
        <v>72010</v>
      </c>
      <c r="B7" s="38" t="s">
        <v>612</v>
      </c>
      <c r="C7" s="48">
        <f>UpgradedProtectorStats!C24</f>
        <v>18</v>
      </c>
      <c r="D7" s="40">
        <f>UpgradedProtectorStats!D24</f>
        <v>96.8</v>
      </c>
      <c r="E7" s="41">
        <f>UpgradedProtectorStats!E24</f>
        <v>41.14</v>
      </c>
      <c r="F7" s="42">
        <f>UpgradedProtectorStats!F24</f>
        <v>72.599999999999994</v>
      </c>
      <c r="G7" s="43">
        <f>UpgradedProtectorStats!G24</f>
        <v>31.46</v>
      </c>
      <c r="H7" s="44">
        <f>UpgradedProtectorStats!D24*(1+(UpgradedProtectorStats!H24/100))</f>
        <v>111.32</v>
      </c>
      <c r="I7" s="44">
        <f>UpgradedProtectorStats!D24*(1+(UpgradedProtectorStats!I24/100))</f>
        <v>91.96</v>
      </c>
      <c r="J7" s="44">
        <f>UpgradedProtectorStats!D24*(1+(UpgradedProtectorStats!J24/100))</f>
        <v>96.8</v>
      </c>
      <c r="K7" s="45">
        <f>UpgradedProtectorStats!K24</f>
        <v>19.599999999999998</v>
      </c>
      <c r="L7" s="45">
        <f>UpgradedProtectorStats!L24</f>
        <v>19.599999999999998</v>
      </c>
      <c r="M7" s="46">
        <f>UpgradedProtectorStats!M24</f>
        <v>35</v>
      </c>
      <c r="N7" s="47">
        <f>UpgradedProtectorStats!N24</f>
        <v>11.2</v>
      </c>
      <c r="O7" s="30">
        <f>UpgradedProtectorStats!O24</f>
        <v>9.1999999999999993</v>
      </c>
      <c r="P7" s="21">
        <f>UpgradedProtectorStats!P24</f>
        <v>600</v>
      </c>
      <c r="Q7" s="21">
        <f>UpgradedProtectorStats!Q24</f>
        <v>-1</v>
      </c>
      <c r="R7" s="31"/>
      <c r="S7" s="22">
        <f t="shared" si="0"/>
        <v>1.956521739130435</v>
      </c>
      <c r="T7" s="32">
        <f t="shared" si="1"/>
        <v>10.521739130434783</v>
      </c>
      <c r="U7" s="33">
        <f t="shared" si="2"/>
        <v>4.4717391304347833</v>
      </c>
      <c r="V7" s="34">
        <f t="shared" si="3"/>
        <v>7.8913043478260869</v>
      </c>
      <c r="W7" s="35">
        <f t="shared" si="4"/>
        <v>3.4195652173913049</v>
      </c>
      <c r="X7" s="32">
        <f t="shared" si="5"/>
        <v>12.1</v>
      </c>
      <c r="Y7" s="32">
        <f t="shared" si="6"/>
        <v>9.9956521739130437</v>
      </c>
      <c r="Z7" s="32">
        <f t="shared" si="7"/>
        <v>10.521739130434783</v>
      </c>
      <c r="AA7" s="36">
        <f t="shared" si="8"/>
        <v>2.1304347826086958</v>
      </c>
      <c r="AB7" s="37">
        <f t="shared" si="9"/>
        <v>3.804347826086957</v>
      </c>
    </row>
    <row r="8" spans="1:28" ht="15.75" customHeight="1" x14ac:dyDescent="0.2">
      <c r="A8" s="49">
        <f>UpgradedProtectorStats!A28</f>
        <v>82000</v>
      </c>
      <c r="B8" s="38" t="s">
        <v>613</v>
      </c>
      <c r="C8" s="22">
        <f>UpgradedProtectorStats!C28</f>
        <v>21</v>
      </c>
      <c r="D8" s="23">
        <f>UpgradedProtectorStats!D28</f>
        <v>61</v>
      </c>
      <c r="E8" s="24">
        <f>UpgradedProtectorStats!E28</f>
        <v>31</v>
      </c>
      <c r="F8" s="25">
        <f>UpgradedProtectorStats!F28</f>
        <v>40</v>
      </c>
      <c r="G8" s="26">
        <f>UpgradedProtectorStats!G28</f>
        <v>33</v>
      </c>
      <c r="H8" s="23">
        <f>UpgradedProtectorStats!D28*(1+(UpgradedProtectorStats!H28/100))</f>
        <v>70.149999999999991</v>
      </c>
      <c r="I8" s="23">
        <f>UpgradedProtectorStats!D28*(1+(UpgradedProtectorStats!I28/100))</f>
        <v>53.07</v>
      </c>
      <c r="J8" s="23">
        <f>UpgradedProtectorStats!D28*(1+(UpgradedProtectorStats!J28/100))</f>
        <v>61</v>
      </c>
      <c r="K8" s="27">
        <f>UpgradedProtectorStats!K28</f>
        <v>16</v>
      </c>
      <c r="L8" s="27">
        <f>UpgradedProtectorStats!L28</f>
        <v>16</v>
      </c>
      <c r="M8" s="28">
        <f>UpgradedProtectorStats!M28</f>
        <v>33</v>
      </c>
      <c r="N8" s="29">
        <f>UpgradedProtectorStats!N28</f>
        <v>5</v>
      </c>
      <c r="O8" s="30">
        <f>UpgradedProtectorStats!O28</f>
        <v>10.4</v>
      </c>
      <c r="P8" s="21">
        <f>UpgradedProtectorStats!P28</f>
        <v>700</v>
      </c>
      <c r="Q8" s="21">
        <f>UpgradedProtectorStats!Q28</f>
        <v>-1</v>
      </c>
      <c r="R8" s="31"/>
      <c r="S8" s="22">
        <f t="shared" si="0"/>
        <v>2.0192307692307692</v>
      </c>
      <c r="T8" s="32">
        <f t="shared" si="1"/>
        <v>5.865384615384615</v>
      </c>
      <c r="U8" s="33">
        <f t="shared" si="2"/>
        <v>2.9807692307692308</v>
      </c>
      <c r="V8" s="34">
        <f t="shared" si="3"/>
        <v>3.8461538461538458</v>
      </c>
      <c r="W8" s="35">
        <f t="shared" si="4"/>
        <v>3.1730769230769229</v>
      </c>
      <c r="X8" s="32">
        <f t="shared" si="5"/>
        <v>6.7451923076923066</v>
      </c>
      <c r="Y8" s="32">
        <f t="shared" si="6"/>
        <v>5.1028846153846148</v>
      </c>
      <c r="Z8" s="32">
        <f t="shared" si="7"/>
        <v>5.865384615384615</v>
      </c>
      <c r="AA8" s="36">
        <f t="shared" si="8"/>
        <v>1.5384615384615383</v>
      </c>
      <c r="AB8" s="37">
        <f t="shared" si="9"/>
        <v>3.1730769230769229</v>
      </c>
    </row>
    <row r="9" spans="1:28" ht="15.75" customHeight="1" x14ac:dyDescent="0.2">
      <c r="A9" s="49">
        <f>UpgradedProtectorStats!A32</f>
        <v>92000</v>
      </c>
      <c r="B9" s="38" t="s">
        <v>614</v>
      </c>
      <c r="C9" s="22">
        <f>UpgradedProtectorStats!C32</f>
        <v>3</v>
      </c>
      <c r="D9" s="23">
        <f>UpgradedProtectorStats!D32</f>
        <v>17</v>
      </c>
      <c r="E9" s="24">
        <f>UpgradedProtectorStats!E32</f>
        <v>13</v>
      </c>
      <c r="F9" s="25">
        <f>UpgradedProtectorStats!F32</f>
        <v>13</v>
      </c>
      <c r="G9" s="26">
        <f>UpgradedProtectorStats!G32</f>
        <v>10</v>
      </c>
      <c r="H9" s="23">
        <f>UpgradedProtectorStats!D32*(1+(UpgradedProtectorStats!H32/100))</f>
        <v>19.380000000000003</v>
      </c>
      <c r="I9" s="23">
        <f>UpgradedProtectorStats!D32*(1+(UpgradedProtectorStats!I32/100))</f>
        <v>16.32</v>
      </c>
      <c r="J9" s="23">
        <f>UpgradedProtectorStats!D32*(1+(UpgradedProtectorStats!J32/100))</f>
        <v>17</v>
      </c>
      <c r="K9" s="27">
        <f>UpgradedProtectorStats!K32</f>
        <v>10</v>
      </c>
      <c r="L9" s="27">
        <f>UpgradedProtectorStats!L32</f>
        <v>10</v>
      </c>
      <c r="M9" s="28">
        <f>UpgradedProtectorStats!M32</f>
        <v>12</v>
      </c>
      <c r="N9" s="29">
        <f>UpgradedProtectorStats!N32</f>
        <v>0</v>
      </c>
      <c r="O9" s="30">
        <f>UpgradedProtectorStats!O32</f>
        <v>3</v>
      </c>
      <c r="P9" s="21">
        <f>UpgradedProtectorStats!P32</f>
        <v>300</v>
      </c>
      <c r="Q9" s="21">
        <f>UpgradedProtectorStats!Q32</f>
        <v>0</v>
      </c>
      <c r="R9" s="31"/>
      <c r="S9" s="22">
        <f t="shared" si="0"/>
        <v>1</v>
      </c>
      <c r="T9" s="32">
        <f t="shared" si="1"/>
        <v>5.666666666666667</v>
      </c>
      <c r="U9" s="33">
        <f t="shared" si="2"/>
        <v>4.333333333333333</v>
      </c>
      <c r="V9" s="34">
        <f t="shared" si="3"/>
        <v>4.333333333333333</v>
      </c>
      <c r="W9" s="35">
        <f t="shared" si="4"/>
        <v>3.3333333333333335</v>
      </c>
      <c r="X9" s="32">
        <f t="shared" si="5"/>
        <v>6.4600000000000009</v>
      </c>
      <c r="Y9" s="32">
        <f t="shared" si="6"/>
        <v>5.44</v>
      </c>
      <c r="Z9" s="32">
        <f t="shared" si="7"/>
        <v>5.666666666666667</v>
      </c>
      <c r="AA9" s="36">
        <f t="shared" si="8"/>
        <v>3.3333333333333335</v>
      </c>
      <c r="AB9" s="37">
        <f t="shared" si="9"/>
        <v>4</v>
      </c>
    </row>
    <row r="10" spans="1:28" ht="15.75" customHeight="1" x14ac:dyDescent="0.2">
      <c r="A10" s="21">
        <f>UpgradedProtectorStats!A36+5</f>
        <v>102010</v>
      </c>
      <c r="B10" s="38" t="s">
        <v>615</v>
      </c>
      <c r="C10" s="22">
        <f>UpgradedProtectorStats!C36</f>
        <v>8</v>
      </c>
      <c r="D10" s="32">
        <f>UpgradedProtectorStats!D36</f>
        <v>32.550000000000004</v>
      </c>
      <c r="E10" s="24">
        <f>UpgradedProtectorStats!E36</f>
        <v>15.5</v>
      </c>
      <c r="F10" s="25">
        <f>UpgradedProtectorStats!F36</f>
        <v>18.600000000000001</v>
      </c>
      <c r="G10" s="26">
        <f>UpgradedProtectorStats!G36</f>
        <v>12.4</v>
      </c>
      <c r="H10" s="23">
        <f>UpgradedProtectorStats!D36*(1+(UpgradedProtectorStats!H36/100))</f>
        <v>37.758000000000003</v>
      </c>
      <c r="I10" s="23">
        <f>UpgradedProtectorStats!D36*(1+(UpgradedProtectorStats!I36/100))</f>
        <v>30.922500000000003</v>
      </c>
      <c r="J10" s="23">
        <f>UpgradedProtectorStats!D36*(1+(UpgradedProtectorStats!J36/100))</f>
        <v>32.550000000000004</v>
      </c>
      <c r="K10" s="27">
        <f>UpgradedProtectorStats!K36</f>
        <v>12.7</v>
      </c>
      <c r="L10" s="27">
        <f>UpgradedProtectorStats!L36</f>
        <v>12.7</v>
      </c>
      <c r="M10" s="28">
        <f>UpgradedProtectorStats!M36</f>
        <v>13.97</v>
      </c>
      <c r="N10" s="29">
        <f>UpgradedProtectorStats!N36</f>
        <v>12.7</v>
      </c>
      <c r="O10" s="30">
        <f>UpgradedProtectorStats!O36</f>
        <v>5</v>
      </c>
      <c r="P10" s="21">
        <f>UpgradedProtectorStats!P36</f>
        <v>500</v>
      </c>
      <c r="Q10" s="21">
        <f>UpgradedProtectorStats!Q36</f>
        <v>0</v>
      </c>
      <c r="R10" s="31"/>
      <c r="S10" s="22">
        <f t="shared" si="0"/>
        <v>1.6</v>
      </c>
      <c r="T10" s="32">
        <f t="shared" si="1"/>
        <v>6.5100000000000007</v>
      </c>
      <c r="U10" s="33">
        <f t="shared" si="2"/>
        <v>3.1</v>
      </c>
      <c r="V10" s="34">
        <f t="shared" si="3"/>
        <v>3.72</v>
      </c>
      <c r="W10" s="35">
        <f t="shared" si="4"/>
        <v>2.48</v>
      </c>
      <c r="X10" s="32">
        <f t="shared" si="5"/>
        <v>7.5516000000000005</v>
      </c>
      <c r="Y10" s="32">
        <f t="shared" si="6"/>
        <v>6.1845000000000008</v>
      </c>
      <c r="Z10" s="32">
        <f t="shared" si="7"/>
        <v>6.5100000000000007</v>
      </c>
      <c r="AA10" s="36">
        <f t="shared" si="8"/>
        <v>2.54</v>
      </c>
      <c r="AB10" s="37">
        <f t="shared" si="9"/>
        <v>2.794</v>
      </c>
    </row>
    <row r="11" spans="1:28" ht="15.75" customHeight="1" x14ac:dyDescent="0.2">
      <c r="A11" s="21">
        <f>UpgradedProtectorStats!A40</f>
        <v>112000</v>
      </c>
      <c r="B11" s="38" t="s">
        <v>616</v>
      </c>
      <c r="C11" s="22">
        <f>UpgradedProtectorStats!C40</f>
        <v>4</v>
      </c>
      <c r="D11" s="23">
        <f>UpgradedProtectorStats!D40</f>
        <v>11</v>
      </c>
      <c r="E11" s="24">
        <f>UpgradedProtectorStats!E40</f>
        <v>7</v>
      </c>
      <c r="F11" s="25">
        <f>UpgradedProtectorStats!F40</f>
        <v>7</v>
      </c>
      <c r="G11" s="26">
        <f>UpgradedProtectorStats!G40</f>
        <v>6</v>
      </c>
      <c r="H11" s="23">
        <f>UpgradedProtectorStats!D40*(1+(UpgradedProtectorStats!H40/100))</f>
        <v>12.649999999999999</v>
      </c>
      <c r="I11" s="23">
        <f>UpgradedProtectorStats!D40*(1+(UpgradedProtectorStats!I40/100))</f>
        <v>10.45</v>
      </c>
      <c r="J11" s="23">
        <f>UpgradedProtectorStats!D40*(1+(UpgradedProtectorStats!J40/100))</f>
        <v>11</v>
      </c>
      <c r="K11" s="27">
        <f>UpgradedProtectorStats!K40</f>
        <v>5</v>
      </c>
      <c r="L11" s="27">
        <f>UpgradedProtectorStats!L40</f>
        <v>5</v>
      </c>
      <c r="M11" s="28">
        <f>UpgradedProtectorStats!M40</f>
        <v>6</v>
      </c>
      <c r="N11" s="29">
        <f>UpgradedProtectorStats!N40</f>
        <v>4</v>
      </c>
      <c r="O11" s="30">
        <f>UpgradedProtectorStats!O40</f>
        <v>3</v>
      </c>
      <c r="P11" s="21">
        <f>UpgradedProtectorStats!P40</f>
        <v>500</v>
      </c>
      <c r="Q11" s="21">
        <f>UpgradedProtectorStats!Q40</f>
        <v>0</v>
      </c>
      <c r="R11" s="31"/>
      <c r="S11" s="22">
        <f t="shared" si="0"/>
        <v>1.3333333333333333</v>
      </c>
      <c r="T11" s="32">
        <f t="shared" si="1"/>
        <v>3.6666666666666665</v>
      </c>
      <c r="U11" s="33">
        <f t="shared" si="2"/>
        <v>2.3333333333333335</v>
      </c>
      <c r="V11" s="34">
        <f t="shared" si="3"/>
        <v>2.3333333333333335</v>
      </c>
      <c r="W11" s="35">
        <f t="shared" si="4"/>
        <v>2</v>
      </c>
      <c r="X11" s="32">
        <f t="shared" si="5"/>
        <v>4.2166666666666659</v>
      </c>
      <c r="Y11" s="32">
        <f t="shared" si="6"/>
        <v>3.4833333333333329</v>
      </c>
      <c r="Z11" s="32">
        <f t="shared" si="7"/>
        <v>3.6666666666666665</v>
      </c>
      <c r="AA11" s="36">
        <f t="shared" si="8"/>
        <v>1.6666666666666667</v>
      </c>
      <c r="AB11" s="37">
        <f t="shared" si="9"/>
        <v>2</v>
      </c>
    </row>
    <row r="12" spans="1:28" ht="15.75" customHeight="1" x14ac:dyDescent="0.2">
      <c r="A12" s="49">
        <f>UpgradedProtectorStats!A44</f>
        <v>122000</v>
      </c>
      <c r="B12" s="38" t="s">
        <v>617</v>
      </c>
      <c r="C12" s="22">
        <f>UpgradedProtectorStats!C44</f>
        <v>23</v>
      </c>
      <c r="D12" s="23">
        <f>UpgradedProtectorStats!D44</f>
        <v>54</v>
      </c>
      <c r="E12" s="24">
        <f>UpgradedProtectorStats!E44</f>
        <v>27</v>
      </c>
      <c r="F12" s="25">
        <f>UpgradedProtectorStats!F44</f>
        <v>33</v>
      </c>
      <c r="G12" s="26">
        <f>UpgradedProtectorStats!G44</f>
        <v>33</v>
      </c>
      <c r="H12" s="23">
        <f>UpgradedProtectorStats!D44*(1+(UpgradedProtectorStats!H44/100))</f>
        <v>62.099999999999994</v>
      </c>
      <c r="I12" s="23">
        <f>UpgradedProtectorStats!D44*(1+(UpgradedProtectorStats!I44/100))</f>
        <v>50.76</v>
      </c>
      <c r="J12" s="23">
        <f>UpgradedProtectorStats!D44*(1+(UpgradedProtectorStats!J44/100))</f>
        <v>54</v>
      </c>
      <c r="K12" s="27">
        <f>UpgradedProtectorStats!K44</f>
        <v>10</v>
      </c>
      <c r="L12" s="27">
        <f>UpgradedProtectorStats!L44</f>
        <v>10</v>
      </c>
      <c r="M12" s="28">
        <f>UpgradedProtectorStats!M44</f>
        <v>27</v>
      </c>
      <c r="N12" s="29">
        <f>UpgradedProtectorStats!N44</f>
        <v>0</v>
      </c>
      <c r="O12" s="30">
        <f>UpgradedProtectorStats!O44</f>
        <v>10.4</v>
      </c>
      <c r="P12" s="21">
        <f>UpgradedProtectorStats!P44</f>
        <v>800</v>
      </c>
      <c r="Q12" s="21">
        <f>UpgradedProtectorStats!Q44</f>
        <v>-1</v>
      </c>
      <c r="R12" s="31"/>
      <c r="S12" s="22">
        <f t="shared" si="0"/>
        <v>2.2115384615384617</v>
      </c>
      <c r="T12" s="32">
        <f t="shared" si="1"/>
        <v>5.1923076923076925</v>
      </c>
      <c r="U12" s="33">
        <f t="shared" si="2"/>
        <v>2.5961538461538463</v>
      </c>
      <c r="V12" s="34">
        <f t="shared" si="3"/>
        <v>3.1730769230769229</v>
      </c>
      <c r="W12" s="35">
        <f t="shared" si="4"/>
        <v>3.1730769230769229</v>
      </c>
      <c r="X12" s="32">
        <f t="shared" si="5"/>
        <v>5.9711538461538458</v>
      </c>
      <c r="Y12" s="32">
        <f t="shared" si="6"/>
        <v>4.8807692307692303</v>
      </c>
      <c r="Z12" s="32">
        <f t="shared" si="7"/>
        <v>5.1923076923076925</v>
      </c>
      <c r="AA12" s="36">
        <f t="shared" si="8"/>
        <v>0.96153846153846145</v>
      </c>
      <c r="AB12" s="37">
        <f t="shared" si="9"/>
        <v>2.5961538461538463</v>
      </c>
    </row>
    <row r="13" spans="1:28" ht="15.75" customHeight="1" x14ac:dyDescent="0.2">
      <c r="A13" s="49">
        <f>UpgradedProtectorStats!A48</f>
        <v>132000</v>
      </c>
      <c r="B13" s="38" t="s">
        <v>618</v>
      </c>
      <c r="C13" s="22">
        <f>UpgradedProtectorStats!C48</f>
        <v>9</v>
      </c>
      <c r="D13" s="23">
        <f>UpgradedProtectorStats!D48</f>
        <v>37</v>
      </c>
      <c r="E13" s="24">
        <f>UpgradedProtectorStats!E48</f>
        <v>12</v>
      </c>
      <c r="F13" s="25">
        <f>UpgradedProtectorStats!F48</f>
        <v>9</v>
      </c>
      <c r="G13" s="26">
        <f>UpgradedProtectorStats!G48</f>
        <v>4</v>
      </c>
      <c r="H13" s="23">
        <f>UpgradedProtectorStats!D48*(1+(UpgradedProtectorStats!H48/100))</f>
        <v>42.55</v>
      </c>
      <c r="I13" s="23">
        <f>UpgradedProtectorStats!D48*(1+(UpgradedProtectorStats!I48/100))</f>
        <v>31.45</v>
      </c>
      <c r="J13" s="23">
        <f>UpgradedProtectorStats!D48*(1+(UpgradedProtectorStats!J48/100))</f>
        <v>37</v>
      </c>
      <c r="K13" s="27">
        <f>UpgradedProtectorStats!K48</f>
        <v>0</v>
      </c>
      <c r="L13" s="27">
        <f>UpgradedProtectorStats!L48</f>
        <v>0</v>
      </c>
      <c r="M13" s="28">
        <f>UpgradedProtectorStats!M48</f>
        <v>9</v>
      </c>
      <c r="N13" s="29">
        <f>UpgradedProtectorStats!N48</f>
        <v>0</v>
      </c>
      <c r="O13" s="30">
        <f>UpgradedProtectorStats!O48</f>
        <v>6.4</v>
      </c>
      <c r="P13" s="21">
        <f>UpgradedProtectorStats!P48</f>
        <v>150</v>
      </c>
      <c r="Q13" s="21">
        <f>UpgradedProtectorStats!Q48</f>
        <v>0</v>
      </c>
      <c r="R13" s="31"/>
      <c r="S13" s="22">
        <f t="shared" si="0"/>
        <v>1.40625</v>
      </c>
      <c r="T13" s="32">
        <f t="shared" si="1"/>
        <v>5.78125</v>
      </c>
      <c r="U13" s="33">
        <f t="shared" si="2"/>
        <v>1.875</v>
      </c>
      <c r="V13" s="34">
        <f t="shared" si="3"/>
        <v>1.40625</v>
      </c>
      <c r="W13" s="35">
        <f t="shared" si="4"/>
        <v>0.625</v>
      </c>
      <c r="X13" s="32">
        <f t="shared" si="5"/>
        <v>6.6484374999999991</v>
      </c>
      <c r="Y13" s="32">
        <f t="shared" si="6"/>
        <v>4.9140625</v>
      </c>
      <c r="Z13" s="32">
        <f t="shared" si="7"/>
        <v>5.78125</v>
      </c>
      <c r="AA13" s="36">
        <f t="shared" si="8"/>
        <v>0</v>
      </c>
      <c r="AB13" s="37">
        <f t="shared" si="9"/>
        <v>1.40625</v>
      </c>
    </row>
    <row r="14" spans="1:28" ht="15.75" customHeight="1" x14ac:dyDescent="0.2">
      <c r="A14" s="21">
        <f>UpgradedProtectorStats!A52+5</f>
        <v>142010</v>
      </c>
      <c r="B14" s="38" t="s">
        <v>619</v>
      </c>
      <c r="C14" s="22">
        <f>UpgradedProtectorStats!C52</f>
        <v>0</v>
      </c>
      <c r="D14" s="32">
        <f>UpgradedProtectorStats!D52</f>
        <v>10.85</v>
      </c>
      <c r="E14" s="24">
        <f>UpgradedProtectorStats!E52</f>
        <v>10.85</v>
      </c>
      <c r="F14" s="25">
        <f>UpgradedProtectorStats!F52</f>
        <v>6.2</v>
      </c>
      <c r="G14" s="26">
        <f>UpgradedProtectorStats!G52</f>
        <v>7.75</v>
      </c>
      <c r="H14" s="23">
        <f>UpgradedProtectorStats!D52*(1+(UpgradedProtectorStats!H52/100))</f>
        <v>10.85</v>
      </c>
      <c r="I14" s="23">
        <f>UpgradedProtectorStats!D52*(1+(UpgradedProtectorStats!I52/100))</f>
        <v>11.935</v>
      </c>
      <c r="J14" s="23">
        <f>UpgradedProtectorStats!D52*(1+(UpgradedProtectorStats!J52/100))</f>
        <v>10.85</v>
      </c>
      <c r="K14" s="27">
        <f>UpgradedProtectorStats!K52</f>
        <v>5.08</v>
      </c>
      <c r="L14" s="27">
        <f>UpgradedProtectorStats!L52</f>
        <v>5.08</v>
      </c>
      <c r="M14" s="28">
        <f>UpgradedProtectorStats!M52</f>
        <v>5.08</v>
      </c>
      <c r="N14" s="29">
        <f>UpgradedProtectorStats!N52</f>
        <v>5.08</v>
      </c>
      <c r="O14" s="30">
        <f>UpgradedProtectorStats!O52</f>
        <v>0.8</v>
      </c>
      <c r="P14" s="21">
        <f>UpgradedProtectorStats!P52</f>
        <v>400</v>
      </c>
      <c r="Q14" s="21">
        <f>UpgradedProtectorStats!Q52</f>
        <v>0</v>
      </c>
      <c r="R14" s="31"/>
      <c r="S14" s="22">
        <f t="shared" si="0"/>
        <v>0</v>
      </c>
      <c r="T14" s="32">
        <f t="shared" si="1"/>
        <v>13.562499999999998</v>
      </c>
      <c r="U14" s="33">
        <f t="shared" si="2"/>
        <v>13.562499999999998</v>
      </c>
      <c r="V14" s="34">
        <f t="shared" si="3"/>
        <v>7.75</v>
      </c>
      <c r="W14" s="35">
        <f t="shared" si="4"/>
        <v>9.6875</v>
      </c>
      <c r="X14" s="32">
        <f t="shared" si="5"/>
        <v>13.562499999999998</v>
      </c>
      <c r="Y14" s="32">
        <f t="shared" si="6"/>
        <v>14.918749999999999</v>
      </c>
      <c r="Z14" s="32">
        <f t="shared" si="7"/>
        <v>13.562499999999998</v>
      </c>
      <c r="AA14" s="36">
        <f t="shared" si="8"/>
        <v>6.35</v>
      </c>
      <c r="AB14" s="37">
        <f t="shared" si="9"/>
        <v>6.35</v>
      </c>
    </row>
    <row r="15" spans="1:28" ht="15.75" customHeight="1" x14ac:dyDescent="0.2">
      <c r="A15" s="21">
        <f>UpgradedProtectorStats!A56+5</f>
        <v>152010</v>
      </c>
      <c r="B15" s="38" t="s">
        <v>620</v>
      </c>
      <c r="C15" s="22">
        <f>UpgradedProtectorStats!C56</f>
        <v>0</v>
      </c>
      <c r="D15" s="32">
        <f>UpgradedProtectorStats!D56</f>
        <v>17.05</v>
      </c>
      <c r="E15" s="24">
        <f>UpgradedProtectorStats!E56</f>
        <v>21.7</v>
      </c>
      <c r="F15" s="25">
        <f>UpgradedProtectorStats!F56</f>
        <v>17.05</v>
      </c>
      <c r="G15" s="26">
        <f>UpgradedProtectorStats!G56</f>
        <v>13.950000000000001</v>
      </c>
      <c r="H15" s="23">
        <f>UpgradedProtectorStats!D56*(1+(UpgradedProtectorStats!H56/100))</f>
        <v>17.05</v>
      </c>
      <c r="I15" s="23">
        <f>UpgradedProtectorStats!D56*(1+(UpgradedProtectorStats!I56/100))</f>
        <v>18.584500000000002</v>
      </c>
      <c r="J15" s="23">
        <f>UpgradedProtectorStats!D56*(1+(UpgradedProtectorStats!J56/100))</f>
        <v>17.05</v>
      </c>
      <c r="K15" s="27">
        <f>UpgradedProtectorStats!K56</f>
        <v>12.7</v>
      </c>
      <c r="L15" s="27">
        <f>UpgradedProtectorStats!L56</f>
        <v>12.7</v>
      </c>
      <c r="M15" s="28">
        <f>UpgradedProtectorStats!M56</f>
        <v>12.7</v>
      </c>
      <c r="N15" s="29">
        <f>UpgradedProtectorStats!N56</f>
        <v>6.35</v>
      </c>
      <c r="O15" s="30">
        <f>UpgradedProtectorStats!O56</f>
        <v>1.8</v>
      </c>
      <c r="P15" s="21">
        <f>UpgradedProtectorStats!P56</f>
        <v>400</v>
      </c>
      <c r="Q15" s="21">
        <f>UpgradedProtectorStats!Q56</f>
        <v>0</v>
      </c>
      <c r="R15" s="31"/>
      <c r="S15" s="22">
        <f t="shared" si="0"/>
        <v>0</v>
      </c>
      <c r="T15" s="32">
        <f t="shared" si="1"/>
        <v>9.4722222222222232</v>
      </c>
      <c r="U15" s="33">
        <f t="shared" si="2"/>
        <v>12.055555555555555</v>
      </c>
      <c r="V15" s="34">
        <f t="shared" si="3"/>
        <v>9.4722222222222232</v>
      </c>
      <c r="W15" s="35">
        <f t="shared" si="4"/>
        <v>7.75</v>
      </c>
      <c r="X15" s="32">
        <f t="shared" si="5"/>
        <v>9.4722222222222232</v>
      </c>
      <c r="Y15" s="32">
        <f t="shared" si="6"/>
        <v>10.324722222222222</v>
      </c>
      <c r="Z15" s="32">
        <f t="shared" si="7"/>
        <v>9.4722222222222232</v>
      </c>
      <c r="AA15" s="36">
        <f t="shared" si="8"/>
        <v>7.0555555555555554</v>
      </c>
      <c r="AB15" s="37">
        <f t="shared" si="9"/>
        <v>7.0555555555555554</v>
      </c>
    </row>
    <row r="16" spans="1:28" ht="15.75" customHeight="1" x14ac:dyDescent="0.2">
      <c r="A16" s="21">
        <f>UpgradedProtectorStats!A60+10</f>
        <v>162020</v>
      </c>
      <c r="B16" s="38" t="s">
        <v>621</v>
      </c>
      <c r="C16" s="22">
        <f>UpgradedProtectorStats!C60</f>
        <v>7</v>
      </c>
      <c r="D16" s="32">
        <f>UpgradedProtectorStats!D60</f>
        <v>41.14</v>
      </c>
      <c r="E16" s="24">
        <f>UpgradedProtectorStats!E60</f>
        <v>24.2</v>
      </c>
      <c r="F16" s="25">
        <f>UpgradedProtectorStats!F60</f>
        <v>24.2</v>
      </c>
      <c r="G16" s="26">
        <f>UpgradedProtectorStats!G60</f>
        <v>21.78</v>
      </c>
      <c r="H16" s="23">
        <f>UpgradedProtectorStats!D60*(1+(UpgradedProtectorStats!H60/100))</f>
        <v>41.14</v>
      </c>
      <c r="I16" s="23">
        <f>UpgradedProtectorStats!D60*(1+(UpgradedProtectorStats!I60/100))</f>
        <v>41.14</v>
      </c>
      <c r="J16" s="23">
        <f>UpgradedProtectorStats!D60*(1+(UpgradedProtectorStats!J60/100))</f>
        <v>40.3172</v>
      </c>
      <c r="K16" s="27">
        <f>UpgradedProtectorStats!K60</f>
        <v>9.7999999999999989</v>
      </c>
      <c r="L16" s="27">
        <f>UpgradedProtectorStats!L60</f>
        <v>9.7999999999999989</v>
      </c>
      <c r="M16" s="28">
        <f>UpgradedProtectorStats!M60</f>
        <v>15.399999999999999</v>
      </c>
      <c r="N16" s="29">
        <f>UpgradedProtectorStats!N60</f>
        <v>2.8</v>
      </c>
      <c r="O16" s="30">
        <f>UpgradedProtectorStats!O60</f>
        <v>4.3</v>
      </c>
      <c r="P16" s="21">
        <f>UpgradedProtectorStats!P60</f>
        <v>350</v>
      </c>
      <c r="Q16" s="21">
        <f>UpgradedProtectorStats!Q60</f>
        <v>0</v>
      </c>
      <c r="R16" s="31"/>
      <c r="S16" s="22">
        <f t="shared" si="0"/>
        <v>1.6279069767441861</v>
      </c>
      <c r="T16" s="32">
        <f t="shared" si="1"/>
        <v>9.5674418604651166</v>
      </c>
      <c r="U16" s="33">
        <f t="shared" si="2"/>
        <v>5.6279069767441863</v>
      </c>
      <c r="V16" s="34">
        <f t="shared" si="3"/>
        <v>5.6279069767441863</v>
      </c>
      <c r="W16" s="35">
        <f t="shared" si="4"/>
        <v>5.0651162790697679</v>
      </c>
      <c r="X16" s="32">
        <f t="shared" si="5"/>
        <v>9.5674418604651166</v>
      </c>
      <c r="Y16" s="32">
        <f t="shared" si="6"/>
        <v>9.5674418604651166</v>
      </c>
      <c r="Z16" s="32">
        <f t="shared" si="7"/>
        <v>9.3760930232558142</v>
      </c>
      <c r="AA16" s="36">
        <f t="shared" si="8"/>
        <v>2.2790697674418605</v>
      </c>
      <c r="AB16" s="37">
        <f t="shared" si="9"/>
        <v>3.581395348837209</v>
      </c>
    </row>
    <row r="17" spans="1:28" ht="15.75" customHeight="1" x14ac:dyDescent="0.2">
      <c r="A17" s="21">
        <f>UpgradedProtectorStats!A64+10</f>
        <v>172020</v>
      </c>
      <c r="B17" s="38" t="s">
        <v>622</v>
      </c>
      <c r="C17" s="22">
        <f>UpgradedProtectorStats!C64</f>
        <v>5</v>
      </c>
      <c r="D17" s="32">
        <f>UpgradedProtectorStats!D64</f>
        <v>29.04</v>
      </c>
      <c r="E17" s="24">
        <f>UpgradedProtectorStats!E64</f>
        <v>24.2</v>
      </c>
      <c r="F17" s="25">
        <f>UpgradedProtectorStats!F64</f>
        <v>19.36</v>
      </c>
      <c r="G17" s="26">
        <f>UpgradedProtectorStats!G64</f>
        <v>9.68</v>
      </c>
      <c r="H17" s="23">
        <f>UpgradedProtectorStats!D64*(1+(UpgradedProtectorStats!H64/100))</f>
        <v>34.847999999999999</v>
      </c>
      <c r="I17" s="23">
        <f>UpgradedProtectorStats!D64*(1+(UpgradedProtectorStats!I64/100))</f>
        <v>29.04</v>
      </c>
      <c r="J17" s="23">
        <f>UpgradedProtectorStats!D64*(1+(UpgradedProtectorStats!J64/100))</f>
        <v>28.168799999999997</v>
      </c>
      <c r="K17" s="27">
        <f>UpgradedProtectorStats!K64</f>
        <v>9.7999999999999989</v>
      </c>
      <c r="L17" s="27">
        <f>UpgradedProtectorStats!L64</f>
        <v>9.7999999999999989</v>
      </c>
      <c r="M17" s="28">
        <f>UpgradedProtectorStats!M64</f>
        <v>16.799999999999997</v>
      </c>
      <c r="N17" s="29">
        <f>UpgradedProtectorStats!N64</f>
        <v>0</v>
      </c>
      <c r="O17" s="30">
        <f>UpgradedProtectorStats!O64</f>
        <v>3.6</v>
      </c>
      <c r="P17" s="21">
        <f>UpgradedProtectorStats!P64</f>
        <v>300</v>
      </c>
      <c r="Q17" s="21">
        <f>UpgradedProtectorStats!Q64</f>
        <v>0</v>
      </c>
      <c r="R17" s="31"/>
      <c r="S17" s="22">
        <f t="shared" si="0"/>
        <v>1.3888888888888888</v>
      </c>
      <c r="T17" s="32">
        <f t="shared" si="1"/>
        <v>8.0666666666666664</v>
      </c>
      <c r="U17" s="33">
        <f t="shared" si="2"/>
        <v>6.7222222222222214</v>
      </c>
      <c r="V17" s="34">
        <f t="shared" si="3"/>
        <v>5.3777777777777773</v>
      </c>
      <c r="W17" s="35">
        <f t="shared" si="4"/>
        <v>2.6888888888888887</v>
      </c>
      <c r="X17" s="32">
        <f t="shared" si="5"/>
        <v>9.68</v>
      </c>
      <c r="Y17" s="32">
        <f t="shared" si="6"/>
        <v>8.0666666666666664</v>
      </c>
      <c r="Z17" s="32">
        <f t="shared" si="7"/>
        <v>7.8246666666666655</v>
      </c>
      <c r="AA17" s="36">
        <f t="shared" si="8"/>
        <v>2.7222222222222219</v>
      </c>
      <c r="AB17" s="37">
        <f t="shared" si="9"/>
        <v>4.6666666666666661</v>
      </c>
    </row>
    <row r="18" spans="1:28" ht="15.75" customHeight="1" x14ac:dyDescent="0.2">
      <c r="A18" s="21">
        <f>UpgradedProtectorStats!A68+10</f>
        <v>182020</v>
      </c>
      <c r="B18" s="38" t="s">
        <v>623</v>
      </c>
      <c r="C18" s="22">
        <f>UpgradedProtectorStats!C68</f>
        <v>12</v>
      </c>
      <c r="D18" s="32">
        <f>UpgradedProtectorStats!D68</f>
        <v>58.08</v>
      </c>
      <c r="E18" s="24">
        <f>UpgradedProtectorStats!E68</f>
        <v>31.46</v>
      </c>
      <c r="F18" s="25">
        <f>UpgradedProtectorStats!F68</f>
        <v>29.04</v>
      </c>
      <c r="G18" s="26">
        <f>UpgradedProtectorStats!G68</f>
        <v>21.78</v>
      </c>
      <c r="H18" s="23">
        <f>UpgradedProtectorStats!D68*(1+(UpgradedProtectorStats!H68/100))</f>
        <v>66.791999999999987</v>
      </c>
      <c r="I18" s="23">
        <f>UpgradedProtectorStats!D68*(1+(UpgradedProtectorStats!I68/100))</f>
        <v>58.08</v>
      </c>
      <c r="J18" s="23">
        <f>UpgradedProtectorStats!D68*(1+(UpgradedProtectorStats!J68/100))</f>
        <v>58.08</v>
      </c>
      <c r="K18" s="27">
        <f>UpgradedProtectorStats!K68</f>
        <v>12.6</v>
      </c>
      <c r="L18" s="27">
        <f>UpgradedProtectorStats!L68</f>
        <v>12.6</v>
      </c>
      <c r="M18" s="28">
        <f>UpgradedProtectorStats!M68</f>
        <v>19.599999999999998</v>
      </c>
      <c r="N18" s="29">
        <f>UpgradedProtectorStats!N68</f>
        <v>0</v>
      </c>
      <c r="O18" s="30">
        <f>UpgradedProtectorStats!O68</f>
        <v>7.4</v>
      </c>
      <c r="P18" s="21">
        <f>UpgradedProtectorStats!P68</f>
        <v>500</v>
      </c>
      <c r="Q18" s="21">
        <f>UpgradedProtectorStats!Q68</f>
        <v>-1</v>
      </c>
      <c r="R18" s="31"/>
      <c r="S18" s="22">
        <f t="shared" si="0"/>
        <v>1.6216216216216215</v>
      </c>
      <c r="T18" s="32">
        <f t="shared" si="1"/>
        <v>7.8486486486486484</v>
      </c>
      <c r="U18" s="33">
        <f t="shared" si="2"/>
        <v>4.2513513513513512</v>
      </c>
      <c r="V18" s="34">
        <f t="shared" si="3"/>
        <v>3.9243243243243242</v>
      </c>
      <c r="W18" s="35">
        <f t="shared" si="4"/>
        <v>2.9432432432432432</v>
      </c>
      <c r="X18" s="32">
        <f t="shared" si="5"/>
        <v>9.0259459459459439</v>
      </c>
      <c r="Y18" s="32">
        <f t="shared" si="6"/>
        <v>7.8486486486486484</v>
      </c>
      <c r="Z18" s="32">
        <f t="shared" si="7"/>
        <v>7.8486486486486484</v>
      </c>
      <c r="AA18" s="36">
        <f t="shared" si="8"/>
        <v>1.7027027027027026</v>
      </c>
      <c r="AB18" s="37">
        <f t="shared" si="9"/>
        <v>2.6486486486486482</v>
      </c>
    </row>
    <row r="19" spans="1:28" ht="15.75" customHeight="1" x14ac:dyDescent="0.2">
      <c r="A19" s="21">
        <f>UpgradedProtectorStats!A73+5</f>
        <v>202010</v>
      </c>
      <c r="B19" s="38" t="s">
        <v>624</v>
      </c>
      <c r="C19" s="22">
        <f>UpgradedProtectorStats!C73</f>
        <v>9</v>
      </c>
      <c r="D19" s="32">
        <f>UpgradedProtectorStats!D73</f>
        <v>40.300000000000004</v>
      </c>
      <c r="E19" s="24">
        <f>UpgradedProtectorStats!E73</f>
        <v>24.8</v>
      </c>
      <c r="F19" s="25">
        <f>UpgradedProtectorStats!F73</f>
        <v>27.900000000000002</v>
      </c>
      <c r="G19" s="26">
        <f>UpgradedProtectorStats!G73</f>
        <v>18.600000000000001</v>
      </c>
      <c r="H19" s="23">
        <f>UpgradedProtectorStats!D73*(1+(UpgradedProtectorStats!H73/100))</f>
        <v>43.927000000000007</v>
      </c>
      <c r="I19" s="23">
        <f>UpgradedProtectorStats!D73*(1+(UpgradedProtectorStats!I73/100))</f>
        <v>38.285000000000004</v>
      </c>
      <c r="J19" s="23">
        <f>UpgradedProtectorStats!D73*(1+(UpgradedProtectorStats!J73/100))</f>
        <v>40.300000000000004</v>
      </c>
      <c r="K19" s="27">
        <f>UpgradedProtectorStats!K73</f>
        <v>12.7</v>
      </c>
      <c r="L19" s="27">
        <f>UpgradedProtectorStats!L73</f>
        <v>12.7</v>
      </c>
      <c r="M19" s="28">
        <f>UpgradedProtectorStats!M73</f>
        <v>20.32</v>
      </c>
      <c r="N19" s="29">
        <f>UpgradedProtectorStats!N73</f>
        <v>0</v>
      </c>
      <c r="O19" s="30">
        <f>UpgradedProtectorStats!O73</f>
        <v>6.2</v>
      </c>
      <c r="P19" s="21">
        <f>UpgradedProtectorStats!P73</f>
        <v>250</v>
      </c>
      <c r="Q19" s="21">
        <f>UpgradedProtectorStats!Q73</f>
        <v>0</v>
      </c>
      <c r="R19" s="31"/>
      <c r="S19" s="22">
        <f t="shared" si="0"/>
        <v>1.4516129032258065</v>
      </c>
      <c r="T19" s="32">
        <f t="shared" si="1"/>
        <v>6.5000000000000009</v>
      </c>
      <c r="U19" s="33">
        <f t="shared" si="2"/>
        <v>4</v>
      </c>
      <c r="V19" s="34">
        <f t="shared" si="3"/>
        <v>4.5</v>
      </c>
      <c r="W19" s="35">
        <f t="shared" si="4"/>
        <v>3</v>
      </c>
      <c r="X19" s="32">
        <f t="shared" si="5"/>
        <v>7.0850000000000009</v>
      </c>
      <c r="Y19" s="32">
        <f t="shared" si="6"/>
        <v>6.1750000000000007</v>
      </c>
      <c r="Z19" s="32">
        <f t="shared" si="7"/>
        <v>6.5000000000000009</v>
      </c>
      <c r="AA19" s="36">
        <f t="shared" si="8"/>
        <v>2.0483870967741935</v>
      </c>
      <c r="AB19" s="37">
        <f t="shared" si="9"/>
        <v>3.2774193548387096</v>
      </c>
    </row>
    <row r="20" spans="1:28" ht="15.75" customHeight="1" x14ac:dyDescent="0.2">
      <c r="A20" s="21">
        <f>UpgradedProtectorStats!A77+10</f>
        <v>212020</v>
      </c>
      <c r="B20" s="38" t="s">
        <v>625</v>
      </c>
      <c r="C20" s="22">
        <f>UpgradedProtectorStats!C77</f>
        <v>0</v>
      </c>
      <c r="D20" s="32">
        <f>UpgradedProtectorStats!D77</f>
        <v>31.46</v>
      </c>
      <c r="E20" s="24">
        <f>UpgradedProtectorStats!E77</f>
        <v>29.04</v>
      </c>
      <c r="F20" s="25">
        <f>UpgradedProtectorStats!F77</f>
        <v>16.939999999999998</v>
      </c>
      <c r="G20" s="26">
        <f>UpgradedProtectorStats!G77</f>
        <v>31.46</v>
      </c>
      <c r="H20" s="23">
        <f>UpgradedProtectorStats!D77*(1+(UpgradedProtectorStats!H77/100))</f>
        <v>31.46</v>
      </c>
      <c r="I20" s="23">
        <f>UpgradedProtectorStats!D77*(1+(UpgradedProtectorStats!I77/100))</f>
        <v>33.3476</v>
      </c>
      <c r="J20" s="23">
        <f>UpgradedProtectorStats!D77*(1+(UpgradedProtectorStats!J77/100))</f>
        <v>31.46</v>
      </c>
      <c r="K20" s="27">
        <f>UpgradedProtectorStats!K77</f>
        <v>16.799999999999997</v>
      </c>
      <c r="L20" s="27">
        <f>UpgradedProtectorStats!L77</f>
        <v>16.799999999999997</v>
      </c>
      <c r="M20" s="28">
        <f>UpgradedProtectorStats!M77</f>
        <v>19.599999999999998</v>
      </c>
      <c r="N20" s="29">
        <f>UpgradedProtectorStats!N77</f>
        <v>0</v>
      </c>
      <c r="O20" s="30">
        <f>UpgradedProtectorStats!O77</f>
        <v>3.5</v>
      </c>
      <c r="P20" s="21">
        <f>UpgradedProtectorStats!P77</f>
        <v>250</v>
      </c>
      <c r="Q20" s="21">
        <f>UpgradedProtectorStats!Q77</f>
        <v>0</v>
      </c>
      <c r="R20" s="31"/>
      <c r="S20" s="22">
        <f t="shared" si="0"/>
        <v>0</v>
      </c>
      <c r="T20" s="32">
        <f t="shared" si="1"/>
        <v>8.9885714285714293</v>
      </c>
      <c r="U20" s="33">
        <f t="shared" si="2"/>
        <v>8.2971428571428572</v>
      </c>
      <c r="V20" s="34">
        <f t="shared" si="3"/>
        <v>4.839999999999999</v>
      </c>
      <c r="W20" s="35">
        <f t="shared" si="4"/>
        <v>8.9885714285714293</v>
      </c>
      <c r="X20" s="32">
        <f t="shared" si="5"/>
        <v>8.9885714285714293</v>
      </c>
      <c r="Y20" s="32">
        <f t="shared" si="6"/>
        <v>9.5278857142857145</v>
      </c>
      <c r="Z20" s="32">
        <f t="shared" si="7"/>
        <v>8.9885714285714293</v>
      </c>
      <c r="AA20" s="36">
        <f t="shared" si="8"/>
        <v>4.7999999999999989</v>
      </c>
      <c r="AB20" s="37">
        <f t="shared" si="9"/>
        <v>5.6</v>
      </c>
    </row>
    <row r="21" spans="1:28" ht="15.75" customHeight="1" x14ac:dyDescent="0.2">
      <c r="A21" s="21">
        <f>UpgradedProtectorStats!A81+10</f>
        <v>222020</v>
      </c>
      <c r="B21" s="38" t="s">
        <v>626</v>
      </c>
      <c r="C21" s="22">
        <f>UpgradedProtectorStats!C81</f>
        <v>0</v>
      </c>
      <c r="D21" s="32">
        <f>UpgradedProtectorStats!D81</f>
        <v>29.04</v>
      </c>
      <c r="E21" s="24">
        <f>UpgradedProtectorStats!E81</f>
        <v>38.72</v>
      </c>
      <c r="F21" s="25">
        <f>UpgradedProtectorStats!F81</f>
        <v>19.36</v>
      </c>
      <c r="G21" s="26">
        <f>UpgradedProtectorStats!G81</f>
        <v>24.2</v>
      </c>
      <c r="H21" s="23">
        <f>UpgradedProtectorStats!D81*(1+(UpgradedProtectorStats!H81/100))</f>
        <v>30.201599999999999</v>
      </c>
      <c r="I21" s="23">
        <f>UpgradedProtectorStats!D81*(1+(UpgradedProtectorStats!I81/100))</f>
        <v>31.363200000000003</v>
      </c>
      <c r="J21" s="23">
        <f>UpgradedProtectorStats!D81*(1+(UpgradedProtectorStats!J81/100))</f>
        <v>29.04</v>
      </c>
      <c r="K21" s="27">
        <f>UpgradedProtectorStats!K81</f>
        <v>9.7999999999999989</v>
      </c>
      <c r="L21" s="27">
        <f>UpgradedProtectorStats!L81</f>
        <v>9.7999999999999989</v>
      </c>
      <c r="M21" s="28">
        <f>UpgradedProtectorStats!M81</f>
        <v>12.6</v>
      </c>
      <c r="N21" s="29">
        <f>UpgradedProtectorStats!N81</f>
        <v>0</v>
      </c>
      <c r="O21" s="30">
        <f>UpgradedProtectorStats!O81</f>
        <v>1.4</v>
      </c>
      <c r="P21" s="21">
        <f>UpgradedProtectorStats!P81</f>
        <v>200</v>
      </c>
      <c r="Q21" s="21">
        <f>UpgradedProtectorStats!Q81</f>
        <v>0</v>
      </c>
      <c r="R21" s="31"/>
      <c r="S21" s="22">
        <f t="shared" si="0"/>
        <v>0</v>
      </c>
      <c r="T21" s="32">
        <f t="shared" si="1"/>
        <v>20.742857142857144</v>
      </c>
      <c r="U21" s="33">
        <f t="shared" si="2"/>
        <v>27.657142857142858</v>
      </c>
      <c r="V21" s="34">
        <f t="shared" si="3"/>
        <v>13.828571428571429</v>
      </c>
      <c r="W21" s="35">
        <f t="shared" si="4"/>
        <v>17.285714285714285</v>
      </c>
      <c r="X21" s="32">
        <f t="shared" si="5"/>
        <v>21.572571428571429</v>
      </c>
      <c r="Y21" s="32">
        <f t="shared" si="6"/>
        <v>22.402285714285718</v>
      </c>
      <c r="Z21" s="32">
        <f t="shared" si="7"/>
        <v>20.742857142857144</v>
      </c>
      <c r="AA21" s="36">
        <f t="shared" si="8"/>
        <v>7</v>
      </c>
      <c r="AB21" s="37">
        <f t="shared" si="9"/>
        <v>9</v>
      </c>
    </row>
    <row r="22" spans="1:28" ht="15.75" customHeight="1" x14ac:dyDescent="0.2">
      <c r="A22" s="21">
        <f>UpgradedProtectorStats!A85+10</f>
        <v>232020</v>
      </c>
      <c r="B22" s="38" t="s">
        <v>627</v>
      </c>
      <c r="C22" s="22">
        <f>UpgradedProtectorStats!C85</f>
        <v>0</v>
      </c>
      <c r="D22" s="32">
        <f>UpgradedProtectorStats!D85</f>
        <v>29.04</v>
      </c>
      <c r="E22" s="24">
        <f>UpgradedProtectorStats!E85</f>
        <v>33.879999999999995</v>
      </c>
      <c r="F22" s="25">
        <f>UpgradedProtectorStats!F85</f>
        <v>43.56</v>
      </c>
      <c r="G22" s="26">
        <f>UpgradedProtectorStats!G85</f>
        <v>24.2</v>
      </c>
      <c r="H22" s="23">
        <f>UpgradedProtectorStats!D85*(1+(UpgradedProtectorStats!H85/100))</f>
        <v>29.04</v>
      </c>
      <c r="I22" s="23">
        <f>UpgradedProtectorStats!D85*(1+(UpgradedProtectorStats!I85/100))</f>
        <v>32.234400000000001</v>
      </c>
      <c r="J22" s="23">
        <f>UpgradedProtectorStats!D85*(1+(UpgradedProtectorStats!J85/100))</f>
        <v>29.04</v>
      </c>
      <c r="K22" s="27">
        <f>UpgradedProtectorStats!K85</f>
        <v>49</v>
      </c>
      <c r="L22" s="27">
        <f>UpgradedProtectorStats!L85</f>
        <v>49</v>
      </c>
      <c r="M22" s="28">
        <f>UpgradedProtectorStats!M85</f>
        <v>19.599999999999998</v>
      </c>
      <c r="N22" s="29">
        <f>UpgradedProtectorStats!N85</f>
        <v>1.4</v>
      </c>
      <c r="O22" s="30">
        <f>UpgradedProtectorStats!O85</f>
        <v>1.6</v>
      </c>
      <c r="P22" s="21">
        <f>UpgradedProtectorStats!P85</f>
        <v>400</v>
      </c>
      <c r="Q22" s="21">
        <f>UpgradedProtectorStats!Q85</f>
        <v>0</v>
      </c>
      <c r="R22" s="31"/>
      <c r="S22" s="22">
        <f t="shared" si="0"/>
        <v>0</v>
      </c>
      <c r="T22" s="32">
        <f t="shared" si="1"/>
        <v>18.149999999999999</v>
      </c>
      <c r="U22" s="33">
        <f t="shared" si="2"/>
        <v>21.174999999999997</v>
      </c>
      <c r="V22" s="34">
        <f t="shared" si="3"/>
        <v>27.225000000000001</v>
      </c>
      <c r="W22" s="35">
        <f t="shared" si="4"/>
        <v>15.124999999999998</v>
      </c>
      <c r="X22" s="32">
        <f t="shared" si="5"/>
        <v>18.149999999999999</v>
      </c>
      <c r="Y22" s="32">
        <f t="shared" si="6"/>
        <v>20.1465</v>
      </c>
      <c r="Z22" s="32">
        <f t="shared" si="7"/>
        <v>18.149999999999999</v>
      </c>
      <c r="AA22" s="36">
        <f t="shared" si="8"/>
        <v>30.625</v>
      </c>
      <c r="AB22" s="37">
        <f t="shared" si="9"/>
        <v>12.249999999999998</v>
      </c>
    </row>
    <row r="23" spans="1:28" ht="15.75" customHeight="1" x14ac:dyDescent="0.2">
      <c r="A23" s="21">
        <f>UpgradedProtectorStats!A89+10</f>
        <v>242020</v>
      </c>
      <c r="B23" s="38" t="s">
        <v>628</v>
      </c>
      <c r="C23" s="22">
        <f>UpgradedProtectorStats!C89</f>
        <v>0</v>
      </c>
      <c r="D23" s="32">
        <f>UpgradedProtectorStats!D89</f>
        <v>29.04</v>
      </c>
      <c r="E23" s="24">
        <f>UpgradedProtectorStats!E89</f>
        <v>29.04</v>
      </c>
      <c r="F23" s="25">
        <f>UpgradedProtectorStats!F89</f>
        <v>14.52</v>
      </c>
      <c r="G23" s="26">
        <f>UpgradedProtectorStats!G89</f>
        <v>31.46</v>
      </c>
      <c r="H23" s="23">
        <f>UpgradedProtectorStats!D89*(1+(UpgradedProtectorStats!H89/100))</f>
        <v>29.04</v>
      </c>
      <c r="I23" s="23">
        <f>UpgradedProtectorStats!D89*(1+(UpgradedProtectorStats!I89/100))</f>
        <v>30.782399999999999</v>
      </c>
      <c r="J23" s="23">
        <f>UpgradedProtectorStats!D89*(1+(UpgradedProtectorStats!J89/100))</f>
        <v>29.04</v>
      </c>
      <c r="K23" s="27">
        <f>UpgradedProtectorStats!K89</f>
        <v>16.799999999999997</v>
      </c>
      <c r="L23" s="27">
        <f>UpgradedProtectorStats!L89</f>
        <v>16.799999999999997</v>
      </c>
      <c r="M23" s="28">
        <f>UpgradedProtectorStats!M89</f>
        <v>18.2</v>
      </c>
      <c r="N23" s="29">
        <f>UpgradedProtectorStats!N89</f>
        <v>0</v>
      </c>
      <c r="O23" s="30">
        <f>UpgradedProtectorStats!O89</f>
        <v>2.8</v>
      </c>
      <c r="P23" s="21">
        <f>UpgradedProtectorStats!P89</f>
        <v>250</v>
      </c>
      <c r="Q23" s="21">
        <f>UpgradedProtectorStats!Q89</f>
        <v>0</v>
      </c>
      <c r="R23" s="31"/>
      <c r="S23" s="22">
        <f t="shared" si="0"/>
        <v>0</v>
      </c>
      <c r="T23" s="32">
        <f t="shared" si="1"/>
        <v>10.371428571428572</v>
      </c>
      <c r="U23" s="33">
        <f t="shared" si="2"/>
        <v>10.371428571428572</v>
      </c>
      <c r="V23" s="34">
        <f t="shared" si="3"/>
        <v>5.1857142857142859</v>
      </c>
      <c r="W23" s="35">
        <f t="shared" si="4"/>
        <v>11.235714285714288</v>
      </c>
      <c r="X23" s="32">
        <f t="shared" si="5"/>
        <v>10.371428571428572</v>
      </c>
      <c r="Y23" s="32">
        <f t="shared" si="6"/>
        <v>10.993714285714287</v>
      </c>
      <c r="Z23" s="32">
        <f t="shared" si="7"/>
        <v>10.371428571428572</v>
      </c>
      <c r="AA23" s="36">
        <f t="shared" si="8"/>
        <v>5.9999999999999991</v>
      </c>
      <c r="AB23" s="37">
        <f t="shared" si="9"/>
        <v>6.5</v>
      </c>
    </row>
    <row r="24" spans="1:28" ht="15.75" customHeight="1" x14ac:dyDescent="0.2">
      <c r="A24" s="21">
        <f>UpgradedProtectorStats!A93+5</f>
        <v>252010</v>
      </c>
      <c r="B24" s="38" t="s">
        <v>629</v>
      </c>
      <c r="C24" s="22">
        <f>UpgradedProtectorStats!C93</f>
        <v>0</v>
      </c>
      <c r="D24" s="32">
        <f>UpgradedProtectorStats!D93</f>
        <v>9.3000000000000007</v>
      </c>
      <c r="E24" s="24">
        <f>UpgradedProtectorStats!E93</f>
        <v>34.1</v>
      </c>
      <c r="F24" s="25">
        <f>UpgradedProtectorStats!F93</f>
        <v>26.35</v>
      </c>
      <c r="G24" s="26">
        <f>UpgradedProtectorStats!G93</f>
        <v>18.600000000000001</v>
      </c>
      <c r="H24" s="23">
        <f>UpgradedProtectorStats!D93*(1+(UpgradedProtectorStats!H93/100))</f>
        <v>9.3000000000000007</v>
      </c>
      <c r="I24" s="23">
        <f>UpgradedProtectorStats!D93*(1+(UpgradedProtectorStats!I93/100))</f>
        <v>11.16</v>
      </c>
      <c r="J24" s="23">
        <f>UpgradedProtectorStats!D93*(1+(UpgradedProtectorStats!J93/100))</f>
        <v>9.3000000000000007</v>
      </c>
      <c r="K24" s="27">
        <f>UpgradedProtectorStats!K93</f>
        <v>58.42</v>
      </c>
      <c r="L24" s="27">
        <f>UpgradedProtectorStats!L93</f>
        <v>58.42</v>
      </c>
      <c r="M24" s="28">
        <f>UpgradedProtectorStats!M93</f>
        <v>22.86</v>
      </c>
      <c r="N24" s="29">
        <f>UpgradedProtectorStats!N93</f>
        <v>12.7</v>
      </c>
      <c r="O24" s="30">
        <f>UpgradedProtectorStats!O93</f>
        <v>0.9</v>
      </c>
      <c r="P24" s="21">
        <f>UpgradedProtectorStats!P93</f>
        <v>150</v>
      </c>
      <c r="Q24" s="21">
        <f>UpgradedProtectorStats!Q93</f>
        <v>0</v>
      </c>
      <c r="R24" s="31"/>
      <c r="S24" s="22">
        <f t="shared" si="0"/>
        <v>0</v>
      </c>
      <c r="T24" s="32">
        <f t="shared" si="1"/>
        <v>10.333333333333334</v>
      </c>
      <c r="U24" s="33">
        <f t="shared" si="2"/>
        <v>37.888888888888893</v>
      </c>
      <c r="V24" s="34">
        <f t="shared" si="3"/>
        <v>29.277777777777779</v>
      </c>
      <c r="W24" s="35">
        <f t="shared" si="4"/>
        <v>20.666666666666668</v>
      </c>
      <c r="X24" s="32">
        <f t="shared" si="5"/>
        <v>10.333333333333334</v>
      </c>
      <c r="Y24" s="32">
        <f t="shared" si="6"/>
        <v>12.4</v>
      </c>
      <c r="Z24" s="32">
        <f t="shared" si="7"/>
        <v>10.333333333333334</v>
      </c>
      <c r="AA24" s="36">
        <f t="shared" si="8"/>
        <v>64.911111111111111</v>
      </c>
      <c r="AB24" s="37">
        <f t="shared" si="9"/>
        <v>25.4</v>
      </c>
    </row>
    <row r="25" spans="1:28" ht="15.75" customHeight="1" x14ac:dyDescent="0.2">
      <c r="A25" s="49">
        <f>UpgradedProtectorStats!A97</f>
        <v>272000</v>
      </c>
      <c r="B25" s="38" t="s">
        <v>630</v>
      </c>
      <c r="C25" s="22">
        <f>UpgradedProtectorStats!C97</f>
        <v>6</v>
      </c>
      <c r="D25" s="23">
        <f>UpgradedProtectorStats!D97</f>
        <v>29</v>
      </c>
      <c r="E25" s="24">
        <f>UpgradedProtectorStats!E97</f>
        <v>12</v>
      </c>
      <c r="F25" s="25">
        <f>UpgradedProtectorStats!F97</f>
        <v>16</v>
      </c>
      <c r="G25" s="26">
        <f>UpgradedProtectorStats!G97</f>
        <v>14</v>
      </c>
      <c r="H25" s="23">
        <f>UpgradedProtectorStats!D97*(1+(UpgradedProtectorStats!H97/100))</f>
        <v>32.769999999999996</v>
      </c>
      <c r="I25" s="23">
        <f>UpgradedProtectorStats!D97*(1+(UpgradedProtectorStats!I97/100))</f>
        <v>27.549999999999997</v>
      </c>
      <c r="J25" s="23">
        <f>UpgradedProtectorStats!D97*(1+(UpgradedProtectorStats!J97/100))</f>
        <v>29</v>
      </c>
      <c r="K25" s="27">
        <f>UpgradedProtectorStats!K97</f>
        <v>6</v>
      </c>
      <c r="L25" s="27">
        <f>UpgradedProtectorStats!L97</f>
        <v>6</v>
      </c>
      <c r="M25" s="28">
        <f>UpgradedProtectorStats!M97</f>
        <v>12</v>
      </c>
      <c r="N25" s="29">
        <f>UpgradedProtectorStats!N97</f>
        <v>6</v>
      </c>
      <c r="O25" s="30">
        <f>UpgradedProtectorStats!O97</f>
        <v>4</v>
      </c>
      <c r="P25" s="21">
        <f>UpgradedProtectorStats!P97</f>
        <v>700</v>
      </c>
      <c r="Q25" s="21">
        <f>UpgradedProtectorStats!Q97</f>
        <v>0</v>
      </c>
      <c r="R25" s="31"/>
      <c r="S25" s="22">
        <f t="shared" si="0"/>
        <v>1.5</v>
      </c>
      <c r="T25" s="32">
        <f t="shared" si="1"/>
        <v>7.25</v>
      </c>
      <c r="U25" s="33">
        <f t="shared" si="2"/>
        <v>3</v>
      </c>
      <c r="V25" s="34">
        <f t="shared" si="3"/>
        <v>4</v>
      </c>
      <c r="W25" s="35">
        <f t="shared" si="4"/>
        <v>3.5</v>
      </c>
      <c r="X25" s="32">
        <f t="shared" si="5"/>
        <v>8.192499999999999</v>
      </c>
      <c r="Y25" s="32">
        <f t="shared" si="6"/>
        <v>6.8874999999999993</v>
      </c>
      <c r="Z25" s="32">
        <f t="shared" si="7"/>
        <v>7.25</v>
      </c>
      <c r="AA25" s="36">
        <f t="shared" si="8"/>
        <v>1.5</v>
      </c>
      <c r="AB25" s="37">
        <f t="shared" si="9"/>
        <v>3</v>
      </c>
    </row>
    <row r="26" spans="1:28" ht="15.75" customHeight="1" x14ac:dyDescent="0.2">
      <c r="A26" s="21">
        <f>UpgradedProtectorStats!A101+5</f>
        <v>282010</v>
      </c>
      <c r="B26" s="38" t="s">
        <v>631</v>
      </c>
      <c r="C26" s="22">
        <f>UpgradedProtectorStats!C101</f>
        <v>2</v>
      </c>
      <c r="D26" s="32">
        <f>UpgradedProtectorStats!D101</f>
        <v>9.3000000000000007</v>
      </c>
      <c r="E26" s="24">
        <f>UpgradedProtectorStats!E101</f>
        <v>1.55</v>
      </c>
      <c r="F26" s="25">
        <f>UpgradedProtectorStats!F101</f>
        <v>6.2</v>
      </c>
      <c r="G26" s="26">
        <f>UpgradedProtectorStats!G101</f>
        <v>3.1</v>
      </c>
      <c r="H26" s="23">
        <f>UpgradedProtectorStats!D101*(1+(UpgradedProtectorStats!H101/100))</f>
        <v>11.532</v>
      </c>
      <c r="I26" s="23">
        <f>UpgradedProtectorStats!D101*(1+(UpgradedProtectorStats!I101/100))</f>
        <v>8.8350000000000009</v>
      </c>
      <c r="J26" s="23">
        <f>UpgradedProtectorStats!D101*(1+(UpgradedProtectorStats!J101/100))</f>
        <v>9.0210000000000008</v>
      </c>
      <c r="K26" s="27">
        <f>UpgradedProtectorStats!K101</f>
        <v>5.08</v>
      </c>
      <c r="L26" s="27">
        <f>UpgradedProtectorStats!L101</f>
        <v>5.08</v>
      </c>
      <c r="M26" s="28">
        <f>UpgradedProtectorStats!M101</f>
        <v>6.35</v>
      </c>
      <c r="N26" s="29">
        <f>UpgradedProtectorStats!N101</f>
        <v>0</v>
      </c>
      <c r="O26" s="30">
        <f>UpgradedProtectorStats!O101</f>
        <v>1.5</v>
      </c>
      <c r="P26" s="21">
        <f>UpgradedProtectorStats!P101</f>
        <v>450</v>
      </c>
      <c r="Q26" s="21">
        <f>UpgradedProtectorStats!Q101</f>
        <v>0</v>
      </c>
      <c r="R26" s="31"/>
      <c r="S26" s="22">
        <f t="shared" si="0"/>
        <v>1.3333333333333333</v>
      </c>
      <c r="T26" s="32">
        <f t="shared" si="1"/>
        <v>6.2</v>
      </c>
      <c r="U26" s="33">
        <f t="shared" si="2"/>
        <v>1.0333333333333334</v>
      </c>
      <c r="V26" s="34">
        <f t="shared" si="3"/>
        <v>4.1333333333333337</v>
      </c>
      <c r="W26" s="35">
        <f t="shared" si="4"/>
        <v>2.0666666666666669</v>
      </c>
      <c r="X26" s="32">
        <f t="shared" si="5"/>
        <v>7.6879999999999997</v>
      </c>
      <c r="Y26" s="32">
        <f t="shared" si="6"/>
        <v>5.8900000000000006</v>
      </c>
      <c r="Z26" s="32">
        <f t="shared" si="7"/>
        <v>6.0140000000000002</v>
      </c>
      <c r="AA26" s="36">
        <f t="shared" si="8"/>
        <v>3.3866666666666667</v>
      </c>
      <c r="AB26" s="37">
        <f t="shared" si="9"/>
        <v>4.2333333333333334</v>
      </c>
    </row>
    <row r="27" spans="1:28" ht="15.75" customHeight="1" x14ac:dyDescent="0.2">
      <c r="A27" s="21">
        <f>UpgradedProtectorStats!A105+5</f>
        <v>292010</v>
      </c>
      <c r="B27" s="38" t="s">
        <v>632</v>
      </c>
      <c r="C27" s="22">
        <f>UpgradedProtectorStats!C105</f>
        <v>0</v>
      </c>
      <c r="D27" s="32">
        <f>UpgradedProtectorStats!D105</f>
        <v>27.900000000000002</v>
      </c>
      <c r="E27" s="24">
        <f>UpgradedProtectorStats!E105</f>
        <v>34.1</v>
      </c>
      <c r="F27" s="25">
        <f>UpgradedProtectorStats!F105</f>
        <v>6.2</v>
      </c>
      <c r="G27" s="26">
        <f>UpgradedProtectorStats!G105</f>
        <v>21.7</v>
      </c>
      <c r="H27" s="23">
        <f>UpgradedProtectorStats!D105*(1+(UpgradedProtectorStats!H105/100))</f>
        <v>27.900000000000002</v>
      </c>
      <c r="I27" s="23">
        <f>UpgradedProtectorStats!D105*(1+(UpgradedProtectorStats!I105/100))</f>
        <v>31.248000000000005</v>
      </c>
      <c r="J27" s="23">
        <f>UpgradedProtectorStats!D105*(1+(UpgradedProtectorStats!J105/100))</f>
        <v>25.389000000000003</v>
      </c>
      <c r="K27" s="27">
        <f>UpgradedProtectorStats!K105</f>
        <v>22.86</v>
      </c>
      <c r="L27" s="27">
        <f>UpgradedProtectorStats!L105</f>
        <v>22.86</v>
      </c>
      <c r="M27" s="28">
        <f>UpgradedProtectorStats!M105</f>
        <v>15.24</v>
      </c>
      <c r="N27" s="29">
        <f>UpgradedProtectorStats!N105</f>
        <v>0</v>
      </c>
      <c r="O27" s="30">
        <f>UpgradedProtectorStats!O105</f>
        <v>2.2999999999999998</v>
      </c>
      <c r="P27" s="21">
        <f>UpgradedProtectorStats!P105</f>
        <v>400</v>
      </c>
      <c r="Q27" s="21">
        <f>UpgradedProtectorStats!Q105</f>
        <v>0</v>
      </c>
      <c r="R27" s="31"/>
      <c r="S27" s="22">
        <f t="shared" si="0"/>
        <v>0</v>
      </c>
      <c r="T27" s="32">
        <f t="shared" si="1"/>
        <v>12.130434782608697</v>
      </c>
      <c r="U27" s="33">
        <f t="shared" si="2"/>
        <v>14.82608695652174</v>
      </c>
      <c r="V27" s="34">
        <f t="shared" si="3"/>
        <v>2.6956521739130439</v>
      </c>
      <c r="W27" s="35">
        <f t="shared" si="4"/>
        <v>9.4347826086956523</v>
      </c>
      <c r="X27" s="32">
        <f t="shared" si="5"/>
        <v>12.130434782608697</v>
      </c>
      <c r="Y27" s="32">
        <f t="shared" si="6"/>
        <v>13.586086956521742</v>
      </c>
      <c r="Z27" s="32">
        <f t="shared" si="7"/>
        <v>11.038695652173915</v>
      </c>
      <c r="AA27" s="36">
        <f t="shared" si="8"/>
        <v>9.9391304347826086</v>
      </c>
      <c r="AB27" s="37">
        <f t="shared" si="9"/>
        <v>6.62608695652174</v>
      </c>
    </row>
    <row r="28" spans="1:28" ht="15.75" customHeight="1" x14ac:dyDescent="0.2">
      <c r="A28" s="21">
        <f>UpgradedProtectorStats!A109+10</f>
        <v>302020</v>
      </c>
      <c r="B28" s="38" t="s">
        <v>633</v>
      </c>
      <c r="C28" s="22">
        <f>UpgradedProtectorStats!C109</f>
        <v>0</v>
      </c>
      <c r="D28" s="32">
        <f>UpgradedProtectorStats!D109</f>
        <v>31.46</v>
      </c>
      <c r="E28" s="24">
        <f>UpgradedProtectorStats!E109</f>
        <v>29.04</v>
      </c>
      <c r="F28" s="25">
        <f>UpgradedProtectorStats!F109</f>
        <v>19.36</v>
      </c>
      <c r="G28" s="26">
        <f>UpgradedProtectorStats!G109</f>
        <v>21.78</v>
      </c>
      <c r="H28" s="23">
        <f>UpgradedProtectorStats!D109*(1+(UpgradedProtectorStats!H109/100))</f>
        <v>31.46</v>
      </c>
      <c r="I28" s="23">
        <f>UpgradedProtectorStats!D109*(1+(UpgradedProtectorStats!I109/100))</f>
        <v>33.662200000000006</v>
      </c>
      <c r="J28" s="23">
        <f>UpgradedProtectorStats!D109*(1+(UpgradedProtectorStats!J109/100))</f>
        <v>31.46</v>
      </c>
      <c r="K28" s="27">
        <f>UpgradedProtectorStats!K109</f>
        <v>25.2</v>
      </c>
      <c r="L28" s="27">
        <f>UpgradedProtectorStats!L109</f>
        <v>25.2</v>
      </c>
      <c r="M28" s="28">
        <f>UpgradedProtectorStats!M109</f>
        <v>19.599999999999998</v>
      </c>
      <c r="N28" s="29">
        <f>UpgradedProtectorStats!N109</f>
        <v>0</v>
      </c>
      <c r="O28" s="30">
        <f>UpgradedProtectorStats!O109</f>
        <v>1.8</v>
      </c>
      <c r="P28" s="21">
        <f>UpgradedProtectorStats!P109</f>
        <v>250</v>
      </c>
      <c r="Q28" s="21">
        <f>UpgradedProtectorStats!Q109</f>
        <v>0</v>
      </c>
      <c r="R28" s="31"/>
      <c r="S28" s="22">
        <f t="shared" si="0"/>
        <v>0</v>
      </c>
      <c r="T28" s="32">
        <f t="shared" si="1"/>
        <v>17.477777777777778</v>
      </c>
      <c r="U28" s="33">
        <f t="shared" si="2"/>
        <v>16.133333333333333</v>
      </c>
      <c r="V28" s="34">
        <f t="shared" si="3"/>
        <v>10.755555555555555</v>
      </c>
      <c r="W28" s="35">
        <f t="shared" si="4"/>
        <v>12.1</v>
      </c>
      <c r="X28" s="32">
        <f t="shared" si="5"/>
        <v>17.477777777777778</v>
      </c>
      <c r="Y28" s="32">
        <f t="shared" si="6"/>
        <v>18.701222222222224</v>
      </c>
      <c r="Z28" s="32">
        <f t="shared" si="7"/>
        <v>17.477777777777778</v>
      </c>
      <c r="AA28" s="36">
        <f t="shared" si="8"/>
        <v>14</v>
      </c>
      <c r="AB28" s="37">
        <f t="shared" si="9"/>
        <v>10.888888888888888</v>
      </c>
    </row>
    <row r="29" spans="1:28" ht="15.75" customHeight="1" x14ac:dyDescent="0.2">
      <c r="A29" s="21">
        <f>UpgradedProtectorStats!A113+10</f>
        <v>312020</v>
      </c>
      <c r="B29" s="38" t="s">
        <v>634</v>
      </c>
      <c r="C29" s="22">
        <f>UpgradedProtectorStats!C113</f>
        <v>0</v>
      </c>
      <c r="D29" s="32">
        <f>UpgradedProtectorStats!D113</f>
        <v>12.1</v>
      </c>
      <c r="E29" s="24">
        <f>UpgradedProtectorStats!E113</f>
        <v>12.1</v>
      </c>
      <c r="F29" s="25">
        <f>UpgradedProtectorStats!F113</f>
        <v>7.26</v>
      </c>
      <c r="G29" s="26">
        <f>UpgradedProtectorStats!G113</f>
        <v>9.68</v>
      </c>
      <c r="H29" s="23">
        <f>UpgradedProtectorStats!D113*(1+(UpgradedProtectorStats!H113/100))</f>
        <v>12.1</v>
      </c>
      <c r="I29" s="23">
        <f>UpgradedProtectorStats!D113*(1+(UpgradedProtectorStats!I113/100))</f>
        <v>14.277999999999999</v>
      </c>
      <c r="J29" s="23">
        <f>UpgradedProtectorStats!D113*(1+(UpgradedProtectorStats!J113/100))</f>
        <v>12.1</v>
      </c>
      <c r="K29" s="27">
        <f>UpgradedProtectorStats!K113</f>
        <v>5.6</v>
      </c>
      <c r="L29" s="27">
        <f>UpgradedProtectorStats!L113</f>
        <v>5.6</v>
      </c>
      <c r="M29" s="28">
        <f>UpgradedProtectorStats!M113</f>
        <v>7</v>
      </c>
      <c r="N29" s="29">
        <f>UpgradedProtectorStats!N113</f>
        <v>0</v>
      </c>
      <c r="O29" s="30">
        <f>UpgradedProtectorStats!O113</f>
        <v>0.7</v>
      </c>
      <c r="P29" s="21">
        <f>UpgradedProtectorStats!P113</f>
        <v>350</v>
      </c>
      <c r="Q29" s="21">
        <f>UpgradedProtectorStats!Q113</f>
        <v>0</v>
      </c>
      <c r="R29" s="31"/>
      <c r="S29" s="22">
        <f t="shared" si="0"/>
        <v>0</v>
      </c>
      <c r="T29" s="32">
        <f t="shared" si="1"/>
        <v>17.285714285714285</v>
      </c>
      <c r="U29" s="33">
        <f t="shared" si="2"/>
        <v>17.285714285714285</v>
      </c>
      <c r="V29" s="34">
        <f t="shared" si="3"/>
        <v>10.371428571428572</v>
      </c>
      <c r="W29" s="35">
        <f t="shared" si="4"/>
        <v>13.828571428571429</v>
      </c>
      <c r="X29" s="32">
        <f t="shared" si="5"/>
        <v>17.285714285714285</v>
      </c>
      <c r="Y29" s="32">
        <f t="shared" si="6"/>
        <v>20.397142857142857</v>
      </c>
      <c r="Z29" s="32">
        <f t="shared" si="7"/>
        <v>17.285714285714285</v>
      </c>
      <c r="AA29" s="36">
        <f t="shared" si="8"/>
        <v>8</v>
      </c>
      <c r="AB29" s="37">
        <f t="shared" si="9"/>
        <v>10</v>
      </c>
    </row>
    <row r="30" spans="1:28" ht="15.75" customHeight="1" x14ac:dyDescent="0.2">
      <c r="A30" s="21">
        <f>UpgradedProtectorStats!A117+5</f>
        <v>322010</v>
      </c>
      <c r="B30" s="38" t="s">
        <v>635</v>
      </c>
      <c r="C30" s="22">
        <f>UpgradedProtectorStats!C117</f>
        <v>10</v>
      </c>
      <c r="D30" s="32">
        <f>UpgradedProtectorStats!D117</f>
        <v>40.300000000000004</v>
      </c>
      <c r="E30" s="24">
        <f>UpgradedProtectorStats!E117</f>
        <v>21.7</v>
      </c>
      <c r="F30" s="25">
        <f>UpgradedProtectorStats!F117</f>
        <v>35.65</v>
      </c>
      <c r="G30" s="26">
        <f>UpgradedProtectorStats!G117</f>
        <v>12.4</v>
      </c>
      <c r="H30" s="23">
        <f>UpgradedProtectorStats!D117*(1+(UpgradedProtectorStats!H117/100))</f>
        <v>45.539000000000001</v>
      </c>
      <c r="I30" s="23">
        <f>UpgradedProtectorStats!D117*(1+(UpgradedProtectorStats!I117/100))</f>
        <v>38.285000000000004</v>
      </c>
      <c r="J30" s="23">
        <f>UpgradedProtectorStats!D117*(1+(UpgradedProtectorStats!J117/100))</f>
        <v>39.494000000000007</v>
      </c>
      <c r="K30" s="27">
        <f>UpgradedProtectorStats!K117</f>
        <v>10.16</v>
      </c>
      <c r="L30" s="27">
        <f>UpgradedProtectorStats!L117</f>
        <v>10.16</v>
      </c>
      <c r="M30" s="28">
        <f>UpgradedProtectorStats!M117</f>
        <v>19.05</v>
      </c>
      <c r="N30" s="29">
        <f>UpgradedProtectorStats!N117</f>
        <v>0</v>
      </c>
      <c r="O30" s="30">
        <f>UpgradedProtectorStats!O117</f>
        <v>6</v>
      </c>
      <c r="P30" s="21">
        <f>UpgradedProtectorStats!P117</f>
        <v>550</v>
      </c>
      <c r="Q30" s="21">
        <f>UpgradedProtectorStats!Q117</f>
        <v>-1</v>
      </c>
      <c r="R30" s="31"/>
      <c r="S30" s="22">
        <f t="shared" si="0"/>
        <v>1.6666666666666667</v>
      </c>
      <c r="T30" s="32">
        <f t="shared" si="1"/>
        <v>6.7166666666666677</v>
      </c>
      <c r="U30" s="33">
        <f t="shared" si="2"/>
        <v>3.6166666666666667</v>
      </c>
      <c r="V30" s="34">
        <f t="shared" si="3"/>
        <v>5.9416666666666664</v>
      </c>
      <c r="W30" s="35">
        <f t="shared" si="4"/>
        <v>2.0666666666666669</v>
      </c>
      <c r="X30" s="32">
        <f t="shared" si="5"/>
        <v>7.5898333333333339</v>
      </c>
      <c r="Y30" s="32">
        <f t="shared" si="6"/>
        <v>6.3808333333333342</v>
      </c>
      <c r="Z30" s="32">
        <f t="shared" si="7"/>
        <v>6.5823333333333345</v>
      </c>
      <c r="AA30" s="36">
        <f t="shared" si="8"/>
        <v>1.6933333333333334</v>
      </c>
      <c r="AB30" s="37">
        <f t="shared" si="9"/>
        <v>3.1750000000000003</v>
      </c>
    </row>
    <row r="31" spans="1:28" ht="15.75" customHeight="1" x14ac:dyDescent="0.2">
      <c r="A31" s="21">
        <f>UpgradedProtectorStats!A121+5</f>
        <v>332010</v>
      </c>
      <c r="B31" s="38" t="s">
        <v>636</v>
      </c>
      <c r="C31" s="22">
        <f>UpgradedProtectorStats!C121</f>
        <v>0</v>
      </c>
      <c r="D31" s="32">
        <f>UpgradedProtectorStats!D121</f>
        <v>12.4</v>
      </c>
      <c r="E31" s="24">
        <f>UpgradedProtectorStats!E121</f>
        <v>29.45</v>
      </c>
      <c r="F31" s="25">
        <f>UpgradedProtectorStats!F121</f>
        <v>4.6500000000000004</v>
      </c>
      <c r="G31" s="26">
        <f>UpgradedProtectorStats!G121</f>
        <v>17.05</v>
      </c>
      <c r="H31" s="23">
        <f>UpgradedProtectorStats!D121*(1+(UpgradedProtectorStats!H121/100))</f>
        <v>12.4</v>
      </c>
      <c r="I31" s="23">
        <f>UpgradedProtectorStats!D121*(1+(UpgradedProtectorStats!I121/100))</f>
        <v>12.4</v>
      </c>
      <c r="J31" s="23">
        <f>UpgradedProtectorStats!D121*(1+(UpgradedProtectorStats!J121/100))</f>
        <v>12.4</v>
      </c>
      <c r="K31" s="27">
        <f>UpgradedProtectorStats!K121</f>
        <v>10.16</v>
      </c>
      <c r="L31" s="27">
        <f>UpgradedProtectorStats!L121</f>
        <v>10.16</v>
      </c>
      <c r="M31" s="28">
        <f>UpgradedProtectorStats!M121</f>
        <v>10.16</v>
      </c>
      <c r="N31" s="29">
        <f>UpgradedProtectorStats!N121</f>
        <v>20.32</v>
      </c>
      <c r="O31" s="30">
        <f>UpgradedProtectorStats!O121</f>
        <v>0.6</v>
      </c>
      <c r="P31" s="21">
        <f>UpgradedProtectorStats!P121</f>
        <v>150</v>
      </c>
      <c r="Q31" s="21">
        <f>UpgradedProtectorStats!Q121</f>
        <v>0</v>
      </c>
      <c r="R31" s="31"/>
      <c r="S31" s="22">
        <f t="shared" si="0"/>
        <v>0</v>
      </c>
      <c r="T31" s="32">
        <f t="shared" si="1"/>
        <v>20.666666666666668</v>
      </c>
      <c r="U31" s="33">
        <f t="shared" si="2"/>
        <v>49.083333333333336</v>
      </c>
      <c r="V31" s="34">
        <f t="shared" si="3"/>
        <v>7.7500000000000009</v>
      </c>
      <c r="W31" s="35">
        <f t="shared" si="4"/>
        <v>28.416666666666668</v>
      </c>
      <c r="X31" s="32">
        <f t="shared" si="5"/>
        <v>20.666666666666668</v>
      </c>
      <c r="Y31" s="32">
        <f t="shared" si="6"/>
        <v>20.666666666666668</v>
      </c>
      <c r="Z31" s="32">
        <f t="shared" si="7"/>
        <v>20.666666666666668</v>
      </c>
      <c r="AA31" s="36">
        <f t="shared" si="8"/>
        <v>16.933333333333334</v>
      </c>
      <c r="AB31" s="37">
        <f t="shared" si="9"/>
        <v>16.933333333333334</v>
      </c>
    </row>
    <row r="32" spans="1:28" ht="15.75" customHeight="1" x14ac:dyDescent="0.2">
      <c r="A32" s="21">
        <f>UpgradedProtectorStats!A125+5</f>
        <v>342010</v>
      </c>
      <c r="B32" s="38" t="s">
        <v>637</v>
      </c>
      <c r="C32" s="22">
        <f>UpgradedProtectorStats!C125</f>
        <v>0</v>
      </c>
      <c r="D32" s="32">
        <f>UpgradedProtectorStats!D125</f>
        <v>21.7</v>
      </c>
      <c r="E32" s="24">
        <f>UpgradedProtectorStats!E125</f>
        <v>27.900000000000002</v>
      </c>
      <c r="F32" s="25">
        <f>UpgradedProtectorStats!F125</f>
        <v>13.950000000000001</v>
      </c>
      <c r="G32" s="26">
        <f>UpgradedProtectorStats!G125</f>
        <v>17.05</v>
      </c>
      <c r="H32" s="23">
        <f>UpgradedProtectorStats!D125*(1+(UpgradedProtectorStats!H125/100))</f>
        <v>21.7</v>
      </c>
      <c r="I32" s="23">
        <f>UpgradedProtectorStats!D125*(1+(UpgradedProtectorStats!I125/100))</f>
        <v>24.087</v>
      </c>
      <c r="J32" s="23">
        <f>UpgradedProtectorStats!D125*(1+(UpgradedProtectorStats!J125/100))</f>
        <v>21.7</v>
      </c>
      <c r="K32" s="27">
        <f>UpgradedProtectorStats!K125</f>
        <v>20.32</v>
      </c>
      <c r="L32" s="27">
        <f>UpgradedProtectorStats!L125</f>
        <v>20.32</v>
      </c>
      <c r="M32" s="28">
        <f>UpgradedProtectorStats!M125</f>
        <v>20.32</v>
      </c>
      <c r="N32" s="29">
        <f>UpgradedProtectorStats!N125</f>
        <v>7.62</v>
      </c>
      <c r="O32" s="30">
        <f>UpgradedProtectorStats!O125</f>
        <v>1.7</v>
      </c>
      <c r="P32" s="21">
        <f>UpgradedProtectorStats!P125</f>
        <v>250</v>
      </c>
      <c r="Q32" s="21">
        <f>UpgradedProtectorStats!Q125</f>
        <v>0</v>
      </c>
      <c r="R32" s="31"/>
      <c r="S32" s="22">
        <f t="shared" si="0"/>
        <v>0</v>
      </c>
      <c r="T32" s="32">
        <f t="shared" si="1"/>
        <v>12.76470588235294</v>
      </c>
      <c r="U32" s="33">
        <f t="shared" si="2"/>
        <v>16.411764705882355</v>
      </c>
      <c r="V32" s="34">
        <f t="shared" si="3"/>
        <v>8.2058823529411775</v>
      </c>
      <c r="W32" s="35">
        <f t="shared" si="4"/>
        <v>10.029411764705882</v>
      </c>
      <c r="X32" s="32">
        <f t="shared" si="5"/>
        <v>12.76470588235294</v>
      </c>
      <c r="Y32" s="32">
        <f t="shared" si="6"/>
        <v>14.168823529411766</v>
      </c>
      <c r="Z32" s="32">
        <f t="shared" si="7"/>
        <v>12.76470588235294</v>
      </c>
      <c r="AA32" s="36">
        <f t="shared" si="8"/>
        <v>11.952941176470588</v>
      </c>
      <c r="AB32" s="37">
        <f t="shared" si="9"/>
        <v>11.952941176470588</v>
      </c>
    </row>
    <row r="33" spans="1:28" ht="15.75" customHeight="1" x14ac:dyDescent="0.2">
      <c r="A33" s="21">
        <f>UpgradedProtectorStats!A129+10</f>
        <v>352020</v>
      </c>
      <c r="B33" s="38" t="s">
        <v>638</v>
      </c>
      <c r="C33" s="22">
        <f>UpgradedProtectorStats!C129</f>
        <v>6</v>
      </c>
      <c r="D33" s="32">
        <f>UpgradedProtectorStats!D129</f>
        <v>43.56</v>
      </c>
      <c r="E33" s="24">
        <f>UpgradedProtectorStats!E129</f>
        <v>16.939999999999998</v>
      </c>
      <c r="F33" s="25">
        <f>UpgradedProtectorStats!F129</f>
        <v>19.36</v>
      </c>
      <c r="G33" s="26">
        <f>UpgradedProtectorStats!G129</f>
        <v>12.1</v>
      </c>
      <c r="H33" s="23">
        <f>UpgradedProtectorStats!D129*(1+(UpgradedProtectorStats!H129/100))</f>
        <v>50.529600000000002</v>
      </c>
      <c r="I33" s="23">
        <f>UpgradedProtectorStats!D129*(1+(UpgradedProtectorStats!I129/100))</f>
        <v>42.2532</v>
      </c>
      <c r="J33" s="23">
        <f>UpgradedProtectorStats!D129*(1+(UpgradedProtectorStats!J129/100))</f>
        <v>43.56</v>
      </c>
      <c r="K33" s="27">
        <f>UpgradedProtectorStats!K129</f>
        <v>7</v>
      </c>
      <c r="L33" s="27">
        <f>UpgradedProtectorStats!L129</f>
        <v>7</v>
      </c>
      <c r="M33" s="28">
        <f>UpgradedProtectorStats!M129</f>
        <v>9.7999999999999989</v>
      </c>
      <c r="N33" s="29">
        <f>UpgradedProtectorStats!N129</f>
        <v>0</v>
      </c>
      <c r="O33" s="30">
        <f>UpgradedProtectorStats!O129</f>
        <v>3.7</v>
      </c>
      <c r="P33" s="21">
        <f>UpgradedProtectorStats!P129</f>
        <v>450</v>
      </c>
      <c r="Q33" s="21">
        <f>UpgradedProtectorStats!Q129</f>
        <v>0</v>
      </c>
      <c r="R33" s="31"/>
      <c r="S33" s="22">
        <f t="shared" si="0"/>
        <v>1.6216216216216215</v>
      </c>
      <c r="T33" s="32">
        <f t="shared" si="1"/>
        <v>11.772972972972973</v>
      </c>
      <c r="U33" s="33">
        <f t="shared" si="2"/>
        <v>4.5783783783783774</v>
      </c>
      <c r="V33" s="34">
        <f t="shared" si="3"/>
        <v>5.2324324324324323</v>
      </c>
      <c r="W33" s="35">
        <f t="shared" si="4"/>
        <v>3.2702702702702702</v>
      </c>
      <c r="X33" s="32">
        <f t="shared" si="5"/>
        <v>13.656648648648648</v>
      </c>
      <c r="Y33" s="32">
        <f t="shared" si="6"/>
        <v>11.419783783783783</v>
      </c>
      <c r="Z33" s="32">
        <f t="shared" si="7"/>
        <v>11.772972972972973</v>
      </c>
      <c r="AA33" s="36">
        <f t="shared" si="8"/>
        <v>1.8918918918918919</v>
      </c>
      <c r="AB33" s="37">
        <f t="shared" si="9"/>
        <v>2.6486486486486482</v>
      </c>
    </row>
    <row r="34" spans="1:28" ht="15.75" customHeight="1" x14ac:dyDescent="0.2">
      <c r="A34" s="21">
        <f>UpgradedProtectorStats!A133+10</f>
        <v>362020</v>
      </c>
      <c r="B34" s="38" t="s">
        <v>639</v>
      </c>
      <c r="C34" s="39">
        <f>UpgradedProtectorStats!C133</f>
        <v>0</v>
      </c>
      <c r="D34" s="40">
        <f>UpgradedProtectorStats!D133</f>
        <v>21.7</v>
      </c>
      <c r="E34" s="41">
        <f>UpgradedProtectorStats!E133</f>
        <v>18.600000000000001</v>
      </c>
      <c r="F34" s="42">
        <f>UpgradedProtectorStats!F133</f>
        <v>23.25</v>
      </c>
      <c r="G34" s="43">
        <f>UpgradedProtectorStats!G133</f>
        <v>20.150000000000002</v>
      </c>
      <c r="H34" s="44">
        <f>UpgradedProtectorStats!D133*(1+(UpgradedProtectorStats!H133/100))</f>
        <v>23.219000000000001</v>
      </c>
      <c r="I34" s="44">
        <f>UpgradedProtectorStats!D133*(1+(UpgradedProtectorStats!I133/100))</f>
        <v>23.219000000000001</v>
      </c>
      <c r="J34" s="44">
        <f>UpgradedProtectorStats!D133*(1+(UpgradedProtectorStats!J133/100))</f>
        <v>21.7</v>
      </c>
      <c r="K34" s="45">
        <f>UpgradedProtectorStats!K133</f>
        <v>16.510000000000002</v>
      </c>
      <c r="L34" s="45">
        <f>UpgradedProtectorStats!L133</f>
        <v>16.510000000000002</v>
      </c>
      <c r="M34" s="46">
        <f>UpgradedProtectorStats!M133</f>
        <v>16.510000000000002</v>
      </c>
      <c r="N34" s="47">
        <f>UpgradedProtectorStats!N133</f>
        <v>0</v>
      </c>
      <c r="O34" s="30">
        <f>UpgradedProtectorStats!O133</f>
        <v>2.1</v>
      </c>
      <c r="P34" s="21">
        <f>UpgradedProtectorStats!P133</f>
        <v>400</v>
      </c>
      <c r="Q34" s="21">
        <f>UpgradedProtectorStats!Q133</f>
        <v>0</v>
      </c>
      <c r="R34" s="31"/>
      <c r="S34" s="22">
        <f t="shared" si="0"/>
        <v>0</v>
      </c>
      <c r="T34" s="32">
        <f t="shared" si="1"/>
        <v>10.333333333333332</v>
      </c>
      <c r="U34" s="33">
        <f t="shared" si="2"/>
        <v>8.8571428571428577</v>
      </c>
      <c r="V34" s="34">
        <f t="shared" si="3"/>
        <v>11.071428571428571</v>
      </c>
      <c r="W34" s="35">
        <f t="shared" si="4"/>
        <v>9.5952380952380967</v>
      </c>
      <c r="X34" s="32">
        <f t="shared" si="5"/>
        <v>11.056666666666667</v>
      </c>
      <c r="Y34" s="32">
        <f t="shared" si="6"/>
        <v>11.056666666666667</v>
      </c>
      <c r="Z34" s="32">
        <f t="shared" si="7"/>
        <v>10.333333333333332</v>
      </c>
      <c r="AA34" s="36">
        <f t="shared" si="8"/>
        <v>7.8619047619047624</v>
      </c>
      <c r="AB34" s="37">
        <f t="shared" si="9"/>
        <v>7.8619047619047624</v>
      </c>
    </row>
    <row r="35" spans="1:28" ht="15.75" customHeight="1" x14ac:dyDescent="0.2">
      <c r="A35" s="21">
        <f>UpgradedProtectorStats!A137+10</f>
        <v>372020</v>
      </c>
      <c r="B35" s="38" t="s">
        <v>640</v>
      </c>
      <c r="C35" s="48">
        <f>UpgradedProtectorStats!C137</f>
        <v>0</v>
      </c>
      <c r="D35" s="40">
        <f>UpgradedProtectorStats!D137</f>
        <v>18.600000000000001</v>
      </c>
      <c r="E35" s="41">
        <f>UpgradedProtectorStats!E137</f>
        <v>24.8</v>
      </c>
      <c r="F35" s="42">
        <f>UpgradedProtectorStats!F137</f>
        <v>12.4</v>
      </c>
      <c r="G35" s="43">
        <f>UpgradedProtectorStats!G137</f>
        <v>15.5</v>
      </c>
      <c r="H35" s="44">
        <f>UpgradedProtectorStats!D137*(1+(UpgradedProtectorStats!H137/100))</f>
        <v>19.344000000000001</v>
      </c>
      <c r="I35" s="44">
        <f>UpgradedProtectorStats!D137*(1+(UpgradedProtectorStats!I137/100))</f>
        <v>20.088000000000005</v>
      </c>
      <c r="J35" s="44">
        <f>UpgradedProtectorStats!D137*(1+(UpgradedProtectorStats!J137/100))</f>
        <v>18.600000000000001</v>
      </c>
      <c r="K35" s="45">
        <f>UpgradedProtectorStats!K137</f>
        <v>8.89</v>
      </c>
      <c r="L35" s="45">
        <f>UpgradedProtectorStats!L137</f>
        <v>8.89</v>
      </c>
      <c r="M35" s="46">
        <f>UpgradedProtectorStats!M137</f>
        <v>11.43</v>
      </c>
      <c r="N35" s="47">
        <f>UpgradedProtectorStats!N137</f>
        <v>0</v>
      </c>
      <c r="O35" s="30">
        <f>UpgradedProtectorStats!O137</f>
        <v>1.4</v>
      </c>
      <c r="P35" s="21">
        <f>UpgradedProtectorStats!P137</f>
        <v>200</v>
      </c>
      <c r="Q35" s="21">
        <f>UpgradedProtectorStats!Q137</f>
        <v>0</v>
      </c>
      <c r="R35" s="31"/>
      <c r="S35" s="22">
        <f t="shared" si="0"/>
        <v>0</v>
      </c>
      <c r="T35" s="32">
        <f t="shared" si="1"/>
        <v>13.285714285714288</v>
      </c>
      <c r="U35" s="33">
        <f t="shared" si="2"/>
        <v>17.714285714285715</v>
      </c>
      <c r="V35" s="34">
        <f t="shared" si="3"/>
        <v>8.8571428571428577</v>
      </c>
      <c r="W35" s="35">
        <f t="shared" si="4"/>
        <v>11.071428571428573</v>
      </c>
      <c r="X35" s="32">
        <f t="shared" si="5"/>
        <v>13.817142857142859</v>
      </c>
      <c r="Y35" s="32">
        <f t="shared" si="6"/>
        <v>14.348571428571432</v>
      </c>
      <c r="Z35" s="32">
        <f t="shared" si="7"/>
        <v>13.285714285714288</v>
      </c>
      <c r="AA35" s="36">
        <f t="shared" si="8"/>
        <v>6.3500000000000005</v>
      </c>
      <c r="AB35" s="37">
        <f t="shared" si="9"/>
        <v>8.1642857142857146</v>
      </c>
    </row>
    <row r="36" spans="1:28" ht="15.75" customHeight="1" x14ac:dyDescent="0.2">
      <c r="A36" s="21">
        <f>UpgradedProtectorStats!A141+10</f>
        <v>382020</v>
      </c>
      <c r="B36" s="38" t="s">
        <v>641</v>
      </c>
      <c r="C36" s="22">
        <f>UpgradedProtectorStats!C141</f>
        <v>0</v>
      </c>
      <c r="D36" s="32">
        <f>UpgradedProtectorStats!D141</f>
        <v>29.04</v>
      </c>
      <c r="E36" s="24">
        <f>UpgradedProtectorStats!E141</f>
        <v>38.72</v>
      </c>
      <c r="F36" s="25">
        <f>UpgradedProtectorStats!F141</f>
        <v>19.36</v>
      </c>
      <c r="G36" s="26">
        <f>UpgradedProtectorStats!G141</f>
        <v>24.2</v>
      </c>
      <c r="H36" s="23">
        <f>UpgradedProtectorStats!D141*(1+(UpgradedProtectorStats!H141/100))</f>
        <v>30.201599999999999</v>
      </c>
      <c r="I36" s="23">
        <f>UpgradedProtectorStats!D141*(1+(UpgradedProtectorStats!I141/100))</f>
        <v>31.363200000000003</v>
      </c>
      <c r="J36" s="23">
        <f>UpgradedProtectorStats!D141*(1+(UpgradedProtectorStats!J141/100))</f>
        <v>29.04</v>
      </c>
      <c r="K36" s="27">
        <f>UpgradedProtectorStats!K141</f>
        <v>19.599999999999998</v>
      </c>
      <c r="L36" s="27">
        <f>UpgradedProtectorStats!L141</f>
        <v>19.599999999999998</v>
      </c>
      <c r="M36" s="28">
        <f>UpgradedProtectorStats!M141</f>
        <v>19.599999999999998</v>
      </c>
      <c r="N36" s="29">
        <f>UpgradedProtectorStats!N141</f>
        <v>0</v>
      </c>
      <c r="O36" s="30">
        <f>UpgradedProtectorStats!O141</f>
        <v>1.6</v>
      </c>
      <c r="P36" s="21">
        <f>UpgradedProtectorStats!P141</f>
        <v>250</v>
      </c>
      <c r="Q36" s="21">
        <f>UpgradedProtectorStats!Q141</f>
        <v>0</v>
      </c>
      <c r="R36" s="31"/>
      <c r="S36" s="22">
        <f t="shared" si="0"/>
        <v>0</v>
      </c>
      <c r="T36" s="32">
        <f t="shared" si="1"/>
        <v>18.149999999999999</v>
      </c>
      <c r="U36" s="33">
        <f t="shared" si="2"/>
        <v>24.2</v>
      </c>
      <c r="V36" s="34">
        <f t="shared" si="3"/>
        <v>12.1</v>
      </c>
      <c r="W36" s="35">
        <f t="shared" si="4"/>
        <v>15.124999999999998</v>
      </c>
      <c r="X36" s="32">
        <f t="shared" si="5"/>
        <v>18.875999999999998</v>
      </c>
      <c r="Y36" s="32">
        <f t="shared" si="6"/>
        <v>19.602</v>
      </c>
      <c r="Z36" s="32">
        <f t="shared" si="7"/>
        <v>18.149999999999999</v>
      </c>
      <c r="AA36" s="36">
        <f t="shared" si="8"/>
        <v>12.249999999999998</v>
      </c>
      <c r="AB36" s="37">
        <f t="shared" si="9"/>
        <v>12.249999999999998</v>
      </c>
    </row>
    <row r="37" spans="1:28" ht="15.75" customHeight="1" x14ac:dyDescent="0.2">
      <c r="A37" s="21">
        <f>UpgradedProtectorStats!A145+10</f>
        <v>392020</v>
      </c>
      <c r="B37" s="38" t="s">
        <v>642</v>
      </c>
      <c r="C37" s="22">
        <f>UpgradedProtectorStats!C145</f>
        <v>6</v>
      </c>
      <c r="D37" s="32">
        <f>UpgradedProtectorStats!D145</f>
        <v>41.14</v>
      </c>
      <c r="E37" s="24">
        <f>UpgradedProtectorStats!E145</f>
        <v>16.939999999999998</v>
      </c>
      <c r="F37" s="25">
        <f>UpgradedProtectorStats!F145</f>
        <v>19.36</v>
      </c>
      <c r="G37" s="26">
        <f>UpgradedProtectorStats!G145</f>
        <v>9.68</v>
      </c>
      <c r="H37" s="23">
        <f>UpgradedProtectorStats!D145*(1+(UpgradedProtectorStats!H145/100))</f>
        <v>47.7224</v>
      </c>
      <c r="I37" s="23">
        <f>UpgradedProtectorStats!D145*(1+(UpgradedProtectorStats!I145/100))</f>
        <v>39.082999999999998</v>
      </c>
      <c r="J37" s="23">
        <f>UpgradedProtectorStats!D145*(1+(UpgradedProtectorStats!J145/100))</f>
        <v>40.3172</v>
      </c>
      <c r="K37" s="27">
        <f>UpgradedProtectorStats!K145</f>
        <v>7</v>
      </c>
      <c r="L37" s="27">
        <f>UpgradedProtectorStats!L145</f>
        <v>7</v>
      </c>
      <c r="M37" s="28">
        <f>UpgradedProtectorStats!M145</f>
        <v>11.2</v>
      </c>
      <c r="N37" s="29">
        <f>UpgradedProtectorStats!N145</f>
        <v>0</v>
      </c>
      <c r="O37" s="30">
        <f>UpgradedProtectorStats!O145</f>
        <v>3.5</v>
      </c>
      <c r="P37" s="21">
        <f>UpgradedProtectorStats!P145</f>
        <v>400</v>
      </c>
      <c r="Q37" s="21">
        <f>UpgradedProtectorStats!Q145</f>
        <v>0</v>
      </c>
      <c r="R37" s="31"/>
      <c r="S37" s="22">
        <f t="shared" si="0"/>
        <v>1.7142857142857142</v>
      </c>
      <c r="T37" s="32">
        <f t="shared" si="1"/>
        <v>11.754285714285714</v>
      </c>
      <c r="U37" s="33">
        <f t="shared" si="2"/>
        <v>4.839999999999999</v>
      </c>
      <c r="V37" s="34">
        <f t="shared" si="3"/>
        <v>5.5314285714285711</v>
      </c>
      <c r="W37" s="35">
        <f t="shared" si="4"/>
        <v>2.7657142857142856</v>
      </c>
      <c r="X37" s="32">
        <f t="shared" si="5"/>
        <v>13.634971428571429</v>
      </c>
      <c r="Y37" s="32">
        <f t="shared" si="6"/>
        <v>11.166571428571428</v>
      </c>
      <c r="Z37" s="32">
        <f t="shared" si="7"/>
        <v>11.5192</v>
      </c>
      <c r="AA37" s="36">
        <f t="shared" si="8"/>
        <v>2</v>
      </c>
      <c r="AB37" s="37">
        <f t="shared" si="9"/>
        <v>3.1999999999999997</v>
      </c>
    </row>
    <row r="38" spans="1:28" ht="15.75" customHeight="1" x14ac:dyDescent="0.2">
      <c r="A38" s="21">
        <f>UpgradedProtectorStats!A149+10</f>
        <v>402020</v>
      </c>
      <c r="B38" s="38" t="s">
        <v>643</v>
      </c>
      <c r="C38" s="22">
        <f>UpgradedProtectorStats!C149</f>
        <v>0</v>
      </c>
      <c r="D38" s="32">
        <f>UpgradedProtectorStats!D149</f>
        <v>21.78</v>
      </c>
      <c r="E38" s="24">
        <f>UpgradedProtectorStats!E149</f>
        <v>31.46</v>
      </c>
      <c r="F38" s="25">
        <f>UpgradedProtectorStats!F149</f>
        <v>19.36</v>
      </c>
      <c r="G38" s="26">
        <f>UpgradedProtectorStats!G149</f>
        <v>24.2</v>
      </c>
      <c r="H38" s="23">
        <f>UpgradedProtectorStats!D149*(1+(UpgradedProtectorStats!H149/100))</f>
        <v>21.78</v>
      </c>
      <c r="I38" s="23">
        <f>UpgradedProtectorStats!D149*(1+(UpgradedProtectorStats!I149/100))</f>
        <v>27.225000000000001</v>
      </c>
      <c r="J38" s="23">
        <f>UpgradedProtectorStats!D149*(1+(UpgradedProtectorStats!J149/100))</f>
        <v>21.78</v>
      </c>
      <c r="K38" s="27">
        <f>UpgradedProtectorStats!K149</f>
        <v>14</v>
      </c>
      <c r="L38" s="27">
        <f>UpgradedProtectorStats!L149</f>
        <v>14</v>
      </c>
      <c r="M38" s="28">
        <f>UpgradedProtectorStats!M149</f>
        <v>19.599999999999998</v>
      </c>
      <c r="N38" s="29">
        <f>UpgradedProtectorStats!N149</f>
        <v>19.599999999999998</v>
      </c>
      <c r="O38" s="30">
        <f>UpgradedProtectorStats!O149</f>
        <v>1.2</v>
      </c>
      <c r="P38" s="21">
        <f>UpgradedProtectorStats!P149</f>
        <v>150</v>
      </c>
      <c r="Q38" s="21">
        <f>UpgradedProtectorStats!Q149</f>
        <v>0</v>
      </c>
      <c r="R38" s="31"/>
      <c r="S38" s="22">
        <f t="shared" si="0"/>
        <v>0</v>
      </c>
      <c r="T38" s="32">
        <f t="shared" si="1"/>
        <v>18.150000000000002</v>
      </c>
      <c r="U38" s="33">
        <f t="shared" si="2"/>
        <v>26.216666666666669</v>
      </c>
      <c r="V38" s="34">
        <f t="shared" si="3"/>
        <v>16.133333333333333</v>
      </c>
      <c r="W38" s="35">
        <f t="shared" si="4"/>
        <v>20.166666666666668</v>
      </c>
      <c r="X38" s="32">
        <f t="shared" si="5"/>
        <v>18.150000000000002</v>
      </c>
      <c r="Y38" s="32">
        <f t="shared" si="6"/>
        <v>22.687500000000004</v>
      </c>
      <c r="Z38" s="32">
        <f t="shared" si="7"/>
        <v>18.150000000000002</v>
      </c>
      <c r="AA38" s="36">
        <f t="shared" si="8"/>
        <v>11.666666666666668</v>
      </c>
      <c r="AB38" s="37">
        <f t="shared" si="9"/>
        <v>16.333333333333332</v>
      </c>
    </row>
    <row r="39" spans="1:28" ht="15.75" customHeight="1" x14ac:dyDescent="0.2">
      <c r="A39" s="21">
        <f>UpgradedProtectorStats!A153+10</f>
        <v>412020</v>
      </c>
      <c r="B39" s="38" t="s">
        <v>644</v>
      </c>
      <c r="C39" s="22">
        <f>UpgradedProtectorStats!C153</f>
        <v>0</v>
      </c>
      <c r="D39" s="32">
        <f>UpgradedProtectorStats!D153</f>
        <v>26.619999999999997</v>
      </c>
      <c r="E39" s="24">
        <f>UpgradedProtectorStats!E153</f>
        <v>31.46</v>
      </c>
      <c r="F39" s="25">
        <f>UpgradedProtectorStats!F153</f>
        <v>19.36</v>
      </c>
      <c r="G39" s="26">
        <f>UpgradedProtectorStats!G153</f>
        <v>24.2</v>
      </c>
      <c r="H39" s="23">
        <f>UpgradedProtectorStats!D153*(1+(UpgradedProtectorStats!H153/100))</f>
        <v>26.619999999999997</v>
      </c>
      <c r="I39" s="23">
        <f>UpgradedProtectorStats!D153*(1+(UpgradedProtectorStats!I153/100))</f>
        <v>31.145399999999995</v>
      </c>
      <c r="J39" s="23">
        <f>UpgradedProtectorStats!D153*(1+(UpgradedProtectorStats!J153/100))</f>
        <v>26.619999999999997</v>
      </c>
      <c r="K39" s="27">
        <f>UpgradedProtectorStats!K153</f>
        <v>14</v>
      </c>
      <c r="L39" s="27">
        <f>UpgradedProtectorStats!L153</f>
        <v>14</v>
      </c>
      <c r="M39" s="28">
        <f>UpgradedProtectorStats!M153</f>
        <v>19.599999999999998</v>
      </c>
      <c r="N39" s="29">
        <f>UpgradedProtectorStats!N153</f>
        <v>7</v>
      </c>
      <c r="O39" s="30">
        <f>UpgradedProtectorStats!O153</f>
        <v>1.2</v>
      </c>
      <c r="P39" s="21">
        <f>UpgradedProtectorStats!P153</f>
        <v>150</v>
      </c>
      <c r="Q39" s="21">
        <f>UpgradedProtectorStats!Q153</f>
        <v>0</v>
      </c>
      <c r="R39" s="31"/>
      <c r="S39" s="22">
        <f t="shared" si="0"/>
        <v>0</v>
      </c>
      <c r="T39" s="32">
        <f t="shared" si="1"/>
        <v>22.183333333333334</v>
      </c>
      <c r="U39" s="33">
        <f t="shared" si="2"/>
        <v>26.216666666666669</v>
      </c>
      <c r="V39" s="34">
        <f t="shared" si="3"/>
        <v>16.133333333333333</v>
      </c>
      <c r="W39" s="35">
        <f t="shared" si="4"/>
        <v>20.166666666666668</v>
      </c>
      <c r="X39" s="32">
        <f t="shared" si="5"/>
        <v>22.183333333333334</v>
      </c>
      <c r="Y39" s="32">
        <f t="shared" si="6"/>
        <v>25.954499999999996</v>
      </c>
      <c r="Z39" s="32">
        <f t="shared" si="7"/>
        <v>22.183333333333334</v>
      </c>
      <c r="AA39" s="36">
        <f t="shared" si="8"/>
        <v>11.666666666666668</v>
      </c>
      <c r="AB39" s="37">
        <f t="shared" si="9"/>
        <v>16.333333333333332</v>
      </c>
    </row>
    <row r="40" spans="1:28" ht="15.75" customHeight="1" x14ac:dyDescent="0.2">
      <c r="A40" s="21">
        <f>UpgradedProtectorStats!A157+5</f>
        <v>422010</v>
      </c>
      <c r="B40" s="38" t="s">
        <v>645</v>
      </c>
      <c r="C40" s="22">
        <f>UpgradedProtectorStats!C157</f>
        <v>9</v>
      </c>
      <c r="D40" s="32">
        <f>UpgradedProtectorStats!D157</f>
        <v>38.75</v>
      </c>
      <c r="E40" s="24">
        <f>UpgradedProtectorStats!E157</f>
        <v>18.600000000000001</v>
      </c>
      <c r="F40" s="25">
        <f>UpgradedProtectorStats!F157</f>
        <v>21.7</v>
      </c>
      <c r="G40" s="26">
        <f>UpgradedProtectorStats!G157</f>
        <v>24.8</v>
      </c>
      <c r="H40" s="23">
        <f>UpgradedProtectorStats!D157*(1+(UpgradedProtectorStats!H157/100))</f>
        <v>44.5625</v>
      </c>
      <c r="I40" s="23">
        <f>UpgradedProtectorStats!D157*(1+(UpgradedProtectorStats!I157/100))</f>
        <v>36.424999999999997</v>
      </c>
      <c r="J40" s="23">
        <f>UpgradedProtectorStats!D157*(1+(UpgradedProtectorStats!J157/100))</f>
        <v>37.975000000000001</v>
      </c>
      <c r="K40" s="27">
        <f>UpgradedProtectorStats!K157</f>
        <v>7.62</v>
      </c>
      <c r="L40" s="27">
        <f>UpgradedProtectorStats!L157</f>
        <v>7.62</v>
      </c>
      <c r="M40" s="28">
        <f>UpgradedProtectorStats!M157</f>
        <v>13.97</v>
      </c>
      <c r="N40" s="29">
        <f>UpgradedProtectorStats!N157</f>
        <v>1.27</v>
      </c>
      <c r="O40" s="30">
        <f>UpgradedProtectorStats!O157</f>
        <v>5.5</v>
      </c>
      <c r="P40" s="21">
        <f>UpgradedProtectorStats!P157</f>
        <v>600</v>
      </c>
      <c r="Q40" s="21">
        <f>UpgradedProtectorStats!Q157</f>
        <v>0</v>
      </c>
      <c r="R40" s="31"/>
      <c r="S40" s="22">
        <f t="shared" si="0"/>
        <v>1.6363636363636365</v>
      </c>
      <c r="T40" s="32">
        <f t="shared" si="1"/>
        <v>7.0454545454545459</v>
      </c>
      <c r="U40" s="33">
        <f t="shared" si="2"/>
        <v>3.3818181818181823</v>
      </c>
      <c r="V40" s="34">
        <f t="shared" si="3"/>
        <v>3.9454545454545453</v>
      </c>
      <c r="W40" s="35">
        <f t="shared" si="4"/>
        <v>4.5090909090909088</v>
      </c>
      <c r="X40" s="32">
        <f t="shared" si="5"/>
        <v>8.1022727272727266</v>
      </c>
      <c r="Y40" s="32">
        <f t="shared" si="6"/>
        <v>6.6227272727272721</v>
      </c>
      <c r="Z40" s="32">
        <f t="shared" si="7"/>
        <v>6.9045454545454552</v>
      </c>
      <c r="AA40" s="36">
        <f t="shared" si="8"/>
        <v>1.3854545454545455</v>
      </c>
      <c r="AB40" s="37">
        <f t="shared" si="9"/>
        <v>2.54</v>
      </c>
    </row>
    <row r="41" spans="1:28" ht="15.75" customHeight="1" x14ac:dyDescent="0.2">
      <c r="A41" s="49">
        <f>UpgradedProtectorStats!A161</f>
        <v>442000</v>
      </c>
      <c r="B41" s="38" t="s">
        <v>646</v>
      </c>
      <c r="C41" s="22">
        <f>UpgradedProtectorStats!C161</f>
        <v>28</v>
      </c>
      <c r="D41" s="23">
        <f>UpgradedProtectorStats!D161</f>
        <v>54</v>
      </c>
      <c r="E41" s="24">
        <f>UpgradedProtectorStats!E161</f>
        <v>32</v>
      </c>
      <c r="F41" s="25">
        <f>UpgradedProtectorStats!F161</f>
        <v>32</v>
      </c>
      <c r="G41" s="26">
        <f>UpgradedProtectorStats!G161</f>
        <v>29</v>
      </c>
      <c r="H41" s="23">
        <f>UpgradedProtectorStats!D161*(1+(UpgradedProtectorStats!H161/100))</f>
        <v>62.099999999999994</v>
      </c>
      <c r="I41" s="23">
        <f>UpgradedProtectorStats!D161*(1+(UpgradedProtectorStats!I161/100))</f>
        <v>45.9</v>
      </c>
      <c r="J41" s="23">
        <f>UpgradedProtectorStats!D161*(1+(UpgradedProtectorStats!J161/100))</f>
        <v>54</v>
      </c>
      <c r="K41" s="27">
        <f>UpgradedProtectorStats!K161</f>
        <v>5</v>
      </c>
      <c r="L41" s="27">
        <f>UpgradedProtectorStats!L161</f>
        <v>5</v>
      </c>
      <c r="M41" s="28">
        <f>UpgradedProtectorStats!M161</f>
        <v>27</v>
      </c>
      <c r="N41" s="29">
        <f>UpgradedProtectorStats!N161</f>
        <v>13</v>
      </c>
      <c r="O41" s="30">
        <f>UpgradedProtectorStats!O161</f>
        <v>11.5</v>
      </c>
      <c r="P41" s="21">
        <f>UpgradedProtectorStats!P161</f>
        <v>900</v>
      </c>
      <c r="Q41" s="21">
        <f>UpgradedProtectorStats!Q161</f>
        <v>-1</v>
      </c>
      <c r="R41" s="31"/>
      <c r="S41" s="22">
        <f t="shared" si="0"/>
        <v>2.4347826086956523</v>
      </c>
      <c r="T41" s="32">
        <f t="shared" si="1"/>
        <v>4.6956521739130439</v>
      </c>
      <c r="U41" s="33">
        <f t="shared" si="2"/>
        <v>2.7826086956521738</v>
      </c>
      <c r="V41" s="34">
        <f t="shared" si="3"/>
        <v>2.7826086956521738</v>
      </c>
      <c r="W41" s="35">
        <f t="shared" si="4"/>
        <v>2.5217391304347827</v>
      </c>
      <c r="X41" s="32">
        <f t="shared" si="5"/>
        <v>5.3999999999999995</v>
      </c>
      <c r="Y41" s="32">
        <f t="shared" si="6"/>
        <v>3.991304347826087</v>
      </c>
      <c r="Z41" s="32">
        <f t="shared" si="7"/>
        <v>4.6956521739130439</v>
      </c>
      <c r="AA41" s="36">
        <f t="shared" si="8"/>
        <v>0.43478260869565216</v>
      </c>
      <c r="AB41" s="37">
        <f t="shared" si="9"/>
        <v>2.347826086956522</v>
      </c>
    </row>
    <row r="42" spans="1:28" ht="15.75" customHeight="1" x14ac:dyDescent="0.2">
      <c r="A42" s="21">
        <f>UpgradedProtectorStats!A165+5</f>
        <v>452010</v>
      </c>
      <c r="B42" s="38" t="s">
        <v>647</v>
      </c>
      <c r="C42" s="22">
        <f>UpgradedProtectorStats!C165</f>
        <v>8</v>
      </c>
      <c r="D42" s="32">
        <f>UpgradedProtectorStats!D165</f>
        <v>37.200000000000003</v>
      </c>
      <c r="E42" s="24">
        <f>UpgradedProtectorStats!E165</f>
        <v>21.7</v>
      </c>
      <c r="F42" s="25">
        <f>UpgradedProtectorStats!F165</f>
        <v>18.600000000000001</v>
      </c>
      <c r="G42" s="26">
        <f>UpgradedProtectorStats!G165</f>
        <v>18.600000000000001</v>
      </c>
      <c r="H42" s="23">
        <f>UpgradedProtectorStats!D165*(1+(UpgradedProtectorStats!H165/100))</f>
        <v>42.036000000000001</v>
      </c>
      <c r="I42" s="23">
        <f>UpgradedProtectorStats!D165*(1+(UpgradedProtectorStats!I165/100))</f>
        <v>35.712000000000003</v>
      </c>
      <c r="J42" s="23">
        <f>UpgradedProtectorStats!D165*(1+(UpgradedProtectorStats!J165/100))</f>
        <v>37.200000000000003</v>
      </c>
      <c r="K42" s="27">
        <f>UpgradedProtectorStats!K165</f>
        <v>12.7</v>
      </c>
      <c r="L42" s="27">
        <f>UpgradedProtectorStats!L165</f>
        <v>12.7</v>
      </c>
      <c r="M42" s="28">
        <f>UpgradedProtectorStats!M165</f>
        <v>15.24</v>
      </c>
      <c r="N42" s="29">
        <f>UpgradedProtectorStats!N165</f>
        <v>7.62</v>
      </c>
      <c r="O42" s="30">
        <f>UpgradedProtectorStats!O165</f>
        <v>5.4</v>
      </c>
      <c r="P42" s="21">
        <f>UpgradedProtectorStats!P165</f>
        <v>600</v>
      </c>
      <c r="Q42" s="21">
        <f>UpgradedProtectorStats!Q165</f>
        <v>0</v>
      </c>
      <c r="R42" s="31"/>
      <c r="S42" s="22">
        <f t="shared" si="0"/>
        <v>1.4814814814814814</v>
      </c>
      <c r="T42" s="32">
        <f t="shared" si="1"/>
        <v>6.8888888888888893</v>
      </c>
      <c r="U42" s="33">
        <f t="shared" si="2"/>
        <v>4.0185185185185182</v>
      </c>
      <c r="V42" s="34">
        <f t="shared" si="3"/>
        <v>3.4444444444444446</v>
      </c>
      <c r="W42" s="35">
        <f t="shared" si="4"/>
        <v>3.4444444444444446</v>
      </c>
      <c r="X42" s="32">
        <f t="shared" si="5"/>
        <v>7.7844444444444445</v>
      </c>
      <c r="Y42" s="32">
        <f t="shared" si="6"/>
        <v>6.6133333333333333</v>
      </c>
      <c r="Z42" s="32">
        <f t="shared" si="7"/>
        <v>6.8888888888888893</v>
      </c>
      <c r="AA42" s="36">
        <f t="shared" si="8"/>
        <v>2.3518518518518516</v>
      </c>
      <c r="AB42" s="37">
        <f t="shared" si="9"/>
        <v>2.822222222222222</v>
      </c>
    </row>
    <row r="43" spans="1:28" ht="15.75" customHeight="1" x14ac:dyDescent="0.2">
      <c r="A43" s="49">
        <f>UpgradedProtectorStats!A169</f>
        <v>462000</v>
      </c>
      <c r="B43" s="38" t="s">
        <v>648</v>
      </c>
      <c r="C43" s="22">
        <f>UpgradedProtectorStats!C169</f>
        <v>0</v>
      </c>
      <c r="D43" s="23">
        <f>UpgradedProtectorStats!D169</f>
        <v>12</v>
      </c>
      <c r="E43" s="24">
        <f>UpgradedProtectorStats!E169</f>
        <v>13</v>
      </c>
      <c r="F43" s="25">
        <f>UpgradedProtectorStats!F169</f>
        <v>24</v>
      </c>
      <c r="G43" s="26">
        <f>UpgradedProtectorStats!G169</f>
        <v>8</v>
      </c>
      <c r="H43" s="23">
        <f>UpgradedProtectorStats!D169*(1+(UpgradedProtectorStats!H169/100))</f>
        <v>12</v>
      </c>
      <c r="I43" s="23">
        <f>UpgradedProtectorStats!D169*(1+(UpgradedProtectorStats!I169/100))</f>
        <v>12.84</v>
      </c>
      <c r="J43" s="23">
        <f>UpgradedProtectorStats!D169*(1+(UpgradedProtectorStats!J169/100))</f>
        <v>12</v>
      </c>
      <c r="K43" s="27">
        <f>UpgradedProtectorStats!K169</f>
        <v>32</v>
      </c>
      <c r="L43" s="27">
        <f>UpgradedProtectorStats!L169</f>
        <v>32</v>
      </c>
      <c r="M43" s="28">
        <f>UpgradedProtectorStats!M169</f>
        <v>14</v>
      </c>
      <c r="N43" s="29">
        <f>UpgradedProtectorStats!N169</f>
        <v>0</v>
      </c>
      <c r="O43" s="30">
        <f>UpgradedProtectorStats!O169</f>
        <v>1.2</v>
      </c>
      <c r="P43" s="21">
        <f>UpgradedProtectorStats!P169</f>
        <v>400</v>
      </c>
      <c r="Q43" s="21">
        <f>UpgradedProtectorStats!Q169</f>
        <v>0</v>
      </c>
      <c r="R43" s="31"/>
      <c r="S43" s="22">
        <f t="shared" si="0"/>
        <v>0</v>
      </c>
      <c r="T43" s="32">
        <f t="shared" si="1"/>
        <v>10</v>
      </c>
      <c r="U43" s="33">
        <f t="shared" si="2"/>
        <v>10.833333333333334</v>
      </c>
      <c r="V43" s="34">
        <f t="shared" si="3"/>
        <v>20</v>
      </c>
      <c r="W43" s="35">
        <f t="shared" si="4"/>
        <v>6.666666666666667</v>
      </c>
      <c r="X43" s="32">
        <f t="shared" si="5"/>
        <v>10</v>
      </c>
      <c r="Y43" s="32">
        <f t="shared" si="6"/>
        <v>10.700000000000001</v>
      </c>
      <c r="Z43" s="32">
        <f t="shared" si="7"/>
        <v>10</v>
      </c>
      <c r="AA43" s="36">
        <f t="shared" si="8"/>
        <v>26.666666666666668</v>
      </c>
      <c r="AB43" s="37">
        <f t="shared" si="9"/>
        <v>11.666666666666668</v>
      </c>
    </row>
    <row r="44" spans="1:28" ht="15.75" customHeight="1" x14ac:dyDescent="0.2">
      <c r="A44" s="49">
        <f>UpgradedProtectorStats!A173</f>
        <v>472000</v>
      </c>
      <c r="B44" s="38" t="s">
        <v>649</v>
      </c>
      <c r="C44" s="22">
        <f>UpgradedProtectorStats!C173</f>
        <v>20</v>
      </c>
      <c r="D44" s="23">
        <f>UpgradedProtectorStats!D173</f>
        <v>54</v>
      </c>
      <c r="E44" s="24">
        <f>UpgradedProtectorStats!E173</f>
        <v>25</v>
      </c>
      <c r="F44" s="25">
        <f>UpgradedProtectorStats!F173</f>
        <v>23</v>
      </c>
      <c r="G44" s="26">
        <f>UpgradedProtectorStats!G173</f>
        <v>10</v>
      </c>
      <c r="H44" s="23">
        <f>UpgradedProtectorStats!D173*(1+(UpgradedProtectorStats!H173/100))</f>
        <v>63.179999999999993</v>
      </c>
      <c r="I44" s="23">
        <f>UpgradedProtectorStats!D173*(1+(UpgradedProtectorStats!I173/100))</f>
        <v>49.68</v>
      </c>
      <c r="J44" s="23">
        <f>UpgradedProtectorStats!D173*(1+(UpgradedProtectorStats!J173/100))</f>
        <v>54</v>
      </c>
      <c r="K44" s="27">
        <f>UpgradedProtectorStats!K173</f>
        <v>17</v>
      </c>
      <c r="L44" s="27">
        <f>UpgradedProtectorStats!L173</f>
        <v>17</v>
      </c>
      <c r="M44" s="28">
        <f>UpgradedProtectorStats!M173</f>
        <v>27</v>
      </c>
      <c r="N44" s="29">
        <f>UpgradedProtectorStats!N173</f>
        <v>0</v>
      </c>
      <c r="O44" s="30">
        <f>UpgradedProtectorStats!O173</f>
        <v>9.6999999999999993</v>
      </c>
      <c r="P44" s="21">
        <f>UpgradedProtectorStats!P173</f>
        <v>700</v>
      </c>
      <c r="Q44" s="21">
        <f>UpgradedProtectorStats!Q173</f>
        <v>-1</v>
      </c>
      <c r="R44" s="31"/>
      <c r="S44" s="22">
        <f t="shared" si="0"/>
        <v>2.061855670103093</v>
      </c>
      <c r="T44" s="32">
        <f t="shared" si="1"/>
        <v>5.5670103092783512</v>
      </c>
      <c r="U44" s="33">
        <f t="shared" si="2"/>
        <v>2.5773195876288661</v>
      </c>
      <c r="V44" s="34">
        <f t="shared" si="3"/>
        <v>2.3711340206185567</v>
      </c>
      <c r="W44" s="35">
        <f t="shared" si="4"/>
        <v>1.0309278350515465</v>
      </c>
      <c r="X44" s="32">
        <f t="shared" si="5"/>
        <v>6.5134020618556701</v>
      </c>
      <c r="Y44" s="32">
        <f t="shared" si="6"/>
        <v>5.1216494845360829</v>
      </c>
      <c r="Z44" s="32">
        <f t="shared" si="7"/>
        <v>5.5670103092783512</v>
      </c>
      <c r="AA44" s="36">
        <f t="shared" si="8"/>
        <v>1.7525773195876291</v>
      </c>
      <c r="AB44" s="37">
        <f t="shared" si="9"/>
        <v>2.7835051546391756</v>
      </c>
    </row>
    <row r="45" spans="1:28" ht="15.75" customHeight="1" x14ac:dyDescent="0.2">
      <c r="A45" s="21">
        <f>UpgradedProtectorStats!A180+10</f>
        <v>492020</v>
      </c>
      <c r="B45" s="38" t="s">
        <v>650</v>
      </c>
      <c r="C45" s="22">
        <f>UpgradedProtectorStats!C180</f>
        <v>14</v>
      </c>
      <c r="D45" s="32">
        <f>UpgradedProtectorStats!D180</f>
        <v>60.5</v>
      </c>
      <c r="E45" s="24">
        <f>UpgradedProtectorStats!E180</f>
        <v>31.46</v>
      </c>
      <c r="F45" s="25">
        <f>UpgradedProtectorStats!F180</f>
        <v>29.04</v>
      </c>
      <c r="G45" s="26">
        <f>UpgradedProtectorStats!G180</f>
        <v>19.36</v>
      </c>
      <c r="H45" s="23">
        <f>UpgradedProtectorStats!D180*(1+(UpgradedProtectorStats!H180/100))</f>
        <v>69.574999999999989</v>
      </c>
      <c r="I45" s="23">
        <f>UpgradedProtectorStats!D180*(1+(UpgradedProtectorStats!I180/100))</f>
        <v>56.87</v>
      </c>
      <c r="J45" s="23">
        <f>UpgradedProtectorStats!D180*(1+(UpgradedProtectorStats!J180/100))</f>
        <v>60.5</v>
      </c>
      <c r="K45" s="27">
        <f>UpgradedProtectorStats!K180</f>
        <v>12.6</v>
      </c>
      <c r="L45" s="27">
        <f>UpgradedProtectorStats!L180</f>
        <v>12.6</v>
      </c>
      <c r="M45" s="28">
        <f>UpgradedProtectorStats!M180</f>
        <v>19.599999999999998</v>
      </c>
      <c r="N45" s="29">
        <f>UpgradedProtectorStats!N180</f>
        <v>0</v>
      </c>
      <c r="O45" s="30">
        <f>UpgradedProtectorStats!O180</f>
        <v>8.3000000000000007</v>
      </c>
      <c r="P45" s="21">
        <f>UpgradedProtectorStats!P180</f>
        <v>500</v>
      </c>
      <c r="Q45" s="21">
        <f>UpgradedProtectorStats!Q180</f>
        <v>-1</v>
      </c>
      <c r="R45" s="31"/>
      <c r="S45" s="22">
        <f t="shared" si="0"/>
        <v>1.6867469879518071</v>
      </c>
      <c r="T45" s="32">
        <f t="shared" si="1"/>
        <v>7.2891566265060233</v>
      </c>
      <c r="U45" s="33">
        <f t="shared" si="2"/>
        <v>3.7903614457831325</v>
      </c>
      <c r="V45" s="34">
        <f t="shared" si="3"/>
        <v>3.4987951807228912</v>
      </c>
      <c r="W45" s="35">
        <f t="shared" si="4"/>
        <v>2.3325301204819273</v>
      </c>
      <c r="X45" s="32">
        <f t="shared" si="5"/>
        <v>8.3825301204819258</v>
      </c>
      <c r="Y45" s="32">
        <f t="shared" si="6"/>
        <v>6.8518072289156615</v>
      </c>
      <c r="Z45" s="32">
        <f t="shared" si="7"/>
        <v>7.2891566265060233</v>
      </c>
      <c r="AA45" s="36">
        <f t="shared" si="8"/>
        <v>1.5180722891566263</v>
      </c>
      <c r="AB45" s="37">
        <f t="shared" si="9"/>
        <v>2.3614457831325297</v>
      </c>
    </row>
    <row r="46" spans="1:28" ht="15.75" customHeight="1" x14ac:dyDescent="0.2">
      <c r="A46" s="21">
        <f>UpgradedProtectorStats!A187+10</f>
        <v>512020</v>
      </c>
      <c r="B46" s="38" t="s">
        <v>651</v>
      </c>
      <c r="C46" s="22">
        <f>UpgradedProtectorStats!C187</f>
        <v>5</v>
      </c>
      <c r="D46" s="32">
        <f>UpgradedProtectorStats!D187</f>
        <v>41.14</v>
      </c>
      <c r="E46" s="24">
        <f>UpgradedProtectorStats!E187</f>
        <v>16.939999999999998</v>
      </c>
      <c r="F46" s="25">
        <f>UpgradedProtectorStats!F187</f>
        <v>19.36</v>
      </c>
      <c r="G46" s="26">
        <f>UpgradedProtectorStats!G187</f>
        <v>12.1</v>
      </c>
      <c r="H46" s="23">
        <f>UpgradedProtectorStats!D187*(1+(UpgradedProtectorStats!H187/100))</f>
        <v>50.190800000000003</v>
      </c>
      <c r="I46" s="23">
        <f>UpgradedProtectorStats!D187*(1+(UpgradedProtectorStats!I187/100))</f>
        <v>40.3172</v>
      </c>
      <c r="J46" s="23">
        <f>UpgradedProtectorStats!D187*(1+(UpgradedProtectorStats!J187/100))</f>
        <v>39.494399999999999</v>
      </c>
      <c r="K46" s="27">
        <f>UpgradedProtectorStats!K187</f>
        <v>7</v>
      </c>
      <c r="L46" s="27">
        <f>UpgradedProtectorStats!L187</f>
        <v>7</v>
      </c>
      <c r="M46" s="28">
        <f>UpgradedProtectorStats!M187</f>
        <v>8.3999999999999986</v>
      </c>
      <c r="N46" s="29">
        <f>UpgradedProtectorStats!N187</f>
        <v>0</v>
      </c>
      <c r="O46" s="30">
        <f>UpgradedProtectorStats!O187</f>
        <v>3.5</v>
      </c>
      <c r="P46" s="21">
        <f>UpgradedProtectorStats!P187</f>
        <v>450</v>
      </c>
      <c r="Q46" s="21">
        <f>UpgradedProtectorStats!Q187</f>
        <v>0</v>
      </c>
      <c r="R46" s="31"/>
      <c r="S46" s="22">
        <f t="shared" si="0"/>
        <v>1.4285714285714286</v>
      </c>
      <c r="T46" s="32">
        <f t="shared" si="1"/>
        <v>11.754285714285714</v>
      </c>
      <c r="U46" s="33">
        <f t="shared" si="2"/>
        <v>4.839999999999999</v>
      </c>
      <c r="V46" s="34">
        <f t="shared" si="3"/>
        <v>5.5314285714285711</v>
      </c>
      <c r="W46" s="35">
        <f t="shared" si="4"/>
        <v>3.4571428571428569</v>
      </c>
      <c r="X46" s="32">
        <f t="shared" si="5"/>
        <v>14.340228571428572</v>
      </c>
      <c r="Y46" s="32">
        <f t="shared" si="6"/>
        <v>11.5192</v>
      </c>
      <c r="Z46" s="32">
        <f t="shared" si="7"/>
        <v>11.284114285714285</v>
      </c>
      <c r="AA46" s="36">
        <f t="shared" si="8"/>
        <v>2</v>
      </c>
      <c r="AB46" s="37">
        <f t="shared" si="9"/>
        <v>2.3999999999999995</v>
      </c>
    </row>
    <row r="47" spans="1:28" ht="15.75" customHeight="1" x14ac:dyDescent="0.2">
      <c r="A47" s="21">
        <f>UpgradedProtectorStats!A194+5</f>
        <v>532010</v>
      </c>
      <c r="B47" s="38" t="s">
        <v>652</v>
      </c>
      <c r="C47" s="22">
        <f>UpgradedProtectorStats!C194</f>
        <v>21</v>
      </c>
      <c r="D47" s="32">
        <f>UpgradedProtectorStats!D194</f>
        <v>63.550000000000004</v>
      </c>
      <c r="E47" s="24">
        <f>UpgradedProtectorStats!E194</f>
        <v>29.45</v>
      </c>
      <c r="F47" s="25">
        <f>UpgradedProtectorStats!F194</f>
        <v>44.95</v>
      </c>
      <c r="G47" s="26">
        <f>UpgradedProtectorStats!G194</f>
        <v>29.45</v>
      </c>
      <c r="H47" s="23">
        <f>UpgradedProtectorStats!D194*(1+(UpgradedProtectorStats!H194/100))</f>
        <v>71.811499999999995</v>
      </c>
      <c r="I47" s="23">
        <f>UpgradedProtectorStats!D194*(1+(UpgradedProtectorStats!I194/100))</f>
        <v>58.466000000000008</v>
      </c>
      <c r="J47" s="23">
        <f>UpgradedProtectorStats!D194*(1+(UpgradedProtectorStats!J194/100))</f>
        <v>63.550000000000004</v>
      </c>
      <c r="K47" s="27">
        <f>UpgradedProtectorStats!K194</f>
        <v>13.97</v>
      </c>
      <c r="L47" s="27">
        <f>UpgradedProtectorStats!L194</f>
        <v>13.97</v>
      </c>
      <c r="M47" s="28">
        <f>UpgradedProtectorStats!M194</f>
        <v>24.13</v>
      </c>
      <c r="N47" s="29">
        <f>UpgradedProtectorStats!N194</f>
        <v>0</v>
      </c>
      <c r="O47" s="30">
        <f>UpgradedProtectorStats!O194</f>
        <v>9.6999999999999993</v>
      </c>
      <c r="P47" s="21">
        <f>UpgradedProtectorStats!P194</f>
        <v>600</v>
      </c>
      <c r="Q47" s="21">
        <f>UpgradedProtectorStats!Q194</f>
        <v>-1</v>
      </c>
      <c r="R47" s="31"/>
      <c r="S47" s="22">
        <f t="shared" si="0"/>
        <v>2.1649484536082477</v>
      </c>
      <c r="T47" s="32">
        <f t="shared" si="1"/>
        <v>6.551546391752578</v>
      </c>
      <c r="U47" s="33">
        <f t="shared" si="2"/>
        <v>3.0360824742268044</v>
      </c>
      <c r="V47" s="34">
        <f t="shared" si="3"/>
        <v>4.6340206185567014</v>
      </c>
      <c r="W47" s="35">
        <f t="shared" si="4"/>
        <v>3.0360824742268044</v>
      </c>
      <c r="X47" s="32">
        <f t="shared" si="5"/>
        <v>7.4032474226804128</v>
      </c>
      <c r="Y47" s="32">
        <f t="shared" si="6"/>
        <v>6.0274226804123723</v>
      </c>
      <c r="Z47" s="32">
        <f t="shared" si="7"/>
        <v>6.551546391752578</v>
      </c>
      <c r="AA47" s="36">
        <f t="shared" si="8"/>
        <v>1.4402061855670105</v>
      </c>
      <c r="AB47" s="37">
        <f t="shared" si="9"/>
        <v>2.4876288659793815</v>
      </c>
    </row>
    <row r="48" spans="1:28" ht="15.75" customHeight="1" x14ac:dyDescent="0.2">
      <c r="A48" s="49">
        <f>UpgradedProtectorStats!A198</f>
        <v>542000</v>
      </c>
      <c r="B48" s="38" t="s">
        <v>653</v>
      </c>
      <c r="C48" s="22">
        <f>UpgradedProtectorStats!C198</f>
        <v>0</v>
      </c>
      <c r="D48" s="23">
        <f>UpgradedProtectorStats!D198</f>
        <v>3</v>
      </c>
      <c r="E48" s="24">
        <f>UpgradedProtectorStats!E198</f>
        <v>5</v>
      </c>
      <c r="F48" s="25">
        <f>UpgradedProtectorStats!F198</f>
        <v>3</v>
      </c>
      <c r="G48" s="26">
        <f>UpgradedProtectorStats!G198</f>
        <v>3</v>
      </c>
      <c r="H48" s="23">
        <f>UpgradedProtectorStats!D198*(1+(UpgradedProtectorStats!H198/100))</f>
        <v>3</v>
      </c>
      <c r="I48" s="23">
        <f>UpgradedProtectorStats!D198*(1+(UpgradedProtectorStats!I198/100))</f>
        <v>3</v>
      </c>
      <c r="J48" s="23">
        <f>UpgradedProtectorStats!D198*(1+(UpgradedProtectorStats!J198/100))</f>
        <v>3</v>
      </c>
      <c r="K48" s="27">
        <f>UpgradedProtectorStats!K198</f>
        <v>4</v>
      </c>
      <c r="L48" s="27">
        <f>UpgradedProtectorStats!L198</f>
        <v>4</v>
      </c>
      <c r="M48" s="28">
        <f>UpgradedProtectorStats!M198</f>
        <v>4</v>
      </c>
      <c r="N48" s="29">
        <f>UpgradedProtectorStats!N198</f>
        <v>5</v>
      </c>
      <c r="O48" s="30">
        <f>UpgradedProtectorStats!O198</f>
        <v>0.5</v>
      </c>
      <c r="P48" s="21">
        <f>UpgradedProtectorStats!P198</f>
        <v>80</v>
      </c>
      <c r="Q48" s="21">
        <f>UpgradedProtectorStats!Q198</f>
        <v>0</v>
      </c>
      <c r="R48" s="31"/>
      <c r="S48" s="22">
        <f t="shared" si="0"/>
        <v>0</v>
      </c>
      <c r="T48" s="32">
        <f t="shared" si="1"/>
        <v>6</v>
      </c>
      <c r="U48" s="33">
        <f t="shared" si="2"/>
        <v>10</v>
      </c>
      <c r="V48" s="34">
        <f t="shared" si="3"/>
        <v>6</v>
      </c>
      <c r="W48" s="35">
        <f t="shared" si="4"/>
        <v>6</v>
      </c>
      <c r="X48" s="32">
        <f t="shared" si="5"/>
        <v>6</v>
      </c>
      <c r="Y48" s="32">
        <f t="shared" si="6"/>
        <v>6</v>
      </c>
      <c r="Z48" s="32">
        <f t="shared" si="7"/>
        <v>6</v>
      </c>
      <c r="AA48" s="36">
        <f t="shared" si="8"/>
        <v>8</v>
      </c>
      <c r="AB48" s="37">
        <f t="shared" si="9"/>
        <v>8</v>
      </c>
    </row>
    <row r="49" spans="1:28" ht="15.75" customHeight="1" x14ac:dyDescent="0.2">
      <c r="A49" s="49">
        <f>UpgradedProtectorStats!A202</f>
        <v>552000</v>
      </c>
      <c r="B49" s="38" t="s">
        <v>654</v>
      </c>
      <c r="C49" s="22">
        <f>UpgradedProtectorStats!C202</f>
        <v>0</v>
      </c>
      <c r="D49" s="23">
        <f>UpgradedProtectorStats!D202</f>
        <v>15</v>
      </c>
      <c r="E49" s="24">
        <f>UpgradedProtectorStats!E202</f>
        <v>15</v>
      </c>
      <c r="F49" s="25">
        <f>UpgradedProtectorStats!F202</f>
        <v>19</v>
      </c>
      <c r="G49" s="26">
        <f>UpgradedProtectorStats!G202</f>
        <v>19</v>
      </c>
      <c r="H49" s="23">
        <f>UpgradedProtectorStats!D202*(1+(UpgradedProtectorStats!H202/100))</f>
        <v>17.25</v>
      </c>
      <c r="I49" s="23">
        <f>UpgradedProtectorStats!D202*(1+(UpgradedProtectorStats!I202/100))</f>
        <v>16.200000000000003</v>
      </c>
      <c r="J49" s="23">
        <f>UpgradedProtectorStats!D202*(1+(UpgradedProtectorStats!J202/100))</f>
        <v>13.8</v>
      </c>
      <c r="K49" s="27">
        <f>UpgradedProtectorStats!K202</f>
        <v>7</v>
      </c>
      <c r="L49" s="27">
        <f>UpgradedProtectorStats!L202</f>
        <v>7</v>
      </c>
      <c r="M49" s="28">
        <f>UpgradedProtectorStats!M202</f>
        <v>14</v>
      </c>
      <c r="N49" s="29">
        <f>UpgradedProtectorStats!N202</f>
        <v>18</v>
      </c>
      <c r="O49" s="30">
        <f>UpgradedProtectorStats!O202</f>
        <v>2.8</v>
      </c>
      <c r="P49" s="21">
        <f>UpgradedProtectorStats!P202</f>
        <v>400</v>
      </c>
      <c r="Q49" s="21">
        <f>UpgradedProtectorStats!Q202</f>
        <v>0</v>
      </c>
      <c r="R49" s="31"/>
      <c r="S49" s="22">
        <f t="shared" si="0"/>
        <v>0</v>
      </c>
      <c r="T49" s="32">
        <f t="shared" si="1"/>
        <v>5.3571428571428577</v>
      </c>
      <c r="U49" s="33">
        <f t="shared" si="2"/>
        <v>5.3571428571428577</v>
      </c>
      <c r="V49" s="34">
        <f t="shared" si="3"/>
        <v>6.7857142857142865</v>
      </c>
      <c r="W49" s="35">
        <f t="shared" si="4"/>
        <v>6.7857142857142865</v>
      </c>
      <c r="X49" s="32">
        <f t="shared" si="5"/>
        <v>6.1607142857142865</v>
      </c>
      <c r="Y49" s="32">
        <f t="shared" si="6"/>
        <v>5.7857142857142874</v>
      </c>
      <c r="Z49" s="32">
        <f t="shared" si="7"/>
        <v>4.9285714285714288</v>
      </c>
      <c r="AA49" s="36">
        <f t="shared" si="8"/>
        <v>2.5</v>
      </c>
      <c r="AB49" s="37">
        <f t="shared" si="9"/>
        <v>5</v>
      </c>
    </row>
    <row r="50" spans="1:28" ht="15.75" customHeight="1" x14ac:dyDescent="0.2">
      <c r="A50" s="21">
        <f>UpgradedProtectorStats!A214+10</f>
        <v>642020</v>
      </c>
      <c r="B50" s="38" t="s">
        <v>655</v>
      </c>
      <c r="C50" s="22">
        <f>UpgradedProtectorStats!C214</f>
        <v>0</v>
      </c>
      <c r="D50" s="32">
        <f>UpgradedProtectorStats!D214</f>
        <v>19.36</v>
      </c>
      <c r="E50" s="24">
        <f>UpgradedProtectorStats!E214</f>
        <v>41.14</v>
      </c>
      <c r="F50" s="25">
        <f>UpgradedProtectorStats!F214</f>
        <v>29.04</v>
      </c>
      <c r="G50" s="26">
        <f>UpgradedProtectorStats!G214</f>
        <v>29.04</v>
      </c>
      <c r="H50" s="23">
        <f>UpgradedProtectorStats!D214*(1+(UpgradedProtectorStats!H214/100))</f>
        <v>21.102399999999999</v>
      </c>
      <c r="I50" s="23">
        <f>UpgradedProtectorStats!D214*(1+(UpgradedProtectorStats!I214/100))</f>
        <v>19.940799999999999</v>
      </c>
      <c r="J50" s="23">
        <f>UpgradedProtectorStats!D214*(1+(UpgradedProtectorStats!J214/100))</f>
        <v>19.36</v>
      </c>
      <c r="K50" s="27">
        <f>UpgradedProtectorStats!K214</f>
        <v>25.2</v>
      </c>
      <c r="L50" s="27">
        <f>UpgradedProtectorStats!L214</f>
        <v>25.2</v>
      </c>
      <c r="M50" s="28">
        <f>UpgradedProtectorStats!M214</f>
        <v>25.2</v>
      </c>
      <c r="N50" s="29">
        <f>UpgradedProtectorStats!N214</f>
        <v>2.8</v>
      </c>
      <c r="O50" s="30">
        <f>UpgradedProtectorStats!O214</f>
        <v>1</v>
      </c>
      <c r="P50" s="21">
        <f>UpgradedProtectorStats!P214</f>
        <v>200</v>
      </c>
      <c r="Q50" s="21">
        <f>UpgradedProtectorStats!Q214</f>
        <v>0</v>
      </c>
      <c r="R50" s="31"/>
      <c r="S50" s="22">
        <f t="shared" si="0"/>
        <v>0</v>
      </c>
      <c r="T50" s="32">
        <f t="shared" si="1"/>
        <v>19.36</v>
      </c>
      <c r="U50" s="33">
        <f t="shared" si="2"/>
        <v>41.14</v>
      </c>
      <c r="V50" s="34">
        <f t="shared" si="3"/>
        <v>29.04</v>
      </c>
      <c r="W50" s="35">
        <f t="shared" si="4"/>
        <v>29.04</v>
      </c>
      <c r="X50" s="32">
        <f t="shared" si="5"/>
        <v>21.102399999999999</v>
      </c>
      <c r="Y50" s="32">
        <f t="shared" si="6"/>
        <v>19.940799999999999</v>
      </c>
      <c r="Z50" s="32">
        <f t="shared" si="7"/>
        <v>19.36</v>
      </c>
      <c r="AA50" s="36">
        <f t="shared" si="8"/>
        <v>25.2</v>
      </c>
      <c r="AB50" s="37">
        <f t="shared" si="9"/>
        <v>25.2</v>
      </c>
    </row>
    <row r="51" spans="1:28" ht="15.75" customHeight="1" x14ac:dyDescent="0.2">
      <c r="A51" s="21">
        <f>UpgradedProtectorStats!A218+10</f>
        <v>652020</v>
      </c>
      <c r="B51" s="38" t="s">
        <v>656</v>
      </c>
      <c r="C51" s="22">
        <f>UpgradedProtectorStats!C218</f>
        <v>14</v>
      </c>
      <c r="D51" s="32">
        <f>UpgradedProtectorStats!D218</f>
        <v>58.08</v>
      </c>
      <c r="E51" s="24">
        <f>UpgradedProtectorStats!E218</f>
        <v>31.46</v>
      </c>
      <c r="F51" s="25">
        <f>UpgradedProtectorStats!F218</f>
        <v>29.04</v>
      </c>
      <c r="G51" s="26">
        <f>UpgradedProtectorStats!G218</f>
        <v>21.78</v>
      </c>
      <c r="H51" s="23">
        <f>UpgradedProtectorStats!D218*(1+(UpgradedProtectorStats!H218/100))</f>
        <v>66.211200000000005</v>
      </c>
      <c r="I51" s="23">
        <f>UpgradedProtectorStats!D218*(1+(UpgradedProtectorStats!I218/100))</f>
        <v>58.08</v>
      </c>
      <c r="J51" s="23">
        <f>UpgradedProtectorStats!D218*(1+(UpgradedProtectorStats!J218/100))</f>
        <v>58.08</v>
      </c>
      <c r="K51" s="27">
        <f>UpgradedProtectorStats!K218</f>
        <v>12.6</v>
      </c>
      <c r="L51" s="27">
        <f>UpgradedProtectorStats!L218</f>
        <v>12.6</v>
      </c>
      <c r="M51" s="28">
        <f>UpgradedProtectorStats!M218</f>
        <v>19.599999999999998</v>
      </c>
      <c r="N51" s="29">
        <f>UpgradedProtectorStats!N218</f>
        <v>0</v>
      </c>
      <c r="O51" s="30">
        <f>UpgradedProtectorStats!O218</f>
        <v>7.8</v>
      </c>
      <c r="P51" s="21">
        <f>UpgradedProtectorStats!P218</f>
        <v>500</v>
      </c>
      <c r="Q51" s="21">
        <f>UpgradedProtectorStats!Q218</f>
        <v>-1</v>
      </c>
      <c r="R51" s="31"/>
      <c r="S51" s="22">
        <f t="shared" si="0"/>
        <v>1.7948717948717949</v>
      </c>
      <c r="T51" s="32">
        <f t="shared" si="1"/>
        <v>7.4461538461538463</v>
      </c>
      <c r="U51" s="33">
        <f t="shared" si="2"/>
        <v>4.0333333333333332</v>
      </c>
      <c r="V51" s="34">
        <f t="shared" si="3"/>
        <v>3.7230769230769232</v>
      </c>
      <c r="W51" s="35">
        <f t="shared" si="4"/>
        <v>2.7923076923076926</v>
      </c>
      <c r="X51" s="32">
        <f t="shared" si="5"/>
        <v>8.488615384615386</v>
      </c>
      <c r="Y51" s="32">
        <f t="shared" si="6"/>
        <v>7.4461538461538463</v>
      </c>
      <c r="Z51" s="32">
        <f t="shared" si="7"/>
        <v>7.4461538461538463</v>
      </c>
      <c r="AA51" s="36">
        <f t="shared" si="8"/>
        <v>1.6153846153846154</v>
      </c>
      <c r="AB51" s="37">
        <f t="shared" si="9"/>
        <v>2.5128205128205128</v>
      </c>
    </row>
    <row r="52" spans="1:28" ht="15.75" customHeight="1" x14ac:dyDescent="0.2">
      <c r="A52" s="21">
        <f>UpgradedProtectorStats!A222+5</f>
        <v>662010</v>
      </c>
      <c r="B52" s="38" t="s">
        <v>657</v>
      </c>
      <c r="C52" s="22">
        <f>UpgradedProtectorStats!C222</f>
        <v>7</v>
      </c>
      <c r="D52" s="32">
        <f>UpgradedProtectorStats!D222</f>
        <v>31</v>
      </c>
      <c r="E52" s="24">
        <f>UpgradedProtectorStats!E222</f>
        <v>15.5</v>
      </c>
      <c r="F52" s="25">
        <f>UpgradedProtectorStats!F222</f>
        <v>32.550000000000004</v>
      </c>
      <c r="G52" s="26">
        <f>UpgradedProtectorStats!G222</f>
        <v>15.5</v>
      </c>
      <c r="H52" s="23">
        <f>UpgradedProtectorStats!D222*(1+(UpgradedProtectorStats!H222/100))</f>
        <v>35.65</v>
      </c>
      <c r="I52" s="23">
        <f>UpgradedProtectorStats!D222*(1+(UpgradedProtectorStats!I222/100))</f>
        <v>27.900000000000002</v>
      </c>
      <c r="J52" s="23">
        <f>UpgradedProtectorStats!D222*(1+(UpgradedProtectorStats!J222/100))</f>
        <v>32.550000000000004</v>
      </c>
      <c r="K52" s="27">
        <f>UpgradedProtectorStats!K222</f>
        <v>12.7</v>
      </c>
      <c r="L52" s="27">
        <f>UpgradedProtectorStats!L222</f>
        <v>12.7</v>
      </c>
      <c r="M52" s="28">
        <f>UpgradedProtectorStats!M222</f>
        <v>12.7</v>
      </c>
      <c r="N52" s="29">
        <f>UpgradedProtectorStats!N222</f>
        <v>11.43</v>
      </c>
      <c r="O52" s="30">
        <f>UpgradedProtectorStats!O222</f>
        <v>4.5999999999999996</v>
      </c>
      <c r="P52" s="21">
        <f>UpgradedProtectorStats!P222</f>
        <v>600</v>
      </c>
      <c r="Q52" s="21">
        <f>UpgradedProtectorStats!Q222</f>
        <v>0</v>
      </c>
      <c r="R52" s="31"/>
      <c r="S52" s="22">
        <f t="shared" si="0"/>
        <v>1.5217391304347827</v>
      </c>
      <c r="T52" s="32">
        <f t="shared" si="1"/>
        <v>6.7391304347826093</v>
      </c>
      <c r="U52" s="33">
        <f t="shared" si="2"/>
        <v>3.3695652173913047</v>
      </c>
      <c r="V52" s="34">
        <f t="shared" si="3"/>
        <v>7.076086956521741</v>
      </c>
      <c r="W52" s="35">
        <f t="shared" si="4"/>
        <v>3.3695652173913047</v>
      </c>
      <c r="X52" s="32">
        <f t="shared" si="5"/>
        <v>7.75</v>
      </c>
      <c r="Y52" s="32">
        <f t="shared" si="6"/>
        <v>6.0652173913043486</v>
      </c>
      <c r="Z52" s="32">
        <f t="shared" si="7"/>
        <v>7.076086956521741</v>
      </c>
      <c r="AA52" s="36">
        <f t="shared" si="8"/>
        <v>2.7608695652173916</v>
      </c>
      <c r="AB52" s="37">
        <f t="shared" si="9"/>
        <v>2.7608695652173916</v>
      </c>
    </row>
    <row r="53" spans="1:28" ht="15.75" customHeight="1" x14ac:dyDescent="0.2">
      <c r="A53" s="21">
        <f>UpgradedProtectorStats!A226+5</f>
        <v>672010</v>
      </c>
      <c r="B53" s="38" t="s">
        <v>658</v>
      </c>
      <c r="C53" s="22">
        <f>UpgradedProtectorStats!C226</f>
        <v>3</v>
      </c>
      <c r="D53" s="32">
        <f>UpgradedProtectorStats!D226</f>
        <v>23.25</v>
      </c>
      <c r="E53" s="24">
        <f>UpgradedProtectorStats!E226</f>
        <v>17.05</v>
      </c>
      <c r="F53" s="25">
        <f>UpgradedProtectorStats!F226</f>
        <v>21.7</v>
      </c>
      <c r="G53" s="26">
        <f>UpgradedProtectorStats!G226</f>
        <v>13.950000000000001</v>
      </c>
      <c r="H53" s="23">
        <f>UpgradedProtectorStats!D226*(1+(UpgradedProtectorStats!H226/100))</f>
        <v>24.412500000000001</v>
      </c>
      <c r="I53" s="23">
        <f>UpgradedProtectorStats!D226*(1+(UpgradedProtectorStats!I226/100))</f>
        <v>23.25</v>
      </c>
      <c r="J53" s="23">
        <f>UpgradedProtectorStats!D226*(1+(UpgradedProtectorStats!J226/100))</f>
        <v>25.575000000000003</v>
      </c>
      <c r="K53" s="27">
        <f>UpgradedProtectorStats!K226</f>
        <v>27.94</v>
      </c>
      <c r="L53" s="27">
        <f>UpgradedProtectorStats!L226</f>
        <v>27.94</v>
      </c>
      <c r="M53" s="28">
        <f>UpgradedProtectorStats!M226</f>
        <v>15.24</v>
      </c>
      <c r="N53" s="29">
        <f>UpgradedProtectorStats!N226</f>
        <v>13.97</v>
      </c>
      <c r="O53" s="30">
        <f>UpgradedProtectorStats!O226</f>
        <v>2.8</v>
      </c>
      <c r="P53" s="21">
        <f>UpgradedProtectorStats!P226</f>
        <v>250</v>
      </c>
      <c r="Q53" s="21">
        <f>UpgradedProtectorStats!Q226</f>
        <v>0</v>
      </c>
      <c r="R53" s="31"/>
      <c r="S53" s="22">
        <f t="shared" si="0"/>
        <v>1.0714285714285714</v>
      </c>
      <c r="T53" s="32">
        <f t="shared" si="1"/>
        <v>8.3035714285714288</v>
      </c>
      <c r="U53" s="33">
        <f t="shared" si="2"/>
        <v>6.0892857142857153</v>
      </c>
      <c r="V53" s="34">
        <f t="shared" si="3"/>
        <v>7.75</v>
      </c>
      <c r="W53" s="35">
        <f t="shared" si="4"/>
        <v>4.9821428571428577</v>
      </c>
      <c r="X53" s="32">
        <f t="shared" si="5"/>
        <v>8.7187500000000018</v>
      </c>
      <c r="Y53" s="32">
        <f t="shared" si="6"/>
        <v>8.3035714285714288</v>
      </c>
      <c r="Z53" s="32">
        <f t="shared" si="7"/>
        <v>9.133928571428573</v>
      </c>
      <c r="AA53" s="36">
        <f t="shared" si="8"/>
        <v>9.9785714285714295</v>
      </c>
      <c r="AB53" s="37">
        <f t="shared" si="9"/>
        <v>5.4428571428571431</v>
      </c>
    </row>
    <row r="54" spans="1:28" ht="15.75" customHeight="1" x14ac:dyDescent="0.2">
      <c r="A54" s="21">
        <f>UpgradedProtectorStats!A230+5</f>
        <v>682010</v>
      </c>
      <c r="B54" s="38" t="s">
        <v>659</v>
      </c>
      <c r="C54" s="22">
        <f>UpgradedProtectorStats!C230</f>
        <v>12</v>
      </c>
      <c r="D54" s="32">
        <f>UpgradedProtectorStats!D230</f>
        <v>41.85</v>
      </c>
      <c r="E54" s="24">
        <f>UpgradedProtectorStats!E230</f>
        <v>23.25</v>
      </c>
      <c r="F54" s="25">
        <f>UpgradedProtectorStats!F230</f>
        <v>34.1</v>
      </c>
      <c r="G54" s="26">
        <f>UpgradedProtectorStats!G230</f>
        <v>17.05</v>
      </c>
      <c r="H54" s="23">
        <f>UpgradedProtectorStats!D230*(1+(UpgradedProtectorStats!H230/100))</f>
        <v>43.942500000000003</v>
      </c>
      <c r="I54" s="23">
        <f>UpgradedProtectorStats!D230*(1+(UpgradedProtectorStats!I230/100))</f>
        <v>41.85</v>
      </c>
      <c r="J54" s="23">
        <f>UpgradedProtectorStats!D230*(1+(UpgradedProtectorStats!J230/100))</f>
        <v>39.7575</v>
      </c>
      <c r="K54" s="27">
        <f>UpgradedProtectorStats!K230</f>
        <v>7.62</v>
      </c>
      <c r="L54" s="27">
        <f>UpgradedProtectorStats!L230</f>
        <v>7.62</v>
      </c>
      <c r="M54" s="28">
        <f>UpgradedProtectorStats!M230</f>
        <v>13.97</v>
      </c>
      <c r="N54" s="29">
        <f>UpgradedProtectorStats!N230</f>
        <v>0</v>
      </c>
      <c r="O54" s="30">
        <f>UpgradedProtectorStats!O230</f>
        <v>7</v>
      </c>
      <c r="P54" s="21">
        <f>UpgradedProtectorStats!P230</f>
        <v>450</v>
      </c>
      <c r="Q54" s="21">
        <f>UpgradedProtectorStats!Q230</f>
        <v>-1</v>
      </c>
      <c r="R54" s="31"/>
      <c r="S54" s="22">
        <f t="shared" si="0"/>
        <v>1.7142857142857142</v>
      </c>
      <c r="T54" s="32">
        <f t="shared" si="1"/>
        <v>5.9785714285714286</v>
      </c>
      <c r="U54" s="33">
        <f t="shared" si="2"/>
        <v>3.3214285714285716</v>
      </c>
      <c r="V54" s="34">
        <f t="shared" si="3"/>
        <v>4.8714285714285719</v>
      </c>
      <c r="W54" s="35">
        <f t="shared" si="4"/>
        <v>2.4357142857142859</v>
      </c>
      <c r="X54" s="32">
        <f t="shared" si="5"/>
        <v>6.2775000000000007</v>
      </c>
      <c r="Y54" s="32">
        <f t="shared" si="6"/>
        <v>5.9785714285714286</v>
      </c>
      <c r="Z54" s="32">
        <f t="shared" si="7"/>
        <v>5.6796428571428574</v>
      </c>
      <c r="AA54" s="36">
        <f t="shared" si="8"/>
        <v>1.0885714285714285</v>
      </c>
      <c r="AB54" s="37">
        <f t="shared" si="9"/>
        <v>1.9957142857142858</v>
      </c>
    </row>
    <row r="55" spans="1:28" ht="15.75" customHeight="1" x14ac:dyDescent="0.2">
      <c r="A55" s="49">
        <f>UpgradedProtectorStats!A234</f>
        <v>692000</v>
      </c>
      <c r="B55" s="38" t="s">
        <v>660</v>
      </c>
      <c r="C55" s="22">
        <f>UpgradedProtectorStats!C234</f>
        <v>23</v>
      </c>
      <c r="D55" s="23">
        <f>UpgradedProtectorStats!D234</f>
        <v>54</v>
      </c>
      <c r="E55" s="24">
        <f>UpgradedProtectorStats!E234</f>
        <v>33</v>
      </c>
      <c r="F55" s="25">
        <f>UpgradedProtectorStats!F234</f>
        <v>27</v>
      </c>
      <c r="G55" s="26">
        <f>UpgradedProtectorStats!G234</f>
        <v>33</v>
      </c>
      <c r="H55" s="23">
        <f>UpgradedProtectorStats!D234*(1+(UpgradedProtectorStats!H234/100))</f>
        <v>62.099999999999994</v>
      </c>
      <c r="I55" s="23">
        <f>UpgradedProtectorStats!D234*(1+(UpgradedProtectorStats!I234/100))</f>
        <v>50.76</v>
      </c>
      <c r="J55" s="23">
        <f>UpgradedProtectorStats!D234*(1+(UpgradedProtectorStats!J234/100))</f>
        <v>54</v>
      </c>
      <c r="K55" s="27">
        <f>UpgradedProtectorStats!K234</f>
        <v>10</v>
      </c>
      <c r="L55" s="27">
        <f>UpgradedProtectorStats!L234</f>
        <v>10</v>
      </c>
      <c r="M55" s="28">
        <f>UpgradedProtectorStats!M234</f>
        <v>27</v>
      </c>
      <c r="N55" s="29">
        <f>UpgradedProtectorStats!N234</f>
        <v>0</v>
      </c>
      <c r="O55" s="30">
        <f>UpgradedProtectorStats!O234</f>
        <v>10.4</v>
      </c>
      <c r="P55" s="21">
        <f>UpgradedProtectorStats!P234</f>
        <v>800</v>
      </c>
      <c r="Q55" s="21">
        <f>UpgradedProtectorStats!Q234</f>
        <v>-1</v>
      </c>
      <c r="R55" s="31"/>
      <c r="S55" s="22">
        <f t="shared" si="0"/>
        <v>2.2115384615384617</v>
      </c>
      <c r="T55" s="32">
        <f t="shared" si="1"/>
        <v>5.1923076923076925</v>
      </c>
      <c r="U55" s="33">
        <f t="shared" si="2"/>
        <v>3.1730769230769229</v>
      </c>
      <c r="V55" s="34">
        <f t="shared" si="3"/>
        <v>2.5961538461538463</v>
      </c>
      <c r="W55" s="35">
        <f t="shared" si="4"/>
        <v>3.1730769230769229</v>
      </c>
      <c r="X55" s="32">
        <f t="shared" si="5"/>
        <v>5.9711538461538458</v>
      </c>
      <c r="Y55" s="32">
        <f t="shared" si="6"/>
        <v>4.8807692307692303</v>
      </c>
      <c r="Z55" s="32">
        <f t="shared" si="7"/>
        <v>5.1923076923076925</v>
      </c>
      <c r="AA55" s="36">
        <f t="shared" si="8"/>
        <v>0.96153846153846145</v>
      </c>
      <c r="AB55" s="37">
        <f t="shared" si="9"/>
        <v>2.5961538461538463</v>
      </c>
    </row>
    <row r="56" spans="1:28" ht="15.75" customHeight="1" x14ac:dyDescent="0.2">
      <c r="A56" s="21">
        <f>UpgradedProtectorStats!A238+5</f>
        <v>702010</v>
      </c>
      <c r="B56" s="38" t="s">
        <v>661</v>
      </c>
      <c r="C56" s="22">
        <f>UpgradedProtectorStats!C238</f>
        <v>0</v>
      </c>
      <c r="D56" s="32">
        <f>UpgradedProtectorStats!D238</f>
        <v>15.5</v>
      </c>
      <c r="E56" s="24">
        <f>UpgradedProtectorStats!E238</f>
        <v>15.5</v>
      </c>
      <c r="F56" s="25">
        <f>UpgradedProtectorStats!F238</f>
        <v>10.85</v>
      </c>
      <c r="G56" s="26">
        <f>UpgradedProtectorStats!G238</f>
        <v>15.5</v>
      </c>
      <c r="H56" s="23">
        <f>UpgradedProtectorStats!D238*(1+(UpgradedProtectorStats!H238/100))</f>
        <v>15.5</v>
      </c>
      <c r="I56" s="23">
        <f>UpgradedProtectorStats!D238*(1+(UpgradedProtectorStats!I238/100))</f>
        <v>20.925000000000001</v>
      </c>
      <c r="J56" s="23">
        <f>UpgradedProtectorStats!D238*(1+(UpgradedProtectorStats!J238/100))</f>
        <v>15.5</v>
      </c>
      <c r="K56" s="27">
        <f>UpgradedProtectorStats!K238</f>
        <v>13.97</v>
      </c>
      <c r="L56" s="27">
        <f>UpgradedProtectorStats!L238</f>
        <v>13.97</v>
      </c>
      <c r="M56" s="28">
        <f>UpgradedProtectorStats!M238</f>
        <v>19.05</v>
      </c>
      <c r="N56" s="29">
        <f>UpgradedProtectorStats!N238</f>
        <v>0</v>
      </c>
      <c r="O56" s="30">
        <f>UpgradedProtectorStats!O238</f>
        <v>1.5</v>
      </c>
      <c r="P56" s="21">
        <f>UpgradedProtectorStats!P238</f>
        <v>300</v>
      </c>
      <c r="Q56" s="21">
        <f>UpgradedProtectorStats!Q238</f>
        <v>0</v>
      </c>
      <c r="R56" s="31"/>
      <c r="S56" s="22">
        <f t="shared" si="0"/>
        <v>0</v>
      </c>
      <c r="T56" s="32">
        <f t="shared" si="1"/>
        <v>10.333333333333334</v>
      </c>
      <c r="U56" s="33">
        <f t="shared" si="2"/>
        <v>10.333333333333334</v>
      </c>
      <c r="V56" s="34">
        <f t="shared" si="3"/>
        <v>7.2333333333333334</v>
      </c>
      <c r="W56" s="35">
        <f t="shared" si="4"/>
        <v>10.333333333333334</v>
      </c>
      <c r="X56" s="32">
        <f t="shared" si="5"/>
        <v>10.333333333333334</v>
      </c>
      <c r="Y56" s="32">
        <f t="shared" si="6"/>
        <v>13.950000000000001</v>
      </c>
      <c r="Z56" s="32">
        <f t="shared" si="7"/>
        <v>10.333333333333334</v>
      </c>
      <c r="AA56" s="36">
        <f t="shared" si="8"/>
        <v>9.3133333333333344</v>
      </c>
      <c r="AB56" s="37">
        <f t="shared" si="9"/>
        <v>12.700000000000001</v>
      </c>
    </row>
    <row r="57" spans="1:28" ht="15.75" customHeight="1" x14ac:dyDescent="0.2">
      <c r="A57" s="49">
        <f>UpgradedProtectorStats!A245</f>
        <v>902000</v>
      </c>
      <c r="B57" s="50" t="s">
        <v>662</v>
      </c>
      <c r="C57" s="22">
        <f>UpgradedProtectorStats!C245</f>
        <v>0</v>
      </c>
      <c r="D57" s="23">
        <f>UpgradedProtectorStats!D245</f>
        <v>0</v>
      </c>
      <c r="E57" s="24">
        <f>UpgradedProtectorStats!E245</f>
        <v>0</v>
      </c>
      <c r="F57" s="25">
        <f>UpgradedProtectorStats!F245</f>
        <v>0</v>
      </c>
      <c r="G57" s="26">
        <f>UpgradedProtectorStats!G245</f>
        <v>0</v>
      </c>
      <c r="H57" s="23">
        <f>UpgradedProtectorStats!D245*(1+(UpgradedProtectorStats!H245/100))</f>
        <v>0</v>
      </c>
      <c r="I57" s="23">
        <f>UpgradedProtectorStats!D245*(1+(UpgradedProtectorStats!I245/100))</f>
        <v>0</v>
      </c>
      <c r="J57" s="23">
        <f>UpgradedProtectorStats!D245*(1+(UpgradedProtectorStats!J245/100))</f>
        <v>0</v>
      </c>
      <c r="K57" s="27">
        <f>UpgradedProtectorStats!K245</f>
        <v>0</v>
      </c>
      <c r="L57" s="27">
        <f>UpgradedProtectorStats!L245</f>
        <v>0</v>
      </c>
      <c r="M57" s="28">
        <f>UpgradedProtectorStats!M245</f>
        <v>0</v>
      </c>
      <c r="N57" s="29">
        <f>UpgradedProtectorStats!N245</f>
        <v>0</v>
      </c>
      <c r="O57" s="30">
        <f>UpgradedProtectorStats!O245</f>
        <v>0</v>
      </c>
      <c r="P57" s="21">
        <f>UpgradedProtectorStats!P245</f>
        <v>0</v>
      </c>
      <c r="Q57" s="21">
        <f>UpgradedProtectorStats!Q245</f>
        <v>0</v>
      </c>
      <c r="R57" s="31"/>
      <c r="S57" s="22" t="e">
        <f t="shared" si="0"/>
        <v>#DIV/0!</v>
      </c>
      <c r="T57" s="32" t="e">
        <f t="shared" si="1"/>
        <v>#DIV/0!</v>
      </c>
      <c r="U57" s="33" t="e">
        <f t="shared" si="2"/>
        <v>#DIV/0!</v>
      </c>
      <c r="V57" s="34" t="e">
        <f t="shared" si="3"/>
        <v>#DIV/0!</v>
      </c>
      <c r="W57" s="35" t="e">
        <f t="shared" si="4"/>
        <v>#DIV/0!</v>
      </c>
      <c r="X57" s="32" t="e">
        <f t="shared" si="5"/>
        <v>#DIV/0!</v>
      </c>
      <c r="Y57" s="32" t="e">
        <f t="shared" si="6"/>
        <v>#DIV/0!</v>
      </c>
      <c r="Z57" s="32" t="e">
        <f t="shared" si="7"/>
        <v>#DIV/0!</v>
      </c>
      <c r="AA57" s="36" t="e">
        <f t="shared" si="8"/>
        <v>#DIV/0!</v>
      </c>
      <c r="AB57" s="37" t="e">
        <f t="shared" si="9"/>
        <v>#DIV/0!</v>
      </c>
    </row>
    <row r="58" spans="1:28" ht="15.75" customHeight="1" x14ac:dyDescent="0.2">
      <c r="A58" s="49">
        <f>UpgradedProtectorStats!A249</f>
        <v>952000</v>
      </c>
      <c r="B58" s="50" t="s">
        <v>663</v>
      </c>
      <c r="C58" s="22">
        <f>UpgradedProtectorStats!C249</f>
        <v>0</v>
      </c>
      <c r="D58" s="23">
        <f>UpgradedProtectorStats!D249</f>
        <v>0</v>
      </c>
      <c r="E58" s="24">
        <f>UpgradedProtectorStats!E249</f>
        <v>0</v>
      </c>
      <c r="F58" s="25">
        <f>UpgradedProtectorStats!F249</f>
        <v>0</v>
      </c>
      <c r="G58" s="26">
        <f>UpgradedProtectorStats!G249</f>
        <v>0</v>
      </c>
      <c r="H58" s="23">
        <f>UpgradedProtectorStats!D249*(1+(UpgradedProtectorStats!H249/100))</f>
        <v>0</v>
      </c>
      <c r="I58" s="23">
        <f>UpgradedProtectorStats!D249*(1+(UpgradedProtectorStats!I249/100))</f>
        <v>0</v>
      </c>
      <c r="J58" s="23">
        <f>UpgradedProtectorStats!D249*(1+(UpgradedProtectorStats!J249/100))</f>
        <v>0</v>
      </c>
      <c r="K58" s="27">
        <f>UpgradedProtectorStats!K249</f>
        <v>0</v>
      </c>
      <c r="L58" s="27">
        <f>UpgradedProtectorStats!L249</f>
        <v>0</v>
      </c>
      <c r="M58" s="28">
        <f>UpgradedProtectorStats!M249</f>
        <v>0</v>
      </c>
      <c r="N58" s="29">
        <f>UpgradedProtectorStats!N249</f>
        <v>0</v>
      </c>
      <c r="O58" s="30">
        <f>UpgradedProtectorStats!O249</f>
        <v>0</v>
      </c>
      <c r="P58" s="21">
        <f>UpgradedProtectorStats!P249</f>
        <v>10</v>
      </c>
      <c r="Q58" s="21">
        <f>UpgradedProtectorStats!Q249</f>
        <v>0</v>
      </c>
      <c r="R58" s="31"/>
      <c r="S58" s="22" t="e">
        <f t="shared" si="0"/>
        <v>#DIV/0!</v>
      </c>
      <c r="T58" s="32" t="e">
        <f t="shared" si="1"/>
        <v>#DIV/0!</v>
      </c>
      <c r="U58" s="33" t="e">
        <f t="shared" si="2"/>
        <v>#DIV/0!</v>
      </c>
      <c r="V58" s="34" t="e">
        <f t="shared" si="3"/>
        <v>#DIV/0!</v>
      </c>
      <c r="W58" s="35" t="e">
        <f t="shared" si="4"/>
        <v>#DIV/0!</v>
      </c>
      <c r="X58" s="32" t="e">
        <f t="shared" si="5"/>
        <v>#DIV/0!</v>
      </c>
      <c r="Y58" s="32" t="e">
        <f t="shared" si="6"/>
        <v>#DIV/0!</v>
      </c>
      <c r="Z58" s="32" t="e">
        <f t="shared" si="7"/>
        <v>#DIV/0!</v>
      </c>
      <c r="AA58" s="36" t="e">
        <f t="shared" si="8"/>
        <v>#DIV/0!</v>
      </c>
      <c r="AB58" s="37" t="e">
        <f t="shared" si="9"/>
        <v>#DIV/0!</v>
      </c>
    </row>
    <row r="59" spans="1:28" ht="15.75" customHeight="1" x14ac:dyDescent="0.2">
      <c r="A59" s="49">
        <f>UpgradedProtectorStats!A253</f>
        <v>1002000</v>
      </c>
      <c r="B59" s="50" t="s">
        <v>664</v>
      </c>
      <c r="C59" s="22">
        <f>UpgradedProtectorStats!C253</f>
        <v>0</v>
      </c>
      <c r="D59" s="23">
        <f>UpgradedProtectorStats!D253</f>
        <v>0</v>
      </c>
      <c r="E59" s="24">
        <f>UpgradedProtectorStats!E253</f>
        <v>0</v>
      </c>
      <c r="F59" s="25">
        <f>UpgradedProtectorStats!F253</f>
        <v>0</v>
      </c>
      <c r="G59" s="26">
        <f>UpgradedProtectorStats!G253</f>
        <v>0</v>
      </c>
      <c r="H59" s="23">
        <f>UpgradedProtectorStats!D253*(1+(UpgradedProtectorStats!H253/100))</f>
        <v>0</v>
      </c>
      <c r="I59" s="23">
        <f>UpgradedProtectorStats!D253*(1+(UpgradedProtectorStats!I253/100))</f>
        <v>0</v>
      </c>
      <c r="J59" s="23">
        <f>UpgradedProtectorStats!D253*(1+(UpgradedProtectorStats!J253/100))</f>
        <v>0</v>
      </c>
      <c r="K59" s="27">
        <f>UpgradedProtectorStats!K253</f>
        <v>0</v>
      </c>
      <c r="L59" s="27">
        <f>UpgradedProtectorStats!L253</f>
        <v>0</v>
      </c>
      <c r="M59" s="28">
        <f>UpgradedProtectorStats!M253</f>
        <v>0</v>
      </c>
      <c r="N59" s="29">
        <f>UpgradedProtectorStats!N253</f>
        <v>0</v>
      </c>
      <c r="O59" s="30">
        <f>UpgradedProtectorStats!O253</f>
        <v>0</v>
      </c>
      <c r="P59" s="21">
        <f>UpgradedProtectorStats!P253</f>
        <v>0</v>
      </c>
      <c r="Q59" s="21">
        <f>UpgradedProtectorStats!Q253</f>
        <v>0</v>
      </c>
      <c r="R59" s="31"/>
      <c r="S59" s="22" t="e">
        <f t="shared" si="0"/>
        <v>#DIV/0!</v>
      </c>
      <c r="T59" s="32" t="e">
        <f t="shared" si="1"/>
        <v>#DIV/0!</v>
      </c>
      <c r="U59" s="33" t="e">
        <f t="shared" si="2"/>
        <v>#DIV/0!</v>
      </c>
      <c r="V59" s="34" t="e">
        <f t="shared" si="3"/>
        <v>#DIV/0!</v>
      </c>
      <c r="W59" s="35" t="e">
        <f t="shared" si="4"/>
        <v>#DIV/0!</v>
      </c>
      <c r="X59" s="32" t="e">
        <f t="shared" si="5"/>
        <v>#DIV/0!</v>
      </c>
      <c r="Y59" s="32" t="e">
        <f t="shared" si="6"/>
        <v>#DIV/0!</v>
      </c>
      <c r="Z59" s="32" t="e">
        <f t="shared" si="7"/>
        <v>#DIV/0!</v>
      </c>
      <c r="AA59" s="36" t="e">
        <f t="shared" si="8"/>
        <v>#DIV/0!</v>
      </c>
      <c r="AB59" s="37" t="e">
        <f t="shared" si="9"/>
        <v>#DIV/0!</v>
      </c>
    </row>
    <row r="60" spans="1:28" ht="15.75" customHeight="1" x14ac:dyDescent="0.2">
      <c r="R60" s="64"/>
      <c r="S60" s="65"/>
      <c r="T60" s="66"/>
      <c r="U60" s="67"/>
      <c r="V60" s="68"/>
      <c r="W60" s="69"/>
      <c r="X60" s="66"/>
      <c r="Y60" s="66"/>
      <c r="Z60" s="66"/>
      <c r="AA60" s="70"/>
      <c r="AB60" s="71"/>
    </row>
    <row r="61" spans="1:28" ht="15.75" customHeight="1" x14ac:dyDescent="0.2">
      <c r="R61" s="64"/>
      <c r="S61" s="65"/>
      <c r="T61" s="66"/>
      <c r="U61" s="67"/>
      <c r="V61" s="68"/>
      <c r="W61" s="69"/>
      <c r="X61" s="66"/>
      <c r="Y61" s="66"/>
      <c r="Z61" s="66"/>
      <c r="AA61" s="70"/>
      <c r="AB61" s="71"/>
    </row>
    <row r="62" spans="1:28" ht="15.75" customHeight="1" x14ac:dyDescent="0.2">
      <c r="R62" s="64"/>
      <c r="S62" s="65"/>
      <c r="T62" s="66"/>
      <c r="U62" s="67"/>
      <c r="V62" s="68"/>
      <c r="W62" s="69"/>
      <c r="X62" s="66"/>
      <c r="Y62" s="66"/>
      <c r="Z62" s="66"/>
      <c r="AA62" s="70"/>
      <c r="AB62" s="71"/>
    </row>
    <row r="63" spans="1:28" ht="15.75" customHeight="1" x14ac:dyDescent="0.2">
      <c r="R63" s="64"/>
      <c r="S63" s="65"/>
      <c r="T63" s="66"/>
      <c r="U63" s="67"/>
      <c r="V63" s="68"/>
      <c r="W63" s="69"/>
      <c r="X63" s="66"/>
      <c r="Y63" s="66"/>
      <c r="Z63" s="66"/>
      <c r="AA63" s="70"/>
      <c r="AB63" s="71"/>
    </row>
    <row r="64" spans="1:28" ht="15.75" customHeight="1" x14ac:dyDescent="0.2">
      <c r="R64" s="64"/>
      <c r="S64" s="65"/>
      <c r="T64" s="66"/>
      <c r="U64" s="67"/>
      <c r="V64" s="68"/>
      <c r="W64" s="69"/>
      <c r="X64" s="66"/>
      <c r="Y64" s="66"/>
      <c r="Z64" s="66"/>
      <c r="AA64" s="70"/>
      <c r="AB64" s="71"/>
    </row>
    <row r="65" spans="18:28" ht="15.75" customHeight="1" x14ac:dyDescent="0.2">
      <c r="R65" s="64"/>
      <c r="S65" s="65"/>
      <c r="T65" s="66"/>
      <c r="U65" s="67"/>
      <c r="V65" s="68"/>
      <c r="W65" s="69"/>
      <c r="X65" s="66"/>
      <c r="Y65" s="66"/>
      <c r="Z65" s="66"/>
      <c r="AA65" s="70"/>
      <c r="AB65" s="71"/>
    </row>
    <row r="66" spans="18:28" ht="15.75" customHeight="1" x14ac:dyDescent="0.2">
      <c r="R66" s="64"/>
      <c r="S66" s="65"/>
      <c r="T66" s="66"/>
      <c r="U66" s="67"/>
      <c r="V66" s="68"/>
      <c r="W66" s="69"/>
      <c r="X66" s="66"/>
      <c r="Y66" s="66"/>
      <c r="Z66" s="66"/>
      <c r="AA66" s="70"/>
      <c r="AB66" s="71"/>
    </row>
    <row r="67" spans="18:28" ht="15.75" customHeight="1" x14ac:dyDescent="0.2">
      <c r="R67" s="64"/>
      <c r="S67" s="65"/>
      <c r="T67" s="66"/>
      <c r="U67" s="67"/>
      <c r="V67" s="68"/>
      <c r="W67" s="69"/>
      <c r="X67" s="66"/>
      <c r="Y67" s="66"/>
      <c r="Z67" s="66"/>
      <c r="AA67" s="70"/>
      <c r="AB67" s="71"/>
    </row>
    <row r="68" spans="18:28" ht="15.75" customHeight="1" x14ac:dyDescent="0.2">
      <c r="R68" s="64"/>
      <c r="S68" s="65"/>
      <c r="T68" s="66"/>
      <c r="U68" s="67"/>
      <c r="V68" s="68"/>
      <c r="W68" s="69"/>
      <c r="X68" s="66"/>
      <c r="Y68" s="66"/>
      <c r="Z68" s="66"/>
      <c r="AA68" s="70"/>
      <c r="AB68" s="71"/>
    </row>
    <row r="69" spans="18:28" ht="15.75" customHeight="1" x14ac:dyDescent="0.2">
      <c r="R69" s="64"/>
      <c r="S69" s="65"/>
      <c r="T69" s="66"/>
      <c r="U69" s="67"/>
      <c r="V69" s="68"/>
      <c r="W69" s="69"/>
      <c r="X69" s="66"/>
      <c r="Y69" s="66"/>
      <c r="Z69" s="66"/>
      <c r="AA69" s="70"/>
      <c r="AB69" s="71"/>
    </row>
    <row r="70" spans="18:28" ht="15.75" customHeight="1" x14ac:dyDescent="0.2">
      <c r="R70" s="64"/>
      <c r="S70" s="65"/>
      <c r="T70" s="66"/>
      <c r="U70" s="67"/>
      <c r="V70" s="68"/>
      <c r="W70" s="69"/>
      <c r="X70" s="66"/>
      <c r="Y70" s="66"/>
      <c r="Z70" s="66"/>
      <c r="AA70" s="70"/>
      <c r="AB70" s="71"/>
    </row>
    <row r="71" spans="18:28" ht="15.75" customHeight="1" x14ac:dyDescent="0.2">
      <c r="R71" s="64"/>
      <c r="S71" s="65"/>
      <c r="T71" s="66"/>
      <c r="U71" s="67"/>
      <c r="V71" s="68"/>
      <c r="W71" s="69"/>
      <c r="X71" s="66"/>
      <c r="Y71" s="66"/>
      <c r="Z71" s="66"/>
      <c r="AA71" s="70"/>
      <c r="AB71" s="71"/>
    </row>
    <row r="72" spans="18:28" ht="15.75" customHeight="1" x14ac:dyDescent="0.2">
      <c r="R72" s="64"/>
      <c r="S72" s="65"/>
      <c r="T72" s="66"/>
      <c r="U72" s="67"/>
      <c r="V72" s="68"/>
      <c r="W72" s="69"/>
      <c r="X72" s="66"/>
      <c r="Y72" s="66"/>
      <c r="Z72" s="66"/>
      <c r="AA72" s="70"/>
      <c r="AB72" s="71"/>
    </row>
    <row r="73" spans="18:28" ht="15.75" customHeight="1" x14ac:dyDescent="0.2">
      <c r="R73" s="64"/>
      <c r="S73" s="65"/>
      <c r="T73" s="66"/>
      <c r="U73" s="67"/>
      <c r="V73" s="68"/>
      <c r="W73" s="69"/>
      <c r="X73" s="66"/>
      <c r="Y73" s="66"/>
      <c r="Z73" s="66"/>
      <c r="AA73" s="70"/>
      <c r="AB73" s="71"/>
    </row>
    <row r="74" spans="18:28" ht="15.75" customHeight="1" x14ac:dyDescent="0.2">
      <c r="R74" s="64"/>
      <c r="S74" s="65"/>
      <c r="T74" s="66"/>
      <c r="U74" s="67"/>
      <c r="V74" s="68"/>
      <c r="W74" s="69"/>
      <c r="X74" s="66"/>
      <c r="Y74" s="66"/>
      <c r="Z74" s="66"/>
      <c r="AA74" s="70"/>
      <c r="AB74" s="71"/>
    </row>
    <row r="75" spans="18:28" ht="15.75" customHeight="1" x14ac:dyDescent="0.2">
      <c r="R75" s="64"/>
      <c r="S75" s="65"/>
      <c r="T75" s="66"/>
      <c r="U75" s="67"/>
      <c r="V75" s="68"/>
      <c r="W75" s="69"/>
      <c r="X75" s="66"/>
      <c r="Y75" s="66"/>
      <c r="Z75" s="66"/>
      <c r="AA75" s="70"/>
      <c r="AB75" s="71"/>
    </row>
    <row r="76" spans="18:28" ht="15.75" customHeight="1" x14ac:dyDescent="0.2">
      <c r="R76" s="64"/>
      <c r="S76" s="65"/>
      <c r="T76" s="66"/>
      <c r="U76" s="67"/>
      <c r="V76" s="68"/>
      <c r="W76" s="69"/>
      <c r="X76" s="66"/>
      <c r="Y76" s="66"/>
      <c r="Z76" s="66"/>
      <c r="AA76" s="70"/>
      <c r="AB76" s="71"/>
    </row>
    <row r="77" spans="18:28" ht="15.75" customHeight="1" x14ac:dyDescent="0.2">
      <c r="R77" s="64"/>
      <c r="S77" s="65"/>
      <c r="T77" s="66"/>
      <c r="U77" s="67"/>
      <c r="V77" s="68"/>
      <c r="W77" s="69"/>
      <c r="X77" s="66"/>
      <c r="Y77" s="66"/>
      <c r="Z77" s="66"/>
      <c r="AA77" s="70"/>
      <c r="AB77" s="71"/>
    </row>
    <row r="78" spans="18:28" ht="15.75" customHeight="1" x14ac:dyDescent="0.2">
      <c r="R78" s="64"/>
      <c r="S78" s="65"/>
      <c r="T78" s="66"/>
      <c r="U78" s="67"/>
      <c r="V78" s="68"/>
      <c r="W78" s="69"/>
      <c r="X78" s="66"/>
      <c r="Y78" s="66"/>
      <c r="Z78" s="66"/>
      <c r="AA78" s="70"/>
      <c r="AB78" s="71"/>
    </row>
    <row r="79" spans="18:28" ht="15.75" customHeight="1" x14ac:dyDescent="0.2">
      <c r="R79" s="64"/>
      <c r="S79" s="65"/>
      <c r="T79" s="66"/>
      <c r="U79" s="67"/>
      <c r="V79" s="68"/>
      <c r="W79" s="69"/>
      <c r="X79" s="66"/>
      <c r="Y79" s="66"/>
      <c r="Z79" s="66"/>
      <c r="AA79" s="70"/>
      <c r="AB79" s="71"/>
    </row>
    <row r="80" spans="18:28" ht="15.75" customHeight="1" x14ac:dyDescent="0.2">
      <c r="R80" s="64"/>
      <c r="S80" s="65"/>
      <c r="T80" s="66"/>
      <c r="U80" s="67"/>
      <c r="V80" s="68"/>
      <c r="W80" s="69"/>
      <c r="X80" s="66"/>
      <c r="Y80" s="66"/>
      <c r="Z80" s="66"/>
      <c r="AA80" s="70"/>
      <c r="AB80" s="71"/>
    </row>
    <row r="81" spans="18:28" ht="15.75" customHeight="1" x14ac:dyDescent="0.2">
      <c r="R81" s="64"/>
      <c r="S81" s="65"/>
      <c r="T81" s="66"/>
      <c r="U81" s="67"/>
      <c r="V81" s="68"/>
      <c r="W81" s="69"/>
      <c r="X81" s="66"/>
      <c r="Y81" s="66"/>
      <c r="Z81" s="66"/>
      <c r="AA81" s="70"/>
      <c r="AB81" s="71"/>
    </row>
    <row r="82" spans="18:28" ht="15.75" customHeight="1" x14ac:dyDescent="0.2">
      <c r="R82" s="64"/>
      <c r="S82" s="65"/>
      <c r="T82" s="66"/>
      <c r="U82" s="67"/>
      <c r="V82" s="68"/>
      <c r="W82" s="69"/>
      <c r="X82" s="66"/>
      <c r="Y82" s="66"/>
      <c r="Z82" s="66"/>
      <c r="AA82" s="70"/>
      <c r="AB82" s="71"/>
    </row>
    <row r="83" spans="18:28" ht="15.75" customHeight="1" x14ac:dyDescent="0.2">
      <c r="R83" s="64"/>
      <c r="S83" s="65"/>
      <c r="T83" s="66"/>
      <c r="U83" s="67"/>
      <c r="V83" s="68"/>
      <c r="W83" s="69"/>
      <c r="X83" s="66"/>
      <c r="Y83" s="66"/>
      <c r="Z83" s="66"/>
      <c r="AA83" s="70"/>
      <c r="AB83" s="71"/>
    </row>
    <row r="84" spans="18:28" ht="15.75" customHeight="1" x14ac:dyDescent="0.2">
      <c r="R84" s="64"/>
      <c r="S84" s="65"/>
      <c r="T84" s="66"/>
      <c r="U84" s="67"/>
      <c r="V84" s="68"/>
      <c r="W84" s="69"/>
      <c r="X84" s="66"/>
      <c r="Y84" s="66"/>
      <c r="Z84" s="66"/>
      <c r="AA84" s="70"/>
      <c r="AB84" s="71"/>
    </row>
    <row r="85" spans="18:28" ht="15.75" customHeight="1" x14ac:dyDescent="0.2">
      <c r="R85" s="64"/>
      <c r="S85" s="65"/>
      <c r="T85" s="66"/>
      <c r="U85" s="67"/>
      <c r="V85" s="68"/>
      <c r="W85" s="69"/>
      <c r="X85" s="66"/>
      <c r="Y85" s="66"/>
      <c r="Z85" s="66"/>
      <c r="AA85" s="70"/>
      <c r="AB85" s="71"/>
    </row>
    <row r="86" spans="18:28" ht="15.75" customHeight="1" x14ac:dyDescent="0.2">
      <c r="R86" s="64"/>
      <c r="S86" s="65"/>
      <c r="T86" s="66"/>
      <c r="U86" s="67"/>
      <c r="V86" s="68"/>
      <c r="W86" s="69"/>
      <c r="X86" s="66"/>
      <c r="Y86" s="66"/>
      <c r="Z86" s="66"/>
      <c r="AA86" s="70"/>
      <c r="AB86" s="71"/>
    </row>
    <row r="87" spans="18:28" ht="15.75" customHeight="1" x14ac:dyDescent="0.2">
      <c r="R87" s="64"/>
      <c r="S87" s="65"/>
      <c r="T87" s="66"/>
      <c r="U87" s="67"/>
      <c r="V87" s="68"/>
      <c r="W87" s="69"/>
      <c r="X87" s="66"/>
      <c r="Y87" s="66"/>
      <c r="Z87" s="66"/>
      <c r="AA87" s="70"/>
      <c r="AB87" s="71"/>
    </row>
    <row r="88" spans="18:28" ht="15.75" customHeight="1" x14ac:dyDescent="0.2">
      <c r="R88" s="64"/>
      <c r="S88" s="65"/>
      <c r="T88" s="66"/>
      <c r="U88" s="67"/>
      <c r="V88" s="68"/>
      <c r="W88" s="69"/>
      <c r="X88" s="66"/>
      <c r="Y88" s="66"/>
      <c r="Z88" s="66"/>
      <c r="AA88" s="70"/>
      <c r="AB88" s="71"/>
    </row>
    <row r="89" spans="18:28" ht="15.75" customHeight="1" x14ac:dyDescent="0.2">
      <c r="R89" s="64"/>
      <c r="S89" s="65"/>
      <c r="T89" s="66"/>
      <c r="U89" s="67"/>
      <c r="V89" s="68"/>
      <c r="W89" s="69"/>
      <c r="X89" s="66"/>
      <c r="Y89" s="66"/>
      <c r="Z89" s="66"/>
      <c r="AA89" s="70"/>
      <c r="AB89" s="71"/>
    </row>
    <row r="90" spans="18:28" ht="15.75" customHeight="1" x14ac:dyDescent="0.2">
      <c r="R90" s="64"/>
      <c r="S90" s="65"/>
      <c r="T90" s="66"/>
      <c r="U90" s="67"/>
      <c r="V90" s="68"/>
      <c r="W90" s="69"/>
      <c r="X90" s="66"/>
      <c r="Y90" s="66"/>
      <c r="Z90" s="66"/>
      <c r="AA90" s="70"/>
      <c r="AB90" s="71"/>
    </row>
    <row r="91" spans="18:28" ht="15.75" customHeight="1" x14ac:dyDescent="0.2">
      <c r="R91" s="64"/>
      <c r="S91" s="65"/>
      <c r="T91" s="66"/>
      <c r="U91" s="67"/>
      <c r="V91" s="68"/>
      <c r="W91" s="69"/>
      <c r="X91" s="66"/>
      <c r="Y91" s="66"/>
      <c r="Z91" s="66"/>
      <c r="AA91" s="70"/>
      <c r="AB91" s="71"/>
    </row>
    <row r="92" spans="18:28" ht="15.75" customHeight="1" x14ac:dyDescent="0.2">
      <c r="R92" s="64"/>
      <c r="S92" s="65"/>
      <c r="T92" s="66"/>
      <c r="U92" s="67"/>
      <c r="V92" s="68"/>
      <c r="W92" s="69"/>
      <c r="X92" s="66"/>
      <c r="Y92" s="66"/>
      <c r="Z92" s="66"/>
      <c r="AA92" s="70"/>
      <c r="AB92" s="71"/>
    </row>
    <row r="93" spans="18:28" ht="15.75" customHeight="1" x14ac:dyDescent="0.2">
      <c r="R93" s="64"/>
      <c r="S93" s="65"/>
      <c r="T93" s="66"/>
      <c r="U93" s="67"/>
      <c r="V93" s="68"/>
      <c r="W93" s="69"/>
      <c r="X93" s="66"/>
      <c r="Y93" s="66"/>
      <c r="Z93" s="66"/>
      <c r="AA93" s="70"/>
      <c r="AB93" s="71"/>
    </row>
    <row r="94" spans="18:28" ht="15.75" customHeight="1" x14ac:dyDescent="0.2">
      <c r="R94" s="64"/>
      <c r="S94" s="65"/>
      <c r="T94" s="66"/>
      <c r="U94" s="67"/>
      <c r="V94" s="68"/>
      <c r="W94" s="69"/>
      <c r="X94" s="66"/>
      <c r="Y94" s="66"/>
      <c r="Z94" s="66"/>
      <c r="AA94" s="70"/>
      <c r="AB94" s="71"/>
    </row>
    <row r="95" spans="18:28" ht="15.75" customHeight="1" x14ac:dyDescent="0.2">
      <c r="R95" s="64"/>
      <c r="S95" s="65"/>
      <c r="T95" s="66"/>
      <c r="U95" s="67"/>
      <c r="V95" s="68"/>
      <c r="W95" s="69"/>
      <c r="X95" s="66"/>
      <c r="Y95" s="66"/>
      <c r="Z95" s="66"/>
      <c r="AA95" s="70"/>
      <c r="AB95" s="71"/>
    </row>
    <row r="96" spans="18:28" ht="15.75" customHeight="1" x14ac:dyDescent="0.2">
      <c r="R96" s="64"/>
      <c r="S96" s="65"/>
      <c r="T96" s="66"/>
      <c r="U96" s="67"/>
      <c r="V96" s="68"/>
      <c r="W96" s="69"/>
      <c r="X96" s="66"/>
      <c r="Y96" s="66"/>
      <c r="Z96" s="66"/>
      <c r="AA96" s="70"/>
      <c r="AB96" s="71"/>
    </row>
    <row r="97" spans="18:28" ht="15.75" customHeight="1" x14ac:dyDescent="0.2">
      <c r="R97" s="64"/>
      <c r="S97" s="65"/>
      <c r="T97" s="66"/>
      <c r="U97" s="67"/>
      <c r="V97" s="68"/>
      <c r="W97" s="69"/>
      <c r="X97" s="66"/>
      <c r="Y97" s="66"/>
      <c r="Z97" s="66"/>
      <c r="AA97" s="70"/>
      <c r="AB97" s="71"/>
    </row>
    <row r="98" spans="18:28" ht="15.75" customHeight="1" x14ac:dyDescent="0.2">
      <c r="R98" s="64"/>
      <c r="S98" s="65"/>
      <c r="T98" s="66"/>
      <c r="U98" s="67"/>
      <c r="V98" s="68"/>
      <c r="W98" s="69"/>
      <c r="X98" s="66"/>
      <c r="Y98" s="66"/>
      <c r="Z98" s="66"/>
      <c r="AA98" s="70"/>
      <c r="AB98" s="71"/>
    </row>
    <row r="99" spans="18:28" ht="15.75" customHeight="1" x14ac:dyDescent="0.2">
      <c r="R99" s="64"/>
      <c r="S99" s="65"/>
      <c r="T99" s="66"/>
      <c r="U99" s="67"/>
      <c r="V99" s="68"/>
      <c r="W99" s="69"/>
      <c r="X99" s="66"/>
      <c r="Y99" s="66"/>
      <c r="Z99" s="66"/>
      <c r="AA99" s="70"/>
      <c r="AB99" s="71"/>
    </row>
    <row r="100" spans="18:28" ht="15.75" customHeight="1" x14ac:dyDescent="0.2">
      <c r="R100" s="64"/>
      <c r="S100" s="65"/>
      <c r="T100" s="66"/>
      <c r="U100" s="67"/>
      <c r="V100" s="68"/>
      <c r="W100" s="69"/>
      <c r="X100" s="66"/>
      <c r="Y100" s="66"/>
      <c r="Z100" s="66"/>
      <c r="AA100" s="70"/>
      <c r="AB100" s="71"/>
    </row>
    <row r="101" spans="18:28" ht="15.75" customHeight="1" x14ac:dyDescent="0.2">
      <c r="R101" s="64"/>
      <c r="S101" s="65"/>
      <c r="T101" s="66"/>
      <c r="U101" s="67"/>
      <c r="V101" s="68"/>
      <c r="W101" s="69"/>
      <c r="X101" s="66"/>
      <c r="Y101" s="66"/>
      <c r="Z101" s="66"/>
      <c r="AA101" s="70"/>
      <c r="AB101" s="71"/>
    </row>
    <row r="102" spans="18:28" ht="15.75" customHeight="1" x14ac:dyDescent="0.2">
      <c r="R102" s="64"/>
      <c r="S102" s="65"/>
      <c r="T102" s="66"/>
      <c r="U102" s="67"/>
      <c r="V102" s="68"/>
      <c r="W102" s="69"/>
      <c r="X102" s="66"/>
      <c r="Y102" s="66"/>
      <c r="Z102" s="66"/>
      <c r="AA102" s="70"/>
      <c r="AB102" s="71"/>
    </row>
    <row r="103" spans="18:28" ht="15.75" customHeight="1" x14ac:dyDescent="0.2">
      <c r="R103" s="64"/>
      <c r="S103" s="65"/>
      <c r="T103" s="66"/>
      <c r="U103" s="67"/>
      <c r="V103" s="68"/>
      <c r="W103" s="69"/>
      <c r="X103" s="66"/>
      <c r="Y103" s="66"/>
      <c r="Z103" s="66"/>
      <c r="AA103" s="70"/>
      <c r="AB103" s="71"/>
    </row>
    <row r="104" spans="18:28" ht="15.75" customHeight="1" x14ac:dyDescent="0.2">
      <c r="R104" s="64"/>
      <c r="S104" s="65"/>
      <c r="T104" s="66"/>
      <c r="U104" s="67"/>
      <c r="V104" s="68"/>
      <c r="W104" s="69"/>
      <c r="X104" s="66"/>
      <c r="Y104" s="66"/>
      <c r="Z104" s="66"/>
      <c r="AA104" s="70"/>
      <c r="AB104" s="71"/>
    </row>
    <row r="105" spans="18:28" ht="15.75" customHeight="1" x14ac:dyDescent="0.2">
      <c r="R105" s="64"/>
      <c r="S105" s="65"/>
      <c r="T105" s="66"/>
      <c r="U105" s="67"/>
      <c r="V105" s="68"/>
      <c r="W105" s="69"/>
      <c r="X105" s="66"/>
      <c r="Y105" s="66"/>
      <c r="Z105" s="66"/>
      <c r="AA105" s="70"/>
      <c r="AB105" s="71"/>
    </row>
    <row r="106" spans="18:28" ht="15.75" customHeight="1" x14ac:dyDescent="0.2">
      <c r="R106" s="64"/>
      <c r="S106" s="65"/>
      <c r="T106" s="66"/>
      <c r="U106" s="67"/>
      <c r="V106" s="68"/>
      <c r="W106" s="69"/>
      <c r="X106" s="66"/>
      <c r="Y106" s="66"/>
      <c r="Z106" s="66"/>
      <c r="AA106" s="70"/>
      <c r="AB106" s="71"/>
    </row>
    <row r="107" spans="18:28" ht="15.75" customHeight="1" x14ac:dyDescent="0.2">
      <c r="R107" s="64"/>
      <c r="S107" s="65"/>
      <c r="T107" s="66"/>
      <c r="U107" s="67"/>
      <c r="V107" s="68"/>
      <c r="W107" s="69"/>
      <c r="X107" s="66"/>
      <c r="Y107" s="66"/>
      <c r="Z107" s="66"/>
      <c r="AA107" s="70"/>
      <c r="AB107" s="71"/>
    </row>
    <row r="108" spans="18:28" ht="15.75" customHeight="1" x14ac:dyDescent="0.2">
      <c r="R108" s="64"/>
      <c r="S108" s="65"/>
      <c r="T108" s="66"/>
      <c r="U108" s="67"/>
      <c r="V108" s="68"/>
      <c r="W108" s="69"/>
      <c r="X108" s="66"/>
      <c r="Y108" s="66"/>
      <c r="Z108" s="66"/>
      <c r="AA108" s="70"/>
      <c r="AB108" s="71"/>
    </row>
    <row r="109" spans="18:28" ht="15.75" customHeight="1" x14ac:dyDescent="0.2">
      <c r="R109" s="64"/>
      <c r="S109" s="65"/>
      <c r="T109" s="66"/>
      <c r="U109" s="67"/>
      <c r="V109" s="68"/>
      <c r="W109" s="69"/>
      <c r="X109" s="66"/>
      <c r="Y109" s="66"/>
      <c r="Z109" s="66"/>
      <c r="AA109" s="70"/>
      <c r="AB109" s="71"/>
    </row>
    <row r="110" spans="18:28" ht="15.75" customHeight="1" x14ac:dyDescent="0.2">
      <c r="R110" s="64"/>
      <c r="S110" s="65"/>
      <c r="T110" s="66"/>
      <c r="U110" s="67"/>
      <c r="V110" s="68"/>
      <c r="W110" s="69"/>
      <c r="X110" s="66"/>
      <c r="Y110" s="66"/>
      <c r="Z110" s="66"/>
      <c r="AA110" s="70"/>
      <c r="AB110" s="71"/>
    </row>
    <row r="111" spans="18:28" ht="15.75" customHeight="1" x14ac:dyDescent="0.2">
      <c r="R111" s="64"/>
      <c r="S111" s="65"/>
      <c r="T111" s="66"/>
      <c r="U111" s="67"/>
      <c r="V111" s="68"/>
      <c r="W111" s="69"/>
      <c r="X111" s="66"/>
      <c r="Y111" s="66"/>
      <c r="Z111" s="66"/>
      <c r="AA111" s="70"/>
      <c r="AB111" s="71"/>
    </row>
    <row r="112" spans="18:28" ht="15.75" customHeight="1" x14ac:dyDescent="0.2">
      <c r="R112" s="64"/>
      <c r="S112" s="65"/>
      <c r="T112" s="66"/>
      <c r="U112" s="67"/>
      <c r="V112" s="68"/>
      <c r="W112" s="69"/>
      <c r="X112" s="66"/>
      <c r="Y112" s="66"/>
      <c r="Z112" s="66"/>
      <c r="AA112" s="70"/>
      <c r="AB112" s="71"/>
    </row>
    <row r="113" spans="18:28" ht="15.75" customHeight="1" x14ac:dyDescent="0.2">
      <c r="R113" s="64"/>
      <c r="S113" s="65"/>
      <c r="T113" s="66"/>
      <c r="U113" s="67"/>
      <c r="V113" s="68"/>
      <c r="W113" s="69"/>
      <c r="X113" s="66"/>
      <c r="Y113" s="66"/>
      <c r="Z113" s="66"/>
      <c r="AA113" s="70"/>
      <c r="AB113" s="71"/>
    </row>
    <row r="114" spans="18:28" ht="15.75" customHeight="1" x14ac:dyDescent="0.2">
      <c r="R114" s="64"/>
      <c r="S114" s="65"/>
      <c r="T114" s="66"/>
      <c r="U114" s="67"/>
      <c r="V114" s="68"/>
      <c r="W114" s="69"/>
      <c r="X114" s="66"/>
      <c r="Y114" s="66"/>
      <c r="Z114" s="66"/>
      <c r="AA114" s="70"/>
      <c r="AB114" s="71"/>
    </row>
    <row r="115" spans="18:28" ht="15.75" customHeight="1" x14ac:dyDescent="0.2">
      <c r="R115" s="64"/>
      <c r="S115" s="65"/>
      <c r="T115" s="66"/>
      <c r="U115" s="67"/>
      <c r="V115" s="68"/>
      <c r="W115" s="69"/>
      <c r="X115" s="66"/>
      <c r="Y115" s="66"/>
      <c r="Z115" s="66"/>
      <c r="AA115" s="70"/>
      <c r="AB115" s="71"/>
    </row>
    <row r="116" spans="18:28" ht="15.75" customHeight="1" x14ac:dyDescent="0.2">
      <c r="R116" s="64"/>
      <c r="S116" s="65"/>
      <c r="T116" s="66"/>
      <c r="U116" s="67"/>
      <c r="V116" s="68"/>
      <c r="W116" s="69"/>
      <c r="X116" s="66"/>
      <c r="Y116" s="66"/>
      <c r="Z116" s="66"/>
      <c r="AA116" s="70"/>
      <c r="AB116" s="71"/>
    </row>
    <row r="117" spans="18:28" ht="15.75" customHeight="1" x14ac:dyDescent="0.2">
      <c r="R117" s="64"/>
      <c r="S117" s="65"/>
      <c r="T117" s="66"/>
      <c r="U117" s="67"/>
      <c r="V117" s="68"/>
      <c r="W117" s="69"/>
      <c r="X117" s="66"/>
      <c r="Y117" s="66"/>
      <c r="Z117" s="66"/>
      <c r="AA117" s="70"/>
      <c r="AB117" s="71"/>
    </row>
    <row r="118" spans="18:28" ht="15.75" customHeight="1" x14ac:dyDescent="0.2">
      <c r="R118" s="64"/>
      <c r="S118" s="65"/>
      <c r="T118" s="66"/>
      <c r="U118" s="67"/>
      <c r="V118" s="68"/>
      <c r="W118" s="69"/>
      <c r="X118" s="66"/>
      <c r="Y118" s="66"/>
      <c r="Z118" s="66"/>
      <c r="AA118" s="70"/>
      <c r="AB118" s="71"/>
    </row>
    <row r="119" spans="18:28" ht="15.75" customHeight="1" x14ac:dyDescent="0.2">
      <c r="R119" s="64"/>
      <c r="S119" s="65"/>
      <c r="T119" s="66"/>
      <c r="U119" s="67"/>
      <c r="V119" s="68"/>
      <c r="W119" s="69"/>
      <c r="X119" s="66"/>
      <c r="Y119" s="66"/>
      <c r="Z119" s="66"/>
      <c r="AA119" s="70"/>
      <c r="AB119" s="71"/>
    </row>
    <row r="120" spans="18:28" ht="15.75" customHeight="1" x14ac:dyDescent="0.2">
      <c r="R120" s="64"/>
      <c r="S120" s="65"/>
      <c r="T120" s="66"/>
      <c r="U120" s="67"/>
      <c r="V120" s="68"/>
      <c r="W120" s="69"/>
      <c r="X120" s="66"/>
      <c r="Y120" s="66"/>
      <c r="Z120" s="66"/>
      <c r="AA120" s="70"/>
      <c r="AB120" s="71"/>
    </row>
    <row r="121" spans="18:28" ht="15.75" customHeight="1" x14ac:dyDescent="0.2">
      <c r="R121" s="64"/>
      <c r="S121" s="65"/>
      <c r="T121" s="66"/>
      <c r="U121" s="67"/>
      <c r="V121" s="68"/>
      <c r="W121" s="69"/>
      <c r="X121" s="66"/>
      <c r="Y121" s="66"/>
      <c r="Z121" s="66"/>
      <c r="AA121" s="70"/>
      <c r="AB121" s="71"/>
    </row>
    <row r="122" spans="18:28" ht="15.75" customHeight="1" x14ac:dyDescent="0.2">
      <c r="R122" s="64"/>
      <c r="S122" s="65"/>
      <c r="T122" s="66"/>
      <c r="U122" s="67"/>
      <c r="V122" s="68"/>
      <c r="W122" s="69"/>
      <c r="X122" s="66"/>
      <c r="Y122" s="66"/>
      <c r="Z122" s="66"/>
      <c r="AA122" s="70"/>
      <c r="AB122" s="71"/>
    </row>
    <row r="123" spans="18:28" ht="15.75" customHeight="1" x14ac:dyDescent="0.2">
      <c r="R123" s="64"/>
      <c r="S123" s="65"/>
      <c r="T123" s="66"/>
      <c r="U123" s="67"/>
      <c r="V123" s="68"/>
      <c r="W123" s="69"/>
      <c r="X123" s="66"/>
      <c r="Y123" s="66"/>
      <c r="Z123" s="66"/>
      <c r="AA123" s="70"/>
      <c r="AB123" s="71"/>
    </row>
    <row r="124" spans="18:28" ht="15.75" customHeight="1" x14ac:dyDescent="0.2">
      <c r="R124" s="64"/>
      <c r="S124" s="65"/>
      <c r="T124" s="66"/>
      <c r="U124" s="67"/>
      <c r="V124" s="68"/>
      <c r="W124" s="69"/>
      <c r="X124" s="66"/>
      <c r="Y124" s="66"/>
      <c r="Z124" s="66"/>
      <c r="AA124" s="70"/>
      <c r="AB124" s="71"/>
    </row>
    <row r="125" spans="18:28" ht="15.75" customHeight="1" x14ac:dyDescent="0.2">
      <c r="R125" s="64"/>
      <c r="S125" s="65"/>
      <c r="T125" s="66"/>
      <c r="U125" s="67"/>
      <c r="V125" s="68"/>
      <c r="W125" s="69"/>
      <c r="X125" s="66"/>
      <c r="Y125" s="66"/>
      <c r="Z125" s="66"/>
      <c r="AA125" s="70"/>
      <c r="AB125" s="71"/>
    </row>
    <row r="126" spans="18:28" ht="15.75" customHeight="1" x14ac:dyDescent="0.2">
      <c r="R126" s="64"/>
      <c r="S126" s="65"/>
      <c r="T126" s="66"/>
      <c r="U126" s="67"/>
      <c r="V126" s="68"/>
      <c r="W126" s="69"/>
      <c r="X126" s="66"/>
      <c r="Y126" s="66"/>
      <c r="Z126" s="66"/>
      <c r="AA126" s="70"/>
      <c r="AB126" s="71"/>
    </row>
    <row r="127" spans="18:28" ht="15.75" customHeight="1" x14ac:dyDescent="0.2">
      <c r="R127" s="64"/>
      <c r="S127" s="65"/>
      <c r="T127" s="66"/>
      <c r="U127" s="67"/>
      <c r="V127" s="68"/>
      <c r="W127" s="69"/>
      <c r="X127" s="66"/>
      <c r="Y127" s="66"/>
      <c r="Z127" s="66"/>
      <c r="AA127" s="70"/>
      <c r="AB127" s="71"/>
    </row>
    <row r="128" spans="18:28" ht="15.75" customHeight="1" x14ac:dyDescent="0.2">
      <c r="R128" s="64"/>
      <c r="S128" s="65"/>
      <c r="T128" s="66"/>
      <c r="U128" s="67"/>
      <c r="V128" s="68"/>
      <c r="W128" s="69"/>
      <c r="X128" s="66"/>
      <c r="Y128" s="66"/>
      <c r="Z128" s="66"/>
      <c r="AA128" s="70"/>
      <c r="AB128" s="71"/>
    </row>
    <row r="129" spans="18:28" ht="15.75" customHeight="1" x14ac:dyDescent="0.2">
      <c r="R129" s="64"/>
      <c r="S129" s="65"/>
      <c r="T129" s="66"/>
      <c r="U129" s="67"/>
      <c r="V129" s="68"/>
      <c r="W129" s="69"/>
      <c r="X129" s="66"/>
      <c r="Y129" s="66"/>
      <c r="Z129" s="66"/>
      <c r="AA129" s="70"/>
      <c r="AB129" s="71"/>
    </row>
    <row r="130" spans="18:28" ht="15.75" customHeight="1" x14ac:dyDescent="0.2">
      <c r="R130" s="64"/>
      <c r="S130" s="65"/>
      <c r="T130" s="66"/>
      <c r="U130" s="67"/>
      <c r="V130" s="68"/>
      <c r="W130" s="69"/>
      <c r="X130" s="66"/>
      <c r="Y130" s="66"/>
      <c r="Z130" s="66"/>
      <c r="AA130" s="70"/>
      <c r="AB130" s="71"/>
    </row>
    <row r="131" spans="18:28" ht="15.75" customHeight="1" x14ac:dyDescent="0.2">
      <c r="R131" s="64"/>
      <c r="S131" s="65"/>
      <c r="T131" s="66"/>
      <c r="U131" s="67"/>
      <c r="V131" s="68"/>
      <c r="W131" s="69"/>
      <c r="X131" s="66"/>
      <c r="Y131" s="66"/>
      <c r="Z131" s="66"/>
      <c r="AA131" s="70"/>
      <c r="AB131" s="71"/>
    </row>
    <row r="132" spans="18:28" ht="15.75" customHeight="1" x14ac:dyDescent="0.2">
      <c r="R132" s="64"/>
      <c r="S132" s="65"/>
      <c r="T132" s="66"/>
      <c r="U132" s="67"/>
      <c r="V132" s="68"/>
      <c r="W132" s="69"/>
      <c r="X132" s="66"/>
      <c r="Y132" s="66"/>
      <c r="Z132" s="66"/>
      <c r="AA132" s="70"/>
      <c r="AB132" s="71"/>
    </row>
    <row r="133" spans="18:28" ht="15.75" customHeight="1" x14ac:dyDescent="0.2">
      <c r="R133" s="64"/>
      <c r="S133" s="65"/>
      <c r="T133" s="66"/>
      <c r="U133" s="67"/>
      <c r="V133" s="68"/>
      <c r="W133" s="69"/>
      <c r="X133" s="66"/>
      <c r="Y133" s="66"/>
      <c r="Z133" s="66"/>
      <c r="AA133" s="70"/>
      <c r="AB133" s="71"/>
    </row>
    <row r="134" spans="18:28" ht="15.75" customHeight="1" x14ac:dyDescent="0.2">
      <c r="R134" s="64"/>
      <c r="S134" s="65"/>
      <c r="T134" s="66"/>
      <c r="U134" s="67"/>
      <c r="V134" s="68"/>
      <c r="W134" s="69"/>
      <c r="X134" s="66"/>
      <c r="Y134" s="66"/>
      <c r="Z134" s="66"/>
      <c r="AA134" s="70"/>
      <c r="AB134" s="71"/>
    </row>
    <row r="135" spans="18:28" ht="15.75" customHeight="1" x14ac:dyDescent="0.2">
      <c r="R135" s="64"/>
      <c r="S135" s="65"/>
      <c r="T135" s="66"/>
      <c r="U135" s="67"/>
      <c r="V135" s="68"/>
      <c r="W135" s="69"/>
      <c r="X135" s="66"/>
      <c r="Y135" s="66"/>
      <c r="Z135" s="66"/>
      <c r="AA135" s="70"/>
      <c r="AB135" s="71"/>
    </row>
    <row r="136" spans="18:28" ht="15.75" customHeight="1" x14ac:dyDescent="0.2">
      <c r="R136" s="64"/>
      <c r="S136" s="65"/>
      <c r="T136" s="66"/>
      <c r="U136" s="67"/>
      <c r="V136" s="68"/>
      <c r="W136" s="69"/>
      <c r="X136" s="66"/>
      <c r="Y136" s="66"/>
      <c r="Z136" s="66"/>
      <c r="AA136" s="70"/>
      <c r="AB136" s="71"/>
    </row>
    <row r="137" spans="18:28" ht="15.75" customHeight="1" x14ac:dyDescent="0.2">
      <c r="R137" s="64"/>
      <c r="S137" s="65"/>
      <c r="T137" s="66"/>
      <c r="U137" s="67"/>
      <c r="V137" s="68"/>
      <c r="W137" s="69"/>
      <c r="X137" s="66"/>
      <c r="Y137" s="66"/>
      <c r="Z137" s="66"/>
      <c r="AA137" s="70"/>
      <c r="AB137" s="71"/>
    </row>
    <row r="138" spans="18:28" ht="15.75" customHeight="1" x14ac:dyDescent="0.2">
      <c r="R138" s="64"/>
      <c r="S138" s="65"/>
      <c r="T138" s="66"/>
      <c r="U138" s="67"/>
      <c r="V138" s="68"/>
      <c r="W138" s="69"/>
      <c r="X138" s="66"/>
      <c r="Y138" s="66"/>
      <c r="Z138" s="66"/>
      <c r="AA138" s="70"/>
      <c r="AB138" s="71"/>
    </row>
    <row r="139" spans="18:28" ht="15.75" customHeight="1" x14ac:dyDescent="0.2">
      <c r="R139" s="64"/>
      <c r="S139" s="65"/>
      <c r="T139" s="66"/>
      <c r="U139" s="67"/>
      <c r="V139" s="68"/>
      <c r="W139" s="69"/>
      <c r="X139" s="66"/>
      <c r="Y139" s="66"/>
      <c r="Z139" s="66"/>
      <c r="AA139" s="70"/>
      <c r="AB139" s="71"/>
    </row>
    <row r="140" spans="18:28" ht="15.75" customHeight="1" x14ac:dyDescent="0.2">
      <c r="R140" s="64"/>
      <c r="S140" s="65"/>
      <c r="T140" s="66"/>
      <c r="U140" s="67"/>
      <c r="V140" s="68"/>
      <c r="W140" s="69"/>
      <c r="X140" s="66"/>
      <c r="Y140" s="66"/>
      <c r="Z140" s="66"/>
      <c r="AA140" s="70"/>
      <c r="AB140" s="71"/>
    </row>
    <row r="141" spans="18:28" ht="15.75" customHeight="1" x14ac:dyDescent="0.2">
      <c r="R141" s="64"/>
      <c r="S141" s="65"/>
      <c r="T141" s="66"/>
      <c r="U141" s="67"/>
      <c r="V141" s="68"/>
      <c r="W141" s="69"/>
      <c r="X141" s="66"/>
      <c r="Y141" s="66"/>
      <c r="Z141" s="66"/>
      <c r="AA141" s="70"/>
      <c r="AB141" s="71"/>
    </row>
    <row r="142" spans="18:28" ht="15.75" customHeight="1" x14ac:dyDescent="0.2">
      <c r="R142" s="64"/>
      <c r="S142" s="65"/>
      <c r="T142" s="66"/>
      <c r="U142" s="67"/>
      <c r="V142" s="68"/>
      <c r="W142" s="69"/>
      <c r="X142" s="66"/>
      <c r="Y142" s="66"/>
      <c r="Z142" s="66"/>
      <c r="AA142" s="70"/>
      <c r="AB142" s="71"/>
    </row>
    <row r="143" spans="18:28" ht="15.75" customHeight="1" x14ac:dyDescent="0.2">
      <c r="R143" s="64"/>
      <c r="S143" s="65"/>
      <c r="T143" s="66"/>
      <c r="U143" s="67"/>
      <c r="V143" s="68"/>
      <c r="W143" s="69"/>
      <c r="X143" s="66"/>
      <c r="Y143" s="66"/>
      <c r="Z143" s="66"/>
      <c r="AA143" s="70"/>
      <c r="AB143" s="71"/>
    </row>
    <row r="144" spans="18:28" ht="15.75" customHeight="1" x14ac:dyDescent="0.2">
      <c r="R144" s="64"/>
      <c r="S144" s="65"/>
      <c r="T144" s="66"/>
      <c r="U144" s="67"/>
      <c r="V144" s="68"/>
      <c r="W144" s="69"/>
      <c r="X144" s="66"/>
      <c r="Y144" s="66"/>
      <c r="Z144" s="66"/>
      <c r="AA144" s="70"/>
      <c r="AB144" s="71"/>
    </row>
    <row r="145" spans="18:28" ht="15.75" customHeight="1" x14ac:dyDescent="0.2">
      <c r="R145" s="64"/>
      <c r="S145" s="65"/>
      <c r="T145" s="66"/>
      <c r="U145" s="67"/>
      <c r="V145" s="68"/>
      <c r="W145" s="69"/>
      <c r="X145" s="66"/>
      <c r="Y145" s="66"/>
      <c r="Z145" s="66"/>
      <c r="AA145" s="70"/>
      <c r="AB145" s="71"/>
    </row>
    <row r="146" spans="18:28" ht="15.75" customHeight="1" x14ac:dyDescent="0.2">
      <c r="R146" s="64"/>
      <c r="S146" s="65"/>
      <c r="T146" s="66"/>
      <c r="U146" s="67"/>
      <c r="V146" s="68"/>
      <c r="W146" s="69"/>
      <c r="X146" s="66"/>
      <c r="Y146" s="66"/>
      <c r="Z146" s="66"/>
      <c r="AA146" s="70"/>
      <c r="AB146" s="71"/>
    </row>
    <row r="147" spans="18:28" ht="15.75" customHeight="1" x14ac:dyDescent="0.2">
      <c r="R147" s="64"/>
      <c r="S147" s="65"/>
      <c r="T147" s="66"/>
      <c r="U147" s="67"/>
      <c r="V147" s="68"/>
      <c r="W147" s="69"/>
      <c r="X147" s="66"/>
      <c r="Y147" s="66"/>
      <c r="Z147" s="66"/>
      <c r="AA147" s="70"/>
      <c r="AB147" s="71"/>
    </row>
    <row r="148" spans="18:28" ht="15.75" customHeight="1" x14ac:dyDescent="0.2">
      <c r="R148" s="64"/>
      <c r="S148" s="65"/>
      <c r="T148" s="66"/>
      <c r="U148" s="67"/>
      <c r="V148" s="68"/>
      <c r="W148" s="69"/>
      <c r="X148" s="66"/>
      <c r="Y148" s="66"/>
      <c r="Z148" s="66"/>
      <c r="AA148" s="70"/>
      <c r="AB148" s="71"/>
    </row>
    <row r="149" spans="18:28" ht="15.75" customHeight="1" x14ac:dyDescent="0.2">
      <c r="R149" s="64"/>
      <c r="S149" s="65"/>
      <c r="T149" s="66"/>
      <c r="U149" s="67"/>
      <c r="V149" s="68"/>
      <c r="W149" s="69"/>
      <c r="X149" s="66"/>
      <c r="Y149" s="66"/>
      <c r="Z149" s="66"/>
      <c r="AA149" s="70"/>
      <c r="AB149" s="71"/>
    </row>
    <row r="150" spans="18:28" ht="15.75" customHeight="1" x14ac:dyDescent="0.2">
      <c r="R150" s="64"/>
      <c r="S150" s="65"/>
      <c r="T150" s="66"/>
      <c r="U150" s="67"/>
      <c r="V150" s="68"/>
      <c r="W150" s="69"/>
      <c r="X150" s="66"/>
      <c r="Y150" s="66"/>
      <c r="Z150" s="66"/>
      <c r="AA150" s="70"/>
      <c r="AB150" s="71"/>
    </row>
    <row r="151" spans="18:28" ht="15.75" customHeight="1" x14ac:dyDescent="0.2">
      <c r="R151" s="64"/>
      <c r="S151" s="65"/>
      <c r="T151" s="66"/>
      <c r="U151" s="67"/>
      <c r="V151" s="68"/>
      <c r="W151" s="69"/>
      <c r="X151" s="66"/>
      <c r="Y151" s="66"/>
      <c r="Z151" s="66"/>
      <c r="AA151" s="70"/>
      <c r="AB151" s="71"/>
    </row>
    <row r="152" spans="18:28" ht="15.75" customHeight="1" x14ac:dyDescent="0.2">
      <c r="R152" s="64"/>
      <c r="S152" s="65"/>
      <c r="T152" s="66"/>
      <c r="U152" s="67"/>
      <c r="V152" s="68"/>
      <c r="W152" s="69"/>
      <c r="X152" s="66"/>
      <c r="Y152" s="66"/>
      <c r="Z152" s="66"/>
      <c r="AA152" s="70"/>
      <c r="AB152" s="71"/>
    </row>
    <row r="153" spans="18:28" ht="15.75" customHeight="1" x14ac:dyDescent="0.2">
      <c r="R153" s="64"/>
      <c r="S153" s="65"/>
      <c r="T153" s="66"/>
      <c r="U153" s="67"/>
      <c r="V153" s="68"/>
      <c r="W153" s="69"/>
      <c r="X153" s="66"/>
      <c r="Y153" s="66"/>
      <c r="Z153" s="66"/>
      <c r="AA153" s="70"/>
      <c r="AB153" s="71"/>
    </row>
    <row r="154" spans="18:28" ht="15.75" customHeight="1" x14ac:dyDescent="0.2">
      <c r="R154" s="64"/>
      <c r="S154" s="65"/>
      <c r="T154" s="66"/>
      <c r="U154" s="67"/>
      <c r="V154" s="68"/>
      <c r="W154" s="69"/>
      <c r="X154" s="66"/>
      <c r="Y154" s="66"/>
      <c r="Z154" s="66"/>
      <c r="AA154" s="70"/>
      <c r="AB154" s="71"/>
    </row>
    <row r="155" spans="18:28" ht="15.75" customHeight="1" x14ac:dyDescent="0.2">
      <c r="R155" s="64"/>
      <c r="S155" s="65"/>
      <c r="T155" s="66"/>
      <c r="U155" s="67"/>
      <c r="V155" s="68"/>
      <c r="W155" s="69"/>
      <c r="X155" s="66"/>
      <c r="Y155" s="66"/>
      <c r="Z155" s="66"/>
      <c r="AA155" s="70"/>
      <c r="AB155" s="71"/>
    </row>
    <row r="156" spans="18:28" ht="15.75" customHeight="1" x14ac:dyDescent="0.2">
      <c r="R156" s="64"/>
      <c r="S156" s="65"/>
      <c r="T156" s="66"/>
      <c r="U156" s="67"/>
      <c r="V156" s="68"/>
      <c r="W156" s="69"/>
      <c r="X156" s="66"/>
      <c r="Y156" s="66"/>
      <c r="Z156" s="66"/>
      <c r="AA156" s="70"/>
      <c r="AB156" s="71"/>
    </row>
    <row r="157" spans="18:28" ht="15.75" customHeight="1" x14ac:dyDescent="0.2">
      <c r="R157" s="64"/>
      <c r="S157" s="65"/>
      <c r="T157" s="66"/>
      <c r="U157" s="67"/>
      <c r="V157" s="68"/>
      <c r="W157" s="69"/>
      <c r="X157" s="66"/>
      <c r="Y157" s="66"/>
      <c r="Z157" s="66"/>
      <c r="AA157" s="70"/>
      <c r="AB157" s="71"/>
    </row>
    <row r="158" spans="18:28" ht="15.75" customHeight="1" x14ac:dyDescent="0.2">
      <c r="R158" s="64"/>
      <c r="S158" s="65"/>
      <c r="T158" s="66"/>
      <c r="U158" s="67"/>
      <c r="V158" s="68"/>
      <c r="W158" s="69"/>
      <c r="X158" s="66"/>
      <c r="Y158" s="66"/>
      <c r="Z158" s="66"/>
      <c r="AA158" s="70"/>
      <c r="AB158" s="71"/>
    </row>
    <row r="159" spans="18:28" ht="15.75" customHeight="1" x14ac:dyDescent="0.2">
      <c r="R159" s="64"/>
      <c r="S159" s="65"/>
      <c r="T159" s="66"/>
      <c r="U159" s="67"/>
      <c r="V159" s="68"/>
      <c r="W159" s="69"/>
      <c r="X159" s="66"/>
      <c r="Y159" s="66"/>
      <c r="Z159" s="66"/>
      <c r="AA159" s="70"/>
      <c r="AB159" s="71"/>
    </row>
    <row r="160" spans="18:28" ht="15.75" customHeight="1" x14ac:dyDescent="0.2">
      <c r="R160" s="64"/>
      <c r="S160" s="65"/>
      <c r="T160" s="66"/>
      <c r="U160" s="67"/>
      <c r="V160" s="68"/>
      <c r="W160" s="69"/>
      <c r="X160" s="66"/>
      <c r="Y160" s="66"/>
      <c r="Z160" s="66"/>
      <c r="AA160" s="70"/>
      <c r="AB160" s="71"/>
    </row>
    <row r="161" spans="18:28" ht="15.75" customHeight="1" x14ac:dyDescent="0.2">
      <c r="R161" s="64"/>
      <c r="S161" s="65"/>
      <c r="T161" s="66"/>
      <c r="U161" s="67"/>
      <c r="V161" s="68"/>
      <c r="W161" s="69"/>
      <c r="X161" s="66"/>
      <c r="Y161" s="66"/>
      <c r="Z161" s="66"/>
      <c r="AA161" s="70"/>
      <c r="AB161" s="71"/>
    </row>
    <row r="162" spans="18:28" ht="15.75" customHeight="1" x14ac:dyDescent="0.2">
      <c r="R162" s="64"/>
      <c r="S162" s="65"/>
      <c r="T162" s="66"/>
      <c r="U162" s="67"/>
      <c r="V162" s="68"/>
      <c r="W162" s="69"/>
      <c r="X162" s="66"/>
      <c r="Y162" s="66"/>
      <c r="Z162" s="66"/>
      <c r="AA162" s="70"/>
      <c r="AB162" s="71"/>
    </row>
    <row r="163" spans="18:28" ht="15.75" customHeight="1" x14ac:dyDescent="0.2">
      <c r="R163" s="64"/>
      <c r="S163" s="65"/>
      <c r="T163" s="66"/>
      <c r="U163" s="67"/>
      <c r="V163" s="68"/>
      <c r="W163" s="69"/>
      <c r="X163" s="66"/>
      <c r="Y163" s="66"/>
      <c r="Z163" s="66"/>
      <c r="AA163" s="70"/>
      <c r="AB163" s="71"/>
    </row>
    <row r="164" spans="18:28" ht="15.75" customHeight="1" x14ac:dyDescent="0.2">
      <c r="R164" s="64"/>
      <c r="S164" s="65"/>
      <c r="T164" s="66"/>
      <c r="U164" s="67"/>
      <c r="V164" s="68"/>
      <c r="W164" s="69"/>
      <c r="X164" s="66"/>
      <c r="Y164" s="66"/>
      <c r="Z164" s="66"/>
      <c r="AA164" s="70"/>
      <c r="AB164" s="71"/>
    </row>
    <row r="165" spans="18:28" ht="15.75" customHeight="1" x14ac:dyDescent="0.2">
      <c r="R165" s="64"/>
      <c r="S165" s="65"/>
      <c r="T165" s="66"/>
      <c r="U165" s="67"/>
      <c r="V165" s="68"/>
      <c r="W165" s="69"/>
      <c r="X165" s="66"/>
      <c r="Y165" s="66"/>
      <c r="Z165" s="66"/>
      <c r="AA165" s="70"/>
      <c r="AB165" s="71"/>
    </row>
    <row r="166" spans="18:28" ht="15.75" customHeight="1" x14ac:dyDescent="0.2">
      <c r="R166" s="64"/>
      <c r="S166" s="65"/>
      <c r="T166" s="66"/>
      <c r="U166" s="67"/>
      <c r="V166" s="68"/>
      <c r="W166" s="69"/>
      <c r="X166" s="66"/>
      <c r="Y166" s="66"/>
      <c r="Z166" s="66"/>
      <c r="AA166" s="70"/>
      <c r="AB166" s="71"/>
    </row>
    <row r="167" spans="18:28" ht="15.75" customHeight="1" x14ac:dyDescent="0.2">
      <c r="R167" s="64"/>
      <c r="S167" s="65"/>
      <c r="T167" s="66"/>
      <c r="U167" s="67"/>
      <c r="V167" s="68"/>
      <c r="W167" s="69"/>
      <c r="X167" s="66"/>
      <c r="Y167" s="66"/>
      <c r="Z167" s="66"/>
      <c r="AA167" s="70"/>
      <c r="AB167" s="71"/>
    </row>
    <row r="168" spans="18:28" ht="15.75" customHeight="1" x14ac:dyDescent="0.2">
      <c r="R168" s="64"/>
      <c r="S168" s="65"/>
      <c r="T168" s="66"/>
      <c r="U168" s="67"/>
      <c r="V168" s="68"/>
      <c r="W168" s="69"/>
      <c r="X168" s="66"/>
      <c r="Y168" s="66"/>
      <c r="Z168" s="66"/>
      <c r="AA168" s="70"/>
      <c r="AB168" s="71"/>
    </row>
    <row r="169" spans="18:28" ht="15.75" customHeight="1" x14ac:dyDescent="0.2">
      <c r="R169" s="64"/>
      <c r="S169" s="65"/>
      <c r="T169" s="66"/>
      <c r="U169" s="67"/>
      <c r="V169" s="68"/>
      <c r="W169" s="69"/>
      <c r="X169" s="66"/>
      <c r="Y169" s="66"/>
      <c r="Z169" s="66"/>
      <c r="AA169" s="70"/>
      <c r="AB169" s="71"/>
    </row>
    <row r="170" spans="18:28" ht="15.75" customHeight="1" x14ac:dyDescent="0.2">
      <c r="R170" s="64"/>
      <c r="S170" s="65"/>
      <c r="T170" s="66"/>
      <c r="U170" s="67"/>
      <c r="V170" s="68"/>
      <c r="W170" s="69"/>
      <c r="X170" s="66"/>
      <c r="Y170" s="66"/>
      <c r="Z170" s="66"/>
      <c r="AA170" s="70"/>
      <c r="AB170" s="71"/>
    </row>
    <row r="171" spans="18:28" ht="15.75" customHeight="1" x14ac:dyDescent="0.2">
      <c r="R171" s="64"/>
      <c r="S171" s="65"/>
      <c r="T171" s="66"/>
      <c r="U171" s="67"/>
      <c r="V171" s="68"/>
      <c r="W171" s="69"/>
      <c r="X171" s="66"/>
      <c r="Y171" s="66"/>
      <c r="Z171" s="66"/>
      <c r="AA171" s="70"/>
      <c r="AB171" s="71"/>
    </row>
    <row r="172" spans="18:28" ht="15.75" customHeight="1" x14ac:dyDescent="0.2">
      <c r="R172" s="64"/>
      <c r="S172" s="65"/>
      <c r="T172" s="66"/>
      <c r="U172" s="67"/>
      <c r="V172" s="68"/>
      <c r="W172" s="69"/>
      <c r="X172" s="66"/>
      <c r="Y172" s="66"/>
      <c r="Z172" s="66"/>
      <c r="AA172" s="70"/>
      <c r="AB172" s="71"/>
    </row>
    <row r="173" spans="18:28" ht="15.75" customHeight="1" x14ac:dyDescent="0.2">
      <c r="R173" s="64"/>
      <c r="S173" s="65"/>
      <c r="T173" s="66"/>
      <c r="U173" s="67"/>
      <c r="V173" s="68"/>
      <c r="W173" s="69"/>
      <c r="X173" s="66"/>
      <c r="Y173" s="66"/>
      <c r="Z173" s="66"/>
      <c r="AA173" s="70"/>
      <c r="AB173" s="71"/>
    </row>
    <row r="174" spans="18:28" ht="15.75" customHeight="1" x14ac:dyDescent="0.2">
      <c r="R174" s="64"/>
      <c r="S174" s="65"/>
      <c r="T174" s="66"/>
      <c r="U174" s="67"/>
      <c r="V174" s="68"/>
      <c r="W174" s="69"/>
      <c r="X174" s="66"/>
      <c r="Y174" s="66"/>
      <c r="Z174" s="66"/>
      <c r="AA174" s="70"/>
      <c r="AB174" s="71"/>
    </row>
    <row r="175" spans="18:28" ht="15.75" customHeight="1" x14ac:dyDescent="0.2">
      <c r="R175" s="64"/>
      <c r="S175" s="65"/>
      <c r="T175" s="66"/>
      <c r="U175" s="67"/>
      <c r="V175" s="68"/>
      <c r="W175" s="69"/>
      <c r="X175" s="66"/>
      <c r="Y175" s="66"/>
      <c r="Z175" s="66"/>
      <c r="AA175" s="70"/>
      <c r="AB175" s="71"/>
    </row>
    <row r="176" spans="18:28" ht="15.75" customHeight="1" x14ac:dyDescent="0.2">
      <c r="R176" s="64"/>
      <c r="S176" s="65"/>
      <c r="T176" s="66"/>
      <c r="U176" s="67"/>
      <c r="V176" s="68"/>
      <c r="W176" s="69"/>
      <c r="X176" s="66"/>
      <c r="Y176" s="66"/>
      <c r="Z176" s="66"/>
      <c r="AA176" s="70"/>
      <c r="AB176" s="71"/>
    </row>
    <row r="177" spans="18:28" ht="15.75" customHeight="1" x14ac:dyDescent="0.2">
      <c r="R177" s="64"/>
      <c r="S177" s="65"/>
      <c r="T177" s="66"/>
      <c r="U177" s="67"/>
      <c r="V177" s="68"/>
      <c r="W177" s="69"/>
      <c r="X177" s="66"/>
      <c r="Y177" s="66"/>
      <c r="Z177" s="66"/>
      <c r="AA177" s="70"/>
      <c r="AB177" s="71"/>
    </row>
    <row r="178" spans="18:28" ht="15.75" customHeight="1" x14ac:dyDescent="0.2">
      <c r="R178" s="64"/>
      <c r="S178" s="65"/>
      <c r="T178" s="66"/>
      <c r="U178" s="67"/>
      <c r="V178" s="68"/>
      <c r="W178" s="69"/>
      <c r="X178" s="66"/>
      <c r="Y178" s="66"/>
      <c r="Z178" s="66"/>
      <c r="AA178" s="70"/>
      <c r="AB178" s="71"/>
    </row>
    <row r="179" spans="18:28" ht="15.75" customHeight="1" x14ac:dyDescent="0.2">
      <c r="R179" s="64"/>
      <c r="S179" s="65"/>
      <c r="T179" s="66"/>
      <c r="U179" s="67"/>
      <c r="V179" s="68"/>
      <c r="W179" s="69"/>
      <c r="X179" s="66"/>
      <c r="Y179" s="66"/>
      <c r="Z179" s="66"/>
      <c r="AA179" s="70"/>
      <c r="AB179" s="71"/>
    </row>
    <row r="180" spans="18:28" ht="15.75" customHeight="1" x14ac:dyDescent="0.2">
      <c r="R180" s="64"/>
      <c r="S180" s="65"/>
      <c r="T180" s="66"/>
      <c r="U180" s="67"/>
      <c r="V180" s="68"/>
      <c r="W180" s="69"/>
      <c r="X180" s="66"/>
      <c r="Y180" s="66"/>
      <c r="Z180" s="66"/>
      <c r="AA180" s="70"/>
      <c r="AB180" s="71"/>
    </row>
    <row r="181" spans="18:28" ht="15.75" customHeight="1" x14ac:dyDescent="0.2">
      <c r="R181" s="64"/>
      <c r="S181" s="65"/>
      <c r="T181" s="66"/>
      <c r="U181" s="67"/>
      <c r="V181" s="68"/>
      <c r="W181" s="69"/>
      <c r="X181" s="66"/>
      <c r="Y181" s="66"/>
      <c r="Z181" s="66"/>
      <c r="AA181" s="70"/>
      <c r="AB181" s="71"/>
    </row>
    <row r="182" spans="18:28" ht="15.75" customHeight="1" x14ac:dyDescent="0.2">
      <c r="R182" s="64"/>
      <c r="S182" s="65"/>
      <c r="T182" s="66"/>
      <c r="U182" s="67"/>
      <c r="V182" s="68"/>
      <c r="W182" s="69"/>
      <c r="X182" s="66"/>
      <c r="Y182" s="66"/>
      <c r="Z182" s="66"/>
      <c r="AA182" s="70"/>
      <c r="AB182" s="71"/>
    </row>
    <row r="183" spans="18:28" ht="15.75" customHeight="1" x14ac:dyDescent="0.2">
      <c r="R183" s="64"/>
      <c r="S183" s="65"/>
      <c r="T183" s="66"/>
      <c r="U183" s="67"/>
      <c r="V183" s="68"/>
      <c r="W183" s="69"/>
      <c r="X183" s="66"/>
      <c r="Y183" s="66"/>
      <c r="Z183" s="66"/>
      <c r="AA183" s="70"/>
      <c r="AB183" s="71"/>
    </row>
    <row r="184" spans="18:28" ht="15.75" customHeight="1" x14ac:dyDescent="0.2">
      <c r="R184" s="64"/>
      <c r="S184" s="65"/>
      <c r="T184" s="66"/>
      <c r="U184" s="67"/>
      <c r="V184" s="68"/>
      <c r="W184" s="69"/>
      <c r="X184" s="66"/>
      <c r="Y184" s="66"/>
      <c r="Z184" s="66"/>
      <c r="AA184" s="70"/>
      <c r="AB184" s="71"/>
    </row>
    <row r="185" spans="18:28" ht="15.75" customHeight="1" x14ac:dyDescent="0.2">
      <c r="R185" s="64"/>
      <c r="S185" s="65"/>
      <c r="T185" s="66"/>
      <c r="U185" s="67"/>
      <c r="V185" s="68"/>
      <c r="W185" s="69"/>
      <c r="X185" s="66"/>
      <c r="Y185" s="66"/>
      <c r="Z185" s="66"/>
      <c r="AA185" s="70"/>
      <c r="AB185" s="71"/>
    </row>
    <row r="186" spans="18:28" ht="15.75" customHeight="1" x14ac:dyDescent="0.2">
      <c r="R186" s="64"/>
      <c r="S186" s="65"/>
      <c r="T186" s="66"/>
      <c r="U186" s="67"/>
      <c r="V186" s="68"/>
      <c r="W186" s="69"/>
      <c r="X186" s="66"/>
      <c r="Y186" s="66"/>
      <c r="Z186" s="66"/>
      <c r="AA186" s="70"/>
      <c r="AB186" s="71"/>
    </row>
    <row r="187" spans="18:28" ht="15.75" customHeight="1" x14ac:dyDescent="0.2">
      <c r="R187" s="64"/>
      <c r="S187" s="65"/>
      <c r="T187" s="66"/>
      <c r="U187" s="67"/>
      <c r="V187" s="68"/>
      <c r="W187" s="69"/>
      <c r="X187" s="66"/>
      <c r="Y187" s="66"/>
      <c r="Z187" s="66"/>
      <c r="AA187" s="70"/>
      <c r="AB187" s="71"/>
    </row>
    <row r="188" spans="18:28" ht="15.75" customHeight="1" x14ac:dyDescent="0.2">
      <c r="R188" s="64"/>
      <c r="S188" s="65"/>
      <c r="T188" s="66"/>
      <c r="U188" s="67"/>
      <c r="V188" s="68"/>
      <c r="W188" s="69"/>
      <c r="X188" s="66"/>
      <c r="Y188" s="66"/>
      <c r="Z188" s="66"/>
      <c r="AA188" s="70"/>
      <c r="AB188" s="71"/>
    </row>
    <row r="189" spans="18:28" ht="15.75" customHeight="1" x14ac:dyDescent="0.2">
      <c r="R189" s="64"/>
      <c r="S189" s="65"/>
      <c r="T189" s="66"/>
      <c r="U189" s="67"/>
      <c r="V189" s="68"/>
      <c r="W189" s="69"/>
      <c r="X189" s="66"/>
      <c r="Y189" s="66"/>
      <c r="Z189" s="66"/>
      <c r="AA189" s="70"/>
      <c r="AB189" s="71"/>
    </row>
    <row r="190" spans="18:28" ht="15.75" customHeight="1" x14ac:dyDescent="0.2">
      <c r="R190" s="64"/>
      <c r="S190" s="65"/>
      <c r="T190" s="66"/>
      <c r="U190" s="67"/>
      <c r="V190" s="68"/>
      <c r="W190" s="69"/>
      <c r="X190" s="66"/>
      <c r="Y190" s="66"/>
      <c r="Z190" s="66"/>
      <c r="AA190" s="70"/>
      <c r="AB190" s="71"/>
    </row>
    <row r="191" spans="18:28" ht="15.75" customHeight="1" x14ac:dyDescent="0.2">
      <c r="R191" s="64"/>
      <c r="S191" s="65"/>
      <c r="T191" s="66"/>
      <c r="U191" s="67"/>
      <c r="V191" s="68"/>
      <c r="W191" s="69"/>
      <c r="X191" s="66"/>
      <c r="Y191" s="66"/>
      <c r="Z191" s="66"/>
      <c r="AA191" s="70"/>
      <c r="AB191" s="71"/>
    </row>
    <row r="192" spans="18:28" ht="15.75" customHeight="1" x14ac:dyDescent="0.2">
      <c r="R192" s="64"/>
      <c r="S192" s="65"/>
      <c r="T192" s="66"/>
      <c r="U192" s="67"/>
      <c r="V192" s="68"/>
      <c r="W192" s="69"/>
      <c r="X192" s="66"/>
      <c r="Y192" s="66"/>
      <c r="Z192" s="66"/>
      <c r="AA192" s="70"/>
      <c r="AB192" s="71"/>
    </row>
    <row r="193" spans="18:28" ht="15.75" customHeight="1" x14ac:dyDescent="0.2">
      <c r="R193" s="64"/>
      <c r="S193" s="65"/>
      <c r="T193" s="66"/>
      <c r="U193" s="67"/>
      <c r="V193" s="68"/>
      <c r="W193" s="69"/>
      <c r="X193" s="66"/>
      <c r="Y193" s="66"/>
      <c r="Z193" s="66"/>
      <c r="AA193" s="70"/>
      <c r="AB193" s="71"/>
    </row>
    <row r="194" spans="18:28" ht="15.75" customHeight="1" x14ac:dyDescent="0.2">
      <c r="R194" s="64"/>
      <c r="S194" s="65"/>
      <c r="T194" s="66"/>
      <c r="U194" s="67"/>
      <c r="V194" s="68"/>
      <c r="W194" s="69"/>
      <c r="X194" s="66"/>
      <c r="Y194" s="66"/>
      <c r="Z194" s="66"/>
      <c r="AA194" s="70"/>
      <c r="AB194" s="71"/>
    </row>
    <row r="195" spans="18:28" ht="15.75" customHeight="1" x14ac:dyDescent="0.2">
      <c r="R195" s="64"/>
      <c r="S195" s="65"/>
      <c r="T195" s="66"/>
      <c r="U195" s="67"/>
      <c r="V195" s="68"/>
      <c r="W195" s="69"/>
      <c r="X195" s="66"/>
      <c r="Y195" s="66"/>
      <c r="Z195" s="66"/>
      <c r="AA195" s="70"/>
      <c r="AB195" s="71"/>
    </row>
    <row r="196" spans="18:28" ht="15.75" customHeight="1" x14ac:dyDescent="0.2">
      <c r="R196" s="64"/>
      <c r="S196" s="65"/>
      <c r="T196" s="66"/>
      <c r="U196" s="67"/>
      <c r="V196" s="68"/>
      <c r="W196" s="69"/>
      <c r="X196" s="66"/>
      <c r="Y196" s="66"/>
      <c r="Z196" s="66"/>
      <c r="AA196" s="70"/>
      <c r="AB196" s="71"/>
    </row>
    <row r="197" spans="18:28" ht="15.75" customHeight="1" x14ac:dyDescent="0.2">
      <c r="R197" s="64"/>
      <c r="S197" s="65"/>
      <c r="T197" s="66"/>
      <c r="U197" s="67"/>
      <c r="V197" s="68"/>
      <c r="W197" s="69"/>
      <c r="X197" s="66"/>
      <c r="Y197" s="66"/>
      <c r="Z197" s="66"/>
      <c r="AA197" s="70"/>
      <c r="AB197" s="71"/>
    </row>
    <row r="198" spans="18:28" ht="15.75" customHeight="1" x14ac:dyDescent="0.2">
      <c r="R198" s="64"/>
      <c r="S198" s="65"/>
      <c r="T198" s="66"/>
      <c r="U198" s="67"/>
      <c r="V198" s="68"/>
      <c r="W198" s="69"/>
      <c r="X198" s="66"/>
      <c r="Y198" s="66"/>
      <c r="Z198" s="66"/>
      <c r="AA198" s="70"/>
      <c r="AB198" s="71"/>
    </row>
    <row r="199" spans="18:28" ht="15.75" customHeight="1" x14ac:dyDescent="0.2">
      <c r="R199" s="64"/>
      <c r="S199" s="65"/>
      <c r="T199" s="66"/>
      <c r="U199" s="67"/>
      <c r="V199" s="68"/>
      <c r="W199" s="69"/>
      <c r="X199" s="66"/>
      <c r="Y199" s="66"/>
      <c r="Z199" s="66"/>
      <c r="AA199" s="70"/>
      <c r="AB199" s="71"/>
    </row>
    <row r="200" spans="18:28" ht="15.75" customHeight="1" x14ac:dyDescent="0.2">
      <c r="R200" s="64"/>
      <c r="S200" s="65"/>
      <c r="T200" s="66"/>
      <c r="U200" s="67"/>
      <c r="V200" s="68"/>
      <c r="W200" s="69"/>
      <c r="X200" s="66"/>
      <c r="Y200" s="66"/>
      <c r="Z200" s="66"/>
      <c r="AA200" s="70"/>
      <c r="AB200" s="71"/>
    </row>
    <row r="201" spans="18:28" ht="15.75" customHeight="1" x14ac:dyDescent="0.2">
      <c r="R201" s="64"/>
      <c r="S201" s="65"/>
      <c r="T201" s="66"/>
      <c r="U201" s="67"/>
      <c r="V201" s="68"/>
      <c r="W201" s="69"/>
      <c r="X201" s="66"/>
      <c r="Y201" s="66"/>
      <c r="Z201" s="66"/>
      <c r="AA201" s="70"/>
      <c r="AB201" s="71"/>
    </row>
    <row r="202" spans="18:28" ht="15.75" customHeight="1" x14ac:dyDescent="0.2">
      <c r="R202" s="64"/>
      <c r="S202" s="65"/>
      <c r="T202" s="66"/>
      <c r="U202" s="67"/>
      <c r="V202" s="68"/>
      <c r="W202" s="69"/>
      <c r="X202" s="66"/>
      <c r="Y202" s="66"/>
      <c r="Z202" s="66"/>
      <c r="AA202" s="70"/>
      <c r="AB202" s="71"/>
    </row>
    <row r="203" spans="18:28" ht="15.75" customHeight="1" x14ac:dyDescent="0.2">
      <c r="R203" s="64"/>
      <c r="S203" s="65"/>
      <c r="T203" s="66"/>
      <c r="U203" s="67"/>
      <c r="V203" s="68"/>
      <c r="W203" s="69"/>
      <c r="X203" s="66"/>
      <c r="Y203" s="66"/>
      <c r="Z203" s="66"/>
      <c r="AA203" s="70"/>
      <c r="AB203" s="71"/>
    </row>
    <row r="204" spans="18:28" ht="15.75" customHeight="1" x14ac:dyDescent="0.2">
      <c r="R204" s="64"/>
      <c r="S204" s="65"/>
      <c r="T204" s="66"/>
      <c r="U204" s="67"/>
      <c r="V204" s="68"/>
      <c r="W204" s="69"/>
      <c r="X204" s="66"/>
      <c r="Y204" s="66"/>
      <c r="Z204" s="66"/>
      <c r="AA204" s="70"/>
      <c r="AB204" s="71"/>
    </row>
    <row r="205" spans="18:28" ht="15.75" customHeight="1" x14ac:dyDescent="0.2">
      <c r="R205" s="64"/>
      <c r="S205" s="65"/>
      <c r="T205" s="66"/>
      <c r="U205" s="67"/>
      <c r="V205" s="68"/>
      <c r="W205" s="69"/>
      <c r="X205" s="66"/>
      <c r="Y205" s="66"/>
      <c r="Z205" s="66"/>
      <c r="AA205" s="70"/>
      <c r="AB205" s="71"/>
    </row>
    <row r="206" spans="18:28" ht="15.75" customHeight="1" x14ac:dyDescent="0.2">
      <c r="R206" s="64"/>
      <c r="S206" s="65"/>
      <c r="T206" s="66"/>
      <c r="U206" s="67"/>
      <c r="V206" s="68"/>
      <c r="W206" s="69"/>
      <c r="X206" s="66"/>
      <c r="Y206" s="66"/>
      <c r="Z206" s="66"/>
      <c r="AA206" s="70"/>
      <c r="AB206" s="71"/>
    </row>
    <row r="207" spans="18:28" ht="15.75" customHeight="1" x14ac:dyDescent="0.2">
      <c r="R207" s="64"/>
      <c r="S207" s="65"/>
      <c r="T207" s="66"/>
      <c r="U207" s="67"/>
      <c r="V207" s="68"/>
      <c r="W207" s="69"/>
      <c r="X207" s="66"/>
      <c r="Y207" s="66"/>
      <c r="Z207" s="66"/>
      <c r="AA207" s="70"/>
      <c r="AB207" s="71"/>
    </row>
    <row r="208" spans="18:28" ht="15.75" customHeight="1" x14ac:dyDescent="0.2">
      <c r="R208" s="64"/>
      <c r="S208" s="65"/>
      <c r="T208" s="66"/>
      <c r="U208" s="67"/>
      <c r="V208" s="68"/>
      <c r="W208" s="69"/>
      <c r="X208" s="66"/>
      <c r="Y208" s="66"/>
      <c r="Z208" s="66"/>
      <c r="AA208" s="70"/>
      <c r="AB208" s="71"/>
    </row>
    <row r="209" spans="18:28" ht="15.75" customHeight="1" x14ac:dyDescent="0.2">
      <c r="R209" s="64"/>
      <c r="S209" s="65"/>
      <c r="T209" s="66"/>
      <c r="U209" s="67"/>
      <c r="V209" s="68"/>
      <c r="W209" s="69"/>
      <c r="X209" s="66"/>
      <c r="Y209" s="66"/>
      <c r="Z209" s="66"/>
      <c r="AA209" s="70"/>
      <c r="AB209" s="71"/>
    </row>
    <row r="210" spans="18:28" ht="15.75" customHeight="1" x14ac:dyDescent="0.2">
      <c r="R210" s="64"/>
      <c r="S210" s="65"/>
      <c r="T210" s="66"/>
      <c r="U210" s="67"/>
      <c r="V210" s="68"/>
      <c r="W210" s="69"/>
      <c r="X210" s="66"/>
      <c r="Y210" s="66"/>
      <c r="Z210" s="66"/>
      <c r="AA210" s="70"/>
      <c r="AB210" s="71"/>
    </row>
    <row r="211" spans="18:28" ht="15.75" customHeight="1" x14ac:dyDescent="0.2">
      <c r="R211" s="64"/>
      <c r="S211" s="65"/>
      <c r="T211" s="66"/>
      <c r="U211" s="67"/>
      <c r="V211" s="68"/>
      <c r="W211" s="69"/>
      <c r="X211" s="66"/>
      <c r="Y211" s="66"/>
      <c r="Z211" s="66"/>
      <c r="AA211" s="70"/>
      <c r="AB211" s="71"/>
    </row>
    <row r="212" spans="18:28" ht="15.75" customHeight="1" x14ac:dyDescent="0.2">
      <c r="R212" s="64"/>
      <c r="S212" s="65"/>
      <c r="T212" s="66"/>
      <c r="U212" s="67"/>
      <c r="V212" s="68"/>
      <c r="W212" s="69"/>
      <c r="X212" s="66"/>
      <c r="Y212" s="66"/>
      <c r="Z212" s="66"/>
      <c r="AA212" s="70"/>
      <c r="AB212" s="71"/>
    </row>
    <row r="213" spans="18:28" ht="15.75" customHeight="1" x14ac:dyDescent="0.2">
      <c r="R213" s="64"/>
      <c r="S213" s="65"/>
      <c r="T213" s="66"/>
      <c r="U213" s="67"/>
      <c r="V213" s="68"/>
      <c r="W213" s="69"/>
      <c r="X213" s="66"/>
      <c r="Y213" s="66"/>
      <c r="Z213" s="66"/>
      <c r="AA213" s="70"/>
      <c r="AB213" s="71"/>
    </row>
    <row r="214" spans="18:28" ht="15.75" customHeight="1" x14ac:dyDescent="0.2">
      <c r="R214" s="64"/>
      <c r="S214" s="65"/>
      <c r="T214" s="66"/>
      <c r="U214" s="67"/>
      <c r="V214" s="68"/>
      <c r="W214" s="69"/>
      <c r="X214" s="66"/>
      <c r="Y214" s="66"/>
      <c r="Z214" s="66"/>
      <c r="AA214" s="70"/>
      <c r="AB214" s="71"/>
    </row>
    <row r="215" spans="18:28" ht="15.75" customHeight="1" x14ac:dyDescent="0.2">
      <c r="R215" s="64"/>
      <c r="S215" s="65"/>
      <c r="T215" s="66"/>
      <c r="U215" s="67"/>
      <c r="V215" s="68"/>
      <c r="W215" s="69"/>
      <c r="X215" s="66"/>
      <c r="Y215" s="66"/>
      <c r="Z215" s="66"/>
      <c r="AA215" s="70"/>
      <c r="AB215" s="71"/>
    </row>
    <row r="216" spans="18:28" ht="15.75" customHeight="1" x14ac:dyDescent="0.2">
      <c r="R216" s="64"/>
      <c r="S216" s="65"/>
      <c r="T216" s="66"/>
      <c r="U216" s="67"/>
      <c r="V216" s="68"/>
      <c r="W216" s="69"/>
      <c r="X216" s="66"/>
      <c r="Y216" s="66"/>
      <c r="Z216" s="66"/>
      <c r="AA216" s="70"/>
      <c r="AB216" s="71"/>
    </row>
    <row r="217" spans="18:28" ht="15.75" customHeight="1" x14ac:dyDescent="0.2">
      <c r="R217" s="64"/>
      <c r="S217" s="65"/>
      <c r="T217" s="66"/>
      <c r="U217" s="67"/>
      <c r="V217" s="68"/>
      <c r="W217" s="69"/>
      <c r="X217" s="66"/>
      <c r="Y217" s="66"/>
      <c r="Z217" s="66"/>
      <c r="AA217" s="70"/>
      <c r="AB217" s="71"/>
    </row>
    <row r="218" spans="18:28" ht="15.75" customHeight="1" x14ac:dyDescent="0.2">
      <c r="R218" s="64"/>
      <c r="S218" s="65"/>
      <c r="T218" s="66"/>
      <c r="U218" s="67"/>
      <c r="V218" s="68"/>
      <c r="W218" s="69"/>
      <c r="X218" s="66"/>
      <c r="Y218" s="66"/>
      <c r="Z218" s="66"/>
      <c r="AA218" s="70"/>
      <c r="AB218" s="71"/>
    </row>
    <row r="219" spans="18:28" ht="15.75" customHeight="1" x14ac:dyDescent="0.2">
      <c r="R219" s="64"/>
      <c r="S219" s="65"/>
      <c r="T219" s="66"/>
      <c r="U219" s="67"/>
      <c r="V219" s="68"/>
      <c r="W219" s="69"/>
      <c r="X219" s="66"/>
      <c r="Y219" s="66"/>
      <c r="Z219" s="66"/>
      <c r="AA219" s="70"/>
      <c r="AB219" s="71"/>
    </row>
    <row r="220" spans="18:28" ht="15.75" customHeight="1" x14ac:dyDescent="0.2">
      <c r="R220" s="64"/>
      <c r="S220" s="65"/>
      <c r="T220" s="66"/>
      <c r="U220" s="67"/>
      <c r="V220" s="68"/>
      <c r="W220" s="69"/>
      <c r="X220" s="66"/>
      <c r="Y220" s="66"/>
      <c r="Z220" s="66"/>
      <c r="AA220" s="70"/>
      <c r="AB220" s="71"/>
    </row>
    <row r="221" spans="18:28" ht="15.75" customHeight="1" x14ac:dyDescent="0.2">
      <c r="R221" s="64"/>
      <c r="S221" s="65"/>
      <c r="T221" s="66"/>
      <c r="U221" s="67"/>
      <c r="V221" s="68"/>
      <c r="W221" s="69"/>
      <c r="X221" s="66"/>
      <c r="Y221" s="66"/>
      <c r="Z221" s="66"/>
      <c r="AA221" s="70"/>
      <c r="AB221" s="71"/>
    </row>
    <row r="222" spans="18:28" ht="15.75" customHeight="1" x14ac:dyDescent="0.2">
      <c r="R222" s="64"/>
      <c r="S222" s="65"/>
      <c r="T222" s="66"/>
      <c r="U222" s="67"/>
      <c r="V222" s="68"/>
      <c r="W222" s="69"/>
      <c r="X222" s="66"/>
      <c r="Y222" s="66"/>
      <c r="Z222" s="66"/>
      <c r="AA222" s="70"/>
      <c r="AB222" s="71"/>
    </row>
    <row r="223" spans="18:28" ht="15.75" customHeight="1" x14ac:dyDescent="0.2">
      <c r="R223" s="64"/>
      <c r="S223" s="65"/>
      <c r="T223" s="66"/>
      <c r="U223" s="67"/>
      <c r="V223" s="68"/>
      <c r="W223" s="69"/>
      <c r="X223" s="66"/>
      <c r="Y223" s="66"/>
      <c r="Z223" s="66"/>
      <c r="AA223" s="70"/>
      <c r="AB223" s="71"/>
    </row>
    <row r="224" spans="18:28" ht="15.75" customHeight="1" x14ac:dyDescent="0.2">
      <c r="R224" s="64"/>
      <c r="S224" s="65"/>
      <c r="T224" s="66"/>
      <c r="U224" s="67"/>
      <c r="V224" s="68"/>
      <c r="W224" s="69"/>
      <c r="X224" s="66"/>
      <c r="Y224" s="66"/>
      <c r="Z224" s="66"/>
      <c r="AA224" s="70"/>
      <c r="AB224" s="71"/>
    </row>
    <row r="225" spans="18:28" ht="15.75" customHeight="1" x14ac:dyDescent="0.2">
      <c r="R225" s="64"/>
      <c r="S225" s="65"/>
      <c r="T225" s="66"/>
      <c r="U225" s="67"/>
      <c r="V225" s="68"/>
      <c r="W225" s="69"/>
      <c r="X225" s="66"/>
      <c r="Y225" s="66"/>
      <c r="Z225" s="66"/>
      <c r="AA225" s="70"/>
      <c r="AB225" s="71"/>
    </row>
    <row r="226" spans="18:28" ht="15.75" customHeight="1" x14ac:dyDescent="0.2">
      <c r="R226" s="64"/>
      <c r="S226" s="65"/>
      <c r="T226" s="66"/>
      <c r="U226" s="67"/>
      <c r="V226" s="68"/>
      <c r="W226" s="69"/>
      <c r="X226" s="66"/>
      <c r="Y226" s="66"/>
      <c r="Z226" s="66"/>
      <c r="AA226" s="70"/>
      <c r="AB226" s="71"/>
    </row>
    <row r="227" spans="18:28" ht="15.75" customHeight="1" x14ac:dyDescent="0.2">
      <c r="R227" s="64"/>
      <c r="S227" s="65"/>
      <c r="T227" s="66"/>
      <c r="U227" s="67"/>
      <c r="V227" s="68"/>
      <c r="W227" s="69"/>
      <c r="X227" s="66"/>
      <c r="Y227" s="66"/>
      <c r="Z227" s="66"/>
      <c r="AA227" s="70"/>
      <c r="AB227" s="71"/>
    </row>
    <row r="228" spans="18:28" ht="15.75" customHeight="1" x14ac:dyDescent="0.2">
      <c r="R228" s="64"/>
      <c r="S228" s="65"/>
      <c r="T228" s="66"/>
      <c r="U228" s="67"/>
      <c r="V228" s="68"/>
      <c r="W228" s="69"/>
      <c r="X228" s="66"/>
      <c r="Y228" s="66"/>
      <c r="Z228" s="66"/>
      <c r="AA228" s="70"/>
      <c r="AB228" s="71"/>
    </row>
    <row r="229" spans="18:28" ht="15.75" customHeight="1" x14ac:dyDescent="0.2">
      <c r="R229" s="64"/>
      <c r="S229" s="65"/>
      <c r="T229" s="66"/>
      <c r="U229" s="67"/>
      <c r="V229" s="68"/>
      <c r="W229" s="69"/>
      <c r="X229" s="66"/>
      <c r="Y229" s="66"/>
      <c r="Z229" s="66"/>
      <c r="AA229" s="70"/>
      <c r="AB229" s="71"/>
    </row>
    <row r="230" spans="18:28" ht="15.75" customHeight="1" x14ac:dyDescent="0.2">
      <c r="R230" s="64"/>
      <c r="S230" s="65"/>
      <c r="T230" s="66"/>
      <c r="U230" s="67"/>
      <c r="V230" s="68"/>
      <c r="W230" s="69"/>
      <c r="X230" s="66"/>
      <c r="Y230" s="66"/>
      <c r="Z230" s="66"/>
      <c r="AA230" s="70"/>
      <c r="AB230" s="71"/>
    </row>
    <row r="231" spans="18:28" ht="15.75" customHeight="1" x14ac:dyDescent="0.2">
      <c r="R231" s="64"/>
      <c r="S231" s="65"/>
      <c r="T231" s="66"/>
      <c r="U231" s="67"/>
      <c r="V231" s="68"/>
      <c r="W231" s="69"/>
      <c r="X231" s="66"/>
      <c r="Y231" s="66"/>
      <c r="Z231" s="66"/>
      <c r="AA231" s="70"/>
      <c r="AB231" s="71"/>
    </row>
    <row r="232" spans="18:28" ht="15.75" customHeight="1" x14ac:dyDescent="0.2">
      <c r="R232" s="64"/>
      <c r="S232" s="65"/>
      <c r="T232" s="66"/>
      <c r="U232" s="67"/>
      <c r="V232" s="68"/>
      <c r="W232" s="69"/>
      <c r="X232" s="66"/>
      <c r="Y232" s="66"/>
      <c r="Z232" s="66"/>
      <c r="AA232" s="70"/>
      <c r="AB232" s="71"/>
    </row>
    <row r="233" spans="18:28" ht="15.75" customHeight="1" x14ac:dyDescent="0.2">
      <c r="R233" s="64"/>
      <c r="S233" s="65"/>
      <c r="T233" s="66"/>
      <c r="U233" s="67"/>
      <c r="V233" s="68"/>
      <c r="W233" s="69"/>
      <c r="X233" s="66"/>
      <c r="Y233" s="66"/>
      <c r="Z233" s="66"/>
      <c r="AA233" s="70"/>
      <c r="AB233" s="71"/>
    </row>
    <row r="234" spans="18:28" ht="15.75" customHeight="1" x14ac:dyDescent="0.2">
      <c r="R234" s="64"/>
      <c r="S234" s="65"/>
      <c r="T234" s="66"/>
      <c r="U234" s="67"/>
      <c r="V234" s="68"/>
      <c r="W234" s="69"/>
      <c r="X234" s="66"/>
      <c r="Y234" s="66"/>
      <c r="Z234" s="66"/>
      <c r="AA234" s="70"/>
      <c r="AB234" s="71"/>
    </row>
    <row r="235" spans="18:28" ht="15.75" customHeight="1" x14ac:dyDescent="0.2">
      <c r="R235" s="64"/>
      <c r="S235" s="65"/>
      <c r="T235" s="66"/>
      <c r="U235" s="67"/>
      <c r="V235" s="68"/>
      <c r="W235" s="69"/>
      <c r="X235" s="66"/>
      <c r="Y235" s="66"/>
      <c r="Z235" s="66"/>
      <c r="AA235" s="70"/>
      <c r="AB235" s="71"/>
    </row>
    <row r="236" spans="18:28" ht="15.75" customHeight="1" x14ac:dyDescent="0.2">
      <c r="R236" s="64"/>
      <c r="S236" s="65"/>
      <c r="T236" s="66"/>
      <c r="U236" s="67"/>
      <c r="V236" s="68"/>
      <c r="W236" s="69"/>
      <c r="X236" s="66"/>
      <c r="Y236" s="66"/>
      <c r="Z236" s="66"/>
      <c r="AA236" s="70"/>
      <c r="AB236" s="71"/>
    </row>
    <row r="237" spans="18:28" ht="15.75" customHeight="1" x14ac:dyDescent="0.2">
      <c r="R237" s="64"/>
      <c r="S237" s="65"/>
      <c r="T237" s="66"/>
      <c r="U237" s="67"/>
      <c r="V237" s="68"/>
      <c r="W237" s="69"/>
      <c r="X237" s="66"/>
      <c r="Y237" s="66"/>
      <c r="Z237" s="66"/>
      <c r="AA237" s="70"/>
      <c r="AB237" s="71"/>
    </row>
    <row r="238" spans="18:28" ht="15.75" customHeight="1" x14ac:dyDescent="0.2">
      <c r="R238" s="64"/>
      <c r="S238" s="65"/>
      <c r="T238" s="66"/>
      <c r="U238" s="67"/>
      <c r="V238" s="68"/>
      <c r="W238" s="69"/>
      <c r="X238" s="66"/>
      <c r="Y238" s="66"/>
      <c r="Z238" s="66"/>
      <c r="AA238" s="70"/>
      <c r="AB238" s="71"/>
    </row>
    <row r="239" spans="18:28" ht="15.75" customHeight="1" x14ac:dyDescent="0.2">
      <c r="R239" s="64"/>
      <c r="S239" s="65"/>
      <c r="T239" s="66"/>
      <c r="U239" s="67"/>
      <c r="V239" s="68"/>
      <c r="W239" s="69"/>
      <c r="X239" s="66"/>
      <c r="Y239" s="66"/>
      <c r="Z239" s="66"/>
      <c r="AA239" s="70"/>
      <c r="AB239" s="71"/>
    </row>
    <row r="240" spans="18:28" ht="15.75" customHeight="1" x14ac:dyDescent="0.2">
      <c r="R240" s="64"/>
      <c r="S240" s="65"/>
      <c r="T240" s="66"/>
      <c r="U240" s="67"/>
      <c r="V240" s="68"/>
      <c r="W240" s="69"/>
      <c r="X240" s="66"/>
      <c r="Y240" s="66"/>
      <c r="Z240" s="66"/>
      <c r="AA240" s="70"/>
      <c r="AB240" s="71"/>
    </row>
    <row r="241" spans="18:28" ht="15.75" customHeight="1" x14ac:dyDescent="0.2">
      <c r="R241" s="64"/>
      <c r="S241" s="65"/>
      <c r="T241" s="66"/>
      <c r="U241" s="67"/>
      <c r="V241" s="68"/>
      <c r="W241" s="69"/>
      <c r="X241" s="66"/>
      <c r="Y241" s="66"/>
      <c r="Z241" s="66"/>
      <c r="AA241" s="70"/>
      <c r="AB241" s="71"/>
    </row>
    <row r="242" spans="18:28" ht="15.75" customHeight="1" x14ac:dyDescent="0.2">
      <c r="R242" s="64"/>
      <c r="S242" s="65"/>
      <c r="T242" s="66"/>
      <c r="U242" s="67"/>
      <c r="V242" s="68"/>
      <c r="W242" s="69"/>
      <c r="X242" s="66"/>
      <c r="Y242" s="66"/>
      <c r="Z242" s="66"/>
      <c r="AA242" s="70"/>
      <c r="AB242" s="71"/>
    </row>
    <row r="243" spans="18:28" ht="15.75" customHeight="1" x14ac:dyDescent="0.2">
      <c r="R243" s="64"/>
      <c r="S243" s="65"/>
      <c r="T243" s="66"/>
      <c r="U243" s="67"/>
      <c r="V243" s="68"/>
      <c r="W243" s="69"/>
      <c r="X243" s="66"/>
      <c r="Y243" s="66"/>
      <c r="Z243" s="66"/>
      <c r="AA243" s="70"/>
      <c r="AB243" s="71"/>
    </row>
    <row r="244" spans="18:28" ht="15.75" customHeight="1" x14ac:dyDescent="0.2">
      <c r="R244" s="64"/>
      <c r="S244" s="65"/>
      <c r="T244" s="66"/>
      <c r="U244" s="67"/>
      <c r="V244" s="68"/>
      <c r="W244" s="69"/>
      <c r="X244" s="66"/>
      <c r="Y244" s="66"/>
      <c r="Z244" s="66"/>
      <c r="AA244" s="70"/>
      <c r="AB244" s="71"/>
    </row>
    <row r="245" spans="18:28" ht="15.75" customHeight="1" x14ac:dyDescent="0.2">
      <c r="R245" s="64"/>
      <c r="S245" s="65"/>
      <c r="T245" s="66"/>
      <c r="U245" s="67"/>
      <c r="V245" s="68"/>
      <c r="W245" s="69"/>
      <c r="X245" s="66"/>
      <c r="Y245" s="66"/>
      <c r="Z245" s="66"/>
      <c r="AA245" s="70"/>
      <c r="AB245" s="71"/>
    </row>
    <row r="246" spans="18:28" ht="15.75" customHeight="1" x14ac:dyDescent="0.2">
      <c r="R246" s="64"/>
      <c r="S246" s="65"/>
      <c r="T246" s="66"/>
      <c r="U246" s="67"/>
      <c r="V246" s="68"/>
      <c r="W246" s="69"/>
      <c r="X246" s="66"/>
      <c r="Y246" s="66"/>
      <c r="Z246" s="66"/>
      <c r="AA246" s="70"/>
      <c r="AB246" s="71"/>
    </row>
    <row r="247" spans="18:28" ht="15.75" customHeight="1" x14ac:dyDescent="0.2">
      <c r="R247" s="64"/>
      <c r="S247" s="65"/>
      <c r="T247" s="66"/>
      <c r="U247" s="67"/>
      <c r="V247" s="68"/>
      <c r="W247" s="69"/>
      <c r="X247" s="66"/>
      <c r="Y247" s="66"/>
      <c r="Z247" s="66"/>
      <c r="AA247" s="70"/>
      <c r="AB247" s="71"/>
    </row>
    <row r="248" spans="18:28" ht="15.75" customHeight="1" x14ac:dyDescent="0.2">
      <c r="R248" s="64"/>
      <c r="S248" s="65"/>
      <c r="T248" s="66"/>
      <c r="U248" s="67"/>
      <c r="V248" s="68"/>
      <c r="W248" s="69"/>
      <c r="X248" s="66"/>
      <c r="Y248" s="66"/>
      <c r="Z248" s="66"/>
      <c r="AA248" s="70"/>
      <c r="AB248" s="71"/>
    </row>
    <row r="249" spans="18:28" ht="15.75" customHeight="1" x14ac:dyDescent="0.2">
      <c r="R249" s="64"/>
      <c r="S249" s="65"/>
      <c r="T249" s="66"/>
      <c r="U249" s="67"/>
      <c r="V249" s="68"/>
      <c r="W249" s="69"/>
      <c r="X249" s="66"/>
      <c r="Y249" s="66"/>
      <c r="Z249" s="66"/>
      <c r="AA249" s="70"/>
      <c r="AB249" s="71"/>
    </row>
    <row r="250" spans="18:28" ht="15.75" customHeight="1" x14ac:dyDescent="0.2">
      <c r="R250" s="64"/>
      <c r="S250" s="65"/>
      <c r="T250" s="66"/>
      <c r="U250" s="67"/>
      <c r="V250" s="68"/>
      <c r="W250" s="69"/>
      <c r="X250" s="66"/>
      <c r="Y250" s="66"/>
      <c r="Z250" s="66"/>
      <c r="AA250" s="70"/>
      <c r="AB250" s="71"/>
    </row>
    <row r="251" spans="18:28" ht="15.75" customHeight="1" x14ac:dyDescent="0.2">
      <c r="R251" s="64"/>
      <c r="S251" s="65"/>
      <c r="T251" s="66"/>
      <c r="U251" s="67"/>
      <c r="V251" s="68"/>
      <c r="W251" s="69"/>
      <c r="X251" s="66"/>
      <c r="Y251" s="66"/>
      <c r="Z251" s="66"/>
      <c r="AA251" s="70"/>
      <c r="AB251" s="71"/>
    </row>
    <row r="252" spans="18:28" ht="15.75" customHeight="1" x14ac:dyDescent="0.2">
      <c r="R252" s="64"/>
      <c r="S252" s="65"/>
      <c r="T252" s="66"/>
      <c r="U252" s="67"/>
      <c r="V252" s="68"/>
      <c r="W252" s="69"/>
      <c r="X252" s="66"/>
      <c r="Y252" s="66"/>
      <c r="Z252" s="66"/>
      <c r="AA252" s="70"/>
      <c r="AB252" s="71"/>
    </row>
    <row r="253" spans="18:28" ht="15.75" customHeight="1" x14ac:dyDescent="0.2">
      <c r="R253" s="64"/>
      <c r="S253" s="65"/>
      <c r="T253" s="66"/>
      <c r="U253" s="67"/>
      <c r="V253" s="68"/>
      <c r="W253" s="69"/>
      <c r="X253" s="66"/>
      <c r="Y253" s="66"/>
      <c r="Z253" s="66"/>
      <c r="AA253" s="70"/>
      <c r="AB253" s="71"/>
    </row>
    <row r="254" spans="18:28" ht="15.75" customHeight="1" x14ac:dyDescent="0.2">
      <c r="R254" s="64"/>
      <c r="S254" s="65"/>
      <c r="T254" s="66"/>
      <c r="U254" s="67"/>
      <c r="V254" s="68"/>
      <c r="W254" s="69"/>
      <c r="X254" s="66"/>
      <c r="Y254" s="66"/>
      <c r="Z254" s="66"/>
      <c r="AA254" s="70"/>
      <c r="AB254" s="71"/>
    </row>
    <row r="255" spans="18:28" ht="15.75" customHeight="1" x14ac:dyDescent="0.2">
      <c r="R255" s="64"/>
      <c r="S255" s="65"/>
      <c r="T255" s="66"/>
      <c r="U255" s="67"/>
      <c r="V255" s="68"/>
      <c r="W255" s="69"/>
      <c r="X255" s="66"/>
      <c r="Y255" s="66"/>
      <c r="Z255" s="66"/>
      <c r="AA255" s="70"/>
      <c r="AB255" s="71"/>
    </row>
    <row r="256" spans="18:28" ht="15.75" customHeight="1" x14ac:dyDescent="0.2">
      <c r="R256" s="64"/>
      <c r="S256" s="65"/>
      <c r="T256" s="66"/>
      <c r="U256" s="67"/>
      <c r="V256" s="68"/>
      <c r="W256" s="69"/>
      <c r="X256" s="66"/>
      <c r="Y256" s="66"/>
      <c r="Z256" s="66"/>
      <c r="AA256" s="70"/>
      <c r="AB256" s="71"/>
    </row>
    <row r="257" spans="18:28" ht="15.75" customHeight="1" x14ac:dyDescent="0.2">
      <c r="R257" s="64"/>
      <c r="S257" s="65"/>
      <c r="T257" s="66"/>
      <c r="U257" s="67"/>
      <c r="V257" s="68"/>
      <c r="W257" s="69"/>
      <c r="X257" s="66"/>
      <c r="Y257" s="66"/>
      <c r="Z257" s="66"/>
      <c r="AA257" s="70"/>
      <c r="AB257" s="71"/>
    </row>
    <row r="258" spans="18:28" ht="15.75" customHeight="1" x14ac:dyDescent="0.2">
      <c r="R258" s="64"/>
      <c r="S258" s="65"/>
      <c r="T258" s="66"/>
      <c r="U258" s="67"/>
      <c r="V258" s="68"/>
      <c r="W258" s="69"/>
      <c r="X258" s="66"/>
      <c r="Y258" s="66"/>
      <c r="Z258" s="66"/>
      <c r="AA258" s="70"/>
      <c r="AB258" s="71"/>
    </row>
    <row r="259" spans="18:28" ht="15.75" customHeight="1" x14ac:dyDescent="0.2">
      <c r="R259" s="64"/>
      <c r="S259" s="65"/>
      <c r="T259" s="66"/>
      <c r="U259" s="67"/>
      <c r="V259" s="68"/>
      <c r="W259" s="69"/>
      <c r="X259" s="66"/>
      <c r="Y259" s="66"/>
      <c r="Z259" s="66"/>
      <c r="AA259" s="70"/>
      <c r="AB259" s="71"/>
    </row>
    <row r="260" spans="18:28" ht="15.75" customHeight="1" x14ac:dyDescent="0.2"/>
    <row r="261" spans="18:28" ht="15.75" customHeight="1" x14ac:dyDescent="0.2"/>
    <row r="262" spans="18:28" ht="15.75" customHeight="1" x14ac:dyDescent="0.2"/>
    <row r="263" spans="18:28" ht="15.75" customHeight="1" x14ac:dyDescent="0.2"/>
    <row r="264" spans="18:28" ht="15.75" customHeight="1" x14ac:dyDescent="0.2"/>
    <row r="265" spans="18:28" ht="15.75" customHeight="1" x14ac:dyDescent="0.2"/>
    <row r="266" spans="18:28" ht="15.75" customHeight="1" x14ac:dyDescent="0.2"/>
    <row r="267" spans="18:28" ht="15.75" customHeight="1" x14ac:dyDescent="0.2"/>
    <row r="268" spans="18:28" ht="15.75" customHeight="1" x14ac:dyDescent="0.2"/>
    <row r="269" spans="18:28" ht="15.75" customHeight="1" x14ac:dyDescent="0.2"/>
    <row r="270" spans="18:28" ht="15.75" customHeight="1" x14ac:dyDescent="0.2"/>
    <row r="271" spans="18:28" ht="15.75" customHeight="1" x14ac:dyDescent="0.2"/>
    <row r="272" spans="18:28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B59" xr:uid="{00000000-0009-0000-0000-000005000000}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outlinePr summaryBelow="0" summaryRight="0"/>
  </sheetPr>
  <dimension ref="A1:AB1000"/>
  <sheetViews>
    <sheetView workbookViewId="0"/>
  </sheetViews>
  <sheetFormatPr baseColWidth="10" defaultColWidth="12.5703125" defaultRowHeight="15" customHeight="1" x14ac:dyDescent="0.2"/>
  <cols>
    <col min="1" max="1" width="7.140625" customWidth="1"/>
    <col min="2" max="2" width="27.140625" customWidth="1"/>
    <col min="3" max="3" width="7.85546875" customWidth="1"/>
    <col min="4" max="4" width="9.7109375" customWidth="1"/>
    <col min="5" max="5" width="9.5703125" customWidth="1"/>
    <col min="6" max="6" width="8.7109375" customWidth="1"/>
    <col min="7" max="7" width="9.5703125" customWidth="1"/>
    <col min="8" max="8" width="10.140625" customWidth="1"/>
    <col min="9" max="9" width="10" customWidth="1"/>
    <col min="10" max="10" width="10.42578125" customWidth="1"/>
    <col min="11" max="11" width="11.5703125" customWidth="1"/>
    <col min="12" max="12" width="10.28515625" customWidth="1"/>
    <col min="13" max="13" width="10.85546875" customWidth="1"/>
    <col min="14" max="14" width="10.5703125" customWidth="1"/>
    <col min="15" max="15" width="9.140625" customWidth="1"/>
    <col min="16" max="16" width="11.140625" customWidth="1"/>
    <col min="17" max="17" width="12.5703125" customWidth="1"/>
    <col min="18" max="18" width="0.7109375" customWidth="1"/>
    <col min="19" max="19" width="14" customWidth="1"/>
    <col min="20" max="20" width="15.85546875" customWidth="1"/>
    <col min="21" max="21" width="15.7109375" customWidth="1"/>
    <col min="22" max="22" width="14.85546875" customWidth="1"/>
    <col min="23" max="23" width="15.28515625" customWidth="1"/>
    <col min="24" max="24" width="13.5703125" customWidth="1"/>
    <col min="25" max="25" width="13.42578125" customWidth="1"/>
    <col min="26" max="26" width="14" customWidth="1"/>
    <col min="27" max="27" width="14.85546875" customWidth="1"/>
    <col min="28" max="28" width="14.140625" customWidth="1"/>
  </cols>
  <sheetData>
    <row r="1" spans="1:28" ht="15.75" customHeight="1" x14ac:dyDescent="0.2">
      <c r="A1" s="21" t="s">
        <v>418</v>
      </c>
      <c r="B1" s="21" t="s">
        <v>449</v>
      </c>
      <c r="C1" s="22" t="s">
        <v>450</v>
      </c>
      <c r="D1" s="23" t="s">
        <v>451</v>
      </c>
      <c r="E1" s="24" t="s">
        <v>452</v>
      </c>
      <c r="F1" s="25" t="s">
        <v>453</v>
      </c>
      <c r="G1" s="26" t="s">
        <v>454</v>
      </c>
      <c r="H1" s="23" t="s">
        <v>455</v>
      </c>
      <c r="I1" s="23" t="s">
        <v>456</v>
      </c>
      <c r="J1" s="23" t="s">
        <v>457</v>
      </c>
      <c r="K1" s="27" t="s">
        <v>458</v>
      </c>
      <c r="L1" s="27" t="s">
        <v>459</v>
      </c>
      <c r="M1" s="28" t="s">
        <v>460</v>
      </c>
      <c r="N1" s="29" t="s">
        <v>461</v>
      </c>
      <c r="O1" s="30" t="s">
        <v>9</v>
      </c>
      <c r="P1" s="21" t="s">
        <v>437</v>
      </c>
      <c r="Q1" s="21" t="s">
        <v>462</v>
      </c>
      <c r="R1" s="31"/>
      <c r="S1" s="22" t="s">
        <v>463</v>
      </c>
      <c r="T1" s="32" t="s">
        <v>464</v>
      </c>
      <c r="U1" s="33" t="s">
        <v>465</v>
      </c>
      <c r="V1" s="34" t="s">
        <v>466</v>
      </c>
      <c r="W1" s="35" t="s">
        <v>467</v>
      </c>
      <c r="X1" s="32" t="s">
        <v>468</v>
      </c>
      <c r="Y1" s="32" t="s">
        <v>469</v>
      </c>
      <c r="Z1" s="32" t="s">
        <v>470</v>
      </c>
      <c r="AA1" s="36" t="s">
        <v>471</v>
      </c>
      <c r="AB1" s="37" t="s">
        <v>472</v>
      </c>
    </row>
    <row r="2" spans="1:28" ht="15.75" customHeight="1" x14ac:dyDescent="0.2">
      <c r="A2" s="21">
        <f>UpgradedProtectorStats!A5+5</f>
        <v>13010</v>
      </c>
      <c r="B2" s="38" t="s">
        <v>665</v>
      </c>
      <c r="C2" s="22">
        <f>UpgradedProtectorStats!C5</f>
        <v>13</v>
      </c>
      <c r="D2" s="32">
        <f>UpgradedProtectorStats!D5</f>
        <v>52.7</v>
      </c>
      <c r="E2" s="24">
        <f>UpgradedProtectorStats!E5</f>
        <v>27.900000000000002</v>
      </c>
      <c r="F2" s="25">
        <f>UpgradedProtectorStats!F5</f>
        <v>32.550000000000004</v>
      </c>
      <c r="G2" s="26">
        <f>UpgradedProtectorStats!G5</f>
        <v>18.600000000000001</v>
      </c>
      <c r="H2" s="23">
        <f>UpgradedProtectorStats!D5*(1+(UpgradedProtectorStats!H5/100))</f>
        <v>60.604999999999997</v>
      </c>
      <c r="I2" s="23">
        <f>UpgradedProtectorStats!D5*(1+(UpgradedProtectorStats!I5/100))</f>
        <v>52.173000000000002</v>
      </c>
      <c r="J2" s="23">
        <f>UpgradedProtectorStats!D5*(1+(UpgradedProtectorStats!J5/100))</f>
        <v>52.7</v>
      </c>
      <c r="K2" s="27">
        <f>UpgradedProtectorStats!K5</f>
        <v>16.510000000000002</v>
      </c>
      <c r="L2" s="27">
        <f>UpgradedProtectorStats!L5</f>
        <v>16.510000000000002</v>
      </c>
      <c r="M2" s="28">
        <f>UpgradedProtectorStats!M5</f>
        <v>26.67</v>
      </c>
      <c r="N2" s="29">
        <f>UpgradedProtectorStats!N5</f>
        <v>0</v>
      </c>
      <c r="O2" s="30">
        <f>UpgradedProtectorStats!O5</f>
        <v>6.9</v>
      </c>
      <c r="P2" s="21">
        <f>UpgradedProtectorStats!P5</f>
        <v>400</v>
      </c>
      <c r="Q2" s="21">
        <f>UpgradedProtectorStats!Q5</f>
        <v>-1</v>
      </c>
      <c r="R2" s="31"/>
      <c r="S2" s="22">
        <f t="shared" ref="S2:S62" si="0">C2/O2</f>
        <v>1.8840579710144927</v>
      </c>
      <c r="T2" s="32">
        <f t="shared" ref="T2:T62" si="1">D2/O2</f>
        <v>7.63768115942029</v>
      </c>
      <c r="U2" s="33">
        <f t="shared" ref="U2:U62" si="2">E2/O2</f>
        <v>4.0434782608695654</v>
      </c>
      <c r="V2" s="34">
        <f t="shared" ref="V2:V62" si="3">F2/O2</f>
        <v>4.7173913043478262</v>
      </c>
      <c r="W2" s="35">
        <f t="shared" ref="W2:W62" si="4">G2/O2</f>
        <v>2.6956521739130435</v>
      </c>
      <c r="X2" s="32">
        <f t="shared" ref="X2:X62" si="5">H2/O2</f>
        <v>8.7833333333333332</v>
      </c>
      <c r="Y2" s="32">
        <f t="shared" ref="Y2:Y62" si="6">I2/O2</f>
        <v>7.5613043478260868</v>
      </c>
      <c r="Z2" s="32">
        <f t="shared" ref="Z2:Z62" si="7">J2/O2</f>
        <v>7.63768115942029</v>
      </c>
      <c r="AA2" s="36">
        <f t="shared" ref="AA2:AA62" si="8">K2/O2</f>
        <v>2.3927536231884061</v>
      </c>
      <c r="AB2" s="37">
        <f t="shared" ref="AB2:AB62" si="9">M2/O2</f>
        <v>3.8652173913043479</v>
      </c>
    </row>
    <row r="3" spans="1:28" ht="15.75" customHeight="1" x14ac:dyDescent="0.2">
      <c r="A3" s="21">
        <f>UpgradedProtectorStats!A9+5</f>
        <v>23010</v>
      </c>
      <c r="B3" s="38" t="s">
        <v>666</v>
      </c>
      <c r="C3" s="22">
        <f>UpgradedProtectorStats!C9</f>
        <v>12</v>
      </c>
      <c r="D3" s="32">
        <f>UpgradedProtectorStats!D9</f>
        <v>54.25</v>
      </c>
      <c r="E3" s="24">
        <f>UpgradedProtectorStats!E9</f>
        <v>29.45</v>
      </c>
      <c r="F3" s="25">
        <f>UpgradedProtectorStats!F9</f>
        <v>32.550000000000004</v>
      </c>
      <c r="G3" s="26">
        <f>UpgradedProtectorStats!G9</f>
        <v>18.600000000000001</v>
      </c>
      <c r="H3" s="23">
        <f>UpgradedProtectorStats!D9*(1+(UpgradedProtectorStats!H9/100))</f>
        <v>62.387499999999996</v>
      </c>
      <c r="I3" s="23">
        <f>UpgradedProtectorStats!D9*(1+(UpgradedProtectorStats!I9/100))</f>
        <v>51.537499999999994</v>
      </c>
      <c r="J3" s="23">
        <f>UpgradedProtectorStats!D9*(1+(UpgradedProtectorStats!J9/100))</f>
        <v>54.25</v>
      </c>
      <c r="K3" s="27">
        <f>UpgradedProtectorStats!K9</f>
        <v>16.510000000000002</v>
      </c>
      <c r="L3" s="27">
        <f>UpgradedProtectorStats!L9</f>
        <v>16.510000000000002</v>
      </c>
      <c r="M3" s="28">
        <f>UpgradedProtectorStats!M9</f>
        <v>26.67</v>
      </c>
      <c r="N3" s="29">
        <f>UpgradedProtectorStats!N9</f>
        <v>43.18</v>
      </c>
      <c r="O3" s="30">
        <f>UpgradedProtectorStats!O9</f>
        <v>7.6</v>
      </c>
      <c r="P3" s="21">
        <f>UpgradedProtectorStats!P9</f>
        <v>500</v>
      </c>
      <c r="Q3" s="21">
        <f>UpgradedProtectorStats!Q9</f>
        <v>-1</v>
      </c>
      <c r="R3" s="31"/>
      <c r="S3" s="22">
        <f t="shared" si="0"/>
        <v>1.5789473684210527</v>
      </c>
      <c r="T3" s="32">
        <f t="shared" si="1"/>
        <v>7.1381578947368425</v>
      </c>
      <c r="U3" s="33">
        <f t="shared" si="2"/>
        <v>3.875</v>
      </c>
      <c r="V3" s="34">
        <f t="shared" si="3"/>
        <v>4.2828947368421062</v>
      </c>
      <c r="W3" s="35">
        <f t="shared" si="4"/>
        <v>2.4473684210526319</v>
      </c>
      <c r="X3" s="32">
        <f t="shared" si="5"/>
        <v>8.2088815789473681</v>
      </c>
      <c r="Y3" s="32">
        <f t="shared" si="6"/>
        <v>6.78125</v>
      </c>
      <c r="Z3" s="32">
        <f t="shared" si="7"/>
        <v>7.1381578947368425</v>
      </c>
      <c r="AA3" s="36">
        <f t="shared" si="8"/>
        <v>2.1723684210526319</v>
      </c>
      <c r="AB3" s="37">
        <f t="shared" si="9"/>
        <v>3.50921052631579</v>
      </c>
    </row>
    <row r="4" spans="1:28" ht="15.75" customHeight="1" x14ac:dyDescent="0.2">
      <c r="A4" s="21">
        <f>UpgradedProtectorStats!A13+5</f>
        <v>43010</v>
      </c>
      <c r="B4" s="38" t="s">
        <v>667</v>
      </c>
      <c r="C4" s="22">
        <f>UpgradedProtectorStats!C13</f>
        <v>9</v>
      </c>
      <c r="D4" s="32">
        <f>UpgradedProtectorStats!D13</f>
        <v>41.85</v>
      </c>
      <c r="E4" s="24">
        <f>UpgradedProtectorStats!E13</f>
        <v>27.900000000000002</v>
      </c>
      <c r="F4" s="25">
        <f>UpgradedProtectorStats!F13</f>
        <v>27.900000000000002</v>
      </c>
      <c r="G4" s="26">
        <f>UpgradedProtectorStats!G13</f>
        <v>23.25</v>
      </c>
      <c r="H4" s="23">
        <f>UpgradedProtectorStats!D13*(1+(UpgradedProtectorStats!H13/100))</f>
        <v>46.035000000000004</v>
      </c>
      <c r="I4" s="23">
        <f>UpgradedProtectorStats!D13*(1+(UpgradedProtectorStats!I13/100))</f>
        <v>41.85</v>
      </c>
      <c r="J4" s="23">
        <f>UpgradedProtectorStats!D13*(1+(UpgradedProtectorStats!J13/100))</f>
        <v>39.338999999999999</v>
      </c>
      <c r="K4" s="27">
        <f>UpgradedProtectorStats!K13</f>
        <v>15.24</v>
      </c>
      <c r="L4" s="27">
        <f>UpgradedProtectorStats!L13</f>
        <v>15.24</v>
      </c>
      <c r="M4" s="28">
        <f>UpgradedProtectorStats!M13</f>
        <v>22.86</v>
      </c>
      <c r="N4" s="29">
        <f>UpgradedProtectorStats!N13</f>
        <v>0</v>
      </c>
      <c r="O4" s="30">
        <f>UpgradedProtectorStats!O13</f>
        <v>5.8</v>
      </c>
      <c r="P4" s="21">
        <f>UpgradedProtectorStats!P13</f>
        <v>300</v>
      </c>
      <c r="Q4" s="21">
        <f>UpgradedProtectorStats!Q13</f>
        <v>0</v>
      </c>
      <c r="R4" s="31"/>
      <c r="S4" s="22">
        <f t="shared" si="0"/>
        <v>1.5517241379310345</v>
      </c>
      <c r="T4" s="32">
        <f t="shared" si="1"/>
        <v>7.2155172413793105</v>
      </c>
      <c r="U4" s="33">
        <f t="shared" si="2"/>
        <v>4.8103448275862073</v>
      </c>
      <c r="V4" s="34">
        <f t="shared" si="3"/>
        <v>4.8103448275862073</v>
      </c>
      <c r="W4" s="35">
        <f t="shared" si="4"/>
        <v>4.0086206896551726</v>
      </c>
      <c r="X4" s="32">
        <f t="shared" si="5"/>
        <v>7.9370689655172422</v>
      </c>
      <c r="Y4" s="32">
        <f t="shared" si="6"/>
        <v>7.2155172413793105</v>
      </c>
      <c r="Z4" s="32">
        <f t="shared" si="7"/>
        <v>6.7825862068965517</v>
      </c>
      <c r="AA4" s="36">
        <f t="shared" si="8"/>
        <v>2.6275862068965519</v>
      </c>
      <c r="AB4" s="37">
        <f t="shared" si="9"/>
        <v>3.9413793103448276</v>
      </c>
    </row>
    <row r="5" spans="1:28" ht="15.75" customHeight="1" x14ac:dyDescent="0.2">
      <c r="A5" s="21">
        <f>UpgradedProtectorStats!A17+10</f>
        <v>53020</v>
      </c>
      <c r="B5" s="38" t="s">
        <v>668</v>
      </c>
      <c r="C5" s="22">
        <f>UpgradedProtectorStats!C17</f>
        <v>0</v>
      </c>
      <c r="D5" s="32">
        <f>UpgradedProtectorStats!D17</f>
        <v>33.879999999999995</v>
      </c>
      <c r="E5" s="24">
        <f>UpgradedProtectorStats!E17</f>
        <v>29.04</v>
      </c>
      <c r="F5" s="25">
        <f>UpgradedProtectorStats!F17</f>
        <v>19.36</v>
      </c>
      <c r="G5" s="26">
        <f>UpgradedProtectorStats!G17</f>
        <v>24.2</v>
      </c>
      <c r="H5" s="23">
        <f>UpgradedProtectorStats!D17*(1+(UpgradedProtectorStats!H17/100))</f>
        <v>33.879999999999995</v>
      </c>
      <c r="I5" s="23">
        <f>UpgradedProtectorStats!D17*(1+(UpgradedProtectorStats!I17/100))</f>
        <v>37.268000000000001</v>
      </c>
      <c r="J5" s="23">
        <f>UpgradedProtectorStats!D17*(1+(UpgradedProtectorStats!J17/100))</f>
        <v>30.491999999999997</v>
      </c>
      <c r="K5" s="27">
        <f>UpgradedProtectorStats!K17</f>
        <v>16.799999999999997</v>
      </c>
      <c r="L5" s="27">
        <f>UpgradedProtectorStats!L17</f>
        <v>16.799999999999997</v>
      </c>
      <c r="M5" s="28">
        <f>UpgradedProtectorStats!M17</f>
        <v>16.799999999999997</v>
      </c>
      <c r="N5" s="29">
        <f>UpgradedProtectorStats!N17</f>
        <v>0</v>
      </c>
      <c r="O5" s="30">
        <f>UpgradedProtectorStats!O17</f>
        <v>1.8</v>
      </c>
      <c r="P5" s="21">
        <f>UpgradedProtectorStats!P17</f>
        <v>200</v>
      </c>
      <c r="Q5" s="21">
        <f>UpgradedProtectorStats!Q17</f>
        <v>0</v>
      </c>
      <c r="R5" s="31"/>
      <c r="S5" s="22">
        <f t="shared" si="0"/>
        <v>0</v>
      </c>
      <c r="T5" s="32">
        <f t="shared" si="1"/>
        <v>18.822222222222219</v>
      </c>
      <c r="U5" s="33">
        <f t="shared" si="2"/>
        <v>16.133333333333333</v>
      </c>
      <c r="V5" s="34">
        <f t="shared" si="3"/>
        <v>10.755555555555555</v>
      </c>
      <c r="W5" s="35">
        <f t="shared" si="4"/>
        <v>13.444444444444443</v>
      </c>
      <c r="X5" s="32">
        <f t="shared" si="5"/>
        <v>18.822222222222219</v>
      </c>
      <c r="Y5" s="32">
        <f t="shared" si="6"/>
        <v>20.704444444444444</v>
      </c>
      <c r="Z5" s="32">
        <f t="shared" si="7"/>
        <v>16.939999999999998</v>
      </c>
      <c r="AA5" s="36">
        <f t="shared" si="8"/>
        <v>9.3333333333333321</v>
      </c>
      <c r="AB5" s="37">
        <f t="shared" si="9"/>
        <v>9.3333333333333321</v>
      </c>
    </row>
    <row r="6" spans="1:28" ht="15.75" customHeight="1" x14ac:dyDescent="0.2">
      <c r="A6" s="21">
        <f>UpgradedProtectorStats!A21+5</f>
        <v>63010</v>
      </c>
      <c r="B6" s="38" t="s">
        <v>669</v>
      </c>
      <c r="C6" s="39">
        <f>UpgradedProtectorStats!C21</f>
        <v>0</v>
      </c>
      <c r="D6" s="40">
        <f>UpgradedProtectorStats!D21</f>
        <v>31.46</v>
      </c>
      <c r="E6" s="41">
        <f>UpgradedProtectorStats!E21</f>
        <v>16.939999999999998</v>
      </c>
      <c r="F6" s="42">
        <f>UpgradedProtectorStats!F21</f>
        <v>21.78</v>
      </c>
      <c r="G6" s="43">
        <f>UpgradedProtectorStats!G21</f>
        <v>24.2</v>
      </c>
      <c r="H6" s="44">
        <f>UpgradedProtectorStats!D21*(1+(UpgradedProtectorStats!H21/100))</f>
        <v>31.46</v>
      </c>
      <c r="I6" s="44">
        <f>UpgradedProtectorStats!D21*(1+(UpgradedProtectorStats!I21/100))</f>
        <v>34.606000000000002</v>
      </c>
      <c r="J6" s="44">
        <f>UpgradedProtectorStats!D21*(1+(UpgradedProtectorStats!J21/100))</f>
        <v>31.46</v>
      </c>
      <c r="K6" s="45">
        <f>UpgradedProtectorStats!K21</f>
        <v>39.199999999999996</v>
      </c>
      <c r="L6" s="45">
        <f>UpgradedProtectorStats!L21</f>
        <v>39.199999999999996</v>
      </c>
      <c r="M6" s="46">
        <f>UpgradedProtectorStats!M21</f>
        <v>32.199999999999996</v>
      </c>
      <c r="N6" s="47">
        <f>UpgradedProtectorStats!N21</f>
        <v>0</v>
      </c>
      <c r="O6" s="30">
        <f>UpgradedProtectorStats!O21</f>
        <v>1.4</v>
      </c>
      <c r="P6" s="21">
        <f>UpgradedProtectorStats!P21</f>
        <v>200</v>
      </c>
      <c r="Q6" s="21">
        <f>UpgradedProtectorStats!Q21</f>
        <v>0</v>
      </c>
      <c r="R6" s="31"/>
      <c r="S6" s="22">
        <f t="shared" si="0"/>
        <v>0</v>
      </c>
      <c r="T6" s="32">
        <f t="shared" si="1"/>
        <v>22.471428571428575</v>
      </c>
      <c r="U6" s="33">
        <f t="shared" si="2"/>
        <v>12.1</v>
      </c>
      <c r="V6" s="34">
        <f t="shared" si="3"/>
        <v>15.557142857142859</v>
      </c>
      <c r="W6" s="35">
        <f t="shared" si="4"/>
        <v>17.285714285714285</v>
      </c>
      <c r="X6" s="32">
        <f t="shared" si="5"/>
        <v>22.471428571428575</v>
      </c>
      <c r="Y6" s="32">
        <f t="shared" si="6"/>
        <v>24.71857142857143</v>
      </c>
      <c r="Z6" s="32">
        <f t="shared" si="7"/>
        <v>22.471428571428575</v>
      </c>
      <c r="AA6" s="36">
        <f t="shared" si="8"/>
        <v>28</v>
      </c>
      <c r="AB6" s="37">
        <f t="shared" si="9"/>
        <v>23</v>
      </c>
    </row>
    <row r="7" spans="1:28" ht="15.75" customHeight="1" x14ac:dyDescent="0.2">
      <c r="A7" s="21">
        <f>UpgradedProtectorStats!A25+5</f>
        <v>73010</v>
      </c>
      <c r="B7" s="38" t="s">
        <v>670</v>
      </c>
      <c r="C7" s="48">
        <f>UpgradedProtectorStats!C25</f>
        <v>18</v>
      </c>
      <c r="D7" s="40">
        <f>UpgradedProtectorStats!D25</f>
        <v>96.8</v>
      </c>
      <c r="E7" s="41">
        <f>UpgradedProtectorStats!E25</f>
        <v>41.14</v>
      </c>
      <c r="F7" s="42">
        <f>UpgradedProtectorStats!F25</f>
        <v>72.599999999999994</v>
      </c>
      <c r="G7" s="43">
        <f>UpgradedProtectorStats!G25</f>
        <v>31.46</v>
      </c>
      <c r="H7" s="44">
        <f>UpgradedProtectorStats!D25*(1+(UpgradedProtectorStats!H25/100))</f>
        <v>111.32</v>
      </c>
      <c r="I7" s="44">
        <f>UpgradedProtectorStats!D25*(1+(UpgradedProtectorStats!I25/100))</f>
        <v>91.96</v>
      </c>
      <c r="J7" s="44">
        <f>UpgradedProtectorStats!D25*(1+(UpgradedProtectorStats!J25/100))</f>
        <v>96.8</v>
      </c>
      <c r="K7" s="45">
        <f>UpgradedProtectorStats!K25</f>
        <v>19.599999999999998</v>
      </c>
      <c r="L7" s="45">
        <f>UpgradedProtectorStats!L25</f>
        <v>19.599999999999998</v>
      </c>
      <c r="M7" s="46">
        <f>UpgradedProtectorStats!M25</f>
        <v>35</v>
      </c>
      <c r="N7" s="47">
        <f>UpgradedProtectorStats!N25</f>
        <v>11.2</v>
      </c>
      <c r="O7" s="30">
        <f>UpgradedProtectorStats!O25</f>
        <v>9.1999999999999993</v>
      </c>
      <c r="P7" s="21">
        <f>UpgradedProtectorStats!P25</f>
        <v>600</v>
      </c>
      <c r="Q7" s="21">
        <f>UpgradedProtectorStats!Q25</f>
        <v>-1</v>
      </c>
      <c r="R7" s="31"/>
      <c r="S7" s="22">
        <f t="shared" si="0"/>
        <v>1.956521739130435</v>
      </c>
      <c r="T7" s="32">
        <f t="shared" si="1"/>
        <v>10.521739130434783</v>
      </c>
      <c r="U7" s="33">
        <f t="shared" si="2"/>
        <v>4.4717391304347833</v>
      </c>
      <c r="V7" s="34">
        <f t="shared" si="3"/>
        <v>7.8913043478260869</v>
      </c>
      <c r="W7" s="35">
        <f t="shared" si="4"/>
        <v>3.4195652173913049</v>
      </c>
      <c r="X7" s="32">
        <f t="shared" si="5"/>
        <v>12.1</v>
      </c>
      <c r="Y7" s="32">
        <f t="shared" si="6"/>
        <v>9.9956521739130437</v>
      </c>
      <c r="Z7" s="32">
        <f t="shared" si="7"/>
        <v>10.521739130434783</v>
      </c>
      <c r="AA7" s="36">
        <f t="shared" si="8"/>
        <v>2.1304347826086958</v>
      </c>
      <c r="AB7" s="37">
        <f t="shared" si="9"/>
        <v>3.804347826086957</v>
      </c>
    </row>
    <row r="8" spans="1:28" ht="15.75" customHeight="1" x14ac:dyDescent="0.2">
      <c r="A8" s="49">
        <f>UpgradedProtectorStats!A29</f>
        <v>83000</v>
      </c>
      <c r="B8" s="38" t="s">
        <v>671</v>
      </c>
      <c r="C8" s="22">
        <f>UpgradedProtectorStats!C29</f>
        <v>21</v>
      </c>
      <c r="D8" s="23">
        <f>UpgradedProtectorStats!D29</f>
        <v>61</v>
      </c>
      <c r="E8" s="24">
        <f>UpgradedProtectorStats!E29</f>
        <v>31</v>
      </c>
      <c r="F8" s="25">
        <f>UpgradedProtectorStats!F29</f>
        <v>40</v>
      </c>
      <c r="G8" s="26">
        <f>UpgradedProtectorStats!G29</f>
        <v>33</v>
      </c>
      <c r="H8" s="23">
        <f>UpgradedProtectorStats!D29*(1+(UpgradedProtectorStats!H29/100))</f>
        <v>70.149999999999991</v>
      </c>
      <c r="I8" s="23">
        <f>UpgradedProtectorStats!D29*(1+(UpgradedProtectorStats!I29/100))</f>
        <v>53.07</v>
      </c>
      <c r="J8" s="23">
        <f>UpgradedProtectorStats!D29*(1+(UpgradedProtectorStats!J29/100))</f>
        <v>61</v>
      </c>
      <c r="K8" s="27">
        <f>UpgradedProtectorStats!K29</f>
        <v>16</v>
      </c>
      <c r="L8" s="27">
        <f>UpgradedProtectorStats!L29</f>
        <v>16</v>
      </c>
      <c r="M8" s="28">
        <f>UpgradedProtectorStats!M29</f>
        <v>33</v>
      </c>
      <c r="N8" s="29">
        <f>UpgradedProtectorStats!N29</f>
        <v>5</v>
      </c>
      <c r="O8" s="30">
        <f>UpgradedProtectorStats!O29</f>
        <v>10.4</v>
      </c>
      <c r="P8" s="21">
        <f>UpgradedProtectorStats!P29</f>
        <v>700</v>
      </c>
      <c r="Q8" s="21">
        <f>UpgradedProtectorStats!Q29</f>
        <v>-1</v>
      </c>
      <c r="R8" s="31"/>
      <c r="S8" s="22">
        <f t="shared" si="0"/>
        <v>2.0192307692307692</v>
      </c>
      <c r="T8" s="32">
        <f t="shared" si="1"/>
        <v>5.865384615384615</v>
      </c>
      <c r="U8" s="33">
        <f t="shared" si="2"/>
        <v>2.9807692307692308</v>
      </c>
      <c r="V8" s="34">
        <f t="shared" si="3"/>
        <v>3.8461538461538458</v>
      </c>
      <c r="W8" s="35">
        <f t="shared" si="4"/>
        <v>3.1730769230769229</v>
      </c>
      <c r="X8" s="32">
        <f t="shared" si="5"/>
        <v>6.7451923076923066</v>
      </c>
      <c r="Y8" s="32">
        <f t="shared" si="6"/>
        <v>5.1028846153846148</v>
      </c>
      <c r="Z8" s="32">
        <f t="shared" si="7"/>
        <v>5.865384615384615</v>
      </c>
      <c r="AA8" s="36">
        <f t="shared" si="8"/>
        <v>1.5384615384615383</v>
      </c>
      <c r="AB8" s="37">
        <f t="shared" si="9"/>
        <v>3.1730769230769229</v>
      </c>
    </row>
    <row r="9" spans="1:28" ht="15.75" customHeight="1" x14ac:dyDescent="0.2">
      <c r="A9" s="49">
        <f>UpgradedProtectorStats!A33</f>
        <v>93000</v>
      </c>
      <c r="B9" s="38" t="s">
        <v>672</v>
      </c>
      <c r="C9" s="22">
        <f>UpgradedProtectorStats!C33</f>
        <v>7</v>
      </c>
      <c r="D9" s="23">
        <f>UpgradedProtectorStats!D33</f>
        <v>32</v>
      </c>
      <c r="E9" s="24">
        <f>UpgradedProtectorStats!E33</f>
        <v>27</v>
      </c>
      <c r="F9" s="25">
        <f>UpgradedProtectorStats!F33</f>
        <v>27</v>
      </c>
      <c r="G9" s="26">
        <f>UpgradedProtectorStats!G33</f>
        <v>20</v>
      </c>
      <c r="H9" s="23">
        <f>UpgradedProtectorStats!D33*(1+(UpgradedProtectorStats!H33/100))</f>
        <v>36.480000000000004</v>
      </c>
      <c r="I9" s="23">
        <f>UpgradedProtectorStats!D33*(1+(UpgradedProtectorStats!I33/100))</f>
        <v>30.72</v>
      </c>
      <c r="J9" s="23">
        <f>UpgradedProtectorStats!D33*(1+(UpgradedProtectorStats!J33/100))</f>
        <v>32</v>
      </c>
      <c r="K9" s="27">
        <f>UpgradedProtectorStats!K33</f>
        <v>20</v>
      </c>
      <c r="L9" s="27">
        <f>UpgradedProtectorStats!L33</f>
        <v>20</v>
      </c>
      <c r="M9" s="28">
        <f>UpgradedProtectorStats!M33</f>
        <v>23</v>
      </c>
      <c r="N9" s="29">
        <f>UpgradedProtectorStats!N33</f>
        <v>0</v>
      </c>
      <c r="O9" s="30">
        <f>UpgradedProtectorStats!O33</f>
        <v>6</v>
      </c>
      <c r="P9" s="21">
        <f>UpgradedProtectorStats!P33</f>
        <v>300</v>
      </c>
      <c r="Q9" s="21">
        <f>UpgradedProtectorStats!Q33</f>
        <v>0</v>
      </c>
      <c r="R9" s="31"/>
      <c r="S9" s="22">
        <f t="shared" si="0"/>
        <v>1.1666666666666667</v>
      </c>
      <c r="T9" s="32">
        <f t="shared" si="1"/>
        <v>5.333333333333333</v>
      </c>
      <c r="U9" s="33">
        <f t="shared" si="2"/>
        <v>4.5</v>
      </c>
      <c r="V9" s="34">
        <f t="shared" si="3"/>
        <v>4.5</v>
      </c>
      <c r="W9" s="35">
        <f t="shared" si="4"/>
        <v>3.3333333333333335</v>
      </c>
      <c r="X9" s="32">
        <f t="shared" si="5"/>
        <v>6.080000000000001</v>
      </c>
      <c r="Y9" s="32">
        <f t="shared" si="6"/>
        <v>5.12</v>
      </c>
      <c r="Z9" s="32">
        <f t="shared" si="7"/>
        <v>5.333333333333333</v>
      </c>
      <c r="AA9" s="36">
        <f t="shared" si="8"/>
        <v>3.3333333333333335</v>
      </c>
      <c r="AB9" s="37">
        <f t="shared" si="9"/>
        <v>3.8333333333333335</v>
      </c>
    </row>
    <row r="10" spans="1:28" ht="15.75" customHeight="1" x14ac:dyDescent="0.2">
      <c r="A10" s="21">
        <f>UpgradedProtectorStats!A37+5</f>
        <v>103010</v>
      </c>
      <c r="B10" s="38" t="s">
        <v>673</v>
      </c>
      <c r="C10" s="22">
        <f>UpgradedProtectorStats!C37</f>
        <v>11</v>
      </c>
      <c r="D10" s="32">
        <f>UpgradedProtectorStats!D37</f>
        <v>43.4</v>
      </c>
      <c r="E10" s="24">
        <f>UpgradedProtectorStats!E37</f>
        <v>21.7</v>
      </c>
      <c r="F10" s="25">
        <f>UpgradedProtectorStats!F37</f>
        <v>27.900000000000002</v>
      </c>
      <c r="G10" s="26">
        <f>UpgradedProtectorStats!G37</f>
        <v>17.05</v>
      </c>
      <c r="H10" s="23">
        <f>UpgradedProtectorStats!D37*(1+(UpgradedProtectorStats!H37/100))</f>
        <v>50.343999999999994</v>
      </c>
      <c r="I10" s="23">
        <f>UpgradedProtectorStats!D37*(1+(UpgradedProtectorStats!I37/100))</f>
        <v>41.23</v>
      </c>
      <c r="J10" s="23">
        <f>UpgradedProtectorStats!D37*(1+(UpgradedProtectorStats!J37/100))</f>
        <v>43.4</v>
      </c>
      <c r="K10" s="27">
        <f>UpgradedProtectorStats!K37</f>
        <v>17.78</v>
      </c>
      <c r="L10" s="27">
        <f>UpgradedProtectorStats!L37</f>
        <v>17.78</v>
      </c>
      <c r="M10" s="28">
        <f>UpgradedProtectorStats!M37</f>
        <v>19.05</v>
      </c>
      <c r="N10" s="29">
        <f>UpgradedProtectorStats!N37</f>
        <v>17.78</v>
      </c>
      <c r="O10" s="30">
        <f>UpgradedProtectorStats!O37</f>
        <v>6.9</v>
      </c>
      <c r="P10" s="21">
        <f>UpgradedProtectorStats!P37</f>
        <v>500</v>
      </c>
      <c r="Q10" s="21">
        <f>UpgradedProtectorStats!Q37</f>
        <v>0</v>
      </c>
      <c r="R10" s="31"/>
      <c r="S10" s="22">
        <f t="shared" si="0"/>
        <v>1.5942028985507246</v>
      </c>
      <c r="T10" s="32">
        <f t="shared" si="1"/>
        <v>6.2898550724637676</v>
      </c>
      <c r="U10" s="33">
        <f t="shared" si="2"/>
        <v>3.1449275362318838</v>
      </c>
      <c r="V10" s="34">
        <f t="shared" si="3"/>
        <v>4.0434782608695654</v>
      </c>
      <c r="W10" s="35">
        <f t="shared" si="4"/>
        <v>2.4710144927536231</v>
      </c>
      <c r="X10" s="32">
        <f t="shared" si="5"/>
        <v>7.2962318840579696</v>
      </c>
      <c r="Y10" s="32">
        <f t="shared" si="6"/>
        <v>5.9753623188405793</v>
      </c>
      <c r="Z10" s="32">
        <f t="shared" si="7"/>
        <v>6.2898550724637676</v>
      </c>
      <c r="AA10" s="36">
        <f t="shared" si="8"/>
        <v>2.5768115942028986</v>
      </c>
      <c r="AB10" s="37">
        <f t="shared" si="9"/>
        <v>2.7608695652173911</v>
      </c>
    </row>
    <row r="11" spans="1:28" ht="15.75" customHeight="1" x14ac:dyDescent="0.2">
      <c r="A11" s="49">
        <f>UpgradedProtectorStats!A41</f>
        <v>113000</v>
      </c>
      <c r="B11" s="38" t="s">
        <v>674</v>
      </c>
      <c r="C11" s="22">
        <f>UpgradedProtectorStats!C41</f>
        <v>6</v>
      </c>
      <c r="D11" s="23">
        <f>UpgradedProtectorStats!D41</f>
        <v>14</v>
      </c>
      <c r="E11" s="24">
        <f>UpgradedProtectorStats!E41</f>
        <v>10</v>
      </c>
      <c r="F11" s="25">
        <f>UpgradedProtectorStats!F41</f>
        <v>11</v>
      </c>
      <c r="G11" s="26">
        <f>UpgradedProtectorStats!G41</f>
        <v>7</v>
      </c>
      <c r="H11" s="23">
        <f>UpgradedProtectorStats!D41*(1+(UpgradedProtectorStats!H41/100))</f>
        <v>16.099999999999998</v>
      </c>
      <c r="I11" s="23">
        <f>UpgradedProtectorStats!D41*(1+(UpgradedProtectorStats!I41/100))</f>
        <v>13.299999999999999</v>
      </c>
      <c r="J11" s="23">
        <f>UpgradedProtectorStats!D41*(1+(UpgradedProtectorStats!J41/100))</f>
        <v>14</v>
      </c>
      <c r="K11" s="27">
        <f>UpgradedProtectorStats!K41</f>
        <v>6</v>
      </c>
      <c r="L11" s="27">
        <f>UpgradedProtectorStats!L41</f>
        <v>6</v>
      </c>
      <c r="M11" s="28">
        <f>UpgradedProtectorStats!M41</f>
        <v>8</v>
      </c>
      <c r="N11" s="29">
        <f>UpgradedProtectorStats!N41</f>
        <v>5</v>
      </c>
      <c r="O11" s="30">
        <f>UpgradedProtectorStats!O41</f>
        <v>4</v>
      </c>
      <c r="P11" s="21">
        <f>UpgradedProtectorStats!P41</f>
        <v>500</v>
      </c>
      <c r="Q11" s="21">
        <f>UpgradedProtectorStats!Q41</f>
        <v>0</v>
      </c>
      <c r="R11" s="31"/>
      <c r="S11" s="22">
        <f t="shared" si="0"/>
        <v>1.5</v>
      </c>
      <c r="T11" s="32">
        <f t="shared" si="1"/>
        <v>3.5</v>
      </c>
      <c r="U11" s="33">
        <f t="shared" si="2"/>
        <v>2.5</v>
      </c>
      <c r="V11" s="34">
        <f t="shared" si="3"/>
        <v>2.75</v>
      </c>
      <c r="W11" s="35">
        <f t="shared" si="4"/>
        <v>1.75</v>
      </c>
      <c r="X11" s="32">
        <f t="shared" si="5"/>
        <v>4.0249999999999995</v>
      </c>
      <c r="Y11" s="32">
        <f t="shared" si="6"/>
        <v>3.3249999999999997</v>
      </c>
      <c r="Z11" s="32">
        <f t="shared" si="7"/>
        <v>3.5</v>
      </c>
      <c r="AA11" s="36">
        <f t="shared" si="8"/>
        <v>1.5</v>
      </c>
      <c r="AB11" s="37">
        <f t="shared" si="9"/>
        <v>2</v>
      </c>
    </row>
    <row r="12" spans="1:28" ht="15.75" customHeight="1" x14ac:dyDescent="0.2">
      <c r="A12" s="49">
        <f>UpgradedProtectorStats!A45</f>
        <v>123000</v>
      </c>
      <c r="B12" s="38" t="s">
        <v>675</v>
      </c>
      <c r="C12" s="22">
        <f>UpgradedProtectorStats!C45</f>
        <v>23</v>
      </c>
      <c r="D12" s="23">
        <f>UpgradedProtectorStats!D45</f>
        <v>54</v>
      </c>
      <c r="E12" s="24">
        <f>UpgradedProtectorStats!E45</f>
        <v>27</v>
      </c>
      <c r="F12" s="25">
        <f>UpgradedProtectorStats!F45</f>
        <v>33</v>
      </c>
      <c r="G12" s="26">
        <f>UpgradedProtectorStats!G45</f>
        <v>33</v>
      </c>
      <c r="H12" s="23">
        <f>UpgradedProtectorStats!D45*(1+(UpgradedProtectorStats!H45/100))</f>
        <v>62.099999999999994</v>
      </c>
      <c r="I12" s="23">
        <f>UpgradedProtectorStats!D45*(1+(UpgradedProtectorStats!I45/100))</f>
        <v>50.76</v>
      </c>
      <c r="J12" s="23">
        <f>UpgradedProtectorStats!D45*(1+(UpgradedProtectorStats!J45/100))</f>
        <v>54</v>
      </c>
      <c r="K12" s="27">
        <f>UpgradedProtectorStats!K45</f>
        <v>10</v>
      </c>
      <c r="L12" s="27">
        <f>UpgradedProtectorStats!L45</f>
        <v>10</v>
      </c>
      <c r="M12" s="28">
        <f>UpgradedProtectorStats!M45</f>
        <v>27</v>
      </c>
      <c r="N12" s="29">
        <f>UpgradedProtectorStats!N45</f>
        <v>0</v>
      </c>
      <c r="O12" s="30">
        <f>UpgradedProtectorStats!O45</f>
        <v>10.4</v>
      </c>
      <c r="P12" s="21">
        <f>UpgradedProtectorStats!P45</f>
        <v>800</v>
      </c>
      <c r="Q12" s="21">
        <f>UpgradedProtectorStats!Q45</f>
        <v>-1</v>
      </c>
      <c r="R12" s="31"/>
      <c r="S12" s="22">
        <f t="shared" si="0"/>
        <v>2.2115384615384617</v>
      </c>
      <c r="T12" s="32">
        <f t="shared" si="1"/>
        <v>5.1923076923076925</v>
      </c>
      <c r="U12" s="33">
        <f t="shared" si="2"/>
        <v>2.5961538461538463</v>
      </c>
      <c r="V12" s="34">
        <f t="shared" si="3"/>
        <v>3.1730769230769229</v>
      </c>
      <c r="W12" s="35">
        <f t="shared" si="4"/>
        <v>3.1730769230769229</v>
      </c>
      <c r="X12" s="32">
        <f t="shared" si="5"/>
        <v>5.9711538461538458</v>
      </c>
      <c r="Y12" s="32">
        <f t="shared" si="6"/>
        <v>4.8807692307692303</v>
      </c>
      <c r="Z12" s="32">
        <f t="shared" si="7"/>
        <v>5.1923076923076925</v>
      </c>
      <c r="AA12" s="36">
        <f t="shared" si="8"/>
        <v>0.96153846153846145</v>
      </c>
      <c r="AB12" s="37">
        <f t="shared" si="9"/>
        <v>2.5961538461538463</v>
      </c>
    </row>
    <row r="13" spans="1:28" ht="15.75" customHeight="1" x14ac:dyDescent="0.2">
      <c r="A13" s="49">
        <f>UpgradedProtectorStats!A49</f>
        <v>133000</v>
      </c>
      <c r="B13" s="38" t="s">
        <v>676</v>
      </c>
      <c r="C13" s="22">
        <f>UpgradedProtectorStats!C49</f>
        <v>9</v>
      </c>
      <c r="D13" s="23">
        <f>UpgradedProtectorStats!D49</f>
        <v>37</v>
      </c>
      <c r="E13" s="24">
        <f>UpgradedProtectorStats!E49</f>
        <v>12</v>
      </c>
      <c r="F13" s="25">
        <f>UpgradedProtectorStats!F49</f>
        <v>9</v>
      </c>
      <c r="G13" s="26">
        <f>UpgradedProtectorStats!G49</f>
        <v>4</v>
      </c>
      <c r="H13" s="23">
        <f>UpgradedProtectorStats!D49*(1+(UpgradedProtectorStats!H49/100))</f>
        <v>42.55</v>
      </c>
      <c r="I13" s="23">
        <f>UpgradedProtectorStats!D49*(1+(UpgradedProtectorStats!I49/100))</f>
        <v>31.45</v>
      </c>
      <c r="J13" s="23">
        <f>UpgradedProtectorStats!D49*(1+(UpgradedProtectorStats!J49/100))</f>
        <v>37</v>
      </c>
      <c r="K13" s="27">
        <f>UpgradedProtectorStats!K49</f>
        <v>0</v>
      </c>
      <c r="L13" s="27">
        <f>UpgradedProtectorStats!L49</f>
        <v>0</v>
      </c>
      <c r="M13" s="28">
        <f>UpgradedProtectorStats!M49</f>
        <v>9</v>
      </c>
      <c r="N13" s="29">
        <f>UpgradedProtectorStats!N49</f>
        <v>0</v>
      </c>
      <c r="O13" s="30">
        <f>UpgradedProtectorStats!O49</f>
        <v>6.4</v>
      </c>
      <c r="P13" s="21">
        <f>UpgradedProtectorStats!P49</f>
        <v>150</v>
      </c>
      <c r="Q13" s="21">
        <f>UpgradedProtectorStats!Q49</f>
        <v>0</v>
      </c>
      <c r="R13" s="31"/>
      <c r="S13" s="22">
        <f t="shared" si="0"/>
        <v>1.40625</v>
      </c>
      <c r="T13" s="32">
        <f t="shared" si="1"/>
        <v>5.78125</v>
      </c>
      <c r="U13" s="33">
        <f t="shared" si="2"/>
        <v>1.875</v>
      </c>
      <c r="V13" s="34">
        <f t="shared" si="3"/>
        <v>1.40625</v>
      </c>
      <c r="W13" s="35">
        <f t="shared" si="4"/>
        <v>0.625</v>
      </c>
      <c r="X13" s="32">
        <f t="shared" si="5"/>
        <v>6.6484374999999991</v>
      </c>
      <c r="Y13" s="32">
        <f t="shared" si="6"/>
        <v>4.9140625</v>
      </c>
      <c r="Z13" s="32">
        <f t="shared" si="7"/>
        <v>5.78125</v>
      </c>
      <c r="AA13" s="36">
        <f t="shared" si="8"/>
        <v>0</v>
      </c>
      <c r="AB13" s="37">
        <f t="shared" si="9"/>
        <v>1.40625</v>
      </c>
    </row>
    <row r="14" spans="1:28" ht="15.75" customHeight="1" x14ac:dyDescent="0.2">
      <c r="A14" s="21">
        <f>UpgradedProtectorStats!A53+5</f>
        <v>143010</v>
      </c>
      <c r="B14" s="38" t="s">
        <v>677</v>
      </c>
      <c r="C14" s="22">
        <f>UpgradedProtectorStats!C53</f>
        <v>0</v>
      </c>
      <c r="D14" s="32">
        <f>UpgradedProtectorStats!D53</f>
        <v>44.95</v>
      </c>
      <c r="E14" s="24">
        <f>UpgradedProtectorStats!E53</f>
        <v>44.95</v>
      </c>
      <c r="F14" s="25">
        <f>UpgradedProtectorStats!F53</f>
        <v>26.35</v>
      </c>
      <c r="G14" s="26">
        <f>UpgradedProtectorStats!G53</f>
        <v>32.550000000000004</v>
      </c>
      <c r="H14" s="23">
        <f>UpgradedProtectorStats!D53*(1+(UpgradedProtectorStats!H53/100))</f>
        <v>44.95</v>
      </c>
      <c r="I14" s="23">
        <f>UpgradedProtectorStats!D53*(1+(UpgradedProtectorStats!I53/100))</f>
        <v>49.445000000000007</v>
      </c>
      <c r="J14" s="23">
        <f>UpgradedProtectorStats!D53*(1+(UpgradedProtectorStats!J53/100))</f>
        <v>44.95</v>
      </c>
      <c r="K14" s="27">
        <f>UpgradedProtectorStats!K53</f>
        <v>24.13</v>
      </c>
      <c r="L14" s="27">
        <f>UpgradedProtectorStats!L53</f>
        <v>24.13</v>
      </c>
      <c r="M14" s="28">
        <f>UpgradedProtectorStats!M53</f>
        <v>24.13</v>
      </c>
      <c r="N14" s="29">
        <f>UpgradedProtectorStats!N53</f>
        <v>24.13</v>
      </c>
      <c r="O14" s="30">
        <f>UpgradedProtectorStats!O53</f>
        <v>3.5</v>
      </c>
      <c r="P14" s="21">
        <f>UpgradedProtectorStats!P53</f>
        <v>400</v>
      </c>
      <c r="Q14" s="21">
        <f>UpgradedProtectorStats!Q53</f>
        <v>0</v>
      </c>
      <c r="R14" s="31"/>
      <c r="S14" s="22">
        <f t="shared" si="0"/>
        <v>0</v>
      </c>
      <c r="T14" s="32">
        <f t="shared" si="1"/>
        <v>12.842857142857143</v>
      </c>
      <c r="U14" s="33">
        <f t="shared" si="2"/>
        <v>12.842857142857143</v>
      </c>
      <c r="V14" s="34">
        <f t="shared" si="3"/>
        <v>7.5285714285714294</v>
      </c>
      <c r="W14" s="35">
        <f t="shared" si="4"/>
        <v>9.3000000000000007</v>
      </c>
      <c r="X14" s="32">
        <f t="shared" si="5"/>
        <v>12.842857142857143</v>
      </c>
      <c r="Y14" s="32">
        <f t="shared" si="6"/>
        <v>14.127142857142859</v>
      </c>
      <c r="Z14" s="32">
        <f t="shared" si="7"/>
        <v>12.842857142857143</v>
      </c>
      <c r="AA14" s="36">
        <f t="shared" si="8"/>
        <v>6.8942857142857141</v>
      </c>
      <c r="AB14" s="37">
        <f t="shared" si="9"/>
        <v>6.8942857142857141</v>
      </c>
    </row>
    <row r="15" spans="1:28" ht="15.75" customHeight="1" x14ac:dyDescent="0.2">
      <c r="A15" s="21">
        <f>UpgradedProtectorStats!A57+5</f>
        <v>153010</v>
      </c>
      <c r="B15" s="38" t="s">
        <v>678</v>
      </c>
      <c r="C15" s="22">
        <f>UpgradedProtectorStats!C57</f>
        <v>0</v>
      </c>
      <c r="D15" s="32">
        <f>UpgradedProtectorStats!D57</f>
        <v>24.8</v>
      </c>
      <c r="E15" s="24">
        <f>UpgradedProtectorStats!E57</f>
        <v>34.1</v>
      </c>
      <c r="F15" s="25">
        <f>UpgradedProtectorStats!F57</f>
        <v>26.35</v>
      </c>
      <c r="G15" s="26">
        <f>UpgradedProtectorStats!G57</f>
        <v>20.150000000000002</v>
      </c>
      <c r="H15" s="23">
        <f>UpgradedProtectorStats!D57*(1+(UpgradedProtectorStats!H57/100))</f>
        <v>24.8</v>
      </c>
      <c r="I15" s="23">
        <f>UpgradedProtectorStats!D57*(1+(UpgradedProtectorStats!I57/100))</f>
        <v>27.032000000000004</v>
      </c>
      <c r="J15" s="23">
        <f>UpgradedProtectorStats!D57*(1+(UpgradedProtectorStats!J57/100))</f>
        <v>24.8</v>
      </c>
      <c r="K15" s="27">
        <f>UpgradedProtectorStats!K57</f>
        <v>19.05</v>
      </c>
      <c r="L15" s="27">
        <f>UpgradedProtectorStats!L57</f>
        <v>19.05</v>
      </c>
      <c r="M15" s="28">
        <f>UpgradedProtectorStats!M57</f>
        <v>19.05</v>
      </c>
      <c r="N15" s="29">
        <f>UpgradedProtectorStats!N57</f>
        <v>11.43</v>
      </c>
      <c r="O15" s="30">
        <f>UpgradedProtectorStats!O57</f>
        <v>2.8</v>
      </c>
      <c r="P15" s="21">
        <f>UpgradedProtectorStats!P57</f>
        <v>400</v>
      </c>
      <c r="Q15" s="21">
        <f>UpgradedProtectorStats!Q57</f>
        <v>0</v>
      </c>
      <c r="R15" s="31"/>
      <c r="S15" s="22">
        <f t="shared" si="0"/>
        <v>0</v>
      </c>
      <c r="T15" s="32">
        <f t="shared" si="1"/>
        <v>8.8571428571428577</v>
      </c>
      <c r="U15" s="33">
        <f t="shared" si="2"/>
        <v>12.178571428571431</v>
      </c>
      <c r="V15" s="34">
        <f t="shared" si="3"/>
        <v>9.4107142857142865</v>
      </c>
      <c r="W15" s="35">
        <f t="shared" si="4"/>
        <v>7.196428571428573</v>
      </c>
      <c r="X15" s="32">
        <f t="shared" si="5"/>
        <v>8.8571428571428577</v>
      </c>
      <c r="Y15" s="32">
        <f t="shared" si="6"/>
        <v>9.6542857142857166</v>
      </c>
      <c r="Z15" s="32">
        <f t="shared" si="7"/>
        <v>8.8571428571428577</v>
      </c>
      <c r="AA15" s="36">
        <f t="shared" si="8"/>
        <v>6.8035714285714288</v>
      </c>
      <c r="AB15" s="37">
        <f t="shared" si="9"/>
        <v>6.8035714285714288</v>
      </c>
    </row>
    <row r="16" spans="1:28" ht="15.75" customHeight="1" x14ac:dyDescent="0.2">
      <c r="A16" s="21">
        <f>UpgradedProtectorStats!A61+10</f>
        <v>163020</v>
      </c>
      <c r="B16" s="38" t="s">
        <v>679</v>
      </c>
      <c r="C16" s="22">
        <f>UpgradedProtectorStats!C61</f>
        <v>9</v>
      </c>
      <c r="D16" s="32">
        <f>UpgradedProtectorStats!D61</f>
        <v>50.82</v>
      </c>
      <c r="E16" s="24">
        <f>UpgradedProtectorStats!E61</f>
        <v>29.04</v>
      </c>
      <c r="F16" s="25">
        <f>UpgradedProtectorStats!F61</f>
        <v>29.04</v>
      </c>
      <c r="G16" s="26">
        <f>UpgradedProtectorStats!G61</f>
        <v>26.619999999999997</v>
      </c>
      <c r="H16" s="23">
        <f>UpgradedProtectorStats!D61*(1+(UpgradedProtectorStats!H61/100))</f>
        <v>50.82</v>
      </c>
      <c r="I16" s="23">
        <f>UpgradedProtectorStats!D61*(1+(UpgradedProtectorStats!I61/100))</f>
        <v>50.82</v>
      </c>
      <c r="J16" s="23">
        <f>UpgradedProtectorStats!D61*(1+(UpgradedProtectorStats!J61/100))</f>
        <v>49.803599999999996</v>
      </c>
      <c r="K16" s="27">
        <f>UpgradedProtectorStats!K61</f>
        <v>12.6</v>
      </c>
      <c r="L16" s="27">
        <f>UpgradedProtectorStats!L61</f>
        <v>12.6</v>
      </c>
      <c r="M16" s="28">
        <f>UpgradedProtectorStats!M61</f>
        <v>19.599999999999998</v>
      </c>
      <c r="N16" s="29">
        <f>UpgradedProtectorStats!N61</f>
        <v>2.8</v>
      </c>
      <c r="O16" s="30">
        <f>UpgradedProtectorStats!O61</f>
        <v>5.3</v>
      </c>
      <c r="P16" s="21">
        <f>UpgradedProtectorStats!P61</f>
        <v>350</v>
      </c>
      <c r="Q16" s="21">
        <f>UpgradedProtectorStats!Q61</f>
        <v>0</v>
      </c>
      <c r="R16" s="31"/>
      <c r="S16" s="22">
        <f t="shared" si="0"/>
        <v>1.6981132075471699</v>
      </c>
      <c r="T16" s="32">
        <f t="shared" si="1"/>
        <v>9.5886792452830196</v>
      </c>
      <c r="U16" s="33">
        <f t="shared" si="2"/>
        <v>5.4792452830188676</v>
      </c>
      <c r="V16" s="34">
        <f t="shared" si="3"/>
        <v>5.4792452830188676</v>
      </c>
      <c r="W16" s="35">
        <f t="shared" si="4"/>
        <v>5.0226415094339618</v>
      </c>
      <c r="X16" s="32">
        <f t="shared" si="5"/>
        <v>9.5886792452830196</v>
      </c>
      <c r="Y16" s="32">
        <f t="shared" si="6"/>
        <v>9.5886792452830196</v>
      </c>
      <c r="Z16" s="32">
        <f t="shared" si="7"/>
        <v>9.3969056603773584</v>
      </c>
      <c r="AA16" s="36">
        <f t="shared" si="8"/>
        <v>2.3773584905660377</v>
      </c>
      <c r="AB16" s="37">
        <f t="shared" si="9"/>
        <v>3.6981132075471694</v>
      </c>
    </row>
    <row r="17" spans="1:28" ht="15.75" customHeight="1" x14ac:dyDescent="0.2">
      <c r="A17" s="21">
        <f>UpgradedProtectorStats!A65+10</f>
        <v>173020</v>
      </c>
      <c r="B17" s="38" t="s">
        <v>680</v>
      </c>
      <c r="C17" s="22">
        <f>UpgradedProtectorStats!C65</f>
        <v>7</v>
      </c>
      <c r="D17" s="32">
        <f>UpgradedProtectorStats!D65</f>
        <v>43.56</v>
      </c>
      <c r="E17" s="24">
        <f>UpgradedProtectorStats!E65</f>
        <v>33.879999999999995</v>
      </c>
      <c r="F17" s="25">
        <f>UpgradedProtectorStats!F65</f>
        <v>29.04</v>
      </c>
      <c r="G17" s="26">
        <f>UpgradedProtectorStats!G65</f>
        <v>12.1</v>
      </c>
      <c r="H17" s="23">
        <f>UpgradedProtectorStats!D65*(1+(UpgradedProtectorStats!H65/100))</f>
        <v>52.271999999999998</v>
      </c>
      <c r="I17" s="23">
        <f>UpgradedProtectorStats!D65*(1+(UpgradedProtectorStats!I65/100))</f>
        <v>43.56</v>
      </c>
      <c r="J17" s="23">
        <f>UpgradedProtectorStats!D65*(1+(UpgradedProtectorStats!J65/100))</f>
        <v>42.2532</v>
      </c>
      <c r="K17" s="27">
        <f>UpgradedProtectorStats!K65</f>
        <v>12.6</v>
      </c>
      <c r="L17" s="27">
        <f>UpgradedProtectorStats!L65</f>
        <v>12.6</v>
      </c>
      <c r="M17" s="28">
        <f>UpgradedProtectorStats!M65</f>
        <v>21</v>
      </c>
      <c r="N17" s="29">
        <f>UpgradedProtectorStats!N65</f>
        <v>0</v>
      </c>
      <c r="O17" s="30">
        <f>UpgradedProtectorStats!O65</f>
        <v>4.5999999999999996</v>
      </c>
      <c r="P17" s="21">
        <f>UpgradedProtectorStats!P65</f>
        <v>300</v>
      </c>
      <c r="Q17" s="21">
        <f>UpgradedProtectorStats!Q65</f>
        <v>0</v>
      </c>
      <c r="R17" s="31"/>
      <c r="S17" s="22">
        <f t="shared" si="0"/>
        <v>1.5217391304347827</v>
      </c>
      <c r="T17" s="32">
        <f t="shared" si="1"/>
        <v>9.4695652173913061</v>
      </c>
      <c r="U17" s="33">
        <f t="shared" si="2"/>
        <v>7.3652173913043475</v>
      </c>
      <c r="V17" s="34">
        <f t="shared" si="3"/>
        <v>6.3130434782608695</v>
      </c>
      <c r="W17" s="35">
        <f t="shared" si="4"/>
        <v>2.6304347826086958</v>
      </c>
      <c r="X17" s="32">
        <f t="shared" si="5"/>
        <v>11.363478260869567</v>
      </c>
      <c r="Y17" s="32">
        <f t="shared" si="6"/>
        <v>9.4695652173913061</v>
      </c>
      <c r="Z17" s="32">
        <f t="shared" si="7"/>
        <v>9.1854782608695658</v>
      </c>
      <c r="AA17" s="36">
        <f t="shared" si="8"/>
        <v>2.7391304347826089</v>
      </c>
      <c r="AB17" s="37">
        <f t="shared" si="9"/>
        <v>4.5652173913043486</v>
      </c>
    </row>
    <row r="18" spans="1:28" ht="15.75" customHeight="1" x14ac:dyDescent="0.2">
      <c r="A18" s="21">
        <f>UpgradedProtectorStats!A69+10</f>
        <v>183020</v>
      </c>
      <c r="B18" s="38" t="s">
        <v>681</v>
      </c>
      <c r="C18" s="22">
        <f>UpgradedProtectorStats!C69</f>
        <v>12</v>
      </c>
      <c r="D18" s="32">
        <f>UpgradedProtectorStats!D69</f>
        <v>58.08</v>
      </c>
      <c r="E18" s="24">
        <f>UpgradedProtectorStats!E69</f>
        <v>31.46</v>
      </c>
      <c r="F18" s="25">
        <f>UpgradedProtectorStats!F69</f>
        <v>29.04</v>
      </c>
      <c r="G18" s="26">
        <f>UpgradedProtectorStats!G69</f>
        <v>21.78</v>
      </c>
      <c r="H18" s="23">
        <f>UpgradedProtectorStats!D69*(1+(UpgradedProtectorStats!H69/100))</f>
        <v>66.791999999999987</v>
      </c>
      <c r="I18" s="23">
        <f>UpgradedProtectorStats!D69*(1+(UpgradedProtectorStats!I69/100))</f>
        <v>58.08</v>
      </c>
      <c r="J18" s="23">
        <f>UpgradedProtectorStats!D69*(1+(UpgradedProtectorStats!J69/100))</f>
        <v>58.08</v>
      </c>
      <c r="K18" s="27">
        <f>UpgradedProtectorStats!K69</f>
        <v>12.6</v>
      </c>
      <c r="L18" s="27">
        <f>UpgradedProtectorStats!L69</f>
        <v>12.6</v>
      </c>
      <c r="M18" s="28">
        <f>UpgradedProtectorStats!M69</f>
        <v>19.599999999999998</v>
      </c>
      <c r="N18" s="29">
        <f>UpgradedProtectorStats!N69</f>
        <v>0</v>
      </c>
      <c r="O18" s="30">
        <f>UpgradedProtectorStats!O69</f>
        <v>7.4</v>
      </c>
      <c r="P18" s="21">
        <f>UpgradedProtectorStats!P69</f>
        <v>500</v>
      </c>
      <c r="Q18" s="21">
        <f>UpgradedProtectorStats!Q69</f>
        <v>-1</v>
      </c>
      <c r="R18" s="31"/>
      <c r="S18" s="22">
        <f t="shared" si="0"/>
        <v>1.6216216216216215</v>
      </c>
      <c r="T18" s="32">
        <f t="shared" si="1"/>
        <v>7.8486486486486484</v>
      </c>
      <c r="U18" s="33">
        <f t="shared" si="2"/>
        <v>4.2513513513513512</v>
      </c>
      <c r="V18" s="34">
        <f t="shared" si="3"/>
        <v>3.9243243243243242</v>
      </c>
      <c r="W18" s="35">
        <f t="shared" si="4"/>
        <v>2.9432432432432432</v>
      </c>
      <c r="X18" s="32">
        <f t="shared" si="5"/>
        <v>9.0259459459459439</v>
      </c>
      <c r="Y18" s="32">
        <f t="shared" si="6"/>
        <v>7.8486486486486484</v>
      </c>
      <c r="Z18" s="32">
        <f t="shared" si="7"/>
        <v>7.8486486486486484</v>
      </c>
      <c r="AA18" s="36">
        <f t="shared" si="8"/>
        <v>1.7027027027027026</v>
      </c>
      <c r="AB18" s="37">
        <f t="shared" si="9"/>
        <v>2.6486486486486482</v>
      </c>
    </row>
    <row r="19" spans="1:28" ht="15.75" customHeight="1" x14ac:dyDescent="0.2">
      <c r="A19" s="21">
        <f>UpgradedProtectorStats!A74+5</f>
        <v>203010</v>
      </c>
      <c r="B19" s="38" t="s">
        <v>682</v>
      </c>
      <c r="C19" s="22">
        <f>UpgradedProtectorStats!C74</f>
        <v>9</v>
      </c>
      <c r="D19" s="32">
        <f>UpgradedProtectorStats!D74</f>
        <v>40.300000000000004</v>
      </c>
      <c r="E19" s="24">
        <f>UpgradedProtectorStats!E74</f>
        <v>24.8</v>
      </c>
      <c r="F19" s="25">
        <f>UpgradedProtectorStats!F74</f>
        <v>27.900000000000002</v>
      </c>
      <c r="G19" s="26">
        <f>UpgradedProtectorStats!G74</f>
        <v>18.600000000000001</v>
      </c>
      <c r="H19" s="23">
        <f>UpgradedProtectorStats!D74*(1+(UpgradedProtectorStats!H74/100))</f>
        <v>43.927000000000007</v>
      </c>
      <c r="I19" s="23">
        <f>UpgradedProtectorStats!D74*(1+(UpgradedProtectorStats!I74/100))</f>
        <v>38.285000000000004</v>
      </c>
      <c r="J19" s="23">
        <f>UpgradedProtectorStats!D74*(1+(UpgradedProtectorStats!J74/100))</f>
        <v>40.300000000000004</v>
      </c>
      <c r="K19" s="27">
        <f>UpgradedProtectorStats!K74</f>
        <v>12.7</v>
      </c>
      <c r="L19" s="27">
        <f>UpgradedProtectorStats!L74</f>
        <v>12.7</v>
      </c>
      <c r="M19" s="28">
        <f>UpgradedProtectorStats!M74</f>
        <v>20.32</v>
      </c>
      <c r="N19" s="29">
        <f>UpgradedProtectorStats!N74</f>
        <v>0</v>
      </c>
      <c r="O19" s="30">
        <f>UpgradedProtectorStats!O74</f>
        <v>6.2</v>
      </c>
      <c r="P19" s="21">
        <f>UpgradedProtectorStats!P74</f>
        <v>250</v>
      </c>
      <c r="Q19" s="21">
        <f>UpgradedProtectorStats!Q74</f>
        <v>0</v>
      </c>
      <c r="R19" s="31"/>
      <c r="S19" s="22">
        <f t="shared" si="0"/>
        <v>1.4516129032258065</v>
      </c>
      <c r="T19" s="32">
        <f t="shared" si="1"/>
        <v>6.5000000000000009</v>
      </c>
      <c r="U19" s="33">
        <f t="shared" si="2"/>
        <v>4</v>
      </c>
      <c r="V19" s="34">
        <f t="shared" si="3"/>
        <v>4.5</v>
      </c>
      <c r="W19" s="35">
        <f t="shared" si="4"/>
        <v>3</v>
      </c>
      <c r="X19" s="32">
        <f t="shared" si="5"/>
        <v>7.0850000000000009</v>
      </c>
      <c r="Y19" s="32">
        <f t="shared" si="6"/>
        <v>6.1750000000000007</v>
      </c>
      <c r="Z19" s="32">
        <f t="shared" si="7"/>
        <v>6.5000000000000009</v>
      </c>
      <c r="AA19" s="36">
        <f t="shared" si="8"/>
        <v>2.0483870967741935</v>
      </c>
      <c r="AB19" s="37">
        <f t="shared" si="9"/>
        <v>3.2774193548387096</v>
      </c>
    </row>
    <row r="20" spans="1:28" ht="15.75" customHeight="1" x14ac:dyDescent="0.2">
      <c r="A20" s="21">
        <f>UpgradedProtectorStats!A78+10</f>
        <v>213020</v>
      </c>
      <c r="B20" s="38" t="s">
        <v>683</v>
      </c>
      <c r="C20" s="22">
        <f>UpgradedProtectorStats!C78</f>
        <v>0</v>
      </c>
      <c r="D20" s="32">
        <f>UpgradedProtectorStats!D78</f>
        <v>31.46</v>
      </c>
      <c r="E20" s="24">
        <f>UpgradedProtectorStats!E78</f>
        <v>29.04</v>
      </c>
      <c r="F20" s="25">
        <f>UpgradedProtectorStats!F78</f>
        <v>16.939999999999998</v>
      </c>
      <c r="G20" s="26">
        <f>UpgradedProtectorStats!G78</f>
        <v>31.46</v>
      </c>
      <c r="H20" s="23">
        <f>UpgradedProtectorStats!D78*(1+(UpgradedProtectorStats!H78/100))</f>
        <v>31.46</v>
      </c>
      <c r="I20" s="23">
        <f>UpgradedProtectorStats!D78*(1+(UpgradedProtectorStats!I78/100))</f>
        <v>33.3476</v>
      </c>
      <c r="J20" s="23">
        <f>UpgradedProtectorStats!D78*(1+(UpgradedProtectorStats!J78/100))</f>
        <v>31.46</v>
      </c>
      <c r="K20" s="27">
        <f>UpgradedProtectorStats!K78</f>
        <v>16.799999999999997</v>
      </c>
      <c r="L20" s="27">
        <f>UpgradedProtectorStats!L78</f>
        <v>16.799999999999997</v>
      </c>
      <c r="M20" s="28">
        <f>UpgradedProtectorStats!M78</f>
        <v>19.599999999999998</v>
      </c>
      <c r="N20" s="29">
        <f>UpgradedProtectorStats!N78</f>
        <v>0</v>
      </c>
      <c r="O20" s="30">
        <f>UpgradedProtectorStats!O78</f>
        <v>3.5</v>
      </c>
      <c r="P20" s="21">
        <f>UpgradedProtectorStats!P78</f>
        <v>250</v>
      </c>
      <c r="Q20" s="21">
        <f>UpgradedProtectorStats!Q78</f>
        <v>0</v>
      </c>
      <c r="R20" s="31"/>
      <c r="S20" s="22">
        <f t="shared" si="0"/>
        <v>0</v>
      </c>
      <c r="T20" s="32">
        <f t="shared" si="1"/>
        <v>8.9885714285714293</v>
      </c>
      <c r="U20" s="33">
        <f t="shared" si="2"/>
        <v>8.2971428571428572</v>
      </c>
      <c r="V20" s="34">
        <f t="shared" si="3"/>
        <v>4.839999999999999</v>
      </c>
      <c r="W20" s="35">
        <f t="shared" si="4"/>
        <v>8.9885714285714293</v>
      </c>
      <c r="X20" s="32">
        <f t="shared" si="5"/>
        <v>8.9885714285714293</v>
      </c>
      <c r="Y20" s="32">
        <f t="shared" si="6"/>
        <v>9.5278857142857145</v>
      </c>
      <c r="Z20" s="32">
        <f t="shared" si="7"/>
        <v>8.9885714285714293</v>
      </c>
      <c r="AA20" s="36">
        <f t="shared" si="8"/>
        <v>4.7999999999999989</v>
      </c>
      <c r="AB20" s="37">
        <f t="shared" si="9"/>
        <v>5.6</v>
      </c>
    </row>
    <row r="21" spans="1:28" ht="15.75" customHeight="1" x14ac:dyDescent="0.2">
      <c r="A21" s="21">
        <f>UpgradedProtectorStats!A82+10</f>
        <v>223020</v>
      </c>
      <c r="B21" s="38" t="s">
        <v>684</v>
      </c>
      <c r="C21" s="22">
        <f>UpgradedProtectorStats!C82</f>
        <v>0</v>
      </c>
      <c r="D21" s="32">
        <f>UpgradedProtectorStats!D82</f>
        <v>29.04</v>
      </c>
      <c r="E21" s="24">
        <f>UpgradedProtectorStats!E82</f>
        <v>38.72</v>
      </c>
      <c r="F21" s="25">
        <f>UpgradedProtectorStats!F82</f>
        <v>19.36</v>
      </c>
      <c r="G21" s="26">
        <f>UpgradedProtectorStats!G82</f>
        <v>24.2</v>
      </c>
      <c r="H21" s="23">
        <f>UpgradedProtectorStats!D82*(1+(UpgradedProtectorStats!H82/100))</f>
        <v>30.201599999999999</v>
      </c>
      <c r="I21" s="23">
        <f>UpgradedProtectorStats!D82*(1+(UpgradedProtectorStats!I82/100))</f>
        <v>31.363200000000003</v>
      </c>
      <c r="J21" s="23">
        <f>UpgradedProtectorStats!D82*(1+(UpgradedProtectorStats!J82/100))</f>
        <v>29.04</v>
      </c>
      <c r="K21" s="27">
        <f>UpgradedProtectorStats!K82</f>
        <v>9.7999999999999989</v>
      </c>
      <c r="L21" s="27">
        <f>UpgradedProtectorStats!L82</f>
        <v>9.7999999999999989</v>
      </c>
      <c r="M21" s="28">
        <f>UpgradedProtectorStats!M82</f>
        <v>12.6</v>
      </c>
      <c r="N21" s="29">
        <f>UpgradedProtectorStats!N82</f>
        <v>0</v>
      </c>
      <c r="O21" s="30">
        <f>UpgradedProtectorStats!O82</f>
        <v>1.4</v>
      </c>
      <c r="P21" s="21">
        <f>UpgradedProtectorStats!P82</f>
        <v>200</v>
      </c>
      <c r="Q21" s="21">
        <f>UpgradedProtectorStats!Q82</f>
        <v>0</v>
      </c>
      <c r="R21" s="31"/>
      <c r="S21" s="22">
        <f t="shared" si="0"/>
        <v>0</v>
      </c>
      <c r="T21" s="32">
        <f t="shared" si="1"/>
        <v>20.742857142857144</v>
      </c>
      <c r="U21" s="33">
        <f t="shared" si="2"/>
        <v>27.657142857142858</v>
      </c>
      <c r="V21" s="34">
        <f t="shared" si="3"/>
        <v>13.828571428571429</v>
      </c>
      <c r="W21" s="35">
        <f t="shared" si="4"/>
        <v>17.285714285714285</v>
      </c>
      <c r="X21" s="32">
        <f t="shared" si="5"/>
        <v>21.572571428571429</v>
      </c>
      <c r="Y21" s="32">
        <f t="shared" si="6"/>
        <v>22.402285714285718</v>
      </c>
      <c r="Z21" s="32">
        <f t="shared" si="7"/>
        <v>20.742857142857144</v>
      </c>
      <c r="AA21" s="36">
        <f t="shared" si="8"/>
        <v>7</v>
      </c>
      <c r="AB21" s="37">
        <f t="shared" si="9"/>
        <v>9</v>
      </c>
    </row>
    <row r="22" spans="1:28" ht="15.75" customHeight="1" x14ac:dyDescent="0.2">
      <c r="A22" s="21">
        <f>UpgradedProtectorStats!A86+10</f>
        <v>233020</v>
      </c>
      <c r="B22" s="38" t="s">
        <v>685</v>
      </c>
      <c r="C22" s="22">
        <f>UpgradedProtectorStats!C86</f>
        <v>0</v>
      </c>
      <c r="D22" s="32">
        <f>UpgradedProtectorStats!D86</f>
        <v>29.04</v>
      </c>
      <c r="E22" s="24">
        <f>UpgradedProtectorStats!E86</f>
        <v>33.879999999999995</v>
      </c>
      <c r="F22" s="25">
        <f>UpgradedProtectorStats!F86</f>
        <v>43.56</v>
      </c>
      <c r="G22" s="26">
        <f>UpgradedProtectorStats!G86</f>
        <v>24.2</v>
      </c>
      <c r="H22" s="23">
        <f>UpgradedProtectorStats!D86*(1+(UpgradedProtectorStats!H86/100))</f>
        <v>29.04</v>
      </c>
      <c r="I22" s="23">
        <f>UpgradedProtectorStats!D86*(1+(UpgradedProtectorStats!I86/100))</f>
        <v>32.234400000000001</v>
      </c>
      <c r="J22" s="23">
        <f>UpgradedProtectorStats!D86*(1+(UpgradedProtectorStats!J86/100))</f>
        <v>29.04</v>
      </c>
      <c r="K22" s="27">
        <f>UpgradedProtectorStats!K86</f>
        <v>49</v>
      </c>
      <c r="L22" s="27">
        <f>UpgradedProtectorStats!L86</f>
        <v>49</v>
      </c>
      <c r="M22" s="28">
        <f>UpgradedProtectorStats!M86</f>
        <v>19.599999999999998</v>
      </c>
      <c r="N22" s="29">
        <f>UpgradedProtectorStats!N86</f>
        <v>1.4</v>
      </c>
      <c r="O22" s="30">
        <f>UpgradedProtectorStats!O86</f>
        <v>1.6</v>
      </c>
      <c r="P22" s="21">
        <f>UpgradedProtectorStats!P86</f>
        <v>400</v>
      </c>
      <c r="Q22" s="21">
        <f>UpgradedProtectorStats!Q86</f>
        <v>0</v>
      </c>
      <c r="R22" s="31"/>
      <c r="S22" s="22">
        <f t="shared" si="0"/>
        <v>0</v>
      </c>
      <c r="T22" s="32">
        <f t="shared" si="1"/>
        <v>18.149999999999999</v>
      </c>
      <c r="U22" s="33">
        <f t="shared" si="2"/>
        <v>21.174999999999997</v>
      </c>
      <c r="V22" s="34">
        <f t="shared" si="3"/>
        <v>27.225000000000001</v>
      </c>
      <c r="W22" s="35">
        <f t="shared" si="4"/>
        <v>15.124999999999998</v>
      </c>
      <c r="X22" s="32">
        <f t="shared" si="5"/>
        <v>18.149999999999999</v>
      </c>
      <c r="Y22" s="32">
        <f t="shared" si="6"/>
        <v>20.1465</v>
      </c>
      <c r="Z22" s="32">
        <f t="shared" si="7"/>
        <v>18.149999999999999</v>
      </c>
      <c r="AA22" s="36">
        <f t="shared" si="8"/>
        <v>30.625</v>
      </c>
      <c r="AB22" s="37">
        <f t="shared" si="9"/>
        <v>12.249999999999998</v>
      </c>
    </row>
    <row r="23" spans="1:28" ht="15.75" customHeight="1" x14ac:dyDescent="0.2">
      <c r="A23" s="21">
        <f>UpgradedProtectorStats!A90+10</f>
        <v>243020</v>
      </c>
      <c r="B23" s="38" t="s">
        <v>686</v>
      </c>
      <c r="C23" s="22">
        <f>UpgradedProtectorStats!C90</f>
        <v>0</v>
      </c>
      <c r="D23" s="32">
        <f>UpgradedProtectorStats!D90</f>
        <v>29.04</v>
      </c>
      <c r="E23" s="24">
        <f>UpgradedProtectorStats!E90</f>
        <v>29.04</v>
      </c>
      <c r="F23" s="25">
        <f>UpgradedProtectorStats!F90</f>
        <v>14.52</v>
      </c>
      <c r="G23" s="26">
        <f>UpgradedProtectorStats!G90</f>
        <v>31.46</v>
      </c>
      <c r="H23" s="23">
        <f>UpgradedProtectorStats!D90*(1+(UpgradedProtectorStats!H90/100))</f>
        <v>29.04</v>
      </c>
      <c r="I23" s="23">
        <f>UpgradedProtectorStats!D90*(1+(UpgradedProtectorStats!I90/100))</f>
        <v>30.782399999999999</v>
      </c>
      <c r="J23" s="23">
        <f>UpgradedProtectorStats!D90*(1+(UpgradedProtectorStats!J90/100))</f>
        <v>29.04</v>
      </c>
      <c r="K23" s="27">
        <f>UpgradedProtectorStats!K90</f>
        <v>16.799999999999997</v>
      </c>
      <c r="L23" s="27">
        <f>UpgradedProtectorStats!L90</f>
        <v>16.799999999999997</v>
      </c>
      <c r="M23" s="28">
        <f>UpgradedProtectorStats!M90</f>
        <v>18.2</v>
      </c>
      <c r="N23" s="29">
        <f>UpgradedProtectorStats!N90</f>
        <v>0</v>
      </c>
      <c r="O23" s="30">
        <f>UpgradedProtectorStats!O90</f>
        <v>2.8</v>
      </c>
      <c r="P23" s="21">
        <f>UpgradedProtectorStats!P90</f>
        <v>250</v>
      </c>
      <c r="Q23" s="21">
        <f>UpgradedProtectorStats!Q90</f>
        <v>0</v>
      </c>
      <c r="R23" s="31"/>
      <c r="S23" s="22">
        <f t="shared" si="0"/>
        <v>0</v>
      </c>
      <c r="T23" s="32">
        <f t="shared" si="1"/>
        <v>10.371428571428572</v>
      </c>
      <c r="U23" s="33">
        <f t="shared" si="2"/>
        <v>10.371428571428572</v>
      </c>
      <c r="V23" s="34">
        <f t="shared" si="3"/>
        <v>5.1857142857142859</v>
      </c>
      <c r="W23" s="35">
        <f t="shared" si="4"/>
        <v>11.235714285714288</v>
      </c>
      <c r="X23" s="32">
        <f t="shared" si="5"/>
        <v>10.371428571428572</v>
      </c>
      <c r="Y23" s="32">
        <f t="shared" si="6"/>
        <v>10.993714285714287</v>
      </c>
      <c r="Z23" s="32">
        <f t="shared" si="7"/>
        <v>10.371428571428572</v>
      </c>
      <c r="AA23" s="36">
        <f t="shared" si="8"/>
        <v>5.9999999999999991</v>
      </c>
      <c r="AB23" s="37">
        <f t="shared" si="9"/>
        <v>6.5</v>
      </c>
    </row>
    <row r="24" spans="1:28" ht="15.75" customHeight="1" x14ac:dyDescent="0.2">
      <c r="A24" s="21">
        <f>UpgradedProtectorStats!A94+5</f>
        <v>253010</v>
      </c>
      <c r="B24" s="38" t="s">
        <v>687</v>
      </c>
      <c r="C24" s="22">
        <f>UpgradedProtectorStats!C94</f>
        <v>0</v>
      </c>
      <c r="D24" s="32">
        <f>UpgradedProtectorStats!D94</f>
        <v>34.1</v>
      </c>
      <c r="E24" s="24">
        <f>UpgradedProtectorStats!E94</f>
        <v>46.5</v>
      </c>
      <c r="F24" s="25">
        <f>UpgradedProtectorStats!F94</f>
        <v>34.1</v>
      </c>
      <c r="G24" s="26">
        <f>UpgradedProtectorStats!G94</f>
        <v>32.550000000000004</v>
      </c>
      <c r="H24" s="23">
        <f>UpgradedProtectorStats!D94*(1+(UpgradedProtectorStats!H94/100))</f>
        <v>34.1</v>
      </c>
      <c r="I24" s="23">
        <f>UpgradedProtectorStats!D94*(1+(UpgradedProtectorStats!I94/100))</f>
        <v>40.92</v>
      </c>
      <c r="J24" s="23">
        <f>UpgradedProtectorStats!D94*(1+(UpgradedProtectorStats!J94/100))</f>
        <v>34.1</v>
      </c>
      <c r="K24" s="27">
        <f>UpgradedProtectorStats!K94</f>
        <v>64.77</v>
      </c>
      <c r="L24" s="27">
        <f>UpgradedProtectorStats!L94</f>
        <v>64.77</v>
      </c>
      <c r="M24" s="28">
        <f>UpgradedProtectorStats!M94</f>
        <v>26.67</v>
      </c>
      <c r="N24" s="29">
        <f>UpgradedProtectorStats!N94</f>
        <v>12.7</v>
      </c>
      <c r="O24" s="30">
        <f>UpgradedProtectorStats!O94</f>
        <v>4</v>
      </c>
      <c r="P24" s="21">
        <f>UpgradedProtectorStats!P94</f>
        <v>150</v>
      </c>
      <c r="Q24" s="21">
        <f>UpgradedProtectorStats!Q94</f>
        <v>0</v>
      </c>
      <c r="R24" s="31"/>
      <c r="S24" s="22">
        <f t="shared" si="0"/>
        <v>0</v>
      </c>
      <c r="T24" s="32">
        <f t="shared" si="1"/>
        <v>8.5250000000000004</v>
      </c>
      <c r="U24" s="33">
        <f t="shared" si="2"/>
        <v>11.625</v>
      </c>
      <c r="V24" s="34">
        <f t="shared" si="3"/>
        <v>8.5250000000000004</v>
      </c>
      <c r="W24" s="35">
        <f t="shared" si="4"/>
        <v>8.1375000000000011</v>
      </c>
      <c r="X24" s="32">
        <f t="shared" si="5"/>
        <v>8.5250000000000004</v>
      </c>
      <c r="Y24" s="32">
        <f t="shared" si="6"/>
        <v>10.23</v>
      </c>
      <c r="Z24" s="32">
        <f t="shared" si="7"/>
        <v>8.5250000000000004</v>
      </c>
      <c r="AA24" s="36">
        <f t="shared" si="8"/>
        <v>16.192499999999999</v>
      </c>
      <c r="AB24" s="37">
        <f t="shared" si="9"/>
        <v>6.6675000000000004</v>
      </c>
    </row>
    <row r="25" spans="1:28" ht="15.75" customHeight="1" x14ac:dyDescent="0.2">
      <c r="A25" s="49">
        <f>UpgradedProtectorStats!A98</f>
        <v>273000</v>
      </c>
      <c r="B25" s="38" t="s">
        <v>688</v>
      </c>
      <c r="C25" s="22">
        <f>UpgradedProtectorStats!C98</f>
        <v>11</v>
      </c>
      <c r="D25" s="23">
        <f>UpgradedProtectorStats!D98</f>
        <v>40</v>
      </c>
      <c r="E25" s="24">
        <f>UpgradedProtectorStats!E98</f>
        <v>20</v>
      </c>
      <c r="F25" s="25">
        <f>UpgradedProtectorStats!F98</f>
        <v>28</v>
      </c>
      <c r="G25" s="26">
        <f>UpgradedProtectorStats!G98</f>
        <v>24</v>
      </c>
      <c r="H25" s="23">
        <f>UpgradedProtectorStats!D98*(1+(UpgradedProtectorStats!H98/100))</f>
        <v>45.199999999999996</v>
      </c>
      <c r="I25" s="23">
        <f>UpgradedProtectorStats!D98*(1+(UpgradedProtectorStats!I98/100))</f>
        <v>38</v>
      </c>
      <c r="J25" s="23">
        <f>UpgradedProtectorStats!D98*(1+(UpgradedProtectorStats!J98/100))</f>
        <v>40</v>
      </c>
      <c r="K25" s="27">
        <f>UpgradedProtectorStats!K98</f>
        <v>12</v>
      </c>
      <c r="L25" s="27">
        <f>UpgradedProtectorStats!L98</f>
        <v>12</v>
      </c>
      <c r="M25" s="28">
        <f>UpgradedProtectorStats!M98</f>
        <v>22</v>
      </c>
      <c r="N25" s="29">
        <f>UpgradedProtectorStats!N98</f>
        <v>12</v>
      </c>
      <c r="O25" s="30">
        <f>UpgradedProtectorStats!O98</f>
        <v>7</v>
      </c>
      <c r="P25" s="21">
        <f>UpgradedProtectorStats!P98</f>
        <v>700</v>
      </c>
      <c r="Q25" s="21">
        <f>UpgradedProtectorStats!Q98</f>
        <v>-1</v>
      </c>
      <c r="R25" s="31"/>
      <c r="S25" s="22">
        <f t="shared" si="0"/>
        <v>1.5714285714285714</v>
      </c>
      <c r="T25" s="32">
        <f t="shared" si="1"/>
        <v>5.7142857142857144</v>
      </c>
      <c r="U25" s="33">
        <f t="shared" si="2"/>
        <v>2.8571428571428572</v>
      </c>
      <c r="V25" s="34">
        <f t="shared" si="3"/>
        <v>4</v>
      </c>
      <c r="W25" s="35">
        <f t="shared" si="4"/>
        <v>3.4285714285714284</v>
      </c>
      <c r="X25" s="32">
        <f t="shared" si="5"/>
        <v>6.4571428571428564</v>
      </c>
      <c r="Y25" s="32">
        <f t="shared" si="6"/>
        <v>5.4285714285714288</v>
      </c>
      <c r="Z25" s="32">
        <f t="shared" si="7"/>
        <v>5.7142857142857144</v>
      </c>
      <c r="AA25" s="36">
        <f t="shared" si="8"/>
        <v>1.7142857142857142</v>
      </c>
      <c r="AB25" s="37">
        <f t="shared" si="9"/>
        <v>3.1428571428571428</v>
      </c>
    </row>
    <row r="26" spans="1:28" ht="15.75" customHeight="1" x14ac:dyDescent="0.2">
      <c r="A26" s="21">
        <f>UpgradedProtectorStats!A102+5</f>
        <v>283010</v>
      </c>
      <c r="B26" s="38" t="s">
        <v>689</v>
      </c>
      <c r="C26" s="22">
        <f>UpgradedProtectorStats!C102</f>
        <v>6</v>
      </c>
      <c r="D26" s="32">
        <f>UpgradedProtectorStats!D102</f>
        <v>23.25</v>
      </c>
      <c r="E26" s="24">
        <f>UpgradedProtectorStats!E102</f>
        <v>7.75</v>
      </c>
      <c r="F26" s="25">
        <f>UpgradedProtectorStats!F102</f>
        <v>17.05</v>
      </c>
      <c r="G26" s="26">
        <f>UpgradedProtectorStats!G102</f>
        <v>9.3000000000000007</v>
      </c>
      <c r="H26" s="23">
        <f>UpgradedProtectorStats!D102*(1+(UpgradedProtectorStats!H102/100))</f>
        <v>28.83</v>
      </c>
      <c r="I26" s="23">
        <f>UpgradedProtectorStats!D102*(1+(UpgradedProtectorStats!I102/100))</f>
        <v>22.087499999999999</v>
      </c>
      <c r="J26" s="23">
        <f>UpgradedProtectorStats!D102*(1+(UpgradedProtectorStats!J102/100))</f>
        <v>22.552499999999998</v>
      </c>
      <c r="K26" s="27">
        <f>UpgradedProtectorStats!K102</f>
        <v>12.7</v>
      </c>
      <c r="L26" s="27">
        <f>UpgradedProtectorStats!L102</f>
        <v>12.7</v>
      </c>
      <c r="M26" s="28">
        <f>UpgradedProtectorStats!M102</f>
        <v>15.24</v>
      </c>
      <c r="N26" s="29">
        <f>UpgradedProtectorStats!N102</f>
        <v>0</v>
      </c>
      <c r="O26" s="30">
        <f>UpgradedProtectorStats!O102</f>
        <v>4</v>
      </c>
      <c r="P26" s="21">
        <f>UpgradedProtectorStats!P102</f>
        <v>450</v>
      </c>
      <c r="Q26" s="21">
        <f>UpgradedProtectorStats!Q102</f>
        <v>0</v>
      </c>
      <c r="R26" s="31"/>
      <c r="S26" s="22">
        <f t="shared" si="0"/>
        <v>1.5</v>
      </c>
      <c r="T26" s="32">
        <f t="shared" si="1"/>
        <v>5.8125</v>
      </c>
      <c r="U26" s="33">
        <f t="shared" si="2"/>
        <v>1.9375</v>
      </c>
      <c r="V26" s="34">
        <f t="shared" si="3"/>
        <v>4.2625000000000002</v>
      </c>
      <c r="W26" s="35">
        <f t="shared" si="4"/>
        <v>2.3250000000000002</v>
      </c>
      <c r="X26" s="32">
        <f t="shared" si="5"/>
        <v>7.2074999999999996</v>
      </c>
      <c r="Y26" s="32">
        <f t="shared" si="6"/>
        <v>5.5218749999999996</v>
      </c>
      <c r="Z26" s="32">
        <f t="shared" si="7"/>
        <v>5.6381249999999996</v>
      </c>
      <c r="AA26" s="36">
        <f t="shared" si="8"/>
        <v>3.1749999999999998</v>
      </c>
      <c r="AB26" s="37">
        <f t="shared" si="9"/>
        <v>3.81</v>
      </c>
    </row>
    <row r="27" spans="1:28" ht="15.75" customHeight="1" x14ac:dyDescent="0.2">
      <c r="A27" s="21">
        <f>UpgradedProtectorStats!A106+5</f>
        <v>293010</v>
      </c>
      <c r="B27" s="38" t="s">
        <v>690</v>
      </c>
      <c r="C27" s="22">
        <f>UpgradedProtectorStats!C106</f>
        <v>0</v>
      </c>
      <c r="D27" s="32">
        <f>UpgradedProtectorStats!D106</f>
        <v>49.6</v>
      </c>
      <c r="E27" s="24">
        <f>UpgradedProtectorStats!E106</f>
        <v>60.45</v>
      </c>
      <c r="F27" s="25">
        <f>UpgradedProtectorStats!F106</f>
        <v>10.85</v>
      </c>
      <c r="G27" s="26">
        <f>UpgradedProtectorStats!G106</f>
        <v>35.65</v>
      </c>
      <c r="H27" s="23">
        <f>UpgradedProtectorStats!D106*(1+(UpgradedProtectorStats!H106/100))</f>
        <v>49.6</v>
      </c>
      <c r="I27" s="23">
        <f>UpgradedProtectorStats!D106*(1+(UpgradedProtectorStats!I106/100))</f>
        <v>55.552000000000007</v>
      </c>
      <c r="J27" s="23">
        <f>UpgradedProtectorStats!D106*(1+(UpgradedProtectorStats!J106/100))</f>
        <v>45.136000000000003</v>
      </c>
      <c r="K27" s="27">
        <f>UpgradedProtectorStats!K106</f>
        <v>38.1</v>
      </c>
      <c r="L27" s="27">
        <f>UpgradedProtectorStats!L106</f>
        <v>38.1</v>
      </c>
      <c r="M27" s="28">
        <f>UpgradedProtectorStats!M106</f>
        <v>27.94</v>
      </c>
      <c r="N27" s="29">
        <f>UpgradedProtectorStats!N106</f>
        <v>0</v>
      </c>
      <c r="O27" s="30">
        <f>UpgradedProtectorStats!O106</f>
        <v>4</v>
      </c>
      <c r="P27" s="21">
        <f>UpgradedProtectorStats!P106</f>
        <v>400</v>
      </c>
      <c r="Q27" s="21">
        <f>UpgradedProtectorStats!Q106</f>
        <v>0</v>
      </c>
      <c r="R27" s="31"/>
      <c r="S27" s="22">
        <f t="shared" si="0"/>
        <v>0</v>
      </c>
      <c r="T27" s="32">
        <f t="shared" si="1"/>
        <v>12.4</v>
      </c>
      <c r="U27" s="33">
        <f t="shared" si="2"/>
        <v>15.112500000000001</v>
      </c>
      <c r="V27" s="34">
        <f t="shared" si="3"/>
        <v>2.7124999999999999</v>
      </c>
      <c r="W27" s="35">
        <f t="shared" si="4"/>
        <v>8.9124999999999996</v>
      </c>
      <c r="X27" s="32">
        <f t="shared" si="5"/>
        <v>12.4</v>
      </c>
      <c r="Y27" s="32">
        <f t="shared" si="6"/>
        <v>13.888000000000002</v>
      </c>
      <c r="Z27" s="32">
        <f t="shared" si="7"/>
        <v>11.284000000000001</v>
      </c>
      <c r="AA27" s="36">
        <f t="shared" si="8"/>
        <v>9.5250000000000004</v>
      </c>
      <c r="AB27" s="37">
        <f t="shared" si="9"/>
        <v>6.9850000000000003</v>
      </c>
    </row>
    <row r="28" spans="1:28" ht="15.75" customHeight="1" x14ac:dyDescent="0.2">
      <c r="A28" s="21">
        <f>UpgradedProtectorStats!A110+10</f>
        <v>303020</v>
      </c>
      <c r="B28" s="38" t="s">
        <v>691</v>
      </c>
      <c r="C28" s="22">
        <f>UpgradedProtectorStats!C110</f>
        <v>0</v>
      </c>
      <c r="D28" s="32">
        <f>UpgradedProtectorStats!D110</f>
        <v>29.04</v>
      </c>
      <c r="E28" s="24">
        <f>UpgradedProtectorStats!E110</f>
        <v>45.98</v>
      </c>
      <c r="F28" s="25">
        <f>UpgradedProtectorStats!F110</f>
        <v>31.46</v>
      </c>
      <c r="G28" s="26">
        <f>UpgradedProtectorStats!G110</f>
        <v>36.299999999999997</v>
      </c>
      <c r="H28" s="23">
        <f>UpgradedProtectorStats!D110*(1+(UpgradedProtectorStats!H110/100))</f>
        <v>29.04</v>
      </c>
      <c r="I28" s="23">
        <f>UpgradedProtectorStats!D110*(1+(UpgradedProtectorStats!I110/100))</f>
        <v>31.072800000000001</v>
      </c>
      <c r="J28" s="23">
        <f>UpgradedProtectorStats!D110*(1+(UpgradedProtectorStats!J110/100))</f>
        <v>29.04</v>
      </c>
      <c r="K28" s="27">
        <f>UpgradedProtectorStats!K110</f>
        <v>43.4</v>
      </c>
      <c r="L28" s="27">
        <f>UpgradedProtectorStats!L110</f>
        <v>43.4</v>
      </c>
      <c r="M28" s="28">
        <f>UpgradedProtectorStats!M110</f>
        <v>32.199999999999996</v>
      </c>
      <c r="N28" s="29">
        <f>UpgradedProtectorStats!N110</f>
        <v>0</v>
      </c>
      <c r="O28" s="30">
        <f>UpgradedProtectorStats!O110</f>
        <v>3</v>
      </c>
      <c r="P28" s="21">
        <f>UpgradedProtectorStats!P110</f>
        <v>250</v>
      </c>
      <c r="Q28" s="21">
        <f>UpgradedProtectorStats!Q110</f>
        <v>0</v>
      </c>
      <c r="R28" s="31"/>
      <c r="S28" s="22">
        <f t="shared" si="0"/>
        <v>0</v>
      </c>
      <c r="T28" s="32">
        <f t="shared" si="1"/>
        <v>9.68</v>
      </c>
      <c r="U28" s="33">
        <f t="shared" si="2"/>
        <v>15.326666666666666</v>
      </c>
      <c r="V28" s="34">
        <f t="shared" si="3"/>
        <v>10.486666666666666</v>
      </c>
      <c r="W28" s="35">
        <f t="shared" si="4"/>
        <v>12.1</v>
      </c>
      <c r="X28" s="32">
        <f t="shared" si="5"/>
        <v>9.68</v>
      </c>
      <c r="Y28" s="32">
        <f t="shared" si="6"/>
        <v>10.3576</v>
      </c>
      <c r="Z28" s="32">
        <f t="shared" si="7"/>
        <v>9.68</v>
      </c>
      <c r="AA28" s="36">
        <f t="shared" si="8"/>
        <v>14.466666666666667</v>
      </c>
      <c r="AB28" s="37">
        <f t="shared" si="9"/>
        <v>10.733333333333333</v>
      </c>
    </row>
    <row r="29" spans="1:28" ht="15.75" customHeight="1" x14ac:dyDescent="0.2">
      <c r="A29" s="21">
        <f>UpgradedProtectorStats!A114+10</f>
        <v>313020</v>
      </c>
      <c r="B29" s="38" t="s">
        <v>692</v>
      </c>
      <c r="C29" s="22">
        <f>UpgradedProtectorStats!C114</f>
        <v>0</v>
      </c>
      <c r="D29" s="32">
        <f>UpgradedProtectorStats!D114</f>
        <v>33.879999999999995</v>
      </c>
      <c r="E29" s="24">
        <f>UpgradedProtectorStats!E114</f>
        <v>36.299999999999997</v>
      </c>
      <c r="F29" s="25">
        <f>UpgradedProtectorStats!F114</f>
        <v>19.36</v>
      </c>
      <c r="G29" s="26">
        <f>UpgradedProtectorStats!G114</f>
        <v>29.04</v>
      </c>
      <c r="H29" s="23">
        <f>UpgradedProtectorStats!D114*(1+(UpgradedProtectorStats!H114/100))</f>
        <v>33.879999999999995</v>
      </c>
      <c r="I29" s="23">
        <f>UpgradedProtectorStats!D114*(1+(UpgradedProtectorStats!I114/100))</f>
        <v>39.978399999999993</v>
      </c>
      <c r="J29" s="23">
        <f>UpgradedProtectorStats!D114*(1+(UpgradedProtectorStats!J114/100))</f>
        <v>33.879999999999995</v>
      </c>
      <c r="K29" s="27">
        <f>UpgradedProtectorStats!K114</f>
        <v>18.2</v>
      </c>
      <c r="L29" s="27">
        <f>UpgradedProtectorStats!L114</f>
        <v>18.2</v>
      </c>
      <c r="M29" s="28">
        <f>UpgradedProtectorStats!M114</f>
        <v>21</v>
      </c>
      <c r="N29" s="29">
        <f>UpgradedProtectorStats!N114</f>
        <v>0</v>
      </c>
      <c r="O29" s="30">
        <f>UpgradedProtectorStats!O114</f>
        <v>2</v>
      </c>
      <c r="P29" s="21">
        <f>UpgradedProtectorStats!P114</f>
        <v>350</v>
      </c>
      <c r="Q29" s="21">
        <f>UpgradedProtectorStats!Q114</f>
        <v>0</v>
      </c>
      <c r="R29" s="31"/>
      <c r="S29" s="22">
        <f t="shared" si="0"/>
        <v>0</v>
      </c>
      <c r="T29" s="32">
        <f t="shared" si="1"/>
        <v>16.939999999999998</v>
      </c>
      <c r="U29" s="33">
        <f t="shared" si="2"/>
        <v>18.149999999999999</v>
      </c>
      <c r="V29" s="34">
        <f t="shared" si="3"/>
        <v>9.68</v>
      </c>
      <c r="W29" s="35">
        <f t="shared" si="4"/>
        <v>14.52</v>
      </c>
      <c r="X29" s="32">
        <f t="shared" si="5"/>
        <v>16.939999999999998</v>
      </c>
      <c r="Y29" s="32">
        <f t="shared" si="6"/>
        <v>19.989199999999997</v>
      </c>
      <c r="Z29" s="32">
        <f t="shared" si="7"/>
        <v>16.939999999999998</v>
      </c>
      <c r="AA29" s="36">
        <f t="shared" si="8"/>
        <v>9.1</v>
      </c>
      <c r="AB29" s="37">
        <f t="shared" si="9"/>
        <v>10.5</v>
      </c>
    </row>
    <row r="30" spans="1:28" ht="15.75" customHeight="1" x14ac:dyDescent="0.2">
      <c r="A30" s="21">
        <f>UpgradedProtectorStats!A118+5</f>
        <v>323010</v>
      </c>
      <c r="B30" s="38" t="s">
        <v>693</v>
      </c>
      <c r="C30" s="22">
        <f>UpgradedProtectorStats!C118</f>
        <v>11</v>
      </c>
      <c r="D30" s="32">
        <f>UpgradedProtectorStats!D118</f>
        <v>46.5</v>
      </c>
      <c r="E30" s="24">
        <f>UpgradedProtectorStats!E118</f>
        <v>23.25</v>
      </c>
      <c r="F30" s="25">
        <f>UpgradedProtectorStats!F118</f>
        <v>40.300000000000004</v>
      </c>
      <c r="G30" s="26">
        <f>UpgradedProtectorStats!G118</f>
        <v>13.950000000000001</v>
      </c>
      <c r="H30" s="23">
        <f>UpgradedProtectorStats!D118*(1+(UpgradedProtectorStats!H118/100))</f>
        <v>52.544999999999995</v>
      </c>
      <c r="I30" s="23">
        <f>UpgradedProtectorStats!D118*(1+(UpgradedProtectorStats!I118/100))</f>
        <v>44.174999999999997</v>
      </c>
      <c r="J30" s="23">
        <f>UpgradedProtectorStats!D118*(1+(UpgradedProtectorStats!J118/100))</f>
        <v>45.57</v>
      </c>
      <c r="K30" s="27">
        <f>UpgradedProtectorStats!K118</f>
        <v>11.43</v>
      </c>
      <c r="L30" s="27">
        <f>UpgradedProtectorStats!L118</f>
        <v>11.43</v>
      </c>
      <c r="M30" s="28">
        <f>UpgradedProtectorStats!M118</f>
        <v>21.59</v>
      </c>
      <c r="N30" s="29">
        <f>UpgradedProtectorStats!N118</f>
        <v>0</v>
      </c>
      <c r="O30" s="30">
        <f>UpgradedProtectorStats!O118</f>
        <v>7</v>
      </c>
      <c r="P30" s="21">
        <f>UpgradedProtectorStats!P118</f>
        <v>550</v>
      </c>
      <c r="Q30" s="21">
        <f>UpgradedProtectorStats!Q118</f>
        <v>-1</v>
      </c>
      <c r="R30" s="31"/>
      <c r="S30" s="22">
        <f t="shared" si="0"/>
        <v>1.5714285714285714</v>
      </c>
      <c r="T30" s="32">
        <f t="shared" si="1"/>
        <v>6.6428571428571432</v>
      </c>
      <c r="U30" s="33">
        <f t="shared" si="2"/>
        <v>3.3214285714285716</v>
      </c>
      <c r="V30" s="34">
        <f t="shared" si="3"/>
        <v>5.757142857142858</v>
      </c>
      <c r="W30" s="35">
        <f t="shared" si="4"/>
        <v>1.9928571428571431</v>
      </c>
      <c r="X30" s="32">
        <f t="shared" si="5"/>
        <v>7.5064285714285708</v>
      </c>
      <c r="Y30" s="32">
        <f t="shared" si="6"/>
        <v>6.3107142857142851</v>
      </c>
      <c r="Z30" s="32">
        <f t="shared" si="7"/>
        <v>6.51</v>
      </c>
      <c r="AA30" s="36">
        <f t="shared" si="8"/>
        <v>1.6328571428571428</v>
      </c>
      <c r="AB30" s="37">
        <f t="shared" si="9"/>
        <v>3.0842857142857141</v>
      </c>
    </row>
    <row r="31" spans="1:28" ht="15.75" customHeight="1" x14ac:dyDescent="0.2">
      <c r="A31" s="21">
        <f>UpgradedProtectorStats!A122+5</f>
        <v>333010</v>
      </c>
      <c r="B31" s="38" t="s">
        <v>694</v>
      </c>
      <c r="C31" s="22">
        <f>UpgradedProtectorStats!C122</f>
        <v>0</v>
      </c>
      <c r="D31" s="32">
        <f>UpgradedProtectorStats!D122</f>
        <v>23.25</v>
      </c>
      <c r="E31" s="24">
        <f>UpgradedProtectorStats!E122</f>
        <v>54.25</v>
      </c>
      <c r="F31" s="25">
        <f>UpgradedProtectorStats!F122</f>
        <v>26.35</v>
      </c>
      <c r="G31" s="26">
        <f>UpgradedProtectorStats!G122</f>
        <v>32.550000000000004</v>
      </c>
      <c r="H31" s="23">
        <f>UpgradedProtectorStats!D122*(1+(UpgradedProtectorStats!H122/100))</f>
        <v>23.25</v>
      </c>
      <c r="I31" s="23">
        <f>UpgradedProtectorStats!D122*(1+(UpgradedProtectorStats!I122/100))</f>
        <v>23.25</v>
      </c>
      <c r="J31" s="23">
        <f>UpgradedProtectorStats!D122*(1+(UpgradedProtectorStats!J122/100))</f>
        <v>23.25</v>
      </c>
      <c r="K31" s="27">
        <f>UpgradedProtectorStats!K122</f>
        <v>25.4</v>
      </c>
      <c r="L31" s="27">
        <f>UpgradedProtectorStats!L122</f>
        <v>25.4</v>
      </c>
      <c r="M31" s="28">
        <f>UpgradedProtectorStats!M122</f>
        <v>25.4</v>
      </c>
      <c r="N31" s="29">
        <f>UpgradedProtectorStats!N122</f>
        <v>66.040000000000006</v>
      </c>
      <c r="O31" s="30">
        <f>UpgradedProtectorStats!O122</f>
        <v>3</v>
      </c>
      <c r="P31" s="21">
        <f>UpgradedProtectorStats!P122</f>
        <v>150</v>
      </c>
      <c r="Q31" s="21">
        <f>UpgradedProtectorStats!Q122</f>
        <v>0</v>
      </c>
      <c r="R31" s="31"/>
      <c r="S31" s="22">
        <f t="shared" si="0"/>
        <v>0</v>
      </c>
      <c r="T31" s="32">
        <f t="shared" si="1"/>
        <v>7.75</v>
      </c>
      <c r="U31" s="33">
        <f t="shared" si="2"/>
        <v>18.083333333333332</v>
      </c>
      <c r="V31" s="34">
        <f t="shared" si="3"/>
        <v>8.7833333333333332</v>
      </c>
      <c r="W31" s="35">
        <f t="shared" si="4"/>
        <v>10.850000000000001</v>
      </c>
      <c r="X31" s="32">
        <f t="shared" si="5"/>
        <v>7.75</v>
      </c>
      <c r="Y31" s="32">
        <f t="shared" si="6"/>
        <v>7.75</v>
      </c>
      <c r="Z31" s="32">
        <f t="shared" si="7"/>
        <v>7.75</v>
      </c>
      <c r="AA31" s="36">
        <f t="shared" si="8"/>
        <v>8.4666666666666668</v>
      </c>
      <c r="AB31" s="37">
        <f t="shared" si="9"/>
        <v>8.4666666666666668</v>
      </c>
    </row>
    <row r="32" spans="1:28" ht="15.75" customHeight="1" x14ac:dyDescent="0.2">
      <c r="A32" s="21">
        <f>UpgradedProtectorStats!A126+5</f>
        <v>343010</v>
      </c>
      <c r="B32" s="38" t="s">
        <v>695</v>
      </c>
      <c r="C32" s="22">
        <f>UpgradedProtectorStats!C126</f>
        <v>0</v>
      </c>
      <c r="D32" s="32">
        <f>UpgradedProtectorStats!D126</f>
        <v>26.35</v>
      </c>
      <c r="E32" s="24">
        <f>UpgradedProtectorStats!E126</f>
        <v>41.85</v>
      </c>
      <c r="F32" s="25">
        <f>UpgradedProtectorStats!F126</f>
        <v>18.600000000000001</v>
      </c>
      <c r="G32" s="26">
        <f>UpgradedProtectorStats!G126</f>
        <v>26.35</v>
      </c>
      <c r="H32" s="23">
        <f>UpgradedProtectorStats!D126*(1+(UpgradedProtectorStats!H126/100))</f>
        <v>26.35</v>
      </c>
      <c r="I32" s="23">
        <f>UpgradedProtectorStats!D126*(1+(UpgradedProtectorStats!I126/100))</f>
        <v>29.248500000000003</v>
      </c>
      <c r="J32" s="23">
        <f>UpgradedProtectorStats!D126*(1+(UpgradedProtectorStats!J126/100))</f>
        <v>26.35</v>
      </c>
      <c r="K32" s="27">
        <f>UpgradedProtectorStats!K126</f>
        <v>35.56</v>
      </c>
      <c r="L32" s="27">
        <f>UpgradedProtectorStats!L126</f>
        <v>35.56</v>
      </c>
      <c r="M32" s="28">
        <f>UpgradedProtectorStats!M126</f>
        <v>29.21</v>
      </c>
      <c r="N32" s="29">
        <f>UpgradedProtectorStats!N126</f>
        <v>10.16</v>
      </c>
      <c r="O32" s="30">
        <f>UpgradedProtectorStats!O126</f>
        <v>2.5</v>
      </c>
      <c r="P32" s="21">
        <f>UpgradedProtectorStats!P126</f>
        <v>250</v>
      </c>
      <c r="Q32" s="21">
        <f>UpgradedProtectorStats!Q126</f>
        <v>0</v>
      </c>
      <c r="R32" s="31"/>
      <c r="S32" s="22">
        <f t="shared" si="0"/>
        <v>0</v>
      </c>
      <c r="T32" s="32">
        <f t="shared" si="1"/>
        <v>10.540000000000001</v>
      </c>
      <c r="U32" s="33">
        <f t="shared" si="2"/>
        <v>16.740000000000002</v>
      </c>
      <c r="V32" s="34">
        <f t="shared" si="3"/>
        <v>7.44</v>
      </c>
      <c r="W32" s="35">
        <f t="shared" si="4"/>
        <v>10.540000000000001</v>
      </c>
      <c r="X32" s="32">
        <f t="shared" si="5"/>
        <v>10.540000000000001</v>
      </c>
      <c r="Y32" s="32">
        <f t="shared" si="6"/>
        <v>11.699400000000001</v>
      </c>
      <c r="Z32" s="32">
        <f t="shared" si="7"/>
        <v>10.540000000000001</v>
      </c>
      <c r="AA32" s="36">
        <f t="shared" si="8"/>
        <v>14.224</v>
      </c>
      <c r="AB32" s="37">
        <f t="shared" si="9"/>
        <v>11.684000000000001</v>
      </c>
    </row>
    <row r="33" spans="1:28" ht="15.75" customHeight="1" x14ac:dyDescent="0.2">
      <c r="A33" s="21">
        <f>UpgradedProtectorStats!A130+10</f>
        <v>353020</v>
      </c>
      <c r="B33" s="38" t="s">
        <v>696</v>
      </c>
      <c r="C33" s="22">
        <f>UpgradedProtectorStats!C130</f>
        <v>12</v>
      </c>
      <c r="D33" s="32">
        <f>UpgradedProtectorStats!D130</f>
        <v>55.66</v>
      </c>
      <c r="E33" s="24">
        <f>UpgradedProtectorStats!E130</f>
        <v>26.619999999999997</v>
      </c>
      <c r="F33" s="25">
        <f>UpgradedProtectorStats!F130</f>
        <v>26.619999999999997</v>
      </c>
      <c r="G33" s="26">
        <f>UpgradedProtectorStats!G130</f>
        <v>21.78</v>
      </c>
      <c r="H33" s="23">
        <f>UpgradedProtectorStats!D130*(1+(UpgradedProtectorStats!H130/100))</f>
        <v>64.565599999999989</v>
      </c>
      <c r="I33" s="23">
        <f>UpgradedProtectorStats!D130*(1+(UpgradedProtectorStats!I130/100))</f>
        <v>53.990199999999994</v>
      </c>
      <c r="J33" s="23">
        <f>UpgradedProtectorStats!D130*(1+(UpgradedProtectorStats!J130/100))</f>
        <v>55.66</v>
      </c>
      <c r="K33" s="27">
        <f>UpgradedProtectorStats!K130</f>
        <v>12.6</v>
      </c>
      <c r="L33" s="27">
        <f>UpgradedProtectorStats!L130</f>
        <v>12.6</v>
      </c>
      <c r="M33" s="28">
        <f>UpgradedProtectorStats!M130</f>
        <v>19.599999999999998</v>
      </c>
      <c r="N33" s="29">
        <f>UpgradedProtectorStats!N130</f>
        <v>0</v>
      </c>
      <c r="O33" s="30">
        <f>UpgradedProtectorStats!O130</f>
        <v>6.9</v>
      </c>
      <c r="P33" s="21">
        <f>UpgradedProtectorStats!P130</f>
        <v>450</v>
      </c>
      <c r="Q33" s="21">
        <f>UpgradedProtectorStats!Q130</f>
        <v>0</v>
      </c>
      <c r="R33" s="31"/>
      <c r="S33" s="22">
        <f t="shared" si="0"/>
        <v>1.7391304347826086</v>
      </c>
      <c r="T33" s="32">
        <f t="shared" si="1"/>
        <v>8.0666666666666664</v>
      </c>
      <c r="U33" s="33">
        <f t="shared" si="2"/>
        <v>3.8579710144927533</v>
      </c>
      <c r="V33" s="34">
        <f t="shared" si="3"/>
        <v>3.8579710144927533</v>
      </c>
      <c r="W33" s="35">
        <f t="shared" si="4"/>
        <v>3.1565217391304348</v>
      </c>
      <c r="X33" s="32">
        <f t="shared" si="5"/>
        <v>9.3573333333333313</v>
      </c>
      <c r="Y33" s="32">
        <f t="shared" si="6"/>
        <v>7.8246666666666655</v>
      </c>
      <c r="Z33" s="32">
        <f t="shared" si="7"/>
        <v>8.0666666666666664</v>
      </c>
      <c r="AA33" s="36">
        <f t="shared" si="8"/>
        <v>1.826086956521739</v>
      </c>
      <c r="AB33" s="37">
        <f t="shared" si="9"/>
        <v>2.8405797101449273</v>
      </c>
    </row>
    <row r="34" spans="1:28" ht="15.75" customHeight="1" x14ac:dyDescent="0.2">
      <c r="A34" s="21">
        <f>UpgradedProtectorStats!A134+10</f>
        <v>363020</v>
      </c>
      <c r="B34" s="38" t="s">
        <v>697</v>
      </c>
      <c r="C34" s="39">
        <f>UpgradedProtectorStats!C134</f>
        <v>0</v>
      </c>
      <c r="D34" s="40">
        <f>UpgradedProtectorStats!D134</f>
        <v>21.7</v>
      </c>
      <c r="E34" s="41">
        <f>UpgradedProtectorStats!E134</f>
        <v>18.600000000000001</v>
      </c>
      <c r="F34" s="42">
        <f>UpgradedProtectorStats!F134</f>
        <v>23.25</v>
      </c>
      <c r="G34" s="43">
        <f>UpgradedProtectorStats!G134</f>
        <v>20.150000000000002</v>
      </c>
      <c r="H34" s="44">
        <f>UpgradedProtectorStats!D134*(1+(UpgradedProtectorStats!H134/100))</f>
        <v>23.219000000000001</v>
      </c>
      <c r="I34" s="44">
        <f>UpgradedProtectorStats!D134*(1+(UpgradedProtectorStats!I134/100))</f>
        <v>23.219000000000001</v>
      </c>
      <c r="J34" s="44">
        <f>UpgradedProtectorStats!D134*(1+(UpgradedProtectorStats!J134/100))</f>
        <v>21.7</v>
      </c>
      <c r="K34" s="45">
        <f>UpgradedProtectorStats!K134</f>
        <v>16.510000000000002</v>
      </c>
      <c r="L34" s="45">
        <f>UpgradedProtectorStats!L134</f>
        <v>16.510000000000002</v>
      </c>
      <c r="M34" s="46">
        <f>UpgradedProtectorStats!M134</f>
        <v>16.510000000000002</v>
      </c>
      <c r="N34" s="47">
        <f>UpgradedProtectorStats!N134</f>
        <v>0</v>
      </c>
      <c r="O34" s="30">
        <f>UpgradedProtectorStats!O134</f>
        <v>2.1</v>
      </c>
      <c r="P34" s="21">
        <f>UpgradedProtectorStats!P134</f>
        <v>400</v>
      </c>
      <c r="Q34" s="21">
        <f>UpgradedProtectorStats!Q134</f>
        <v>0</v>
      </c>
      <c r="R34" s="31"/>
      <c r="S34" s="22">
        <f t="shared" si="0"/>
        <v>0</v>
      </c>
      <c r="T34" s="32">
        <f t="shared" si="1"/>
        <v>10.333333333333332</v>
      </c>
      <c r="U34" s="33">
        <f t="shared" si="2"/>
        <v>8.8571428571428577</v>
      </c>
      <c r="V34" s="34">
        <f t="shared" si="3"/>
        <v>11.071428571428571</v>
      </c>
      <c r="W34" s="35">
        <f t="shared" si="4"/>
        <v>9.5952380952380967</v>
      </c>
      <c r="X34" s="32">
        <f t="shared" si="5"/>
        <v>11.056666666666667</v>
      </c>
      <c r="Y34" s="32">
        <f t="shared" si="6"/>
        <v>11.056666666666667</v>
      </c>
      <c r="Z34" s="32">
        <f t="shared" si="7"/>
        <v>10.333333333333332</v>
      </c>
      <c r="AA34" s="36">
        <f t="shared" si="8"/>
        <v>7.8619047619047624</v>
      </c>
      <c r="AB34" s="37">
        <f t="shared" si="9"/>
        <v>7.8619047619047624</v>
      </c>
    </row>
    <row r="35" spans="1:28" ht="15.75" customHeight="1" x14ac:dyDescent="0.2">
      <c r="A35" s="21">
        <f>UpgradedProtectorStats!A138+10</f>
        <v>373020</v>
      </c>
      <c r="B35" s="38" t="s">
        <v>698</v>
      </c>
      <c r="C35" s="48">
        <f>UpgradedProtectorStats!C138</f>
        <v>0</v>
      </c>
      <c r="D35" s="40">
        <f>UpgradedProtectorStats!D138</f>
        <v>18.600000000000001</v>
      </c>
      <c r="E35" s="41">
        <f>UpgradedProtectorStats!E138</f>
        <v>24.8</v>
      </c>
      <c r="F35" s="42">
        <f>UpgradedProtectorStats!F138</f>
        <v>12.4</v>
      </c>
      <c r="G35" s="43">
        <f>UpgradedProtectorStats!G138</f>
        <v>15.5</v>
      </c>
      <c r="H35" s="44">
        <f>UpgradedProtectorStats!D138*(1+(UpgradedProtectorStats!H138/100))</f>
        <v>19.344000000000001</v>
      </c>
      <c r="I35" s="44">
        <f>UpgradedProtectorStats!D138*(1+(UpgradedProtectorStats!I138/100))</f>
        <v>20.088000000000005</v>
      </c>
      <c r="J35" s="44">
        <f>UpgradedProtectorStats!D138*(1+(UpgradedProtectorStats!J138/100))</f>
        <v>18.600000000000001</v>
      </c>
      <c r="K35" s="45">
        <f>UpgradedProtectorStats!K138</f>
        <v>8.89</v>
      </c>
      <c r="L35" s="45">
        <f>UpgradedProtectorStats!L138</f>
        <v>8.89</v>
      </c>
      <c r="M35" s="46">
        <f>UpgradedProtectorStats!M138</f>
        <v>11.43</v>
      </c>
      <c r="N35" s="47">
        <f>UpgradedProtectorStats!N138</f>
        <v>0</v>
      </c>
      <c r="O35" s="30">
        <f>UpgradedProtectorStats!O138</f>
        <v>1.4</v>
      </c>
      <c r="P35" s="21">
        <f>UpgradedProtectorStats!P138</f>
        <v>200</v>
      </c>
      <c r="Q35" s="21">
        <f>UpgradedProtectorStats!Q138</f>
        <v>0</v>
      </c>
      <c r="R35" s="31"/>
      <c r="S35" s="22">
        <f t="shared" si="0"/>
        <v>0</v>
      </c>
      <c r="T35" s="32">
        <f t="shared" si="1"/>
        <v>13.285714285714288</v>
      </c>
      <c r="U35" s="33">
        <f t="shared" si="2"/>
        <v>17.714285714285715</v>
      </c>
      <c r="V35" s="34">
        <f t="shared" si="3"/>
        <v>8.8571428571428577</v>
      </c>
      <c r="W35" s="35">
        <f t="shared" si="4"/>
        <v>11.071428571428573</v>
      </c>
      <c r="X35" s="32">
        <f t="shared" si="5"/>
        <v>13.817142857142859</v>
      </c>
      <c r="Y35" s="32">
        <f t="shared" si="6"/>
        <v>14.348571428571432</v>
      </c>
      <c r="Z35" s="32">
        <f t="shared" si="7"/>
        <v>13.285714285714288</v>
      </c>
      <c r="AA35" s="36">
        <f t="shared" si="8"/>
        <v>6.3500000000000005</v>
      </c>
      <c r="AB35" s="37">
        <f t="shared" si="9"/>
        <v>8.1642857142857146</v>
      </c>
    </row>
    <row r="36" spans="1:28" ht="15.75" customHeight="1" x14ac:dyDescent="0.2">
      <c r="A36" s="21">
        <f>UpgradedProtectorStats!A142+10</f>
        <v>383020</v>
      </c>
      <c r="B36" s="38" t="s">
        <v>699</v>
      </c>
      <c r="C36" s="22">
        <f>UpgradedProtectorStats!C142</f>
        <v>0</v>
      </c>
      <c r="D36" s="32">
        <f>UpgradedProtectorStats!D142</f>
        <v>29.04</v>
      </c>
      <c r="E36" s="24">
        <f>UpgradedProtectorStats!E142</f>
        <v>38.72</v>
      </c>
      <c r="F36" s="25">
        <f>UpgradedProtectorStats!F142</f>
        <v>19.36</v>
      </c>
      <c r="G36" s="26">
        <f>UpgradedProtectorStats!G142</f>
        <v>24.2</v>
      </c>
      <c r="H36" s="23">
        <f>UpgradedProtectorStats!D142*(1+(UpgradedProtectorStats!H142/100))</f>
        <v>30.201599999999999</v>
      </c>
      <c r="I36" s="23">
        <f>UpgradedProtectorStats!D142*(1+(UpgradedProtectorStats!I142/100))</f>
        <v>31.363200000000003</v>
      </c>
      <c r="J36" s="23">
        <f>UpgradedProtectorStats!D142*(1+(UpgradedProtectorStats!J142/100))</f>
        <v>29.04</v>
      </c>
      <c r="K36" s="27">
        <f>UpgradedProtectorStats!K142</f>
        <v>19.599999999999998</v>
      </c>
      <c r="L36" s="27">
        <f>UpgradedProtectorStats!L142</f>
        <v>19.599999999999998</v>
      </c>
      <c r="M36" s="28">
        <f>UpgradedProtectorStats!M142</f>
        <v>19.599999999999998</v>
      </c>
      <c r="N36" s="29">
        <f>UpgradedProtectorStats!N142</f>
        <v>0</v>
      </c>
      <c r="O36" s="30">
        <f>UpgradedProtectorStats!O142</f>
        <v>1.6</v>
      </c>
      <c r="P36" s="21">
        <f>UpgradedProtectorStats!P142</f>
        <v>250</v>
      </c>
      <c r="Q36" s="21">
        <f>UpgradedProtectorStats!Q142</f>
        <v>0</v>
      </c>
      <c r="R36" s="31"/>
      <c r="S36" s="22">
        <f t="shared" si="0"/>
        <v>0</v>
      </c>
      <c r="T36" s="32">
        <f t="shared" si="1"/>
        <v>18.149999999999999</v>
      </c>
      <c r="U36" s="33">
        <f t="shared" si="2"/>
        <v>24.2</v>
      </c>
      <c r="V36" s="34">
        <f t="shared" si="3"/>
        <v>12.1</v>
      </c>
      <c r="W36" s="35">
        <f t="shared" si="4"/>
        <v>15.124999999999998</v>
      </c>
      <c r="X36" s="32">
        <f t="shared" si="5"/>
        <v>18.875999999999998</v>
      </c>
      <c r="Y36" s="32">
        <f t="shared" si="6"/>
        <v>19.602</v>
      </c>
      <c r="Z36" s="32">
        <f t="shared" si="7"/>
        <v>18.149999999999999</v>
      </c>
      <c r="AA36" s="36">
        <f t="shared" si="8"/>
        <v>12.249999999999998</v>
      </c>
      <c r="AB36" s="37">
        <f t="shared" si="9"/>
        <v>12.249999999999998</v>
      </c>
    </row>
    <row r="37" spans="1:28" ht="15.75" customHeight="1" x14ac:dyDescent="0.2">
      <c r="A37" s="21">
        <f>UpgradedProtectorStats!A146+10</f>
        <v>393020</v>
      </c>
      <c r="B37" s="38" t="s">
        <v>700</v>
      </c>
      <c r="C37" s="22">
        <f>UpgradedProtectorStats!C146</f>
        <v>12</v>
      </c>
      <c r="D37" s="32">
        <f>UpgradedProtectorStats!D146</f>
        <v>53.239999999999995</v>
      </c>
      <c r="E37" s="24">
        <f>UpgradedProtectorStats!E146</f>
        <v>24.2</v>
      </c>
      <c r="F37" s="25">
        <f>UpgradedProtectorStats!F146</f>
        <v>26.619999999999997</v>
      </c>
      <c r="G37" s="26">
        <f>UpgradedProtectorStats!G146</f>
        <v>19.36</v>
      </c>
      <c r="H37" s="23">
        <f>UpgradedProtectorStats!D146*(1+(UpgradedProtectorStats!H146/100))</f>
        <v>61.758399999999988</v>
      </c>
      <c r="I37" s="23">
        <f>UpgradedProtectorStats!D146*(1+(UpgradedProtectorStats!I146/100))</f>
        <v>50.577999999999996</v>
      </c>
      <c r="J37" s="23">
        <f>UpgradedProtectorStats!D146*(1+(UpgradedProtectorStats!J146/100))</f>
        <v>52.175199999999997</v>
      </c>
      <c r="K37" s="27">
        <f>UpgradedProtectorStats!K146</f>
        <v>12.6</v>
      </c>
      <c r="L37" s="27">
        <f>UpgradedProtectorStats!L146</f>
        <v>12.6</v>
      </c>
      <c r="M37" s="28">
        <f>UpgradedProtectorStats!M146</f>
        <v>19.599999999999998</v>
      </c>
      <c r="N37" s="29">
        <f>UpgradedProtectorStats!N146</f>
        <v>0</v>
      </c>
      <c r="O37" s="30">
        <f>UpgradedProtectorStats!O146</f>
        <v>6.4</v>
      </c>
      <c r="P37" s="21">
        <f>UpgradedProtectorStats!P146</f>
        <v>400</v>
      </c>
      <c r="Q37" s="21">
        <f>UpgradedProtectorStats!Q146</f>
        <v>0</v>
      </c>
      <c r="R37" s="31"/>
      <c r="S37" s="22">
        <f t="shared" si="0"/>
        <v>1.875</v>
      </c>
      <c r="T37" s="32">
        <f t="shared" si="1"/>
        <v>8.3187499999999979</v>
      </c>
      <c r="U37" s="33">
        <f t="shared" si="2"/>
        <v>3.7812499999999996</v>
      </c>
      <c r="V37" s="34">
        <f t="shared" si="3"/>
        <v>4.1593749999999989</v>
      </c>
      <c r="W37" s="35">
        <f t="shared" si="4"/>
        <v>3.0249999999999999</v>
      </c>
      <c r="X37" s="32">
        <f t="shared" si="5"/>
        <v>9.6497499999999974</v>
      </c>
      <c r="Y37" s="32">
        <f t="shared" si="6"/>
        <v>7.9028124999999987</v>
      </c>
      <c r="Z37" s="32">
        <f t="shared" si="7"/>
        <v>8.1523749999999993</v>
      </c>
      <c r="AA37" s="36">
        <f t="shared" si="8"/>
        <v>1.9687499999999998</v>
      </c>
      <c r="AB37" s="37">
        <f t="shared" si="9"/>
        <v>3.0624999999999996</v>
      </c>
    </row>
    <row r="38" spans="1:28" ht="15.75" customHeight="1" x14ac:dyDescent="0.2">
      <c r="A38" s="21">
        <f>UpgradedProtectorStats!A150+10</f>
        <v>403020</v>
      </c>
      <c r="B38" s="38" t="s">
        <v>701</v>
      </c>
      <c r="C38" s="22">
        <f>UpgradedProtectorStats!C150</f>
        <v>0</v>
      </c>
      <c r="D38" s="32">
        <f>UpgradedProtectorStats!D150</f>
        <v>31.46</v>
      </c>
      <c r="E38" s="24">
        <f>UpgradedProtectorStats!E150</f>
        <v>65.34</v>
      </c>
      <c r="F38" s="25">
        <f>UpgradedProtectorStats!F150</f>
        <v>38.72</v>
      </c>
      <c r="G38" s="26">
        <f>UpgradedProtectorStats!G150</f>
        <v>50.82</v>
      </c>
      <c r="H38" s="23">
        <f>UpgradedProtectorStats!D150*(1+(UpgradedProtectorStats!H150/100))</f>
        <v>31.46</v>
      </c>
      <c r="I38" s="23">
        <f>UpgradedProtectorStats!D150*(1+(UpgradedProtectorStats!I150/100))</f>
        <v>39.325000000000003</v>
      </c>
      <c r="J38" s="23">
        <f>UpgradedProtectorStats!D150*(1+(UpgradedProtectorStats!J150/100))</f>
        <v>31.46</v>
      </c>
      <c r="K38" s="27">
        <f>UpgradedProtectorStats!K150</f>
        <v>30.799999999999997</v>
      </c>
      <c r="L38" s="27">
        <f>UpgradedProtectorStats!L150</f>
        <v>30.799999999999997</v>
      </c>
      <c r="M38" s="28">
        <f>UpgradedProtectorStats!M150</f>
        <v>40.599999999999994</v>
      </c>
      <c r="N38" s="29">
        <f>UpgradedProtectorStats!N150</f>
        <v>40.599999999999994</v>
      </c>
      <c r="O38" s="30">
        <f>UpgradedProtectorStats!O150</f>
        <v>2.5</v>
      </c>
      <c r="P38" s="21">
        <f>UpgradedProtectorStats!P150</f>
        <v>150</v>
      </c>
      <c r="Q38" s="21">
        <f>UpgradedProtectorStats!Q150</f>
        <v>0</v>
      </c>
      <c r="R38" s="31"/>
      <c r="S38" s="22">
        <f t="shared" si="0"/>
        <v>0</v>
      </c>
      <c r="T38" s="32">
        <f t="shared" si="1"/>
        <v>12.584</v>
      </c>
      <c r="U38" s="33">
        <f t="shared" si="2"/>
        <v>26.136000000000003</v>
      </c>
      <c r="V38" s="34">
        <f t="shared" si="3"/>
        <v>15.488</v>
      </c>
      <c r="W38" s="35">
        <f t="shared" si="4"/>
        <v>20.327999999999999</v>
      </c>
      <c r="X38" s="32">
        <f t="shared" si="5"/>
        <v>12.584</v>
      </c>
      <c r="Y38" s="32">
        <f t="shared" si="6"/>
        <v>15.73</v>
      </c>
      <c r="Z38" s="32">
        <f t="shared" si="7"/>
        <v>12.584</v>
      </c>
      <c r="AA38" s="36">
        <f t="shared" si="8"/>
        <v>12.319999999999999</v>
      </c>
      <c r="AB38" s="37">
        <f t="shared" si="9"/>
        <v>16.239999999999998</v>
      </c>
    </row>
    <row r="39" spans="1:28" ht="15.75" customHeight="1" x14ac:dyDescent="0.2">
      <c r="A39" s="21">
        <f>UpgradedProtectorStats!A154+10</f>
        <v>413020</v>
      </c>
      <c r="B39" s="38" t="s">
        <v>702</v>
      </c>
      <c r="C39" s="22">
        <f>UpgradedProtectorStats!C154</f>
        <v>0</v>
      </c>
      <c r="D39" s="32">
        <f>UpgradedProtectorStats!D154</f>
        <v>33.879999999999995</v>
      </c>
      <c r="E39" s="24">
        <f>UpgradedProtectorStats!E154</f>
        <v>65.34</v>
      </c>
      <c r="F39" s="25">
        <f>UpgradedProtectorStats!F154</f>
        <v>38.72</v>
      </c>
      <c r="G39" s="26">
        <f>UpgradedProtectorStats!G154</f>
        <v>50.82</v>
      </c>
      <c r="H39" s="23">
        <f>UpgradedProtectorStats!D154*(1+(UpgradedProtectorStats!H154/100))</f>
        <v>33.879999999999995</v>
      </c>
      <c r="I39" s="23">
        <f>UpgradedProtectorStats!D154*(1+(UpgradedProtectorStats!I154/100))</f>
        <v>39.639599999999994</v>
      </c>
      <c r="J39" s="23">
        <f>UpgradedProtectorStats!D154*(1+(UpgradedProtectorStats!J154/100))</f>
        <v>33.879999999999995</v>
      </c>
      <c r="K39" s="27">
        <f>UpgradedProtectorStats!K154</f>
        <v>30.799999999999997</v>
      </c>
      <c r="L39" s="27">
        <f>UpgradedProtectorStats!L154</f>
        <v>30.799999999999997</v>
      </c>
      <c r="M39" s="28">
        <f>UpgradedProtectorStats!M154</f>
        <v>40.599999999999994</v>
      </c>
      <c r="N39" s="29">
        <f>UpgradedProtectorStats!N154</f>
        <v>14</v>
      </c>
      <c r="O39" s="30">
        <f>UpgradedProtectorStats!O154</f>
        <v>2.5</v>
      </c>
      <c r="P39" s="21">
        <f>UpgradedProtectorStats!P154</f>
        <v>150</v>
      </c>
      <c r="Q39" s="21">
        <f>UpgradedProtectorStats!Q154</f>
        <v>0</v>
      </c>
      <c r="R39" s="31"/>
      <c r="S39" s="22">
        <f t="shared" si="0"/>
        <v>0</v>
      </c>
      <c r="T39" s="32">
        <f t="shared" si="1"/>
        <v>13.551999999999998</v>
      </c>
      <c r="U39" s="33">
        <f t="shared" si="2"/>
        <v>26.136000000000003</v>
      </c>
      <c r="V39" s="34">
        <f t="shared" si="3"/>
        <v>15.488</v>
      </c>
      <c r="W39" s="35">
        <f t="shared" si="4"/>
        <v>20.327999999999999</v>
      </c>
      <c r="X39" s="32">
        <f t="shared" si="5"/>
        <v>13.551999999999998</v>
      </c>
      <c r="Y39" s="32">
        <f t="shared" si="6"/>
        <v>15.855839999999997</v>
      </c>
      <c r="Z39" s="32">
        <f t="shared" si="7"/>
        <v>13.551999999999998</v>
      </c>
      <c r="AA39" s="36">
        <f t="shared" si="8"/>
        <v>12.319999999999999</v>
      </c>
      <c r="AB39" s="37">
        <f t="shared" si="9"/>
        <v>16.239999999999998</v>
      </c>
    </row>
    <row r="40" spans="1:28" ht="15.75" customHeight="1" x14ac:dyDescent="0.2">
      <c r="A40" s="21">
        <f>UpgradedProtectorStats!A158+5</f>
        <v>423010</v>
      </c>
      <c r="B40" s="38" t="s">
        <v>703</v>
      </c>
      <c r="C40" s="22">
        <f>UpgradedProtectorStats!C158</f>
        <v>11</v>
      </c>
      <c r="D40" s="32">
        <f>UpgradedProtectorStats!D158</f>
        <v>43.4</v>
      </c>
      <c r="E40" s="24">
        <f>UpgradedProtectorStats!E158</f>
        <v>23.25</v>
      </c>
      <c r="F40" s="25">
        <f>UpgradedProtectorStats!F158</f>
        <v>24.8</v>
      </c>
      <c r="G40" s="26">
        <f>UpgradedProtectorStats!G158</f>
        <v>29.45</v>
      </c>
      <c r="H40" s="23">
        <f>UpgradedProtectorStats!D158*(1+(UpgradedProtectorStats!H158/100))</f>
        <v>49.91</v>
      </c>
      <c r="I40" s="23">
        <f>UpgradedProtectorStats!D158*(1+(UpgradedProtectorStats!I158/100))</f>
        <v>40.795999999999999</v>
      </c>
      <c r="J40" s="23">
        <f>UpgradedProtectorStats!D158*(1+(UpgradedProtectorStats!J158/100))</f>
        <v>42.531999999999996</v>
      </c>
      <c r="K40" s="27">
        <f>UpgradedProtectorStats!K158</f>
        <v>8.89</v>
      </c>
      <c r="L40" s="27">
        <f>UpgradedProtectorStats!L158</f>
        <v>8.89</v>
      </c>
      <c r="M40" s="28">
        <f>UpgradedProtectorStats!M158</f>
        <v>17.78</v>
      </c>
      <c r="N40" s="29">
        <f>UpgradedProtectorStats!N158</f>
        <v>1.27</v>
      </c>
      <c r="O40" s="30">
        <f>UpgradedProtectorStats!O158</f>
        <v>6.5</v>
      </c>
      <c r="P40" s="21">
        <f>UpgradedProtectorStats!P158</f>
        <v>600</v>
      </c>
      <c r="Q40" s="21">
        <f>UpgradedProtectorStats!Q158</f>
        <v>0</v>
      </c>
      <c r="R40" s="31"/>
      <c r="S40" s="22">
        <f t="shared" si="0"/>
        <v>1.6923076923076923</v>
      </c>
      <c r="T40" s="32">
        <f t="shared" si="1"/>
        <v>6.6769230769230763</v>
      </c>
      <c r="U40" s="33">
        <f t="shared" si="2"/>
        <v>3.5769230769230771</v>
      </c>
      <c r="V40" s="34">
        <f t="shared" si="3"/>
        <v>3.8153846153846156</v>
      </c>
      <c r="W40" s="35">
        <f t="shared" si="4"/>
        <v>4.5307692307692307</v>
      </c>
      <c r="X40" s="32">
        <f t="shared" si="5"/>
        <v>7.678461538461538</v>
      </c>
      <c r="Y40" s="32">
        <f t="shared" si="6"/>
        <v>6.2763076923076921</v>
      </c>
      <c r="Z40" s="32">
        <f t="shared" si="7"/>
        <v>6.5433846153846149</v>
      </c>
      <c r="AA40" s="36">
        <f t="shared" si="8"/>
        <v>1.3676923076923078</v>
      </c>
      <c r="AB40" s="37">
        <f t="shared" si="9"/>
        <v>2.7353846153846155</v>
      </c>
    </row>
    <row r="41" spans="1:28" ht="15.75" customHeight="1" x14ac:dyDescent="0.2">
      <c r="A41" s="49">
        <f>UpgradedProtectorStats!A162</f>
        <v>443000</v>
      </c>
      <c r="B41" s="38" t="s">
        <v>704</v>
      </c>
      <c r="C41" s="22">
        <f>UpgradedProtectorStats!C162</f>
        <v>28</v>
      </c>
      <c r="D41" s="23">
        <f>UpgradedProtectorStats!D162</f>
        <v>54</v>
      </c>
      <c r="E41" s="24">
        <f>UpgradedProtectorStats!E162</f>
        <v>32</v>
      </c>
      <c r="F41" s="25">
        <f>UpgradedProtectorStats!F162</f>
        <v>32</v>
      </c>
      <c r="G41" s="26">
        <f>UpgradedProtectorStats!G162</f>
        <v>29</v>
      </c>
      <c r="H41" s="23">
        <f>UpgradedProtectorStats!D162*(1+(UpgradedProtectorStats!H162/100))</f>
        <v>62.099999999999994</v>
      </c>
      <c r="I41" s="23">
        <f>UpgradedProtectorStats!D162*(1+(UpgradedProtectorStats!I162/100))</f>
        <v>45.9</v>
      </c>
      <c r="J41" s="23">
        <f>UpgradedProtectorStats!D162*(1+(UpgradedProtectorStats!J162/100))</f>
        <v>54</v>
      </c>
      <c r="K41" s="27">
        <f>UpgradedProtectorStats!K162</f>
        <v>5</v>
      </c>
      <c r="L41" s="27">
        <f>UpgradedProtectorStats!L162</f>
        <v>5</v>
      </c>
      <c r="M41" s="28">
        <f>UpgradedProtectorStats!M162</f>
        <v>27</v>
      </c>
      <c r="N41" s="29">
        <f>UpgradedProtectorStats!N162</f>
        <v>13</v>
      </c>
      <c r="O41" s="30">
        <f>UpgradedProtectorStats!O162</f>
        <v>11.5</v>
      </c>
      <c r="P41" s="21">
        <f>UpgradedProtectorStats!P162</f>
        <v>900</v>
      </c>
      <c r="Q41" s="21">
        <f>UpgradedProtectorStats!Q162</f>
        <v>-1</v>
      </c>
      <c r="R41" s="31"/>
      <c r="S41" s="22">
        <f t="shared" si="0"/>
        <v>2.4347826086956523</v>
      </c>
      <c r="T41" s="32">
        <f t="shared" si="1"/>
        <v>4.6956521739130439</v>
      </c>
      <c r="U41" s="33">
        <f t="shared" si="2"/>
        <v>2.7826086956521738</v>
      </c>
      <c r="V41" s="34">
        <f t="shared" si="3"/>
        <v>2.7826086956521738</v>
      </c>
      <c r="W41" s="35">
        <f t="shared" si="4"/>
        <v>2.5217391304347827</v>
      </c>
      <c r="X41" s="32">
        <f t="shared" si="5"/>
        <v>5.3999999999999995</v>
      </c>
      <c r="Y41" s="32">
        <f t="shared" si="6"/>
        <v>3.991304347826087</v>
      </c>
      <c r="Z41" s="32">
        <f t="shared" si="7"/>
        <v>4.6956521739130439</v>
      </c>
      <c r="AA41" s="36">
        <f t="shared" si="8"/>
        <v>0.43478260869565216</v>
      </c>
      <c r="AB41" s="37">
        <f t="shared" si="9"/>
        <v>2.347826086956522</v>
      </c>
    </row>
    <row r="42" spans="1:28" ht="15.75" customHeight="1" x14ac:dyDescent="0.2">
      <c r="A42" s="21">
        <f>UpgradedProtectorStats!A166+5</f>
        <v>453010</v>
      </c>
      <c r="B42" s="38" t="s">
        <v>705</v>
      </c>
      <c r="C42" s="22">
        <f>UpgradedProtectorStats!C166</f>
        <v>9</v>
      </c>
      <c r="D42" s="32">
        <f>UpgradedProtectorStats!D166</f>
        <v>40.300000000000004</v>
      </c>
      <c r="E42" s="24">
        <f>UpgradedProtectorStats!E166</f>
        <v>24.8</v>
      </c>
      <c r="F42" s="25">
        <f>UpgradedProtectorStats!F166</f>
        <v>23.25</v>
      </c>
      <c r="G42" s="26">
        <f>UpgradedProtectorStats!G166</f>
        <v>23.25</v>
      </c>
      <c r="H42" s="23">
        <f>UpgradedProtectorStats!D166*(1+(UpgradedProtectorStats!H166/100))</f>
        <v>45.539000000000001</v>
      </c>
      <c r="I42" s="23">
        <f>UpgradedProtectorStats!D166*(1+(UpgradedProtectorStats!I166/100))</f>
        <v>38.688000000000002</v>
      </c>
      <c r="J42" s="23">
        <f>UpgradedProtectorStats!D166*(1+(UpgradedProtectorStats!J166/100))</f>
        <v>40.300000000000004</v>
      </c>
      <c r="K42" s="27">
        <f>UpgradedProtectorStats!K166</f>
        <v>15.24</v>
      </c>
      <c r="L42" s="27">
        <f>UpgradedProtectorStats!L166</f>
        <v>15.24</v>
      </c>
      <c r="M42" s="28">
        <f>UpgradedProtectorStats!M166</f>
        <v>17.78</v>
      </c>
      <c r="N42" s="29">
        <f>UpgradedProtectorStats!N166</f>
        <v>8.89</v>
      </c>
      <c r="O42" s="30">
        <f>UpgradedProtectorStats!O166</f>
        <v>6.4</v>
      </c>
      <c r="P42" s="21">
        <f>UpgradedProtectorStats!P166</f>
        <v>600</v>
      </c>
      <c r="Q42" s="21">
        <f>UpgradedProtectorStats!Q166</f>
        <v>0</v>
      </c>
      <c r="R42" s="31"/>
      <c r="S42" s="22">
        <f t="shared" si="0"/>
        <v>1.40625</v>
      </c>
      <c r="T42" s="32">
        <f t="shared" si="1"/>
        <v>6.296875</v>
      </c>
      <c r="U42" s="33">
        <f t="shared" si="2"/>
        <v>3.875</v>
      </c>
      <c r="V42" s="34">
        <f t="shared" si="3"/>
        <v>3.6328125</v>
      </c>
      <c r="W42" s="35">
        <f t="shared" si="4"/>
        <v>3.6328125</v>
      </c>
      <c r="X42" s="32">
        <f t="shared" si="5"/>
        <v>7.1154687499999998</v>
      </c>
      <c r="Y42" s="32">
        <f t="shared" si="6"/>
        <v>6.0449999999999999</v>
      </c>
      <c r="Z42" s="32">
        <f t="shared" si="7"/>
        <v>6.296875</v>
      </c>
      <c r="AA42" s="36">
        <f t="shared" si="8"/>
        <v>2.3812500000000001</v>
      </c>
      <c r="AB42" s="37">
        <f t="shared" si="9"/>
        <v>2.7781250000000002</v>
      </c>
    </row>
    <row r="43" spans="1:28" ht="15.75" customHeight="1" x14ac:dyDescent="0.2">
      <c r="A43" s="49">
        <f>UpgradedProtectorStats!A170</f>
        <v>463000</v>
      </c>
      <c r="B43" s="38" t="s">
        <v>706</v>
      </c>
      <c r="C43" s="22">
        <f>UpgradedProtectorStats!C170</f>
        <v>0</v>
      </c>
      <c r="D43" s="23">
        <f>UpgradedProtectorStats!D170</f>
        <v>23</v>
      </c>
      <c r="E43" s="24">
        <f>UpgradedProtectorStats!E170</f>
        <v>27</v>
      </c>
      <c r="F43" s="25">
        <f>UpgradedProtectorStats!F170</f>
        <v>49</v>
      </c>
      <c r="G43" s="26">
        <f>UpgradedProtectorStats!G170</f>
        <v>17</v>
      </c>
      <c r="H43" s="23">
        <f>UpgradedProtectorStats!D170*(1+(UpgradedProtectorStats!H170/100))</f>
        <v>23</v>
      </c>
      <c r="I43" s="23">
        <f>UpgradedProtectorStats!D170*(1+(UpgradedProtectorStats!I170/100))</f>
        <v>24.610000000000003</v>
      </c>
      <c r="J43" s="23">
        <f>UpgradedProtectorStats!D170*(1+(UpgradedProtectorStats!J170/100))</f>
        <v>23</v>
      </c>
      <c r="K43" s="27">
        <f>UpgradedProtectorStats!K170</f>
        <v>78</v>
      </c>
      <c r="L43" s="27">
        <f>UpgradedProtectorStats!L170</f>
        <v>78</v>
      </c>
      <c r="M43" s="28">
        <f>UpgradedProtectorStats!M170</f>
        <v>32</v>
      </c>
      <c r="N43" s="29">
        <f>UpgradedProtectorStats!N170</f>
        <v>0</v>
      </c>
      <c r="O43" s="30">
        <f>UpgradedProtectorStats!O170</f>
        <v>3</v>
      </c>
      <c r="P43" s="21">
        <f>UpgradedProtectorStats!P170</f>
        <v>400</v>
      </c>
      <c r="Q43" s="21">
        <f>UpgradedProtectorStats!Q170</f>
        <v>0</v>
      </c>
      <c r="R43" s="31"/>
      <c r="S43" s="22">
        <f t="shared" si="0"/>
        <v>0</v>
      </c>
      <c r="T43" s="32">
        <f t="shared" si="1"/>
        <v>7.666666666666667</v>
      </c>
      <c r="U43" s="33">
        <f t="shared" si="2"/>
        <v>9</v>
      </c>
      <c r="V43" s="34">
        <f t="shared" si="3"/>
        <v>16.333333333333332</v>
      </c>
      <c r="W43" s="35">
        <f t="shared" si="4"/>
        <v>5.666666666666667</v>
      </c>
      <c r="X43" s="32">
        <f t="shared" si="5"/>
        <v>7.666666666666667</v>
      </c>
      <c r="Y43" s="32">
        <f t="shared" si="6"/>
        <v>8.2033333333333349</v>
      </c>
      <c r="Z43" s="32">
        <f t="shared" si="7"/>
        <v>7.666666666666667</v>
      </c>
      <c r="AA43" s="36">
        <f t="shared" si="8"/>
        <v>26</v>
      </c>
      <c r="AB43" s="37">
        <f t="shared" si="9"/>
        <v>10.666666666666666</v>
      </c>
    </row>
    <row r="44" spans="1:28" ht="15.75" customHeight="1" x14ac:dyDescent="0.2">
      <c r="A44" s="49">
        <f>UpgradedProtectorStats!A174</f>
        <v>473000</v>
      </c>
      <c r="B44" s="38" t="s">
        <v>707</v>
      </c>
      <c r="C44" s="22">
        <f>UpgradedProtectorStats!C174</f>
        <v>20</v>
      </c>
      <c r="D44" s="23">
        <f>UpgradedProtectorStats!D174</f>
        <v>54</v>
      </c>
      <c r="E44" s="24">
        <f>UpgradedProtectorStats!E174</f>
        <v>25</v>
      </c>
      <c r="F44" s="25">
        <f>UpgradedProtectorStats!F174</f>
        <v>23</v>
      </c>
      <c r="G44" s="26">
        <f>UpgradedProtectorStats!G174</f>
        <v>10</v>
      </c>
      <c r="H44" s="23">
        <f>UpgradedProtectorStats!D174*(1+(UpgradedProtectorStats!H174/100))</f>
        <v>63.179999999999993</v>
      </c>
      <c r="I44" s="23">
        <f>UpgradedProtectorStats!D174*(1+(UpgradedProtectorStats!I174/100))</f>
        <v>49.68</v>
      </c>
      <c r="J44" s="23">
        <f>UpgradedProtectorStats!D174*(1+(UpgradedProtectorStats!J174/100))</f>
        <v>54</v>
      </c>
      <c r="K44" s="27">
        <f>UpgradedProtectorStats!K174</f>
        <v>17</v>
      </c>
      <c r="L44" s="27">
        <f>UpgradedProtectorStats!L174</f>
        <v>17</v>
      </c>
      <c r="M44" s="28">
        <f>UpgradedProtectorStats!M174</f>
        <v>27</v>
      </c>
      <c r="N44" s="29">
        <f>UpgradedProtectorStats!N174</f>
        <v>0</v>
      </c>
      <c r="O44" s="30">
        <f>UpgradedProtectorStats!O174</f>
        <v>9.6999999999999993</v>
      </c>
      <c r="P44" s="21">
        <f>UpgradedProtectorStats!P174</f>
        <v>700</v>
      </c>
      <c r="Q44" s="21">
        <f>UpgradedProtectorStats!Q174</f>
        <v>-1</v>
      </c>
      <c r="R44" s="31"/>
      <c r="S44" s="22">
        <f t="shared" si="0"/>
        <v>2.061855670103093</v>
      </c>
      <c r="T44" s="32">
        <f t="shared" si="1"/>
        <v>5.5670103092783512</v>
      </c>
      <c r="U44" s="33">
        <f t="shared" si="2"/>
        <v>2.5773195876288661</v>
      </c>
      <c r="V44" s="34">
        <f t="shared" si="3"/>
        <v>2.3711340206185567</v>
      </c>
      <c r="W44" s="35">
        <f t="shared" si="4"/>
        <v>1.0309278350515465</v>
      </c>
      <c r="X44" s="32">
        <f t="shared" si="5"/>
        <v>6.5134020618556701</v>
      </c>
      <c r="Y44" s="32">
        <f t="shared" si="6"/>
        <v>5.1216494845360829</v>
      </c>
      <c r="Z44" s="32">
        <f t="shared" si="7"/>
        <v>5.5670103092783512</v>
      </c>
      <c r="AA44" s="36">
        <f t="shared" si="8"/>
        <v>1.7525773195876291</v>
      </c>
      <c r="AB44" s="37">
        <f t="shared" si="9"/>
        <v>2.7835051546391756</v>
      </c>
    </row>
    <row r="45" spans="1:28" ht="15.75" customHeight="1" x14ac:dyDescent="0.2">
      <c r="A45" s="21">
        <f>UpgradedProtectorStats!A177+10</f>
        <v>483020</v>
      </c>
      <c r="B45" s="38" t="s">
        <v>708</v>
      </c>
      <c r="C45" s="22">
        <f>UpgradedProtectorStats!C177</f>
        <v>7</v>
      </c>
      <c r="D45" s="32">
        <f>UpgradedProtectorStats!D177</f>
        <v>31.46</v>
      </c>
      <c r="E45" s="24">
        <f>UpgradedProtectorStats!E177</f>
        <v>19.36</v>
      </c>
      <c r="F45" s="25">
        <f>UpgradedProtectorStats!F177</f>
        <v>19.36</v>
      </c>
      <c r="G45" s="26">
        <f>UpgradedProtectorStats!G177</f>
        <v>14.52</v>
      </c>
      <c r="H45" s="23">
        <f>UpgradedProtectorStats!D177*(1+(UpgradedProtectorStats!H177/100))</f>
        <v>34.920600000000007</v>
      </c>
      <c r="I45" s="23">
        <f>UpgradedProtectorStats!D177*(1+(UpgradedProtectorStats!I177/100))</f>
        <v>31.46</v>
      </c>
      <c r="J45" s="23">
        <f>UpgradedProtectorStats!D177*(1+(UpgradedProtectorStats!J177/100))</f>
        <v>27.684799999999999</v>
      </c>
      <c r="K45" s="27">
        <f>UpgradedProtectorStats!K177</f>
        <v>8.3999999999999986</v>
      </c>
      <c r="L45" s="27">
        <f>UpgradedProtectorStats!L177</f>
        <v>8.3999999999999986</v>
      </c>
      <c r="M45" s="28">
        <f>UpgradedProtectorStats!M177</f>
        <v>14</v>
      </c>
      <c r="N45" s="29">
        <f>UpgradedProtectorStats!N177</f>
        <v>0</v>
      </c>
      <c r="O45" s="30">
        <f>UpgradedProtectorStats!O177</f>
        <v>1.5</v>
      </c>
      <c r="P45" s="21">
        <f>UpgradedProtectorStats!P177</f>
        <v>200</v>
      </c>
      <c r="Q45" s="21">
        <f>UpgradedProtectorStats!Q177</f>
        <v>0</v>
      </c>
      <c r="R45" s="31"/>
      <c r="S45" s="22">
        <f t="shared" si="0"/>
        <v>4.666666666666667</v>
      </c>
      <c r="T45" s="32">
        <f t="shared" si="1"/>
        <v>20.973333333333333</v>
      </c>
      <c r="U45" s="33">
        <f t="shared" si="2"/>
        <v>12.906666666666666</v>
      </c>
      <c r="V45" s="34">
        <f t="shared" si="3"/>
        <v>12.906666666666666</v>
      </c>
      <c r="W45" s="35">
        <f t="shared" si="4"/>
        <v>9.68</v>
      </c>
      <c r="X45" s="32">
        <f t="shared" si="5"/>
        <v>23.280400000000004</v>
      </c>
      <c r="Y45" s="32">
        <f t="shared" si="6"/>
        <v>20.973333333333333</v>
      </c>
      <c r="Z45" s="32">
        <f t="shared" si="7"/>
        <v>18.456533333333333</v>
      </c>
      <c r="AA45" s="36">
        <f t="shared" si="8"/>
        <v>5.5999999999999988</v>
      </c>
      <c r="AB45" s="37">
        <f t="shared" si="9"/>
        <v>9.3333333333333339</v>
      </c>
    </row>
    <row r="46" spans="1:28" ht="15.75" customHeight="1" x14ac:dyDescent="0.2">
      <c r="A46" s="21">
        <f>UpgradedProtectorStats!A181+10</f>
        <v>493020</v>
      </c>
      <c r="B46" s="38" t="s">
        <v>709</v>
      </c>
      <c r="C46" s="22">
        <f>UpgradedProtectorStats!C181</f>
        <v>14</v>
      </c>
      <c r="D46" s="32">
        <f>UpgradedProtectorStats!D181</f>
        <v>60.5</v>
      </c>
      <c r="E46" s="24">
        <f>UpgradedProtectorStats!E181</f>
        <v>31.46</v>
      </c>
      <c r="F46" s="25">
        <f>UpgradedProtectorStats!F181</f>
        <v>29.04</v>
      </c>
      <c r="G46" s="26">
        <f>UpgradedProtectorStats!G181</f>
        <v>19.36</v>
      </c>
      <c r="H46" s="23">
        <f>UpgradedProtectorStats!D181*(1+(UpgradedProtectorStats!H181/100))</f>
        <v>69.574999999999989</v>
      </c>
      <c r="I46" s="23">
        <f>UpgradedProtectorStats!D181*(1+(UpgradedProtectorStats!I181/100))</f>
        <v>56.87</v>
      </c>
      <c r="J46" s="23">
        <f>UpgradedProtectorStats!D181*(1+(UpgradedProtectorStats!J181/100))</f>
        <v>60.5</v>
      </c>
      <c r="K46" s="27">
        <f>UpgradedProtectorStats!K181</f>
        <v>12.6</v>
      </c>
      <c r="L46" s="27">
        <f>UpgradedProtectorStats!L181</f>
        <v>12.6</v>
      </c>
      <c r="M46" s="28">
        <f>UpgradedProtectorStats!M181</f>
        <v>19.599999999999998</v>
      </c>
      <c r="N46" s="29">
        <f>UpgradedProtectorStats!N181</f>
        <v>0</v>
      </c>
      <c r="O46" s="30">
        <f>UpgradedProtectorStats!O181</f>
        <v>8.3000000000000007</v>
      </c>
      <c r="P46" s="21">
        <f>UpgradedProtectorStats!P181</f>
        <v>500</v>
      </c>
      <c r="Q46" s="21">
        <f>UpgradedProtectorStats!Q181</f>
        <v>-1</v>
      </c>
      <c r="R46" s="31"/>
      <c r="S46" s="22">
        <f t="shared" si="0"/>
        <v>1.6867469879518071</v>
      </c>
      <c r="T46" s="32">
        <f t="shared" si="1"/>
        <v>7.2891566265060233</v>
      </c>
      <c r="U46" s="33">
        <f t="shared" si="2"/>
        <v>3.7903614457831325</v>
      </c>
      <c r="V46" s="34">
        <f t="shared" si="3"/>
        <v>3.4987951807228912</v>
      </c>
      <c r="W46" s="35">
        <f t="shared" si="4"/>
        <v>2.3325301204819273</v>
      </c>
      <c r="X46" s="32">
        <f t="shared" si="5"/>
        <v>8.3825301204819258</v>
      </c>
      <c r="Y46" s="32">
        <f t="shared" si="6"/>
        <v>6.8518072289156615</v>
      </c>
      <c r="Z46" s="32">
        <f t="shared" si="7"/>
        <v>7.2891566265060233</v>
      </c>
      <c r="AA46" s="36">
        <f t="shared" si="8"/>
        <v>1.5180722891566263</v>
      </c>
      <c r="AB46" s="37">
        <f t="shared" si="9"/>
        <v>2.3614457831325297</v>
      </c>
    </row>
    <row r="47" spans="1:28" ht="15.75" customHeight="1" x14ac:dyDescent="0.2">
      <c r="A47" s="21">
        <f>UpgradedProtectorStats!A184+10</f>
        <v>503020</v>
      </c>
      <c r="B47" s="38" t="s">
        <v>710</v>
      </c>
      <c r="C47" s="22">
        <f>UpgradedProtectorStats!C184</f>
        <v>0</v>
      </c>
      <c r="D47" s="32">
        <f>UpgradedProtectorStats!D184</f>
        <v>29.04</v>
      </c>
      <c r="E47" s="24">
        <f>UpgradedProtectorStats!E184</f>
        <v>26.619999999999997</v>
      </c>
      <c r="F47" s="25">
        <f>UpgradedProtectorStats!F184</f>
        <v>19.36</v>
      </c>
      <c r="G47" s="26">
        <f>UpgradedProtectorStats!G184</f>
        <v>24.2</v>
      </c>
      <c r="H47" s="23">
        <f>UpgradedProtectorStats!D184*(1+(UpgradedProtectorStats!H184/100))</f>
        <v>29.04</v>
      </c>
      <c r="I47" s="23">
        <f>UpgradedProtectorStats!D184*(1+(UpgradedProtectorStats!I184/100))</f>
        <v>31.653600000000001</v>
      </c>
      <c r="J47" s="23">
        <f>UpgradedProtectorStats!D184*(1+(UpgradedProtectorStats!J184/100))</f>
        <v>30.201599999999999</v>
      </c>
      <c r="K47" s="27">
        <f>UpgradedProtectorStats!K184</f>
        <v>23.799999999999997</v>
      </c>
      <c r="L47" s="27">
        <f>UpgradedProtectorStats!L184</f>
        <v>23.799999999999997</v>
      </c>
      <c r="M47" s="28">
        <f>UpgradedProtectorStats!M184</f>
        <v>12.6</v>
      </c>
      <c r="N47" s="29">
        <f>UpgradedProtectorStats!N184</f>
        <v>0</v>
      </c>
      <c r="O47" s="30">
        <f>UpgradedProtectorStats!O184</f>
        <v>1.7</v>
      </c>
      <c r="P47" s="21">
        <f>UpgradedProtectorStats!P184</f>
        <v>250</v>
      </c>
      <c r="Q47" s="21">
        <f>UpgradedProtectorStats!Q184</f>
        <v>0</v>
      </c>
      <c r="R47" s="31"/>
      <c r="S47" s="22">
        <f t="shared" si="0"/>
        <v>0</v>
      </c>
      <c r="T47" s="32">
        <f t="shared" si="1"/>
        <v>17.08235294117647</v>
      </c>
      <c r="U47" s="33">
        <f t="shared" si="2"/>
        <v>15.658823529411764</v>
      </c>
      <c r="V47" s="34">
        <f t="shared" si="3"/>
        <v>11.388235294117647</v>
      </c>
      <c r="W47" s="35">
        <f t="shared" si="4"/>
        <v>14.235294117647058</v>
      </c>
      <c r="X47" s="32">
        <f t="shared" si="5"/>
        <v>17.08235294117647</v>
      </c>
      <c r="Y47" s="32">
        <f t="shared" si="6"/>
        <v>18.619764705882353</v>
      </c>
      <c r="Z47" s="32">
        <f t="shared" si="7"/>
        <v>17.765647058823529</v>
      </c>
      <c r="AA47" s="36">
        <f t="shared" si="8"/>
        <v>13.999999999999998</v>
      </c>
      <c r="AB47" s="37">
        <f t="shared" si="9"/>
        <v>7.4117647058823533</v>
      </c>
    </row>
    <row r="48" spans="1:28" ht="15.75" customHeight="1" x14ac:dyDescent="0.2">
      <c r="A48" s="21">
        <f>UpgradedProtectorStats!A188+10</f>
        <v>513020</v>
      </c>
      <c r="B48" s="38" t="s">
        <v>711</v>
      </c>
      <c r="C48" s="22">
        <f>UpgradedProtectorStats!C188</f>
        <v>9</v>
      </c>
      <c r="D48" s="32">
        <f>UpgradedProtectorStats!D188</f>
        <v>53.239999999999995</v>
      </c>
      <c r="E48" s="24">
        <f>UpgradedProtectorStats!E188</f>
        <v>24.2</v>
      </c>
      <c r="F48" s="25">
        <f>UpgradedProtectorStats!F188</f>
        <v>29.04</v>
      </c>
      <c r="G48" s="26">
        <f>UpgradedProtectorStats!G188</f>
        <v>21.78</v>
      </c>
      <c r="H48" s="23">
        <f>UpgradedProtectorStats!D188*(1+(UpgradedProtectorStats!H188/100))</f>
        <v>64.952799999999996</v>
      </c>
      <c r="I48" s="23">
        <f>UpgradedProtectorStats!D188*(1+(UpgradedProtectorStats!I188/100))</f>
        <v>52.175199999999997</v>
      </c>
      <c r="J48" s="23">
        <f>UpgradedProtectorStats!D188*(1+(UpgradedProtectorStats!J188/100))</f>
        <v>51.110399999999991</v>
      </c>
      <c r="K48" s="27">
        <f>UpgradedProtectorStats!K188</f>
        <v>12.6</v>
      </c>
      <c r="L48" s="27">
        <f>UpgradedProtectorStats!L188</f>
        <v>12.6</v>
      </c>
      <c r="M48" s="28">
        <f>UpgradedProtectorStats!M188</f>
        <v>16.799999999999997</v>
      </c>
      <c r="N48" s="29">
        <f>UpgradedProtectorStats!N188</f>
        <v>0</v>
      </c>
      <c r="O48" s="30">
        <f>UpgradedProtectorStats!O188</f>
        <v>6.4</v>
      </c>
      <c r="P48" s="21">
        <f>UpgradedProtectorStats!P188</f>
        <v>450</v>
      </c>
      <c r="Q48" s="21">
        <f>UpgradedProtectorStats!Q188</f>
        <v>0</v>
      </c>
      <c r="R48" s="31"/>
      <c r="S48" s="22">
        <f t="shared" si="0"/>
        <v>1.40625</v>
      </c>
      <c r="T48" s="32">
        <f t="shared" si="1"/>
        <v>8.3187499999999979</v>
      </c>
      <c r="U48" s="33">
        <f t="shared" si="2"/>
        <v>3.7812499999999996</v>
      </c>
      <c r="V48" s="34">
        <f t="shared" si="3"/>
        <v>4.5374999999999996</v>
      </c>
      <c r="W48" s="35">
        <f t="shared" si="4"/>
        <v>3.4031250000000002</v>
      </c>
      <c r="X48" s="32">
        <f t="shared" si="5"/>
        <v>10.148874999999999</v>
      </c>
      <c r="Y48" s="32">
        <f t="shared" si="6"/>
        <v>8.1523749999999993</v>
      </c>
      <c r="Z48" s="32">
        <f t="shared" si="7"/>
        <v>7.985999999999998</v>
      </c>
      <c r="AA48" s="36">
        <f t="shared" si="8"/>
        <v>1.9687499999999998</v>
      </c>
      <c r="AB48" s="37">
        <f t="shared" si="9"/>
        <v>2.6249999999999996</v>
      </c>
    </row>
    <row r="49" spans="1:28" ht="15.75" customHeight="1" x14ac:dyDescent="0.2">
      <c r="A49" s="21">
        <f>UpgradedProtectorStats!A191+10</f>
        <v>523020</v>
      </c>
      <c r="B49" s="38" t="s">
        <v>712</v>
      </c>
      <c r="C49" s="22">
        <f>UpgradedProtectorStats!C191</f>
        <v>5</v>
      </c>
      <c r="D49" s="32">
        <f>UpgradedProtectorStats!D191</f>
        <v>31.46</v>
      </c>
      <c r="E49" s="24">
        <f>UpgradedProtectorStats!E191</f>
        <v>19.36</v>
      </c>
      <c r="F49" s="25">
        <f>UpgradedProtectorStats!F191</f>
        <v>14.52</v>
      </c>
      <c r="G49" s="26">
        <f>UpgradedProtectorStats!G191</f>
        <v>19.36</v>
      </c>
      <c r="H49" s="23">
        <f>UpgradedProtectorStats!D191*(1+(UpgradedProtectorStats!H191/100))</f>
        <v>32.403800000000004</v>
      </c>
      <c r="I49" s="23">
        <f>UpgradedProtectorStats!D191*(1+(UpgradedProtectorStats!I191/100))</f>
        <v>30.516200000000001</v>
      </c>
      <c r="J49" s="23">
        <f>UpgradedProtectorStats!D191*(1+(UpgradedProtectorStats!J191/100))</f>
        <v>29.887</v>
      </c>
      <c r="K49" s="27">
        <f>UpgradedProtectorStats!K191</f>
        <v>8.3999999999999986</v>
      </c>
      <c r="L49" s="27">
        <f>UpgradedProtectorStats!L191</f>
        <v>8.3999999999999986</v>
      </c>
      <c r="M49" s="28">
        <f>UpgradedProtectorStats!M191</f>
        <v>8.3999999999999986</v>
      </c>
      <c r="N49" s="29">
        <f>UpgradedProtectorStats!N191</f>
        <v>0</v>
      </c>
      <c r="O49" s="30">
        <f>UpgradedProtectorStats!O191</f>
        <v>1.4</v>
      </c>
      <c r="P49" s="21">
        <f>UpgradedProtectorStats!P191</f>
        <v>250</v>
      </c>
      <c r="Q49" s="21">
        <f>UpgradedProtectorStats!Q191</f>
        <v>0</v>
      </c>
      <c r="R49" s="31"/>
      <c r="S49" s="22">
        <f t="shared" si="0"/>
        <v>3.5714285714285716</v>
      </c>
      <c r="T49" s="32">
        <f t="shared" si="1"/>
        <v>22.471428571428575</v>
      </c>
      <c r="U49" s="33">
        <f t="shared" si="2"/>
        <v>13.828571428571429</v>
      </c>
      <c r="V49" s="34">
        <f t="shared" si="3"/>
        <v>10.371428571428572</v>
      </c>
      <c r="W49" s="35">
        <f t="shared" si="4"/>
        <v>13.828571428571429</v>
      </c>
      <c r="X49" s="32">
        <f t="shared" si="5"/>
        <v>23.145571428571433</v>
      </c>
      <c r="Y49" s="32">
        <f t="shared" si="6"/>
        <v>21.797285714285717</v>
      </c>
      <c r="Z49" s="32">
        <f t="shared" si="7"/>
        <v>21.347857142857144</v>
      </c>
      <c r="AA49" s="36">
        <f t="shared" si="8"/>
        <v>5.9999999999999991</v>
      </c>
      <c r="AB49" s="37">
        <f t="shared" si="9"/>
        <v>5.9999999999999991</v>
      </c>
    </row>
    <row r="50" spans="1:28" ht="15.75" customHeight="1" x14ac:dyDescent="0.2">
      <c r="A50" s="21">
        <f>UpgradedProtectorStats!A195+5</f>
        <v>533010</v>
      </c>
      <c r="B50" s="38" t="s">
        <v>713</v>
      </c>
      <c r="C50" s="22">
        <f>UpgradedProtectorStats!C195</f>
        <v>21</v>
      </c>
      <c r="D50" s="32">
        <f>UpgradedProtectorStats!D195</f>
        <v>63.550000000000004</v>
      </c>
      <c r="E50" s="24">
        <f>UpgradedProtectorStats!E195</f>
        <v>29.45</v>
      </c>
      <c r="F50" s="25">
        <f>UpgradedProtectorStats!F195</f>
        <v>44.95</v>
      </c>
      <c r="G50" s="26">
        <f>UpgradedProtectorStats!G195</f>
        <v>29.45</v>
      </c>
      <c r="H50" s="23">
        <f>UpgradedProtectorStats!D195*(1+(UpgradedProtectorStats!H195/100))</f>
        <v>71.811499999999995</v>
      </c>
      <c r="I50" s="23">
        <f>UpgradedProtectorStats!D195*(1+(UpgradedProtectorStats!I195/100))</f>
        <v>58.466000000000008</v>
      </c>
      <c r="J50" s="23">
        <f>UpgradedProtectorStats!D195*(1+(UpgradedProtectorStats!J195/100))</f>
        <v>63.550000000000004</v>
      </c>
      <c r="K50" s="27">
        <f>UpgradedProtectorStats!K195</f>
        <v>13.97</v>
      </c>
      <c r="L50" s="27">
        <f>UpgradedProtectorStats!L195</f>
        <v>13.97</v>
      </c>
      <c r="M50" s="28">
        <f>UpgradedProtectorStats!M195</f>
        <v>24.13</v>
      </c>
      <c r="N50" s="29">
        <f>UpgradedProtectorStats!N195</f>
        <v>0</v>
      </c>
      <c r="O50" s="30">
        <f>UpgradedProtectorStats!O195</f>
        <v>9.6999999999999993</v>
      </c>
      <c r="P50" s="21">
        <f>UpgradedProtectorStats!P195</f>
        <v>600</v>
      </c>
      <c r="Q50" s="21">
        <f>UpgradedProtectorStats!Q195</f>
        <v>-1</v>
      </c>
      <c r="R50" s="31"/>
      <c r="S50" s="22">
        <f t="shared" si="0"/>
        <v>2.1649484536082477</v>
      </c>
      <c r="T50" s="32">
        <f t="shared" si="1"/>
        <v>6.551546391752578</v>
      </c>
      <c r="U50" s="33">
        <f t="shared" si="2"/>
        <v>3.0360824742268044</v>
      </c>
      <c r="V50" s="34">
        <f t="shared" si="3"/>
        <v>4.6340206185567014</v>
      </c>
      <c r="W50" s="35">
        <f t="shared" si="4"/>
        <v>3.0360824742268044</v>
      </c>
      <c r="X50" s="32">
        <f t="shared" si="5"/>
        <v>7.4032474226804128</v>
      </c>
      <c r="Y50" s="32">
        <f t="shared" si="6"/>
        <v>6.0274226804123723</v>
      </c>
      <c r="Z50" s="32">
        <f t="shared" si="7"/>
        <v>6.551546391752578</v>
      </c>
      <c r="AA50" s="36">
        <f t="shared" si="8"/>
        <v>1.4402061855670105</v>
      </c>
      <c r="AB50" s="37">
        <f t="shared" si="9"/>
        <v>2.4876288659793815</v>
      </c>
    </row>
    <row r="51" spans="1:28" ht="15.75" customHeight="1" x14ac:dyDescent="0.2">
      <c r="A51" s="49">
        <f>UpgradedProtectorStats!A199</f>
        <v>543000</v>
      </c>
      <c r="B51" s="38" t="s">
        <v>714</v>
      </c>
      <c r="C51" s="22">
        <f>UpgradedProtectorStats!C199</f>
        <v>0</v>
      </c>
      <c r="D51" s="23">
        <f>UpgradedProtectorStats!D199</f>
        <v>12</v>
      </c>
      <c r="E51" s="24">
        <f>UpgradedProtectorStats!E199</f>
        <v>18</v>
      </c>
      <c r="F51" s="25">
        <f>UpgradedProtectorStats!F199</f>
        <v>10</v>
      </c>
      <c r="G51" s="26">
        <f>UpgradedProtectorStats!G199</f>
        <v>10</v>
      </c>
      <c r="H51" s="23">
        <f>UpgradedProtectorStats!D199*(1+(UpgradedProtectorStats!H199/100))</f>
        <v>12</v>
      </c>
      <c r="I51" s="23">
        <f>UpgradedProtectorStats!D199*(1+(UpgradedProtectorStats!I199/100))</f>
        <v>12</v>
      </c>
      <c r="J51" s="23">
        <f>UpgradedProtectorStats!D199*(1+(UpgradedProtectorStats!J199/100))</f>
        <v>12</v>
      </c>
      <c r="K51" s="27">
        <f>UpgradedProtectorStats!K199</f>
        <v>14</v>
      </c>
      <c r="L51" s="27">
        <f>UpgradedProtectorStats!L199</f>
        <v>14</v>
      </c>
      <c r="M51" s="28">
        <f>UpgradedProtectorStats!M199</f>
        <v>14</v>
      </c>
      <c r="N51" s="29">
        <f>UpgradedProtectorStats!N199</f>
        <v>18</v>
      </c>
      <c r="O51" s="30">
        <f>UpgradedProtectorStats!O199</f>
        <v>1.8</v>
      </c>
      <c r="P51" s="21">
        <f>UpgradedProtectorStats!P199</f>
        <v>80</v>
      </c>
      <c r="Q51" s="21">
        <f>UpgradedProtectorStats!Q199</f>
        <v>0</v>
      </c>
      <c r="R51" s="31"/>
      <c r="S51" s="22">
        <f t="shared" si="0"/>
        <v>0</v>
      </c>
      <c r="T51" s="32">
        <f t="shared" si="1"/>
        <v>6.6666666666666661</v>
      </c>
      <c r="U51" s="33">
        <f t="shared" si="2"/>
        <v>10</v>
      </c>
      <c r="V51" s="34">
        <f t="shared" si="3"/>
        <v>5.5555555555555554</v>
      </c>
      <c r="W51" s="35">
        <f t="shared" si="4"/>
        <v>5.5555555555555554</v>
      </c>
      <c r="X51" s="32">
        <f t="shared" si="5"/>
        <v>6.6666666666666661</v>
      </c>
      <c r="Y51" s="32">
        <f t="shared" si="6"/>
        <v>6.6666666666666661</v>
      </c>
      <c r="Z51" s="32">
        <f t="shared" si="7"/>
        <v>6.6666666666666661</v>
      </c>
      <c r="AA51" s="36">
        <f t="shared" si="8"/>
        <v>7.7777777777777777</v>
      </c>
      <c r="AB51" s="37">
        <f t="shared" si="9"/>
        <v>7.7777777777777777</v>
      </c>
    </row>
    <row r="52" spans="1:28" ht="15.75" customHeight="1" x14ac:dyDescent="0.2">
      <c r="A52" s="49">
        <f>UpgradedProtectorStats!A203</f>
        <v>553000</v>
      </c>
      <c r="B52" s="38" t="s">
        <v>715</v>
      </c>
      <c r="C52" s="22">
        <f>UpgradedProtectorStats!C203</f>
        <v>0</v>
      </c>
      <c r="D52" s="23">
        <f>UpgradedProtectorStats!D203</f>
        <v>15</v>
      </c>
      <c r="E52" s="24">
        <f>UpgradedProtectorStats!E203</f>
        <v>15</v>
      </c>
      <c r="F52" s="25">
        <f>UpgradedProtectorStats!F203</f>
        <v>19</v>
      </c>
      <c r="G52" s="26">
        <f>UpgradedProtectorStats!G203</f>
        <v>19</v>
      </c>
      <c r="H52" s="23">
        <f>UpgradedProtectorStats!D203*(1+(UpgradedProtectorStats!H203/100))</f>
        <v>17.25</v>
      </c>
      <c r="I52" s="23">
        <f>UpgradedProtectorStats!D203*(1+(UpgradedProtectorStats!I203/100))</f>
        <v>16.200000000000003</v>
      </c>
      <c r="J52" s="23">
        <f>UpgradedProtectorStats!D203*(1+(UpgradedProtectorStats!J203/100))</f>
        <v>13.8</v>
      </c>
      <c r="K52" s="27">
        <f>UpgradedProtectorStats!K203</f>
        <v>7</v>
      </c>
      <c r="L52" s="27">
        <f>UpgradedProtectorStats!L203</f>
        <v>7</v>
      </c>
      <c r="M52" s="28">
        <f>UpgradedProtectorStats!M203</f>
        <v>14</v>
      </c>
      <c r="N52" s="29">
        <f>UpgradedProtectorStats!N203</f>
        <v>18</v>
      </c>
      <c r="O52" s="30">
        <f>UpgradedProtectorStats!O203</f>
        <v>2.8</v>
      </c>
      <c r="P52" s="21">
        <f>UpgradedProtectorStats!P203</f>
        <v>400</v>
      </c>
      <c r="Q52" s="21">
        <f>UpgradedProtectorStats!Q203</f>
        <v>0</v>
      </c>
      <c r="R52" s="31"/>
      <c r="S52" s="22">
        <f t="shared" si="0"/>
        <v>0</v>
      </c>
      <c r="T52" s="32">
        <f t="shared" si="1"/>
        <v>5.3571428571428577</v>
      </c>
      <c r="U52" s="33">
        <f t="shared" si="2"/>
        <v>5.3571428571428577</v>
      </c>
      <c r="V52" s="34">
        <f t="shared" si="3"/>
        <v>6.7857142857142865</v>
      </c>
      <c r="W52" s="35">
        <f t="shared" si="4"/>
        <v>6.7857142857142865</v>
      </c>
      <c r="X52" s="32">
        <f t="shared" si="5"/>
        <v>6.1607142857142865</v>
      </c>
      <c r="Y52" s="32">
        <f t="shared" si="6"/>
        <v>5.7857142857142874</v>
      </c>
      <c r="Z52" s="32">
        <f t="shared" si="7"/>
        <v>4.9285714285714288</v>
      </c>
      <c r="AA52" s="36">
        <f t="shared" si="8"/>
        <v>2.5</v>
      </c>
      <c r="AB52" s="37">
        <f t="shared" si="9"/>
        <v>5</v>
      </c>
    </row>
    <row r="53" spans="1:28" ht="15.75" customHeight="1" x14ac:dyDescent="0.2">
      <c r="A53" s="21">
        <f>UpgradedProtectorStats!A215+10</f>
        <v>643020</v>
      </c>
      <c r="B53" s="38" t="s">
        <v>716</v>
      </c>
      <c r="C53" s="22">
        <f>UpgradedProtectorStats!C215</f>
        <v>0</v>
      </c>
      <c r="D53" s="32">
        <f>UpgradedProtectorStats!D215</f>
        <v>19.36</v>
      </c>
      <c r="E53" s="24">
        <f>UpgradedProtectorStats!E215</f>
        <v>41.14</v>
      </c>
      <c r="F53" s="25">
        <f>UpgradedProtectorStats!F215</f>
        <v>29.04</v>
      </c>
      <c r="G53" s="26">
        <f>UpgradedProtectorStats!G215</f>
        <v>29.04</v>
      </c>
      <c r="H53" s="23">
        <f>UpgradedProtectorStats!D215*(1+(UpgradedProtectorStats!H215/100))</f>
        <v>21.102399999999999</v>
      </c>
      <c r="I53" s="23">
        <f>UpgradedProtectorStats!D215*(1+(UpgradedProtectorStats!I215/100))</f>
        <v>19.940799999999999</v>
      </c>
      <c r="J53" s="23">
        <f>UpgradedProtectorStats!D215*(1+(UpgradedProtectorStats!J215/100))</f>
        <v>19.36</v>
      </c>
      <c r="K53" s="27">
        <f>UpgradedProtectorStats!K215</f>
        <v>25.2</v>
      </c>
      <c r="L53" s="27">
        <f>UpgradedProtectorStats!L215</f>
        <v>25.2</v>
      </c>
      <c r="M53" s="28">
        <f>UpgradedProtectorStats!M215</f>
        <v>25.2</v>
      </c>
      <c r="N53" s="29">
        <f>UpgradedProtectorStats!N215</f>
        <v>2.8</v>
      </c>
      <c r="O53" s="30">
        <f>UpgradedProtectorStats!O215</f>
        <v>1</v>
      </c>
      <c r="P53" s="21">
        <f>UpgradedProtectorStats!P215</f>
        <v>200</v>
      </c>
      <c r="Q53" s="21">
        <f>UpgradedProtectorStats!Q215</f>
        <v>0</v>
      </c>
      <c r="R53" s="31"/>
      <c r="S53" s="22">
        <f t="shared" si="0"/>
        <v>0</v>
      </c>
      <c r="T53" s="32">
        <f t="shared" si="1"/>
        <v>19.36</v>
      </c>
      <c r="U53" s="33">
        <f t="shared" si="2"/>
        <v>41.14</v>
      </c>
      <c r="V53" s="34">
        <f t="shared" si="3"/>
        <v>29.04</v>
      </c>
      <c r="W53" s="35">
        <f t="shared" si="4"/>
        <v>29.04</v>
      </c>
      <c r="X53" s="32">
        <f t="shared" si="5"/>
        <v>21.102399999999999</v>
      </c>
      <c r="Y53" s="32">
        <f t="shared" si="6"/>
        <v>19.940799999999999</v>
      </c>
      <c r="Z53" s="32">
        <f t="shared" si="7"/>
        <v>19.36</v>
      </c>
      <c r="AA53" s="36">
        <f t="shared" si="8"/>
        <v>25.2</v>
      </c>
      <c r="AB53" s="37">
        <f t="shared" si="9"/>
        <v>25.2</v>
      </c>
    </row>
    <row r="54" spans="1:28" ht="15.75" customHeight="1" x14ac:dyDescent="0.2">
      <c r="A54" s="21">
        <f>UpgradedProtectorStats!A219+10</f>
        <v>653020</v>
      </c>
      <c r="B54" s="38" t="s">
        <v>717</v>
      </c>
      <c r="C54" s="22">
        <f>UpgradedProtectorStats!C219</f>
        <v>14</v>
      </c>
      <c r="D54" s="32">
        <f>UpgradedProtectorStats!D219</f>
        <v>58.08</v>
      </c>
      <c r="E54" s="24">
        <f>UpgradedProtectorStats!E219</f>
        <v>31.46</v>
      </c>
      <c r="F54" s="25">
        <f>UpgradedProtectorStats!F219</f>
        <v>29.04</v>
      </c>
      <c r="G54" s="26">
        <f>UpgradedProtectorStats!G219</f>
        <v>21.78</v>
      </c>
      <c r="H54" s="23">
        <f>UpgradedProtectorStats!D219*(1+(UpgradedProtectorStats!H219/100))</f>
        <v>66.211200000000005</v>
      </c>
      <c r="I54" s="23">
        <f>UpgradedProtectorStats!D219*(1+(UpgradedProtectorStats!I219/100))</f>
        <v>58.08</v>
      </c>
      <c r="J54" s="23">
        <f>UpgradedProtectorStats!D219*(1+(UpgradedProtectorStats!J219/100))</f>
        <v>58.08</v>
      </c>
      <c r="K54" s="27">
        <f>UpgradedProtectorStats!K219</f>
        <v>12.6</v>
      </c>
      <c r="L54" s="27">
        <f>UpgradedProtectorStats!L219</f>
        <v>12.6</v>
      </c>
      <c r="M54" s="28">
        <f>UpgradedProtectorStats!M219</f>
        <v>19.599999999999998</v>
      </c>
      <c r="N54" s="29">
        <f>UpgradedProtectorStats!N219</f>
        <v>0</v>
      </c>
      <c r="O54" s="30">
        <f>UpgradedProtectorStats!O219</f>
        <v>7.8</v>
      </c>
      <c r="P54" s="21">
        <f>UpgradedProtectorStats!P219</f>
        <v>500</v>
      </c>
      <c r="Q54" s="21">
        <f>UpgradedProtectorStats!Q219</f>
        <v>-1</v>
      </c>
      <c r="R54" s="31"/>
      <c r="S54" s="22">
        <f t="shared" si="0"/>
        <v>1.7948717948717949</v>
      </c>
      <c r="T54" s="32">
        <f t="shared" si="1"/>
        <v>7.4461538461538463</v>
      </c>
      <c r="U54" s="33">
        <f t="shared" si="2"/>
        <v>4.0333333333333332</v>
      </c>
      <c r="V54" s="34">
        <f t="shared" si="3"/>
        <v>3.7230769230769232</v>
      </c>
      <c r="W54" s="35">
        <f t="shared" si="4"/>
        <v>2.7923076923076926</v>
      </c>
      <c r="X54" s="32">
        <f t="shared" si="5"/>
        <v>8.488615384615386</v>
      </c>
      <c r="Y54" s="32">
        <f t="shared" si="6"/>
        <v>7.4461538461538463</v>
      </c>
      <c r="Z54" s="32">
        <f t="shared" si="7"/>
        <v>7.4461538461538463</v>
      </c>
      <c r="AA54" s="36">
        <f t="shared" si="8"/>
        <v>1.6153846153846154</v>
      </c>
      <c r="AB54" s="37">
        <f t="shared" si="9"/>
        <v>2.5128205128205128</v>
      </c>
    </row>
    <row r="55" spans="1:28" ht="15.75" customHeight="1" x14ac:dyDescent="0.2">
      <c r="A55" s="21">
        <f>UpgradedProtectorStats!A223+5</f>
        <v>663010</v>
      </c>
      <c r="B55" s="38" t="s">
        <v>718</v>
      </c>
      <c r="C55" s="22">
        <f>UpgradedProtectorStats!C223</f>
        <v>9</v>
      </c>
      <c r="D55" s="32">
        <f>UpgradedProtectorStats!D223</f>
        <v>35.65</v>
      </c>
      <c r="E55" s="24">
        <f>UpgradedProtectorStats!E223</f>
        <v>17.05</v>
      </c>
      <c r="F55" s="25">
        <f>UpgradedProtectorStats!F223</f>
        <v>37.200000000000003</v>
      </c>
      <c r="G55" s="26">
        <f>UpgradedProtectorStats!G223</f>
        <v>17.05</v>
      </c>
      <c r="H55" s="23">
        <f>UpgradedProtectorStats!D223*(1+(UpgradedProtectorStats!H223/100))</f>
        <v>40.997499999999995</v>
      </c>
      <c r="I55" s="23">
        <f>UpgradedProtectorStats!D223*(1+(UpgradedProtectorStats!I223/100))</f>
        <v>32.085000000000001</v>
      </c>
      <c r="J55" s="23">
        <f>UpgradedProtectorStats!D223*(1+(UpgradedProtectorStats!J223/100))</f>
        <v>37.432499999999997</v>
      </c>
      <c r="K55" s="27">
        <f>UpgradedProtectorStats!K223</f>
        <v>13.97</v>
      </c>
      <c r="L55" s="27">
        <f>UpgradedProtectorStats!L223</f>
        <v>13.97</v>
      </c>
      <c r="M55" s="28">
        <f>UpgradedProtectorStats!M223</f>
        <v>13.97</v>
      </c>
      <c r="N55" s="29">
        <f>UpgradedProtectorStats!N223</f>
        <v>12.7</v>
      </c>
      <c r="O55" s="30">
        <f>UpgradedProtectorStats!O223</f>
        <v>5.5</v>
      </c>
      <c r="P55" s="21">
        <f>UpgradedProtectorStats!P223</f>
        <v>600</v>
      </c>
      <c r="Q55" s="21">
        <f>UpgradedProtectorStats!Q223</f>
        <v>0</v>
      </c>
      <c r="R55" s="31"/>
      <c r="S55" s="22">
        <f t="shared" si="0"/>
        <v>1.6363636363636365</v>
      </c>
      <c r="T55" s="32">
        <f t="shared" si="1"/>
        <v>6.4818181818181815</v>
      </c>
      <c r="U55" s="33">
        <f t="shared" si="2"/>
        <v>3.1</v>
      </c>
      <c r="V55" s="34">
        <f t="shared" si="3"/>
        <v>6.7636363636363646</v>
      </c>
      <c r="W55" s="35">
        <f t="shared" si="4"/>
        <v>3.1</v>
      </c>
      <c r="X55" s="32">
        <f t="shared" si="5"/>
        <v>7.4540909090909082</v>
      </c>
      <c r="Y55" s="32">
        <f t="shared" si="6"/>
        <v>5.833636363636364</v>
      </c>
      <c r="Z55" s="32">
        <f t="shared" si="7"/>
        <v>6.8059090909090907</v>
      </c>
      <c r="AA55" s="36">
        <f t="shared" si="8"/>
        <v>2.54</v>
      </c>
      <c r="AB55" s="37">
        <f t="shared" si="9"/>
        <v>2.54</v>
      </c>
    </row>
    <row r="56" spans="1:28" ht="15.75" customHeight="1" x14ac:dyDescent="0.2">
      <c r="A56" s="21">
        <f>UpgradedProtectorStats!A227+5</f>
        <v>673010</v>
      </c>
      <c r="B56" s="38" t="s">
        <v>719</v>
      </c>
      <c r="C56" s="22">
        <f>UpgradedProtectorStats!C227</f>
        <v>6</v>
      </c>
      <c r="D56" s="32">
        <f>UpgradedProtectorStats!D227</f>
        <v>41.85</v>
      </c>
      <c r="E56" s="24">
        <f>UpgradedProtectorStats!E227</f>
        <v>31</v>
      </c>
      <c r="F56" s="25">
        <f>UpgradedProtectorStats!F227</f>
        <v>38.75</v>
      </c>
      <c r="G56" s="26">
        <f>UpgradedProtectorStats!G227</f>
        <v>24.8</v>
      </c>
      <c r="H56" s="23">
        <f>UpgradedProtectorStats!D227*(1+(UpgradedProtectorStats!H227/100))</f>
        <v>43.942500000000003</v>
      </c>
      <c r="I56" s="23">
        <f>UpgradedProtectorStats!D227*(1+(UpgradedProtectorStats!I227/100))</f>
        <v>41.85</v>
      </c>
      <c r="J56" s="23">
        <f>UpgradedProtectorStats!D227*(1+(UpgradedProtectorStats!J227/100))</f>
        <v>46.035000000000004</v>
      </c>
      <c r="K56" s="27">
        <f>UpgradedProtectorStats!K227</f>
        <v>48.26</v>
      </c>
      <c r="L56" s="27">
        <f>UpgradedProtectorStats!L227</f>
        <v>48.26</v>
      </c>
      <c r="M56" s="28">
        <f>UpgradedProtectorStats!M227</f>
        <v>27.94</v>
      </c>
      <c r="N56" s="29">
        <f>UpgradedProtectorStats!N227</f>
        <v>25.4</v>
      </c>
      <c r="O56" s="30">
        <f>UpgradedProtectorStats!O227</f>
        <v>5</v>
      </c>
      <c r="P56" s="21">
        <f>UpgradedProtectorStats!P227</f>
        <v>250</v>
      </c>
      <c r="Q56" s="21">
        <f>UpgradedProtectorStats!Q227</f>
        <v>0</v>
      </c>
      <c r="R56" s="31"/>
      <c r="S56" s="22">
        <f t="shared" si="0"/>
        <v>1.2</v>
      </c>
      <c r="T56" s="32">
        <f t="shared" si="1"/>
        <v>8.370000000000001</v>
      </c>
      <c r="U56" s="33">
        <f t="shared" si="2"/>
        <v>6.2</v>
      </c>
      <c r="V56" s="34">
        <f t="shared" si="3"/>
        <v>7.75</v>
      </c>
      <c r="W56" s="35">
        <f t="shared" si="4"/>
        <v>4.96</v>
      </c>
      <c r="X56" s="32">
        <f t="shared" si="5"/>
        <v>8.7885000000000009</v>
      </c>
      <c r="Y56" s="32">
        <f t="shared" si="6"/>
        <v>8.370000000000001</v>
      </c>
      <c r="Z56" s="32">
        <f t="shared" si="7"/>
        <v>9.2070000000000007</v>
      </c>
      <c r="AA56" s="36">
        <f t="shared" si="8"/>
        <v>9.6519999999999992</v>
      </c>
      <c r="AB56" s="37">
        <f t="shared" si="9"/>
        <v>5.5880000000000001</v>
      </c>
    </row>
    <row r="57" spans="1:28" ht="15.75" customHeight="1" x14ac:dyDescent="0.2">
      <c r="A57" s="21">
        <f>UpgradedProtectorStats!A231+5</f>
        <v>683010</v>
      </c>
      <c r="B57" s="38" t="s">
        <v>720</v>
      </c>
      <c r="C57" s="22">
        <f>UpgradedProtectorStats!C231</f>
        <v>13</v>
      </c>
      <c r="D57" s="32">
        <f>UpgradedProtectorStats!D231</f>
        <v>48.050000000000004</v>
      </c>
      <c r="E57" s="24">
        <f>UpgradedProtectorStats!E231</f>
        <v>26.35</v>
      </c>
      <c r="F57" s="25">
        <f>UpgradedProtectorStats!F231</f>
        <v>38.75</v>
      </c>
      <c r="G57" s="26">
        <f>UpgradedProtectorStats!G231</f>
        <v>20.150000000000002</v>
      </c>
      <c r="H57" s="23">
        <f>UpgradedProtectorStats!D231*(1+(UpgradedProtectorStats!H231/100))</f>
        <v>50.452500000000008</v>
      </c>
      <c r="I57" s="23">
        <f>UpgradedProtectorStats!D231*(1+(UpgradedProtectorStats!I231/100))</f>
        <v>48.050000000000004</v>
      </c>
      <c r="J57" s="23">
        <f>UpgradedProtectorStats!D231*(1+(UpgradedProtectorStats!J231/100))</f>
        <v>45.647500000000001</v>
      </c>
      <c r="K57" s="27">
        <f>UpgradedProtectorStats!K231</f>
        <v>8.89</v>
      </c>
      <c r="L57" s="27">
        <f>UpgradedProtectorStats!L231</f>
        <v>8.89</v>
      </c>
      <c r="M57" s="28">
        <f>UpgradedProtectorStats!M231</f>
        <v>16.510000000000002</v>
      </c>
      <c r="N57" s="29">
        <f>UpgradedProtectorStats!N231</f>
        <v>0</v>
      </c>
      <c r="O57" s="30">
        <f>UpgradedProtectorStats!O231</f>
        <v>8</v>
      </c>
      <c r="P57" s="21">
        <f>UpgradedProtectorStats!P231</f>
        <v>450</v>
      </c>
      <c r="Q57" s="21">
        <f>UpgradedProtectorStats!Q231</f>
        <v>-1</v>
      </c>
      <c r="R57" s="31"/>
      <c r="S57" s="22">
        <f t="shared" si="0"/>
        <v>1.625</v>
      </c>
      <c r="T57" s="32">
        <f t="shared" si="1"/>
        <v>6.0062500000000005</v>
      </c>
      <c r="U57" s="33">
        <f t="shared" si="2"/>
        <v>3.2937500000000002</v>
      </c>
      <c r="V57" s="34">
        <f t="shared" si="3"/>
        <v>4.84375</v>
      </c>
      <c r="W57" s="35">
        <f t="shared" si="4"/>
        <v>2.5187500000000003</v>
      </c>
      <c r="X57" s="32">
        <f t="shared" si="5"/>
        <v>6.306562500000001</v>
      </c>
      <c r="Y57" s="32">
        <f t="shared" si="6"/>
        <v>6.0062500000000005</v>
      </c>
      <c r="Z57" s="32">
        <f t="shared" si="7"/>
        <v>5.7059375000000001</v>
      </c>
      <c r="AA57" s="36">
        <f t="shared" si="8"/>
        <v>1.1112500000000001</v>
      </c>
      <c r="AB57" s="37">
        <f t="shared" si="9"/>
        <v>2.0637500000000002</v>
      </c>
    </row>
    <row r="58" spans="1:28" ht="15.75" customHeight="1" x14ac:dyDescent="0.2">
      <c r="A58" s="49">
        <f>UpgradedProtectorStats!A235</f>
        <v>693000</v>
      </c>
      <c r="B58" s="38" t="s">
        <v>721</v>
      </c>
      <c r="C58" s="22">
        <f>UpgradedProtectorStats!C235</f>
        <v>23</v>
      </c>
      <c r="D58" s="23">
        <f>UpgradedProtectorStats!D235</f>
        <v>54</v>
      </c>
      <c r="E58" s="24">
        <f>UpgradedProtectorStats!E235</f>
        <v>33</v>
      </c>
      <c r="F58" s="25">
        <f>UpgradedProtectorStats!F235</f>
        <v>27</v>
      </c>
      <c r="G58" s="26">
        <f>UpgradedProtectorStats!G235</f>
        <v>33</v>
      </c>
      <c r="H58" s="23">
        <f>UpgradedProtectorStats!D235*(1+(UpgradedProtectorStats!H235/100))</f>
        <v>62.099999999999994</v>
      </c>
      <c r="I58" s="23">
        <f>UpgradedProtectorStats!D235*(1+(UpgradedProtectorStats!I235/100))</f>
        <v>50.76</v>
      </c>
      <c r="J58" s="23">
        <f>UpgradedProtectorStats!D235*(1+(UpgradedProtectorStats!J235/100))</f>
        <v>54</v>
      </c>
      <c r="K58" s="27">
        <f>UpgradedProtectorStats!K235</f>
        <v>10</v>
      </c>
      <c r="L58" s="27">
        <f>UpgradedProtectorStats!L235</f>
        <v>10</v>
      </c>
      <c r="M58" s="28">
        <f>UpgradedProtectorStats!M235</f>
        <v>27</v>
      </c>
      <c r="N58" s="29">
        <f>UpgradedProtectorStats!N235</f>
        <v>0</v>
      </c>
      <c r="O58" s="30">
        <f>UpgradedProtectorStats!O235</f>
        <v>10.4</v>
      </c>
      <c r="P58" s="21">
        <f>UpgradedProtectorStats!P235</f>
        <v>800</v>
      </c>
      <c r="Q58" s="21">
        <f>UpgradedProtectorStats!Q235</f>
        <v>-1</v>
      </c>
      <c r="R58" s="31"/>
      <c r="S58" s="22">
        <f t="shared" si="0"/>
        <v>2.2115384615384617</v>
      </c>
      <c r="T58" s="32">
        <f t="shared" si="1"/>
        <v>5.1923076923076925</v>
      </c>
      <c r="U58" s="33">
        <f t="shared" si="2"/>
        <v>3.1730769230769229</v>
      </c>
      <c r="V58" s="34">
        <f t="shared" si="3"/>
        <v>2.5961538461538463</v>
      </c>
      <c r="W58" s="35">
        <f t="shared" si="4"/>
        <v>3.1730769230769229</v>
      </c>
      <c r="X58" s="32">
        <f t="shared" si="5"/>
        <v>5.9711538461538458</v>
      </c>
      <c r="Y58" s="32">
        <f t="shared" si="6"/>
        <v>4.8807692307692303</v>
      </c>
      <c r="Z58" s="32">
        <f t="shared" si="7"/>
        <v>5.1923076923076925</v>
      </c>
      <c r="AA58" s="36">
        <f t="shared" si="8"/>
        <v>0.96153846153846145</v>
      </c>
      <c r="AB58" s="37">
        <f t="shared" si="9"/>
        <v>2.5961538461538463</v>
      </c>
    </row>
    <row r="59" spans="1:28" ht="15.75" customHeight="1" x14ac:dyDescent="0.2">
      <c r="A59" s="21">
        <f>UpgradedProtectorStats!A239+5</f>
        <v>703010</v>
      </c>
      <c r="B59" s="38" t="s">
        <v>722</v>
      </c>
      <c r="C59" s="22">
        <f>UpgradedProtectorStats!C239</f>
        <v>0</v>
      </c>
      <c r="D59" s="32">
        <f>UpgradedProtectorStats!D239</f>
        <v>29.45</v>
      </c>
      <c r="E59" s="24">
        <f>UpgradedProtectorStats!E239</f>
        <v>32.550000000000004</v>
      </c>
      <c r="F59" s="25">
        <f>UpgradedProtectorStats!F239</f>
        <v>23.25</v>
      </c>
      <c r="G59" s="26">
        <f>UpgradedProtectorStats!G239</f>
        <v>31</v>
      </c>
      <c r="H59" s="23">
        <f>UpgradedProtectorStats!D239*(1+(UpgradedProtectorStats!H239/100))</f>
        <v>29.45</v>
      </c>
      <c r="I59" s="23">
        <f>UpgradedProtectorStats!D239*(1+(UpgradedProtectorStats!I239/100))</f>
        <v>39.7575</v>
      </c>
      <c r="J59" s="23">
        <f>UpgradedProtectorStats!D239*(1+(UpgradedProtectorStats!J239/100))</f>
        <v>29.45</v>
      </c>
      <c r="K59" s="27">
        <f>UpgradedProtectorStats!K239</f>
        <v>29.21</v>
      </c>
      <c r="L59" s="27">
        <f>UpgradedProtectorStats!L239</f>
        <v>29.21</v>
      </c>
      <c r="M59" s="28">
        <f>UpgradedProtectorStats!M239</f>
        <v>39.369999999999997</v>
      </c>
      <c r="N59" s="29">
        <f>UpgradedProtectorStats!N239</f>
        <v>0</v>
      </c>
      <c r="O59" s="30">
        <f>UpgradedProtectorStats!O239</f>
        <v>3.2</v>
      </c>
      <c r="P59" s="21">
        <f>UpgradedProtectorStats!P239</f>
        <v>300</v>
      </c>
      <c r="Q59" s="21">
        <f>UpgradedProtectorStats!Q239</f>
        <v>0</v>
      </c>
      <c r="R59" s="31"/>
      <c r="S59" s="22">
        <f t="shared" si="0"/>
        <v>0</v>
      </c>
      <c r="T59" s="32">
        <f t="shared" si="1"/>
        <v>9.203125</v>
      </c>
      <c r="U59" s="33">
        <f t="shared" si="2"/>
        <v>10.171875</v>
      </c>
      <c r="V59" s="34">
        <f t="shared" si="3"/>
        <v>7.265625</v>
      </c>
      <c r="W59" s="35">
        <f t="shared" si="4"/>
        <v>9.6875</v>
      </c>
      <c r="X59" s="32">
        <f t="shared" si="5"/>
        <v>9.203125</v>
      </c>
      <c r="Y59" s="32">
        <f t="shared" si="6"/>
        <v>12.42421875</v>
      </c>
      <c r="Z59" s="32">
        <f t="shared" si="7"/>
        <v>9.203125</v>
      </c>
      <c r="AA59" s="36">
        <f t="shared" si="8"/>
        <v>9.1281249999999989</v>
      </c>
      <c r="AB59" s="37">
        <f t="shared" si="9"/>
        <v>12.303124999999998</v>
      </c>
    </row>
    <row r="60" spans="1:28" ht="15.75" customHeight="1" x14ac:dyDescent="0.2">
      <c r="A60" s="49">
        <f>UpgradedProtectorStats!A246</f>
        <v>903000</v>
      </c>
      <c r="B60" s="50" t="s">
        <v>723</v>
      </c>
      <c r="C60" s="22">
        <f>UpgradedProtectorStats!C246</f>
        <v>0</v>
      </c>
      <c r="D60" s="23">
        <f>UpgradedProtectorStats!D246</f>
        <v>0</v>
      </c>
      <c r="E60" s="24">
        <f>UpgradedProtectorStats!E246</f>
        <v>0</v>
      </c>
      <c r="F60" s="25">
        <f>UpgradedProtectorStats!F246</f>
        <v>0</v>
      </c>
      <c r="G60" s="26">
        <f>UpgradedProtectorStats!G246</f>
        <v>0</v>
      </c>
      <c r="H60" s="23">
        <f>UpgradedProtectorStats!D246*(1+(UpgradedProtectorStats!H246/100))</f>
        <v>0</v>
      </c>
      <c r="I60" s="23">
        <f>UpgradedProtectorStats!D246*(1+(UpgradedProtectorStats!I246/100))</f>
        <v>0</v>
      </c>
      <c r="J60" s="23">
        <f>UpgradedProtectorStats!D246*(1+(UpgradedProtectorStats!J246/100))</f>
        <v>0</v>
      </c>
      <c r="K60" s="27">
        <f>UpgradedProtectorStats!K246</f>
        <v>0</v>
      </c>
      <c r="L60" s="27">
        <f>UpgradedProtectorStats!L246</f>
        <v>0</v>
      </c>
      <c r="M60" s="28">
        <f>UpgradedProtectorStats!M246</f>
        <v>0</v>
      </c>
      <c r="N60" s="29">
        <f>UpgradedProtectorStats!N246</f>
        <v>0</v>
      </c>
      <c r="O60" s="30">
        <f>UpgradedProtectorStats!O246</f>
        <v>0</v>
      </c>
      <c r="P60" s="21">
        <f>UpgradedProtectorStats!P246</f>
        <v>0</v>
      </c>
      <c r="Q60" s="21">
        <f>UpgradedProtectorStats!Q246</f>
        <v>0</v>
      </c>
      <c r="R60" s="31"/>
      <c r="S60" s="22" t="e">
        <f t="shared" si="0"/>
        <v>#DIV/0!</v>
      </c>
      <c r="T60" s="32" t="e">
        <f t="shared" si="1"/>
        <v>#DIV/0!</v>
      </c>
      <c r="U60" s="33" t="e">
        <f t="shared" si="2"/>
        <v>#DIV/0!</v>
      </c>
      <c r="V60" s="34" t="e">
        <f t="shared" si="3"/>
        <v>#DIV/0!</v>
      </c>
      <c r="W60" s="35" t="e">
        <f t="shared" si="4"/>
        <v>#DIV/0!</v>
      </c>
      <c r="X60" s="32" t="e">
        <f t="shared" si="5"/>
        <v>#DIV/0!</v>
      </c>
      <c r="Y60" s="32" t="e">
        <f t="shared" si="6"/>
        <v>#DIV/0!</v>
      </c>
      <c r="Z60" s="32" t="e">
        <f t="shared" si="7"/>
        <v>#DIV/0!</v>
      </c>
      <c r="AA60" s="36" t="e">
        <f t="shared" si="8"/>
        <v>#DIV/0!</v>
      </c>
      <c r="AB60" s="37" t="e">
        <f t="shared" si="9"/>
        <v>#DIV/0!</v>
      </c>
    </row>
    <row r="61" spans="1:28" ht="15.75" customHeight="1" x14ac:dyDescent="0.2">
      <c r="A61" s="49">
        <f>UpgradedProtectorStats!A250</f>
        <v>953000</v>
      </c>
      <c r="B61" s="50" t="s">
        <v>724</v>
      </c>
      <c r="C61" s="22">
        <f>UpgradedProtectorStats!C250</f>
        <v>0</v>
      </c>
      <c r="D61" s="23">
        <f>UpgradedProtectorStats!D250</f>
        <v>0</v>
      </c>
      <c r="E61" s="24">
        <f>UpgradedProtectorStats!E250</f>
        <v>0</v>
      </c>
      <c r="F61" s="25">
        <f>UpgradedProtectorStats!F250</f>
        <v>0</v>
      </c>
      <c r="G61" s="26">
        <f>UpgradedProtectorStats!G250</f>
        <v>0</v>
      </c>
      <c r="H61" s="23">
        <f>UpgradedProtectorStats!D250*(1+(UpgradedProtectorStats!H250/100))</f>
        <v>0</v>
      </c>
      <c r="I61" s="23">
        <f>UpgradedProtectorStats!D250*(1+(UpgradedProtectorStats!I250/100))</f>
        <v>0</v>
      </c>
      <c r="J61" s="23">
        <f>UpgradedProtectorStats!D250*(1+(UpgradedProtectorStats!J250/100))</f>
        <v>0</v>
      </c>
      <c r="K61" s="27">
        <f>UpgradedProtectorStats!K250</f>
        <v>0</v>
      </c>
      <c r="L61" s="27">
        <f>UpgradedProtectorStats!L250</f>
        <v>0</v>
      </c>
      <c r="M61" s="28">
        <f>UpgradedProtectorStats!M250</f>
        <v>0</v>
      </c>
      <c r="N61" s="29">
        <f>UpgradedProtectorStats!N250</f>
        <v>0</v>
      </c>
      <c r="O61" s="30">
        <f>UpgradedProtectorStats!O250</f>
        <v>0</v>
      </c>
      <c r="P61" s="21">
        <f>UpgradedProtectorStats!P250</f>
        <v>10</v>
      </c>
      <c r="Q61" s="21">
        <f>UpgradedProtectorStats!Q250</f>
        <v>0</v>
      </c>
      <c r="R61" s="31"/>
      <c r="S61" s="22" t="e">
        <f t="shared" si="0"/>
        <v>#DIV/0!</v>
      </c>
      <c r="T61" s="32" t="e">
        <f t="shared" si="1"/>
        <v>#DIV/0!</v>
      </c>
      <c r="U61" s="33" t="e">
        <f t="shared" si="2"/>
        <v>#DIV/0!</v>
      </c>
      <c r="V61" s="34" t="e">
        <f t="shared" si="3"/>
        <v>#DIV/0!</v>
      </c>
      <c r="W61" s="35" t="e">
        <f t="shared" si="4"/>
        <v>#DIV/0!</v>
      </c>
      <c r="X61" s="32" t="e">
        <f t="shared" si="5"/>
        <v>#DIV/0!</v>
      </c>
      <c r="Y61" s="32" t="e">
        <f t="shared" si="6"/>
        <v>#DIV/0!</v>
      </c>
      <c r="Z61" s="32" t="e">
        <f t="shared" si="7"/>
        <v>#DIV/0!</v>
      </c>
      <c r="AA61" s="36" t="e">
        <f t="shared" si="8"/>
        <v>#DIV/0!</v>
      </c>
      <c r="AB61" s="37" t="e">
        <f t="shared" si="9"/>
        <v>#DIV/0!</v>
      </c>
    </row>
    <row r="62" spans="1:28" ht="15.75" customHeight="1" x14ac:dyDescent="0.2">
      <c r="A62" s="49">
        <f>UpgradedProtectorStats!A254</f>
        <v>1003000</v>
      </c>
      <c r="B62" s="50" t="s">
        <v>725</v>
      </c>
      <c r="C62" s="22">
        <f>UpgradedProtectorStats!C254</f>
        <v>0</v>
      </c>
      <c r="D62" s="23">
        <f>UpgradedProtectorStats!D254</f>
        <v>0</v>
      </c>
      <c r="E62" s="24">
        <f>UpgradedProtectorStats!E254</f>
        <v>0</v>
      </c>
      <c r="F62" s="25">
        <f>UpgradedProtectorStats!F254</f>
        <v>0</v>
      </c>
      <c r="G62" s="26">
        <f>UpgradedProtectorStats!G254</f>
        <v>0</v>
      </c>
      <c r="H62" s="23">
        <f>UpgradedProtectorStats!D254*(1+(UpgradedProtectorStats!H254/100))</f>
        <v>0</v>
      </c>
      <c r="I62" s="23">
        <f>UpgradedProtectorStats!D254*(1+(UpgradedProtectorStats!I254/100))</f>
        <v>0</v>
      </c>
      <c r="J62" s="23">
        <f>UpgradedProtectorStats!D254*(1+(UpgradedProtectorStats!J254/100))</f>
        <v>0</v>
      </c>
      <c r="K62" s="27">
        <f>UpgradedProtectorStats!K254</f>
        <v>0</v>
      </c>
      <c r="L62" s="27">
        <f>UpgradedProtectorStats!L254</f>
        <v>0</v>
      </c>
      <c r="M62" s="28">
        <f>UpgradedProtectorStats!M254</f>
        <v>0</v>
      </c>
      <c r="N62" s="29">
        <f>UpgradedProtectorStats!N254</f>
        <v>0</v>
      </c>
      <c r="O62" s="30">
        <f>UpgradedProtectorStats!O254</f>
        <v>0</v>
      </c>
      <c r="P62" s="21">
        <f>UpgradedProtectorStats!P254</f>
        <v>0</v>
      </c>
      <c r="Q62" s="21">
        <f>UpgradedProtectorStats!Q254</f>
        <v>0</v>
      </c>
      <c r="R62" s="31"/>
      <c r="S62" s="22" t="e">
        <f t="shared" si="0"/>
        <v>#DIV/0!</v>
      </c>
      <c r="T62" s="32" t="e">
        <f t="shared" si="1"/>
        <v>#DIV/0!</v>
      </c>
      <c r="U62" s="33" t="e">
        <f t="shared" si="2"/>
        <v>#DIV/0!</v>
      </c>
      <c r="V62" s="34" t="e">
        <f t="shared" si="3"/>
        <v>#DIV/0!</v>
      </c>
      <c r="W62" s="35" t="e">
        <f t="shared" si="4"/>
        <v>#DIV/0!</v>
      </c>
      <c r="X62" s="32" t="e">
        <f t="shared" si="5"/>
        <v>#DIV/0!</v>
      </c>
      <c r="Y62" s="32" t="e">
        <f t="shared" si="6"/>
        <v>#DIV/0!</v>
      </c>
      <c r="Z62" s="32" t="e">
        <f t="shared" si="7"/>
        <v>#DIV/0!</v>
      </c>
      <c r="AA62" s="36" t="e">
        <f t="shared" si="8"/>
        <v>#DIV/0!</v>
      </c>
      <c r="AB62" s="37" t="e">
        <f t="shared" si="9"/>
        <v>#DIV/0!</v>
      </c>
    </row>
    <row r="63" spans="1:28" ht="15.75" customHeight="1" x14ac:dyDescent="0.2">
      <c r="R63" s="64"/>
      <c r="S63" s="65"/>
      <c r="T63" s="66"/>
      <c r="U63" s="67"/>
      <c r="V63" s="68"/>
      <c r="W63" s="69"/>
      <c r="X63" s="66"/>
      <c r="Y63" s="66"/>
      <c r="Z63" s="66"/>
      <c r="AA63" s="70"/>
      <c r="AB63" s="71"/>
    </row>
    <row r="64" spans="1:28" ht="15.75" customHeight="1" x14ac:dyDescent="0.2">
      <c r="R64" s="64"/>
      <c r="S64" s="65"/>
      <c r="T64" s="66"/>
      <c r="U64" s="67"/>
      <c r="V64" s="68"/>
      <c r="W64" s="69"/>
      <c r="X64" s="66"/>
      <c r="Y64" s="66"/>
      <c r="Z64" s="66"/>
      <c r="AA64" s="70"/>
      <c r="AB64" s="71"/>
    </row>
    <row r="65" spans="18:28" ht="15.75" customHeight="1" x14ac:dyDescent="0.2">
      <c r="R65" s="64"/>
      <c r="S65" s="65"/>
      <c r="T65" s="66"/>
      <c r="U65" s="67"/>
      <c r="V65" s="68"/>
      <c r="W65" s="69"/>
      <c r="X65" s="66"/>
      <c r="Y65" s="66"/>
      <c r="Z65" s="66"/>
      <c r="AA65" s="70"/>
      <c r="AB65" s="71"/>
    </row>
    <row r="66" spans="18:28" ht="15.75" customHeight="1" x14ac:dyDescent="0.2">
      <c r="R66" s="64"/>
      <c r="S66" s="65"/>
      <c r="T66" s="66"/>
      <c r="U66" s="67"/>
      <c r="V66" s="68"/>
      <c r="W66" s="69"/>
      <c r="X66" s="66"/>
      <c r="Y66" s="66"/>
      <c r="Z66" s="66"/>
      <c r="AA66" s="70"/>
      <c r="AB66" s="71"/>
    </row>
    <row r="67" spans="18:28" ht="15.75" customHeight="1" x14ac:dyDescent="0.2">
      <c r="R67" s="64"/>
      <c r="S67" s="65"/>
      <c r="T67" s="66"/>
      <c r="U67" s="67"/>
      <c r="V67" s="68"/>
      <c r="W67" s="69"/>
      <c r="X67" s="66"/>
      <c r="Y67" s="66"/>
      <c r="Z67" s="66"/>
      <c r="AA67" s="70"/>
      <c r="AB67" s="71"/>
    </row>
    <row r="68" spans="18:28" ht="15.75" customHeight="1" x14ac:dyDescent="0.2">
      <c r="R68" s="64"/>
      <c r="S68" s="65"/>
      <c r="T68" s="66"/>
      <c r="U68" s="67"/>
      <c r="V68" s="68"/>
      <c r="W68" s="69"/>
      <c r="X68" s="66"/>
      <c r="Y68" s="66"/>
      <c r="Z68" s="66"/>
      <c r="AA68" s="70"/>
      <c r="AB68" s="71"/>
    </row>
    <row r="69" spans="18:28" ht="15.75" customHeight="1" x14ac:dyDescent="0.2">
      <c r="R69" s="64"/>
      <c r="S69" s="65"/>
      <c r="T69" s="66"/>
      <c r="U69" s="67"/>
      <c r="V69" s="68"/>
      <c r="W69" s="69"/>
      <c r="X69" s="66"/>
      <c r="Y69" s="66"/>
      <c r="Z69" s="66"/>
      <c r="AA69" s="70"/>
      <c r="AB69" s="71"/>
    </row>
    <row r="70" spans="18:28" ht="15.75" customHeight="1" x14ac:dyDescent="0.2">
      <c r="R70" s="64"/>
      <c r="S70" s="65"/>
      <c r="T70" s="66"/>
      <c r="U70" s="67"/>
      <c r="V70" s="68"/>
      <c r="W70" s="69"/>
      <c r="X70" s="66"/>
      <c r="Y70" s="66"/>
      <c r="Z70" s="66"/>
      <c r="AA70" s="70"/>
      <c r="AB70" s="71"/>
    </row>
    <row r="71" spans="18:28" ht="15.75" customHeight="1" x14ac:dyDescent="0.2">
      <c r="R71" s="64"/>
      <c r="S71" s="65"/>
      <c r="T71" s="66"/>
      <c r="U71" s="67"/>
      <c r="V71" s="68"/>
      <c r="W71" s="69"/>
      <c r="X71" s="66"/>
      <c r="Y71" s="66"/>
      <c r="Z71" s="66"/>
      <c r="AA71" s="70"/>
      <c r="AB71" s="71"/>
    </row>
    <row r="72" spans="18:28" ht="15.75" customHeight="1" x14ac:dyDescent="0.2">
      <c r="R72" s="64"/>
      <c r="S72" s="65"/>
      <c r="T72" s="66"/>
      <c r="U72" s="67"/>
      <c r="V72" s="68"/>
      <c r="W72" s="69"/>
      <c r="X72" s="66"/>
      <c r="Y72" s="66"/>
      <c r="Z72" s="66"/>
      <c r="AA72" s="70"/>
      <c r="AB72" s="71"/>
    </row>
    <row r="73" spans="18:28" ht="15.75" customHeight="1" x14ac:dyDescent="0.2">
      <c r="R73" s="64"/>
      <c r="S73" s="65"/>
      <c r="T73" s="66"/>
      <c r="U73" s="67"/>
      <c r="V73" s="68"/>
      <c r="W73" s="69"/>
      <c r="X73" s="66"/>
      <c r="Y73" s="66"/>
      <c r="Z73" s="66"/>
      <c r="AA73" s="70"/>
      <c r="AB73" s="71"/>
    </row>
    <row r="74" spans="18:28" ht="15.75" customHeight="1" x14ac:dyDescent="0.2">
      <c r="R74" s="64"/>
      <c r="S74" s="65"/>
      <c r="T74" s="66"/>
      <c r="U74" s="67"/>
      <c r="V74" s="68"/>
      <c r="W74" s="69"/>
      <c r="X74" s="66"/>
      <c r="Y74" s="66"/>
      <c r="Z74" s="66"/>
      <c r="AA74" s="70"/>
      <c r="AB74" s="71"/>
    </row>
    <row r="75" spans="18:28" ht="15.75" customHeight="1" x14ac:dyDescent="0.2">
      <c r="R75" s="64"/>
      <c r="S75" s="65"/>
      <c r="T75" s="66"/>
      <c r="U75" s="67"/>
      <c r="V75" s="68"/>
      <c r="W75" s="69"/>
      <c r="X75" s="66"/>
      <c r="Y75" s="66"/>
      <c r="Z75" s="66"/>
      <c r="AA75" s="70"/>
      <c r="AB75" s="71"/>
    </row>
    <row r="76" spans="18:28" ht="15.75" customHeight="1" x14ac:dyDescent="0.2">
      <c r="R76" s="64"/>
      <c r="S76" s="65"/>
      <c r="T76" s="66"/>
      <c r="U76" s="67"/>
      <c r="V76" s="68"/>
      <c r="W76" s="69"/>
      <c r="X76" s="66"/>
      <c r="Y76" s="66"/>
      <c r="Z76" s="66"/>
      <c r="AA76" s="70"/>
      <c r="AB76" s="71"/>
    </row>
    <row r="77" spans="18:28" ht="15.75" customHeight="1" x14ac:dyDescent="0.2">
      <c r="R77" s="64"/>
      <c r="S77" s="65"/>
      <c r="T77" s="66"/>
      <c r="U77" s="67"/>
      <c r="V77" s="68"/>
      <c r="W77" s="69"/>
      <c r="X77" s="66"/>
      <c r="Y77" s="66"/>
      <c r="Z77" s="66"/>
      <c r="AA77" s="70"/>
      <c r="AB77" s="71"/>
    </row>
    <row r="78" spans="18:28" ht="15.75" customHeight="1" x14ac:dyDescent="0.2">
      <c r="R78" s="64"/>
      <c r="S78" s="65"/>
      <c r="T78" s="66"/>
      <c r="U78" s="67"/>
      <c r="V78" s="68"/>
      <c r="W78" s="69"/>
      <c r="X78" s="66"/>
      <c r="Y78" s="66"/>
      <c r="Z78" s="66"/>
      <c r="AA78" s="70"/>
      <c r="AB78" s="71"/>
    </row>
    <row r="79" spans="18:28" ht="15.75" customHeight="1" x14ac:dyDescent="0.2">
      <c r="R79" s="64"/>
      <c r="S79" s="65"/>
      <c r="T79" s="66"/>
      <c r="U79" s="67"/>
      <c r="V79" s="68"/>
      <c r="W79" s="69"/>
      <c r="X79" s="66"/>
      <c r="Y79" s="66"/>
      <c r="Z79" s="66"/>
      <c r="AA79" s="70"/>
      <c r="AB79" s="71"/>
    </row>
    <row r="80" spans="18:28" ht="15.75" customHeight="1" x14ac:dyDescent="0.2">
      <c r="R80" s="64"/>
      <c r="S80" s="65"/>
      <c r="T80" s="66"/>
      <c r="U80" s="67"/>
      <c r="V80" s="68"/>
      <c r="W80" s="69"/>
      <c r="X80" s="66"/>
      <c r="Y80" s="66"/>
      <c r="Z80" s="66"/>
      <c r="AA80" s="70"/>
      <c r="AB80" s="71"/>
    </row>
    <row r="81" spans="18:28" ht="15.75" customHeight="1" x14ac:dyDescent="0.2">
      <c r="R81" s="64"/>
      <c r="S81" s="65"/>
      <c r="T81" s="66"/>
      <c r="U81" s="67"/>
      <c r="V81" s="68"/>
      <c r="W81" s="69"/>
      <c r="X81" s="66"/>
      <c r="Y81" s="66"/>
      <c r="Z81" s="66"/>
      <c r="AA81" s="70"/>
      <c r="AB81" s="71"/>
    </row>
    <row r="82" spans="18:28" ht="15.75" customHeight="1" x14ac:dyDescent="0.2">
      <c r="R82" s="64"/>
      <c r="S82" s="65"/>
      <c r="T82" s="66"/>
      <c r="U82" s="67"/>
      <c r="V82" s="68"/>
      <c r="W82" s="69"/>
      <c r="X82" s="66"/>
      <c r="Y82" s="66"/>
      <c r="Z82" s="66"/>
      <c r="AA82" s="70"/>
      <c r="AB82" s="71"/>
    </row>
    <row r="83" spans="18:28" ht="15.75" customHeight="1" x14ac:dyDescent="0.2">
      <c r="R83" s="64"/>
      <c r="S83" s="65"/>
      <c r="T83" s="66"/>
      <c r="U83" s="67"/>
      <c r="V83" s="68"/>
      <c r="W83" s="69"/>
      <c r="X83" s="66"/>
      <c r="Y83" s="66"/>
      <c r="Z83" s="66"/>
      <c r="AA83" s="70"/>
      <c r="AB83" s="71"/>
    </row>
    <row r="84" spans="18:28" ht="15.75" customHeight="1" x14ac:dyDescent="0.2">
      <c r="R84" s="64"/>
      <c r="S84" s="65"/>
      <c r="T84" s="66"/>
      <c r="U84" s="67"/>
      <c r="V84" s="68"/>
      <c r="W84" s="69"/>
      <c r="X84" s="66"/>
      <c r="Y84" s="66"/>
      <c r="Z84" s="66"/>
      <c r="AA84" s="70"/>
      <c r="AB84" s="71"/>
    </row>
    <row r="85" spans="18:28" ht="15.75" customHeight="1" x14ac:dyDescent="0.2">
      <c r="R85" s="64"/>
      <c r="S85" s="65"/>
      <c r="T85" s="66"/>
      <c r="U85" s="67"/>
      <c r="V85" s="68"/>
      <c r="W85" s="69"/>
      <c r="X85" s="66"/>
      <c r="Y85" s="66"/>
      <c r="Z85" s="66"/>
      <c r="AA85" s="70"/>
      <c r="AB85" s="71"/>
    </row>
    <row r="86" spans="18:28" ht="15.75" customHeight="1" x14ac:dyDescent="0.2">
      <c r="R86" s="64"/>
      <c r="S86" s="65"/>
      <c r="T86" s="66"/>
      <c r="U86" s="67"/>
      <c r="V86" s="68"/>
      <c r="W86" s="69"/>
      <c r="X86" s="66"/>
      <c r="Y86" s="66"/>
      <c r="Z86" s="66"/>
      <c r="AA86" s="70"/>
      <c r="AB86" s="71"/>
    </row>
    <row r="87" spans="18:28" ht="15.75" customHeight="1" x14ac:dyDescent="0.2">
      <c r="R87" s="64"/>
      <c r="S87" s="65"/>
      <c r="T87" s="66"/>
      <c r="U87" s="67"/>
      <c r="V87" s="68"/>
      <c r="W87" s="69"/>
      <c r="X87" s="66"/>
      <c r="Y87" s="66"/>
      <c r="Z87" s="66"/>
      <c r="AA87" s="70"/>
      <c r="AB87" s="71"/>
    </row>
    <row r="88" spans="18:28" ht="15.75" customHeight="1" x14ac:dyDescent="0.2">
      <c r="R88" s="64"/>
      <c r="S88" s="65"/>
      <c r="T88" s="66"/>
      <c r="U88" s="67"/>
      <c r="V88" s="68"/>
      <c r="W88" s="69"/>
      <c r="X88" s="66"/>
      <c r="Y88" s="66"/>
      <c r="Z88" s="66"/>
      <c r="AA88" s="70"/>
      <c r="AB88" s="71"/>
    </row>
    <row r="89" spans="18:28" ht="15.75" customHeight="1" x14ac:dyDescent="0.2">
      <c r="R89" s="64"/>
      <c r="S89" s="65"/>
      <c r="T89" s="66"/>
      <c r="U89" s="67"/>
      <c r="V89" s="68"/>
      <c r="W89" s="69"/>
      <c r="X89" s="66"/>
      <c r="Y89" s="66"/>
      <c r="Z89" s="66"/>
      <c r="AA89" s="70"/>
      <c r="AB89" s="71"/>
    </row>
    <row r="90" spans="18:28" ht="15.75" customHeight="1" x14ac:dyDescent="0.2">
      <c r="R90" s="64"/>
      <c r="S90" s="65"/>
      <c r="T90" s="66"/>
      <c r="U90" s="67"/>
      <c r="V90" s="68"/>
      <c r="W90" s="69"/>
      <c r="X90" s="66"/>
      <c r="Y90" s="66"/>
      <c r="Z90" s="66"/>
      <c r="AA90" s="70"/>
      <c r="AB90" s="71"/>
    </row>
    <row r="91" spans="18:28" ht="15.75" customHeight="1" x14ac:dyDescent="0.2">
      <c r="R91" s="64"/>
      <c r="S91" s="65"/>
      <c r="T91" s="66"/>
      <c r="U91" s="67"/>
      <c r="V91" s="68"/>
      <c r="W91" s="69"/>
      <c r="X91" s="66"/>
      <c r="Y91" s="66"/>
      <c r="Z91" s="66"/>
      <c r="AA91" s="70"/>
      <c r="AB91" s="71"/>
    </row>
    <row r="92" spans="18:28" ht="15.75" customHeight="1" x14ac:dyDescent="0.2">
      <c r="R92" s="64"/>
      <c r="S92" s="65"/>
      <c r="T92" s="66"/>
      <c r="U92" s="67"/>
      <c r="V92" s="68"/>
      <c r="W92" s="69"/>
      <c r="X92" s="66"/>
      <c r="Y92" s="66"/>
      <c r="Z92" s="66"/>
      <c r="AA92" s="70"/>
      <c r="AB92" s="71"/>
    </row>
    <row r="93" spans="18:28" ht="15.75" customHeight="1" x14ac:dyDescent="0.2">
      <c r="R93" s="64"/>
      <c r="S93" s="65"/>
      <c r="T93" s="66"/>
      <c r="U93" s="67"/>
      <c r="V93" s="68"/>
      <c r="W93" s="69"/>
      <c r="X93" s="66"/>
      <c r="Y93" s="66"/>
      <c r="Z93" s="66"/>
      <c r="AA93" s="70"/>
      <c r="AB93" s="71"/>
    </row>
    <row r="94" spans="18:28" ht="15.75" customHeight="1" x14ac:dyDescent="0.2">
      <c r="R94" s="64"/>
      <c r="S94" s="65"/>
      <c r="T94" s="66"/>
      <c r="U94" s="67"/>
      <c r="V94" s="68"/>
      <c r="W94" s="69"/>
      <c r="X94" s="66"/>
      <c r="Y94" s="66"/>
      <c r="Z94" s="66"/>
      <c r="AA94" s="70"/>
      <c r="AB94" s="71"/>
    </row>
    <row r="95" spans="18:28" ht="15.75" customHeight="1" x14ac:dyDescent="0.2">
      <c r="R95" s="64"/>
      <c r="S95" s="65"/>
      <c r="T95" s="66"/>
      <c r="U95" s="67"/>
      <c r="V95" s="68"/>
      <c r="W95" s="69"/>
      <c r="X95" s="66"/>
      <c r="Y95" s="66"/>
      <c r="Z95" s="66"/>
      <c r="AA95" s="70"/>
      <c r="AB95" s="71"/>
    </row>
    <row r="96" spans="18:28" ht="15.75" customHeight="1" x14ac:dyDescent="0.2">
      <c r="R96" s="64"/>
      <c r="S96" s="65"/>
      <c r="T96" s="66"/>
      <c r="U96" s="67"/>
      <c r="V96" s="68"/>
      <c r="W96" s="69"/>
      <c r="X96" s="66"/>
      <c r="Y96" s="66"/>
      <c r="Z96" s="66"/>
      <c r="AA96" s="70"/>
      <c r="AB96" s="71"/>
    </row>
    <row r="97" spans="18:28" ht="15.75" customHeight="1" x14ac:dyDescent="0.2">
      <c r="R97" s="64"/>
      <c r="S97" s="65"/>
      <c r="T97" s="66"/>
      <c r="U97" s="67"/>
      <c r="V97" s="68"/>
      <c r="W97" s="69"/>
      <c r="X97" s="66"/>
      <c r="Y97" s="66"/>
      <c r="Z97" s="66"/>
      <c r="AA97" s="70"/>
      <c r="AB97" s="71"/>
    </row>
    <row r="98" spans="18:28" ht="15.75" customHeight="1" x14ac:dyDescent="0.2">
      <c r="R98" s="64"/>
      <c r="S98" s="65"/>
      <c r="T98" s="66"/>
      <c r="U98" s="67"/>
      <c r="V98" s="68"/>
      <c r="W98" s="69"/>
      <c r="X98" s="66"/>
      <c r="Y98" s="66"/>
      <c r="Z98" s="66"/>
      <c r="AA98" s="70"/>
      <c r="AB98" s="71"/>
    </row>
    <row r="99" spans="18:28" ht="15.75" customHeight="1" x14ac:dyDescent="0.2">
      <c r="R99" s="64"/>
      <c r="S99" s="65"/>
      <c r="T99" s="66"/>
      <c r="U99" s="67"/>
      <c r="V99" s="68"/>
      <c r="W99" s="69"/>
      <c r="X99" s="66"/>
      <c r="Y99" s="66"/>
      <c r="Z99" s="66"/>
      <c r="AA99" s="70"/>
      <c r="AB99" s="71"/>
    </row>
    <row r="100" spans="18:28" ht="15.75" customHeight="1" x14ac:dyDescent="0.2">
      <c r="R100" s="64"/>
      <c r="S100" s="65"/>
      <c r="T100" s="66"/>
      <c r="U100" s="67"/>
      <c r="V100" s="68"/>
      <c r="W100" s="69"/>
      <c r="X100" s="66"/>
      <c r="Y100" s="66"/>
      <c r="Z100" s="66"/>
      <c r="AA100" s="70"/>
      <c r="AB100" s="71"/>
    </row>
    <row r="101" spans="18:28" ht="15.75" customHeight="1" x14ac:dyDescent="0.2">
      <c r="R101" s="64"/>
      <c r="S101" s="65"/>
      <c r="T101" s="66"/>
      <c r="U101" s="67"/>
      <c r="V101" s="68"/>
      <c r="W101" s="69"/>
      <c r="X101" s="66"/>
      <c r="Y101" s="66"/>
      <c r="Z101" s="66"/>
      <c r="AA101" s="70"/>
      <c r="AB101" s="71"/>
    </row>
    <row r="102" spans="18:28" ht="15.75" customHeight="1" x14ac:dyDescent="0.2">
      <c r="R102" s="64"/>
      <c r="S102" s="65"/>
      <c r="T102" s="66"/>
      <c r="U102" s="67"/>
      <c r="V102" s="68"/>
      <c r="W102" s="69"/>
      <c r="X102" s="66"/>
      <c r="Y102" s="66"/>
      <c r="Z102" s="66"/>
      <c r="AA102" s="70"/>
      <c r="AB102" s="71"/>
    </row>
    <row r="103" spans="18:28" ht="15.75" customHeight="1" x14ac:dyDescent="0.2">
      <c r="R103" s="64"/>
      <c r="S103" s="65"/>
      <c r="T103" s="66"/>
      <c r="U103" s="67"/>
      <c r="V103" s="68"/>
      <c r="W103" s="69"/>
      <c r="X103" s="66"/>
      <c r="Y103" s="66"/>
      <c r="Z103" s="66"/>
      <c r="AA103" s="70"/>
      <c r="AB103" s="71"/>
    </row>
    <row r="104" spans="18:28" ht="15.75" customHeight="1" x14ac:dyDescent="0.2">
      <c r="R104" s="64"/>
      <c r="S104" s="65"/>
      <c r="T104" s="66"/>
      <c r="U104" s="67"/>
      <c r="V104" s="68"/>
      <c r="W104" s="69"/>
      <c r="X104" s="66"/>
      <c r="Y104" s="66"/>
      <c r="Z104" s="66"/>
      <c r="AA104" s="70"/>
      <c r="AB104" s="71"/>
    </row>
    <row r="105" spans="18:28" ht="15.75" customHeight="1" x14ac:dyDescent="0.2">
      <c r="R105" s="64"/>
      <c r="S105" s="65"/>
      <c r="T105" s="66"/>
      <c r="U105" s="67"/>
      <c r="V105" s="68"/>
      <c r="W105" s="69"/>
      <c r="X105" s="66"/>
      <c r="Y105" s="66"/>
      <c r="Z105" s="66"/>
      <c r="AA105" s="70"/>
      <c r="AB105" s="71"/>
    </row>
    <row r="106" spans="18:28" ht="15.75" customHeight="1" x14ac:dyDescent="0.2">
      <c r="R106" s="64"/>
      <c r="S106" s="65"/>
      <c r="T106" s="66"/>
      <c r="U106" s="67"/>
      <c r="V106" s="68"/>
      <c r="W106" s="69"/>
      <c r="X106" s="66"/>
      <c r="Y106" s="66"/>
      <c r="Z106" s="66"/>
      <c r="AA106" s="70"/>
      <c r="AB106" s="71"/>
    </row>
    <row r="107" spans="18:28" ht="15.75" customHeight="1" x14ac:dyDescent="0.2">
      <c r="R107" s="64"/>
      <c r="S107" s="65"/>
      <c r="T107" s="66"/>
      <c r="U107" s="67"/>
      <c r="V107" s="68"/>
      <c r="W107" s="69"/>
      <c r="X107" s="66"/>
      <c r="Y107" s="66"/>
      <c r="Z107" s="66"/>
      <c r="AA107" s="70"/>
      <c r="AB107" s="71"/>
    </row>
    <row r="108" spans="18:28" ht="15.75" customHeight="1" x14ac:dyDescent="0.2">
      <c r="R108" s="64"/>
      <c r="S108" s="65"/>
      <c r="T108" s="66"/>
      <c r="U108" s="67"/>
      <c r="V108" s="68"/>
      <c r="W108" s="69"/>
      <c r="X108" s="66"/>
      <c r="Y108" s="66"/>
      <c r="Z108" s="66"/>
      <c r="AA108" s="70"/>
      <c r="AB108" s="71"/>
    </row>
    <row r="109" spans="18:28" ht="15.75" customHeight="1" x14ac:dyDescent="0.2">
      <c r="R109" s="64"/>
      <c r="S109" s="65"/>
      <c r="T109" s="66"/>
      <c r="U109" s="67"/>
      <c r="V109" s="68"/>
      <c r="W109" s="69"/>
      <c r="X109" s="66"/>
      <c r="Y109" s="66"/>
      <c r="Z109" s="66"/>
      <c r="AA109" s="70"/>
      <c r="AB109" s="71"/>
    </row>
    <row r="110" spans="18:28" ht="15.75" customHeight="1" x14ac:dyDescent="0.2">
      <c r="R110" s="64"/>
      <c r="S110" s="65"/>
      <c r="T110" s="66"/>
      <c r="U110" s="67"/>
      <c r="V110" s="68"/>
      <c r="W110" s="69"/>
      <c r="X110" s="66"/>
      <c r="Y110" s="66"/>
      <c r="Z110" s="66"/>
      <c r="AA110" s="70"/>
      <c r="AB110" s="71"/>
    </row>
    <row r="111" spans="18:28" ht="15.75" customHeight="1" x14ac:dyDescent="0.2">
      <c r="R111" s="64"/>
      <c r="S111" s="65"/>
      <c r="T111" s="66"/>
      <c r="U111" s="67"/>
      <c r="V111" s="68"/>
      <c r="W111" s="69"/>
      <c r="X111" s="66"/>
      <c r="Y111" s="66"/>
      <c r="Z111" s="66"/>
      <c r="AA111" s="70"/>
      <c r="AB111" s="71"/>
    </row>
    <row r="112" spans="18:28" ht="15.75" customHeight="1" x14ac:dyDescent="0.2">
      <c r="R112" s="64"/>
      <c r="S112" s="65"/>
      <c r="T112" s="66"/>
      <c r="U112" s="67"/>
      <c r="V112" s="68"/>
      <c r="W112" s="69"/>
      <c r="X112" s="66"/>
      <c r="Y112" s="66"/>
      <c r="Z112" s="66"/>
      <c r="AA112" s="70"/>
      <c r="AB112" s="71"/>
    </row>
    <row r="113" spans="18:28" ht="15.75" customHeight="1" x14ac:dyDescent="0.2">
      <c r="R113" s="64"/>
      <c r="S113" s="65"/>
      <c r="T113" s="66"/>
      <c r="U113" s="67"/>
      <c r="V113" s="68"/>
      <c r="W113" s="69"/>
      <c r="X113" s="66"/>
      <c r="Y113" s="66"/>
      <c r="Z113" s="66"/>
      <c r="AA113" s="70"/>
      <c r="AB113" s="71"/>
    </row>
    <row r="114" spans="18:28" ht="15.75" customHeight="1" x14ac:dyDescent="0.2">
      <c r="R114" s="64"/>
      <c r="S114" s="65"/>
      <c r="T114" s="66"/>
      <c r="U114" s="67"/>
      <c r="V114" s="68"/>
      <c r="W114" s="69"/>
      <c r="X114" s="66"/>
      <c r="Y114" s="66"/>
      <c r="Z114" s="66"/>
      <c r="AA114" s="70"/>
      <c r="AB114" s="71"/>
    </row>
    <row r="115" spans="18:28" ht="15.75" customHeight="1" x14ac:dyDescent="0.2">
      <c r="R115" s="64"/>
      <c r="S115" s="65"/>
      <c r="T115" s="66"/>
      <c r="U115" s="67"/>
      <c r="V115" s="68"/>
      <c r="W115" s="69"/>
      <c r="X115" s="66"/>
      <c r="Y115" s="66"/>
      <c r="Z115" s="66"/>
      <c r="AA115" s="70"/>
      <c r="AB115" s="71"/>
    </row>
    <row r="116" spans="18:28" ht="15.75" customHeight="1" x14ac:dyDescent="0.2">
      <c r="R116" s="64"/>
      <c r="S116" s="65"/>
      <c r="T116" s="66"/>
      <c r="U116" s="67"/>
      <c r="V116" s="68"/>
      <c r="W116" s="69"/>
      <c r="X116" s="66"/>
      <c r="Y116" s="66"/>
      <c r="Z116" s="66"/>
      <c r="AA116" s="70"/>
      <c r="AB116" s="71"/>
    </row>
    <row r="117" spans="18:28" ht="15.75" customHeight="1" x14ac:dyDescent="0.2">
      <c r="R117" s="64"/>
      <c r="S117" s="65"/>
      <c r="T117" s="66"/>
      <c r="U117" s="67"/>
      <c r="V117" s="68"/>
      <c r="W117" s="69"/>
      <c r="X117" s="66"/>
      <c r="Y117" s="66"/>
      <c r="Z117" s="66"/>
      <c r="AA117" s="70"/>
      <c r="AB117" s="71"/>
    </row>
    <row r="118" spans="18:28" ht="15.75" customHeight="1" x14ac:dyDescent="0.2">
      <c r="R118" s="64"/>
      <c r="S118" s="65"/>
      <c r="T118" s="66"/>
      <c r="U118" s="67"/>
      <c r="V118" s="68"/>
      <c r="W118" s="69"/>
      <c r="X118" s="66"/>
      <c r="Y118" s="66"/>
      <c r="Z118" s="66"/>
      <c r="AA118" s="70"/>
      <c r="AB118" s="71"/>
    </row>
    <row r="119" spans="18:28" ht="15.75" customHeight="1" x14ac:dyDescent="0.2">
      <c r="R119" s="64"/>
      <c r="S119" s="65"/>
      <c r="T119" s="66"/>
      <c r="U119" s="67"/>
      <c r="V119" s="68"/>
      <c r="W119" s="69"/>
      <c r="X119" s="66"/>
      <c r="Y119" s="66"/>
      <c r="Z119" s="66"/>
      <c r="AA119" s="70"/>
      <c r="AB119" s="71"/>
    </row>
    <row r="120" spans="18:28" ht="15.75" customHeight="1" x14ac:dyDescent="0.2">
      <c r="R120" s="64"/>
      <c r="S120" s="65"/>
      <c r="T120" s="66"/>
      <c r="U120" s="67"/>
      <c r="V120" s="68"/>
      <c r="W120" s="69"/>
      <c r="X120" s="66"/>
      <c r="Y120" s="66"/>
      <c r="Z120" s="66"/>
      <c r="AA120" s="70"/>
      <c r="AB120" s="71"/>
    </row>
    <row r="121" spans="18:28" ht="15.75" customHeight="1" x14ac:dyDescent="0.2">
      <c r="R121" s="64"/>
      <c r="S121" s="65"/>
      <c r="T121" s="66"/>
      <c r="U121" s="67"/>
      <c r="V121" s="68"/>
      <c r="W121" s="69"/>
      <c r="X121" s="66"/>
      <c r="Y121" s="66"/>
      <c r="Z121" s="66"/>
      <c r="AA121" s="70"/>
      <c r="AB121" s="71"/>
    </row>
    <row r="122" spans="18:28" ht="15.75" customHeight="1" x14ac:dyDescent="0.2">
      <c r="R122" s="64"/>
      <c r="S122" s="65"/>
      <c r="T122" s="66"/>
      <c r="U122" s="67"/>
      <c r="V122" s="68"/>
      <c r="W122" s="69"/>
      <c r="X122" s="66"/>
      <c r="Y122" s="66"/>
      <c r="Z122" s="66"/>
      <c r="AA122" s="70"/>
      <c r="AB122" s="71"/>
    </row>
    <row r="123" spans="18:28" ht="15.75" customHeight="1" x14ac:dyDescent="0.2">
      <c r="R123" s="64"/>
      <c r="S123" s="65"/>
      <c r="T123" s="66"/>
      <c r="U123" s="67"/>
      <c r="V123" s="68"/>
      <c r="W123" s="69"/>
      <c r="X123" s="66"/>
      <c r="Y123" s="66"/>
      <c r="Z123" s="66"/>
      <c r="AA123" s="70"/>
      <c r="AB123" s="71"/>
    </row>
    <row r="124" spans="18:28" ht="15.75" customHeight="1" x14ac:dyDescent="0.2">
      <c r="R124" s="64"/>
      <c r="S124" s="65"/>
      <c r="T124" s="66"/>
      <c r="U124" s="67"/>
      <c r="V124" s="68"/>
      <c r="W124" s="69"/>
      <c r="X124" s="66"/>
      <c r="Y124" s="66"/>
      <c r="Z124" s="66"/>
      <c r="AA124" s="70"/>
      <c r="AB124" s="71"/>
    </row>
    <row r="125" spans="18:28" ht="15.75" customHeight="1" x14ac:dyDescent="0.2">
      <c r="R125" s="64"/>
      <c r="S125" s="65"/>
      <c r="T125" s="66"/>
      <c r="U125" s="67"/>
      <c r="V125" s="68"/>
      <c r="W125" s="69"/>
      <c r="X125" s="66"/>
      <c r="Y125" s="66"/>
      <c r="Z125" s="66"/>
      <c r="AA125" s="70"/>
      <c r="AB125" s="71"/>
    </row>
    <row r="126" spans="18:28" ht="15.75" customHeight="1" x14ac:dyDescent="0.2">
      <c r="R126" s="64"/>
      <c r="S126" s="65"/>
      <c r="T126" s="66"/>
      <c r="U126" s="67"/>
      <c r="V126" s="68"/>
      <c r="W126" s="69"/>
      <c r="X126" s="66"/>
      <c r="Y126" s="66"/>
      <c r="Z126" s="66"/>
      <c r="AA126" s="70"/>
      <c r="AB126" s="71"/>
    </row>
    <row r="127" spans="18:28" ht="15.75" customHeight="1" x14ac:dyDescent="0.2">
      <c r="R127" s="64"/>
      <c r="S127" s="65"/>
      <c r="T127" s="66"/>
      <c r="U127" s="67"/>
      <c r="V127" s="68"/>
      <c r="W127" s="69"/>
      <c r="X127" s="66"/>
      <c r="Y127" s="66"/>
      <c r="Z127" s="66"/>
      <c r="AA127" s="70"/>
      <c r="AB127" s="71"/>
    </row>
    <row r="128" spans="18:28" ht="15.75" customHeight="1" x14ac:dyDescent="0.2">
      <c r="R128" s="64"/>
      <c r="S128" s="65"/>
      <c r="T128" s="66"/>
      <c r="U128" s="67"/>
      <c r="V128" s="68"/>
      <c r="W128" s="69"/>
      <c r="X128" s="66"/>
      <c r="Y128" s="66"/>
      <c r="Z128" s="66"/>
      <c r="AA128" s="70"/>
      <c r="AB128" s="71"/>
    </row>
    <row r="129" spans="18:28" ht="15.75" customHeight="1" x14ac:dyDescent="0.2">
      <c r="R129" s="64"/>
      <c r="S129" s="65"/>
      <c r="T129" s="66"/>
      <c r="U129" s="67"/>
      <c r="V129" s="68"/>
      <c r="W129" s="69"/>
      <c r="X129" s="66"/>
      <c r="Y129" s="66"/>
      <c r="Z129" s="66"/>
      <c r="AA129" s="70"/>
      <c r="AB129" s="71"/>
    </row>
    <row r="130" spans="18:28" ht="15.75" customHeight="1" x14ac:dyDescent="0.2">
      <c r="R130" s="64"/>
      <c r="S130" s="65"/>
      <c r="T130" s="66"/>
      <c r="U130" s="67"/>
      <c r="V130" s="68"/>
      <c r="W130" s="69"/>
      <c r="X130" s="66"/>
      <c r="Y130" s="66"/>
      <c r="Z130" s="66"/>
      <c r="AA130" s="70"/>
      <c r="AB130" s="71"/>
    </row>
    <row r="131" spans="18:28" ht="15.75" customHeight="1" x14ac:dyDescent="0.2">
      <c r="R131" s="64"/>
      <c r="S131" s="65"/>
      <c r="T131" s="66"/>
      <c r="U131" s="67"/>
      <c r="V131" s="68"/>
      <c r="W131" s="69"/>
      <c r="X131" s="66"/>
      <c r="Y131" s="66"/>
      <c r="Z131" s="66"/>
      <c r="AA131" s="70"/>
      <c r="AB131" s="71"/>
    </row>
    <row r="132" spans="18:28" ht="15.75" customHeight="1" x14ac:dyDescent="0.2">
      <c r="R132" s="64"/>
      <c r="S132" s="65"/>
      <c r="T132" s="66"/>
      <c r="U132" s="67"/>
      <c r="V132" s="68"/>
      <c r="W132" s="69"/>
      <c r="X132" s="66"/>
      <c r="Y132" s="66"/>
      <c r="Z132" s="66"/>
      <c r="AA132" s="70"/>
      <c r="AB132" s="71"/>
    </row>
    <row r="133" spans="18:28" ht="15.75" customHeight="1" x14ac:dyDescent="0.2">
      <c r="R133" s="64"/>
      <c r="S133" s="65"/>
      <c r="T133" s="66"/>
      <c r="U133" s="67"/>
      <c r="V133" s="68"/>
      <c r="W133" s="69"/>
      <c r="X133" s="66"/>
      <c r="Y133" s="66"/>
      <c r="Z133" s="66"/>
      <c r="AA133" s="70"/>
      <c r="AB133" s="71"/>
    </row>
    <row r="134" spans="18:28" ht="15.75" customHeight="1" x14ac:dyDescent="0.2">
      <c r="R134" s="64"/>
      <c r="S134" s="65"/>
      <c r="T134" s="66"/>
      <c r="U134" s="67"/>
      <c r="V134" s="68"/>
      <c r="W134" s="69"/>
      <c r="X134" s="66"/>
      <c r="Y134" s="66"/>
      <c r="Z134" s="66"/>
      <c r="AA134" s="70"/>
      <c r="AB134" s="71"/>
    </row>
    <row r="135" spans="18:28" ht="15.75" customHeight="1" x14ac:dyDescent="0.2">
      <c r="R135" s="64"/>
      <c r="S135" s="65"/>
      <c r="T135" s="66"/>
      <c r="U135" s="67"/>
      <c r="V135" s="68"/>
      <c r="W135" s="69"/>
      <c r="X135" s="66"/>
      <c r="Y135" s="66"/>
      <c r="Z135" s="66"/>
      <c r="AA135" s="70"/>
      <c r="AB135" s="71"/>
    </row>
    <row r="136" spans="18:28" ht="15.75" customHeight="1" x14ac:dyDescent="0.2">
      <c r="R136" s="64"/>
      <c r="S136" s="65"/>
      <c r="T136" s="66"/>
      <c r="U136" s="67"/>
      <c r="V136" s="68"/>
      <c r="W136" s="69"/>
      <c r="X136" s="66"/>
      <c r="Y136" s="66"/>
      <c r="Z136" s="66"/>
      <c r="AA136" s="70"/>
      <c r="AB136" s="71"/>
    </row>
    <row r="137" spans="18:28" ht="15.75" customHeight="1" x14ac:dyDescent="0.2">
      <c r="R137" s="64"/>
      <c r="S137" s="65"/>
      <c r="T137" s="66"/>
      <c r="U137" s="67"/>
      <c r="V137" s="68"/>
      <c r="W137" s="69"/>
      <c r="X137" s="66"/>
      <c r="Y137" s="66"/>
      <c r="Z137" s="66"/>
      <c r="AA137" s="70"/>
      <c r="AB137" s="71"/>
    </row>
    <row r="138" spans="18:28" ht="15.75" customHeight="1" x14ac:dyDescent="0.2">
      <c r="R138" s="64"/>
      <c r="S138" s="65"/>
      <c r="T138" s="66"/>
      <c r="U138" s="67"/>
      <c r="V138" s="68"/>
      <c r="W138" s="69"/>
      <c r="X138" s="66"/>
      <c r="Y138" s="66"/>
      <c r="Z138" s="66"/>
      <c r="AA138" s="70"/>
      <c r="AB138" s="71"/>
    </row>
    <row r="139" spans="18:28" ht="15.75" customHeight="1" x14ac:dyDescent="0.2">
      <c r="R139" s="64"/>
      <c r="S139" s="65"/>
      <c r="T139" s="66"/>
      <c r="U139" s="67"/>
      <c r="V139" s="68"/>
      <c r="W139" s="69"/>
      <c r="X139" s="66"/>
      <c r="Y139" s="66"/>
      <c r="Z139" s="66"/>
      <c r="AA139" s="70"/>
      <c r="AB139" s="71"/>
    </row>
    <row r="140" spans="18:28" ht="15.75" customHeight="1" x14ac:dyDescent="0.2">
      <c r="R140" s="64"/>
      <c r="S140" s="65"/>
      <c r="T140" s="66"/>
      <c r="U140" s="67"/>
      <c r="V140" s="68"/>
      <c r="W140" s="69"/>
      <c r="X140" s="66"/>
      <c r="Y140" s="66"/>
      <c r="Z140" s="66"/>
      <c r="AA140" s="70"/>
      <c r="AB140" s="71"/>
    </row>
    <row r="141" spans="18:28" ht="15.75" customHeight="1" x14ac:dyDescent="0.2">
      <c r="R141" s="64"/>
      <c r="S141" s="65"/>
      <c r="T141" s="66"/>
      <c r="U141" s="67"/>
      <c r="V141" s="68"/>
      <c r="W141" s="69"/>
      <c r="X141" s="66"/>
      <c r="Y141" s="66"/>
      <c r="Z141" s="66"/>
      <c r="AA141" s="70"/>
      <c r="AB141" s="71"/>
    </row>
    <row r="142" spans="18:28" ht="15.75" customHeight="1" x14ac:dyDescent="0.2">
      <c r="R142" s="64"/>
      <c r="S142" s="65"/>
      <c r="T142" s="66"/>
      <c r="U142" s="67"/>
      <c r="V142" s="68"/>
      <c r="W142" s="69"/>
      <c r="X142" s="66"/>
      <c r="Y142" s="66"/>
      <c r="Z142" s="66"/>
      <c r="AA142" s="70"/>
      <c r="AB142" s="71"/>
    </row>
    <row r="143" spans="18:28" ht="15.75" customHeight="1" x14ac:dyDescent="0.2">
      <c r="R143" s="64"/>
      <c r="S143" s="65"/>
      <c r="T143" s="66"/>
      <c r="U143" s="67"/>
      <c r="V143" s="68"/>
      <c r="W143" s="69"/>
      <c r="X143" s="66"/>
      <c r="Y143" s="66"/>
      <c r="Z143" s="66"/>
      <c r="AA143" s="70"/>
      <c r="AB143" s="71"/>
    </row>
    <row r="144" spans="18:28" ht="15.75" customHeight="1" x14ac:dyDescent="0.2">
      <c r="R144" s="64"/>
      <c r="S144" s="65"/>
      <c r="T144" s="66"/>
      <c r="U144" s="67"/>
      <c r="V144" s="68"/>
      <c r="W144" s="69"/>
      <c r="X144" s="66"/>
      <c r="Y144" s="66"/>
      <c r="Z144" s="66"/>
      <c r="AA144" s="70"/>
      <c r="AB144" s="71"/>
    </row>
    <row r="145" spans="18:28" ht="15.75" customHeight="1" x14ac:dyDescent="0.2">
      <c r="R145" s="64"/>
      <c r="S145" s="65"/>
      <c r="T145" s="66"/>
      <c r="U145" s="67"/>
      <c r="V145" s="68"/>
      <c r="W145" s="69"/>
      <c r="X145" s="66"/>
      <c r="Y145" s="66"/>
      <c r="Z145" s="66"/>
      <c r="AA145" s="70"/>
      <c r="AB145" s="71"/>
    </row>
    <row r="146" spans="18:28" ht="15.75" customHeight="1" x14ac:dyDescent="0.2">
      <c r="R146" s="64"/>
      <c r="S146" s="65"/>
      <c r="T146" s="66"/>
      <c r="U146" s="67"/>
      <c r="V146" s="68"/>
      <c r="W146" s="69"/>
      <c r="X146" s="66"/>
      <c r="Y146" s="66"/>
      <c r="Z146" s="66"/>
      <c r="AA146" s="70"/>
      <c r="AB146" s="71"/>
    </row>
    <row r="147" spans="18:28" ht="15.75" customHeight="1" x14ac:dyDescent="0.2">
      <c r="R147" s="64"/>
      <c r="S147" s="65"/>
      <c r="T147" s="66"/>
      <c r="U147" s="67"/>
      <c r="V147" s="68"/>
      <c r="W147" s="69"/>
      <c r="X147" s="66"/>
      <c r="Y147" s="66"/>
      <c r="Z147" s="66"/>
      <c r="AA147" s="70"/>
      <c r="AB147" s="71"/>
    </row>
    <row r="148" spans="18:28" ht="15.75" customHeight="1" x14ac:dyDescent="0.2">
      <c r="R148" s="64"/>
      <c r="S148" s="65"/>
      <c r="T148" s="66"/>
      <c r="U148" s="67"/>
      <c r="V148" s="68"/>
      <c r="W148" s="69"/>
      <c r="X148" s="66"/>
      <c r="Y148" s="66"/>
      <c r="Z148" s="66"/>
      <c r="AA148" s="70"/>
      <c r="AB148" s="71"/>
    </row>
    <row r="149" spans="18:28" ht="15.75" customHeight="1" x14ac:dyDescent="0.2">
      <c r="R149" s="64"/>
      <c r="S149" s="65"/>
      <c r="T149" s="66"/>
      <c r="U149" s="67"/>
      <c r="V149" s="68"/>
      <c r="W149" s="69"/>
      <c r="X149" s="66"/>
      <c r="Y149" s="66"/>
      <c r="Z149" s="66"/>
      <c r="AA149" s="70"/>
      <c r="AB149" s="71"/>
    </row>
    <row r="150" spans="18:28" ht="15.75" customHeight="1" x14ac:dyDescent="0.2">
      <c r="R150" s="64"/>
      <c r="S150" s="65"/>
      <c r="T150" s="66"/>
      <c r="U150" s="67"/>
      <c r="V150" s="68"/>
      <c r="W150" s="69"/>
      <c r="X150" s="66"/>
      <c r="Y150" s="66"/>
      <c r="Z150" s="66"/>
      <c r="AA150" s="70"/>
      <c r="AB150" s="71"/>
    </row>
    <row r="151" spans="18:28" ht="15.75" customHeight="1" x14ac:dyDescent="0.2">
      <c r="R151" s="64"/>
      <c r="S151" s="65"/>
      <c r="T151" s="66"/>
      <c r="U151" s="67"/>
      <c r="V151" s="68"/>
      <c r="W151" s="69"/>
      <c r="X151" s="66"/>
      <c r="Y151" s="66"/>
      <c r="Z151" s="66"/>
      <c r="AA151" s="70"/>
      <c r="AB151" s="71"/>
    </row>
    <row r="152" spans="18:28" ht="15.75" customHeight="1" x14ac:dyDescent="0.2">
      <c r="R152" s="64"/>
      <c r="S152" s="65"/>
      <c r="T152" s="66"/>
      <c r="U152" s="67"/>
      <c r="V152" s="68"/>
      <c r="W152" s="69"/>
      <c r="X152" s="66"/>
      <c r="Y152" s="66"/>
      <c r="Z152" s="66"/>
      <c r="AA152" s="70"/>
      <c r="AB152" s="71"/>
    </row>
    <row r="153" spans="18:28" ht="15.75" customHeight="1" x14ac:dyDescent="0.2">
      <c r="R153" s="64"/>
      <c r="S153" s="65"/>
      <c r="T153" s="66"/>
      <c r="U153" s="67"/>
      <c r="V153" s="68"/>
      <c r="W153" s="69"/>
      <c r="X153" s="66"/>
      <c r="Y153" s="66"/>
      <c r="Z153" s="66"/>
      <c r="AA153" s="70"/>
      <c r="AB153" s="71"/>
    </row>
    <row r="154" spans="18:28" ht="15.75" customHeight="1" x14ac:dyDescent="0.2">
      <c r="R154" s="64"/>
      <c r="S154" s="65"/>
      <c r="T154" s="66"/>
      <c r="U154" s="67"/>
      <c r="V154" s="68"/>
      <c r="W154" s="69"/>
      <c r="X154" s="66"/>
      <c r="Y154" s="66"/>
      <c r="Z154" s="66"/>
      <c r="AA154" s="70"/>
      <c r="AB154" s="71"/>
    </row>
    <row r="155" spans="18:28" ht="15.75" customHeight="1" x14ac:dyDescent="0.2">
      <c r="R155" s="64"/>
      <c r="S155" s="65"/>
      <c r="T155" s="66"/>
      <c r="U155" s="67"/>
      <c r="V155" s="68"/>
      <c r="W155" s="69"/>
      <c r="X155" s="66"/>
      <c r="Y155" s="66"/>
      <c r="Z155" s="66"/>
      <c r="AA155" s="70"/>
      <c r="AB155" s="71"/>
    </row>
    <row r="156" spans="18:28" ht="15.75" customHeight="1" x14ac:dyDescent="0.2">
      <c r="R156" s="64"/>
      <c r="S156" s="65"/>
      <c r="T156" s="66"/>
      <c r="U156" s="67"/>
      <c r="V156" s="68"/>
      <c r="W156" s="69"/>
      <c r="X156" s="66"/>
      <c r="Y156" s="66"/>
      <c r="Z156" s="66"/>
      <c r="AA156" s="70"/>
      <c r="AB156" s="71"/>
    </row>
    <row r="157" spans="18:28" ht="15.75" customHeight="1" x14ac:dyDescent="0.2">
      <c r="R157" s="64"/>
      <c r="S157" s="65"/>
      <c r="T157" s="66"/>
      <c r="U157" s="67"/>
      <c r="V157" s="68"/>
      <c r="W157" s="69"/>
      <c r="X157" s="66"/>
      <c r="Y157" s="66"/>
      <c r="Z157" s="66"/>
      <c r="AA157" s="70"/>
      <c r="AB157" s="71"/>
    </row>
    <row r="158" spans="18:28" ht="15.75" customHeight="1" x14ac:dyDescent="0.2">
      <c r="R158" s="64"/>
      <c r="S158" s="65"/>
      <c r="T158" s="66"/>
      <c r="U158" s="67"/>
      <c r="V158" s="68"/>
      <c r="W158" s="69"/>
      <c r="X158" s="66"/>
      <c r="Y158" s="66"/>
      <c r="Z158" s="66"/>
      <c r="AA158" s="70"/>
      <c r="AB158" s="71"/>
    </row>
    <row r="159" spans="18:28" ht="15.75" customHeight="1" x14ac:dyDescent="0.2">
      <c r="R159" s="64"/>
      <c r="S159" s="65"/>
      <c r="T159" s="66"/>
      <c r="U159" s="67"/>
      <c r="V159" s="68"/>
      <c r="W159" s="69"/>
      <c r="X159" s="66"/>
      <c r="Y159" s="66"/>
      <c r="Z159" s="66"/>
      <c r="AA159" s="70"/>
      <c r="AB159" s="71"/>
    </row>
    <row r="160" spans="18:28" ht="15.75" customHeight="1" x14ac:dyDescent="0.2">
      <c r="R160" s="64"/>
      <c r="S160" s="65"/>
      <c r="T160" s="66"/>
      <c r="U160" s="67"/>
      <c r="V160" s="68"/>
      <c r="W160" s="69"/>
      <c r="X160" s="66"/>
      <c r="Y160" s="66"/>
      <c r="Z160" s="66"/>
      <c r="AA160" s="70"/>
      <c r="AB160" s="71"/>
    </row>
    <row r="161" spans="18:28" ht="15.75" customHeight="1" x14ac:dyDescent="0.2">
      <c r="R161" s="64"/>
      <c r="S161" s="65"/>
      <c r="T161" s="66"/>
      <c r="U161" s="67"/>
      <c r="V161" s="68"/>
      <c r="W161" s="69"/>
      <c r="X161" s="66"/>
      <c r="Y161" s="66"/>
      <c r="Z161" s="66"/>
      <c r="AA161" s="70"/>
      <c r="AB161" s="71"/>
    </row>
    <row r="162" spans="18:28" ht="15.75" customHeight="1" x14ac:dyDescent="0.2">
      <c r="R162" s="64"/>
      <c r="S162" s="65"/>
      <c r="T162" s="66"/>
      <c r="U162" s="67"/>
      <c r="V162" s="68"/>
      <c r="W162" s="69"/>
      <c r="X162" s="66"/>
      <c r="Y162" s="66"/>
      <c r="Z162" s="66"/>
      <c r="AA162" s="70"/>
      <c r="AB162" s="71"/>
    </row>
    <row r="163" spans="18:28" ht="15.75" customHeight="1" x14ac:dyDescent="0.2">
      <c r="R163" s="64"/>
      <c r="S163" s="65"/>
      <c r="T163" s="66"/>
      <c r="U163" s="67"/>
      <c r="V163" s="68"/>
      <c r="W163" s="69"/>
      <c r="X163" s="66"/>
      <c r="Y163" s="66"/>
      <c r="Z163" s="66"/>
      <c r="AA163" s="70"/>
      <c r="AB163" s="71"/>
    </row>
    <row r="164" spans="18:28" ht="15.75" customHeight="1" x14ac:dyDescent="0.2">
      <c r="R164" s="64"/>
      <c r="S164" s="65"/>
      <c r="T164" s="66"/>
      <c r="U164" s="67"/>
      <c r="V164" s="68"/>
      <c r="W164" s="69"/>
      <c r="X164" s="66"/>
      <c r="Y164" s="66"/>
      <c r="Z164" s="66"/>
      <c r="AA164" s="70"/>
      <c r="AB164" s="71"/>
    </row>
    <row r="165" spans="18:28" ht="15.75" customHeight="1" x14ac:dyDescent="0.2">
      <c r="R165" s="64"/>
      <c r="S165" s="65"/>
      <c r="T165" s="66"/>
      <c r="U165" s="67"/>
      <c r="V165" s="68"/>
      <c r="W165" s="69"/>
      <c r="X165" s="66"/>
      <c r="Y165" s="66"/>
      <c r="Z165" s="66"/>
      <c r="AA165" s="70"/>
      <c r="AB165" s="71"/>
    </row>
    <row r="166" spans="18:28" ht="15.75" customHeight="1" x14ac:dyDescent="0.2">
      <c r="R166" s="64"/>
      <c r="S166" s="65"/>
      <c r="T166" s="66"/>
      <c r="U166" s="67"/>
      <c r="V166" s="68"/>
      <c r="W166" s="69"/>
      <c r="X166" s="66"/>
      <c r="Y166" s="66"/>
      <c r="Z166" s="66"/>
      <c r="AA166" s="70"/>
      <c r="AB166" s="71"/>
    </row>
    <row r="167" spans="18:28" ht="15.75" customHeight="1" x14ac:dyDescent="0.2">
      <c r="R167" s="64"/>
      <c r="S167" s="65"/>
      <c r="T167" s="66"/>
      <c r="U167" s="67"/>
      <c r="V167" s="68"/>
      <c r="W167" s="69"/>
      <c r="X167" s="66"/>
      <c r="Y167" s="66"/>
      <c r="Z167" s="66"/>
      <c r="AA167" s="70"/>
      <c r="AB167" s="71"/>
    </row>
    <row r="168" spans="18:28" ht="15.75" customHeight="1" x14ac:dyDescent="0.2">
      <c r="R168" s="64"/>
      <c r="S168" s="65"/>
      <c r="T168" s="66"/>
      <c r="U168" s="67"/>
      <c r="V168" s="68"/>
      <c r="W168" s="69"/>
      <c r="X168" s="66"/>
      <c r="Y168" s="66"/>
      <c r="Z168" s="66"/>
      <c r="AA168" s="70"/>
      <c r="AB168" s="71"/>
    </row>
    <row r="169" spans="18:28" ht="15.75" customHeight="1" x14ac:dyDescent="0.2">
      <c r="R169" s="64"/>
      <c r="S169" s="65"/>
      <c r="T169" s="66"/>
      <c r="U169" s="67"/>
      <c r="V169" s="68"/>
      <c r="W169" s="69"/>
      <c r="X169" s="66"/>
      <c r="Y169" s="66"/>
      <c r="Z169" s="66"/>
      <c r="AA169" s="70"/>
      <c r="AB169" s="71"/>
    </row>
    <row r="170" spans="18:28" ht="15.75" customHeight="1" x14ac:dyDescent="0.2">
      <c r="R170" s="64"/>
      <c r="S170" s="65"/>
      <c r="T170" s="66"/>
      <c r="U170" s="67"/>
      <c r="V170" s="68"/>
      <c r="W170" s="69"/>
      <c r="X170" s="66"/>
      <c r="Y170" s="66"/>
      <c r="Z170" s="66"/>
      <c r="AA170" s="70"/>
      <c r="AB170" s="71"/>
    </row>
    <row r="171" spans="18:28" ht="15.75" customHeight="1" x14ac:dyDescent="0.2">
      <c r="R171" s="64"/>
      <c r="S171" s="65"/>
      <c r="T171" s="66"/>
      <c r="U171" s="67"/>
      <c r="V171" s="68"/>
      <c r="W171" s="69"/>
      <c r="X171" s="66"/>
      <c r="Y171" s="66"/>
      <c r="Z171" s="66"/>
      <c r="AA171" s="70"/>
      <c r="AB171" s="71"/>
    </row>
    <row r="172" spans="18:28" ht="15.75" customHeight="1" x14ac:dyDescent="0.2">
      <c r="R172" s="64"/>
      <c r="S172" s="65"/>
      <c r="T172" s="66"/>
      <c r="U172" s="67"/>
      <c r="V172" s="68"/>
      <c r="W172" s="69"/>
      <c r="X172" s="66"/>
      <c r="Y172" s="66"/>
      <c r="Z172" s="66"/>
      <c r="AA172" s="70"/>
      <c r="AB172" s="71"/>
    </row>
    <row r="173" spans="18:28" ht="15.75" customHeight="1" x14ac:dyDescent="0.2">
      <c r="R173" s="64"/>
      <c r="S173" s="65"/>
      <c r="T173" s="66"/>
      <c r="U173" s="67"/>
      <c r="V173" s="68"/>
      <c r="W173" s="69"/>
      <c r="X173" s="66"/>
      <c r="Y173" s="66"/>
      <c r="Z173" s="66"/>
      <c r="AA173" s="70"/>
      <c r="AB173" s="71"/>
    </row>
    <row r="174" spans="18:28" ht="15.75" customHeight="1" x14ac:dyDescent="0.2">
      <c r="R174" s="64"/>
      <c r="S174" s="65"/>
      <c r="T174" s="66"/>
      <c r="U174" s="67"/>
      <c r="V174" s="68"/>
      <c r="W174" s="69"/>
      <c r="X174" s="66"/>
      <c r="Y174" s="66"/>
      <c r="Z174" s="66"/>
      <c r="AA174" s="70"/>
      <c r="AB174" s="71"/>
    </row>
    <row r="175" spans="18:28" ht="15.75" customHeight="1" x14ac:dyDescent="0.2">
      <c r="R175" s="64"/>
      <c r="S175" s="65"/>
      <c r="T175" s="66"/>
      <c r="U175" s="67"/>
      <c r="V175" s="68"/>
      <c r="W175" s="69"/>
      <c r="X175" s="66"/>
      <c r="Y175" s="66"/>
      <c r="Z175" s="66"/>
      <c r="AA175" s="70"/>
      <c r="AB175" s="71"/>
    </row>
    <row r="176" spans="18:28" ht="15.75" customHeight="1" x14ac:dyDescent="0.2">
      <c r="R176" s="64"/>
      <c r="S176" s="65"/>
      <c r="T176" s="66"/>
      <c r="U176" s="67"/>
      <c r="V176" s="68"/>
      <c r="W176" s="69"/>
      <c r="X176" s="66"/>
      <c r="Y176" s="66"/>
      <c r="Z176" s="66"/>
      <c r="AA176" s="70"/>
      <c r="AB176" s="71"/>
    </row>
    <row r="177" spans="18:28" ht="15.75" customHeight="1" x14ac:dyDescent="0.2">
      <c r="R177" s="64"/>
      <c r="S177" s="65"/>
      <c r="T177" s="66"/>
      <c r="U177" s="67"/>
      <c r="V177" s="68"/>
      <c r="W177" s="69"/>
      <c r="X177" s="66"/>
      <c r="Y177" s="66"/>
      <c r="Z177" s="66"/>
      <c r="AA177" s="70"/>
      <c r="AB177" s="71"/>
    </row>
    <row r="178" spans="18:28" ht="15.75" customHeight="1" x14ac:dyDescent="0.2">
      <c r="R178" s="64"/>
      <c r="S178" s="65"/>
      <c r="T178" s="66"/>
      <c r="U178" s="67"/>
      <c r="V178" s="68"/>
      <c r="W178" s="69"/>
      <c r="X178" s="66"/>
      <c r="Y178" s="66"/>
      <c r="Z178" s="66"/>
      <c r="AA178" s="70"/>
      <c r="AB178" s="71"/>
    </row>
    <row r="179" spans="18:28" ht="15.75" customHeight="1" x14ac:dyDescent="0.2">
      <c r="R179" s="64"/>
      <c r="S179" s="65"/>
      <c r="T179" s="66"/>
      <c r="U179" s="67"/>
      <c r="V179" s="68"/>
      <c r="W179" s="69"/>
      <c r="X179" s="66"/>
      <c r="Y179" s="66"/>
      <c r="Z179" s="66"/>
      <c r="AA179" s="70"/>
      <c r="AB179" s="71"/>
    </row>
    <row r="180" spans="18:28" ht="15.75" customHeight="1" x14ac:dyDescent="0.2">
      <c r="R180" s="64"/>
      <c r="S180" s="65"/>
      <c r="T180" s="66"/>
      <c r="U180" s="67"/>
      <c r="V180" s="68"/>
      <c r="W180" s="69"/>
      <c r="X180" s="66"/>
      <c r="Y180" s="66"/>
      <c r="Z180" s="66"/>
      <c r="AA180" s="70"/>
      <c r="AB180" s="71"/>
    </row>
    <row r="181" spans="18:28" ht="15.75" customHeight="1" x14ac:dyDescent="0.2">
      <c r="R181" s="64"/>
      <c r="S181" s="65"/>
      <c r="T181" s="66"/>
      <c r="U181" s="67"/>
      <c r="V181" s="68"/>
      <c r="W181" s="69"/>
      <c r="X181" s="66"/>
      <c r="Y181" s="66"/>
      <c r="Z181" s="66"/>
      <c r="AA181" s="70"/>
      <c r="AB181" s="71"/>
    </row>
    <row r="182" spans="18:28" ht="15.75" customHeight="1" x14ac:dyDescent="0.2">
      <c r="R182" s="64"/>
      <c r="S182" s="65"/>
      <c r="T182" s="66"/>
      <c r="U182" s="67"/>
      <c r="V182" s="68"/>
      <c r="W182" s="69"/>
      <c r="X182" s="66"/>
      <c r="Y182" s="66"/>
      <c r="Z182" s="66"/>
      <c r="AA182" s="70"/>
      <c r="AB182" s="71"/>
    </row>
    <row r="183" spans="18:28" ht="15.75" customHeight="1" x14ac:dyDescent="0.2">
      <c r="R183" s="64"/>
      <c r="S183" s="65"/>
      <c r="T183" s="66"/>
      <c r="U183" s="67"/>
      <c r="V183" s="68"/>
      <c r="W183" s="69"/>
      <c r="X183" s="66"/>
      <c r="Y183" s="66"/>
      <c r="Z183" s="66"/>
      <c r="AA183" s="70"/>
      <c r="AB183" s="71"/>
    </row>
    <row r="184" spans="18:28" ht="15.75" customHeight="1" x14ac:dyDescent="0.2">
      <c r="R184" s="64"/>
      <c r="S184" s="65"/>
      <c r="T184" s="66"/>
      <c r="U184" s="67"/>
      <c r="V184" s="68"/>
      <c r="W184" s="69"/>
      <c r="X184" s="66"/>
      <c r="Y184" s="66"/>
      <c r="Z184" s="66"/>
      <c r="AA184" s="70"/>
      <c r="AB184" s="71"/>
    </row>
    <row r="185" spans="18:28" ht="15.75" customHeight="1" x14ac:dyDescent="0.2">
      <c r="R185" s="64"/>
      <c r="S185" s="65"/>
      <c r="T185" s="66"/>
      <c r="U185" s="67"/>
      <c r="V185" s="68"/>
      <c r="W185" s="69"/>
      <c r="X185" s="66"/>
      <c r="Y185" s="66"/>
      <c r="Z185" s="66"/>
      <c r="AA185" s="70"/>
      <c r="AB185" s="71"/>
    </row>
    <row r="186" spans="18:28" ht="15.75" customHeight="1" x14ac:dyDescent="0.2">
      <c r="R186" s="64"/>
      <c r="S186" s="65"/>
      <c r="T186" s="66"/>
      <c r="U186" s="67"/>
      <c r="V186" s="68"/>
      <c r="W186" s="69"/>
      <c r="X186" s="66"/>
      <c r="Y186" s="66"/>
      <c r="Z186" s="66"/>
      <c r="AA186" s="70"/>
      <c r="AB186" s="71"/>
    </row>
    <row r="187" spans="18:28" ht="15.75" customHeight="1" x14ac:dyDescent="0.2">
      <c r="R187" s="64"/>
      <c r="S187" s="65"/>
      <c r="T187" s="66"/>
      <c r="U187" s="67"/>
      <c r="V187" s="68"/>
      <c r="W187" s="69"/>
      <c r="X187" s="66"/>
      <c r="Y187" s="66"/>
      <c r="Z187" s="66"/>
      <c r="AA187" s="70"/>
      <c r="AB187" s="71"/>
    </row>
    <row r="188" spans="18:28" ht="15.75" customHeight="1" x14ac:dyDescent="0.2">
      <c r="R188" s="64"/>
      <c r="S188" s="65"/>
      <c r="T188" s="66"/>
      <c r="U188" s="67"/>
      <c r="V188" s="68"/>
      <c r="W188" s="69"/>
      <c r="X188" s="66"/>
      <c r="Y188" s="66"/>
      <c r="Z188" s="66"/>
      <c r="AA188" s="70"/>
      <c r="AB188" s="71"/>
    </row>
    <row r="189" spans="18:28" ht="15.75" customHeight="1" x14ac:dyDescent="0.2">
      <c r="R189" s="64"/>
      <c r="S189" s="65"/>
      <c r="T189" s="66"/>
      <c r="U189" s="67"/>
      <c r="V189" s="68"/>
      <c r="W189" s="69"/>
      <c r="X189" s="66"/>
      <c r="Y189" s="66"/>
      <c r="Z189" s="66"/>
      <c r="AA189" s="70"/>
      <c r="AB189" s="71"/>
    </row>
    <row r="190" spans="18:28" ht="15.75" customHeight="1" x14ac:dyDescent="0.2">
      <c r="R190" s="64"/>
      <c r="S190" s="65"/>
      <c r="T190" s="66"/>
      <c r="U190" s="67"/>
      <c r="V190" s="68"/>
      <c r="W190" s="69"/>
      <c r="X190" s="66"/>
      <c r="Y190" s="66"/>
      <c r="Z190" s="66"/>
      <c r="AA190" s="70"/>
      <c r="AB190" s="71"/>
    </row>
    <row r="191" spans="18:28" ht="15.75" customHeight="1" x14ac:dyDescent="0.2">
      <c r="R191" s="64"/>
      <c r="S191" s="65"/>
      <c r="T191" s="66"/>
      <c r="U191" s="67"/>
      <c r="V191" s="68"/>
      <c r="W191" s="69"/>
      <c r="X191" s="66"/>
      <c r="Y191" s="66"/>
      <c r="Z191" s="66"/>
      <c r="AA191" s="70"/>
      <c r="AB191" s="71"/>
    </row>
    <row r="192" spans="18:28" ht="15.75" customHeight="1" x14ac:dyDescent="0.2">
      <c r="R192" s="64"/>
      <c r="S192" s="65"/>
      <c r="T192" s="66"/>
      <c r="U192" s="67"/>
      <c r="V192" s="68"/>
      <c r="W192" s="69"/>
      <c r="X192" s="66"/>
      <c r="Y192" s="66"/>
      <c r="Z192" s="66"/>
      <c r="AA192" s="70"/>
      <c r="AB192" s="71"/>
    </row>
    <row r="193" spans="18:28" ht="15.75" customHeight="1" x14ac:dyDescent="0.2">
      <c r="R193" s="64"/>
      <c r="S193" s="65"/>
      <c r="T193" s="66"/>
      <c r="U193" s="67"/>
      <c r="V193" s="68"/>
      <c r="W193" s="69"/>
      <c r="X193" s="66"/>
      <c r="Y193" s="66"/>
      <c r="Z193" s="66"/>
      <c r="AA193" s="70"/>
      <c r="AB193" s="71"/>
    </row>
    <row r="194" spans="18:28" ht="15.75" customHeight="1" x14ac:dyDescent="0.2">
      <c r="R194" s="64"/>
      <c r="S194" s="65"/>
      <c r="T194" s="66"/>
      <c r="U194" s="67"/>
      <c r="V194" s="68"/>
      <c r="W194" s="69"/>
      <c r="X194" s="66"/>
      <c r="Y194" s="66"/>
      <c r="Z194" s="66"/>
      <c r="AA194" s="70"/>
      <c r="AB194" s="71"/>
    </row>
    <row r="195" spans="18:28" ht="15.75" customHeight="1" x14ac:dyDescent="0.2">
      <c r="R195" s="64"/>
      <c r="S195" s="65"/>
      <c r="T195" s="66"/>
      <c r="U195" s="67"/>
      <c r="V195" s="68"/>
      <c r="W195" s="69"/>
      <c r="X195" s="66"/>
      <c r="Y195" s="66"/>
      <c r="Z195" s="66"/>
      <c r="AA195" s="70"/>
      <c r="AB195" s="71"/>
    </row>
    <row r="196" spans="18:28" ht="15.75" customHeight="1" x14ac:dyDescent="0.2">
      <c r="R196" s="64"/>
      <c r="S196" s="65"/>
      <c r="T196" s="66"/>
      <c r="U196" s="67"/>
      <c r="V196" s="68"/>
      <c r="W196" s="69"/>
      <c r="X196" s="66"/>
      <c r="Y196" s="66"/>
      <c r="Z196" s="66"/>
      <c r="AA196" s="70"/>
      <c r="AB196" s="71"/>
    </row>
    <row r="197" spans="18:28" ht="15.75" customHeight="1" x14ac:dyDescent="0.2">
      <c r="R197" s="64"/>
      <c r="S197" s="65"/>
      <c r="T197" s="66"/>
      <c r="U197" s="67"/>
      <c r="V197" s="68"/>
      <c r="W197" s="69"/>
      <c r="X197" s="66"/>
      <c r="Y197" s="66"/>
      <c r="Z197" s="66"/>
      <c r="AA197" s="70"/>
      <c r="AB197" s="71"/>
    </row>
    <row r="198" spans="18:28" ht="15.75" customHeight="1" x14ac:dyDescent="0.2">
      <c r="R198" s="64"/>
      <c r="S198" s="65"/>
      <c r="T198" s="66"/>
      <c r="U198" s="67"/>
      <c r="V198" s="68"/>
      <c r="W198" s="69"/>
      <c r="X198" s="66"/>
      <c r="Y198" s="66"/>
      <c r="Z198" s="66"/>
      <c r="AA198" s="70"/>
      <c r="AB198" s="71"/>
    </row>
    <row r="199" spans="18:28" ht="15.75" customHeight="1" x14ac:dyDescent="0.2">
      <c r="R199" s="64"/>
      <c r="S199" s="65"/>
      <c r="T199" s="66"/>
      <c r="U199" s="67"/>
      <c r="V199" s="68"/>
      <c r="W199" s="69"/>
      <c r="X199" s="66"/>
      <c r="Y199" s="66"/>
      <c r="Z199" s="66"/>
      <c r="AA199" s="70"/>
      <c r="AB199" s="71"/>
    </row>
    <row r="200" spans="18:28" ht="15.75" customHeight="1" x14ac:dyDescent="0.2">
      <c r="R200" s="64"/>
      <c r="S200" s="65"/>
      <c r="T200" s="66"/>
      <c r="U200" s="67"/>
      <c r="V200" s="68"/>
      <c r="W200" s="69"/>
      <c r="X200" s="66"/>
      <c r="Y200" s="66"/>
      <c r="Z200" s="66"/>
      <c r="AA200" s="70"/>
      <c r="AB200" s="71"/>
    </row>
    <row r="201" spans="18:28" ht="15.75" customHeight="1" x14ac:dyDescent="0.2">
      <c r="R201" s="64"/>
      <c r="S201" s="65"/>
      <c r="T201" s="66"/>
      <c r="U201" s="67"/>
      <c r="V201" s="68"/>
      <c r="W201" s="69"/>
      <c r="X201" s="66"/>
      <c r="Y201" s="66"/>
      <c r="Z201" s="66"/>
      <c r="AA201" s="70"/>
      <c r="AB201" s="71"/>
    </row>
    <row r="202" spans="18:28" ht="15.75" customHeight="1" x14ac:dyDescent="0.2">
      <c r="R202" s="64"/>
      <c r="S202" s="65"/>
      <c r="T202" s="66"/>
      <c r="U202" s="67"/>
      <c r="V202" s="68"/>
      <c r="W202" s="69"/>
      <c r="X202" s="66"/>
      <c r="Y202" s="66"/>
      <c r="Z202" s="66"/>
      <c r="AA202" s="70"/>
      <c r="AB202" s="71"/>
    </row>
    <row r="203" spans="18:28" ht="15.75" customHeight="1" x14ac:dyDescent="0.2">
      <c r="R203" s="64"/>
      <c r="S203" s="65"/>
      <c r="T203" s="66"/>
      <c r="U203" s="67"/>
      <c r="V203" s="68"/>
      <c r="W203" s="69"/>
      <c r="X203" s="66"/>
      <c r="Y203" s="66"/>
      <c r="Z203" s="66"/>
      <c r="AA203" s="70"/>
      <c r="AB203" s="71"/>
    </row>
    <row r="204" spans="18:28" ht="15.75" customHeight="1" x14ac:dyDescent="0.2">
      <c r="R204" s="64"/>
      <c r="S204" s="65"/>
      <c r="T204" s="66"/>
      <c r="U204" s="67"/>
      <c r="V204" s="68"/>
      <c r="W204" s="69"/>
      <c r="X204" s="66"/>
      <c r="Y204" s="66"/>
      <c r="Z204" s="66"/>
      <c r="AA204" s="70"/>
      <c r="AB204" s="71"/>
    </row>
    <row r="205" spans="18:28" ht="15.75" customHeight="1" x14ac:dyDescent="0.2">
      <c r="R205" s="64"/>
      <c r="S205" s="65"/>
      <c r="T205" s="66"/>
      <c r="U205" s="67"/>
      <c r="V205" s="68"/>
      <c r="W205" s="69"/>
      <c r="X205" s="66"/>
      <c r="Y205" s="66"/>
      <c r="Z205" s="66"/>
      <c r="AA205" s="70"/>
      <c r="AB205" s="71"/>
    </row>
    <row r="206" spans="18:28" ht="15.75" customHeight="1" x14ac:dyDescent="0.2">
      <c r="R206" s="64"/>
      <c r="S206" s="65"/>
      <c r="T206" s="66"/>
      <c r="U206" s="67"/>
      <c r="V206" s="68"/>
      <c r="W206" s="69"/>
      <c r="X206" s="66"/>
      <c r="Y206" s="66"/>
      <c r="Z206" s="66"/>
      <c r="AA206" s="70"/>
      <c r="AB206" s="71"/>
    </row>
    <row r="207" spans="18:28" ht="15.75" customHeight="1" x14ac:dyDescent="0.2">
      <c r="R207" s="64"/>
      <c r="S207" s="65"/>
      <c r="T207" s="66"/>
      <c r="U207" s="67"/>
      <c r="V207" s="68"/>
      <c r="W207" s="69"/>
      <c r="X207" s="66"/>
      <c r="Y207" s="66"/>
      <c r="Z207" s="66"/>
      <c r="AA207" s="70"/>
      <c r="AB207" s="71"/>
    </row>
    <row r="208" spans="18:28" ht="15.75" customHeight="1" x14ac:dyDescent="0.2">
      <c r="R208" s="64"/>
      <c r="S208" s="65"/>
      <c r="T208" s="66"/>
      <c r="U208" s="67"/>
      <c r="V208" s="68"/>
      <c r="W208" s="69"/>
      <c r="X208" s="66"/>
      <c r="Y208" s="66"/>
      <c r="Z208" s="66"/>
      <c r="AA208" s="70"/>
      <c r="AB208" s="71"/>
    </row>
    <row r="209" spans="18:28" ht="15.75" customHeight="1" x14ac:dyDescent="0.2">
      <c r="R209" s="64"/>
      <c r="S209" s="65"/>
      <c r="T209" s="66"/>
      <c r="U209" s="67"/>
      <c r="V209" s="68"/>
      <c r="W209" s="69"/>
      <c r="X209" s="66"/>
      <c r="Y209" s="66"/>
      <c r="Z209" s="66"/>
      <c r="AA209" s="70"/>
      <c r="AB209" s="71"/>
    </row>
    <row r="210" spans="18:28" ht="15.75" customHeight="1" x14ac:dyDescent="0.2">
      <c r="R210" s="64"/>
      <c r="S210" s="65"/>
      <c r="T210" s="66"/>
      <c r="U210" s="67"/>
      <c r="V210" s="68"/>
      <c r="W210" s="69"/>
      <c r="X210" s="66"/>
      <c r="Y210" s="66"/>
      <c r="Z210" s="66"/>
      <c r="AA210" s="70"/>
      <c r="AB210" s="71"/>
    </row>
    <row r="211" spans="18:28" ht="15.75" customHeight="1" x14ac:dyDescent="0.2">
      <c r="R211" s="64"/>
      <c r="S211" s="65"/>
      <c r="T211" s="66"/>
      <c r="U211" s="67"/>
      <c r="V211" s="68"/>
      <c r="W211" s="69"/>
      <c r="X211" s="66"/>
      <c r="Y211" s="66"/>
      <c r="Z211" s="66"/>
      <c r="AA211" s="70"/>
      <c r="AB211" s="71"/>
    </row>
    <row r="212" spans="18:28" ht="15.75" customHeight="1" x14ac:dyDescent="0.2">
      <c r="R212" s="64"/>
      <c r="S212" s="65"/>
      <c r="T212" s="66"/>
      <c r="U212" s="67"/>
      <c r="V212" s="68"/>
      <c r="W212" s="69"/>
      <c r="X212" s="66"/>
      <c r="Y212" s="66"/>
      <c r="Z212" s="66"/>
      <c r="AA212" s="70"/>
      <c r="AB212" s="71"/>
    </row>
    <row r="213" spans="18:28" ht="15.75" customHeight="1" x14ac:dyDescent="0.2">
      <c r="R213" s="64"/>
      <c r="S213" s="65"/>
      <c r="T213" s="66"/>
      <c r="U213" s="67"/>
      <c r="V213" s="68"/>
      <c r="W213" s="69"/>
      <c r="X213" s="66"/>
      <c r="Y213" s="66"/>
      <c r="Z213" s="66"/>
      <c r="AA213" s="70"/>
      <c r="AB213" s="71"/>
    </row>
    <row r="214" spans="18:28" ht="15.75" customHeight="1" x14ac:dyDescent="0.2">
      <c r="R214" s="64"/>
      <c r="S214" s="65"/>
      <c r="T214" s="66"/>
      <c r="U214" s="67"/>
      <c r="V214" s="68"/>
      <c r="W214" s="69"/>
      <c r="X214" s="66"/>
      <c r="Y214" s="66"/>
      <c r="Z214" s="66"/>
      <c r="AA214" s="70"/>
      <c r="AB214" s="71"/>
    </row>
    <row r="215" spans="18:28" ht="15.75" customHeight="1" x14ac:dyDescent="0.2">
      <c r="R215" s="64"/>
      <c r="S215" s="65"/>
      <c r="T215" s="66"/>
      <c r="U215" s="67"/>
      <c r="V215" s="68"/>
      <c r="W215" s="69"/>
      <c r="X215" s="66"/>
      <c r="Y215" s="66"/>
      <c r="Z215" s="66"/>
      <c r="AA215" s="70"/>
      <c r="AB215" s="71"/>
    </row>
    <row r="216" spans="18:28" ht="15.75" customHeight="1" x14ac:dyDescent="0.2">
      <c r="R216" s="64"/>
      <c r="S216" s="65"/>
      <c r="T216" s="66"/>
      <c r="U216" s="67"/>
      <c r="V216" s="68"/>
      <c r="W216" s="69"/>
      <c r="X216" s="66"/>
      <c r="Y216" s="66"/>
      <c r="Z216" s="66"/>
      <c r="AA216" s="70"/>
      <c r="AB216" s="71"/>
    </row>
    <row r="217" spans="18:28" ht="15.75" customHeight="1" x14ac:dyDescent="0.2">
      <c r="R217" s="64"/>
      <c r="S217" s="65"/>
      <c r="T217" s="66"/>
      <c r="U217" s="67"/>
      <c r="V217" s="68"/>
      <c r="W217" s="69"/>
      <c r="X217" s="66"/>
      <c r="Y217" s="66"/>
      <c r="Z217" s="66"/>
      <c r="AA217" s="70"/>
      <c r="AB217" s="71"/>
    </row>
    <row r="218" spans="18:28" ht="15.75" customHeight="1" x14ac:dyDescent="0.2">
      <c r="R218" s="64"/>
      <c r="S218" s="65"/>
      <c r="T218" s="66"/>
      <c r="U218" s="67"/>
      <c r="V218" s="68"/>
      <c r="W218" s="69"/>
      <c r="X218" s="66"/>
      <c r="Y218" s="66"/>
      <c r="Z218" s="66"/>
      <c r="AA218" s="70"/>
      <c r="AB218" s="71"/>
    </row>
    <row r="219" spans="18:28" ht="15.75" customHeight="1" x14ac:dyDescent="0.2">
      <c r="R219" s="64"/>
      <c r="S219" s="65"/>
      <c r="T219" s="66"/>
      <c r="U219" s="67"/>
      <c r="V219" s="68"/>
      <c r="W219" s="69"/>
      <c r="X219" s="66"/>
      <c r="Y219" s="66"/>
      <c r="Z219" s="66"/>
      <c r="AA219" s="70"/>
      <c r="AB219" s="71"/>
    </row>
    <row r="220" spans="18:28" ht="15.75" customHeight="1" x14ac:dyDescent="0.2">
      <c r="R220" s="64"/>
      <c r="S220" s="65"/>
      <c r="T220" s="66"/>
      <c r="U220" s="67"/>
      <c r="V220" s="68"/>
      <c r="W220" s="69"/>
      <c r="X220" s="66"/>
      <c r="Y220" s="66"/>
      <c r="Z220" s="66"/>
      <c r="AA220" s="70"/>
      <c r="AB220" s="71"/>
    </row>
    <row r="221" spans="18:28" ht="15.75" customHeight="1" x14ac:dyDescent="0.2">
      <c r="R221" s="64"/>
      <c r="S221" s="65"/>
      <c r="T221" s="66"/>
      <c r="U221" s="67"/>
      <c r="V221" s="68"/>
      <c r="W221" s="69"/>
      <c r="X221" s="66"/>
      <c r="Y221" s="66"/>
      <c r="Z221" s="66"/>
      <c r="AA221" s="70"/>
      <c r="AB221" s="71"/>
    </row>
    <row r="222" spans="18:28" ht="15.75" customHeight="1" x14ac:dyDescent="0.2">
      <c r="R222" s="64"/>
      <c r="S222" s="65"/>
      <c r="T222" s="66"/>
      <c r="U222" s="67"/>
      <c r="V222" s="68"/>
      <c r="W222" s="69"/>
      <c r="X222" s="66"/>
      <c r="Y222" s="66"/>
      <c r="Z222" s="66"/>
      <c r="AA222" s="70"/>
      <c r="AB222" s="71"/>
    </row>
    <row r="223" spans="18:28" ht="15.75" customHeight="1" x14ac:dyDescent="0.2">
      <c r="R223" s="64"/>
      <c r="S223" s="65"/>
      <c r="T223" s="66"/>
      <c r="U223" s="67"/>
      <c r="V223" s="68"/>
      <c r="W223" s="69"/>
      <c r="X223" s="66"/>
      <c r="Y223" s="66"/>
      <c r="Z223" s="66"/>
      <c r="AA223" s="70"/>
      <c r="AB223" s="71"/>
    </row>
    <row r="224" spans="18:28" ht="15.75" customHeight="1" x14ac:dyDescent="0.2">
      <c r="R224" s="64"/>
      <c r="S224" s="65"/>
      <c r="T224" s="66"/>
      <c r="U224" s="67"/>
      <c r="V224" s="68"/>
      <c r="W224" s="69"/>
      <c r="X224" s="66"/>
      <c r="Y224" s="66"/>
      <c r="Z224" s="66"/>
      <c r="AA224" s="70"/>
      <c r="AB224" s="71"/>
    </row>
    <row r="225" spans="18:28" ht="15.75" customHeight="1" x14ac:dyDescent="0.2">
      <c r="R225" s="64"/>
      <c r="S225" s="65"/>
      <c r="T225" s="66"/>
      <c r="U225" s="67"/>
      <c r="V225" s="68"/>
      <c r="W225" s="69"/>
      <c r="X225" s="66"/>
      <c r="Y225" s="66"/>
      <c r="Z225" s="66"/>
      <c r="AA225" s="70"/>
      <c r="AB225" s="71"/>
    </row>
    <row r="226" spans="18:28" ht="15.75" customHeight="1" x14ac:dyDescent="0.2">
      <c r="R226" s="64"/>
      <c r="S226" s="65"/>
      <c r="T226" s="66"/>
      <c r="U226" s="67"/>
      <c r="V226" s="68"/>
      <c r="W226" s="69"/>
      <c r="X226" s="66"/>
      <c r="Y226" s="66"/>
      <c r="Z226" s="66"/>
      <c r="AA226" s="70"/>
      <c r="AB226" s="71"/>
    </row>
    <row r="227" spans="18:28" ht="15.75" customHeight="1" x14ac:dyDescent="0.2">
      <c r="R227" s="64"/>
      <c r="S227" s="65"/>
      <c r="T227" s="66"/>
      <c r="U227" s="67"/>
      <c r="V227" s="68"/>
      <c r="W227" s="69"/>
      <c r="X227" s="66"/>
      <c r="Y227" s="66"/>
      <c r="Z227" s="66"/>
      <c r="AA227" s="70"/>
      <c r="AB227" s="71"/>
    </row>
    <row r="228" spans="18:28" ht="15.75" customHeight="1" x14ac:dyDescent="0.2">
      <c r="R228" s="64"/>
      <c r="S228" s="65"/>
      <c r="T228" s="66"/>
      <c r="U228" s="67"/>
      <c r="V228" s="68"/>
      <c r="W228" s="69"/>
      <c r="X228" s="66"/>
      <c r="Y228" s="66"/>
      <c r="Z228" s="66"/>
      <c r="AA228" s="70"/>
      <c r="AB228" s="71"/>
    </row>
    <row r="229" spans="18:28" ht="15.75" customHeight="1" x14ac:dyDescent="0.2">
      <c r="R229" s="64"/>
      <c r="S229" s="65"/>
      <c r="T229" s="66"/>
      <c r="U229" s="67"/>
      <c r="V229" s="68"/>
      <c r="W229" s="69"/>
      <c r="X229" s="66"/>
      <c r="Y229" s="66"/>
      <c r="Z229" s="66"/>
      <c r="AA229" s="70"/>
      <c r="AB229" s="71"/>
    </row>
    <row r="230" spans="18:28" ht="15.75" customHeight="1" x14ac:dyDescent="0.2">
      <c r="R230" s="64"/>
      <c r="S230" s="65"/>
      <c r="T230" s="66"/>
      <c r="U230" s="67"/>
      <c r="V230" s="68"/>
      <c r="W230" s="69"/>
      <c r="X230" s="66"/>
      <c r="Y230" s="66"/>
      <c r="Z230" s="66"/>
      <c r="AA230" s="70"/>
      <c r="AB230" s="71"/>
    </row>
    <row r="231" spans="18:28" ht="15.75" customHeight="1" x14ac:dyDescent="0.2">
      <c r="R231" s="64"/>
      <c r="S231" s="65"/>
      <c r="T231" s="66"/>
      <c r="U231" s="67"/>
      <c r="V231" s="68"/>
      <c r="W231" s="69"/>
      <c r="X231" s="66"/>
      <c r="Y231" s="66"/>
      <c r="Z231" s="66"/>
      <c r="AA231" s="70"/>
      <c r="AB231" s="71"/>
    </row>
    <row r="232" spans="18:28" ht="15.75" customHeight="1" x14ac:dyDescent="0.2">
      <c r="R232" s="64"/>
      <c r="S232" s="65"/>
      <c r="T232" s="66"/>
      <c r="U232" s="67"/>
      <c r="V232" s="68"/>
      <c r="W232" s="69"/>
      <c r="X232" s="66"/>
      <c r="Y232" s="66"/>
      <c r="Z232" s="66"/>
      <c r="AA232" s="70"/>
      <c r="AB232" s="71"/>
    </row>
    <row r="233" spans="18:28" ht="15.75" customHeight="1" x14ac:dyDescent="0.2">
      <c r="R233" s="64"/>
      <c r="S233" s="65"/>
      <c r="T233" s="66"/>
      <c r="U233" s="67"/>
      <c r="V233" s="68"/>
      <c r="W233" s="69"/>
      <c r="X233" s="66"/>
      <c r="Y233" s="66"/>
      <c r="Z233" s="66"/>
      <c r="AA233" s="70"/>
      <c r="AB233" s="71"/>
    </row>
    <row r="234" spans="18:28" ht="15.75" customHeight="1" x14ac:dyDescent="0.2">
      <c r="R234" s="64"/>
      <c r="S234" s="65"/>
      <c r="T234" s="66"/>
      <c r="U234" s="67"/>
      <c r="V234" s="68"/>
      <c r="W234" s="69"/>
      <c r="X234" s="66"/>
      <c r="Y234" s="66"/>
      <c r="Z234" s="66"/>
      <c r="AA234" s="70"/>
      <c r="AB234" s="71"/>
    </row>
    <row r="235" spans="18:28" ht="15.75" customHeight="1" x14ac:dyDescent="0.2">
      <c r="R235" s="64"/>
      <c r="S235" s="65"/>
      <c r="T235" s="66"/>
      <c r="U235" s="67"/>
      <c r="V235" s="68"/>
      <c r="W235" s="69"/>
      <c r="X235" s="66"/>
      <c r="Y235" s="66"/>
      <c r="Z235" s="66"/>
      <c r="AA235" s="70"/>
      <c r="AB235" s="71"/>
    </row>
    <row r="236" spans="18:28" ht="15.75" customHeight="1" x14ac:dyDescent="0.2">
      <c r="R236" s="64"/>
      <c r="S236" s="65"/>
      <c r="T236" s="66"/>
      <c r="U236" s="67"/>
      <c r="V236" s="68"/>
      <c r="W236" s="69"/>
      <c r="X236" s="66"/>
      <c r="Y236" s="66"/>
      <c r="Z236" s="66"/>
      <c r="AA236" s="70"/>
      <c r="AB236" s="71"/>
    </row>
    <row r="237" spans="18:28" ht="15.75" customHeight="1" x14ac:dyDescent="0.2">
      <c r="R237" s="64"/>
      <c r="S237" s="65"/>
      <c r="T237" s="66"/>
      <c r="U237" s="67"/>
      <c r="V237" s="68"/>
      <c r="W237" s="69"/>
      <c r="X237" s="66"/>
      <c r="Y237" s="66"/>
      <c r="Z237" s="66"/>
      <c r="AA237" s="70"/>
      <c r="AB237" s="71"/>
    </row>
    <row r="238" spans="18:28" ht="15.75" customHeight="1" x14ac:dyDescent="0.2">
      <c r="R238" s="64"/>
      <c r="S238" s="65"/>
      <c r="T238" s="66"/>
      <c r="U238" s="67"/>
      <c r="V238" s="68"/>
      <c r="W238" s="69"/>
      <c r="X238" s="66"/>
      <c r="Y238" s="66"/>
      <c r="Z238" s="66"/>
      <c r="AA238" s="70"/>
      <c r="AB238" s="71"/>
    </row>
    <row r="239" spans="18:28" ht="15.75" customHeight="1" x14ac:dyDescent="0.2">
      <c r="R239" s="64"/>
      <c r="S239" s="65"/>
      <c r="T239" s="66"/>
      <c r="U239" s="67"/>
      <c r="V239" s="68"/>
      <c r="W239" s="69"/>
      <c r="X239" s="66"/>
      <c r="Y239" s="66"/>
      <c r="Z239" s="66"/>
      <c r="AA239" s="70"/>
      <c r="AB239" s="71"/>
    </row>
    <row r="240" spans="18:28" ht="15.75" customHeight="1" x14ac:dyDescent="0.2">
      <c r="R240" s="64"/>
      <c r="S240" s="65"/>
      <c r="T240" s="66"/>
      <c r="U240" s="67"/>
      <c r="V240" s="68"/>
      <c r="W240" s="69"/>
      <c r="X240" s="66"/>
      <c r="Y240" s="66"/>
      <c r="Z240" s="66"/>
      <c r="AA240" s="70"/>
      <c r="AB240" s="71"/>
    </row>
    <row r="241" spans="18:28" ht="15.75" customHeight="1" x14ac:dyDescent="0.2">
      <c r="R241" s="64"/>
      <c r="S241" s="65"/>
      <c r="T241" s="66"/>
      <c r="U241" s="67"/>
      <c r="V241" s="68"/>
      <c r="W241" s="69"/>
      <c r="X241" s="66"/>
      <c r="Y241" s="66"/>
      <c r="Z241" s="66"/>
      <c r="AA241" s="70"/>
      <c r="AB241" s="71"/>
    </row>
    <row r="242" spans="18:28" ht="15.75" customHeight="1" x14ac:dyDescent="0.2">
      <c r="R242" s="64"/>
      <c r="S242" s="65"/>
      <c r="T242" s="66"/>
      <c r="U242" s="67"/>
      <c r="V242" s="68"/>
      <c r="W242" s="69"/>
      <c r="X242" s="66"/>
      <c r="Y242" s="66"/>
      <c r="Z242" s="66"/>
      <c r="AA242" s="70"/>
      <c r="AB242" s="71"/>
    </row>
    <row r="243" spans="18:28" ht="15.75" customHeight="1" x14ac:dyDescent="0.2">
      <c r="R243" s="64"/>
      <c r="S243" s="65"/>
      <c r="T243" s="66"/>
      <c r="U243" s="67"/>
      <c r="V243" s="68"/>
      <c r="W243" s="69"/>
      <c r="X243" s="66"/>
      <c r="Y243" s="66"/>
      <c r="Z243" s="66"/>
      <c r="AA243" s="70"/>
      <c r="AB243" s="71"/>
    </row>
    <row r="244" spans="18:28" ht="15.75" customHeight="1" x14ac:dyDescent="0.2">
      <c r="R244" s="64"/>
      <c r="S244" s="65"/>
      <c r="T244" s="66"/>
      <c r="U244" s="67"/>
      <c r="V244" s="68"/>
      <c r="W244" s="69"/>
      <c r="X244" s="66"/>
      <c r="Y244" s="66"/>
      <c r="Z244" s="66"/>
      <c r="AA244" s="70"/>
      <c r="AB244" s="71"/>
    </row>
    <row r="245" spans="18:28" ht="15.75" customHeight="1" x14ac:dyDescent="0.2">
      <c r="R245" s="64"/>
      <c r="S245" s="65"/>
      <c r="T245" s="66"/>
      <c r="U245" s="67"/>
      <c r="V245" s="68"/>
      <c r="W245" s="69"/>
      <c r="X245" s="66"/>
      <c r="Y245" s="66"/>
      <c r="Z245" s="66"/>
      <c r="AA245" s="70"/>
      <c r="AB245" s="71"/>
    </row>
    <row r="246" spans="18:28" ht="15.75" customHeight="1" x14ac:dyDescent="0.2">
      <c r="R246" s="64"/>
      <c r="S246" s="65"/>
      <c r="T246" s="66"/>
      <c r="U246" s="67"/>
      <c r="V246" s="68"/>
      <c r="W246" s="69"/>
      <c r="X246" s="66"/>
      <c r="Y246" s="66"/>
      <c r="Z246" s="66"/>
      <c r="AA246" s="70"/>
      <c r="AB246" s="71"/>
    </row>
    <row r="247" spans="18:28" ht="15.75" customHeight="1" x14ac:dyDescent="0.2">
      <c r="R247" s="64"/>
      <c r="S247" s="65"/>
      <c r="T247" s="66"/>
      <c r="U247" s="67"/>
      <c r="V247" s="68"/>
      <c r="W247" s="69"/>
      <c r="X247" s="66"/>
      <c r="Y247" s="66"/>
      <c r="Z247" s="66"/>
      <c r="AA247" s="70"/>
      <c r="AB247" s="71"/>
    </row>
    <row r="248" spans="18:28" ht="15.75" customHeight="1" x14ac:dyDescent="0.2">
      <c r="R248" s="64"/>
      <c r="S248" s="65"/>
      <c r="T248" s="66"/>
      <c r="U248" s="67"/>
      <c r="V248" s="68"/>
      <c r="W248" s="69"/>
      <c r="X248" s="66"/>
      <c r="Y248" s="66"/>
      <c r="Z248" s="66"/>
      <c r="AA248" s="70"/>
      <c r="AB248" s="71"/>
    </row>
    <row r="249" spans="18:28" ht="15.75" customHeight="1" x14ac:dyDescent="0.2">
      <c r="R249" s="64"/>
      <c r="S249" s="65"/>
      <c r="T249" s="66"/>
      <c r="U249" s="67"/>
      <c r="V249" s="68"/>
      <c r="W249" s="69"/>
      <c r="X249" s="66"/>
      <c r="Y249" s="66"/>
      <c r="Z249" s="66"/>
      <c r="AA249" s="70"/>
      <c r="AB249" s="71"/>
    </row>
    <row r="250" spans="18:28" ht="15.75" customHeight="1" x14ac:dyDescent="0.2">
      <c r="R250" s="64"/>
      <c r="S250" s="65"/>
      <c r="T250" s="66"/>
      <c r="U250" s="67"/>
      <c r="V250" s="68"/>
      <c r="W250" s="69"/>
      <c r="X250" s="66"/>
      <c r="Y250" s="66"/>
      <c r="Z250" s="66"/>
      <c r="AA250" s="70"/>
      <c r="AB250" s="71"/>
    </row>
    <row r="251" spans="18:28" ht="15.75" customHeight="1" x14ac:dyDescent="0.2">
      <c r="R251" s="64"/>
      <c r="S251" s="65"/>
      <c r="T251" s="66"/>
      <c r="U251" s="67"/>
      <c r="V251" s="68"/>
      <c r="W251" s="69"/>
      <c r="X251" s="66"/>
      <c r="Y251" s="66"/>
      <c r="Z251" s="66"/>
      <c r="AA251" s="70"/>
      <c r="AB251" s="71"/>
    </row>
    <row r="252" spans="18:28" ht="15.75" customHeight="1" x14ac:dyDescent="0.2">
      <c r="R252" s="64"/>
      <c r="S252" s="65"/>
      <c r="T252" s="66"/>
      <c r="U252" s="67"/>
      <c r="V252" s="68"/>
      <c r="W252" s="69"/>
      <c r="X252" s="66"/>
      <c r="Y252" s="66"/>
      <c r="Z252" s="66"/>
      <c r="AA252" s="70"/>
      <c r="AB252" s="71"/>
    </row>
    <row r="253" spans="18:28" ht="15.75" customHeight="1" x14ac:dyDescent="0.2">
      <c r="R253" s="64"/>
      <c r="S253" s="65"/>
      <c r="T253" s="66"/>
      <c r="U253" s="67"/>
      <c r="V253" s="68"/>
      <c r="W253" s="69"/>
      <c r="X253" s="66"/>
      <c r="Y253" s="66"/>
      <c r="Z253" s="66"/>
      <c r="AA253" s="70"/>
      <c r="AB253" s="71"/>
    </row>
    <row r="254" spans="18:28" ht="15.75" customHeight="1" x14ac:dyDescent="0.2">
      <c r="R254" s="64"/>
      <c r="S254" s="65"/>
      <c r="T254" s="66"/>
      <c r="U254" s="67"/>
      <c r="V254" s="68"/>
      <c r="W254" s="69"/>
      <c r="X254" s="66"/>
      <c r="Y254" s="66"/>
      <c r="Z254" s="66"/>
      <c r="AA254" s="70"/>
      <c r="AB254" s="71"/>
    </row>
    <row r="255" spans="18:28" ht="15.75" customHeight="1" x14ac:dyDescent="0.2">
      <c r="R255" s="64"/>
      <c r="S255" s="65"/>
      <c r="T255" s="66"/>
      <c r="U255" s="67"/>
      <c r="V255" s="68"/>
      <c r="W255" s="69"/>
      <c r="X255" s="66"/>
      <c r="Y255" s="66"/>
      <c r="Z255" s="66"/>
      <c r="AA255" s="70"/>
      <c r="AB255" s="71"/>
    </row>
    <row r="256" spans="18:28" ht="15.75" customHeight="1" x14ac:dyDescent="0.2">
      <c r="R256" s="64"/>
      <c r="S256" s="65"/>
      <c r="T256" s="66"/>
      <c r="U256" s="67"/>
      <c r="V256" s="68"/>
      <c r="W256" s="69"/>
      <c r="X256" s="66"/>
      <c r="Y256" s="66"/>
      <c r="Z256" s="66"/>
      <c r="AA256" s="70"/>
      <c r="AB256" s="71"/>
    </row>
    <row r="257" spans="18:28" ht="15.75" customHeight="1" x14ac:dyDescent="0.2">
      <c r="R257" s="64"/>
      <c r="S257" s="65"/>
      <c r="T257" s="66"/>
      <c r="U257" s="67"/>
      <c r="V257" s="68"/>
      <c r="W257" s="69"/>
      <c r="X257" s="66"/>
      <c r="Y257" s="66"/>
      <c r="Z257" s="66"/>
      <c r="AA257" s="70"/>
      <c r="AB257" s="71"/>
    </row>
    <row r="258" spans="18:28" ht="15.75" customHeight="1" x14ac:dyDescent="0.2">
      <c r="R258" s="64"/>
      <c r="S258" s="65"/>
      <c r="T258" s="66"/>
      <c r="U258" s="67"/>
      <c r="V258" s="68"/>
      <c r="W258" s="69"/>
      <c r="X258" s="66"/>
      <c r="Y258" s="66"/>
      <c r="Z258" s="66"/>
      <c r="AA258" s="70"/>
      <c r="AB258" s="71"/>
    </row>
    <row r="259" spans="18:28" ht="15.75" customHeight="1" x14ac:dyDescent="0.2">
      <c r="R259" s="64"/>
      <c r="S259" s="65"/>
      <c r="T259" s="66"/>
      <c r="U259" s="67"/>
      <c r="V259" s="68"/>
      <c r="W259" s="69"/>
      <c r="X259" s="66"/>
      <c r="Y259" s="66"/>
      <c r="Z259" s="66"/>
      <c r="AA259" s="70"/>
      <c r="AB259" s="71"/>
    </row>
    <row r="260" spans="18:28" ht="15.75" customHeight="1" x14ac:dyDescent="0.2">
      <c r="R260" s="64"/>
      <c r="S260" s="65"/>
      <c r="T260" s="66"/>
      <c r="U260" s="67"/>
      <c r="V260" s="68"/>
      <c r="W260" s="69"/>
      <c r="X260" s="66"/>
      <c r="Y260" s="66"/>
      <c r="Z260" s="66"/>
      <c r="AA260" s="70"/>
      <c r="AB260" s="71"/>
    </row>
    <row r="261" spans="18:28" ht="15.75" customHeight="1" x14ac:dyDescent="0.2">
      <c r="R261" s="64"/>
      <c r="S261" s="65"/>
      <c r="T261" s="66"/>
      <c r="U261" s="67"/>
      <c r="V261" s="68"/>
      <c r="W261" s="69"/>
      <c r="X261" s="66"/>
      <c r="Y261" s="66"/>
      <c r="Z261" s="66"/>
      <c r="AA261" s="70"/>
      <c r="AB261" s="71"/>
    </row>
    <row r="262" spans="18:28" ht="15.75" customHeight="1" x14ac:dyDescent="0.2">
      <c r="R262" s="64"/>
      <c r="S262" s="65"/>
      <c r="T262" s="66"/>
      <c r="U262" s="67"/>
      <c r="V262" s="68"/>
      <c r="W262" s="69"/>
      <c r="X262" s="66"/>
      <c r="Y262" s="66"/>
      <c r="Z262" s="66"/>
      <c r="AA262" s="70"/>
      <c r="AB262" s="71"/>
    </row>
    <row r="263" spans="18:28" ht="15.75" customHeight="1" x14ac:dyDescent="0.2"/>
    <row r="264" spans="18:28" ht="15.75" customHeight="1" x14ac:dyDescent="0.2"/>
    <row r="265" spans="18:28" ht="15.75" customHeight="1" x14ac:dyDescent="0.2"/>
    <row r="266" spans="18:28" ht="15.75" customHeight="1" x14ac:dyDescent="0.2"/>
    <row r="267" spans="18:28" ht="15.75" customHeight="1" x14ac:dyDescent="0.2"/>
    <row r="268" spans="18:28" ht="15.75" customHeight="1" x14ac:dyDescent="0.2"/>
    <row r="269" spans="18:28" ht="15.75" customHeight="1" x14ac:dyDescent="0.2"/>
    <row r="270" spans="18:28" ht="15.75" customHeight="1" x14ac:dyDescent="0.2"/>
    <row r="271" spans="18:28" ht="15.75" customHeight="1" x14ac:dyDescent="0.2"/>
    <row r="272" spans="18:28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B62" xr:uid="{00000000-0009-0000-0000-000006000000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outlinePr summaryBelow="0" summaryRight="0"/>
  </sheetPr>
  <dimension ref="A1:AB1000"/>
  <sheetViews>
    <sheetView workbookViewId="0"/>
  </sheetViews>
  <sheetFormatPr baseColWidth="10" defaultColWidth="12.5703125" defaultRowHeight="15" customHeight="1" x14ac:dyDescent="0.2"/>
  <cols>
    <col min="1" max="1" width="7.140625" customWidth="1"/>
    <col min="2" max="2" width="27.140625" customWidth="1"/>
    <col min="3" max="3" width="7.85546875" customWidth="1"/>
    <col min="4" max="4" width="9.7109375" customWidth="1"/>
    <col min="5" max="5" width="9.5703125" customWidth="1"/>
    <col min="6" max="6" width="8.7109375" customWidth="1"/>
    <col min="7" max="7" width="9.5703125" customWidth="1"/>
    <col min="8" max="8" width="10.140625" customWidth="1"/>
    <col min="9" max="9" width="10" customWidth="1"/>
    <col min="10" max="10" width="10.42578125" customWidth="1"/>
    <col min="11" max="11" width="11.5703125" customWidth="1"/>
    <col min="12" max="12" width="10.28515625" customWidth="1"/>
    <col min="13" max="13" width="10.85546875" customWidth="1"/>
    <col min="14" max="14" width="10.5703125" customWidth="1"/>
    <col min="15" max="15" width="9.140625" customWidth="1"/>
    <col min="16" max="16" width="11.140625" customWidth="1"/>
    <col min="17" max="17" width="12.5703125" customWidth="1"/>
    <col min="18" max="18" width="0.7109375" customWidth="1"/>
    <col min="19" max="19" width="14" customWidth="1"/>
    <col min="20" max="20" width="15.85546875" customWidth="1"/>
    <col min="21" max="21" width="15.7109375" customWidth="1"/>
    <col min="22" max="22" width="14.85546875" customWidth="1"/>
    <col min="23" max="23" width="15.28515625" customWidth="1"/>
    <col min="24" max="24" width="13.5703125" customWidth="1"/>
    <col min="25" max="25" width="13.42578125" customWidth="1"/>
    <col min="26" max="26" width="14" customWidth="1"/>
    <col min="27" max="27" width="14.85546875" customWidth="1"/>
    <col min="28" max="28" width="14.140625" customWidth="1"/>
  </cols>
  <sheetData>
    <row r="1" spans="1:28" ht="15.75" customHeight="1" x14ac:dyDescent="0.2">
      <c r="A1" s="21" t="s">
        <v>418</v>
      </c>
      <c r="B1" s="21" t="s">
        <v>449</v>
      </c>
      <c r="C1" s="22" t="s">
        <v>450</v>
      </c>
      <c r="D1" s="23" t="s">
        <v>451</v>
      </c>
      <c r="E1" s="24" t="s">
        <v>452</v>
      </c>
      <c r="F1" s="25" t="s">
        <v>453</v>
      </c>
      <c r="G1" s="26" t="s">
        <v>454</v>
      </c>
      <c r="H1" s="23" t="s">
        <v>455</v>
      </c>
      <c r="I1" s="23" t="s">
        <v>456</v>
      </c>
      <c r="J1" s="23" t="s">
        <v>457</v>
      </c>
      <c r="K1" s="27" t="s">
        <v>458</v>
      </c>
      <c r="L1" s="27" t="s">
        <v>459</v>
      </c>
      <c r="M1" s="28" t="s">
        <v>460</v>
      </c>
      <c r="N1" s="29" t="s">
        <v>461</v>
      </c>
      <c r="O1" s="30" t="s">
        <v>9</v>
      </c>
      <c r="P1" s="21" t="s">
        <v>437</v>
      </c>
      <c r="Q1" s="21" t="s">
        <v>462</v>
      </c>
      <c r="R1" s="31"/>
      <c r="S1" s="22" t="s">
        <v>463</v>
      </c>
      <c r="T1" s="32" t="s">
        <v>464</v>
      </c>
      <c r="U1" s="33" t="s">
        <v>465</v>
      </c>
      <c r="V1" s="34" t="s">
        <v>466</v>
      </c>
      <c r="W1" s="35" t="s">
        <v>467</v>
      </c>
      <c r="X1" s="32" t="s">
        <v>468</v>
      </c>
      <c r="Y1" s="32" t="s">
        <v>469</v>
      </c>
      <c r="Z1" s="32" t="s">
        <v>470</v>
      </c>
      <c r="AA1" s="36" t="s">
        <v>471</v>
      </c>
      <c r="AB1" s="37" t="s">
        <v>472</v>
      </c>
    </row>
    <row r="2" spans="1:28" ht="15.75" customHeight="1" x14ac:dyDescent="0.2">
      <c r="A2" s="21">
        <f>UpgradedProtectorStats!A2+5</f>
        <v>10010</v>
      </c>
      <c r="B2" s="38" t="s">
        <v>473</v>
      </c>
      <c r="C2" s="22">
        <f>UpgradedProtectorStats!C2</f>
        <v>8</v>
      </c>
      <c r="D2" s="32">
        <f>UpgradedProtectorStats!D2</f>
        <v>34.1</v>
      </c>
      <c r="E2" s="24">
        <f>UpgradedProtectorStats!E2</f>
        <v>18.600000000000001</v>
      </c>
      <c r="F2" s="25">
        <f>UpgradedProtectorStats!F2</f>
        <v>20.150000000000002</v>
      </c>
      <c r="G2" s="26">
        <f>UpgradedProtectorStats!G2</f>
        <v>10.85</v>
      </c>
      <c r="H2" s="23">
        <f>UpgradedProtectorStats!D2*(1+(UpgradedProtectorStats!H2/100))</f>
        <v>39.214999999999996</v>
      </c>
      <c r="I2" s="23">
        <f>UpgradedProtectorStats!D2*(1+(UpgradedProtectorStats!I2/100))</f>
        <v>33.759</v>
      </c>
      <c r="J2" s="23">
        <f>UpgradedProtectorStats!D2*(1+(UpgradedProtectorStats!J2/100))</f>
        <v>34.1</v>
      </c>
      <c r="K2" s="27">
        <f>UpgradedProtectorStats!K2</f>
        <v>11.43</v>
      </c>
      <c r="L2" s="27">
        <f>UpgradedProtectorStats!L2</f>
        <v>11.43</v>
      </c>
      <c r="M2" s="28">
        <f>UpgradedProtectorStats!M2</f>
        <v>16.510000000000002</v>
      </c>
      <c r="N2" s="29">
        <f>UpgradedProtectorStats!N2</f>
        <v>0</v>
      </c>
      <c r="O2" s="30">
        <f>UpgradedProtectorStats!O2</f>
        <v>4.5</v>
      </c>
      <c r="P2" s="21">
        <f>UpgradedProtectorStats!P2</f>
        <v>400</v>
      </c>
      <c r="Q2" s="21">
        <f>UpgradedProtectorStats!Q2</f>
        <v>-1</v>
      </c>
      <c r="R2" s="31"/>
      <c r="S2" s="22">
        <f t="shared" ref="S2:S255" si="0">C2/O2</f>
        <v>1.7777777777777777</v>
      </c>
      <c r="T2" s="32">
        <f t="shared" ref="T2:T255" si="1">D2/O2</f>
        <v>7.5777777777777784</v>
      </c>
      <c r="U2" s="33">
        <f t="shared" ref="U2:U255" si="2">E2/O2</f>
        <v>4.1333333333333337</v>
      </c>
      <c r="V2" s="34">
        <f t="shared" ref="V2:V255" si="3">F2/O2</f>
        <v>4.4777777777777779</v>
      </c>
      <c r="W2" s="35">
        <f t="shared" ref="W2:W255" si="4">G2/O2</f>
        <v>2.411111111111111</v>
      </c>
      <c r="X2" s="32">
        <f t="shared" ref="X2:X255" si="5">H2/O2</f>
        <v>8.7144444444444442</v>
      </c>
      <c r="Y2" s="32">
        <f t="shared" ref="Y2:Y255" si="6">I2/O2</f>
        <v>7.5019999999999998</v>
      </c>
      <c r="Z2" s="32">
        <f t="shared" ref="Z2:Z255" si="7">J2/O2</f>
        <v>7.5777777777777784</v>
      </c>
      <c r="AA2" s="36">
        <f t="shared" ref="AA2:AA255" si="8">K2/O2</f>
        <v>2.54</v>
      </c>
      <c r="AB2" s="37">
        <f t="shared" ref="AB2:AB255" si="9">M2/O2</f>
        <v>3.6688888888888891</v>
      </c>
    </row>
    <row r="3" spans="1:28" ht="15.75" customHeight="1" x14ac:dyDescent="0.2">
      <c r="A3" s="21">
        <f>UpgradedProtectorStats!A3+5</f>
        <v>11010</v>
      </c>
      <c r="B3" s="50" t="s">
        <v>547</v>
      </c>
      <c r="C3" s="22">
        <f>UpgradedProtectorStats!C3</f>
        <v>21</v>
      </c>
      <c r="D3" s="32">
        <f>UpgradedProtectorStats!D3</f>
        <v>88.350000000000009</v>
      </c>
      <c r="E3" s="24">
        <f>UpgradedProtectorStats!E3</f>
        <v>48.050000000000004</v>
      </c>
      <c r="F3" s="25">
        <f>UpgradedProtectorStats!F3</f>
        <v>57.35</v>
      </c>
      <c r="G3" s="26">
        <f>UpgradedProtectorStats!G3</f>
        <v>29.45</v>
      </c>
      <c r="H3" s="23">
        <f>UpgradedProtectorStats!D3*(1+(UpgradedProtectorStats!H3/100))</f>
        <v>101.60250000000001</v>
      </c>
      <c r="I3" s="23">
        <f>UpgradedProtectorStats!D3*(1+(UpgradedProtectorStats!I3/100))</f>
        <v>87.466500000000011</v>
      </c>
      <c r="J3" s="23">
        <f>UpgradedProtectorStats!D3*(1+(UpgradedProtectorStats!J3/100))</f>
        <v>88.350000000000009</v>
      </c>
      <c r="K3" s="27">
        <f>UpgradedProtectorStats!K3</f>
        <v>30.48</v>
      </c>
      <c r="L3" s="27">
        <f>UpgradedProtectorStats!L3</f>
        <v>30.48</v>
      </c>
      <c r="M3" s="28">
        <f>UpgradedProtectorStats!M3</f>
        <v>43.18</v>
      </c>
      <c r="N3" s="29">
        <f>UpgradedProtectorStats!N3</f>
        <v>0</v>
      </c>
      <c r="O3" s="30">
        <f>UpgradedProtectorStats!O3</f>
        <v>11.7</v>
      </c>
      <c r="P3" s="21">
        <f>UpgradedProtectorStats!P3</f>
        <v>400</v>
      </c>
      <c r="Q3" s="21">
        <f>UpgradedProtectorStats!Q3</f>
        <v>-1</v>
      </c>
      <c r="R3" s="31"/>
      <c r="S3" s="22">
        <f t="shared" si="0"/>
        <v>1.7948717948717949</v>
      </c>
      <c r="T3" s="32">
        <f t="shared" si="1"/>
        <v>7.5512820512820529</v>
      </c>
      <c r="U3" s="33">
        <f t="shared" si="2"/>
        <v>4.1068376068376073</v>
      </c>
      <c r="V3" s="34">
        <f t="shared" si="3"/>
        <v>4.9017094017094021</v>
      </c>
      <c r="W3" s="35">
        <f t="shared" si="4"/>
        <v>2.517094017094017</v>
      </c>
      <c r="X3" s="32">
        <f t="shared" si="5"/>
        <v>8.6839743589743605</v>
      </c>
      <c r="Y3" s="32">
        <f t="shared" si="6"/>
        <v>7.4757692307692318</v>
      </c>
      <c r="Z3" s="32">
        <f t="shared" si="7"/>
        <v>7.5512820512820529</v>
      </c>
      <c r="AA3" s="36">
        <f t="shared" si="8"/>
        <v>2.6051282051282052</v>
      </c>
      <c r="AB3" s="37">
        <f t="shared" si="9"/>
        <v>3.6905982905982908</v>
      </c>
    </row>
    <row r="4" spans="1:28" ht="15.75" customHeight="1" x14ac:dyDescent="0.2">
      <c r="A4" s="21">
        <f>UpgradedProtectorStats!A4+5</f>
        <v>12010</v>
      </c>
      <c r="B4" s="50" t="s">
        <v>607</v>
      </c>
      <c r="C4" s="22">
        <f>UpgradedProtectorStats!C4</f>
        <v>13</v>
      </c>
      <c r="D4" s="32">
        <f>UpgradedProtectorStats!D4</f>
        <v>52.7</v>
      </c>
      <c r="E4" s="24">
        <f>UpgradedProtectorStats!E4</f>
        <v>27.900000000000002</v>
      </c>
      <c r="F4" s="25">
        <f>UpgradedProtectorStats!F4</f>
        <v>32.550000000000004</v>
      </c>
      <c r="G4" s="26">
        <f>UpgradedProtectorStats!G4</f>
        <v>18.600000000000001</v>
      </c>
      <c r="H4" s="23">
        <f>UpgradedProtectorStats!D4*(1+(UpgradedProtectorStats!H4/100))</f>
        <v>60.604999999999997</v>
      </c>
      <c r="I4" s="23">
        <f>UpgradedProtectorStats!D4*(1+(UpgradedProtectorStats!I4/100))</f>
        <v>52.173000000000002</v>
      </c>
      <c r="J4" s="23">
        <f>UpgradedProtectorStats!D4*(1+(UpgradedProtectorStats!J4/100))</f>
        <v>52.7</v>
      </c>
      <c r="K4" s="27">
        <f>UpgradedProtectorStats!K4</f>
        <v>16.510000000000002</v>
      </c>
      <c r="L4" s="27">
        <f>UpgradedProtectorStats!L4</f>
        <v>16.510000000000002</v>
      </c>
      <c r="M4" s="28">
        <f>UpgradedProtectorStats!M4</f>
        <v>26.67</v>
      </c>
      <c r="N4" s="29">
        <f>UpgradedProtectorStats!N4</f>
        <v>0</v>
      </c>
      <c r="O4" s="30">
        <f>UpgradedProtectorStats!O4</f>
        <v>6.9</v>
      </c>
      <c r="P4" s="21">
        <f>UpgradedProtectorStats!P4</f>
        <v>400</v>
      </c>
      <c r="Q4" s="21">
        <f>UpgradedProtectorStats!Q4</f>
        <v>-1</v>
      </c>
      <c r="R4" s="31"/>
      <c r="S4" s="22">
        <f t="shared" si="0"/>
        <v>1.8840579710144927</v>
      </c>
      <c r="T4" s="32">
        <f t="shared" si="1"/>
        <v>7.63768115942029</v>
      </c>
      <c r="U4" s="33">
        <f t="shared" si="2"/>
        <v>4.0434782608695654</v>
      </c>
      <c r="V4" s="34">
        <f t="shared" si="3"/>
        <v>4.7173913043478262</v>
      </c>
      <c r="W4" s="35">
        <f t="shared" si="4"/>
        <v>2.6956521739130435</v>
      </c>
      <c r="X4" s="32">
        <f t="shared" si="5"/>
        <v>8.7833333333333332</v>
      </c>
      <c r="Y4" s="32">
        <f t="shared" si="6"/>
        <v>7.5613043478260868</v>
      </c>
      <c r="Z4" s="32">
        <f t="shared" si="7"/>
        <v>7.63768115942029</v>
      </c>
      <c r="AA4" s="36">
        <f t="shared" si="8"/>
        <v>2.3927536231884061</v>
      </c>
      <c r="AB4" s="37">
        <f t="shared" si="9"/>
        <v>3.8652173913043479</v>
      </c>
    </row>
    <row r="5" spans="1:28" ht="15.75" customHeight="1" x14ac:dyDescent="0.2">
      <c r="A5" s="21">
        <f>UpgradedProtectorStats!A5+5</f>
        <v>13010</v>
      </c>
      <c r="B5" s="50" t="s">
        <v>665</v>
      </c>
      <c r="C5" s="22">
        <f>UpgradedProtectorStats!C5</f>
        <v>13</v>
      </c>
      <c r="D5" s="32">
        <f>UpgradedProtectorStats!D5</f>
        <v>52.7</v>
      </c>
      <c r="E5" s="24">
        <f>UpgradedProtectorStats!E5</f>
        <v>27.900000000000002</v>
      </c>
      <c r="F5" s="25">
        <f>UpgradedProtectorStats!F5</f>
        <v>32.550000000000004</v>
      </c>
      <c r="G5" s="26">
        <f>UpgradedProtectorStats!G5</f>
        <v>18.600000000000001</v>
      </c>
      <c r="H5" s="23">
        <f>UpgradedProtectorStats!D5*(1+(UpgradedProtectorStats!H5/100))</f>
        <v>60.604999999999997</v>
      </c>
      <c r="I5" s="23">
        <f>UpgradedProtectorStats!D5*(1+(UpgradedProtectorStats!I5/100))</f>
        <v>52.173000000000002</v>
      </c>
      <c r="J5" s="23">
        <f>UpgradedProtectorStats!D5*(1+(UpgradedProtectorStats!J5/100))</f>
        <v>52.7</v>
      </c>
      <c r="K5" s="27">
        <f>UpgradedProtectorStats!K5</f>
        <v>16.510000000000002</v>
      </c>
      <c r="L5" s="27">
        <f>UpgradedProtectorStats!L5</f>
        <v>16.510000000000002</v>
      </c>
      <c r="M5" s="28">
        <f>UpgradedProtectorStats!M5</f>
        <v>26.67</v>
      </c>
      <c r="N5" s="29">
        <f>UpgradedProtectorStats!N5</f>
        <v>0</v>
      </c>
      <c r="O5" s="30">
        <f>UpgradedProtectorStats!O5</f>
        <v>6.9</v>
      </c>
      <c r="P5" s="21">
        <f>UpgradedProtectorStats!P5</f>
        <v>400</v>
      </c>
      <c r="Q5" s="21">
        <f>UpgradedProtectorStats!Q5</f>
        <v>-1</v>
      </c>
      <c r="R5" s="31"/>
      <c r="S5" s="22">
        <f t="shared" si="0"/>
        <v>1.8840579710144927</v>
      </c>
      <c r="T5" s="32">
        <f t="shared" si="1"/>
        <v>7.63768115942029</v>
      </c>
      <c r="U5" s="33">
        <f t="shared" si="2"/>
        <v>4.0434782608695654</v>
      </c>
      <c r="V5" s="34">
        <f t="shared" si="3"/>
        <v>4.7173913043478262</v>
      </c>
      <c r="W5" s="35">
        <f t="shared" si="4"/>
        <v>2.6956521739130435</v>
      </c>
      <c r="X5" s="32">
        <f t="shared" si="5"/>
        <v>8.7833333333333332</v>
      </c>
      <c r="Y5" s="32">
        <f t="shared" si="6"/>
        <v>7.5613043478260868</v>
      </c>
      <c r="Z5" s="32">
        <f t="shared" si="7"/>
        <v>7.63768115942029</v>
      </c>
      <c r="AA5" s="36">
        <f t="shared" si="8"/>
        <v>2.3927536231884061</v>
      </c>
      <c r="AB5" s="37">
        <f t="shared" si="9"/>
        <v>3.8652173913043479</v>
      </c>
    </row>
    <row r="6" spans="1:28" ht="15.75" customHeight="1" x14ac:dyDescent="0.2">
      <c r="A6" s="21">
        <f>UpgradedProtectorStats!A6+5</f>
        <v>20010</v>
      </c>
      <c r="B6" s="38" t="s">
        <v>474</v>
      </c>
      <c r="C6" s="22">
        <f>UpgradedProtectorStats!C6</f>
        <v>8</v>
      </c>
      <c r="D6" s="32">
        <f>UpgradedProtectorStats!D6</f>
        <v>34.1</v>
      </c>
      <c r="E6" s="24">
        <f>UpgradedProtectorStats!E6</f>
        <v>18.600000000000001</v>
      </c>
      <c r="F6" s="25">
        <f>UpgradedProtectorStats!F6</f>
        <v>20.150000000000002</v>
      </c>
      <c r="G6" s="26">
        <f>UpgradedProtectorStats!G6</f>
        <v>10.85</v>
      </c>
      <c r="H6" s="23">
        <f>UpgradedProtectorStats!D6*(1+(UpgradedProtectorStats!H6/100))</f>
        <v>39.214999999999996</v>
      </c>
      <c r="I6" s="23">
        <f>UpgradedProtectorStats!D6*(1+(UpgradedProtectorStats!I6/100))</f>
        <v>32.395000000000003</v>
      </c>
      <c r="J6" s="23">
        <f>UpgradedProtectorStats!D6*(1+(UpgradedProtectorStats!J6/100))</f>
        <v>34.1</v>
      </c>
      <c r="K6" s="27">
        <f>UpgradedProtectorStats!K6</f>
        <v>11.43</v>
      </c>
      <c r="L6" s="27">
        <f>UpgradedProtectorStats!L6</f>
        <v>11.43</v>
      </c>
      <c r="M6" s="28">
        <f>UpgradedProtectorStats!M6</f>
        <v>16.510000000000002</v>
      </c>
      <c r="N6" s="29">
        <f>UpgradedProtectorStats!N6</f>
        <v>27.94</v>
      </c>
      <c r="O6" s="30">
        <f>UpgradedProtectorStats!O6</f>
        <v>5</v>
      </c>
      <c r="P6" s="21">
        <f>UpgradedProtectorStats!P6</f>
        <v>500</v>
      </c>
      <c r="Q6" s="21">
        <f>UpgradedProtectorStats!Q6</f>
        <v>-1</v>
      </c>
      <c r="R6" s="31"/>
      <c r="S6" s="22">
        <f t="shared" si="0"/>
        <v>1.6</v>
      </c>
      <c r="T6" s="32">
        <f t="shared" si="1"/>
        <v>6.82</v>
      </c>
      <c r="U6" s="33">
        <f t="shared" si="2"/>
        <v>3.72</v>
      </c>
      <c r="V6" s="34">
        <f t="shared" si="3"/>
        <v>4.03</v>
      </c>
      <c r="W6" s="35">
        <f t="shared" si="4"/>
        <v>2.17</v>
      </c>
      <c r="X6" s="32">
        <f t="shared" si="5"/>
        <v>7.8429999999999991</v>
      </c>
      <c r="Y6" s="32">
        <f t="shared" si="6"/>
        <v>6.479000000000001</v>
      </c>
      <c r="Z6" s="32">
        <f t="shared" si="7"/>
        <v>6.82</v>
      </c>
      <c r="AA6" s="36">
        <f t="shared" si="8"/>
        <v>2.286</v>
      </c>
      <c r="AB6" s="37">
        <f t="shared" si="9"/>
        <v>3.3020000000000005</v>
      </c>
    </row>
    <row r="7" spans="1:28" ht="15.75" customHeight="1" x14ac:dyDescent="0.2">
      <c r="A7" s="21">
        <f>UpgradedProtectorStats!A7+5</f>
        <v>21010</v>
      </c>
      <c r="B7" s="50" t="s">
        <v>548</v>
      </c>
      <c r="C7" s="22">
        <f>UpgradedProtectorStats!C7</f>
        <v>20</v>
      </c>
      <c r="D7" s="32">
        <f>UpgradedProtectorStats!D7</f>
        <v>91.45</v>
      </c>
      <c r="E7" s="24">
        <f>UpgradedProtectorStats!E7</f>
        <v>48.050000000000004</v>
      </c>
      <c r="F7" s="25">
        <f>UpgradedProtectorStats!F7</f>
        <v>57.35</v>
      </c>
      <c r="G7" s="26">
        <f>UpgradedProtectorStats!G7</f>
        <v>29.45</v>
      </c>
      <c r="H7" s="23">
        <f>UpgradedProtectorStats!D7*(1+(UpgradedProtectorStats!H7/100))</f>
        <v>105.16749999999999</v>
      </c>
      <c r="I7" s="23">
        <f>UpgradedProtectorStats!D7*(1+(UpgradedProtectorStats!I7/100))</f>
        <v>86.877499999999998</v>
      </c>
      <c r="J7" s="23">
        <f>UpgradedProtectorStats!D7*(1+(UpgradedProtectorStats!J7/100))</f>
        <v>91.45</v>
      </c>
      <c r="K7" s="27">
        <f>UpgradedProtectorStats!K7</f>
        <v>30.48</v>
      </c>
      <c r="L7" s="27">
        <f>UpgradedProtectorStats!L7</f>
        <v>30.48</v>
      </c>
      <c r="M7" s="28">
        <f>UpgradedProtectorStats!M7</f>
        <v>43.18</v>
      </c>
      <c r="N7" s="29">
        <f>UpgradedProtectorStats!N7</f>
        <v>72.39</v>
      </c>
      <c r="O7" s="30">
        <f>UpgradedProtectorStats!O7</f>
        <v>12.9</v>
      </c>
      <c r="P7" s="21">
        <f>UpgradedProtectorStats!P7</f>
        <v>500</v>
      </c>
      <c r="Q7" s="21">
        <f>UpgradedProtectorStats!Q7</f>
        <v>-1</v>
      </c>
      <c r="R7" s="31"/>
      <c r="S7" s="22">
        <f t="shared" si="0"/>
        <v>1.5503875968992247</v>
      </c>
      <c r="T7" s="32">
        <f t="shared" si="1"/>
        <v>7.0891472868217056</v>
      </c>
      <c r="U7" s="33">
        <f t="shared" si="2"/>
        <v>3.724806201550388</v>
      </c>
      <c r="V7" s="34">
        <f t="shared" si="3"/>
        <v>4.445736434108527</v>
      </c>
      <c r="W7" s="35">
        <f t="shared" si="4"/>
        <v>2.2829457364341086</v>
      </c>
      <c r="X7" s="32">
        <f t="shared" si="5"/>
        <v>8.1525193798449607</v>
      </c>
      <c r="Y7" s="32">
        <f t="shared" si="6"/>
        <v>6.7346899224806194</v>
      </c>
      <c r="Z7" s="32">
        <f t="shared" si="7"/>
        <v>7.0891472868217056</v>
      </c>
      <c r="AA7" s="36">
        <f t="shared" si="8"/>
        <v>2.3627906976744186</v>
      </c>
      <c r="AB7" s="37">
        <f t="shared" si="9"/>
        <v>3.3472868217054264</v>
      </c>
    </row>
    <row r="8" spans="1:28" ht="15.75" customHeight="1" x14ac:dyDescent="0.2">
      <c r="A8" s="21">
        <f>UpgradedProtectorStats!A8+5</f>
        <v>22010</v>
      </c>
      <c r="B8" s="50" t="s">
        <v>608</v>
      </c>
      <c r="C8" s="22">
        <f>UpgradedProtectorStats!C8</f>
        <v>12</v>
      </c>
      <c r="D8" s="32">
        <f>UpgradedProtectorStats!D8</f>
        <v>54.25</v>
      </c>
      <c r="E8" s="24">
        <f>UpgradedProtectorStats!E8</f>
        <v>29.45</v>
      </c>
      <c r="F8" s="25">
        <f>UpgradedProtectorStats!F8</f>
        <v>32.550000000000004</v>
      </c>
      <c r="G8" s="26">
        <f>UpgradedProtectorStats!G8</f>
        <v>18.600000000000001</v>
      </c>
      <c r="H8" s="23">
        <f>UpgradedProtectorStats!D8*(1+(UpgradedProtectorStats!H8/100))</f>
        <v>62.387499999999996</v>
      </c>
      <c r="I8" s="23">
        <f>UpgradedProtectorStats!D8*(1+(UpgradedProtectorStats!I8/100))</f>
        <v>51.537499999999994</v>
      </c>
      <c r="J8" s="23">
        <f>UpgradedProtectorStats!D8*(1+(UpgradedProtectorStats!J8/100))</f>
        <v>54.25</v>
      </c>
      <c r="K8" s="27">
        <f>UpgradedProtectorStats!K8</f>
        <v>16.510000000000002</v>
      </c>
      <c r="L8" s="27">
        <f>UpgradedProtectorStats!L8</f>
        <v>16.510000000000002</v>
      </c>
      <c r="M8" s="28">
        <f>UpgradedProtectorStats!M8</f>
        <v>26.67</v>
      </c>
      <c r="N8" s="29">
        <f>UpgradedProtectorStats!N8</f>
        <v>43.18</v>
      </c>
      <c r="O8" s="30">
        <f>UpgradedProtectorStats!O8</f>
        <v>7.6</v>
      </c>
      <c r="P8" s="21">
        <f>UpgradedProtectorStats!P8</f>
        <v>500</v>
      </c>
      <c r="Q8" s="21">
        <f>UpgradedProtectorStats!Q8</f>
        <v>-1</v>
      </c>
      <c r="R8" s="31"/>
      <c r="S8" s="22">
        <f t="shared" si="0"/>
        <v>1.5789473684210527</v>
      </c>
      <c r="T8" s="32">
        <f t="shared" si="1"/>
        <v>7.1381578947368425</v>
      </c>
      <c r="U8" s="33">
        <f t="shared" si="2"/>
        <v>3.875</v>
      </c>
      <c r="V8" s="34">
        <f t="shared" si="3"/>
        <v>4.2828947368421062</v>
      </c>
      <c r="W8" s="35">
        <f t="shared" si="4"/>
        <v>2.4473684210526319</v>
      </c>
      <c r="X8" s="32">
        <f t="shared" si="5"/>
        <v>8.2088815789473681</v>
      </c>
      <c r="Y8" s="32">
        <f t="shared" si="6"/>
        <v>6.78125</v>
      </c>
      <c r="Z8" s="32">
        <f t="shared" si="7"/>
        <v>7.1381578947368425</v>
      </c>
      <c r="AA8" s="36">
        <f t="shared" si="8"/>
        <v>2.1723684210526319</v>
      </c>
      <c r="AB8" s="37">
        <f t="shared" si="9"/>
        <v>3.50921052631579</v>
      </c>
    </row>
    <row r="9" spans="1:28" ht="15.75" customHeight="1" x14ac:dyDescent="0.2">
      <c r="A9" s="21">
        <f>UpgradedProtectorStats!A9+5</f>
        <v>23010</v>
      </c>
      <c r="B9" s="50" t="s">
        <v>666</v>
      </c>
      <c r="C9" s="22">
        <f>UpgradedProtectorStats!C9</f>
        <v>12</v>
      </c>
      <c r="D9" s="32">
        <f>UpgradedProtectorStats!D9</f>
        <v>54.25</v>
      </c>
      <c r="E9" s="24">
        <f>UpgradedProtectorStats!E9</f>
        <v>29.45</v>
      </c>
      <c r="F9" s="25">
        <f>UpgradedProtectorStats!F9</f>
        <v>32.550000000000004</v>
      </c>
      <c r="G9" s="26">
        <f>UpgradedProtectorStats!G9</f>
        <v>18.600000000000001</v>
      </c>
      <c r="H9" s="23">
        <f>UpgradedProtectorStats!D9*(1+(UpgradedProtectorStats!H9/100))</f>
        <v>62.387499999999996</v>
      </c>
      <c r="I9" s="23">
        <f>UpgradedProtectorStats!D9*(1+(UpgradedProtectorStats!I9/100))</f>
        <v>51.537499999999994</v>
      </c>
      <c r="J9" s="23">
        <f>UpgradedProtectorStats!D9*(1+(UpgradedProtectorStats!J9/100))</f>
        <v>54.25</v>
      </c>
      <c r="K9" s="27">
        <f>UpgradedProtectorStats!K9</f>
        <v>16.510000000000002</v>
      </c>
      <c r="L9" s="27">
        <f>UpgradedProtectorStats!L9</f>
        <v>16.510000000000002</v>
      </c>
      <c r="M9" s="28">
        <f>UpgradedProtectorStats!M9</f>
        <v>26.67</v>
      </c>
      <c r="N9" s="29">
        <f>UpgradedProtectorStats!N9</f>
        <v>43.18</v>
      </c>
      <c r="O9" s="30">
        <f>UpgradedProtectorStats!O9</f>
        <v>7.6</v>
      </c>
      <c r="P9" s="21">
        <f>UpgradedProtectorStats!P9</f>
        <v>500</v>
      </c>
      <c r="Q9" s="21">
        <f>UpgradedProtectorStats!Q9</f>
        <v>-1</v>
      </c>
      <c r="R9" s="31"/>
      <c r="S9" s="22">
        <f t="shared" si="0"/>
        <v>1.5789473684210527</v>
      </c>
      <c r="T9" s="32">
        <f t="shared" si="1"/>
        <v>7.1381578947368425</v>
      </c>
      <c r="U9" s="33">
        <f t="shared" si="2"/>
        <v>3.875</v>
      </c>
      <c r="V9" s="34">
        <f t="shared" si="3"/>
        <v>4.2828947368421062</v>
      </c>
      <c r="W9" s="35">
        <f t="shared" si="4"/>
        <v>2.4473684210526319</v>
      </c>
      <c r="X9" s="32">
        <f t="shared" si="5"/>
        <v>8.2088815789473681</v>
      </c>
      <c r="Y9" s="32">
        <f t="shared" si="6"/>
        <v>6.78125</v>
      </c>
      <c r="Z9" s="32">
        <f t="shared" si="7"/>
        <v>7.1381578947368425</v>
      </c>
      <c r="AA9" s="36">
        <f t="shared" si="8"/>
        <v>2.1723684210526319</v>
      </c>
      <c r="AB9" s="37">
        <f t="shared" si="9"/>
        <v>3.50921052631579</v>
      </c>
    </row>
    <row r="10" spans="1:28" ht="15.75" customHeight="1" x14ac:dyDescent="0.2">
      <c r="A10" s="21">
        <f>UpgradedProtectorStats!A10+5</f>
        <v>40010</v>
      </c>
      <c r="B10" s="38" t="s">
        <v>475</v>
      </c>
      <c r="C10" s="22">
        <f>UpgradedProtectorStats!C10</f>
        <v>6</v>
      </c>
      <c r="D10" s="32">
        <f>UpgradedProtectorStats!D10</f>
        <v>27.900000000000002</v>
      </c>
      <c r="E10" s="24">
        <f>UpgradedProtectorStats!E10</f>
        <v>18.600000000000001</v>
      </c>
      <c r="F10" s="25">
        <f>UpgradedProtectorStats!F10</f>
        <v>18.600000000000001</v>
      </c>
      <c r="G10" s="26">
        <f>UpgradedProtectorStats!G10</f>
        <v>15.5</v>
      </c>
      <c r="H10" s="23">
        <f>UpgradedProtectorStats!D10*(1+(UpgradedProtectorStats!H10/100))</f>
        <v>30.690000000000005</v>
      </c>
      <c r="I10" s="23">
        <f>UpgradedProtectorStats!D10*(1+(UpgradedProtectorStats!I10/100))</f>
        <v>27.900000000000002</v>
      </c>
      <c r="J10" s="23">
        <f>UpgradedProtectorStats!D10*(1+(UpgradedProtectorStats!J10/100))</f>
        <v>26.225999999999999</v>
      </c>
      <c r="K10" s="27">
        <f>UpgradedProtectorStats!K10</f>
        <v>10.16</v>
      </c>
      <c r="L10" s="27">
        <f>UpgradedProtectorStats!L10</f>
        <v>10.16</v>
      </c>
      <c r="M10" s="28">
        <f>UpgradedProtectorStats!M10</f>
        <v>15.24</v>
      </c>
      <c r="N10" s="29">
        <f>UpgradedProtectorStats!N10</f>
        <v>0</v>
      </c>
      <c r="O10" s="30">
        <f>UpgradedProtectorStats!O10</f>
        <v>3.8</v>
      </c>
      <c r="P10" s="21">
        <f>UpgradedProtectorStats!P10</f>
        <v>300</v>
      </c>
      <c r="Q10" s="21">
        <f>UpgradedProtectorStats!Q10</f>
        <v>0</v>
      </c>
      <c r="R10" s="31"/>
      <c r="S10" s="22">
        <f t="shared" si="0"/>
        <v>1.5789473684210527</v>
      </c>
      <c r="T10" s="32">
        <f t="shared" si="1"/>
        <v>7.3421052631578956</v>
      </c>
      <c r="U10" s="33">
        <f t="shared" si="2"/>
        <v>4.8947368421052637</v>
      </c>
      <c r="V10" s="34">
        <f t="shared" si="3"/>
        <v>4.8947368421052637</v>
      </c>
      <c r="W10" s="35">
        <f t="shared" si="4"/>
        <v>4.0789473684210531</v>
      </c>
      <c r="X10" s="32">
        <f t="shared" si="5"/>
        <v>8.0763157894736857</v>
      </c>
      <c r="Y10" s="32">
        <f t="shared" si="6"/>
        <v>7.3421052631578956</v>
      </c>
      <c r="Z10" s="32">
        <f t="shared" si="7"/>
        <v>6.9015789473684208</v>
      </c>
      <c r="AA10" s="36">
        <f t="shared" si="8"/>
        <v>2.6736842105263161</v>
      </c>
      <c r="AB10" s="37">
        <f t="shared" si="9"/>
        <v>4.0105263157894742</v>
      </c>
    </row>
    <row r="11" spans="1:28" ht="15.75" customHeight="1" x14ac:dyDescent="0.2">
      <c r="A11" s="21">
        <f>UpgradedProtectorStats!A11+5</f>
        <v>41010</v>
      </c>
      <c r="B11" s="50" t="s">
        <v>549</v>
      </c>
      <c r="C11" s="22">
        <f>UpgradedProtectorStats!C11</f>
        <v>16</v>
      </c>
      <c r="D11" s="32">
        <f>UpgradedProtectorStats!D11</f>
        <v>69.75</v>
      </c>
      <c r="E11" s="24">
        <f>UpgradedProtectorStats!E11</f>
        <v>46.5</v>
      </c>
      <c r="F11" s="25">
        <f>UpgradedProtectorStats!F11</f>
        <v>48.050000000000004</v>
      </c>
      <c r="G11" s="26">
        <f>UpgradedProtectorStats!G11</f>
        <v>41.85</v>
      </c>
      <c r="H11" s="23">
        <f>UpgradedProtectorStats!D11*(1+(UpgradedProtectorStats!H11/100))</f>
        <v>76.725000000000009</v>
      </c>
      <c r="I11" s="23">
        <f>UpgradedProtectorStats!D11*(1+(UpgradedProtectorStats!I11/100))</f>
        <v>69.75</v>
      </c>
      <c r="J11" s="23">
        <f>UpgradedProtectorStats!D11*(1+(UpgradedProtectorStats!J11/100))</f>
        <v>65.564999999999998</v>
      </c>
      <c r="K11" s="27">
        <f>UpgradedProtectorStats!K11</f>
        <v>26.67</v>
      </c>
      <c r="L11" s="27">
        <f>UpgradedProtectorStats!L11</f>
        <v>26.67</v>
      </c>
      <c r="M11" s="28">
        <f>UpgradedProtectorStats!M11</f>
        <v>38.1</v>
      </c>
      <c r="N11" s="29">
        <f>UpgradedProtectorStats!N11</f>
        <v>0</v>
      </c>
      <c r="O11" s="30">
        <f>UpgradedProtectorStats!O11</f>
        <v>9.8000000000000007</v>
      </c>
      <c r="P11" s="21">
        <f>UpgradedProtectorStats!P11</f>
        <v>300</v>
      </c>
      <c r="Q11" s="21">
        <f>UpgradedProtectorStats!Q11</f>
        <v>0</v>
      </c>
      <c r="R11" s="31"/>
      <c r="S11" s="22">
        <f t="shared" si="0"/>
        <v>1.6326530612244896</v>
      </c>
      <c r="T11" s="32">
        <f t="shared" si="1"/>
        <v>7.1173469387755093</v>
      </c>
      <c r="U11" s="33">
        <f t="shared" si="2"/>
        <v>4.7448979591836729</v>
      </c>
      <c r="V11" s="34">
        <f t="shared" si="3"/>
        <v>4.9030612244897958</v>
      </c>
      <c r="W11" s="35">
        <f t="shared" si="4"/>
        <v>4.2704081632653059</v>
      </c>
      <c r="X11" s="32">
        <f t="shared" si="5"/>
        <v>7.8290816326530619</v>
      </c>
      <c r="Y11" s="32">
        <f t="shared" si="6"/>
        <v>7.1173469387755093</v>
      </c>
      <c r="Z11" s="32">
        <f t="shared" si="7"/>
        <v>6.6903061224489786</v>
      </c>
      <c r="AA11" s="36">
        <f t="shared" si="8"/>
        <v>2.7214285714285715</v>
      </c>
      <c r="AB11" s="37">
        <f t="shared" si="9"/>
        <v>3.8877551020408161</v>
      </c>
    </row>
    <row r="12" spans="1:28" ht="15.75" customHeight="1" x14ac:dyDescent="0.2">
      <c r="A12" s="21">
        <f>UpgradedProtectorStats!A12+5</f>
        <v>42010</v>
      </c>
      <c r="B12" s="50" t="s">
        <v>609</v>
      </c>
      <c r="C12" s="22">
        <f>UpgradedProtectorStats!C12</f>
        <v>9</v>
      </c>
      <c r="D12" s="32">
        <f>UpgradedProtectorStats!D12</f>
        <v>41.85</v>
      </c>
      <c r="E12" s="24">
        <f>UpgradedProtectorStats!E12</f>
        <v>27.900000000000002</v>
      </c>
      <c r="F12" s="25">
        <f>UpgradedProtectorStats!F12</f>
        <v>27.900000000000002</v>
      </c>
      <c r="G12" s="26">
        <f>UpgradedProtectorStats!G12</f>
        <v>23.25</v>
      </c>
      <c r="H12" s="23">
        <f>UpgradedProtectorStats!D12*(1+(UpgradedProtectorStats!H12/100))</f>
        <v>46.035000000000004</v>
      </c>
      <c r="I12" s="23">
        <f>UpgradedProtectorStats!D12*(1+(UpgradedProtectorStats!I12/100))</f>
        <v>41.85</v>
      </c>
      <c r="J12" s="23">
        <f>UpgradedProtectorStats!D12*(1+(UpgradedProtectorStats!J12/100))</f>
        <v>39.338999999999999</v>
      </c>
      <c r="K12" s="27">
        <f>UpgradedProtectorStats!K12</f>
        <v>15.24</v>
      </c>
      <c r="L12" s="27">
        <f>UpgradedProtectorStats!L12</f>
        <v>15.24</v>
      </c>
      <c r="M12" s="28">
        <f>UpgradedProtectorStats!M12</f>
        <v>22.86</v>
      </c>
      <c r="N12" s="29">
        <f>UpgradedProtectorStats!N12</f>
        <v>0</v>
      </c>
      <c r="O12" s="30">
        <f>UpgradedProtectorStats!O12</f>
        <v>5.8</v>
      </c>
      <c r="P12" s="21">
        <f>UpgradedProtectorStats!P12</f>
        <v>300</v>
      </c>
      <c r="Q12" s="21">
        <f>UpgradedProtectorStats!Q12</f>
        <v>0</v>
      </c>
      <c r="R12" s="31"/>
      <c r="S12" s="22">
        <f t="shared" si="0"/>
        <v>1.5517241379310345</v>
      </c>
      <c r="T12" s="32">
        <f t="shared" si="1"/>
        <v>7.2155172413793105</v>
      </c>
      <c r="U12" s="33">
        <f t="shared" si="2"/>
        <v>4.8103448275862073</v>
      </c>
      <c r="V12" s="34">
        <f t="shared" si="3"/>
        <v>4.8103448275862073</v>
      </c>
      <c r="W12" s="35">
        <f t="shared" si="4"/>
        <v>4.0086206896551726</v>
      </c>
      <c r="X12" s="32">
        <f t="shared" si="5"/>
        <v>7.9370689655172422</v>
      </c>
      <c r="Y12" s="32">
        <f t="shared" si="6"/>
        <v>7.2155172413793105</v>
      </c>
      <c r="Z12" s="32">
        <f t="shared" si="7"/>
        <v>6.7825862068965517</v>
      </c>
      <c r="AA12" s="36">
        <f t="shared" si="8"/>
        <v>2.6275862068965519</v>
      </c>
      <c r="AB12" s="37">
        <f t="shared" si="9"/>
        <v>3.9413793103448276</v>
      </c>
    </row>
    <row r="13" spans="1:28" ht="15.75" customHeight="1" x14ac:dyDescent="0.2">
      <c r="A13" s="21">
        <f>UpgradedProtectorStats!A13+5</f>
        <v>43010</v>
      </c>
      <c r="B13" s="50" t="s">
        <v>667</v>
      </c>
      <c r="C13" s="22">
        <f>UpgradedProtectorStats!C13</f>
        <v>9</v>
      </c>
      <c r="D13" s="32">
        <f>UpgradedProtectorStats!D13</f>
        <v>41.85</v>
      </c>
      <c r="E13" s="24">
        <f>UpgradedProtectorStats!E13</f>
        <v>27.900000000000002</v>
      </c>
      <c r="F13" s="25">
        <f>UpgradedProtectorStats!F13</f>
        <v>27.900000000000002</v>
      </c>
      <c r="G13" s="26">
        <f>UpgradedProtectorStats!G13</f>
        <v>23.25</v>
      </c>
      <c r="H13" s="23">
        <f>UpgradedProtectorStats!D13*(1+(UpgradedProtectorStats!H13/100))</f>
        <v>46.035000000000004</v>
      </c>
      <c r="I13" s="23">
        <f>UpgradedProtectorStats!D13*(1+(UpgradedProtectorStats!I13/100))</f>
        <v>41.85</v>
      </c>
      <c r="J13" s="23">
        <f>UpgradedProtectorStats!D13*(1+(UpgradedProtectorStats!J13/100))</f>
        <v>39.338999999999999</v>
      </c>
      <c r="K13" s="27">
        <f>UpgradedProtectorStats!K13</f>
        <v>15.24</v>
      </c>
      <c r="L13" s="27">
        <f>UpgradedProtectorStats!L13</f>
        <v>15.24</v>
      </c>
      <c r="M13" s="28">
        <f>UpgradedProtectorStats!M13</f>
        <v>22.86</v>
      </c>
      <c r="N13" s="29">
        <f>UpgradedProtectorStats!N13</f>
        <v>0</v>
      </c>
      <c r="O13" s="30">
        <f>UpgradedProtectorStats!O13</f>
        <v>5.8</v>
      </c>
      <c r="P13" s="21">
        <f>UpgradedProtectorStats!P13</f>
        <v>300</v>
      </c>
      <c r="Q13" s="21">
        <f>UpgradedProtectorStats!Q13</f>
        <v>0</v>
      </c>
      <c r="R13" s="31"/>
      <c r="S13" s="22">
        <f t="shared" si="0"/>
        <v>1.5517241379310345</v>
      </c>
      <c r="T13" s="32">
        <f t="shared" si="1"/>
        <v>7.2155172413793105</v>
      </c>
      <c r="U13" s="33">
        <f t="shared" si="2"/>
        <v>4.8103448275862073</v>
      </c>
      <c r="V13" s="34">
        <f t="shared" si="3"/>
        <v>4.8103448275862073</v>
      </c>
      <c r="W13" s="35">
        <f t="shared" si="4"/>
        <v>4.0086206896551726</v>
      </c>
      <c r="X13" s="32">
        <f t="shared" si="5"/>
        <v>7.9370689655172422</v>
      </c>
      <c r="Y13" s="32">
        <f t="shared" si="6"/>
        <v>7.2155172413793105</v>
      </c>
      <c r="Z13" s="32">
        <f t="shared" si="7"/>
        <v>6.7825862068965517</v>
      </c>
      <c r="AA13" s="36">
        <f t="shared" si="8"/>
        <v>2.6275862068965519</v>
      </c>
      <c r="AB13" s="37">
        <f t="shared" si="9"/>
        <v>3.9413793103448276</v>
      </c>
    </row>
    <row r="14" spans="1:28" ht="15.75" customHeight="1" x14ac:dyDescent="0.2">
      <c r="A14" s="21">
        <f>UpgradedProtectorStats!A14+10</f>
        <v>50020</v>
      </c>
      <c r="B14" s="38" t="s">
        <v>476</v>
      </c>
      <c r="C14" s="22">
        <f>UpgradedProtectorStats!C14</f>
        <v>0</v>
      </c>
      <c r="D14" s="32">
        <f>UpgradedProtectorStats!D14</f>
        <v>21.78</v>
      </c>
      <c r="E14" s="24">
        <f>UpgradedProtectorStats!E14</f>
        <v>19.36</v>
      </c>
      <c r="F14" s="25">
        <f>UpgradedProtectorStats!F14</f>
        <v>12.1</v>
      </c>
      <c r="G14" s="26">
        <f>UpgradedProtectorStats!G14</f>
        <v>14.52</v>
      </c>
      <c r="H14" s="23">
        <f>UpgradedProtectorStats!D14*(1+(UpgradedProtectorStats!H14/100))</f>
        <v>21.78</v>
      </c>
      <c r="I14" s="23">
        <f>UpgradedProtectorStats!D14*(1+(UpgradedProtectorStats!I14/100))</f>
        <v>23.958000000000002</v>
      </c>
      <c r="J14" s="23">
        <f>UpgradedProtectorStats!D14*(1+(UpgradedProtectorStats!J14/100))</f>
        <v>19.602</v>
      </c>
      <c r="K14" s="27">
        <f>UpgradedProtectorStats!K14</f>
        <v>11.2</v>
      </c>
      <c r="L14" s="27">
        <f>UpgradedProtectorStats!L14</f>
        <v>11.2</v>
      </c>
      <c r="M14" s="28">
        <f>UpgradedProtectorStats!M14</f>
        <v>11.2</v>
      </c>
      <c r="N14" s="29">
        <f>UpgradedProtectorStats!N14</f>
        <v>0</v>
      </c>
      <c r="O14" s="30">
        <f>UpgradedProtectorStats!O14</f>
        <v>1.2</v>
      </c>
      <c r="P14" s="21">
        <f>UpgradedProtectorStats!P14</f>
        <v>200</v>
      </c>
      <c r="Q14" s="21">
        <f>UpgradedProtectorStats!Q14</f>
        <v>0</v>
      </c>
      <c r="R14" s="31"/>
      <c r="S14" s="22">
        <f t="shared" si="0"/>
        <v>0</v>
      </c>
      <c r="T14" s="32">
        <f t="shared" si="1"/>
        <v>18.150000000000002</v>
      </c>
      <c r="U14" s="33">
        <f t="shared" si="2"/>
        <v>16.133333333333333</v>
      </c>
      <c r="V14" s="34">
        <f t="shared" si="3"/>
        <v>10.083333333333334</v>
      </c>
      <c r="W14" s="35">
        <f t="shared" si="4"/>
        <v>12.1</v>
      </c>
      <c r="X14" s="32">
        <f t="shared" si="5"/>
        <v>18.150000000000002</v>
      </c>
      <c r="Y14" s="32">
        <f t="shared" si="6"/>
        <v>19.965000000000003</v>
      </c>
      <c r="Z14" s="32">
        <f t="shared" si="7"/>
        <v>16.335000000000001</v>
      </c>
      <c r="AA14" s="36">
        <f t="shared" si="8"/>
        <v>9.3333333333333339</v>
      </c>
      <c r="AB14" s="37">
        <f t="shared" si="9"/>
        <v>9.3333333333333339</v>
      </c>
    </row>
    <row r="15" spans="1:28" ht="15.75" customHeight="1" x14ac:dyDescent="0.2">
      <c r="A15" s="21">
        <f>UpgradedProtectorStats!A15+10</f>
        <v>51020</v>
      </c>
      <c r="B15" s="50" t="s">
        <v>550</v>
      </c>
      <c r="C15" s="22">
        <f>UpgradedProtectorStats!C15</f>
        <v>0</v>
      </c>
      <c r="D15" s="32">
        <f>UpgradedProtectorStats!D15</f>
        <v>55.66</v>
      </c>
      <c r="E15" s="24">
        <f>UpgradedProtectorStats!E15</f>
        <v>48.4</v>
      </c>
      <c r="F15" s="25">
        <f>UpgradedProtectorStats!F15</f>
        <v>31.46</v>
      </c>
      <c r="G15" s="26">
        <f>UpgradedProtectorStats!G15</f>
        <v>41.14</v>
      </c>
      <c r="H15" s="23">
        <f>UpgradedProtectorStats!D15*(1+(UpgradedProtectorStats!H15/100))</f>
        <v>55.66</v>
      </c>
      <c r="I15" s="23">
        <f>UpgradedProtectorStats!D15*(1+(UpgradedProtectorStats!I15/100))</f>
        <v>61.225999999999999</v>
      </c>
      <c r="J15" s="23">
        <f>UpgradedProtectorStats!D15*(1+(UpgradedProtectorStats!J15/100))</f>
        <v>50.094000000000001</v>
      </c>
      <c r="K15" s="27">
        <f>UpgradedProtectorStats!K15</f>
        <v>28</v>
      </c>
      <c r="L15" s="27">
        <f>UpgradedProtectorStats!L15</f>
        <v>28</v>
      </c>
      <c r="M15" s="28">
        <f>UpgradedProtectorStats!M15</f>
        <v>28</v>
      </c>
      <c r="N15" s="29">
        <f>UpgradedProtectorStats!N15</f>
        <v>0</v>
      </c>
      <c r="O15" s="30">
        <f>UpgradedProtectorStats!O15</f>
        <v>3.1</v>
      </c>
      <c r="P15" s="21">
        <f>UpgradedProtectorStats!P15</f>
        <v>200</v>
      </c>
      <c r="Q15" s="21">
        <f>UpgradedProtectorStats!Q15</f>
        <v>0</v>
      </c>
      <c r="R15" s="31"/>
      <c r="S15" s="22">
        <f t="shared" si="0"/>
        <v>0</v>
      </c>
      <c r="T15" s="32">
        <f t="shared" si="1"/>
        <v>17.954838709677418</v>
      </c>
      <c r="U15" s="33">
        <f t="shared" si="2"/>
        <v>15.61290322580645</v>
      </c>
      <c r="V15" s="34">
        <f t="shared" si="3"/>
        <v>10.148387096774194</v>
      </c>
      <c r="W15" s="35">
        <f t="shared" si="4"/>
        <v>13.270967741935484</v>
      </c>
      <c r="X15" s="32">
        <f t="shared" si="5"/>
        <v>17.954838709677418</v>
      </c>
      <c r="Y15" s="32">
        <f t="shared" si="6"/>
        <v>19.750322580645161</v>
      </c>
      <c r="Z15" s="32">
        <f t="shared" si="7"/>
        <v>16.159354838709678</v>
      </c>
      <c r="AA15" s="36">
        <f t="shared" si="8"/>
        <v>9.0322580645161281</v>
      </c>
      <c r="AB15" s="37">
        <f t="shared" si="9"/>
        <v>9.0322580645161281</v>
      </c>
    </row>
    <row r="16" spans="1:28" ht="15.75" customHeight="1" x14ac:dyDescent="0.2">
      <c r="A16" s="21">
        <f>UpgradedProtectorStats!A16+10</f>
        <v>52020</v>
      </c>
      <c r="B16" s="50" t="s">
        <v>610</v>
      </c>
      <c r="C16" s="22">
        <f>UpgradedProtectorStats!C16</f>
        <v>0</v>
      </c>
      <c r="D16" s="32">
        <f>UpgradedProtectorStats!D16</f>
        <v>33.879999999999995</v>
      </c>
      <c r="E16" s="24">
        <f>UpgradedProtectorStats!E16</f>
        <v>29.04</v>
      </c>
      <c r="F16" s="25">
        <f>UpgradedProtectorStats!F16</f>
        <v>19.36</v>
      </c>
      <c r="G16" s="26">
        <f>UpgradedProtectorStats!G16</f>
        <v>24.2</v>
      </c>
      <c r="H16" s="23">
        <f>UpgradedProtectorStats!D16*(1+(UpgradedProtectorStats!H16/100))</f>
        <v>33.879999999999995</v>
      </c>
      <c r="I16" s="23">
        <f>UpgradedProtectorStats!D16*(1+(UpgradedProtectorStats!I16/100))</f>
        <v>37.268000000000001</v>
      </c>
      <c r="J16" s="23">
        <f>UpgradedProtectorStats!D16*(1+(UpgradedProtectorStats!J16/100))</f>
        <v>30.491999999999997</v>
      </c>
      <c r="K16" s="27">
        <f>UpgradedProtectorStats!K16</f>
        <v>16.799999999999997</v>
      </c>
      <c r="L16" s="27">
        <f>UpgradedProtectorStats!L16</f>
        <v>16.799999999999997</v>
      </c>
      <c r="M16" s="28">
        <f>UpgradedProtectorStats!M16</f>
        <v>16.799999999999997</v>
      </c>
      <c r="N16" s="29">
        <f>UpgradedProtectorStats!N16</f>
        <v>0</v>
      </c>
      <c r="O16" s="30">
        <f>UpgradedProtectorStats!O16</f>
        <v>1.8</v>
      </c>
      <c r="P16" s="21">
        <f>UpgradedProtectorStats!P16</f>
        <v>200</v>
      </c>
      <c r="Q16" s="21">
        <f>UpgradedProtectorStats!Q16</f>
        <v>0</v>
      </c>
      <c r="R16" s="31"/>
      <c r="S16" s="22">
        <f t="shared" si="0"/>
        <v>0</v>
      </c>
      <c r="T16" s="32">
        <f t="shared" si="1"/>
        <v>18.822222222222219</v>
      </c>
      <c r="U16" s="33">
        <f t="shared" si="2"/>
        <v>16.133333333333333</v>
      </c>
      <c r="V16" s="34">
        <f t="shared" si="3"/>
        <v>10.755555555555555</v>
      </c>
      <c r="W16" s="35">
        <f t="shared" si="4"/>
        <v>13.444444444444443</v>
      </c>
      <c r="X16" s="32">
        <f t="shared" si="5"/>
        <v>18.822222222222219</v>
      </c>
      <c r="Y16" s="32">
        <f t="shared" si="6"/>
        <v>20.704444444444444</v>
      </c>
      <c r="Z16" s="32">
        <f t="shared" si="7"/>
        <v>16.939999999999998</v>
      </c>
      <c r="AA16" s="36">
        <f t="shared" si="8"/>
        <v>9.3333333333333321</v>
      </c>
      <c r="AB16" s="37">
        <f t="shared" si="9"/>
        <v>9.3333333333333321</v>
      </c>
    </row>
    <row r="17" spans="1:28" ht="15.75" customHeight="1" x14ac:dyDescent="0.2">
      <c r="A17" s="21">
        <f>UpgradedProtectorStats!A17+10</f>
        <v>53020</v>
      </c>
      <c r="B17" s="50" t="s">
        <v>668</v>
      </c>
      <c r="C17" s="22">
        <f>UpgradedProtectorStats!C17</f>
        <v>0</v>
      </c>
      <c r="D17" s="32">
        <f>UpgradedProtectorStats!D17</f>
        <v>33.879999999999995</v>
      </c>
      <c r="E17" s="24">
        <f>UpgradedProtectorStats!E17</f>
        <v>29.04</v>
      </c>
      <c r="F17" s="25">
        <f>UpgradedProtectorStats!F17</f>
        <v>19.36</v>
      </c>
      <c r="G17" s="26">
        <f>UpgradedProtectorStats!G17</f>
        <v>24.2</v>
      </c>
      <c r="H17" s="23">
        <f>UpgradedProtectorStats!D17*(1+(UpgradedProtectorStats!H17/100))</f>
        <v>33.879999999999995</v>
      </c>
      <c r="I17" s="23">
        <f>UpgradedProtectorStats!D17*(1+(UpgradedProtectorStats!I17/100))</f>
        <v>37.268000000000001</v>
      </c>
      <c r="J17" s="23">
        <f>UpgradedProtectorStats!D17*(1+(UpgradedProtectorStats!J17/100))</f>
        <v>30.491999999999997</v>
      </c>
      <c r="K17" s="27">
        <f>UpgradedProtectorStats!K17</f>
        <v>16.799999999999997</v>
      </c>
      <c r="L17" s="27">
        <f>UpgradedProtectorStats!L17</f>
        <v>16.799999999999997</v>
      </c>
      <c r="M17" s="28">
        <f>UpgradedProtectorStats!M17</f>
        <v>16.799999999999997</v>
      </c>
      <c r="N17" s="29">
        <f>UpgradedProtectorStats!N17</f>
        <v>0</v>
      </c>
      <c r="O17" s="30">
        <f>UpgradedProtectorStats!O17</f>
        <v>1.8</v>
      </c>
      <c r="P17" s="21">
        <f>UpgradedProtectorStats!P17</f>
        <v>200</v>
      </c>
      <c r="Q17" s="21">
        <f>UpgradedProtectorStats!Q17</f>
        <v>0</v>
      </c>
      <c r="R17" s="31"/>
      <c r="S17" s="22">
        <f t="shared" si="0"/>
        <v>0</v>
      </c>
      <c r="T17" s="32">
        <f t="shared" si="1"/>
        <v>18.822222222222219</v>
      </c>
      <c r="U17" s="33">
        <f t="shared" si="2"/>
        <v>16.133333333333333</v>
      </c>
      <c r="V17" s="34">
        <f t="shared" si="3"/>
        <v>10.755555555555555</v>
      </c>
      <c r="W17" s="35">
        <f t="shared" si="4"/>
        <v>13.444444444444443</v>
      </c>
      <c r="X17" s="32">
        <f t="shared" si="5"/>
        <v>18.822222222222219</v>
      </c>
      <c r="Y17" s="32">
        <f t="shared" si="6"/>
        <v>20.704444444444444</v>
      </c>
      <c r="Z17" s="32">
        <f t="shared" si="7"/>
        <v>16.939999999999998</v>
      </c>
      <c r="AA17" s="36">
        <f t="shared" si="8"/>
        <v>9.3333333333333321</v>
      </c>
      <c r="AB17" s="37">
        <f t="shared" si="9"/>
        <v>9.3333333333333321</v>
      </c>
    </row>
    <row r="18" spans="1:28" ht="15.75" customHeight="1" x14ac:dyDescent="0.2">
      <c r="A18" s="21">
        <f>UpgradedProtectorStats!A18+5</f>
        <v>60010</v>
      </c>
      <c r="B18" s="38" t="s">
        <v>477</v>
      </c>
      <c r="C18" s="39">
        <f>UpgradedProtectorStats!C18</f>
        <v>0</v>
      </c>
      <c r="D18" s="40">
        <f>UpgradedProtectorStats!D18</f>
        <v>21.78</v>
      </c>
      <c r="E18" s="41">
        <f>UpgradedProtectorStats!E18</f>
        <v>12.1</v>
      </c>
      <c r="F18" s="42">
        <f>UpgradedProtectorStats!F18</f>
        <v>14.52</v>
      </c>
      <c r="G18" s="43">
        <f>UpgradedProtectorStats!G18</f>
        <v>14.52</v>
      </c>
      <c r="H18" s="44">
        <f>UpgradedProtectorStats!D18*(1+(UpgradedProtectorStats!H18/100))</f>
        <v>21.78</v>
      </c>
      <c r="I18" s="44">
        <f>UpgradedProtectorStats!D18*(1+(UpgradedProtectorStats!I18/100))</f>
        <v>23.958000000000002</v>
      </c>
      <c r="J18" s="44">
        <f>UpgradedProtectorStats!D18*(1+(UpgradedProtectorStats!J18/100))</f>
        <v>21.78</v>
      </c>
      <c r="K18" s="45">
        <f>UpgradedProtectorStats!K18</f>
        <v>25.2</v>
      </c>
      <c r="L18" s="45">
        <f>UpgradedProtectorStats!L18</f>
        <v>25.2</v>
      </c>
      <c r="M18" s="46">
        <f>UpgradedProtectorStats!M18</f>
        <v>21</v>
      </c>
      <c r="N18" s="47">
        <f>UpgradedProtectorStats!N18</f>
        <v>0</v>
      </c>
      <c r="O18" s="30">
        <f>UpgradedProtectorStats!O18</f>
        <v>0.9</v>
      </c>
      <c r="P18" s="21">
        <f>UpgradedProtectorStats!P18</f>
        <v>200</v>
      </c>
      <c r="Q18" s="21">
        <f>UpgradedProtectorStats!Q18</f>
        <v>0</v>
      </c>
      <c r="R18" s="31"/>
      <c r="S18" s="22">
        <f t="shared" si="0"/>
        <v>0</v>
      </c>
      <c r="T18" s="32">
        <f t="shared" si="1"/>
        <v>24.2</v>
      </c>
      <c r="U18" s="33">
        <f t="shared" si="2"/>
        <v>13.444444444444443</v>
      </c>
      <c r="V18" s="34">
        <f t="shared" si="3"/>
        <v>16.133333333333333</v>
      </c>
      <c r="W18" s="35">
        <f t="shared" si="4"/>
        <v>16.133333333333333</v>
      </c>
      <c r="X18" s="32">
        <f t="shared" si="5"/>
        <v>24.2</v>
      </c>
      <c r="Y18" s="32">
        <f t="shared" si="6"/>
        <v>26.62</v>
      </c>
      <c r="Z18" s="32">
        <f t="shared" si="7"/>
        <v>24.2</v>
      </c>
      <c r="AA18" s="36">
        <f t="shared" si="8"/>
        <v>28</v>
      </c>
      <c r="AB18" s="37">
        <f t="shared" si="9"/>
        <v>23.333333333333332</v>
      </c>
    </row>
    <row r="19" spans="1:28" ht="15.75" customHeight="1" x14ac:dyDescent="0.2">
      <c r="A19" s="21">
        <f>UpgradedProtectorStats!A19+5</f>
        <v>61010</v>
      </c>
      <c r="B19" s="50" t="s">
        <v>551</v>
      </c>
      <c r="C19" s="48">
        <f>UpgradedProtectorStats!C19</f>
        <v>0</v>
      </c>
      <c r="D19" s="40">
        <f>UpgradedProtectorStats!D19</f>
        <v>55.66</v>
      </c>
      <c r="E19" s="41">
        <f>UpgradedProtectorStats!E19</f>
        <v>29.04</v>
      </c>
      <c r="F19" s="42">
        <f>UpgradedProtectorStats!F19</f>
        <v>38.72</v>
      </c>
      <c r="G19" s="43">
        <f>UpgradedProtectorStats!G19</f>
        <v>41.14</v>
      </c>
      <c r="H19" s="44">
        <f>UpgradedProtectorStats!D19*(1+(UpgradedProtectorStats!H19/100))</f>
        <v>55.66</v>
      </c>
      <c r="I19" s="44">
        <f>UpgradedProtectorStats!D19*(1+(UpgradedProtectorStats!I19/100))</f>
        <v>61.225999999999999</v>
      </c>
      <c r="J19" s="44">
        <f>UpgradedProtectorStats!D19*(1+(UpgradedProtectorStats!J19/100))</f>
        <v>55.66</v>
      </c>
      <c r="K19" s="45">
        <f>UpgradedProtectorStats!K19</f>
        <v>65.8</v>
      </c>
      <c r="L19" s="45">
        <f>UpgradedProtectorStats!L19</f>
        <v>65.8</v>
      </c>
      <c r="M19" s="46">
        <f>UpgradedProtectorStats!M19</f>
        <v>54.599999999999994</v>
      </c>
      <c r="N19" s="47">
        <f>UpgradedProtectorStats!N19</f>
        <v>0</v>
      </c>
      <c r="O19" s="30">
        <f>UpgradedProtectorStats!O19</f>
        <v>2.2999999999999998</v>
      </c>
      <c r="P19" s="21">
        <f>UpgradedProtectorStats!P19</f>
        <v>200</v>
      </c>
      <c r="Q19" s="21">
        <f>UpgradedProtectorStats!Q19</f>
        <v>0</v>
      </c>
      <c r="R19" s="31"/>
      <c r="S19" s="22">
        <f t="shared" si="0"/>
        <v>0</v>
      </c>
      <c r="T19" s="32">
        <f t="shared" si="1"/>
        <v>24.2</v>
      </c>
      <c r="U19" s="33">
        <f t="shared" si="2"/>
        <v>12.626086956521739</v>
      </c>
      <c r="V19" s="34">
        <f t="shared" si="3"/>
        <v>16.834782608695654</v>
      </c>
      <c r="W19" s="35">
        <f t="shared" si="4"/>
        <v>17.886956521739133</v>
      </c>
      <c r="X19" s="32">
        <f t="shared" si="5"/>
        <v>24.2</v>
      </c>
      <c r="Y19" s="32">
        <f t="shared" si="6"/>
        <v>26.62</v>
      </c>
      <c r="Z19" s="32">
        <f t="shared" si="7"/>
        <v>24.2</v>
      </c>
      <c r="AA19" s="36">
        <f t="shared" si="8"/>
        <v>28.608695652173914</v>
      </c>
      <c r="AB19" s="37">
        <f t="shared" si="9"/>
        <v>23.739130434782609</v>
      </c>
    </row>
    <row r="20" spans="1:28" ht="15.75" customHeight="1" x14ac:dyDescent="0.2">
      <c r="A20" s="21">
        <f>UpgradedProtectorStats!A20+5</f>
        <v>62010</v>
      </c>
      <c r="B20" s="50" t="s">
        <v>611</v>
      </c>
      <c r="C20" s="48">
        <f>UpgradedProtectorStats!C20</f>
        <v>0</v>
      </c>
      <c r="D20" s="40">
        <f>UpgradedProtectorStats!D20</f>
        <v>31.46</v>
      </c>
      <c r="E20" s="41">
        <f>UpgradedProtectorStats!E20</f>
        <v>16.939999999999998</v>
      </c>
      <c r="F20" s="42">
        <f>UpgradedProtectorStats!F20</f>
        <v>21.78</v>
      </c>
      <c r="G20" s="43">
        <f>UpgradedProtectorStats!G20</f>
        <v>24.2</v>
      </c>
      <c r="H20" s="44">
        <f>UpgradedProtectorStats!D20*(1+(UpgradedProtectorStats!H20/100))</f>
        <v>31.46</v>
      </c>
      <c r="I20" s="44">
        <f>UpgradedProtectorStats!D20*(1+(UpgradedProtectorStats!I20/100))</f>
        <v>34.606000000000002</v>
      </c>
      <c r="J20" s="44">
        <f>UpgradedProtectorStats!D20*(1+(UpgradedProtectorStats!J20/100))</f>
        <v>31.46</v>
      </c>
      <c r="K20" s="45">
        <f>UpgradedProtectorStats!K20</f>
        <v>39.199999999999996</v>
      </c>
      <c r="L20" s="45">
        <f>UpgradedProtectorStats!L20</f>
        <v>39.199999999999996</v>
      </c>
      <c r="M20" s="46">
        <f>UpgradedProtectorStats!M20</f>
        <v>32.199999999999996</v>
      </c>
      <c r="N20" s="47">
        <f>UpgradedProtectorStats!N20</f>
        <v>0</v>
      </c>
      <c r="O20" s="30">
        <f>UpgradedProtectorStats!O20</f>
        <v>1.4</v>
      </c>
      <c r="P20" s="21">
        <f>UpgradedProtectorStats!P20</f>
        <v>200</v>
      </c>
      <c r="Q20" s="21">
        <f>UpgradedProtectorStats!Q20</f>
        <v>0</v>
      </c>
      <c r="R20" s="31"/>
      <c r="S20" s="22">
        <f t="shared" si="0"/>
        <v>0</v>
      </c>
      <c r="T20" s="32">
        <f t="shared" si="1"/>
        <v>22.471428571428575</v>
      </c>
      <c r="U20" s="33">
        <f t="shared" si="2"/>
        <v>12.1</v>
      </c>
      <c r="V20" s="34">
        <f t="shared" si="3"/>
        <v>15.557142857142859</v>
      </c>
      <c r="W20" s="35">
        <f t="shared" si="4"/>
        <v>17.285714285714285</v>
      </c>
      <c r="X20" s="32">
        <f t="shared" si="5"/>
        <v>22.471428571428575</v>
      </c>
      <c r="Y20" s="32">
        <f t="shared" si="6"/>
        <v>24.71857142857143</v>
      </c>
      <c r="Z20" s="32">
        <f t="shared" si="7"/>
        <v>22.471428571428575</v>
      </c>
      <c r="AA20" s="36">
        <f t="shared" si="8"/>
        <v>28</v>
      </c>
      <c r="AB20" s="37">
        <f t="shared" si="9"/>
        <v>23</v>
      </c>
    </row>
    <row r="21" spans="1:28" ht="15.75" customHeight="1" x14ac:dyDescent="0.2">
      <c r="A21" s="21">
        <f>UpgradedProtectorStats!A21+5</f>
        <v>63010</v>
      </c>
      <c r="B21" s="50" t="s">
        <v>669</v>
      </c>
      <c r="C21" s="48">
        <f>UpgradedProtectorStats!C21</f>
        <v>0</v>
      </c>
      <c r="D21" s="40">
        <f>UpgradedProtectorStats!D21</f>
        <v>31.46</v>
      </c>
      <c r="E21" s="41">
        <f>UpgradedProtectorStats!E21</f>
        <v>16.939999999999998</v>
      </c>
      <c r="F21" s="42">
        <f>UpgradedProtectorStats!F21</f>
        <v>21.78</v>
      </c>
      <c r="G21" s="43">
        <f>UpgradedProtectorStats!G21</f>
        <v>24.2</v>
      </c>
      <c r="H21" s="44">
        <f>UpgradedProtectorStats!D21*(1+(UpgradedProtectorStats!H21/100))</f>
        <v>31.46</v>
      </c>
      <c r="I21" s="44">
        <f>UpgradedProtectorStats!D21*(1+(UpgradedProtectorStats!I21/100))</f>
        <v>34.606000000000002</v>
      </c>
      <c r="J21" s="44">
        <f>UpgradedProtectorStats!D21*(1+(UpgradedProtectorStats!J21/100))</f>
        <v>31.46</v>
      </c>
      <c r="K21" s="45">
        <f>UpgradedProtectorStats!K21</f>
        <v>39.199999999999996</v>
      </c>
      <c r="L21" s="45">
        <f>UpgradedProtectorStats!L21</f>
        <v>39.199999999999996</v>
      </c>
      <c r="M21" s="46">
        <f>UpgradedProtectorStats!M21</f>
        <v>32.199999999999996</v>
      </c>
      <c r="N21" s="47">
        <f>UpgradedProtectorStats!N21</f>
        <v>0</v>
      </c>
      <c r="O21" s="30">
        <f>UpgradedProtectorStats!O21</f>
        <v>1.4</v>
      </c>
      <c r="P21" s="21">
        <f>UpgradedProtectorStats!P21</f>
        <v>200</v>
      </c>
      <c r="Q21" s="21">
        <f>UpgradedProtectorStats!Q21</f>
        <v>0</v>
      </c>
      <c r="R21" s="31"/>
      <c r="S21" s="22">
        <f t="shared" si="0"/>
        <v>0</v>
      </c>
      <c r="T21" s="32">
        <f t="shared" si="1"/>
        <v>22.471428571428575</v>
      </c>
      <c r="U21" s="33">
        <f t="shared" si="2"/>
        <v>12.1</v>
      </c>
      <c r="V21" s="34">
        <f t="shared" si="3"/>
        <v>15.557142857142859</v>
      </c>
      <c r="W21" s="35">
        <f t="shared" si="4"/>
        <v>17.285714285714285</v>
      </c>
      <c r="X21" s="32">
        <f t="shared" si="5"/>
        <v>22.471428571428575</v>
      </c>
      <c r="Y21" s="32">
        <f t="shared" si="6"/>
        <v>24.71857142857143</v>
      </c>
      <c r="Z21" s="32">
        <f t="shared" si="7"/>
        <v>22.471428571428575</v>
      </c>
      <c r="AA21" s="36">
        <f t="shared" si="8"/>
        <v>28</v>
      </c>
      <c r="AB21" s="37">
        <f t="shared" si="9"/>
        <v>23</v>
      </c>
    </row>
    <row r="22" spans="1:28" ht="15.75" customHeight="1" x14ac:dyDescent="0.2">
      <c r="A22" s="21">
        <f>UpgradedProtectorStats!A22+5</f>
        <v>70010</v>
      </c>
      <c r="B22" s="38" t="s">
        <v>478</v>
      </c>
      <c r="C22" s="39">
        <f>UpgradedProtectorStats!C22</f>
        <v>12</v>
      </c>
      <c r="D22" s="40">
        <f>UpgradedProtectorStats!D22</f>
        <v>65.34</v>
      </c>
      <c r="E22" s="41">
        <f>UpgradedProtectorStats!E22</f>
        <v>26.619999999999997</v>
      </c>
      <c r="F22" s="42">
        <f>UpgradedProtectorStats!F22</f>
        <v>45.98</v>
      </c>
      <c r="G22" s="43">
        <f>UpgradedProtectorStats!G22</f>
        <v>19.36</v>
      </c>
      <c r="H22" s="44">
        <f>UpgradedProtectorStats!D22*(1+(UpgradedProtectorStats!H22/100))</f>
        <v>75.140999999999991</v>
      </c>
      <c r="I22" s="44">
        <f>UpgradedProtectorStats!D22*(1+(UpgradedProtectorStats!I22/100))</f>
        <v>62.073</v>
      </c>
      <c r="J22" s="44">
        <f>UpgradedProtectorStats!D22*(1+(UpgradedProtectorStats!J22/100))</f>
        <v>65.34</v>
      </c>
      <c r="K22" s="45">
        <f>UpgradedProtectorStats!K22</f>
        <v>14</v>
      </c>
      <c r="L22" s="45">
        <f>UpgradedProtectorStats!L22</f>
        <v>14</v>
      </c>
      <c r="M22" s="46">
        <f>UpgradedProtectorStats!M22</f>
        <v>23.799999999999997</v>
      </c>
      <c r="N22" s="47">
        <f>UpgradedProtectorStats!N22</f>
        <v>7</v>
      </c>
      <c r="O22" s="30">
        <f>UpgradedProtectorStats!O22</f>
        <v>6</v>
      </c>
      <c r="P22" s="21">
        <f>UpgradedProtectorStats!P22</f>
        <v>600</v>
      </c>
      <c r="Q22" s="21">
        <f>UpgradedProtectorStats!Q22</f>
        <v>-1</v>
      </c>
      <c r="R22" s="31"/>
      <c r="S22" s="22">
        <f t="shared" si="0"/>
        <v>2</v>
      </c>
      <c r="T22" s="32">
        <f t="shared" si="1"/>
        <v>10.89</v>
      </c>
      <c r="U22" s="33">
        <f t="shared" si="2"/>
        <v>4.4366666666666665</v>
      </c>
      <c r="V22" s="34">
        <f t="shared" si="3"/>
        <v>7.6633333333333331</v>
      </c>
      <c r="W22" s="35">
        <f t="shared" si="4"/>
        <v>3.2266666666666666</v>
      </c>
      <c r="X22" s="32">
        <f t="shared" si="5"/>
        <v>12.523499999999999</v>
      </c>
      <c r="Y22" s="32">
        <f t="shared" si="6"/>
        <v>10.345499999999999</v>
      </c>
      <c r="Z22" s="32">
        <f t="shared" si="7"/>
        <v>10.89</v>
      </c>
      <c r="AA22" s="36">
        <f t="shared" si="8"/>
        <v>2.3333333333333335</v>
      </c>
      <c r="AB22" s="37">
        <f t="shared" si="9"/>
        <v>3.9666666666666663</v>
      </c>
    </row>
    <row r="23" spans="1:28" ht="15.75" customHeight="1" x14ac:dyDescent="0.2">
      <c r="A23" s="21">
        <f>UpgradedProtectorStats!A23+5</f>
        <v>71010</v>
      </c>
      <c r="B23" s="50" t="s">
        <v>552</v>
      </c>
      <c r="C23" s="48">
        <f>UpgradedProtectorStats!C23</f>
        <v>31</v>
      </c>
      <c r="D23" s="40">
        <f>UpgradedProtectorStats!D23</f>
        <v>164.56</v>
      </c>
      <c r="E23" s="41">
        <f>UpgradedProtectorStats!E23</f>
        <v>72.599999999999994</v>
      </c>
      <c r="F23" s="42">
        <f>UpgradedProtectorStats!F23</f>
        <v>123.42</v>
      </c>
      <c r="G23" s="43">
        <f>UpgradedProtectorStats!G23</f>
        <v>50.82</v>
      </c>
      <c r="H23" s="44">
        <f>UpgradedProtectorStats!D23*(1+(UpgradedProtectorStats!H23/100))</f>
        <v>189.244</v>
      </c>
      <c r="I23" s="44">
        <f>UpgradedProtectorStats!D23*(1+(UpgradedProtectorStats!I23/100))</f>
        <v>156.33199999999999</v>
      </c>
      <c r="J23" s="44">
        <f>UpgradedProtectorStats!D23*(1+(UpgradedProtectorStats!J23/100))</f>
        <v>164.56</v>
      </c>
      <c r="K23" s="45">
        <f>UpgradedProtectorStats!K23</f>
        <v>35</v>
      </c>
      <c r="L23" s="45">
        <f>UpgradedProtectorStats!L23</f>
        <v>35</v>
      </c>
      <c r="M23" s="46">
        <f>UpgradedProtectorStats!M23</f>
        <v>60.199999999999996</v>
      </c>
      <c r="N23" s="47">
        <f>UpgradedProtectorStats!N23</f>
        <v>18.2</v>
      </c>
      <c r="O23" s="30">
        <f>UpgradedProtectorStats!O23</f>
        <v>15.6</v>
      </c>
      <c r="P23" s="21">
        <f>UpgradedProtectorStats!P23</f>
        <v>600</v>
      </c>
      <c r="Q23" s="21">
        <f>UpgradedProtectorStats!Q23</f>
        <v>-2</v>
      </c>
      <c r="R23" s="31"/>
      <c r="S23" s="22">
        <f t="shared" si="0"/>
        <v>1.9871794871794872</v>
      </c>
      <c r="T23" s="32">
        <f t="shared" si="1"/>
        <v>10.548717948717949</v>
      </c>
      <c r="U23" s="33">
        <f t="shared" si="2"/>
        <v>4.6538461538461533</v>
      </c>
      <c r="V23" s="34">
        <f t="shared" si="3"/>
        <v>7.9115384615384619</v>
      </c>
      <c r="W23" s="35">
        <f t="shared" si="4"/>
        <v>3.2576923076923077</v>
      </c>
      <c r="X23" s="32">
        <f t="shared" si="5"/>
        <v>12.131025641025641</v>
      </c>
      <c r="Y23" s="32">
        <f t="shared" si="6"/>
        <v>10.021282051282052</v>
      </c>
      <c r="Z23" s="32">
        <f t="shared" si="7"/>
        <v>10.548717948717949</v>
      </c>
      <c r="AA23" s="36">
        <f t="shared" si="8"/>
        <v>2.2435897435897436</v>
      </c>
      <c r="AB23" s="37">
        <f t="shared" si="9"/>
        <v>3.8589743589743586</v>
      </c>
    </row>
    <row r="24" spans="1:28" ht="15.75" customHeight="1" x14ac:dyDescent="0.2">
      <c r="A24" s="21">
        <f>UpgradedProtectorStats!A24+5</f>
        <v>72010</v>
      </c>
      <c r="B24" s="50" t="s">
        <v>612</v>
      </c>
      <c r="C24" s="48">
        <f>UpgradedProtectorStats!C24</f>
        <v>18</v>
      </c>
      <c r="D24" s="40">
        <f>UpgradedProtectorStats!D24</f>
        <v>96.8</v>
      </c>
      <c r="E24" s="41">
        <f>UpgradedProtectorStats!E24</f>
        <v>41.14</v>
      </c>
      <c r="F24" s="42">
        <f>UpgradedProtectorStats!F24</f>
        <v>72.599999999999994</v>
      </c>
      <c r="G24" s="43">
        <f>UpgradedProtectorStats!G24</f>
        <v>31.46</v>
      </c>
      <c r="H24" s="44">
        <f>UpgradedProtectorStats!D24*(1+(UpgradedProtectorStats!H24/100))</f>
        <v>111.32</v>
      </c>
      <c r="I24" s="44">
        <f>UpgradedProtectorStats!D24*(1+(UpgradedProtectorStats!I24/100))</f>
        <v>91.96</v>
      </c>
      <c r="J24" s="44">
        <f>UpgradedProtectorStats!D24*(1+(UpgradedProtectorStats!J24/100))</f>
        <v>96.8</v>
      </c>
      <c r="K24" s="45">
        <f>UpgradedProtectorStats!K24</f>
        <v>19.599999999999998</v>
      </c>
      <c r="L24" s="45">
        <f>UpgradedProtectorStats!L24</f>
        <v>19.599999999999998</v>
      </c>
      <c r="M24" s="46">
        <f>UpgradedProtectorStats!M24</f>
        <v>35</v>
      </c>
      <c r="N24" s="47">
        <f>UpgradedProtectorStats!N24</f>
        <v>11.2</v>
      </c>
      <c r="O24" s="30">
        <f>UpgradedProtectorStats!O24</f>
        <v>9.1999999999999993</v>
      </c>
      <c r="P24" s="21">
        <f>UpgradedProtectorStats!P24</f>
        <v>600</v>
      </c>
      <c r="Q24" s="21">
        <f>UpgradedProtectorStats!Q24</f>
        <v>-1</v>
      </c>
      <c r="R24" s="31"/>
      <c r="S24" s="22">
        <f t="shared" si="0"/>
        <v>1.956521739130435</v>
      </c>
      <c r="T24" s="32">
        <f t="shared" si="1"/>
        <v>10.521739130434783</v>
      </c>
      <c r="U24" s="33">
        <f t="shared" si="2"/>
        <v>4.4717391304347833</v>
      </c>
      <c r="V24" s="34">
        <f t="shared" si="3"/>
        <v>7.8913043478260869</v>
      </c>
      <c r="W24" s="35">
        <f t="shared" si="4"/>
        <v>3.4195652173913049</v>
      </c>
      <c r="X24" s="32">
        <f t="shared" si="5"/>
        <v>12.1</v>
      </c>
      <c r="Y24" s="32">
        <f t="shared" si="6"/>
        <v>9.9956521739130437</v>
      </c>
      <c r="Z24" s="32">
        <f t="shared" si="7"/>
        <v>10.521739130434783</v>
      </c>
      <c r="AA24" s="36">
        <f t="shared" si="8"/>
        <v>2.1304347826086958</v>
      </c>
      <c r="AB24" s="37">
        <f t="shared" si="9"/>
        <v>3.804347826086957</v>
      </c>
    </row>
    <row r="25" spans="1:28" ht="15.75" customHeight="1" x14ac:dyDescent="0.2">
      <c r="A25" s="21">
        <f>UpgradedProtectorStats!A25+5</f>
        <v>73010</v>
      </c>
      <c r="B25" s="50" t="s">
        <v>670</v>
      </c>
      <c r="C25" s="48">
        <f>UpgradedProtectorStats!C25</f>
        <v>18</v>
      </c>
      <c r="D25" s="40">
        <f>UpgradedProtectorStats!D25</f>
        <v>96.8</v>
      </c>
      <c r="E25" s="41">
        <f>UpgradedProtectorStats!E25</f>
        <v>41.14</v>
      </c>
      <c r="F25" s="42">
        <f>UpgradedProtectorStats!F25</f>
        <v>72.599999999999994</v>
      </c>
      <c r="G25" s="43">
        <f>UpgradedProtectorStats!G25</f>
        <v>31.46</v>
      </c>
      <c r="H25" s="44">
        <f>UpgradedProtectorStats!D25*(1+(UpgradedProtectorStats!H25/100))</f>
        <v>111.32</v>
      </c>
      <c r="I25" s="44">
        <f>UpgradedProtectorStats!D25*(1+(UpgradedProtectorStats!I25/100))</f>
        <v>91.96</v>
      </c>
      <c r="J25" s="44">
        <f>UpgradedProtectorStats!D25*(1+(UpgradedProtectorStats!J25/100))</f>
        <v>96.8</v>
      </c>
      <c r="K25" s="45">
        <f>UpgradedProtectorStats!K25</f>
        <v>19.599999999999998</v>
      </c>
      <c r="L25" s="45">
        <f>UpgradedProtectorStats!L25</f>
        <v>19.599999999999998</v>
      </c>
      <c r="M25" s="46">
        <f>UpgradedProtectorStats!M25</f>
        <v>35</v>
      </c>
      <c r="N25" s="47">
        <f>UpgradedProtectorStats!N25</f>
        <v>11.2</v>
      </c>
      <c r="O25" s="30">
        <f>UpgradedProtectorStats!O25</f>
        <v>9.1999999999999993</v>
      </c>
      <c r="P25" s="21">
        <f>UpgradedProtectorStats!P25</f>
        <v>600</v>
      </c>
      <c r="Q25" s="21">
        <f>UpgradedProtectorStats!Q25</f>
        <v>-1</v>
      </c>
      <c r="R25" s="31"/>
      <c r="S25" s="22">
        <f t="shared" si="0"/>
        <v>1.956521739130435</v>
      </c>
      <c r="T25" s="32">
        <f t="shared" si="1"/>
        <v>10.521739130434783</v>
      </c>
      <c r="U25" s="33">
        <f t="shared" si="2"/>
        <v>4.4717391304347833</v>
      </c>
      <c r="V25" s="34">
        <f t="shared" si="3"/>
        <v>7.8913043478260869</v>
      </c>
      <c r="W25" s="35">
        <f t="shared" si="4"/>
        <v>3.4195652173913049</v>
      </c>
      <c r="X25" s="32">
        <f t="shared" si="5"/>
        <v>12.1</v>
      </c>
      <c r="Y25" s="32">
        <f t="shared" si="6"/>
        <v>9.9956521739130437</v>
      </c>
      <c r="Z25" s="32">
        <f t="shared" si="7"/>
        <v>10.521739130434783</v>
      </c>
      <c r="AA25" s="36">
        <f t="shared" si="8"/>
        <v>2.1304347826086958</v>
      </c>
      <c r="AB25" s="37">
        <f t="shared" si="9"/>
        <v>3.804347826086957</v>
      </c>
    </row>
    <row r="26" spans="1:28" ht="15.75" customHeight="1" x14ac:dyDescent="0.2">
      <c r="A26" s="21">
        <f>UpgradedProtectorStats!A26</f>
        <v>80000</v>
      </c>
      <c r="B26" s="38" t="s">
        <v>479</v>
      </c>
      <c r="C26" s="22">
        <f>UpgradedProtectorStats!C26</f>
        <v>14</v>
      </c>
      <c r="D26" s="23">
        <f>UpgradedProtectorStats!D26</f>
        <v>40</v>
      </c>
      <c r="E26" s="24">
        <f>UpgradedProtectorStats!E26</f>
        <v>19</v>
      </c>
      <c r="F26" s="25">
        <f>UpgradedProtectorStats!F26</f>
        <v>26</v>
      </c>
      <c r="G26" s="26">
        <f>UpgradedProtectorStats!G26</f>
        <v>21</v>
      </c>
      <c r="H26" s="23">
        <f>UpgradedProtectorStats!D26*(1+(UpgradedProtectorStats!H26/100))</f>
        <v>46</v>
      </c>
      <c r="I26" s="23">
        <f>UpgradedProtectorStats!D26*(1+(UpgradedProtectorStats!I26/100))</f>
        <v>34.799999999999997</v>
      </c>
      <c r="J26" s="23">
        <f>UpgradedProtectorStats!D26*(1+(UpgradedProtectorStats!J26/100))</f>
        <v>40</v>
      </c>
      <c r="K26" s="27">
        <f>UpgradedProtectorStats!K26</f>
        <v>12</v>
      </c>
      <c r="L26" s="27">
        <f>UpgradedProtectorStats!L26</f>
        <v>12</v>
      </c>
      <c r="M26" s="28">
        <f>UpgradedProtectorStats!M26</f>
        <v>21</v>
      </c>
      <c r="N26" s="29">
        <f>UpgradedProtectorStats!N26</f>
        <v>5</v>
      </c>
      <c r="O26" s="30">
        <f>UpgradedProtectorStats!O26</f>
        <v>6.8</v>
      </c>
      <c r="P26" s="21">
        <f>UpgradedProtectorStats!P26</f>
        <v>700</v>
      </c>
      <c r="Q26" s="21">
        <f>UpgradedProtectorStats!Q26</f>
        <v>-1</v>
      </c>
      <c r="R26" s="31"/>
      <c r="S26" s="22">
        <f t="shared" si="0"/>
        <v>2.0588235294117649</v>
      </c>
      <c r="T26" s="32">
        <f t="shared" si="1"/>
        <v>5.882352941176471</v>
      </c>
      <c r="U26" s="33">
        <f t="shared" si="2"/>
        <v>2.7941176470588238</v>
      </c>
      <c r="V26" s="34">
        <f t="shared" si="3"/>
        <v>3.8235294117647061</v>
      </c>
      <c r="W26" s="35">
        <f t="shared" si="4"/>
        <v>3.0882352941176472</v>
      </c>
      <c r="X26" s="32">
        <f t="shared" si="5"/>
        <v>6.7647058823529411</v>
      </c>
      <c r="Y26" s="32">
        <f t="shared" si="6"/>
        <v>5.117647058823529</v>
      </c>
      <c r="Z26" s="32">
        <f t="shared" si="7"/>
        <v>5.882352941176471</v>
      </c>
      <c r="AA26" s="36">
        <f t="shared" si="8"/>
        <v>1.7647058823529411</v>
      </c>
      <c r="AB26" s="37">
        <f t="shared" si="9"/>
        <v>3.0882352941176472</v>
      </c>
    </row>
    <row r="27" spans="1:28" ht="15.75" customHeight="1" x14ac:dyDescent="0.2">
      <c r="A27" s="21">
        <f>UpgradedProtectorStats!A27</f>
        <v>81000</v>
      </c>
      <c r="B27" s="50" t="s">
        <v>553</v>
      </c>
      <c r="C27" s="22">
        <f>UpgradedProtectorStats!C27</f>
        <v>35</v>
      </c>
      <c r="D27" s="23">
        <f>UpgradedProtectorStats!D27</f>
        <v>106</v>
      </c>
      <c r="E27" s="24">
        <f>UpgradedProtectorStats!E27</f>
        <v>52</v>
      </c>
      <c r="F27" s="25">
        <f>UpgradedProtectorStats!F27</f>
        <v>66</v>
      </c>
      <c r="G27" s="26">
        <f>UpgradedProtectorStats!G27</f>
        <v>59</v>
      </c>
      <c r="H27" s="23">
        <f>UpgradedProtectorStats!D27*(1+(UpgradedProtectorStats!H27/100))</f>
        <v>121.89999999999999</v>
      </c>
      <c r="I27" s="23">
        <f>UpgradedProtectorStats!D27*(1+(UpgradedProtectorStats!I27/100))</f>
        <v>92.22</v>
      </c>
      <c r="J27" s="23">
        <f>UpgradedProtectorStats!D27*(1+(UpgradedProtectorStats!J27/100))</f>
        <v>106</v>
      </c>
      <c r="K27" s="27">
        <f>UpgradedProtectorStats!K27</f>
        <v>28</v>
      </c>
      <c r="L27" s="27">
        <f>UpgradedProtectorStats!L27</f>
        <v>28</v>
      </c>
      <c r="M27" s="28">
        <f>UpgradedProtectorStats!M27</f>
        <v>54</v>
      </c>
      <c r="N27" s="29">
        <f>UpgradedProtectorStats!N27</f>
        <v>9</v>
      </c>
      <c r="O27" s="30">
        <f>UpgradedProtectorStats!O27</f>
        <v>17.600000000000001</v>
      </c>
      <c r="P27" s="21">
        <f>UpgradedProtectorStats!P27</f>
        <v>700</v>
      </c>
      <c r="Q27" s="21">
        <f>UpgradedProtectorStats!Q27</f>
        <v>-2</v>
      </c>
      <c r="R27" s="31"/>
      <c r="S27" s="22">
        <f t="shared" si="0"/>
        <v>1.9886363636363635</v>
      </c>
      <c r="T27" s="32">
        <f t="shared" si="1"/>
        <v>6.0227272727272725</v>
      </c>
      <c r="U27" s="33">
        <f t="shared" si="2"/>
        <v>2.9545454545454541</v>
      </c>
      <c r="V27" s="34">
        <f t="shared" si="3"/>
        <v>3.7499999999999996</v>
      </c>
      <c r="W27" s="35">
        <f t="shared" si="4"/>
        <v>3.3522727272727271</v>
      </c>
      <c r="X27" s="32">
        <f t="shared" si="5"/>
        <v>6.9261363636363624</v>
      </c>
      <c r="Y27" s="32">
        <f t="shared" si="6"/>
        <v>5.2397727272727268</v>
      </c>
      <c r="Z27" s="32">
        <f t="shared" si="7"/>
        <v>6.0227272727272725</v>
      </c>
      <c r="AA27" s="36">
        <f t="shared" si="8"/>
        <v>1.5909090909090908</v>
      </c>
      <c r="AB27" s="37">
        <f t="shared" si="9"/>
        <v>3.0681818181818179</v>
      </c>
    </row>
    <row r="28" spans="1:28" ht="15.75" customHeight="1" x14ac:dyDescent="0.2">
      <c r="A28" s="49">
        <f>UpgradedProtectorStats!A28</f>
        <v>82000</v>
      </c>
      <c r="B28" s="50" t="s">
        <v>613</v>
      </c>
      <c r="C28" s="22">
        <f>UpgradedProtectorStats!C28</f>
        <v>21</v>
      </c>
      <c r="D28" s="23">
        <f>UpgradedProtectorStats!D28</f>
        <v>61</v>
      </c>
      <c r="E28" s="24">
        <f>UpgradedProtectorStats!E28</f>
        <v>31</v>
      </c>
      <c r="F28" s="25">
        <f>UpgradedProtectorStats!F28</f>
        <v>40</v>
      </c>
      <c r="G28" s="26">
        <f>UpgradedProtectorStats!G28</f>
        <v>33</v>
      </c>
      <c r="H28" s="23">
        <f>UpgradedProtectorStats!D28*(1+(UpgradedProtectorStats!H28/100))</f>
        <v>70.149999999999991</v>
      </c>
      <c r="I28" s="23">
        <f>UpgradedProtectorStats!D28*(1+(UpgradedProtectorStats!I28/100))</f>
        <v>53.07</v>
      </c>
      <c r="J28" s="23">
        <f>UpgradedProtectorStats!D28*(1+(UpgradedProtectorStats!J28/100))</f>
        <v>61</v>
      </c>
      <c r="K28" s="27">
        <f>UpgradedProtectorStats!K28</f>
        <v>16</v>
      </c>
      <c r="L28" s="27">
        <f>UpgradedProtectorStats!L28</f>
        <v>16</v>
      </c>
      <c r="M28" s="28">
        <f>UpgradedProtectorStats!M28</f>
        <v>33</v>
      </c>
      <c r="N28" s="29">
        <f>UpgradedProtectorStats!N28</f>
        <v>5</v>
      </c>
      <c r="O28" s="30">
        <f>UpgradedProtectorStats!O28</f>
        <v>10.4</v>
      </c>
      <c r="P28" s="21">
        <f>UpgradedProtectorStats!P28</f>
        <v>700</v>
      </c>
      <c r="Q28" s="21">
        <f>UpgradedProtectorStats!Q28</f>
        <v>-1</v>
      </c>
      <c r="R28" s="31"/>
      <c r="S28" s="22">
        <f t="shared" si="0"/>
        <v>2.0192307692307692</v>
      </c>
      <c r="T28" s="32">
        <f t="shared" si="1"/>
        <v>5.865384615384615</v>
      </c>
      <c r="U28" s="33">
        <f t="shared" si="2"/>
        <v>2.9807692307692308</v>
      </c>
      <c r="V28" s="34">
        <f t="shared" si="3"/>
        <v>3.8461538461538458</v>
      </c>
      <c r="W28" s="35">
        <f t="shared" si="4"/>
        <v>3.1730769230769229</v>
      </c>
      <c r="X28" s="32">
        <f t="shared" si="5"/>
        <v>6.7451923076923066</v>
      </c>
      <c r="Y28" s="32">
        <f t="shared" si="6"/>
        <v>5.1028846153846148</v>
      </c>
      <c r="Z28" s="32">
        <f t="shared" si="7"/>
        <v>5.865384615384615</v>
      </c>
      <c r="AA28" s="36">
        <f t="shared" si="8"/>
        <v>1.5384615384615383</v>
      </c>
      <c r="AB28" s="37">
        <f t="shared" si="9"/>
        <v>3.1730769230769229</v>
      </c>
    </row>
    <row r="29" spans="1:28" ht="15.75" customHeight="1" x14ac:dyDescent="0.2">
      <c r="A29" s="49">
        <f>UpgradedProtectorStats!A29</f>
        <v>83000</v>
      </c>
      <c r="B29" s="50" t="s">
        <v>671</v>
      </c>
      <c r="C29" s="22">
        <f>UpgradedProtectorStats!C29</f>
        <v>21</v>
      </c>
      <c r="D29" s="23">
        <f>UpgradedProtectorStats!D29</f>
        <v>61</v>
      </c>
      <c r="E29" s="24">
        <f>UpgradedProtectorStats!E29</f>
        <v>31</v>
      </c>
      <c r="F29" s="25">
        <f>UpgradedProtectorStats!F29</f>
        <v>40</v>
      </c>
      <c r="G29" s="26">
        <f>UpgradedProtectorStats!G29</f>
        <v>33</v>
      </c>
      <c r="H29" s="23">
        <f>UpgradedProtectorStats!D29*(1+(UpgradedProtectorStats!H29/100))</f>
        <v>70.149999999999991</v>
      </c>
      <c r="I29" s="23">
        <f>UpgradedProtectorStats!D29*(1+(UpgradedProtectorStats!I29/100))</f>
        <v>53.07</v>
      </c>
      <c r="J29" s="23">
        <f>UpgradedProtectorStats!D29*(1+(UpgradedProtectorStats!J29/100))</f>
        <v>61</v>
      </c>
      <c r="K29" s="27">
        <f>UpgradedProtectorStats!K29</f>
        <v>16</v>
      </c>
      <c r="L29" s="27">
        <f>UpgradedProtectorStats!L29</f>
        <v>16</v>
      </c>
      <c r="M29" s="28">
        <f>UpgradedProtectorStats!M29</f>
        <v>33</v>
      </c>
      <c r="N29" s="29">
        <f>UpgradedProtectorStats!N29</f>
        <v>5</v>
      </c>
      <c r="O29" s="30">
        <f>UpgradedProtectorStats!O29</f>
        <v>10.4</v>
      </c>
      <c r="P29" s="21">
        <f>UpgradedProtectorStats!P29</f>
        <v>700</v>
      </c>
      <c r="Q29" s="21">
        <f>UpgradedProtectorStats!Q29</f>
        <v>-1</v>
      </c>
      <c r="R29" s="31"/>
      <c r="S29" s="22">
        <f t="shared" si="0"/>
        <v>2.0192307692307692</v>
      </c>
      <c r="T29" s="32">
        <f t="shared" si="1"/>
        <v>5.865384615384615</v>
      </c>
      <c r="U29" s="33">
        <f t="shared" si="2"/>
        <v>2.9807692307692308</v>
      </c>
      <c r="V29" s="34">
        <f t="shared" si="3"/>
        <v>3.8461538461538458</v>
      </c>
      <c r="W29" s="35">
        <f t="shared" si="4"/>
        <v>3.1730769230769229</v>
      </c>
      <c r="X29" s="32">
        <f t="shared" si="5"/>
        <v>6.7451923076923066</v>
      </c>
      <c r="Y29" s="32">
        <f t="shared" si="6"/>
        <v>5.1028846153846148</v>
      </c>
      <c r="Z29" s="32">
        <f t="shared" si="7"/>
        <v>5.865384615384615</v>
      </c>
      <c r="AA29" s="36">
        <f t="shared" si="8"/>
        <v>1.5384615384615383</v>
      </c>
      <c r="AB29" s="37">
        <f t="shared" si="9"/>
        <v>3.1730769230769229</v>
      </c>
    </row>
    <row r="30" spans="1:28" ht="15.75" customHeight="1" x14ac:dyDescent="0.2">
      <c r="A30" s="49">
        <f>UpgradedProtectorStats!A30</f>
        <v>90000</v>
      </c>
      <c r="B30" s="38" t="s">
        <v>480</v>
      </c>
      <c r="C30" s="22">
        <f>UpgradedProtectorStats!C30</f>
        <v>5</v>
      </c>
      <c r="D30" s="23">
        <f>UpgradedProtectorStats!D30</f>
        <v>20</v>
      </c>
      <c r="E30" s="24">
        <f>UpgradedProtectorStats!E30</f>
        <v>18</v>
      </c>
      <c r="F30" s="25">
        <f>UpgradedProtectorStats!F30</f>
        <v>17</v>
      </c>
      <c r="G30" s="26">
        <f>UpgradedProtectorStats!G30</f>
        <v>13</v>
      </c>
      <c r="H30" s="23">
        <f>UpgradedProtectorStats!D30*(1+(UpgradedProtectorStats!H30/100))</f>
        <v>22.800000000000004</v>
      </c>
      <c r="I30" s="23">
        <f>UpgradedProtectorStats!D30*(1+(UpgradedProtectorStats!I30/100))</f>
        <v>19.2</v>
      </c>
      <c r="J30" s="23">
        <f>UpgradedProtectorStats!D30*(1+(UpgradedProtectorStats!J30/100))</f>
        <v>20</v>
      </c>
      <c r="K30" s="27">
        <f>UpgradedProtectorStats!K30</f>
        <v>13</v>
      </c>
      <c r="L30" s="27">
        <f>UpgradedProtectorStats!L30</f>
        <v>13</v>
      </c>
      <c r="M30" s="28">
        <f>UpgradedProtectorStats!M30</f>
        <v>15</v>
      </c>
      <c r="N30" s="29">
        <f>UpgradedProtectorStats!N30</f>
        <v>0</v>
      </c>
      <c r="O30" s="30">
        <f>UpgradedProtectorStats!O30</f>
        <v>3.9</v>
      </c>
      <c r="P30" s="21">
        <f>UpgradedProtectorStats!P30</f>
        <v>300</v>
      </c>
      <c r="Q30" s="21">
        <f>UpgradedProtectorStats!Q30</f>
        <v>0</v>
      </c>
      <c r="R30" s="31"/>
      <c r="S30" s="22">
        <f t="shared" si="0"/>
        <v>1.2820512820512822</v>
      </c>
      <c r="T30" s="32">
        <f t="shared" si="1"/>
        <v>5.1282051282051286</v>
      </c>
      <c r="U30" s="33">
        <f t="shared" si="2"/>
        <v>4.6153846153846159</v>
      </c>
      <c r="V30" s="34">
        <f t="shared" si="3"/>
        <v>4.3589743589743595</v>
      </c>
      <c r="W30" s="35">
        <f t="shared" si="4"/>
        <v>3.3333333333333335</v>
      </c>
      <c r="X30" s="32">
        <f t="shared" si="5"/>
        <v>5.8461538461538476</v>
      </c>
      <c r="Y30" s="32">
        <f t="shared" si="6"/>
        <v>4.9230769230769234</v>
      </c>
      <c r="Z30" s="32">
        <f t="shared" si="7"/>
        <v>5.1282051282051286</v>
      </c>
      <c r="AA30" s="36">
        <f t="shared" si="8"/>
        <v>3.3333333333333335</v>
      </c>
      <c r="AB30" s="37">
        <f t="shared" si="9"/>
        <v>3.8461538461538463</v>
      </c>
    </row>
    <row r="31" spans="1:28" ht="15.75" customHeight="1" x14ac:dyDescent="0.2">
      <c r="A31" s="49">
        <f>UpgradedProtectorStats!A31</f>
        <v>91000</v>
      </c>
      <c r="B31" s="50" t="s">
        <v>554</v>
      </c>
      <c r="C31" s="22">
        <f>UpgradedProtectorStats!C31</f>
        <v>12</v>
      </c>
      <c r="D31" s="23">
        <f>UpgradedProtectorStats!D31</f>
        <v>53</v>
      </c>
      <c r="E31" s="24">
        <f>UpgradedProtectorStats!E31</f>
        <v>45</v>
      </c>
      <c r="F31" s="25">
        <f>UpgradedProtectorStats!F31</f>
        <v>45</v>
      </c>
      <c r="G31" s="26">
        <f>UpgradedProtectorStats!G31</f>
        <v>35</v>
      </c>
      <c r="H31" s="23">
        <f>UpgradedProtectorStats!D31*(1+(UpgradedProtectorStats!H31/100))</f>
        <v>60.420000000000009</v>
      </c>
      <c r="I31" s="23">
        <f>UpgradedProtectorStats!D31*(1+(UpgradedProtectorStats!I31/100))</f>
        <v>50.879999999999995</v>
      </c>
      <c r="J31" s="23">
        <f>UpgradedProtectorStats!D31*(1+(UpgradedProtectorStats!J31/100))</f>
        <v>53</v>
      </c>
      <c r="K31" s="27">
        <f>UpgradedProtectorStats!K31</f>
        <v>33</v>
      </c>
      <c r="L31" s="27">
        <f>UpgradedProtectorStats!L31</f>
        <v>33</v>
      </c>
      <c r="M31" s="28">
        <f>UpgradedProtectorStats!M31</f>
        <v>38</v>
      </c>
      <c r="N31" s="29">
        <f>UpgradedProtectorStats!N31</f>
        <v>0</v>
      </c>
      <c r="O31" s="30">
        <f>UpgradedProtectorStats!O31</f>
        <v>10.1</v>
      </c>
      <c r="P31" s="21">
        <f>UpgradedProtectorStats!P31</f>
        <v>300</v>
      </c>
      <c r="Q31" s="21">
        <f>UpgradedProtectorStats!Q31</f>
        <v>0</v>
      </c>
      <c r="R31" s="31"/>
      <c r="S31" s="22">
        <f t="shared" si="0"/>
        <v>1.1881188118811881</v>
      </c>
      <c r="T31" s="32">
        <f t="shared" si="1"/>
        <v>5.2475247524752477</v>
      </c>
      <c r="U31" s="33">
        <f t="shared" si="2"/>
        <v>4.4554455445544559</v>
      </c>
      <c r="V31" s="34">
        <f t="shared" si="3"/>
        <v>4.4554455445544559</v>
      </c>
      <c r="W31" s="35">
        <f t="shared" si="4"/>
        <v>3.4653465346534653</v>
      </c>
      <c r="X31" s="32">
        <f t="shared" si="5"/>
        <v>5.9821782178217831</v>
      </c>
      <c r="Y31" s="32">
        <f t="shared" si="6"/>
        <v>5.0376237623762377</v>
      </c>
      <c r="Z31" s="32">
        <f t="shared" si="7"/>
        <v>5.2475247524752477</v>
      </c>
      <c r="AA31" s="36">
        <f t="shared" si="8"/>
        <v>3.2673267326732676</v>
      </c>
      <c r="AB31" s="37">
        <f t="shared" si="9"/>
        <v>3.7623762376237626</v>
      </c>
    </row>
    <row r="32" spans="1:28" ht="15.75" customHeight="1" x14ac:dyDescent="0.2">
      <c r="A32" s="49">
        <f>UpgradedProtectorStats!A32</f>
        <v>92000</v>
      </c>
      <c r="B32" s="50" t="s">
        <v>614</v>
      </c>
      <c r="C32" s="22">
        <f>UpgradedProtectorStats!C32</f>
        <v>3</v>
      </c>
      <c r="D32" s="23">
        <f>UpgradedProtectorStats!D32</f>
        <v>17</v>
      </c>
      <c r="E32" s="24">
        <f>UpgradedProtectorStats!E32</f>
        <v>13</v>
      </c>
      <c r="F32" s="25">
        <f>UpgradedProtectorStats!F32</f>
        <v>13</v>
      </c>
      <c r="G32" s="26">
        <f>UpgradedProtectorStats!G32</f>
        <v>10</v>
      </c>
      <c r="H32" s="23">
        <f>UpgradedProtectorStats!D32*(1+(UpgradedProtectorStats!H32/100))</f>
        <v>19.380000000000003</v>
      </c>
      <c r="I32" s="23">
        <f>UpgradedProtectorStats!D32*(1+(UpgradedProtectorStats!I32/100))</f>
        <v>16.32</v>
      </c>
      <c r="J32" s="23">
        <f>UpgradedProtectorStats!D32*(1+(UpgradedProtectorStats!J32/100))</f>
        <v>17</v>
      </c>
      <c r="K32" s="27">
        <f>UpgradedProtectorStats!K32</f>
        <v>10</v>
      </c>
      <c r="L32" s="27">
        <f>UpgradedProtectorStats!L32</f>
        <v>10</v>
      </c>
      <c r="M32" s="28">
        <f>UpgradedProtectorStats!M32</f>
        <v>12</v>
      </c>
      <c r="N32" s="29">
        <f>UpgradedProtectorStats!N32</f>
        <v>0</v>
      </c>
      <c r="O32" s="30">
        <f>UpgradedProtectorStats!O32</f>
        <v>3</v>
      </c>
      <c r="P32" s="21">
        <f>UpgradedProtectorStats!P32</f>
        <v>300</v>
      </c>
      <c r="Q32" s="21">
        <f>UpgradedProtectorStats!Q32</f>
        <v>0</v>
      </c>
      <c r="R32" s="31"/>
      <c r="S32" s="22">
        <f t="shared" si="0"/>
        <v>1</v>
      </c>
      <c r="T32" s="32">
        <f t="shared" si="1"/>
        <v>5.666666666666667</v>
      </c>
      <c r="U32" s="33">
        <f t="shared" si="2"/>
        <v>4.333333333333333</v>
      </c>
      <c r="V32" s="34">
        <f t="shared" si="3"/>
        <v>4.333333333333333</v>
      </c>
      <c r="W32" s="35">
        <f t="shared" si="4"/>
        <v>3.3333333333333335</v>
      </c>
      <c r="X32" s="32">
        <f t="shared" si="5"/>
        <v>6.4600000000000009</v>
      </c>
      <c r="Y32" s="32">
        <f t="shared" si="6"/>
        <v>5.44</v>
      </c>
      <c r="Z32" s="32">
        <f t="shared" si="7"/>
        <v>5.666666666666667</v>
      </c>
      <c r="AA32" s="36">
        <f t="shared" si="8"/>
        <v>3.3333333333333335</v>
      </c>
      <c r="AB32" s="37">
        <f t="shared" si="9"/>
        <v>4</v>
      </c>
    </row>
    <row r="33" spans="1:28" ht="15.75" customHeight="1" x14ac:dyDescent="0.2">
      <c r="A33" s="49">
        <f>UpgradedProtectorStats!A33</f>
        <v>93000</v>
      </c>
      <c r="B33" s="50" t="s">
        <v>672</v>
      </c>
      <c r="C33" s="22">
        <f>UpgradedProtectorStats!C33</f>
        <v>7</v>
      </c>
      <c r="D33" s="23">
        <f>UpgradedProtectorStats!D33</f>
        <v>32</v>
      </c>
      <c r="E33" s="24">
        <f>UpgradedProtectorStats!E33</f>
        <v>27</v>
      </c>
      <c r="F33" s="25">
        <f>UpgradedProtectorStats!F33</f>
        <v>27</v>
      </c>
      <c r="G33" s="26">
        <f>UpgradedProtectorStats!G33</f>
        <v>20</v>
      </c>
      <c r="H33" s="23">
        <f>UpgradedProtectorStats!D33*(1+(UpgradedProtectorStats!H33/100))</f>
        <v>36.480000000000004</v>
      </c>
      <c r="I33" s="23">
        <f>UpgradedProtectorStats!D33*(1+(UpgradedProtectorStats!I33/100))</f>
        <v>30.72</v>
      </c>
      <c r="J33" s="23">
        <f>UpgradedProtectorStats!D33*(1+(UpgradedProtectorStats!J33/100))</f>
        <v>32</v>
      </c>
      <c r="K33" s="27">
        <f>UpgradedProtectorStats!K33</f>
        <v>20</v>
      </c>
      <c r="L33" s="27">
        <f>UpgradedProtectorStats!L33</f>
        <v>20</v>
      </c>
      <c r="M33" s="28">
        <f>UpgradedProtectorStats!M33</f>
        <v>23</v>
      </c>
      <c r="N33" s="29">
        <f>UpgradedProtectorStats!N33</f>
        <v>0</v>
      </c>
      <c r="O33" s="30">
        <f>UpgradedProtectorStats!O33</f>
        <v>6</v>
      </c>
      <c r="P33" s="21">
        <f>UpgradedProtectorStats!P33</f>
        <v>300</v>
      </c>
      <c r="Q33" s="21">
        <f>UpgradedProtectorStats!Q33</f>
        <v>0</v>
      </c>
      <c r="R33" s="31"/>
      <c r="S33" s="22">
        <f t="shared" si="0"/>
        <v>1.1666666666666667</v>
      </c>
      <c r="T33" s="32">
        <f t="shared" si="1"/>
        <v>5.333333333333333</v>
      </c>
      <c r="U33" s="33">
        <f t="shared" si="2"/>
        <v>4.5</v>
      </c>
      <c r="V33" s="34">
        <f t="shared" si="3"/>
        <v>4.5</v>
      </c>
      <c r="W33" s="35">
        <f t="shared" si="4"/>
        <v>3.3333333333333335</v>
      </c>
      <c r="X33" s="32">
        <f t="shared" si="5"/>
        <v>6.080000000000001</v>
      </c>
      <c r="Y33" s="32">
        <f t="shared" si="6"/>
        <v>5.12</v>
      </c>
      <c r="Z33" s="32">
        <f t="shared" si="7"/>
        <v>5.333333333333333</v>
      </c>
      <c r="AA33" s="36">
        <f t="shared" si="8"/>
        <v>3.3333333333333335</v>
      </c>
      <c r="AB33" s="37">
        <f t="shared" si="9"/>
        <v>3.8333333333333335</v>
      </c>
    </row>
    <row r="34" spans="1:28" ht="15.75" customHeight="1" x14ac:dyDescent="0.2">
      <c r="A34" s="21">
        <f>UpgradedProtectorStats!A34+5</f>
        <v>100010</v>
      </c>
      <c r="B34" s="38" t="s">
        <v>481</v>
      </c>
      <c r="C34" s="22">
        <f>UpgradedProtectorStats!C34</f>
        <v>8</v>
      </c>
      <c r="D34" s="32">
        <f>UpgradedProtectorStats!D34</f>
        <v>27.900000000000002</v>
      </c>
      <c r="E34" s="24">
        <f>UpgradedProtectorStats!E34</f>
        <v>15.5</v>
      </c>
      <c r="F34" s="25">
        <f>UpgradedProtectorStats!F34</f>
        <v>17.05</v>
      </c>
      <c r="G34" s="26">
        <f>UpgradedProtectorStats!G34</f>
        <v>10.85</v>
      </c>
      <c r="H34" s="23">
        <f>UpgradedProtectorStats!D34*(1+(UpgradedProtectorStats!H34/100))</f>
        <v>32.363999999999997</v>
      </c>
      <c r="I34" s="23">
        <f>UpgradedProtectorStats!D34*(1+(UpgradedProtectorStats!I34/100))</f>
        <v>26.505000000000003</v>
      </c>
      <c r="J34" s="23">
        <f>UpgradedProtectorStats!D34*(1+(UpgradedProtectorStats!J34/100))</f>
        <v>27.900000000000002</v>
      </c>
      <c r="K34" s="27">
        <f>UpgradedProtectorStats!K34</f>
        <v>10.16</v>
      </c>
      <c r="L34" s="27">
        <f>UpgradedProtectorStats!L34</f>
        <v>10.16</v>
      </c>
      <c r="M34" s="28">
        <f>UpgradedProtectorStats!M34</f>
        <v>13.97</v>
      </c>
      <c r="N34" s="29">
        <f>UpgradedProtectorStats!N34</f>
        <v>10.16</v>
      </c>
      <c r="O34" s="30">
        <f>UpgradedProtectorStats!O34</f>
        <v>4.5</v>
      </c>
      <c r="P34" s="21">
        <f>UpgradedProtectorStats!P34</f>
        <v>500</v>
      </c>
      <c r="Q34" s="21">
        <f>UpgradedProtectorStats!Q34</f>
        <v>0</v>
      </c>
      <c r="R34" s="31"/>
      <c r="S34" s="22">
        <f t="shared" si="0"/>
        <v>1.7777777777777777</v>
      </c>
      <c r="T34" s="32">
        <f t="shared" si="1"/>
        <v>6.2</v>
      </c>
      <c r="U34" s="33">
        <f t="shared" si="2"/>
        <v>3.4444444444444446</v>
      </c>
      <c r="V34" s="34">
        <f t="shared" si="3"/>
        <v>3.7888888888888892</v>
      </c>
      <c r="W34" s="35">
        <f t="shared" si="4"/>
        <v>2.411111111111111</v>
      </c>
      <c r="X34" s="32">
        <f t="shared" si="5"/>
        <v>7.1919999999999993</v>
      </c>
      <c r="Y34" s="32">
        <f t="shared" si="6"/>
        <v>5.8900000000000006</v>
      </c>
      <c r="Z34" s="32">
        <f t="shared" si="7"/>
        <v>6.2</v>
      </c>
      <c r="AA34" s="36">
        <f t="shared" si="8"/>
        <v>2.2577777777777777</v>
      </c>
      <c r="AB34" s="37">
        <f t="shared" si="9"/>
        <v>3.1044444444444448</v>
      </c>
    </row>
    <row r="35" spans="1:28" ht="15.75" customHeight="1" x14ac:dyDescent="0.2">
      <c r="A35" s="21">
        <f>UpgradedProtectorStats!A35+5</f>
        <v>101010</v>
      </c>
      <c r="B35" s="50" t="s">
        <v>555</v>
      </c>
      <c r="C35" s="22">
        <f>UpgradedProtectorStats!C35</f>
        <v>20</v>
      </c>
      <c r="D35" s="32">
        <f>UpgradedProtectorStats!D35</f>
        <v>74.400000000000006</v>
      </c>
      <c r="E35" s="24">
        <f>UpgradedProtectorStats!E35</f>
        <v>35.65</v>
      </c>
      <c r="F35" s="25">
        <f>UpgradedProtectorStats!F35</f>
        <v>46.5</v>
      </c>
      <c r="G35" s="26">
        <f>UpgradedProtectorStats!G35</f>
        <v>29.45</v>
      </c>
      <c r="H35" s="23">
        <f>UpgradedProtectorStats!D35*(1+(UpgradedProtectorStats!H35/100))</f>
        <v>86.304000000000002</v>
      </c>
      <c r="I35" s="23">
        <f>UpgradedProtectorStats!D35*(1+(UpgradedProtectorStats!I35/100))</f>
        <v>70.680000000000007</v>
      </c>
      <c r="J35" s="23">
        <f>UpgradedProtectorStats!D35*(1+(UpgradedProtectorStats!J35/100))</f>
        <v>74.400000000000006</v>
      </c>
      <c r="K35" s="27">
        <f>UpgradedProtectorStats!K35</f>
        <v>27.94</v>
      </c>
      <c r="L35" s="27">
        <f>UpgradedProtectorStats!L35</f>
        <v>27.94</v>
      </c>
      <c r="M35" s="28">
        <f>UpgradedProtectorStats!M35</f>
        <v>35.56</v>
      </c>
      <c r="N35" s="29">
        <f>UpgradedProtectorStats!N35</f>
        <v>27.94</v>
      </c>
      <c r="O35" s="30">
        <f>UpgradedProtectorStats!O35</f>
        <v>11.7</v>
      </c>
      <c r="P35" s="21">
        <f>UpgradedProtectorStats!P35</f>
        <v>500</v>
      </c>
      <c r="Q35" s="21">
        <f>UpgradedProtectorStats!Q35</f>
        <v>0</v>
      </c>
      <c r="R35" s="31"/>
      <c r="S35" s="22">
        <f t="shared" si="0"/>
        <v>1.7094017094017095</v>
      </c>
      <c r="T35" s="32">
        <f t="shared" si="1"/>
        <v>6.3589743589743595</v>
      </c>
      <c r="U35" s="33">
        <f t="shared" si="2"/>
        <v>3.0470085470085473</v>
      </c>
      <c r="V35" s="34">
        <f t="shared" si="3"/>
        <v>3.9743589743589745</v>
      </c>
      <c r="W35" s="35">
        <f t="shared" si="4"/>
        <v>2.517094017094017</v>
      </c>
      <c r="X35" s="32">
        <f t="shared" si="5"/>
        <v>7.3764102564102574</v>
      </c>
      <c r="Y35" s="32">
        <f t="shared" si="6"/>
        <v>6.0410256410256418</v>
      </c>
      <c r="Z35" s="32">
        <f t="shared" si="7"/>
        <v>6.3589743589743595</v>
      </c>
      <c r="AA35" s="36">
        <f t="shared" si="8"/>
        <v>2.3880341880341884</v>
      </c>
      <c r="AB35" s="37">
        <f t="shared" si="9"/>
        <v>3.0393162393162396</v>
      </c>
    </row>
    <row r="36" spans="1:28" ht="15.75" customHeight="1" x14ac:dyDescent="0.2">
      <c r="A36" s="21">
        <f>UpgradedProtectorStats!A36+5</f>
        <v>102010</v>
      </c>
      <c r="B36" s="50" t="s">
        <v>615</v>
      </c>
      <c r="C36" s="22">
        <f>UpgradedProtectorStats!C36</f>
        <v>8</v>
      </c>
      <c r="D36" s="32">
        <f>UpgradedProtectorStats!D36</f>
        <v>32.550000000000004</v>
      </c>
      <c r="E36" s="24">
        <f>UpgradedProtectorStats!E36</f>
        <v>15.5</v>
      </c>
      <c r="F36" s="25">
        <f>UpgradedProtectorStats!F36</f>
        <v>18.600000000000001</v>
      </c>
      <c r="G36" s="26">
        <f>UpgradedProtectorStats!G36</f>
        <v>12.4</v>
      </c>
      <c r="H36" s="23">
        <f>UpgradedProtectorStats!D36*(1+(UpgradedProtectorStats!H36/100))</f>
        <v>37.758000000000003</v>
      </c>
      <c r="I36" s="23">
        <f>UpgradedProtectorStats!D36*(1+(UpgradedProtectorStats!I36/100))</f>
        <v>30.922500000000003</v>
      </c>
      <c r="J36" s="23">
        <f>UpgradedProtectorStats!D36*(1+(UpgradedProtectorStats!J36/100))</f>
        <v>32.550000000000004</v>
      </c>
      <c r="K36" s="27">
        <f>UpgradedProtectorStats!K36</f>
        <v>12.7</v>
      </c>
      <c r="L36" s="27">
        <f>UpgradedProtectorStats!L36</f>
        <v>12.7</v>
      </c>
      <c r="M36" s="28">
        <f>UpgradedProtectorStats!M36</f>
        <v>13.97</v>
      </c>
      <c r="N36" s="29">
        <f>UpgradedProtectorStats!N36</f>
        <v>12.7</v>
      </c>
      <c r="O36" s="30">
        <f>UpgradedProtectorStats!O36</f>
        <v>5</v>
      </c>
      <c r="P36" s="21">
        <f>UpgradedProtectorStats!P36</f>
        <v>500</v>
      </c>
      <c r="Q36" s="21">
        <f>UpgradedProtectorStats!Q36</f>
        <v>0</v>
      </c>
      <c r="R36" s="31"/>
      <c r="S36" s="22">
        <f t="shared" si="0"/>
        <v>1.6</v>
      </c>
      <c r="T36" s="32">
        <f t="shared" si="1"/>
        <v>6.5100000000000007</v>
      </c>
      <c r="U36" s="33">
        <f t="shared" si="2"/>
        <v>3.1</v>
      </c>
      <c r="V36" s="34">
        <f t="shared" si="3"/>
        <v>3.72</v>
      </c>
      <c r="W36" s="35">
        <f t="shared" si="4"/>
        <v>2.48</v>
      </c>
      <c r="X36" s="32">
        <f t="shared" si="5"/>
        <v>7.5516000000000005</v>
      </c>
      <c r="Y36" s="32">
        <f t="shared" si="6"/>
        <v>6.1845000000000008</v>
      </c>
      <c r="Z36" s="32">
        <f t="shared" si="7"/>
        <v>6.5100000000000007</v>
      </c>
      <c r="AA36" s="36">
        <f t="shared" si="8"/>
        <v>2.54</v>
      </c>
      <c r="AB36" s="37">
        <f t="shared" si="9"/>
        <v>2.794</v>
      </c>
    </row>
    <row r="37" spans="1:28" ht="15.75" customHeight="1" x14ac:dyDescent="0.2">
      <c r="A37" s="21">
        <f>UpgradedProtectorStats!A37+5</f>
        <v>103010</v>
      </c>
      <c r="B37" s="50" t="s">
        <v>673</v>
      </c>
      <c r="C37" s="22">
        <f>UpgradedProtectorStats!C37</f>
        <v>11</v>
      </c>
      <c r="D37" s="32">
        <f>UpgradedProtectorStats!D37</f>
        <v>43.4</v>
      </c>
      <c r="E37" s="24">
        <f>UpgradedProtectorStats!E37</f>
        <v>21.7</v>
      </c>
      <c r="F37" s="25">
        <f>UpgradedProtectorStats!F37</f>
        <v>27.900000000000002</v>
      </c>
      <c r="G37" s="26">
        <f>UpgradedProtectorStats!G37</f>
        <v>17.05</v>
      </c>
      <c r="H37" s="23">
        <f>UpgradedProtectorStats!D37*(1+(UpgradedProtectorStats!H37/100))</f>
        <v>50.343999999999994</v>
      </c>
      <c r="I37" s="23">
        <f>UpgradedProtectorStats!D37*(1+(UpgradedProtectorStats!I37/100))</f>
        <v>41.23</v>
      </c>
      <c r="J37" s="23">
        <f>UpgradedProtectorStats!D37*(1+(UpgradedProtectorStats!J37/100))</f>
        <v>43.4</v>
      </c>
      <c r="K37" s="27">
        <f>UpgradedProtectorStats!K37</f>
        <v>17.78</v>
      </c>
      <c r="L37" s="27">
        <f>UpgradedProtectorStats!L37</f>
        <v>17.78</v>
      </c>
      <c r="M37" s="28">
        <f>UpgradedProtectorStats!M37</f>
        <v>19.05</v>
      </c>
      <c r="N37" s="29">
        <f>UpgradedProtectorStats!N37</f>
        <v>17.78</v>
      </c>
      <c r="O37" s="30">
        <f>UpgradedProtectorStats!O37</f>
        <v>6.9</v>
      </c>
      <c r="P37" s="21">
        <f>UpgradedProtectorStats!P37</f>
        <v>500</v>
      </c>
      <c r="Q37" s="21">
        <f>UpgradedProtectorStats!Q37</f>
        <v>0</v>
      </c>
      <c r="R37" s="31"/>
      <c r="S37" s="22">
        <f t="shared" si="0"/>
        <v>1.5942028985507246</v>
      </c>
      <c r="T37" s="32">
        <f t="shared" si="1"/>
        <v>6.2898550724637676</v>
      </c>
      <c r="U37" s="33">
        <f t="shared" si="2"/>
        <v>3.1449275362318838</v>
      </c>
      <c r="V37" s="34">
        <f t="shared" si="3"/>
        <v>4.0434782608695654</v>
      </c>
      <c r="W37" s="35">
        <f t="shared" si="4"/>
        <v>2.4710144927536231</v>
      </c>
      <c r="X37" s="32">
        <f t="shared" si="5"/>
        <v>7.2962318840579696</v>
      </c>
      <c r="Y37" s="32">
        <f t="shared" si="6"/>
        <v>5.9753623188405793</v>
      </c>
      <c r="Z37" s="32">
        <f t="shared" si="7"/>
        <v>6.2898550724637676</v>
      </c>
      <c r="AA37" s="36">
        <f t="shared" si="8"/>
        <v>2.5768115942028986</v>
      </c>
      <c r="AB37" s="37">
        <f t="shared" si="9"/>
        <v>2.7608695652173911</v>
      </c>
    </row>
    <row r="38" spans="1:28" ht="15.75" customHeight="1" x14ac:dyDescent="0.2">
      <c r="A38" s="49">
        <f>UpgradedProtectorStats!A38</f>
        <v>110000</v>
      </c>
      <c r="B38" s="38" t="s">
        <v>482</v>
      </c>
      <c r="C38" s="22">
        <f>UpgradedProtectorStats!C38</f>
        <v>8</v>
      </c>
      <c r="D38" s="23">
        <f>UpgradedProtectorStats!D38</f>
        <v>18</v>
      </c>
      <c r="E38" s="24">
        <f>UpgradedProtectorStats!E38</f>
        <v>12</v>
      </c>
      <c r="F38" s="25">
        <f>UpgradedProtectorStats!F38</f>
        <v>13</v>
      </c>
      <c r="G38" s="26">
        <f>UpgradedProtectorStats!G38</f>
        <v>10</v>
      </c>
      <c r="H38" s="23">
        <f>UpgradedProtectorStats!D38*(1+(UpgradedProtectorStats!H38/100))</f>
        <v>20.7</v>
      </c>
      <c r="I38" s="23">
        <f>UpgradedProtectorStats!D38*(1+(UpgradedProtectorStats!I38/100))</f>
        <v>17.099999999999998</v>
      </c>
      <c r="J38" s="23">
        <f>UpgradedProtectorStats!D38*(1+(UpgradedProtectorStats!J38/100))</f>
        <v>18</v>
      </c>
      <c r="K38" s="27">
        <f>UpgradedProtectorStats!K38</f>
        <v>7</v>
      </c>
      <c r="L38" s="27">
        <f>UpgradedProtectorStats!L38</f>
        <v>7</v>
      </c>
      <c r="M38" s="28">
        <f>UpgradedProtectorStats!M38</f>
        <v>11</v>
      </c>
      <c r="N38" s="29">
        <f>UpgradedProtectorStats!N38</f>
        <v>18</v>
      </c>
      <c r="O38" s="30">
        <f>UpgradedProtectorStats!O38</f>
        <v>5.0999999999999996</v>
      </c>
      <c r="P38" s="21">
        <f>UpgradedProtectorStats!P38</f>
        <v>500</v>
      </c>
      <c r="Q38" s="21">
        <f>UpgradedProtectorStats!Q38</f>
        <v>0</v>
      </c>
      <c r="R38" s="31"/>
      <c r="S38" s="22">
        <f t="shared" si="0"/>
        <v>1.5686274509803924</v>
      </c>
      <c r="T38" s="32">
        <f t="shared" si="1"/>
        <v>3.5294117647058827</v>
      </c>
      <c r="U38" s="33">
        <f t="shared" si="2"/>
        <v>2.3529411764705883</v>
      </c>
      <c r="V38" s="34">
        <f t="shared" si="3"/>
        <v>2.5490196078431375</v>
      </c>
      <c r="W38" s="35">
        <f t="shared" si="4"/>
        <v>1.9607843137254903</v>
      </c>
      <c r="X38" s="32">
        <f t="shared" si="5"/>
        <v>4.0588235294117645</v>
      </c>
      <c r="Y38" s="32">
        <f t="shared" si="6"/>
        <v>3.3529411764705879</v>
      </c>
      <c r="Z38" s="32">
        <f t="shared" si="7"/>
        <v>3.5294117647058827</v>
      </c>
      <c r="AA38" s="36">
        <f t="shared" si="8"/>
        <v>1.3725490196078431</v>
      </c>
      <c r="AB38" s="37">
        <f t="shared" si="9"/>
        <v>2.1568627450980395</v>
      </c>
    </row>
    <row r="39" spans="1:28" ht="15.75" customHeight="1" x14ac:dyDescent="0.2">
      <c r="A39" s="21">
        <f>UpgradedProtectorStats!A39</f>
        <v>111000</v>
      </c>
      <c r="B39" s="50" t="s">
        <v>556</v>
      </c>
      <c r="C39" s="22">
        <f>UpgradedProtectorStats!C39</f>
        <v>20</v>
      </c>
      <c r="D39" s="23">
        <f>UpgradedProtectorStats!D39</f>
        <v>47</v>
      </c>
      <c r="E39" s="24">
        <f>UpgradedProtectorStats!E39</f>
        <v>31</v>
      </c>
      <c r="F39" s="25">
        <f>UpgradedProtectorStats!F39</f>
        <v>34</v>
      </c>
      <c r="G39" s="26">
        <f>UpgradedProtectorStats!G39</f>
        <v>25</v>
      </c>
      <c r="H39" s="23">
        <f>UpgradedProtectorStats!D39*(1+(UpgradedProtectorStats!H39/100))</f>
        <v>54.05</v>
      </c>
      <c r="I39" s="23">
        <f>UpgradedProtectorStats!D39*(1+(UpgradedProtectorStats!I39/100))</f>
        <v>44.65</v>
      </c>
      <c r="J39" s="23">
        <f>UpgradedProtectorStats!D39*(1+(UpgradedProtectorStats!J39/100))</f>
        <v>47</v>
      </c>
      <c r="K39" s="27">
        <f>UpgradedProtectorStats!K39</f>
        <v>19</v>
      </c>
      <c r="L39" s="27">
        <f>UpgradedProtectorStats!L39</f>
        <v>19</v>
      </c>
      <c r="M39" s="28">
        <f>UpgradedProtectorStats!M39</f>
        <v>28</v>
      </c>
      <c r="N39" s="29">
        <f>UpgradedProtectorStats!N39</f>
        <v>24</v>
      </c>
      <c r="O39" s="30">
        <f>UpgradedProtectorStats!O39</f>
        <v>13.3</v>
      </c>
      <c r="P39" s="21">
        <f>UpgradedProtectorStats!P39</f>
        <v>500</v>
      </c>
      <c r="Q39" s="21">
        <f>UpgradedProtectorStats!Q39</f>
        <v>-1</v>
      </c>
      <c r="R39" s="31"/>
      <c r="S39" s="22">
        <f t="shared" si="0"/>
        <v>1.5037593984962405</v>
      </c>
      <c r="T39" s="32">
        <f t="shared" si="1"/>
        <v>3.5338345864661651</v>
      </c>
      <c r="U39" s="33">
        <f t="shared" si="2"/>
        <v>2.3308270676691727</v>
      </c>
      <c r="V39" s="34">
        <f t="shared" si="3"/>
        <v>2.5563909774436091</v>
      </c>
      <c r="W39" s="35">
        <f t="shared" si="4"/>
        <v>1.8796992481203008</v>
      </c>
      <c r="X39" s="32">
        <f t="shared" si="5"/>
        <v>4.0639097744360901</v>
      </c>
      <c r="Y39" s="32">
        <f t="shared" si="6"/>
        <v>3.3571428571428568</v>
      </c>
      <c r="Z39" s="32">
        <f t="shared" si="7"/>
        <v>3.5338345864661651</v>
      </c>
      <c r="AA39" s="36">
        <f t="shared" si="8"/>
        <v>1.4285714285714286</v>
      </c>
      <c r="AB39" s="37">
        <f t="shared" si="9"/>
        <v>2.1052631578947367</v>
      </c>
    </row>
    <row r="40" spans="1:28" ht="15.75" customHeight="1" x14ac:dyDescent="0.2">
      <c r="A40" s="21">
        <f>UpgradedProtectorStats!A40</f>
        <v>112000</v>
      </c>
      <c r="B40" s="50" t="s">
        <v>616</v>
      </c>
      <c r="C40" s="22">
        <f>UpgradedProtectorStats!C40</f>
        <v>4</v>
      </c>
      <c r="D40" s="23">
        <f>UpgradedProtectorStats!D40</f>
        <v>11</v>
      </c>
      <c r="E40" s="24">
        <f>UpgradedProtectorStats!E40</f>
        <v>7</v>
      </c>
      <c r="F40" s="25">
        <f>UpgradedProtectorStats!F40</f>
        <v>7</v>
      </c>
      <c r="G40" s="26">
        <f>UpgradedProtectorStats!G40</f>
        <v>6</v>
      </c>
      <c r="H40" s="23">
        <f>UpgradedProtectorStats!D40*(1+(UpgradedProtectorStats!H40/100))</f>
        <v>12.649999999999999</v>
      </c>
      <c r="I40" s="23">
        <f>UpgradedProtectorStats!D40*(1+(UpgradedProtectorStats!I40/100))</f>
        <v>10.45</v>
      </c>
      <c r="J40" s="23">
        <f>UpgradedProtectorStats!D40*(1+(UpgradedProtectorStats!J40/100))</f>
        <v>11</v>
      </c>
      <c r="K40" s="27">
        <f>UpgradedProtectorStats!K40</f>
        <v>5</v>
      </c>
      <c r="L40" s="27">
        <f>UpgradedProtectorStats!L40</f>
        <v>5</v>
      </c>
      <c r="M40" s="28">
        <f>UpgradedProtectorStats!M40</f>
        <v>6</v>
      </c>
      <c r="N40" s="29">
        <f>UpgradedProtectorStats!N40</f>
        <v>4</v>
      </c>
      <c r="O40" s="30">
        <f>UpgradedProtectorStats!O40</f>
        <v>3</v>
      </c>
      <c r="P40" s="21">
        <f>UpgradedProtectorStats!P40</f>
        <v>500</v>
      </c>
      <c r="Q40" s="21">
        <f>UpgradedProtectorStats!Q40</f>
        <v>0</v>
      </c>
      <c r="R40" s="31"/>
      <c r="S40" s="22">
        <f t="shared" si="0"/>
        <v>1.3333333333333333</v>
      </c>
      <c r="T40" s="32">
        <f t="shared" si="1"/>
        <v>3.6666666666666665</v>
      </c>
      <c r="U40" s="33">
        <f t="shared" si="2"/>
        <v>2.3333333333333335</v>
      </c>
      <c r="V40" s="34">
        <f t="shared" si="3"/>
        <v>2.3333333333333335</v>
      </c>
      <c r="W40" s="35">
        <f t="shared" si="4"/>
        <v>2</v>
      </c>
      <c r="X40" s="32">
        <f t="shared" si="5"/>
        <v>4.2166666666666659</v>
      </c>
      <c r="Y40" s="32">
        <f t="shared" si="6"/>
        <v>3.4833333333333329</v>
      </c>
      <c r="Z40" s="32">
        <f t="shared" si="7"/>
        <v>3.6666666666666665</v>
      </c>
      <c r="AA40" s="36">
        <f t="shared" si="8"/>
        <v>1.6666666666666667</v>
      </c>
      <c r="AB40" s="37">
        <f t="shared" si="9"/>
        <v>2</v>
      </c>
    </row>
    <row r="41" spans="1:28" ht="15.75" customHeight="1" x14ac:dyDescent="0.2">
      <c r="A41" s="49">
        <f>UpgradedProtectorStats!A41</f>
        <v>113000</v>
      </c>
      <c r="B41" s="50" t="s">
        <v>674</v>
      </c>
      <c r="C41" s="22">
        <f>UpgradedProtectorStats!C41</f>
        <v>6</v>
      </c>
      <c r="D41" s="23">
        <f>UpgradedProtectorStats!D41</f>
        <v>14</v>
      </c>
      <c r="E41" s="24">
        <f>UpgradedProtectorStats!E41</f>
        <v>10</v>
      </c>
      <c r="F41" s="25">
        <f>UpgradedProtectorStats!F41</f>
        <v>11</v>
      </c>
      <c r="G41" s="26">
        <f>UpgradedProtectorStats!G41</f>
        <v>7</v>
      </c>
      <c r="H41" s="23">
        <f>UpgradedProtectorStats!D41*(1+(UpgradedProtectorStats!H41/100))</f>
        <v>16.099999999999998</v>
      </c>
      <c r="I41" s="23">
        <f>UpgradedProtectorStats!D41*(1+(UpgradedProtectorStats!I41/100))</f>
        <v>13.299999999999999</v>
      </c>
      <c r="J41" s="23">
        <f>UpgradedProtectorStats!D41*(1+(UpgradedProtectorStats!J41/100))</f>
        <v>14</v>
      </c>
      <c r="K41" s="27">
        <f>UpgradedProtectorStats!K41</f>
        <v>6</v>
      </c>
      <c r="L41" s="27">
        <f>UpgradedProtectorStats!L41</f>
        <v>6</v>
      </c>
      <c r="M41" s="28">
        <f>UpgradedProtectorStats!M41</f>
        <v>8</v>
      </c>
      <c r="N41" s="29">
        <f>UpgradedProtectorStats!N41</f>
        <v>5</v>
      </c>
      <c r="O41" s="30">
        <f>UpgradedProtectorStats!O41</f>
        <v>4</v>
      </c>
      <c r="P41" s="21">
        <f>UpgradedProtectorStats!P41</f>
        <v>500</v>
      </c>
      <c r="Q41" s="21">
        <f>UpgradedProtectorStats!Q41</f>
        <v>0</v>
      </c>
      <c r="R41" s="31"/>
      <c r="S41" s="22">
        <f t="shared" si="0"/>
        <v>1.5</v>
      </c>
      <c r="T41" s="32">
        <f t="shared" si="1"/>
        <v>3.5</v>
      </c>
      <c r="U41" s="33">
        <f t="shared" si="2"/>
        <v>2.5</v>
      </c>
      <c r="V41" s="34">
        <f t="shared" si="3"/>
        <v>2.75</v>
      </c>
      <c r="W41" s="35">
        <f t="shared" si="4"/>
        <v>1.75</v>
      </c>
      <c r="X41" s="32">
        <f t="shared" si="5"/>
        <v>4.0249999999999995</v>
      </c>
      <c r="Y41" s="32">
        <f t="shared" si="6"/>
        <v>3.3249999999999997</v>
      </c>
      <c r="Z41" s="32">
        <f t="shared" si="7"/>
        <v>3.5</v>
      </c>
      <c r="AA41" s="36">
        <f t="shared" si="8"/>
        <v>1.5</v>
      </c>
      <c r="AB41" s="37">
        <f t="shared" si="9"/>
        <v>2</v>
      </c>
    </row>
    <row r="42" spans="1:28" ht="15.75" customHeight="1" x14ac:dyDescent="0.2">
      <c r="A42" s="49">
        <f>UpgradedProtectorStats!A42</f>
        <v>120000</v>
      </c>
      <c r="B42" s="38" t="s">
        <v>483</v>
      </c>
      <c r="C42" s="22">
        <f>UpgradedProtectorStats!C42</f>
        <v>15</v>
      </c>
      <c r="D42" s="23">
        <f>UpgradedProtectorStats!D42</f>
        <v>35</v>
      </c>
      <c r="E42" s="24">
        <f>UpgradedProtectorStats!E42</f>
        <v>17</v>
      </c>
      <c r="F42" s="25">
        <f>UpgradedProtectorStats!F42</f>
        <v>21</v>
      </c>
      <c r="G42" s="26">
        <f>UpgradedProtectorStats!G42</f>
        <v>21</v>
      </c>
      <c r="H42" s="23">
        <f>UpgradedProtectorStats!D42*(1+(UpgradedProtectorStats!H42/100))</f>
        <v>40.25</v>
      </c>
      <c r="I42" s="23">
        <f>UpgradedProtectorStats!D42*(1+(UpgradedProtectorStats!I42/100))</f>
        <v>32.9</v>
      </c>
      <c r="J42" s="23">
        <f>UpgradedProtectorStats!D42*(1+(UpgradedProtectorStats!J42/100))</f>
        <v>35</v>
      </c>
      <c r="K42" s="27">
        <f>UpgradedProtectorStats!K42</f>
        <v>6</v>
      </c>
      <c r="L42" s="27">
        <f>UpgradedProtectorStats!L42</f>
        <v>6</v>
      </c>
      <c r="M42" s="28">
        <f>UpgradedProtectorStats!M42</f>
        <v>17</v>
      </c>
      <c r="N42" s="29">
        <f>UpgradedProtectorStats!N42</f>
        <v>0</v>
      </c>
      <c r="O42" s="30">
        <f>UpgradedProtectorStats!O42</f>
        <v>6.8</v>
      </c>
      <c r="P42" s="21">
        <f>UpgradedProtectorStats!P42</f>
        <v>800</v>
      </c>
      <c r="Q42" s="21">
        <f>UpgradedProtectorStats!Q42</f>
        <v>-1</v>
      </c>
      <c r="R42" s="31"/>
      <c r="S42" s="22">
        <f t="shared" si="0"/>
        <v>2.2058823529411766</v>
      </c>
      <c r="T42" s="32">
        <f t="shared" si="1"/>
        <v>5.1470588235294121</v>
      </c>
      <c r="U42" s="33">
        <f t="shared" si="2"/>
        <v>2.5</v>
      </c>
      <c r="V42" s="34">
        <f t="shared" si="3"/>
        <v>3.0882352941176472</v>
      </c>
      <c r="W42" s="35">
        <f t="shared" si="4"/>
        <v>3.0882352941176472</v>
      </c>
      <c r="X42" s="32">
        <f t="shared" si="5"/>
        <v>5.9191176470588234</v>
      </c>
      <c r="Y42" s="32">
        <f t="shared" si="6"/>
        <v>4.8382352941176467</v>
      </c>
      <c r="Z42" s="32">
        <f t="shared" si="7"/>
        <v>5.1470588235294121</v>
      </c>
      <c r="AA42" s="36">
        <f t="shared" si="8"/>
        <v>0.88235294117647056</v>
      </c>
      <c r="AB42" s="37">
        <f t="shared" si="9"/>
        <v>2.5</v>
      </c>
    </row>
    <row r="43" spans="1:28" ht="15.75" customHeight="1" x14ac:dyDescent="0.2">
      <c r="A43" s="49">
        <f>UpgradedProtectorStats!A43</f>
        <v>121000</v>
      </c>
      <c r="B43" s="50" t="s">
        <v>557</v>
      </c>
      <c r="C43" s="22">
        <f>UpgradedProtectorStats!C43</f>
        <v>39</v>
      </c>
      <c r="D43" s="23">
        <f>UpgradedProtectorStats!D43</f>
        <v>91</v>
      </c>
      <c r="E43" s="24">
        <f>UpgradedProtectorStats!E43</f>
        <v>45</v>
      </c>
      <c r="F43" s="25">
        <f>UpgradedProtectorStats!F43</f>
        <v>54</v>
      </c>
      <c r="G43" s="26">
        <f>UpgradedProtectorStats!G43</f>
        <v>54</v>
      </c>
      <c r="H43" s="23">
        <f>UpgradedProtectorStats!D43*(1+(UpgradedProtectorStats!H43/100))</f>
        <v>104.64999999999999</v>
      </c>
      <c r="I43" s="23">
        <f>UpgradedProtectorStats!D43*(1+(UpgradedProtectorStats!I43/100))</f>
        <v>85.539999999999992</v>
      </c>
      <c r="J43" s="23">
        <f>UpgradedProtectorStats!D43*(1+(UpgradedProtectorStats!J43/100))</f>
        <v>91</v>
      </c>
      <c r="K43" s="27">
        <f>UpgradedProtectorStats!K43</f>
        <v>16</v>
      </c>
      <c r="L43" s="27">
        <f>UpgradedProtectorStats!L43</f>
        <v>16</v>
      </c>
      <c r="M43" s="28">
        <f>UpgradedProtectorStats!M43</f>
        <v>45</v>
      </c>
      <c r="N43" s="29">
        <f>UpgradedProtectorStats!N43</f>
        <v>0</v>
      </c>
      <c r="O43" s="30">
        <f>UpgradedProtectorStats!O43</f>
        <v>17.600000000000001</v>
      </c>
      <c r="P43" s="21">
        <f>UpgradedProtectorStats!P43</f>
        <v>800</v>
      </c>
      <c r="Q43" s="21">
        <f>UpgradedProtectorStats!Q43</f>
        <v>-2</v>
      </c>
      <c r="R43" s="31"/>
      <c r="S43" s="22">
        <f t="shared" si="0"/>
        <v>2.2159090909090908</v>
      </c>
      <c r="T43" s="32">
        <f t="shared" si="1"/>
        <v>5.170454545454545</v>
      </c>
      <c r="U43" s="33">
        <f t="shared" si="2"/>
        <v>2.5568181818181817</v>
      </c>
      <c r="V43" s="34">
        <f t="shared" si="3"/>
        <v>3.0681818181818179</v>
      </c>
      <c r="W43" s="35">
        <f t="shared" si="4"/>
        <v>3.0681818181818179</v>
      </c>
      <c r="X43" s="32">
        <f t="shared" si="5"/>
        <v>5.9460227272727266</v>
      </c>
      <c r="Y43" s="32">
        <f t="shared" si="6"/>
        <v>4.860227272727272</v>
      </c>
      <c r="Z43" s="32">
        <f t="shared" si="7"/>
        <v>5.170454545454545</v>
      </c>
      <c r="AA43" s="36">
        <f t="shared" si="8"/>
        <v>0.90909090909090906</v>
      </c>
      <c r="AB43" s="37">
        <f t="shared" si="9"/>
        <v>2.5568181818181817</v>
      </c>
    </row>
    <row r="44" spans="1:28" ht="15.75" customHeight="1" x14ac:dyDescent="0.2">
      <c r="A44" s="49">
        <f>UpgradedProtectorStats!A44</f>
        <v>122000</v>
      </c>
      <c r="B44" s="50" t="s">
        <v>617</v>
      </c>
      <c r="C44" s="22">
        <f>UpgradedProtectorStats!C44</f>
        <v>23</v>
      </c>
      <c r="D44" s="23">
        <f>UpgradedProtectorStats!D44</f>
        <v>54</v>
      </c>
      <c r="E44" s="24">
        <f>UpgradedProtectorStats!E44</f>
        <v>27</v>
      </c>
      <c r="F44" s="25">
        <f>UpgradedProtectorStats!F44</f>
        <v>33</v>
      </c>
      <c r="G44" s="26">
        <f>UpgradedProtectorStats!G44</f>
        <v>33</v>
      </c>
      <c r="H44" s="23">
        <f>UpgradedProtectorStats!D44*(1+(UpgradedProtectorStats!H44/100))</f>
        <v>62.099999999999994</v>
      </c>
      <c r="I44" s="23">
        <f>UpgradedProtectorStats!D44*(1+(UpgradedProtectorStats!I44/100))</f>
        <v>50.76</v>
      </c>
      <c r="J44" s="23">
        <f>UpgradedProtectorStats!D44*(1+(UpgradedProtectorStats!J44/100))</f>
        <v>54</v>
      </c>
      <c r="K44" s="27">
        <f>UpgradedProtectorStats!K44</f>
        <v>10</v>
      </c>
      <c r="L44" s="27">
        <f>UpgradedProtectorStats!L44</f>
        <v>10</v>
      </c>
      <c r="M44" s="28">
        <f>UpgradedProtectorStats!M44</f>
        <v>27</v>
      </c>
      <c r="N44" s="29">
        <f>UpgradedProtectorStats!N44</f>
        <v>0</v>
      </c>
      <c r="O44" s="30">
        <f>UpgradedProtectorStats!O44</f>
        <v>10.4</v>
      </c>
      <c r="P44" s="21">
        <f>UpgradedProtectorStats!P44</f>
        <v>800</v>
      </c>
      <c r="Q44" s="21">
        <f>UpgradedProtectorStats!Q44</f>
        <v>-1</v>
      </c>
      <c r="R44" s="31"/>
      <c r="S44" s="22">
        <f t="shared" si="0"/>
        <v>2.2115384615384617</v>
      </c>
      <c r="T44" s="32">
        <f t="shared" si="1"/>
        <v>5.1923076923076925</v>
      </c>
      <c r="U44" s="33">
        <f t="shared" si="2"/>
        <v>2.5961538461538463</v>
      </c>
      <c r="V44" s="34">
        <f t="shared" si="3"/>
        <v>3.1730769230769229</v>
      </c>
      <c r="W44" s="35">
        <f t="shared" si="4"/>
        <v>3.1730769230769229</v>
      </c>
      <c r="X44" s="32">
        <f t="shared" si="5"/>
        <v>5.9711538461538458</v>
      </c>
      <c r="Y44" s="32">
        <f t="shared" si="6"/>
        <v>4.8807692307692303</v>
      </c>
      <c r="Z44" s="32">
        <f t="shared" si="7"/>
        <v>5.1923076923076925</v>
      </c>
      <c r="AA44" s="36">
        <f t="shared" si="8"/>
        <v>0.96153846153846145</v>
      </c>
      <c r="AB44" s="37">
        <f t="shared" si="9"/>
        <v>2.5961538461538463</v>
      </c>
    </row>
    <row r="45" spans="1:28" ht="15.75" customHeight="1" x14ac:dyDescent="0.2">
      <c r="A45" s="49">
        <f>UpgradedProtectorStats!A45</f>
        <v>123000</v>
      </c>
      <c r="B45" s="50" t="s">
        <v>675</v>
      </c>
      <c r="C45" s="22">
        <f>UpgradedProtectorStats!C45</f>
        <v>23</v>
      </c>
      <c r="D45" s="23">
        <f>UpgradedProtectorStats!D45</f>
        <v>54</v>
      </c>
      <c r="E45" s="24">
        <f>UpgradedProtectorStats!E45</f>
        <v>27</v>
      </c>
      <c r="F45" s="25">
        <f>UpgradedProtectorStats!F45</f>
        <v>33</v>
      </c>
      <c r="G45" s="26">
        <f>UpgradedProtectorStats!G45</f>
        <v>33</v>
      </c>
      <c r="H45" s="23">
        <f>UpgradedProtectorStats!D45*(1+(UpgradedProtectorStats!H45/100))</f>
        <v>62.099999999999994</v>
      </c>
      <c r="I45" s="23">
        <f>UpgradedProtectorStats!D45*(1+(UpgradedProtectorStats!I45/100))</f>
        <v>50.76</v>
      </c>
      <c r="J45" s="23">
        <f>UpgradedProtectorStats!D45*(1+(UpgradedProtectorStats!J45/100))</f>
        <v>54</v>
      </c>
      <c r="K45" s="27">
        <f>UpgradedProtectorStats!K45</f>
        <v>10</v>
      </c>
      <c r="L45" s="27">
        <f>UpgradedProtectorStats!L45</f>
        <v>10</v>
      </c>
      <c r="M45" s="28">
        <f>UpgradedProtectorStats!M45</f>
        <v>27</v>
      </c>
      <c r="N45" s="29">
        <f>UpgradedProtectorStats!N45</f>
        <v>0</v>
      </c>
      <c r="O45" s="30">
        <f>UpgradedProtectorStats!O45</f>
        <v>10.4</v>
      </c>
      <c r="P45" s="21">
        <f>UpgradedProtectorStats!P45</f>
        <v>800</v>
      </c>
      <c r="Q45" s="21">
        <f>UpgradedProtectorStats!Q45</f>
        <v>-1</v>
      </c>
      <c r="R45" s="31"/>
      <c r="S45" s="22">
        <f t="shared" si="0"/>
        <v>2.2115384615384617</v>
      </c>
      <c r="T45" s="32">
        <f t="shared" si="1"/>
        <v>5.1923076923076925</v>
      </c>
      <c r="U45" s="33">
        <f t="shared" si="2"/>
        <v>2.5961538461538463</v>
      </c>
      <c r="V45" s="34">
        <f t="shared" si="3"/>
        <v>3.1730769230769229</v>
      </c>
      <c r="W45" s="35">
        <f t="shared" si="4"/>
        <v>3.1730769230769229</v>
      </c>
      <c r="X45" s="32">
        <f t="shared" si="5"/>
        <v>5.9711538461538458</v>
      </c>
      <c r="Y45" s="32">
        <f t="shared" si="6"/>
        <v>4.8807692307692303</v>
      </c>
      <c r="Z45" s="32">
        <f t="shared" si="7"/>
        <v>5.1923076923076925</v>
      </c>
      <c r="AA45" s="36">
        <f t="shared" si="8"/>
        <v>0.96153846153846145</v>
      </c>
      <c r="AB45" s="37">
        <f t="shared" si="9"/>
        <v>2.5961538461538463</v>
      </c>
    </row>
    <row r="46" spans="1:28" ht="15.75" customHeight="1" x14ac:dyDescent="0.2">
      <c r="A46" s="49">
        <f>UpgradedProtectorStats!A46</f>
        <v>130000</v>
      </c>
      <c r="B46" s="38" t="s">
        <v>484</v>
      </c>
      <c r="C46" s="22">
        <f>UpgradedProtectorStats!C46</f>
        <v>6</v>
      </c>
      <c r="D46" s="23">
        <f>UpgradedProtectorStats!D46</f>
        <v>25</v>
      </c>
      <c r="E46" s="24">
        <f>UpgradedProtectorStats!E46</f>
        <v>8</v>
      </c>
      <c r="F46" s="25">
        <f>UpgradedProtectorStats!F46</f>
        <v>6</v>
      </c>
      <c r="G46" s="26">
        <f>UpgradedProtectorStats!G46</f>
        <v>2</v>
      </c>
      <c r="H46" s="23">
        <f>UpgradedProtectorStats!D46*(1+(UpgradedProtectorStats!H46/100))</f>
        <v>28.749999999999996</v>
      </c>
      <c r="I46" s="23">
        <f>UpgradedProtectorStats!D46*(1+(UpgradedProtectorStats!I46/100))</f>
        <v>21.25</v>
      </c>
      <c r="J46" s="23">
        <f>UpgradedProtectorStats!D46*(1+(UpgradedProtectorStats!J46/100))</f>
        <v>25</v>
      </c>
      <c r="K46" s="27">
        <f>UpgradedProtectorStats!K46</f>
        <v>0</v>
      </c>
      <c r="L46" s="27">
        <f>UpgradedProtectorStats!L46</f>
        <v>0</v>
      </c>
      <c r="M46" s="28">
        <f>UpgradedProtectorStats!M46</f>
        <v>6</v>
      </c>
      <c r="N46" s="29">
        <f>UpgradedProtectorStats!N46</f>
        <v>0</v>
      </c>
      <c r="O46" s="30">
        <f>UpgradedProtectorStats!O46</f>
        <v>4.2</v>
      </c>
      <c r="P46" s="21">
        <f>UpgradedProtectorStats!P46</f>
        <v>150</v>
      </c>
      <c r="Q46" s="21">
        <f>UpgradedProtectorStats!Q46</f>
        <v>0</v>
      </c>
      <c r="R46" s="31"/>
      <c r="S46" s="22">
        <f t="shared" si="0"/>
        <v>1.4285714285714286</v>
      </c>
      <c r="T46" s="32">
        <f t="shared" si="1"/>
        <v>5.9523809523809526</v>
      </c>
      <c r="U46" s="33">
        <f t="shared" si="2"/>
        <v>1.9047619047619047</v>
      </c>
      <c r="V46" s="34">
        <f t="shared" si="3"/>
        <v>1.4285714285714286</v>
      </c>
      <c r="W46" s="35">
        <f t="shared" si="4"/>
        <v>0.47619047619047616</v>
      </c>
      <c r="X46" s="32">
        <f t="shared" si="5"/>
        <v>6.845238095238094</v>
      </c>
      <c r="Y46" s="32">
        <f t="shared" si="6"/>
        <v>5.0595238095238093</v>
      </c>
      <c r="Z46" s="32">
        <f t="shared" si="7"/>
        <v>5.9523809523809526</v>
      </c>
      <c r="AA46" s="36">
        <f t="shared" si="8"/>
        <v>0</v>
      </c>
      <c r="AB46" s="37">
        <f t="shared" si="9"/>
        <v>1.4285714285714286</v>
      </c>
    </row>
    <row r="47" spans="1:28" ht="15.75" customHeight="1" x14ac:dyDescent="0.2">
      <c r="A47" s="49">
        <f>UpgradedProtectorStats!A47</f>
        <v>131000</v>
      </c>
      <c r="B47" s="50" t="s">
        <v>558</v>
      </c>
      <c r="C47" s="22">
        <f>UpgradedProtectorStats!C47</f>
        <v>16</v>
      </c>
      <c r="D47" s="23">
        <f>UpgradedProtectorStats!D47</f>
        <v>59</v>
      </c>
      <c r="E47" s="24">
        <f>UpgradedProtectorStats!E47</f>
        <v>21</v>
      </c>
      <c r="F47" s="25">
        <f>UpgradedProtectorStats!F47</f>
        <v>15</v>
      </c>
      <c r="G47" s="26">
        <f>UpgradedProtectorStats!G47</f>
        <v>7</v>
      </c>
      <c r="H47" s="23">
        <f>UpgradedProtectorStats!D47*(1+(UpgradedProtectorStats!H47/100))</f>
        <v>67.849999999999994</v>
      </c>
      <c r="I47" s="23">
        <f>UpgradedProtectorStats!D47*(1+(UpgradedProtectorStats!I47/100))</f>
        <v>50.15</v>
      </c>
      <c r="J47" s="23">
        <f>UpgradedProtectorStats!D47*(1+(UpgradedProtectorStats!J47/100))</f>
        <v>59</v>
      </c>
      <c r="K47" s="27">
        <f>UpgradedProtectorStats!K47</f>
        <v>0</v>
      </c>
      <c r="L47" s="27">
        <f>UpgradedProtectorStats!L47</f>
        <v>0</v>
      </c>
      <c r="M47" s="28">
        <f>UpgradedProtectorStats!M47</f>
        <v>15</v>
      </c>
      <c r="N47" s="29">
        <f>UpgradedProtectorStats!N47</f>
        <v>0</v>
      </c>
      <c r="O47" s="30">
        <f>UpgradedProtectorStats!O47</f>
        <v>10.9</v>
      </c>
      <c r="P47" s="21">
        <f>UpgradedProtectorStats!P47</f>
        <v>150</v>
      </c>
      <c r="Q47" s="21">
        <f>UpgradedProtectorStats!Q47</f>
        <v>0</v>
      </c>
      <c r="R47" s="31"/>
      <c r="S47" s="22">
        <f t="shared" si="0"/>
        <v>1.4678899082568806</v>
      </c>
      <c r="T47" s="32">
        <f t="shared" si="1"/>
        <v>5.4128440366972477</v>
      </c>
      <c r="U47" s="33">
        <f t="shared" si="2"/>
        <v>1.926605504587156</v>
      </c>
      <c r="V47" s="34">
        <f t="shared" si="3"/>
        <v>1.3761467889908257</v>
      </c>
      <c r="W47" s="35">
        <f t="shared" si="4"/>
        <v>0.64220183486238525</v>
      </c>
      <c r="X47" s="32">
        <f t="shared" si="5"/>
        <v>6.2247706422018343</v>
      </c>
      <c r="Y47" s="32">
        <f t="shared" si="6"/>
        <v>4.6009174311926602</v>
      </c>
      <c r="Z47" s="32">
        <f t="shared" si="7"/>
        <v>5.4128440366972477</v>
      </c>
      <c r="AA47" s="36">
        <f t="shared" si="8"/>
        <v>0</v>
      </c>
      <c r="AB47" s="37">
        <f t="shared" si="9"/>
        <v>1.3761467889908257</v>
      </c>
    </row>
    <row r="48" spans="1:28" ht="15.75" customHeight="1" x14ac:dyDescent="0.2">
      <c r="A48" s="49">
        <f>UpgradedProtectorStats!A48</f>
        <v>132000</v>
      </c>
      <c r="B48" s="50" t="s">
        <v>618</v>
      </c>
      <c r="C48" s="22">
        <f>UpgradedProtectorStats!C48</f>
        <v>9</v>
      </c>
      <c r="D48" s="23">
        <f>UpgradedProtectorStats!D48</f>
        <v>37</v>
      </c>
      <c r="E48" s="24">
        <f>UpgradedProtectorStats!E48</f>
        <v>12</v>
      </c>
      <c r="F48" s="25">
        <f>UpgradedProtectorStats!F48</f>
        <v>9</v>
      </c>
      <c r="G48" s="26">
        <f>UpgradedProtectorStats!G48</f>
        <v>4</v>
      </c>
      <c r="H48" s="23">
        <f>UpgradedProtectorStats!D48*(1+(UpgradedProtectorStats!H48/100))</f>
        <v>42.55</v>
      </c>
      <c r="I48" s="23">
        <f>UpgradedProtectorStats!D48*(1+(UpgradedProtectorStats!I48/100))</f>
        <v>31.45</v>
      </c>
      <c r="J48" s="23">
        <f>UpgradedProtectorStats!D48*(1+(UpgradedProtectorStats!J48/100))</f>
        <v>37</v>
      </c>
      <c r="K48" s="27">
        <f>UpgradedProtectorStats!K48</f>
        <v>0</v>
      </c>
      <c r="L48" s="27">
        <f>UpgradedProtectorStats!L48</f>
        <v>0</v>
      </c>
      <c r="M48" s="28">
        <f>UpgradedProtectorStats!M48</f>
        <v>9</v>
      </c>
      <c r="N48" s="29">
        <f>UpgradedProtectorStats!N48</f>
        <v>0</v>
      </c>
      <c r="O48" s="30">
        <f>UpgradedProtectorStats!O48</f>
        <v>6.4</v>
      </c>
      <c r="P48" s="21">
        <f>UpgradedProtectorStats!P48</f>
        <v>150</v>
      </c>
      <c r="Q48" s="21">
        <f>UpgradedProtectorStats!Q48</f>
        <v>0</v>
      </c>
      <c r="R48" s="31"/>
      <c r="S48" s="22">
        <f t="shared" si="0"/>
        <v>1.40625</v>
      </c>
      <c r="T48" s="32">
        <f t="shared" si="1"/>
        <v>5.78125</v>
      </c>
      <c r="U48" s="33">
        <f t="shared" si="2"/>
        <v>1.875</v>
      </c>
      <c r="V48" s="34">
        <f t="shared" si="3"/>
        <v>1.40625</v>
      </c>
      <c r="W48" s="35">
        <f t="shared" si="4"/>
        <v>0.625</v>
      </c>
      <c r="X48" s="32">
        <f t="shared" si="5"/>
        <v>6.6484374999999991</v>
      </c>
      <c r="Y48" s="32">
        <f t="shared" si="6"/>
        <v>4.9140625</v>
      </c>
      <c r="Z48" s="32">
        <f t="shared" si="7"/>
        <v>5.78125</v>
      </c>
      <c r="AA48" s="36">
        <f t="shared" si="8"/>
        <v>0</v>
      </c>
      <c r="AB48" s="37">
        <f t="shared" si="9"/>
        <v>1.40625</v>
      </c>
    </row>
    <row r="49" spans="1:28" ht="15.75" customHeight="1" x14ac:dyDescent="0.2">
      <c r="A49" s="49">
        <f>UpgradedProtectorStats!A49</f>
        <v>133000</v>
      </c>
      <c r="B49" s="50" t="s">
        <v>676</v>
      </c>
      <c r="C49" s="22">
        <f>UpgradedProtectorStats!C49</f>
        <v>9</v>
      </c>
      <c r="D49" s="23">
        <f>UpgradedProtectorStats!D49</f>
        <v>37</v>
      </c>
      <c r="E49" s="24">
        <f>UpgradedProtectorStats!E49</f>
        <v>12</v>
      </c>
      <c r="F49" s="25">
        <f>UpgradedProtectorStats!F49</f>
        <v>9</v>
      </c>
      <c r="G49" s="26">
        <f>UpgradedProtectorStats!G49</f>
        <v>4</v>
      </c>
      <c r="H49" s="23">
        <f>UpgradedProtectorStats!D49*(1+(UpgradedProtectorStats!H49/100))</f>
        <v>42.55</v>
      </c>
      <c r="I49" s="23">
        <f>UpgradedProtectorStats!D49*(1+(UpgradedProtectorStats!I49/100))</f>
        <v>31.45</v>
      </c>
      <c r="J49" s="23">
        <f>UpgradedProtectorStats!D49*(1+(UpgradedProtectorStats!J49/100))</f>
        <v>37</v>
      </c>
      <c r="K49" s="27">
        <f>UpgradedProtectorStats!K49</f>
        <v>0</v>
      </c>
      <c r="L49" s="27">
        <f>UpgradedProtectorStats!L49</f>
        <v>0</v>
      </c>
      <c r="M49" s="28">
        <f>UpgradedProtectorStats!M49</f>
        <v>9</v>
      </c>
      <c r="N49" s="29">
        <f>UpgradedProtectorStats!N49</f>
        <v>0</v>
      </c>
      <c r="O49" s="30">
        <f>UpgradedProtectorStats!O49</f>
        <v>6.4</v>
      </c>
      <c r="P49" s="21">
        <f>UpgradedProtectorStats!P49</f>
        <v>150</v>
      </c>
      <c r="Q49" s="21">
        <f>UpgradedProtectorStats!Q49</f>
        <v>0</v>
      </c>
      <c r="R49" s="31"/>
      <c r="S49" s="22">
        <f t="shared" si="0"/>
        <v>1.40625</v>
      </c>
      <c r="T49" s="32">
        <f t="shared" si="1"/>
        <v>5.78125</v>
      </c>
      <c r="U49" s="33">
        <f t="shared" si="2"/>
        <v>1.875</v>
      </c>
      <c r="V49" s="34">
        <f t="shared" si="3"/>
        <v>1.40625</v>
      </c>
      <c r="W49" s="35">
        <f t="shared" si="4"/>
        <v>0.625</v>
      </c>
      <c r="X49" s="32">
        <f t="shared" si="5"/>
        <v>6.6484374999999991</v>
      </c>
      <c r="Y49" s="32">
        <f t="shared" si="6"/>
        <v>4.9140625</v>
      </c>
      <c r="Z49" s="32">
        <f t="shared" si="7"/>
        <v>5.78125</v>
      </c>
      <c r="AA49" s="36">
        <f t="shared" si="8"/>
        <v>0</v>
      </c>
      <c r="AB49" s="37">
        <f t="shared" si="9"/>
        <v>1.40625</v>
      </c>
    </row>
    <row r="50" spans="1:28" ht="15.75" customHeight="1" x14ac:dyDescent="0.2">
      <c r="A50" s="21">
        <f>UpgradedProtectorStats!A50+5</f>
        <v>140010</v>
      </c>
      <c r="B50" s="38" t="s">
        <v>485</v>
      </c>
      <c r="C50" s="22">
        <f>UpgradedProtectorStats!C50</f>
        <v>0</v>
      </c>
      <c r="D50" s="32">
        <f>UpgradedProtectorStats!D50</f>
        <v>18.600000000000001</v>
      </c>
      <c r="E50" s="24">
        <f>UpgradedProtectorStats!E50</f>
        <v>18.600000000000001</v>
      </c>
      <c r="F50" s="25">
        <f>UpgradedProtectorStats!F50</f>
        <v>10.85</v>
      </c>
      <c r="G50" s="26">
        <f>UpgradedProtectorStats!G50</f>
        <v>13.950000000000001</v>
      </c>
      <c r="H50" s="23">
        <f>UpgradedProtectorStats!D50*(1+(UpgradedProtectorStats!H50/100))</f>
        <v>18.600000000000001</v>
      </c>
      <c r="I50" s="23">
        <f>UpgradedProtectorStats!D50*(1+(UpgradedProtectorStats!I50/100))</f>
        <v>20.460000000000004</v>
      </c>
      <c r="J50" s="23">
        <f>UpgradedProtectorStats!D50*(1+(UpgradedProtectorStats!J50/100))</f>
        <v>18.600000000000001</v>
      </c>
      <c r="K50" s="27">
        <f>UpgradedProtectorStats!K50</f>
        <v>10.16</v>
      </c>
      <c r="L50" s="27">
        <f>UpgradedProtectorStats!L50</f>
        <v>10.16</v>
      </c>
      <c r="M50" s="28">
        <f>UpgradedProtectorStats!M50</f>
        <v>10.16</v>
      </c>
      <c r="N50" s="29">
        <f>UpgradedProtectorStats!N50</f>
        <v>10.16</v>
      </c>
      <c r="O50" s="30">
        <f>UpgradedProtectorStats!O50</f>
        <v>1.5</v>
      </c>
      <c r="P50" s="21">
        <f>UpgradedProtectorStats!P50</f>
        <v>400</v>
      </c>
      <c r="Q50" s="21">
        <f>UpgradedProtectorStats!Q50</f>
        <v>0</v>
      </c>
      <c r="R50" s="31"/>
      <c r="S50" s="22">
        <f t="shared" si="0"/>
        <v>0</v>
      </c>
      <c r="T50" s="32">
        <f t="shared" si="1"/>
        <v>12.4</v>
      </c>
      <c r="U50" s="33">
        <f t="shared" si="2"/>
        <v>12.4</v>
      </c>
      <c r="V50" s="34">
        <f t="shared" si="3"/>
        <v>7.2333333333333334</v>
      </c>
      <c r="W50" s="35">
        <f t="shared" si="4"/>
        <v>9.3000000000000007</v>
      </c>
      <c r="X50" s="32">
        <f t="shared" si="5"/>
        <v>12.4</v>
      </c>
      <c r="Y50" s="32">
        <f t="shared" si="6"/>
        <v>13.640000000000002</v>
      </c>
      <c r="Z50" s="32">
        <f t="shared" si="7"/>
        <v>12.4</v>
      </c>
      <c r="AA50" s="36">
        <f t="shared" si="8"/>
        <v>6.7733333333333334</v>
      </c>
      <c r="AB50" s="37">
        <f t="shared" si="9"/>
        <v>6.7733333333333334</v>
      </c>
    </row>
    <row r="51" spans="1:28" ht="15.75" customHeight="1" x14ac:dyDescent="0.2">
      <c r="A51" s="21">
        <f>UpgradedProtectorStats!A51+5</f>
        <v>141010</v>
      </c>
      <c r="B51" s="50" t="s">
        <v>559</v>
      </c>
      <c r="C51" s="22">
        <f>UpgradedProtectorStats!C51</f>
        <v>0</v>
      </c>
      <c r="D51" s="32">
        <f>UpgradedProtectorStats!D51</f>
        <v>49.6</v>
      </c>
      <c r="E51" s="24">
        <f>UpgradedProtectorStats!E51</f>
        <v>51.15</v>
      </c>
      <c r="F51" s="25">
        <f>UpgradedProtectorStats!F51</f>
        <v>29.45</v>
      </c>
      <c r="G51" s="26">
        <f>UpgradedProtectorStats!G51</f>
        <v>37.200000000000003</v>
      </c>
      <c r="H51" s="23">
        <f>UpgradedProtectorStats!D51*(1+(UpgradedProtectorStats!H51/100))</f>
        <v>49.6</v>
      </c>
      <c r="I51" s="23">
        <f>UpgradedProtectorStats!D51*(1+(UpgradedProtectorStats!I51/100))</f>
        <v>54.560000000000009</v>
      </c>
      <c r="J51" s="23">
        <f>UpgradedProtectorStats!D51*(1+(UpgradedProtectorStats!J51/100))</f>
        <v>49.6</v>
      </c>
      <c r="K51" s="27">
        <f>UpgradedProtectorStats!K51</f>
        <v>26.67</v>
      </c>
      <c r="L51" s="27">
        <f>UpgradedProtectorStats!L51</f>
        <v>26.67</v>
      </c>
      <c r="M51" s="28">
        <f>UpgradedProtectorStats!M51</f>
        <v>26.67</v>
      </c>
      <c r="N51" s="29">
        <f>UpgradedProtectorStats!N51</f>
        <v>26.67</v>
      </c>
      <c r="O51" s="30">
        <f>UpgradedProtectorStats!O51</f>
        <v>3.9</v>
      </c>
      <c r="P51" s="21">
        <f>UpgradedProtectorStats!P51</f>
        <v>400</v>
      </c>
      <c r="Q51" s="21">
        <f>UpgradedProtectorStats!Q51</f>
        <v>0</v>
      </c>
      <c r="R51" s="31"/>
      <c r="S51" s="22">
        <f t="shared" si="0"/>
        <v>0</v>
      </c>
      <c r="T51" s="32">
        <f t="shared" si="1"/>
        <v>12.717948717948719</v>
      </c>
      <c r="U51" s="33">
        <f t="shared" si="2"/>
        <v>13.115384615384615</v>
      </c>
      <c r="V51" s="34">
        <f t="shared" si="3"/>
        <v>7.5512820512820511</v>
      </c>
      <c r="W51" s="35">
        <f t="shared" si="4"/>
        <v>9.5384615384615401</v>
      </c>
      <c r="X51" s="32">
        <f t="shared" si="5"/>
        <v>12.717948717948719</v>
      </c>
      <c r="Y51" s="32">
        <f t="shared" si="6"/>
        <v>13.989743589743593</v>
      </c>
      <c r="Z51" s="32">
        <f t="shared" si="7"/>
        <v>12.717948717948719</v>
      </c>
      <c r="AA51" s="36">
        <f t="shared" si="8"/>
        <v>6.838461538461539</v>
      </c>
      <c r="AB51" s="37">
        <f t="shared" si="9"/>
        <v>6.838461538461539</v>
      </c>
    </row>
    <row r="52" spans="1:28" ht="15.75" customHeight="1" x14ac:dyDescent="0.2">
      <c r="A52" s="21">
        <f>UpgradedProtectorStats!A52+5</f>
        <v>142010</v>
      </c>
      <c r="B52" s="50" t="s">
        <v>619</v>
      </c>
      <c r="C52" s="22">
        <f>UpgradedProtectorStats!C52</f>
        <v>0</v>
      </c>
      <c r="D52" s="32">
        <f>UpgradedProtectorStats!D52</f>
        <v>10.85</v>
      </c>
      <c r="E52" s="24">
        <f>UpgradedProtectorStats!E52</f>
        <v>10.85</v>
      </c>
      <c r="F52" s="25">
        <f>UpgradedProtectorStats!F52</f>
        <v>6.2</v>
      </c>
      <c r="G52" s="26">
        <f>UpgradedProtectorStats!G52</f>
        <v>7.75</v>
      </c>
      <c r="H52" s="23">
        <f>UpgradedProtectorStats!D52*(1+(UpgradedProtectorStats!H52/100))</f>
        <v>10.85</v>
      </c>
      <c r="I52" s="23">
        <f>UpgradedProtectorStats!D52*(1+(UpgradedProtectorStats!I52/100))</f>
        <v>11.935</v>
      </c>
      <c r="J52" s="23">
        <f>UpgradedProtectorStats!D52*(1+(UpgradedProtectorStats!J52/100))</f>
        <v>10.85</v>
      </c>
      <c r="K52" s="27">
        <f>UpgradedProtectorStats!K52</f>
        <v>5.08</v>
      </c>
      <c r="L52" s="27">
        <f>UpgradedProtectorStats!L52</f>
        <v>5.08</v>
      </c>
      <c r="M52" s="28">
        <f>UpgradedProtectorStats!M52</f>
        <v>5.08</v>
      </c>
      <c r="N52" s="29">
        <f>UpgradedProtectorStats!N52</f>
        <v>5.08</v>
      </c>
      <c r="O52" s="30">
        <f>UpgradedProtectorStats!O52</f>
        <v>0.8</v>
      </c>
      <c r="P52" s="21">
        <f>UpgradedProtectorStats!P52</f>
        <v>400</v>
      </c>
      <c r="Q52" s="21">
        <f>UpgradedProtectorStats!Q52</f>
        <v>0</v>
      </c>
      <c r="R52" s="31"/>
      <c r="S52" s="22">
        <f t="shared" si="0"/>
        <v>0</v>
      </c>
      <c r="T52" s="32">
        <f t="shared" si="1"/>
        <v>13.562499999999998</v>
      </c>
      <c r="U52" s="33">
        <f t="shared" si="2"/>
        <v>13.562499999999998</v>
      </c>
      <c r="V52" s="34">
        <f t="shared" si="3"/>
        <v>7.75</v>
      </c>
      <c r="W52" s="35">
        <f t="shared" si="4"/>
        <v>9.6875</v>
      </c>
      <c r="X52" s="32">
        <f t="shared" si="5"/>
        <v>13.562499999999998</v>
      </c>
      <c r="Y52" s="32">
        <f t="shared" si="6"/>
        <v>14.918749999999999</v>
      </c>
      <c r="Z52" s="32">
        <f t="shared" si="7"/>
        <v>13.562499999999998</v>
      </c>
      <c r="AA52" s="36">
        <f t="shared" si="8"/>
        <v>6.35</v>
      </c>
      <c r="AB52" s="37">
        <f t="shared" si="9"/>
        <v>6.35</v>
      </c>
    </row>
    <row r="53" spans="1:28" ht="15.75" customHeight="1" x14ac:dyDescent="0.2">
      <c r="A53" s="21">
        <f>UpgradedProtectorStats!A53+5</f>
        <v>143010</v>
      </c>
      <c r="B53" s="50" t="s">
        <v>677</v>
      </c>
      <c r="C53" s="22">
        <f>UpgradedProtectorStats!C53</f>
        <v>0</v>
      </c>
      <c r="D53" s="32">
        <f>UpgradedProtectorStats!D53</f>
        <v>44.95</v>
      </c>
      <c r="E53" s="24">
        <f>UpgradedProtectorStats!E53</f>
        <v>44.95</v>
      </c>
      <c r="F53" s="25">
        <f>UpgradedProtectorStats!F53</f>
        <v>26.35</v>
      </c>
      <c r="G53" s="26">
        <f>UpgradedProtectorStats!G53</f>
        <v>32.550000000000004</v>
      </c>
      <c r="H53" s="23">
        <f>UpgradedProtectorStats!D53*(1+(UpgradedProtectorStats!H53/100))</f>
        <v>44.95</v>
      </c>
      <c r="I53" s="23">
        <f>UpgradedProtectorStats!D53*(1+(UpgradedProtectorStats!I53/100))</f>
        <v>49.445000000000007</v>
      </c>
      <c r="J53" s="23">
        <f>UpgradedProtectorStats!D53*(1+(UpgradedProtectorStats!J53/100))</f>
        <v>44.95</v>
      </c>
      <c r="K53" s="27">
        <f>UpgradedProtectorStats!K53</f>
        <v>24.13</v>
      </c>
      <c r="L53" s="27">
        <f>UpgradedProtectorStats!L53</f>
        <v>24.13</v>
      </c>
      <c r="M53" s="28">
        <f>UpgradedProtectorStats!M53</f>
        <v>24.13</v>
      </c>
      <c r="N53" s="29">
        <f>UpgradedProtectorStats!N53</f>
        <v>24.13</v>
      </c>
      <c r="O53" s="30">
        <f>UpgradedProtectorStats!O53</f>
        <v>3.5</v>
      </c>
      <c r="P53" s="21">
        <f>UpgradedProtectorStats!P53</f>
        <v>400</v>
      </c>
      <c r="Q53" s="21">
        <f>UpgradedProtectorStats!Q53</f>
        <v>0</v>
      </c>
      <c r="R53" s="31"/>
      <c r="S53" s="22">
        <f t="shared" si="0"/>
        <v>0</v>
      </c>
      <c r="T53" s="32">
        <f t="shared" si="1"/>
        <v>12.842857142857143</v>
      </c>
      <c r="U53" s="33">
        <f t="shared" si="2"/>
        <v>12.842857142857143</v>
      </c>
      <c r="V53" s="34">
        <f t="shared" si="3"/>
        <v>7.5285714285714294</v>
      </c>
      <c r="W53" s="35">
        <f t="shared" si="4"/>
        <v>9.3000000000000007</v>
      </c>
      <c r="X53" s="32">
        <f t="shared" si="5"/>
        <v>12.842857142857143</v>
      </c>
      <c r="Y53" s="32">
        <f t="shared" si="6"/>
        <v>14.127142857142859</v>
      </c>
      <c r="Z53" s="32">
        <f t="shared" si="7"/>
        <v>12.842857142857143</v>
      </c>
      <c r="AA53" s="36">
        <f t="shared" si="8"/>
        <v>6.8942857142857141</v>
      </c>
      <c r="AB53" s="37">
        <f t="shared" si="9"/>
        <v>6.8942857142857141</v>
      </c>
    </row>
    <row r="54" spans="1:28" ht="15.75" customHeight="1" x14ac:dyDescent="0.2">
      <c r="A54" s="21">
        <f>UpgradedProtectorStats!A54+5</f>
        <v>150010</v>
      </c>
      <c r="B54" s="38" t="s">
        <v>486</v>
      </c>
      <c r="C54" s="22">
        <f>UpgradedProtectorStats!C54</f>
        <v>0</v>
      </c>
      <c r="D54" s="32">
        <f>UpgradedProtectorStats!D54</f>
        <v>18.600000000000001</v>
      </c>
      <c r="E54" s="24">
        <f>UpgradedProtectorStats!E54</f>
        <v>18.600000000000001</v>
      </c>
      <c r="F54" s="25">
        <f>UpgradedProtectorStats!F54</f>
        <v>15.5</v>
      </c>
      <c r="G54" s="26">
        <f>UpgradedProtectorStats!G54</f>
        <v>10.85</v>
      </c>
      <c r="H54" s="23">
        <f>UpgradedProtectorStats!D54*(1+(UpgradedProtectorStats!H54/100))</f>
        <v>18.600000000000001</v>
      </c>
      <c r="I54" s="23">
        <f>UpgradedProtectorStats!D54*(1+(UpgradedProtectorStats!I54/100))</f>
        <v>20.274000000000004</v>
      </c>
      <c r="J54" s="23">
        <f>UpgradedProtectorStats!D54*(1+(UpgradedProtectorStats!J54/100))</f>
        <v>18.600000000000001</v>
      </c>
      <c r="K54" s="27">
        <f>UpgradedProtectorStats!K54</f>
        <v>11.43</v>
      </c>
      <c r="L54" s="27">
        <f>UpgradedProtectorStats!L54</f>
        <v>11.43</v>
      </c>
      <c r="M54" s="28">
        <f>UpgradedProtectorStats!M54</f>
        <v>11.43</v>
      </c>
      <c r="N54" s="29">
        <f>UpgradedProtectorStats!N54</f>
        <v>25.4</v>
      </c>
      <c r="O54" s="30">
        <f>UpgradedProtectorStats!O54</f>
        <v>2.5</v>
      </c>
      <c r="P54" s="21">
        <f>UpgradedProtectorStats!P54</f>
        <v>400</v>
      </c>
      <c r="Q54" s="21">
        <f>UpgradedProtectorStats!Q54</f>
        <v>0</v>
      </c>
      <c r="R54" s="31"/>
      <c r="S54" s="22">
        <f t="shared" si="0"/>
        <v>0</v>
      </c>
      <c r="T54" s="32">
        <f t="shared" si="1"/>
        <v>7.44</v>
      </c>
      <c r="U54" s="33">
        <f t="shared" si="2"/>
        <v>7.44</v>
      </c>
      <c r="V54" s="34">
        <f t="shared" si="3"/>
        <v>6.2</v>
      </c>
      <c r="W54" s="35">
        <f t="shared" si="4"/>
        <v>4.34</v>
      </c>
      <c r="X54" s="32">
        <f t="shared" si="5"/>
        <v>7.44</v>
      </c>
      <c r="Y54" s="32">
        <f t="shared" si="6"/>
        <v>8.1096000000000021</v>
      </c>
      <c r="Z54" s="32">
        <f t="shared" si="7"/>
        <v>7.44</v>
      </c>
      <c r="AA54" s="36">
        <f t="shared" si="8"/>
        <v>4.5720000000000001</v>
      </c>
      <c r="AB54" s="37">
        <f t="shared" si="9"/>
        <v>4.5720000000000001</v>
      </c>
    </row>
    <row r="55" spans="1:28" ht="15.75" customHeight="1" x14ac:dyDescent="0.2">
      <c r="A55" s="21">
        <f>UpgradedProtectorStats!A55+5</f>
        <v>151010</v>
      </c>
      <c r="B55" s="50" t="s">
        <v>560</v>
      </c>
      <c r="C55" s="22">
        <f>UpgradedProtectorStats!C55</f>
        <v>0</v>
      </c>
      <c r="D55" s="32">
        <f>UpgradedProtectorStats!D55</f>
        <v>35.65</v>
      </c>
      <c r="E55" s="24">
        <f>UpgradedProtectorStats!E55</f>
        <v>44.95</v>
      </c>
      <c r="F55" s="25">
        <f>UpgradedProtectorStats!F55</f>
        <v>38.75</v>
      </c>
      <c r="G55" s="26">
        <f>UpgradedProtectorStats!G55</f>
        <v>29.45</v>
      </c>
      <c r="H55" s="23">
        <f>UpgradedProtectorStats!D55*(1+(UpgradedProtectorStats!H55/100))</f>
        <v>35.65</v>
      </c>
      <c r="I55" s="23">
        <f>UpgradedProtectorStats!D55*(1+(UpgradedProtectorStats!I55/100))</f>
        <v>38.858499999999999</v>
      </c>
      <c r="J55" s="23">
        <f>UpgradedProtectorStats!D55*(1+(UpgradedProtectorStats!J55/100))</f>
        <v>35.65</v>
      </c>
      <c r="K55" s="27">
        <f>UpgradedProtectorStats!K55</f>
        <v>27.94</v>
      </c>
      <c r="L55" s="27">
        <f>UpgradedProtectorStats!L55</f>
        <v>27.94</v>
      </c>
      <c r="M55" s="28">
        <f>UpgradedProtectorStats!M55</f>
        <v>27.94</v>
      </c>
      <c r="N55" s="29">
        <f>UpgradedProtectorStats!N55</f>
        <v>16.510000000000002</v>
      </c>
      <c r="O55" s="30">
        <f>UpgradedProtectorStats!O55</f>
        <v>3.9</v>
      </c>
      <c r="P55" s="21">
        <f>UpgradedProtectorStats!P55</f>
        <v>400</v>
      </c>
      <c r="Q55" s="21">
        <f>UpgradedProtectorStats!Q55</f>
        <v>0</v>
      </c>
      <c r="R55" s="31"/>
      <c r="S55" s="22">
        <f t="shared" si="0"/>
        <v>0</v>
      </c>
      <c r="T55" s="32">
        <f t="shared" si="1"/>
        <v>9.1410256410256405</v>
      </c>
      <c r="U55" s="33">
        <f t="shared" si="2"/>
        <v>11.525641025641027</v>
      </c>
      <c r="V55" s="34">
        <f t="shared" si="3"/>
        <v>9.9358974358974361</v>
      </c>
      <c r="W55" s="35">
        <f t="shared" si="4"/>
        <v>7.5512820512820511</v>
      </c>
      <c r="X55" s="32">
        <f t="shared" si="5"/>
        <v>9.1410256410256405</v>
      </c>
      <c r="Y55" s="32">
        <f t="shared" si="6"/>
        <v>9.9637179487179495</v>
      </c>
      <c r="Z55" s="32">
        <f t="shared" si="7"/>
        <v>9.1410256410256405</v>
      </c>
      <c r="AA55" s="36">
        <f t="shared" si="8"/>
        <v>7.1641025641025644</v>
      </c>
      <c r="AB55" s="37">
        <f t="shared" si="9"/>
        <v>7.1641025641025644</v>
      </c>
    </row>
    <row r="56" spans="1:28" ht="15.75" customHeight="1" x14ac:dyDescent="0.2">
      <c r="A56" s="21">
        <f>UpgradedProtectorStats!A56+5</f>
        <v>152010</v>
      </c>
      <c r="B56" s="50" t="s">
        <v>620</v>
      </c>
      <c r="C56" s="22">
        <f>UpgradedProtectorStats!C56</f>
        <v>0</v>
      </c>
      <c r="D56" s="32">
        <f>UpgradedProtectorStats!D56</f>
        <v>17.05</v>
      </c>
      <c r="E56" s="24">
        <f>UpgradedProtectorStats!E56</f>
        <v>21.7</v>
      </c>
      <c r="F56" s="25">
        <f>UpgradedProtectorStats!F56</f>
        <v>17.05</v>
      </c>
      <c r="G56" s="26">
        <f>UpgradedProtectorStats!G56</f>
        <v>13.950000000000001</v>
      </c>
      <c r="H56" s="23">
        <f>UpgradedProtectorStats!D56*(1+(UpgradedProtectorStats!H56/100))</f>
        <v>17.05</v>
      </c>
      <c r="I56" s="23">
        <f>UpgradedProtectorStats!D56*(1+(UpgradedProtectorStats!I56/100))</f>
        <v>18.584500000000002</v>
      </c>
      <c r="J56" s="23">
        <f>UpgradedProtectorStats!D56*(1+(UpgradedProtectorStats!J56/100))</f>
        <v>17.05</v>
      </c>
      <c r="K56" s="27">
        <f>UpgradedProtectorStats!K56</f>
        <v>12.7</v>
      </c>
      <c r="L56" s="27">
        <f>UpgradedProtectorStats!L56</f>
        <v>12.7</v>
      </c>
      <c r="M56" s="28">
        <f>UpgradedProtectorStats!M56</f>
        <v>12.7</v>
      </c>
      <c r="N56" s="29">
        <f>UpgradedProtectorStats!N56</f>
        <v>6.35</v>
      </c>
      <c r="O56" s="30">
        <f>UpgradedProtectorStats!O56</f>
        <v>1.8</v>
      </c>
      <c r="P56" s="21">
        <f>UpgradedProtectorStats!P56</f>
        <v>400</v>
      </c>
      <c r="Q56" s="21">
        <f>UpgradedProtectorStats!Q56</f>
        <v>0</v>
      </c>
      <c r="R56" s="31"/>
      <c r="S56" s="22">
        <f t="shared" si="0"/>
        <v>0</v>
      </c>
      <c r="T56" s="32">
        <f t="shared" si="1"/>
        <v>9.4722222222222232</v>
      </c>
      <c r="U56" s="33">
        <f t="shared" si="2"/>
        <v>12.055555555555555</v>
      </c>
      <c r="V56" s="34">
        <f t="shared" si="3"/>
        <v>9.4722222222222232</v>
      </c>
      <c r="W56" s="35">
        <f t="shared" si="4"/>
        <v>7.75</v>
      </c>
      <c r="X56" s="32">
        <f t="shared" si="5"/>
        <v>9.4722222222222232</v>
      </c>
      <c r="Y56" s="32">
        <f t="shared" si="6"/>
        <v>10.324722222222222</v>
      </c>
      <c r="Z56" s="32">
        <f t="shared" si="7"/>
        <v>9.4722222222222232</v>
      </c>
      <c r="AA56" s="36">
        <f t="shared" si="8"/>
        <v>7.0555555555555554</v>
      </c>
      <c r="AB56" s="37">
        <f t="shared" si="9"/>
        <v>7.0555555555555554</v>
      </c>
    </row>
    <row r="57" spans="1:28" ht="15.75" customHeight="1" x14ac:dyDescent="0.2">
      <c r="A57" s="21">
        <f>UpgradedProtectorStats!A57+5</f>
        <v>153010</v>
      </c>
      <c r="B57" s="50" t="s">
        <v>678</v>
      </c>
      <c r="C57" s="22">
        <f>UpgradedProtectorStats!C57</f>
        <v>0</v>
      </c>
      <c r="D57" s="32">
        <f>UpgradedProtectorStats!D57</f>
        <v>24.8</v>
      </c>
      <c r="E57" s="24">
        <f>UpgradedProtectorStats!E57</f>
        <v>34.1</v>
      </c>
      <c r="F57" s="25">
        <f>UpgradedProtectorStats!F57</f>
        <v>26.35</v>
      </c>
      <c r="G57" s="26">
        <f>UpgradedProtectorStats!G57</f>
        <v>20.150000000000002</v>
      </c>
      <c r="H57" s="23">
        <f>UpgradedProtectorStats!D57*(1+(UpgradedProtectorStats!H57/100))</f>
        <v>24.8</v>
      </c>
      <c r="I57" s="23">
        <f>UpgradedProtectorStats!D57*(1+(UpgradedProtectorStats!I57/100))</f>
        <v>27.032000000000004</v>
      </c>
      <c r="J57" s="23">
        <f>UpgradedProtectorStats!D57*(1+(UpgradedProtectorStats!J57/100))</f>
        <v>24.8</v>
      </c>
      <c r="K57" s="27">
        <f>UpgradedProtectorStats!K57</f>
        <v>19.05</v>
      </c>
      <c r="L57" s="27">
        <f>UpgradedProtectorStats!L57</f>
        <v>19.05</v>
      </c>
      <c r="M57" s="28">
        <f>UpgradedProtectorStats!M57</f>
        <v>19.05</v>
      </c>
      <c r="N57" s="29">
        <f>UpgradedProtectorStats!N57</f>
        <v>11.43</v>
      </c>
      <c r="O57" s="30">
        <f>UpgradedProtectorStats!O57</f>
        <v>2.8</v>
      </c>
      <c r="P57" s="21">
        <f>UpgradedProtectorStats!P57</f>
        <v>400</v>
      </c>
      <c r="Q57" s="21">
        <f>UpgradedProtectorStats!Q57</f>
        <v>0</v>
      </c>
      <c r="R57" s="31"/>
      <c r="S57" s="22">
        <f t="shared" si="0"/>
        <v>0</v>
      </c>
      <c r="T57" s="32">
        <f t="shared" si="1"/>
        <v>8.8571428571428577</v>
      </c>
      <c r="U57" s="33">
        <f t="shared" si="2"/>
        <v>12.178571428571431</v>
      </c>
      <c r="V57" s="34">
        <f t="shared" si="3"/>
        <v>9.4107142857142865</v>
      </c>
      <c r="W57" s="35">
        <f t="shared" si="4"/>
        <v>7.196428571428573</v>
      </c>
      <c r="X57" s="32">
        <f t="shared" si="5"/>
        <v>8.8571428571428577</v>
      </c>
      <c r="Y57" s="32">
        <f t="shared" si="6"/>
        <v>9.6542857142857166</v>
      </c>
      <c r="Z57" s="32">
        <f t="shared" si="7"/>
        <v>8.8571428571428577</v>
      </c>
      <c r="AA57" s="36">
        <f t="shared" si="8"/>
        <v>6.8035714285714288</v>
      </c>
      <c r="AB57" s="37">
        <f t="shared" si="9"/>
        <v>6.8035714285714288</v>
      </c>
    </row>
    <row r="58" spans="1:28" ht="15.75" customHeight="1" x14ac:dyDescent="0.2">
      <c r="A58" s="21">
        <f>UpgradedProtectorStats!A58+10</f>
        <v>160020</v>
      </c>
      <c r="B58" s="38" t="s">
        <v>487</v>
      </c>
      <c r="C58" s="22">
        <f>UpgradedProtectorStats!C58</f>
        <v>8</v>
      </c>
      <c r="D58" s="32">
        <f>UpgradedProtectorStats!D58</f>
        <v>33.879999999999995</v>
      </c>
      <c r="E58" s="24">
        <f>UpgradedProtectorStats!E58</f>
        <v>24.2</v>
      </c>
      <c r="F58" s="25">
        <f>UpgradedProtectorStats!F58</f>
        <v>24.2</v>
      </c>
      <c r="G58" s="26">
        <f>UpgradedProtectorStats!G58</f>
        <v>21.78</v>
      </c>
      <c r="H58" s="23">
        <f>UpgradedProtectorStats!D58*(1+(UpgradedProtectorStats!H58/100))</f>
        <v>33.879999999999995</v>
      </c>
      <c r="I58" s="23">
        <f>UpgradedProtectorStats!D58*(1+(UpgradedProtectorStats!I58/100))</f>
        <v>33.879999999999995</v>
      </c>
      <c r="J58" s="23">
        <f>UpgradedProtectorStats!D58*(1+(UpgradedProtectorStats!J58/100))</f>
        <v>33.202399999999997</v>
      </c>
      <c r="K58" s="27">
        <f>UpgradedProtectorStats!K58</f>
        <v>11.2</v>
      </c>
      <c r="L58" s="27">
        <f>UpgradedProtectorStats!L58</f>
        <v>11.2</v>
      </c>
      <c r="M58" s="28">
        <f>UpgradedProtectorStats!M58</f>
        <v>16.799999999999997</v>
      </c>
      <c r="N58" s="29">
        <f>UpgradedProtectorStats!N58</f>
        <v>2.8</v>
      </c>
      <c r="O58" s="30">
        <f>UpgradedProtectorStats!O58</f>
        <v>4.5</v>
      </c>
      <c r="P58" s="21">
        <f>UpgradedProtectorStats!P58</f>
        <v>350</v>
      </c>
      <c r="Q58" s="21">
        <f>UpgradedProtectorStats!Q58</f>
        <v>0</v>
      </c>
      <c r="R58" s="31"/>
      <c r="S58" s="22">
        <f t="shared" si="0"/>
        <v>1.7777777777777777</v>
      </c>
      <c r="T58" s="32">
        <f t="shared" si="1"/>
        <v>7.5288888888888881</v>
      </c>
      <c r="U58" s="33">
        <f t="shared" si="2"/>
        <v>5.3777777777777773</v>
      </c>
      <c r="V58" s="34">
        <f t="shared" si="3"/>
        <v>5.3777777777777773</v>
      </c>
      <c r="W58" s="35">
        <f t="shared" si="4"/>
        <v>4.84</v>
      </c>
      <c r="X58" s="32">
        <f t="shared" si="5"/>
        <v>7.5288888888888881</v>
      </c>
      <c r="Y58" s="32">
        <f t="shared" si="6"/>
        <v>7.5288888888888881</v>
      </c>
      <c r="Z58" s="32">
        <f t="shared" si="7"/>
        <v>7.3783111111111106</v>
      </c>
      <c r="AA58" s="36">
        <f t="shared" si="8"/>
        <v>2.4888888888888889</v>
      </c>
      <c r="AB58" s="37">
        <f t="shared" si="9"/>
        <v>3.7333333333333325</v>
      </c>
    </row>
    <row r="59" spans="1:28" ht="15.75" customHeight="1" x14ac:dyDescent="0.2">
      <c r="A59" s="21">
        <f>UpgradedProtectorStats!A59+10</f>
        <v>161020</v>
      </c>
      <c r="B59" s="50" t="s">
        <v>561</v>
      </c>
      <c r="C59" s="22">
        <f>UpgradedProtectorStats!C59</f>
        <v>16</v>
      </c>
      <c r="D59" s="32">
        <f>UpgradedProtectorStats!D59</f>
        <v>84.7</v>
      </c>
      <c r="E59" s="24">
        <f>UpgradedProtectorStats!E59</f>
        <v>50.82</v>
      </c>
      <c r="F59" s="25">
        <f>UpgradedProtectorStats!F59</f>
        <v>50.82</v>
      </c>
      <c r="G59" s="26">
        <f>UpgradedProtectorStats!G59</f>
        <v>45.98</v>
      </c>
      <c r="H59" s="23">
        <f>UpgradedProtectorStats!D59*(1+(UpgradedProtectorStats!H59/100))</f>
        <v>84.7</v>
      </c>
      <c r="I59" s="23">
        <f>UpgradedProtectorStats!D59*(1+(UpgradedProtectorStats!I59/100))</f>
        <v>84.7</v>
      </c>
      <c r="J59" s="23">
        <f>UpgradedProtectorStats!D59*(1+(UpgradedProtectorStats!J59/100))</f>
        <v>83.006</v>
      </c>
      <c r="K59" s="27">
        <f>UpgradedProtectorStats!K59</f>
        <v>22.4</v>
      </c>
      <c r="L59" s="27">
        <f>UpgradedProtectorStats!L59</f>
        <v>22.4</v>
      </c>
      <c r="M59" s="28">
        <f>UpgradedProtectorStats!M59</f>
        <v>32.199999999999996</v>
      </c>
      <c r="N59" s="29">
        <f>UpgradedProtectorStats!N59</f>
        <v>14</v>
      </c>
      <c r="O59" s="30">
        <f>UpgradedProtectorStats!O59</f>
        <v>9</v>
      </c>
      <c r="P59" s="21">
        <f>UpgradedProtectorStats!P59</f>
        <v>350</v>
      </c>
      <c r="Q59" s="21">
        <f>UpgradedProtectorStats!Q59</f>
        <v>0</v>
      </c>
      <c r="R59" s="31"/>
      <c r="S59" s="22">
        <f t="shared" si="0"/>
        <v>1.7777777777777777</v>
      </c>
      <c r="T59" s="32">
        <f t="shared" si="1"/>
        <v>9.4111111111111114</v>
      </c>
      <c r="U59" s="33">
        <f t="shared" si="2"/>
        <v>5.6466666666666665</v>
      </c>
      <c r="V59" s="34">
        <f t="shared" si="3"/>
        <v>5.6466666666666665</v>
      </c>
      <c r="W59" s="35">
        <f t="shared" si="4"/>
        <v>5.1088888888888881</v>
      </c>
      <c r="X59" s="32">
        <f t="shared" si="5"/>
        <v>9.4111111111111114</v>
      </c>
      <c r="Y59" s="32">
        <f t="shared" si="6"/>
        <v>9.4111111111111114</v>
      </c>
      <c r="Z59" s="32">
        <f t="shared" si="7"/>
        <v>9.2228888888888889</v>
      </c>
      <c r="AA59" s="36">
        <f t="shared" si="8"/>
        <v>2.4888888888888889</v>
      </c>
      <c r="AB59" s="37">
        <f t="shared" si="9"/>
        <v>3.5777777777777775</v>
      </c>
    </row>
    <row r="60" spans="1:28" ht="15.75" customHeight="1" x14ac:dyDescent="0.2">
      <c r="A60" s="21">
        <f>UpgradedProtectorStats!A60+10</f>
        <v>162020</v>
      </c>
      <c r="B60" s="50" t="s">
        <v>621</v>
      </c>
      <c r="C60" s="22">
        <f>UpgradedProtectorStats!C60</f>
        <v>7</v>
      </c>
      <c r="D60" s="32">
        <f>UpgradedProtectorStats!D60</f>
        <v>41.14</v>
      </c>
      <c r="E60" s="24">
        <f>UpgradedProtectorStats!E60</f>
        <v>24.2</v>
      </c>
      <c r="F60" s="25">
        <f>UpgradedProtectorStats!F60</f>
        <v>24.2</v>
      </c>
      <c r="G60" s="26">
        <f>UpgradedProtectorStats!G60</f>
        <v>21.78</v>
      </c>
      <c r="H60" s="23">
        <f>UpgradedProtectorStats!D60*(1+(UpgradedProtectorStats!H60/100))</f>
        <v>41.14</v>
      </c>
      <c r="I60" s="23">
        <f>UpgradedProtectorStats!D60*(1+(UpgradedProtectorStats!I60/100))</f>
        <v>41.14</v>
      </c>
      <c r="J60" s="23">
        <f>UpgradedProtectorStats!D60*(1+(UpgradedProtectorStats!J60/100))</f>
        <v>40.3172</v>
      </c>
      <c r="K60" s="27">
        <f>UpgradedProtectorStats!K60</f>
        <v>9.7999999999999989</v>
      </c>
      <c r="L60" s="27">
        <f>UpgradedProtectorStats!L60</f>
        <v>9.7999999999999989</v>
      </c>
      <c r="M60" s="28">
        <f>UpgradedProtectorStats!M60</f>
        <v>15.399999999999999</v>
      </c>
      <c r="N60" s="29">
        <f>UpgradedProtectorStats!N60</f>
        <v>2.8</v>
      </c>
      <c r="O60" s="30">
        <f>UpgradedProtectorStats!O60</f>
        <v>4.3</v>
      </c>
      <c r="P60" s="21">
        <f>UpgradedProtectorStats!P60</f>
        <v>350</v>
      </c>
      <c r="Q60" s="21">
        <f>UpgradedProtectorStats!Q60</f>
        <v>0</v>
      </c>
      <c r="R60" s="31"/>
      <c r="S60" s="22">
        <f t="shared" si="0"/>
        <v>1.6279069767441861</v>
      </c>
      <c r="T60" s="32">
        <f t="shared" si="1"/>
        <v>9.5674418604651166</v>
      </c>
      <c r="U60" s="33">
        <f t="shared" si="2"/>
        <v>5.6279069767441863</v>
      </c>
      <c r="V60" s="34">
        <f t="shared" si="3"/>
        <v>5.6279069767441863</v>
      </c>
      <c r="W60" s="35">
        <f t="shared" si="4"/>
        <v>5.0651162790697679</v>
      </c>
      <c r="X60" s="32">
        <f t="shared" si="5"/>
        <v>9.5674418604651166</v>
      </c>
      <c r="Y60" s="32">
        <f t="shared" si="6"/>
        <v>9.5674418604651166</v>
      </c>
      <c r="Z60" s="32">
        <f t="shared" si="7"/>
        <v>9.3760930232558142</v>
      </c>
      <c r="AA60" s="36">
        <f t="shared" si="8"/>
        <v>2.2790697674418605</v>
      </c>
      <c r="AB60" s="37">
        <f t="shared" si="9"/>
        <v>3.581395348837209</v>
      </c>
    </row>
    <row r="61" spans="1:28" ht="15.75" customHeight="1" x14ac:dyDescent="0.2">
      <c r="A61" s="21">
        <f>UpgradedProtectorStats!A61+10</f>
        <v>163020</v>
      </c>
      <c r="B61" s="50" t="s">
        <v>679</v>
      </c>
      <c r="C61" s="22">
        <f>UpgradedProtectorStats!C61</f>
        <v>9</v>
      </c>
      <c r="D61" s="32">
        <f>UpgradedProtectorStats!D61</f>
        <v>50.82</v>
      </c>
      <c r="E61" s="24">
        <f>UpgradedProtectorStats!E61</f>
        <v>29.04</v>
      </c>
      <c r="F61" s="25">
        <f>UpgradedProtectorStats!F61</f>
        <v>29.04</v>
      </c>
      <c r="G61" s="26">
        <f>UpgradedProtectorStats!G61</f>
        <v>26.619999999999997</v>
      </c>
      <c r="H61" s="23">
        <f>UpgradedProtectorStats!D61*(1+(UpgradedProtectorStats!H61/100))</f>
        <v>50.82</v>
      </c>
      <c r="I61" s="23">
        <f>UpgradedProtectorStats!D61*(1+(UpgradedProtectorStats!I61/100))</f>
        <v>50.82</v>
      </c>
      <c r="J61" s="23">
        <f>UpgradedProtectorStats!D61*(1+(UpgradedProtectorStats!J61/100))</f>
        <v>49.803599999999996</v>
      </c>
      <c r="K61" s="27">
        <f>UpgradedProtectorStats!K61</f>
        <v>12.6</v>
      </c>
      <c r="L61" s="27">
        <f>UpgradedProtectorStats!L61</f>
        <v>12.6</v>
      </c>
      <c r="M61" s="28">
        <f>UpgradedProtectorStats!M61</f>
        <v>19.599999999999998</v>
      </c>
      <c r="N61" s="29">
        <f>UpgradedProtectorStats!N61</f>
        <v>2.8</v>
      </c>
      <c r="O61" s="30">
        <f>UpgradedProtectorStats!O61</f>
        <v>5.3</v>
      </c>
      <c r="P61" s="21">
        <f>UpgradedProtectorStats!P61</f>
        <v>350</v>
      </c>
      <c r="Q61" s="21">
        <f>UpgradedProtectorStats!Q61</f>
        <v>0</v>
      </c>
      <c r="R61" s="31"/>
      <c r="S61" s="22">
        <f t="shared" si="0"/>
        <v>1.6981132075471699</v>
      </c>
      <c r="T61" s="32">
        <f t="shared" si="1"/>
        <v>9.5886792452830196</v>
      </c>
      <c r="U61" s="33">
        <f t="shared" si="2"/>
        <v>5.4792452830188676</v>
      </c>
      <c r="V61" s="34">
        <f t="shared" si="3"/>
        <v>5.4792452830188676</v>
      </c>
      <c r="W61" s="35">
        <f t="shared" si="4"/>
        <v>5.0226415094339618</v>
      </c>
      <c r="X61" s="32">
        <f t="shared" si="5"/>
        <v>9.5886792452830196</v>
      </c>
      <c r="Y61" s="32">
        <f t="shared" si="6"/>
        <v>9.5886792452830196</v>
      </c>
      <c r="Z61" s="32">
        <f t="shared" si="7"/>
        <v>9.3969056603773584</v>
      </c>
      <c r="AA61" s="36">
        <f t="shared" si="8"/>
        <v>2.3773584905660377</v>
      </c>
      <c r="AB61" s="37">
        <f t="shared" si="9"/>
        <v>3.6981132075471694</v>
      </c>
    </row>
    <row r="62" spans="1:28" ht="15.75" customHeight="1" x14ac:dyDescent="0.2">
      <c r="A62" s="21">
        <f>UpgradedProtectorStats!A62+10</f>
        <v>170020</v>
      </c>
      <c r="B62" s="38" t="s">
        <v>488</v>
      </c>
      <c r="C62" s="22">
        <f>UpgradedProtectorStats!C62</f>
        <v>5</v>
      </c>
      <c r="D62" s="32">
        <f>UpgradedProtectorStats!D62</f>
        <v>29.04</v>
      </c>
      <c r="E62" s="24">
        <f>UpgradedProtectorStats!E62</f>
        <v>24.2</v>
      </c>
      <c r="F62" s="25">
        <f>UpgradedProtectorStats!F62</f>
        <v>19.36</v>
      </c>
      <c r="G62" s="26">
        <f>UpgradedProtectorStats!G62</f>
        <v>7.26</v>
      </c>
      <c r="H62" s="23">
        <f>UpgradedProtectorStats!D62*(1+(UpgradedProtectorStats!H62/100))</f>
        <v>34.847999999999999</v>
      </c>
      <c r="I62" s="23">
        <f>UpgradedProtectorStats!D62*(1+(UpgradedProtectorStats!I62/100))</f>
        <v>29.04</v>
      </c>
      <c r="J62" s="23">
        <f>UpgradedProtectorStats!D62*(1+(UpgradedProtectorStats!J62/100))</f>
        <v>28.168799999999997</v>
      </c>
      <c r="K62" s="27">
        <f>UpgradedProtectorStats!K62</f>
        <v>8.3999999999999986</v>
      </c>
      <c r="L62" s="27">
        <f>UpgradedProtectorStats!L62</f>
        <v>8.3999999999999986</v>
      </c>
      <c r="M62" s="28">
        <f>UpgradedProtectorStats!M62</f>
        <v>14</v>
      </c>
      <c r="N62" s="29">
        <f>UpgradedProtectorStats!N62</f>
        <v>0</v>
      </c>
      <c r="O62" s="30">
        <f>UpgradedProtectorStats!O62</f>
        <v>3</v>
      </c>
      <c r="P62" s="21">
        <f>UpgradedProtectorStats!P62</f>
        <v>300</v>
      </c>
      <c r="Q62" s="21">
        <f>UpgradedProtectorStats!Q62</f>
        <v>0</v>
      </c>
      <c r="R62" s="31"/>
      <c r="S62" s="22">
        <f t="shared" si="0"/>
        <v>1.6666666666666667</v>
      </c>
      <c r="T62" s="32">
        <f t="shared" si="1"/>
        <v>9.68</v>
      </c>
      <c r="U62" s="33">
        <f t="shared" si="2"/>
        <v>8.0666666666666664</v>
      </c>
      <c r="V62" s="34">
        <f t="shared" si="3"/>
        <v>6.4533333333333331</v>
      </c>
      <c r="W62" s="35">
        <f t="shared" si="4"/>
        <v>2.42</v>
      </c>
      <c r="X62" s="32">
        <f t="shared" si="5"/>
        <v>11.616</v>
      </c>
      <c r="Y62" s="32">
        <f t="shared" si="6"/>
        <v>9.68</v>
      </c>
      <c r="Z62" s="32">
        <f t="shared" si="7"/>
        <v>9.3895999999999997</v>
      </c>
      <c r="AA62" s="36">
        <f t="shared" si="8"/>
        <v>2.7999999999999994</v>
      </c>
      <c r="AB62" s="37">
        <f t="shared" si="9"/>
        <v>4.666666666666667</v>
      </c>
    </row>
    <row r="63" spans="1:28" ht="15.75" customHeight="1" x14ac:dyDescent="0.2">
      <c r="A63" s="21">
        <f>UpgradedProtectorStats!A63+10</f>
        <v>171020</v>
      </c>
      <c r="B63" s="50" t="s">
        <v>562</v>
      </c>
      <c r="C63" s="22">
        <f>UpgradedProtectorStats!C63</f>
        <v>9</v>
      </c>
      <c r="D63" s="32">
        <f>UpgradedProtectorStats!D63</f>
        <v>72.599999999999994</v>
      </c>
      <c r="E63" s="24">
        <f>UpgradedProtectorStats!E63</f>
        <v>50.82</v>
      </c>
      <c r="F63" s="25">
        <f>UpgradedProtectorStats!F63</f>
        <v>38.72</v>
      </c>
      <c r="G63" s="26">
        <f>UpgradedProtectorStats!G63</f>
        <v>16.939999999999998</v>
      </c>
      <c r="H63" s="23">
        <f>UpgradedProtectorStats!D63*(1+(UpgradedProtectorStats!H63/100))</f>
        <v>87.11999999999999</v>
      </c>
      <c r="I63" s="23">
        <f>UpgradedProtectorStats!D63*(1+(UpgradedProtectorStats!I63/100))</f>
        <v>72.599999999999994</v>
      </c>
      <c r="J63" s="23">
        <f>UpgradedProtectorStats!D63*(1+(UpgradedProtectorStats!J63/100))</f>
        <v>70.421999999999997</v>
      </c>
      <c r="K63" s="27">
        <f>UpgradedProtectorStats!K63</f>
        <v>16.799999999999997</v>
      </c>
      <c r="L63" s="27">
        <f>UpgradedProtectorStats!L63</f>
        <v>16.799999999999997</v>
      </c>
      <c r="M63" s="28">
        <f>UpgradedProtectorStats!M63</f>
        <v>28</v>
      </c>
      <c r="N63" s="29">
        <f>UpgradedProtectorStats!N63</f>
        <v>0</v>
      </c>
      <c r="O63" s="30">
        <f>UpgradedProtectorStats!O63</f>
        <v>6</v>
      </c>
      <c r="P63" s="21">
        <f>UpgradedProtectorStats!P63</f>
        <v>300</v>
      </c>
      <c r="Q63" s="21">
        <f>UpgradedProtectorStats!Q63</f>
        <v>0</v>
      </c>
      <c r="R63" s="31"/>
      <c r="S63" s="22">
        <f t="shared" si="0"/>
        <v>1.5</v>
      </c>
      <c r="T63" s="32">
        <f t="shared" si="1"/>
        <v>12.1</v>
      </c>
      <c r="U63" s="33">
        <f t="shared" si="2"/>
        <v>8.4700000000000006</v>
      </c>
      <c r="V63" s="34">
        <f t="shared" si="3"/>
        <v>6.4533333333333331</v>
      </c>
      <c r="W63" s="35">
        <f t="shared" si="4"/>
        <v>2.8233333333333328</v>
      </c>
      <c r="X63" s="32">
        <f t="shared" si="5"/>
        <v>14.519999999999998</v>
      </c>
      <c r="Y63" s="32">
        <f t="shared" si="6"/>
        <v>12.1</v>
      </c>
      <c r="Z63" s="32">
        <f t="shared" si="7"/>
        <v>11.737</v>
      </c>
      <c r="AA63" s="36">
        <f t="shared" si="8"/>
        <v>2.7999999999999994</v>
      </c>
      <c r="AB63" s="37">
        <f t="shared" si="9"/>
        <v>4.666666666666667</v>
      </c>
    </row>
    <row r="64" spans="1:28" ht="15.75" customHeight="1" x14ac:dyDescent="0.2">
      <c r="A64" s="21">
        <f>UpgradedProtectorStats!A64+10</f>
        <v>172020</v>
      </c>
      <c r="B64" s="50" t="s">
        <v>622</v>
      </c>
      <c r="C64" s="22">
        <f>UpgradedProtectorStats!C64</f>
        <v>5</v>
      </c>
      <c r="D64" s="32">
        <f>UpgradedProtectorStats!D64</f>
        <v>29.04</v>
      </c>
      <c r="E64" s="24">
        <f>UpgradedProtectorStats!E64</f>
        <v>24.2</v>
      </c>
      <c r="F64" s="25">
        <f>UpgradedProtectorStats!F64</f>
        <v>19.36</v>
      </c>
      <c r="G64" s="26">
        <f>UpgradedProtectorStats!G64</f>
        <v>9.68</v>
      </c>
      <c r="H64" s="23">
        <f>UpgradedProtectorStats!D64*(1+(UpgradedProtectorStats!H64/100))</f>
        <v>34.847999999999999</v>
      </c>
      <c r="I64" s="23">
        <f>UpgradedProtectorStats!D64*(1+(UpgradedProtectorStats!I64/100))</f>
        <v>29.04</v>
      </c>
      <c r="J64" s="23">
        <f>UpgradedProtectorStats!D64*(1+(UpgradedProtectorStats!J64/100))</f>
        <v>28.168799999999997</v>
      </c>
      <c r="K64" s="27">
        <f>UpgradedProtectorStats!K64</f>
        <v>9.7999999999999989</v>
      </c>
      <c r="L64" s="27">
        <f>UpgradedProtectorStats!L64</f>
        <v>9.7999999999999989</v>
      </c>
      <c r="M64" s="28">
        <f>UpgradedProtectorStats!M64</f>
        <v>16.799999999999997</v>
      </c>
      <c r="N64" s="29">
        <f>UpgradedProtectorStats!N64</f>
        <v>0</v>
      </c>
      <c r="O64" s="30">
        <f>UpgradedProtectorStats!O64</f>
        <v>3.6</v>
      </c>
      <c r="P64" s="21">
        <f>UpgradedProtectorStats!P64</f>
        <v>300</v>
      </c>
      <c r="Q64" s="21">
        <f>UpgradedProtectorStats!Q64</f>
        <v>0</v>
      </c>
      <c r="R64" s="31"/>
      <c r="S64" s="22">
        <f t="shared" si="0"/>
        <v>1.3888888888888888</v>
      </c>
      <c r="T64" s="32">
        <f t="shared" si="1"/>
        <v>8.0666666666666664</v>
      </c>
      <c r="U64" s="33">
        <f t="shared" si="2"/>
        <v>6.7222222222222214</v>
      </c>
      <c r="V64" s="34">
        <f t="shared" si="3"/>
        <v>5.3777777777777773</v>
      </c>
      <c r="W64" s="35">
        <f t="shared" si="4"/>
        <v>2.6888888888888887</v>
      </c>
      <c r="X64" s="32">
        <f t="shared" si="5"/>
        <v>9.68</v>
      </c>
      <c r="Y64" s="32">
        <f t="shared" si="6"/>
        <v>8.0666666666666664</v>
      </c>
      <c r="Z64" s="32">
        <f t="shared" si="7"/>
        <v>7.8246666666666655</v>
      </c>
      <c r="AA64" s="36">
        <f t="shared" si="8"/>
        <v>2.7222222222222219</v>
      </c>
      <c r="AB64" s="37">
        <f t="shared" si="9"/>
        <v>4.6666666666666661</v>
      </c>
    </row>
    <row r="65" spans="1:28" ht="15.75" customHeight="1" x14ac:dyDescent="0.2">
      <c r="A65" s="21">
        <f>UpgradedProtectorStats!A65+10</f>
        <v>173020</v>
      </c>
      <c r="B65" s="50" t="s">
        <v>680</v>
      </c>
      <c r="C65" s="22">
        <f>UpgradedProtectorStats!C65</f>
        <v>7</v>
      </c>
      <c r="D65" s="32">
        <f>UpgradedProtectorStats!D65</f>
        <v>43.56</v>
      </c>
      <c r="E65" s="24">
        <f>UpgradedProtectorStats!E65</f>
        <v>33.879999999999995</v>
      </c>
      <c r="F65" s="25">
        <f>UpgradedProtectorStats!F65</f>
        <v>29.04</v>
      </c>
      <c r="G65" s="26">
        <f>UpgradedProtectorStats!G65</f>
        <v>12.1</v>
      </c>
      <c r="H65" s="23">
        <f>UpgradedProtectorStats!D65*(1+(UpgradedProtectorStats!H65/100))</f>
        <v>52.271999999999998</v>
      </c>
      <c r="I65" s="23">
        <f>UpgradedProtectorStats!D65*(1+(UpgradedProtectorStats!I65/100))</f>
        <v>43.56</v>
      </c>
      <c r="J65" s="23">
        <f>UpgradedProtectorStats!D65*(1+(UpgradedProtectorStats!J65/100))</f>
        <v>42.2532</v>
      </c>
      <c r="K65" s="27">
        <f>UpgradedProtectorStats!K65</f>
        <v>12.6</v>
      </c>
      <c r="L65" s="27">
        <f>UpgradedProtectorStats!L65</f>
        <v>12.6</v>
      </c>
      <c r="M65" s="28">
        <f>UpgradedProtectorStats!M65</f>
        <v>21</v>
      </c>
      <c r="N65" s="29">
        <f>UpgradedProtectorStats!N65</f>
        <v>0</v>
      </c>
      <c r="O65" s="30">
        <f>UpgradedProtectorStats!O65</f>
        <v>4.5999999999999996</v>
      </c>
      <c r="P65" s="21">
        <f>UpgradedProtectorStats!P65</f>
        <v>300</v>
      </c>
      <c r="Q65" s="21">
        <f>UpgradedProtectorStats!Q65</f>
        <v>0</v>
      </c>
      <c r="R65" s="31"/>
      <c r="S65" s="22">
        <f t="shared" si="0"/>
        <v>1.5217391304347827</v>
      </c>
      <c r="T65" s="32">
        <f t="shared" si="1"/>
        <v>9.4695652173913061</v>
      </c>
      <c r="U65" s="33">
        <f t="shared" si="2"/>
        <v>7.3652173913043475</v>
      </c>
      <c r="V65" s="34">
        <f t="shared" si="3"/>
        <v>6.3130434782608695</v>
      </c>
      <c r="W65" s="35">
        <f t="shared" si="4"/>
        <v>2.6304347826086958</v>
      </c>
      <c r="X65" s="32">
        <f t="shared" si="5"/>
        <v>11.363478260869567</v>
      </c>
      <c r="Y65" s="32">
        <f t="shared" si="6"/>
        <v>9.4695652173913061</v>
      </c>
      <c r="Z65" s="32">
        <f t="shared" si="7"/>
        <v>9.1854782608695658</v>
      </c>
      <c r="AA65" s="36">
        <f t="shared" si="8"/>
        <v>2.7391304347826089</v>
      </c>
      <c r="AB65" s="37">
        <f t="shared" si="9"/>
        <v>4.5652173913043486</v>
      </c>
    </row>
    <row r="66" spans="1:28" ht="15.75" customHeight="1" x14ac:dyDescent="0.2">
      <c r="A66" s="21">
        <f>UpgradedProtectorStats!A66+10</f>
        <v>180020</v>
      </c>
      <c r="B66" s="38" t="s">
        <v>489</v>
      </c>
      <c r="C66" s="22">
        <f>UpgradedProtectorStats!C66</f>
        <v>8</v>
      </c>
      <c r="D66" s="32">
        <f>UpgradedProtectorStats!D66</f>
        <v>36.299999999999997</v>
      </c>
      <c r="E66" s="24">
        <f>UpgradedProtectorStats!E66</f>
        <v>21.78</v>
      </c>
      <c r="F66" s="25">
        <f>UpgradedProtectorStats!F66</f>
        <v>19.36</v>
      </c>
      <c r="G66" s="26">
        <f>UpgradedProtectorStats!G66</f>
        <v>14.52</v>
      </c>
      <c r="H66" s="23">
        <f>UpgradedProtectorStats!D66*(1+(UpgradedProtectorStats!H66/100))</f>
        <v>41.74499999999999</v>
      </c>
      <c r="I66" s="23">
        <f>UpgradedProtectorStats!D66*(1+(UpgradedProtectorStats!I66/100))</f>
        <v>36.299999999999997</v>
      </c>
      <c r="J66" s="23">
        <f>UpgradedProtectorStats!D66*(1+(UpgradedProtectorStats!J66/100))</f>
        <v>36.299999999999997</v>
      </c>
      <c r="K66" s="27">
        <f>UpgradedProtectorStats!K66</f>
        <v>8.3999999999999986</v>
      </c>
      <c r="L66" s="27">
        <f>UpgradedProtectorStats!L66</f>
        <v>8.3999999999999986</v>
      </c>
      <c r="M66" s="28">
        <f>UpgradedProtectorStats!M66</f>
        <v>12.6</v>
      </c>
      <c r="N66" s="29">
        <f>UpgradedProtectorStats!N66</f>
        <v>0</v>
      </c>
      <c r="O66" s="30">
        <f>UpgradedProtectorStats!O66</f>
        <v>4.8</v>
      </c>
      <c r="P66" s="21">
        <f>UpgradedProtectorStats!P66</f>
        <v>500</v>
      </c>
      <c r="Q66" s="21">
        <f>UpgradedProtectorStats!Q66</f>
        <v>-1</v>
      </c>
      <c r="R66" s="31"/>
      <c r="S66" s="22">
        <f t="shared" si="0"/>
        <v>1.6666666666666667</v>
      </c>
      <c r="T66" s="32">
        <f t="shared" si="1"/>
        <v>7.5625</v>
      </c>
      <c r="U66" s="33">
        <f t="shared" si="2"/>
        <v>4.5375000000000005</v>
      </c>
      <c r="V66" s="34">
        <f t="shared" si="3"/>
        <v>4.0333333333333332</v>
      </c>
      <c r="W66" s="35">
        <f t="shared" si="4"/>
        <v>3.0249999999999999</v>
      </c>
      <c r="X66" s="32">
        <f t="shared" si="5"/>
        <v>8.6968749999999986</v>
      </c>
      <c r="Y66" s="32">
        <f t="shared" si="6"/>
        <v>7.5625</v>
      </c>
      <c r="Z66" s="32">
        <f t="shared" si="7"/>
        <v>7.5625</v>
      </c>
      <c r="AA66" s="36">
        <f t="shared" si="8"/>
        <v>1.7499999999999998</v>
      </c>
      <c r="AB66" s="37">
        <f t="shared" si="9"/>
        <v>2.625</v>
      </c>
    </row>
    <row r="67" spans="1:28" ht="15.75" customHeight="1" x14ac:dyDescent="0.2">
      <c r="A67" s="21">
        <f>UpgradedProtectorStats!A67+10</f>
        <v>181020</v>
      </c>
      <c r="B67" s="50" t="s">
        <v>563</v>
      </c>
      <c r="C67" s="22">
        <f>UpgradedProtectorStats!C67</f>
        <v>20</v>
      </c>
      <c r="D67" s="32">
        <f>UpgradedProtectorStats!D67</f>
        <v>96.8</v>
      </c>
      <c r="E67" s="24">
        <f>UpgradedProtectorStats!E67</f>
        <v>55.66</v>
      </c>
      <c r="F67" s="25">
        <f>UpgradedProtectorStats!F67</f>
        <v>50.82</v>
      </c>
      <c r="G67" s="26">
        <f>UpgradedProtectorStats!G67</f>
        <v>36.299999999999997</v>
      </c>
      <c r="H67" s="23">
        <f>UpgradedProtectorStats!D67*(1+(UpgradedProtectorStats!H67/100))</f>
        <v>111.32</v>
      </c>
      <c r="I67" s="23">
        <f>UpgradedProtectorStats!D67*(1+(UpgradedProtectorStats!I67/100))</f>
        <v>96.8</v>
      </c>
      <c r="J67" s="23">
        <f>UpgradedProtectorStats!D67*(1+(UpgradedProtectorStats!J67/100))</f>
        <v>96.8</v>
      </c>
      <c r="K67" s="27">
        <f>UpgradedProtectorStats!K67</f>
        <v>22.4</v>
      </c>
      <c r="L67" s="27">
        <f>UpgradedProtectorStats!L67</f>
        <v>22.4</v>
      </c>
      <c r="M67" s="28">
        <f>UpgradedProtectorStats!M67</f>
        <v>32.199999999999996</v>
      </c>
      <c r="N67" s="29">
        <f>UpgradedProtectorStats!N67</f>
        <v>0</v>
      </c>
      <c r="O67" s="30">
        <f>UpgradedProtectorStats!O67</f>
        <v>12.5</v>
      </c>
      <c r="P67" s="21">
        <f>UpgradedProtectorStats!P67</f>
        <v>500</v>
      </c>
      <c r="Q67" s="21">
        <f>UpgradedProtectorStats!Q67</f>
        <v>-1</v>
      </c>
      <c r="R67" s="31"/>
      <c r="S67" s="22">
        <f t="shared" si="0"/>
        <v>1.6</v>
      </c>
      <c r="T67" s="32">
        <f t="shared" si="1"/>
        <v>7.7439999999999998</v>
      </c>
      <c r="U67" s="33">
        <f t="shared" si="2"/>
        <v>4.4527999999999999</v>
      </c>
      <c r="V67" s="34">
        <f t="shared" si="3"/>
        <v>4.0655999999999999</v>
      </c>
      <c r="W67" s="35">
        <f t="shared" si="4"/>
        <v>2.9039999999999999</v>
      </c>
      <c r="X67" s="32">
        <f t="shared" si="5"/>
        <v>8.9055999999999997</v>
      </c>
      <c r="Y67" s="32">
        <f t="shared" si="6"/>
        <v>7.7439999999999998</v>
      </c>
      <c r="Z67" s="32">
        <f t="shared" si="7"/>
        <v>7.7439999999999998</v>
      </c>
      <c r="AA67" s="36">
        <f t="shared" si="8"/>
        <v>1.7919999999999998</v>
      </c>
      <c r="AB67" s="37">
        <f t="shared" si="9"/>
        <v>2.5759999999999996</v>
      </c>
    </row>
    <row r="68" spans="1:28" ht="15.75" customHeight="1" x14ac:dyDescent="0.2">
      <c r="A68" s="21">
        <f>UpgradedProtectorStats!A68+10</f>
        <v>182020</v>
      </c>
      <c r="B68" s="50" t="s">
        <v>623</v>
      </c>
      <c r="C68" s="22">
        <f>UpgradedProtectorStats!C68</f>
        <v>12</v>
      </c>
      <c r="D68" s="32">
        <f>UpgradedProtectorStats!D68</f>
        <v>58.08</v>
      </c>
      <c r="E68" s="24">
        <f>UpgradedProtectorStats!E68</f>
        <v>31.46</v>
      </c>
      <c r="F68" s="25">
        <f>UpgradedProtectorStats!F68</f>
        <v>29.04</v>
      </c>
      <c r="G68" s="26">
        <f>UpgradedProtectorStats!G68</f>
        <v>21.78</v>
      </c>
      <c r="H68" s="23">
        <f>UpgradedProtectorStats!D68*(1+(UpgradedProtectorStats!H68/100))</f>
        <v>66.791999999999987</v>
      </c>
      <c r="I68" s="23">
        <f>UpgradedProtectorStats!D68*(1+(UpgradedProtectorStats!I68/100))</f>
        <v>58.08</v>
      </c>
      <c r="J68" s="23">
        <f>UpgradedProtectorStats!D68*(1+(UpgradedProtectorStats!J68/100))</f>
        <v>58.08</v>
      </c>
      <c r="K68" s="27">
        <f>UpgradedProtectorStats!K68</f>
        <v>12.6</v>
      </c>
      <c r="L68" s="27">
        <f>UpgradedProtectorStats!L68</f>
        <v>12.6</v>
      </c>
      <c r="M68" s="28">
        <f>UpgradedProtectorStats!M68</f>
        <v>19.599999999999998</v>
      </c>
      <c r="N68" s="29">
        <f>UpgradedProtectorStats!N68</f>
        <v>0</v>
      </c>
      <c r="O68" s="30">
        <f>UpgradedProtectorStats!O68</f>
        <v>7.4</v>
      </c>
      <c r="P68" s="21">
        <f>UpgradedProtectorStats!P68</f>
        <v>500</v>
      </c>
      <c r="Q68" s="21">
        <f>UpgradedProtectorStats!Q68</f>
        <v>-1</v>
      </c>
      <c r="R68" s="31"/>
      <c r="S68" s="22">
        <f t="shared" si="0"/>
        <v>1.6216216216216215</v>
      </c>
      <c r="T68" s="32">
        <f t="shared" si="1"/>
        <v>7.8486486486486484</v>
      </c>
      <c r="U68" s="33">
        <f t="shared" si="2"/>
        <v>4.2513513513513512</v>
      </c>
      <c r="V68" s="34">
        <f t="shared" si="3"/>
        <v>3.9243243243243242</v>
      </c>
      <c r="W68" s="35">
        <f t="shared" si="4"/>
        <v>2.9432432432432432</v>
      </c>
      <c r="X68" s="32">
        <f t="shared" si="5"/>
        <v>9.0259459459459439</v>
      </c>
      <c r="Y68" s="32">
        <f t="shared" si="6"/>
        <v>7.8486486486486484</v>
      </c>
      <c r="Z68" s="32">
        <f t="shared" si="7"/>
        <v>7.8486486486486484</v>
      </c>
      <c r="AA68" s="36">
        <f t="shared" si="8"/>
        <v>1.7027027027027026</v>
      </c>
      <c r="AB68" s="37">
        <f t="shared" si="9"/>
        <v>2.6486486486486482</v>
      </c>
    </row>
    <row r="69" spans="1:28" ht="15.75" customHeight="1" x14ac:dyDescent="0.2">
      <c r="A69" s="21">
        <f>UpgradedProtectorStats!A69+10</f>
        <v>183020</v>
      </c>
      <c r="B69" s="50" t="s">
        <v>681</v>
      </c>
      <c r="C69" s="22">
        <f>UpgradedProtectorStats!C69</f>
        <v>12</v>
      </c>
      <c r="D69" s="32">
        <f>UpgradedProtectorStats!D69</f>
        <v>58.08</v>
      </c>
      <c r="E69" s="24">
        <f>UpgradedProtectorStats!E69</f>
        <v>31.46</v>
      </c>
      <c r="F69" s="25">
        <f>UpgradedProtectorStats!F69</f>
        <v>29.04</v>
      </c>
      <c r="G69" s="26">
        <f>UpgradedProtectorStats!G69</f>
        <v>21.78</v>
      </c>
      <c r="H69" s="23">
        <f>UpgradedProtectorStats!D69*(1+(UpgradedProtectorStats!H69/100))</f>
        <v>66.791999999999987</v>
      </c>
      <c r="I69" s="23">
        <f>UpgradedProtectorStats!D69*(1+(UpgradedProtectorStats!I69/100))</f>
        <v>58.08</v>
      </c>
      <c r="J69" s="23">
        <f>UpgradedProtectorStats!D69*(1+(UpgradedProtectorStats!J69/100))</f>
        <v>58.08</v>
      </c>
      <c r="K69" s="27">
        <f>UpgradedProtectorStats!K69</f>
        <v>12.6</v>
      </c>
      <c r="L69" s="27">
        <f>UpgradedProtectorStats!L69</f>
        <v>12.6</v>
      </c>
      <c r="M69" s="28">
        <f>UpgradedProtectorStats!M69</f>
        <v>19.599999999999998</v>
      </c>
      <c r="N69" s="29">
        <f>UpgradedProtectorStats!N69</f>
        <v>0</v>
      </c>
      <c r="O69" s="30">
        <f>UpgradedProtectorStats!O69</f>
        <v>7.4</v>
      </c>
      <c r="P69" s="21">
        <f>UpgradedProtectorStats!P69</f>
        <v>500</v>
      </c>
      <c r="Q69" s="21">
        <f>UpgradedProtectorStats!Q69</f>
        <v>-1</v>
      </c>
      <c r="R69" s="31"/>
      <c r="S69" s="22">
        <f t="shared" si="0"/>
        <v>1.6216216216216215</v>
      </c>
      <c r="T69" s="32">
        <f t="shared" si="1"/>
        <v>7.8486486486486484</v>
      </c>
      <c r="U69" s="33">
        <f t="shared" si="2"/>
        <v>4.2513513513513512</v>
      </c>
      <c r="V69" s="34">
        <f t="shared" si="3"/>
        <v>3.9243243243243242</v>
      </c>
      <c r="W69" s="35">
        <f t="shared" si="4"/>
        <v>2.9432432432432432</v>
      </c>
      <c r="X69" s="32">
        <f t="shared" si="5"/>
        <v>9.0259459459459439</v>
      </c>
      <c r="Y69" s="32">
        <f t="shared" si="6"/>
        <v>7.8486486486486484</v>
      </c>
      <c r="Z69" s="32">
        <f t="shared" si="7"/>
        <v>7.8486486486486484</v>
      </c>
      <c r="AA69" s="36">
        <f t="shared" si="8"/>
        <v>1.7027027027027026</v>
      </c>
      <c r="AB69" s="37">
        <f t="shared" si="9"/>
        <v>2.6486486486486482</v>
      </c>
    </row>
    <row r="70" spans="1:28" ht="15.75" customHeight="1" x14ac:dyDescent="0.2">
      <c r="A70" s="49">
        <f>UpgradedProtectorStats!A70</f>
        <v>190000</v>
      </c>
      <c r="B70" s="38" t="s">
        <v>490</v>
      </c>
      <c r="C70" s="22">
        <f>UpgradedProtectorStats!C70</f>
        <v>0</v>
      </c>
      <c r="D70" s="23">
        <f>UpgradedProtectorStats!D70</f>
        <v>6</v>
      </c>
      <c r="E70" s="24">
        <f>UpgradedProtectorStats!E70</f>
        <v>5</v>
      </c>
      <c r="F70" s="25">
        <f>UpgradedProtectorStats!F70</f>
        <v>24</v>
      </c>
      <c r="G70" s="26">
        <f>UpgradedProtectorStats!G70</f>
        <v>13</v>
      </c>
      <c r="H70" s="23">
        <f>UpgradedProtectorStats!D70*(1+(UpgradedProtectorStats!H70/100))</f>
        <v>6</v>
      </c>
      <c r="I70" s="23">
        <f>UpgradedProtectorStats!D70*(1+(UpgradedProtectorStats!I70/100))</f>
        <v>6</v>
      </c>
      <c r="J70" s="23">
        <f>UpgradedProtectorStats!D70*(1+(UpgradedProtectorStats!J70/100))</f>
        <v>6</v>
      </c>
      <c r="K70" s="27">
        <f>UpgradedProtectorStats!K70</f>
        <v>0</v>
      </c>
      <c r="L70" s="27">
        <f>UpgradedProtectorStats!L70</f>
        <v>0</v>
      </c>
      <c r="M70" s="28">
        <f>UpgradedProtectorStats!M70</f>
        <v>0</v>
      </c>
      <c r="N70" s="29">
        <f>UpgradedProtectorStats!N70</f>
        <v>0</v>
      </c>
      <c r="O70" s="30">
        <f>UpgradedProtectorStats!O70</f>
        <v>1.4</v>
      </c>
      <c r="P70" s="21">
        <f>UpgradedProtectorStats!P70</f>
        <v>80</v>
      </c>
      <c r="Q70" s="21">
        <f>UpgradedProtectorStats!Q70</f>
        <v>0</v>
      </c>
      <c r="R70" s="31"/>
      <c r="S70" s="22">
        <f t="shared" si="0"/>
        <v>0</v>
      </c>
      <c r="T70" s="32">
        <f t="shared" si="1"/>
        <v>4.2857142857142856</v>
      </c>
      <c r="U70" s="33">
        <f t="shared" si="2"/>
        <v>3.5714285714285716</v>
      </c>
      <c r="V70" s="34">
        <f t="shared" si="3"/>
        <v>17.142857142857142</v>
      </c>
      <c r="W70" s="35">
        <f t="shared" si="4"/>
        <v>9.2857142857142865</v>
      </c>
      <c r="X70" s="32">
        <f t="shared" si="5"/>
        <v>4.2857142857142856</v>
      </c>
      <c r="Y70" s="32">
        <f t="shared" si="6"/>
        <v>4.2857142857142856</v>
      </c>
      <c r="Z70" s="32">
        <f t="shared" si="7"/>
        <v>4.2857142857142856</v>
      </c>
      <c r="AA70" s="36">
        <f t="shared" si="8"/>
        <v>0</v>
      </c>
      <c r="AB70" s="37">
        <f t="shared" si="9"/>
        <v>0</v>
      </c>
    </row>
    <row r="71" spans="1:28" ht="15.75" customHeight="1" x14ac:dyDescent="0.2">
      <c r="A71" s="21">
        <f>UpgradedProtectorStats!A71+5</f>
        <v>200010</v>
      </c>
      <c r="B71" s="38" t="s">
        <v>491</v>
      </c>
      <c r="C71" s="22">
        <f>UpgradedProtectorStats!C71</f>
        <v>6</v>
      </c>
      <c r="D71" s="32">
        <f>UpgradedProtectorStats!D71</f>
        <v>26.35</v>
      </c>
      <c r="E71" s="24">
        <f>UpgradedProtectorStats!E71</f>
        <v>15.5</v>
      </c>
      <c r="F71" s="25">
        <f>UpgradedProtectorStats!F71</f>
        <v>18.600000000000001</v>
      </c>
      <c r="G71" s="26">
        <f>UpgradedProtectorStats!G71</f>
        <v>12.4</v>
      </c>
      <c r="H71" s="23">
        <f>UpgradedProtectorStats!D71*(1+(UpgradedProtectorStats!H71/100))</f>
        <v>28.721500000000002</v>
      </c>
      <c r="I71" s="23">
        <f>UpgradedProtectorStats!D71*(1+(UpgradedProtectorStats!I71/100))</f>
        <v>25.032499999999999</v>
      </c>
      <c r="J71" s="23">
        <f>UpgradedProtectorStats!D71*(1+(UpgradedProtectorStats!J71/100))</f>
        <v>26.35</v>
      </c>
      <c r="K71" s="27">
        <f>UpgradedProtectorStats!K71</f>
        <v>8.89</v>
      </c>
      <c r="L71" s="27">
        <f>UpgradedProtectorStats!L71</f>
        <v>8.89</v>
      </c>
      <c r="M71" s="28">
        <f>UpgradedProtectorStats!M71</f>
        <v>12.7</v>
      </c>
      <c r="N71" s="29">
        <f>UpgradedProtectorStats!N71</f>
        <v>0</v>
      </c>
      <c r="O71" s="30">
        <f>UpgradedProtectorStats!O71</f>
        <v>4.0999999999999996</v>
      </c>
      <c r="P71" s="21">
        <f>UpgradedProtectorStats!P71</f>
        <v>250</v>
      </c>
      <c r="Q71" s="21">
        <f>UpgradedProtectorStats!Q71</f>
        <v>0</v>
      </c>
      <c r="R71" s="31"/>
      <c r="S71" s="22">
        <f t="shared" si="0"/>
        <v>1.4634146341463417</v>
      </c>
      <c r="T71" s="32">
        <f t="shared" si="1"/>
        <v>6.4268292682926838</v>
      </c>
      <c r="U71" s="33">
        <f t="shared" si="2"/>
        <v>3.780487804878049</v>
      </c>
      <c r="V71" s="34">
        <f t="shared" si="3"/>
        <v>4.536585365853659</v>
      </c>
      <c r="W71" s="35">
        <f t="shared" si="4"/>
        <v>3.0243902439024395</v>
      </c>
      <c r="X71" s="32">
        <f t="shared" si="5"/>
        <v>7.0052439024390258</v>
      </c>
      <c r="Y71" s="32">
        <f t="shared" si="6"/>
        <v>6.1054878048780488</v>
      </c>
      <c r="Z71" s="32">
        <f t="shared" si="7"/>
        <v>6.4268292682926838</v>
      </c>
      <c r="AA71" s="36">
        <f t="shared" si="8"/>
        <v>2.1682926829268294</v>
      </c>
      <c r="AB71" s="37">
        <f t="shared" si="9"/>
        <v>3.0975609756097562</v>
      </c>
    </row>
    <row r="72" spans="1:28" ht="15.75" customHeight="1" x14ac:dyDescent="0.2">
      <c r="A72" s="21">
        <f>UpgradedProtectorStats!A72+5</f>
        <v>201010</v>
      </c>
      <c r="B72" s="50" t="s">
        <v>564</v>
      </c>
      <c r="C72" s="22">
        <f>UpgradedProtectorStats!C72</f>
        <v>16</v>
      </c>
      <c r="D72" s="32">
        <f>UpgradedProtectorStats!D72</f>
        <v>69.75</v>
      </c>
      <c r="E72" s="24">
        <f>UpgradedProtectorStats!E72</f>
        <v>43.4</v>
      </c>
      <c r="F72" s="25">
        <f>UpgradedProtectorStats!F72</f>
        <v>51.15</v>
      </c>
      <c r="G72" s="26">
        <f>UpgradedProtectorStats!G72</f>
        <v>31</v>
      </c>
      <c r="H72" s="23">
        <f>UpgradedProtectorStats!D72*(1+(UpgradedProtectorStats!H72/100))</f>
        <v>76.027500000000003</v>
      </c>
      <c r="I72" s="23">
        <f>UpgradedProtectorStats!D72*(1+(UpgradedProtectorStats!I72/100))</f>
        <v>66.262500000000003</v>
      </c>
      <c r="J72" s="23">
        <f>UpgradedProtectorStats!D72*(1+(UpgradedProtectorStats!J72/100))</f>
        <v>69.75</v>
      </c>
      <c r="K72" s="27">
        <f>UpgradedProtectorStats!K72</f>
        <v>22.86</v>
      </c>
      <c r="L72" s="27">
        <f>UpgradedProtectorStats!L72</f>
        <v>22.86</v>
      </c>
      <c r="M72" s="28">
        <f>UpgradedProtectorStats!M72</f>
        <v>33.020000000000003</v>
      </c>
      <c r="N72" s="29">
        <f>UpgradedProtectorStats!N72</f>
        <v>0</v>
      </c>
      <c r="O72" s="30">
        <f>UpgradedProtectorStats!O72</f>
        <v>10.5</v>
      </c>
      <c r="P72" s="21">
        <f>UpgradedProtectorStats!P72</f>
        <v>250</v>
      </c>
      <c r="Q72" s="21">
        <f>UpgradedProtectorStats!Q72</f>
        <v>0</v>
      </c>
      <c r="R72" s="31"/>
      <c r="S72" s="22">
        <f t="shared" si="0"/>
        <v>1.5238095238095237</v>
      </c>
      <c r="T72" s="32">
        <f t="shared" si="1"/>
        <v>6.6428571428571432</v>
      </c>
      <c r="U72" s="33">
        <f t="shared" si="2"/>
        <v>4.1333333333333329</v>
      </c>
      <c r="V72" s="34">
        <f t="shared" si="3"/>
        <v>4.871428571428571</v>
      </c>
      <c r="W72" s="35">
        <f t="shared" si="4"/>
        <v>2.9523809523809526</v>
      </c>
      <c r="X72" s="32">
        <f t="shared" si="5"/>
        <v>7.2407142857142857</v>
      </c>
      <c r="Y72" s="32">
        <f t="shared" si="6"/>
        <v>6.3107142857142859</v>
      </c>
      <c r="Z72" s="32">
        <f t="shared" si="7"/>
        <v>6.6428571428571432</v>
      </c>
      <c r="AA72" s="36">
        <f t="shared" si="8"/>
        <v>2.177142857142857</v>
      </c>
      <c r="AB72" s="37">
        <f t="shared" si="9"/>
        <v>3.1447619047619049</v>
      </c>
    </row>
    <row r="73" spans="1:28" ht="15.75" customHeight="1" x14ac:dyDescent="0.2">
      <c r="A73" s="21">
        <f>UpgradedProtectorStats!A73+5</f>
        <v>202010</v>
      </c>
      <c r="B73" s="50" t="s">
        <v>624</v>
      </c>
      <c r="C73" s="22">
        <f>UpgradedProtectorStats!C73</f>
        <v>9</v>
      </c>
      <c r="D73" s="32">
        <f>UpgradedProtectorStats!D73</f>
        <v>40.300000000000004</v>
      </c>
      <c r="E73" s="24">
        <f>UpgradedProtectorStats!E73</f>
        <v>24.8</v>
      </c>
      <c r="F73" s="25">
        <f>UpgradedProtectorStats!F73</f>
        <v>27.900000000000002</v>
      </c>
      <c r="G73" s="26">
        <f>UpgradedProtectorStats!G73</f>
        <v>18.600000000000001</v>
      </c>
      <c r="H73" s="23">
        <f>UpgradedProtectorStats!D73*(1+(UpgradedProtectorStats!H73/100))</f>
        <v>43.927000000000007</v>
      </c>
      <c r="I73" s="23">
        <f>UpgradedProtectorStats!D73*(1+(UpgradedProtectorStats!I73/100))</f>
        <v>38.285000000000004</v>
      </c>
      <c r="J73" s="23">
        <f>UpgradedProtectorStats!D73*(1+(UpgradedProtectorStats!J73/100))</f>
        <v>40.300000000000004</v>
      </c>
      <c r="K73" s="27">
        <f>UpgradedProtectorStats!K73</f>
        <v>12.7</v>
      </c>
      <c r="L73" s="27">
        <f>UpgradedProtectorStats!L73</f>
        <v>12.7</v>
      </c>
      <c r="M73" s="28">
        <f>UpgradedProtectorStats!M73</f>
        <v>20.32</v>
      </c>
      <c r="N73" s="29">
        <f>UpgradedProtectorStats!N73</f>
        <v>0</v>
      </c>
      <c r="O73" s="30">
        <f>UpgradedProtectorStats!O73</f>
        <v>6.2</v>
      </c>
      <c r="P73" s="21">
        <f>UpgradedProtectorStats!P73</f>
        <v>250</v>
      </c>
      <c r="Q73" s="21">
        <f>UpgradedProtectorStats!Q73</f>
        <v>0</v>
      </c>
      <c r="R73" s="31"/>
      <c r="S73" s="22">
        <f t="shared" si="0"/>
        <v>1.4516129032258065</v>
      </c>
      <c r="T73" s="32">
        <f t="shared" si="1"/>
        <v>6.5000000000000009</v>
      </c>
      <c r="U73" s="33">
        <f t="shared" si="2"/>
        <v>4</v>
      </c>
      <c r="V73" s="34">
        <f t="shared" si="3"/>
        <v>4.5</v>
      </c>
      <c r="W73" s="35">
        <f t="shared" si="4"/>
        <v>3</v>
      </c>
      <c r="X73" s="32">
        <f t="shared" si="5"/>
        <v>7.0850000000000009</v>
      </c>
      <c r="Y73" s="32">
        <f t="shared" si="6"/>
        <v>6.1750000000000007</v>
      </c>
      <c r="Z73" s="32">
        <f t="shared" si="7"/>
        <v>6.5000000000000009</v>
      </c>
      <c r="AA73" s="36">
        <f t="shared" si="8"/>
        <v>2.0483870967741935</v>
      </c>
      <c r="AB73" s="37">
        <f t="shared" si="9"/>
        <v>3.2774193548387096</v>
      </c>
    </row>
    <row r="74" spans="1:28" ht="15.75" customHeight="1" x14ac:dyDescent="0.2">
      <c r="A74" s="21">
        <f>UpgradedProtectorStats!A74+5</f>
        <v>203010</v>
      </c>
      <c r="B74" s="50" t="s">
        <v>682</v>
      </c>
      <c r="C74" s="22">
        <f>UpgradedProtectorStats!C74</f>
        <v>9</v>
      </c>
      <c r="D74" s="32">
        <f>UpgradedProtectorStats!D74</f>
        <v>40.300000000000004</v>
      </c>
      <c r="E74" s="24">
        <f>UpgradedProtectorStats!E74</f>
        <v>24.8</v>
      </c>
      <c r="F74" s="25">
        <f>UpgradedProtectorStats!F74</f>
        <v>27.900000000000002</v>
      </c>
      <c r="G74" s="26">
        <f>UpgradedProtectorStats!G74</f>
        <v>18.600000000000001</v>
      </c>
      <c r="H74" s="23">
        <f>UpgradedProtectorStats!D74*(1+(UpgradedProtectorStats!H74/100))</f>
        <v>43.927000000000007</v>
      </c>
      <c r="I74" s="23">
        <f>UpgradedProtectorStats!D74*(1+(UpgradedProtectorStats!I74/100))</f>
        <v>38.285000000000004</v>
      </c>
      <c r="J74" s="23">
        <f>UpgradedProtectorStats!D74*(1+(UpgradedProtectorStats!J74/100))</f>
        <v>40.300000000000004</v>
      </c>
      <c r="K74" s="27">
        <f>UpgradedProtectorStats!K74</f>
        <v>12.7</v>
      </c>
      <c r="L74" s="27">
        <f>UpgradedProtectorStats!L74</f>
        <v>12.7</v>
      </c>
      <c r="M74" s="28">
        <f>UpgradedProtectorStats!M74</f>
        <v>20.32</v>
      </c>
      <c r="N74" s="29">
        <f>UpgradedProtectorStats!N74</f>
        <v>0</v>
      </c>
      <c r="O74" s="30">
        <f>UpgradedProtectorStats!O74</f>
        <v>6.2</v>
      </c>
      <c r="P74" s="21">
        <f>UpgradedProtectorStats!P74</f>
        <v>250</v>
      </c>
      <c r="Q74" s="21">
        <f>UpgradedProtectorStats!Q74</f>
        <v>0</v>
      </c>
      <c r="R74" s="31"/>
      <c r="S74" s="22">
        <f t="shared" si="0"/>
        <v>1.4516129032258065</v>
      </c>
      <c r="T74" s="32">
        <f t="shared" si="1"/>
        <v>6.5000000000000009</v>
      </c>
      <c r="U74" s="33">
        <f t="shared" si="2"/>
        <v>4</v>
      </c>
      <c r="V74" s="34">
        <f t="shared" si="3"/>
        <v>4.5</v>
      </c>
      <c r="W74" s="35">
        <f t="shared" si="4"/>
        <v>3</v>
      </c>
      <c r="X74" s="32">
        <f t="shared" si="5"/>
        <v>7.0850000000000009</v>
      </c>
      <c r="Y74" s="32">
        <f t="shared" si="6"/>
        <v>6.1750000000000007</v>
      </c>
      <c r="Z74" s="32">
        <f t="shared" si="7"/>
        <v>6.5000000000000009</v>
      </c>
      <c r="AA74" s="36">
        <f t="shared" si="8"/>
        <v>2.0483870967741935</v>
      </c>
      <c r="AB74" s="37">
        <f t="shared" si="9"/>
        <v>3.2774193548387096</v>
      </c>
    </row>
    <row r="75" spans="1:28" ht="15.75" customHeight="1" x14ac:dyDescent="0.2">
      <c r="A75" s="21">
        <f>UpgradedProtectorStats!A75+10</f>
        <v>210020</v>
      </c>
      <c r="B75" s="38" t="s">
        <v>492</v>
      </c>
      <c r="C75" s="22">
        <f>UpgradedProtectorStats!C75</f>
        <v>5</v>
      </c>
      <c r="D75" s="32">
        <f>UpgradedProtectorStats!D75</f>
        <v>33.879999999999995</v>
      </c>
      <c r="E75" s="24">
        <f>UpgradedProtectorStats!E75</f>
        <v>19.36</v>
      </c>
      <c r="F75" s="25">
        <f>UpgradedProtectorStats!F75</f>
        <v>19.36</v>
      </c>
      <c r="G75" s="26">
        <f>UpgradedProtectorStats!G75</f>
        <v>7.26</v>
      </c>
      <c r="H75" s="23">
        <f>UpgradedProtectorStats!D75*(1+(UpgradedProtectorStats!H75/100))</f>
        <v>38.623199999999997</v>
      </c>
      <c r="I75" s="23">
        <f>UpgradedProtectorStats!D75*(1+(UpgradedProtectorStats!I75/100))</f>
        <v>19.311599999999999</v>
      </c>
      <c r="J75" s="23">
        <f>UpgradedProtectorStats!D75*(1+(UpgradedProtectorStats!J75/100))</f>
        <v>33.879999999999995</v>
      </c>
      <c r="K75" s="27">
        <f>UpgradedProtectorStats!K75</f>
        <v>11.2</v>
      </c>
      <c r="L75" s="27">
        <f>UpgradedProtectorStats!L75</f>
        <v>11.2</v>
      </c>
      <c r="M75" s="28">
        <f>UpgradedProtectorStats!M75</f>
        <v>12.6</v>
      </c>
      <c r="N75" s="29">
        <f>UpgradedProtectorStats!N75</f>
        <v>0</v>
      </c>
      <c r="O75" s="30">
        <f>UpgradedProtectorStats!O75</f>
        <v>3.5</v>
      </c>
      <c r="P75" s="21">
        <f>UpgradedProtectorStats!P75</f>
        <v>250</v>
      </c>
      <c r="Q75" s="21">
        <f>UpgradedProtectorStats!Q75</f>
        <v>0</v>
      </c>
      <c r="R75" s="31"/>
      <c r="S75" s="22">
        <f t="shared" si="0"/>
        <v>1.4285714285714286</v>
      </c>
      <c r="T75" s="32">
        <f t="shared" si="1"/>
        <v>9.6799999999999979</v>
      </c>
      <c r="U75" s="33">
        <f t="shared" si="2"/>
        <v>5.5314285714285711</v>
      </c>
      <c r="V75" s="34">
        <f t="shared" si="3"/>
        <v>5.5314285714285711</v>
      </c>
      <c r="W75" s="35">
        <f t="shared" si="4"/>
        <v>2.0742857142857143</v>
      </c>
      <c r="X75" s="32">
        <f t="shared" si="5"/>
        <v>11.0352</v>
      </c>
      <c r="Y75" s="32">
        <f t="shared" si="6"/>
        <v>5.5175999999999998</v>
      </c>
      <c r="Z75" s="32">
        <f t="shared" si="7"/>
        <v>9.6799999999999979</v>
      </c>
      <c r="AA75" s="36">
        <f t="shared" si="8"/>
        <v>3.1999999999999997</v>
      </c>
      <c r="AB75" s="37">
        <f t="shared" si="9"/>
        <v>3.6</v>
      </c>
    </row>
    <row r="76" spans="1:28" ht="15.75" customHeight="1" x14ac:dyDescent="0.2">
      <c r="A76" s="21">
        <f>UpgradedProtectorStats!A76+10</f>
        <v>211020</v>
      </c>
      <c r="B76" s="50" t="s">
        <v>565</v>
      </c>
      <c r="C76" s="22">
        <f>UpgradedProtectorStats!C76</f>
        <v>0</v>
      </c>
      <c r="D76" s="32">
        <f>UpgradedProtectorStats!D76</f>
        <v>62.92</v>
      </c>
      <c r="E76" s="24">
        <f>UpgradedProtectorStats!E76</f>
        <v>48.4</v>
      </c>
      <c r="F76" s="25">
        <f>UpgradedProtectorStats!F76</f>
        <v>31.46</v>
      </c>
      <c r="G76" s="26">
        <f>UpgradedProtectorStats!G76</f>
        <v>55.66</v>
      </c>
      <c r="H76" s="23">
        <f>UpgradedProtectorStats!D76*(1+(UpgradedProtectorStats!H76/100))</f>
        <v>62.92</v>
      </c>
      <c r="I76" s="23">
        <f>UpgradedProtectorStats!D76*(1+(UpgradedProtectorStats!I76/100))</f>
        <v>66.6952</v>
      </c>
      <c r="J76" s="23">
        <f>UpgradedProtectorStats!D76*(1+(UpgradedProtectorStats!J76/100))</f>
        <v>62.92</v>
      </c>
      <c r="K76" s="27">
        <f>UpgradedProtectorStats!K76</f>
        <v>28</v>
      </c>
      <c r="L76" s="27">
        <f>UpgradedProtectorStats!L76</f>
        <v>28</v>
      </c>
      <c r="M76" s="28">
        <f>UpgradedProtectorStats!M76</f>
        <v>32.199999999999996</v>
      </c>
      <c r="N76" s="29">
        <f>UpgradedProtectorStats!N76</f>
        <v>0</v>
      </c>
      <c r="O76" s="30">
        <f>UpgradedProtectorStats!O76</f>
        <v>5.9</v>
      </c>
      <c r="P76" s="21">
        <f>UpgradedProtectorStats!P76</f>
        <v>250</v>
      </c>
      <c r="Q76" s="21">
        <f>UpgradedProtectorStats!Q76</f>
        <v>0</v>
      </c>
      <c r="R76" s="31"/>
      <c r="S76" s="22">
        <f t="shared" si="0"/>
        <v>0</v>
      </c>
      <c r="T76" s="32">
        <f t="shared" si="1"/>
        <v>10.664406779661016</v>
      </c>
      <c r="U76" s="33">
        <f t="shared" si="2"/>
        <v>8.203389830508474</v>
      </c>
      <c r="V76" s="34">
        <f t="shared" si="3"/>
        <v>5.3322033898305081</v>
      </c>
      <c r="W76" s="35">
        <f t="shared" si="4"/>
        <v>9.4338983050847443</v>
      </c>
      <c r="X76" s="32">
        <f t="shared" si="5"/>
        <v>10.664406779661016</v>
      </c>
      <c r="Y76" s="32">
        <f t="shared" si="6"/>
        <v>11.304271186440678</v>
      </c>
      <c r="Z76" s="32">
        <f t="shared" si="7"/>
        <v>10.664406779661016</v>
      </c>
      <c r="AA76" s="36">
        <f t="shared" si="8"/>
        <v>4.7457627118644066</v>
      </c>
      <c r="AB76" s="37">
        <f t="shared" si="9"/>
        <v>5.4576271186440666</v>
      </c>
    </row>
    <row r="77" spans="1:28" ht="15.75" customHeight="1" x14ac:dyDescent="0.2">
      <c r="A77" s="21">
        <f>UpgradedProtectorStats!A77+10</f>
        <v>212020</v>
      </c>
      <c r="B77" s="50" t="s">
        <v>625</v>
      </c>
      <c r="C77" s="22">
        <f>UpgradedProtectorStats!C77</f>
        <v>0</v>
      </c>
      <c r="D77" s="32">
        <f>UpgradedProtectorStats!D77</f>
        <v>31.46</v>
      </c>
      <c r="E77" s="24">
        <f>UpgradedProtectorStats!E77</f>
        <v>29.04</v>
      </c>
      <c r="F77" s="25">
        <f>UpgradedProtectorStats!F77</f>
        <v>16.939999999999998</v>
      </c>
      <c r="G77" s="26">
        <f>UpgradedProtectorStats!G77</f>
        <v>31.46</v>
      </c>
      <c r="H77" s="23">
        <f>UpgradedProtectorStats!D77*(1+(UpgradedProtectorStats!H77/100))</f>
        <v>31.46</v>
      </c>
      <c r="I77" s="23">
        <f>UpgradedProtectorStats!D77*(1+(UpgradedProtectorStats!I77/100))</f>
        <v>33.3476</v>
      </c>
      <c r="J77" s="23">
        <f>UpgradedProtectorStats!D77*(1+(UpgradedProtectorStats!J77/100))</f>
        <v>31.46</v>
      </c>
      <c r="K77" s="27">
        <f>UpgradedProtectorStats!K77</f>
        <v>16.799999999999997</v>
      </c>
      <c r="L77" s="27">
        <f>UpgradedProtectorStats!L77</f>
        <v>16.799999999999997</v>
      </c>
      <c r="M77" s="28">
        <f>UpgradedProtectorStats!M77</f>
        <v>19.599999999999998</v>
      </c>
      <c r="N77" s="29">
        <f>UpgradedProtectorStats!N77</f>
        <v>0</v>
      </c>
      <c r="O77" s="30">
        <f>UpgradedProtectorStats!O77</f>
        <v>3.5</v>
      </c>
      <c r="P77" s="21">
        <f>UpgradedProtectorStats!P77</f>
        <v>250</v>
      </c>
      <c r="Q77" s="21">
        <f>UpgradedProtectorStats!Q77</f>
        <v>0</v>
      </c>
      <c r="R77" s="31"/>
      <c r="S77" s="22">
        <f t="shared" si="0"/>
        <v>0</v>
      </c>
      <c r="T77" s="32">
        <f t="shared" si="1"/>
        <v>8.9885714285714293</v>
      </c>
      <c r="U77" s="33">
        <f t="shared" si="2"/>
        <v>8.2971428571428572</v>
      </c>
      <c r="V77" s="34">
        <f t="shared" si="3"/>
        <v>4.839999999999999</v>
      </c>
      <c r="W77" s="35">
        <f t="shared" si="4"/>
        <v>8.9885714285714293</v>
      </c>
      <c r="X77" s="32">
        <f t="shared" si="5"/>
        <v>8.9885714285714293</v>
      </c>
      <c r="Y77" s="32">
        <f t="shared" si="6"/>
        <v>9.5278857142857145</v>
      </c>
      <c r="Z77" s="32">
        <f t="shared" si="7"/>
        <v>8.9885714285714293</v>
      </c>
      <c r="AA77" s="36">
        <f t="shared" si="8"/>
        <v>4.7999999999999989</v>
      </c>
      <c r="AB77" s="37">
        <f t="shared" si="9"/>
        <v>5.6</v>
      </c>
    </row>
    <row r="78" spans="1:28" ht="15.75" customHeight="1" x14ac:dyDescent="0.2">
      <c r="A78" s="21">
        <f>UpgradedProtectorStats!A78+10</f>
        <v>213020</v>
      </c>
      <c r="B78" s="50" t="s">
        <v>683</v>
      </c>
      <c r="C78" s="22">
        <f>UpgradedProtectorStats!C78</f>
        <v>0</v>
      </c>
      <c r="D78" s="32">
        <f>UpgradedProtectorStats!D78</f>
        <v>31.46</v>
      </c>
      <c r="E78" s="24">
        <f>UpgradedProtectorStats!E78</f>
        <v>29.04</v>
      </c>
      <c r="F78" s="25">
        <f>UpgradedProtectorStats!F78</f>
        <v>16.939999999999998</v>
      </c>
      <c r="G78" s="26">
        <f>UpgradedProtectorStats!G78</f>
        <v>31.46</v>
      </c>
      <c r="H78" s="23">
        <f>UpgradedProtectorStats!D78*(1+(UpgradedProtectorStats!H78/100))</f>
        <v>31.46</v>
      </c>
      <c r="I78" s="23">
        <f>UpgradedProtectorStats!D78*(1+(UpgradedProtectorStats!I78/100))</f>
        <v>33.3476</v>
      </c>
      <c r="J78" s="23">
        <f>UpgradedProtectorStats!D78*(1+(UpgradedProtectorStats!J78/100))</f>
        <v>31.46</v>
      </c>
      <c r="K78" s="27">
        <f>UpgradedProtectorStats!K78</f>
        <v>16.799999999999997</v>
      </c>
      <c r="L78" s="27">
        <f>UpgradedProtectorStats!L78</f>
        <v>16.799999999999997</v>
      </c>
      <c r="M78" s="28">
        <f>UpgradedProtectorStats!M78</f>
        <v>19.599999999999998</v>
      </c>
      <c r="N78" s="29">
        <f>UpgradedProtectorStats!N78</f>
        <v>0</v>
      </c>
      <c r="O78" s="30">
        <f>UpgradedProtectorStats!O78</f>
        <v>3.5</v>
      </c>
      <c r="P78" s="21">
        <f>UpgradedProtectorStats!P78</f>
        <v>250</v>
      </c>
      <c r="Q78" s="21">
        <f>UpgradedProtectorStats!Q78</f>
        <v>0</v>
      </c>
      <c r="R78" s="31"/>
      <c r="S78" s="22">
        <f t="shared" si="0"/>
        <v>0</v>
      </c>
      <c r="T78" s="32">
        <f t="shared" si="1"/>
        <v>8.9885714285714293</v>
      </c>
      <c r="U78" s="33">
        <f t="shared" si="2"/>
        <v>8.2971428571428572</v>
      </c>
      <c r="V78" s="34">
        <f t="shared" si="3"/>
        <v>4.839999999999999</v>
      </c>
      <c r="W78" s="35">
        <f t="shared" si="4"/>
        <v>8.9885714285714293</v>
      </c>
      <c r="X78" s="32">
        <f t="shared" si="5"/>
        <v>8.9885714285714293</v>
      </c>
      <c r="Y78" s="32">
        <f t="shared" si="6"/>
        <v>9.5278857142857145</v>
      </c>
      <c r="Z78" s="32">
        <f t="shared" si="7"/>
        <v>8.9885714285714293</v>
      </c>
      <c r="AA78" s="36">
        <f t="shared" si="8"/>
        <v>4.7999999999999989</v>
      </c>
      <c r="AB78" s="37">
        <f t="shared" si="9"/>
        <v>5.6</v>
      </c>
    </row>
    <row r="79" spans="1:28" ht="15.75" customHeight="1" x14ac:dyDescent="0.2">
      <c r="A79" s="21">
        <f>UpgradedProtectorStats!A79+10</f>
        <v>220020</v>
      </c>
      <c r="B79" s="38" t="s">
        <v>493</v>
      </c>
      <c r="C79" s="22">
        <f>UpgradedProtectorStats!C79</f>
        <v>0</v>
      </c>
      <c r="D79" s="32">
        <f>UpgradedProtectorStats!D79</f>
        <v>19.36</v>
      </c>
      <c r="E79" s="24">
        <f>UpgradedProtectorStats!E79</f>
        <v>24.2</v>
      </c>
      <c r="F79" s="25">
        <f>UpgradedProtectorStats!F79</f>
        <v>12.1</v>
      </c>
      <c r="G79" s="26">
        <f>UpgradedProtectorStats!G79</f>
        <v>14.52</v>
      </c>
      <c r="H79" s="23">
        <f>UpgradedProtectorStats!D79*(1+(UpgradedProtectorStats!H79/100))</f>
        <v>20.134399999999999</v>
      </c>
      <c r="I79" s="23">
        <f>UpgradedProtectorStats!D79*(1+(UpgradedProtectorStats!I79/100))</f>
        <v>20.908799999999999</v>
      </c>
      <c r="J79" s="23">
        <f>UpgradedProtectorStats!D79*(1+(UpgradedProtectorStats!J79/100))</f>
        <v>19.36</v>
      </c>
      <c r="K79" s="27">
        <f>UpgradedProtectorStats!K79</f>
        <v>7</v>
      </c>
      <c r="L79" s="27">
        <f>UpgradedProtectorStats!L79</f>
        <v>7</v>
      </c>
      <c r="M79" s="28">
        <f>UpgradedProtectorStats!M79</f>
        <v>8.3999999999999986</v>
      </c>
      <c r="N79" s="29">
        <f>UpgradedProtectorStats!N79</f>
        <v>0</v>
      </c>
      <c r="O79" s="30">
        <f>UpgradedProtectorStats!O79</f>
        <v>0.9</v>
      </c>
      <c r="P79" s="21">
        <f>UpgradedProtectorStats!P79</f>
        <v>200</v>
      </c>
      <c r="Q79" s="21">
        <f>UpgradedProtectorStats!Q79</f>
        <v>0</v>
      </c>
      <c r="R79" s="31"/>
      <c r="S79" s="22">
        <f t="shared" si="0"/>
        <v>0</v>
      </c>
      <c r="T79" s="32">
        <f t="shared" si="1"/>
        <v>21.511111111111109</v>
      </c>
      <c r="U79" s="33">
        <f t="shared" si="2"/>
        <v>26.888888888888886</v>
      </c>
      <c r="V79" s="34">
        <f t="shared" si="3"/>
        <v>13.444444444444443</v>
      </c>
      <c r="W79" s="35">
        <f t="shared" si="4"/>
        <v>16.133333333333333</v>
      </c>
      <c r="X79" s="32">
        <f t="shared" si="5"/>
        <v>22.371555555555556</v>
      </c>
      <c r="Y79" s="32">
        <f t="shared" si="6"/>
        <v>23.231999999999999</v>
      </c>
      <c r="Z79" s="32">
        <f t="shared" si="7"/>
        <v>21.511111111111109</v>
      </c>
      <c r="AA79" s="36">
        <f t="shared" si="8"/>
        <v>7.7777777777777777</v>
      </c>
      <c r="AB79" s="37">
        <f t="shared" si="9"/>
        <v>9.3333333333333321</v>
      </c>
    </row>
    <row r="80" spans="1:28" ht="15.75" customHeight="1" x14ac:dyDescent="0.2">
      <c r="A80" s="21">
        <f>UpgradedProtectorStats!A80+10</f>
        <v>221020</v>
      </c>
      <c r="B80" s="50" t="s">
        <v>566</v>
      </c>
      <c r="C80" s="22">
        <f>UpgradedProtectorStats!C80</f>
        <v>0</v>
      </c>
      <c r="D80" s="32">
        <f>UpgradedProtectorStats!D80</f>
        <v>48.4</v>
      </c>
      <c r="E80" s="24">
        <f>UpgradedProtectorStats!E80</f>
        <v>65.34</v>
      </c>
      <c r="F80" s="25">
        <f>UpgradedProtectorStats!F80</f>
        <v>31.46</v>
      </c>
      <c r="G80" s="26">
        <f>UpgradedProtectorStats!G80</f>
        <v>41.14</v>
      </c>
      <c r="H80" s="23">
        <f>UpgradedProtectorStats!D80*(1+(UpgradedProtectorStats!H80/100))</f>
        <v>50.335999999999999</v>
      </c>
      <c r="I80" s="23">
        <f>UpgradedProtectorStats!D80*(1+(UpgradedProtectorStats!I80/100))</f>
        <v>52.271999999999998</v>
      </c>
      <c r="J80" s="23">
        <f>UpgradedProtectorStats!D80*(1+(UpgradedProtectorStats!J80/100))</f>
        <v>48.4</v>
      </c>
      <c r="K80" s="27">
        <f>UpgradedProtectorStats!K80</f>
        <v>16.799999999999997</v>
      </c>
      <c r="L80" s="27">
        <f>UpgradedProtectorStats!L80</f>
        <v>16.799999999999997</v>
      </c>
      <c r="M80" s="28">
        <f>UpgradedProtectorStats!M80</f>
        <v>22.4</v>
      </c>
      <c r="N80" s="29">
        <f>UpgradedProtectorStats!N80</f>
        <v>0</v>
      </c>
      <c r="O80" s="30">
        <f>UpgradedProtectorStats!O80</f>
        <v>2.2999999999999998</v>
      </c>
      <c r="P80" s="21">
        <f>UpgradedProtectorStats!P80</f>
        <v>200</v>
      </c>
      <c r="Q80" s="21">
        <f>UpgradedProtectorStats!Q80</f>
        <v>0</v>
      </c>
      <c r="R80" s="31"/>
      <c r="S80" s="22">
        <f t="shared" si="0"/>
        <v>0</v>
      </c>
      <c r="T80" s="32">
        <f t="shared" si="1"/>
        <v>21.043478260869566</v>
      </c>
      <c r="U80" s="33">
        <f t="shared" si="2"/>
        <v>28.408695652173918</v>
      </c>
      <c r="V80" s="34">
        <f t="shared" si="3"/>
        <v>13.67826086956522</v>
      </c>
      <c r="W80" s="35">
        <f t="shared" si="4"/>
        <v>17.886956521739133</v>
      </c>
      <c r="X80" s="32">
        <f t="shared" si="5"/>
        <v>21.885217391304348</v>
      </c>
      <c r="Y80" s="32">
        <f t="shared" si="6"/>
        <v>22.726956521739133</v>
      </c>
      <c r="Z80" s="32">
        <f t="shared" si="7"/>
        <v>21.043478260869566</v>
      </c>
      <c r="AA80" s="36">
        <f t="shared" si="8"/>
        <v>7.3043478260869561</v>
      </c>
      <c r="AB80" s="37">
        <f t="shared" si="9"/>
        <v>9.7391304347826093</v>
      </c>
    </row>
    <row r="81" spans="1:28" ht="15.75" customHeight="1" x14ac:dyDescent="0.2">
      <c r="A81" s="21">
        <f>UpgradedProtectorStats!A81+10</f>
        <v>222020</v>
      </c>
      <c r="B81" s="50" t="s">
        <v>626</v>
      </c>
      <c r="C81" s="22">
        <f>UpgradedProtectorStats!C81</f>
        <v>0</v>
      </c>
      <c r="D81" s="32">
        <f>UpgradedProtectorStats!D81</f>
        <v>29.04</v>
      </c>
      <c r="E81" s="24">
        <f>UpgradedProtectorStats!E81</f>
        <v>38.72</v>
      </c>
      <c r="F81" s="25">
        <f>UpgradedProtectorStats!F81</f>
        <v>19.36</v>
      </c>
      <c r="G81" s="26">
        <f>UpgradedProtectorStats!G81</f>
        <v>24.2</v>
      </c>
      <c r="H81" s="23">
        <f>UpgradedProtectorStats!D81*(1+(UpgradedProtectorStats!H81/100))</f>
        <v>30.201599999999999</v>
      </c>
      <c r="I81" s="23">
        <f>UpgradedProtectorStats!D81*(1+(UpgradedProtectorStats!I81/100))</f>
        <v>31.363200000000003</v>
      </c>
      <c r="J81" s="23">
        <f>UpgradedProtectorStats!D81*(1+(UpgradedProtectorStats!J81/100))</f>
        <v>29.04</v>
      </c>
      <c r="K81" s="27">
        <f>UpgradedProtectorStats!K81</f>
        <v>9.7999999999999989</v>
      </c>
      <c r="L81" s="27">
        <f>UpgradedProtectorStats!L81</f>
        <v>9.7999999999999989</v>
      </c>
      <c r="M81" s="28">
        <f>UpgradedProtectorStats!M81</f>
        <v>12.6</v>
      </c>
      <c r="N81" s="29">
        <f>UpgradedProtectorStats!N81</f>
        <v>0</v>
      </c>
      <c r="O81" s="30">
        <f>UpgradedProtectorStats!O81</f>
        <v>1.4</v>
      </c>
      <c r="P81" s="21">
        <f>UpgradedProtectorStats!P81</f>
        <v>200</v>
      </c>
      <c r="Q81" s="21">
        <f>UpgradedProtectorStats!Q81</f>
        <v>0</v>
      </c>
      <c r="R81" s="31"/>
      <c r="S81" s="22">
        <f t="shared" si="0"/>
        <v>0</v>
      </c>
      <c r="T81" s="32">
        <f t="shared" si="1"/>
        <v>20.742857142857144</v>
      </c>
      <c r="U81" s="33">
        <f t="shared" si="2"/>
        <v>27.657142857142858</v>
      </c>
      <c r="V81" s="34">
        <f t="shared" si="3"/>
        <v>13.828571428571429</v>
      </c>
      <c r="W81" s="35">
        <f t="shared" si="4"/>
        <v>17.285714285714285</v>
      </c>
      <c r="X81" s="32">
        <f t="shared" si="5"/>
        <v>21.572571428571429</v>
      </c>
      <c r="Y81" s="32">
        <f t="shared" si="6"/>
        <v>22.402285714285718</v>
      </c>
      <c r="Z81" s="32">
        <f t="shared" si="7"/>
        <v>20.742857142857144</v>
      </c>
      <c r="AA81" s="36">
        <f t="shared" si="8"/>
        <v>7</v>
      </c>
      <c r="AB81" s="37">
        <f t="shared" si="9"/>
        <v>9</v>
      </c>
    </row>
    <row r="82" spans="1:28" ht="15.75" customHeight="1" x14ac:dyDescent="0.2">
      <c r="A82" s="21">
        <f>UpgradedProtectorStats!A82+10</f>
        <v>223020</v>
      </c>
      <c r="B82" s="50" t="s">
        <v>684</v>
      </c>
      <c r="C82" s="22">
        <f>UpgradedProtectorStats!C82</f>
        <v>0</v>
      </c>
      <c r="D82" s="32">
        <f>UpgradedProtectorStats!D82</f>
        <v>29.04</v>
      </c>
      <c r="E82" s="24">
        <f>UpgradedProtectorStats!E82</f>
        <v>38.72</v>
      </c>
      <c r="F82" s="25">
        <f>UpgradedProtectorStats!F82</f>
        <v>19.36</v>
      </c>
      <c r="G82" s="26">
        <f>UpgradedProtectorStats!G82</f>
        <v>24.2</v>
      </c>
      <c r="H82" s="23">
        <f>UpgradedProtectorStats!D82*(1+(UpgradedProtectorStats!H82/100))</f>
        <v>30.201599999999999</v>
      </c>
      <c r="I82" s="23">
        <f>UpgradedProtectorStats!D82*(1+(UpgradedProtectorStats!I82/100))</f>
        <v>31.363200000000003</v>
      </c>
      <c r="J82" s="23">
        <f>UpgradedProtectorStats!D82*(1+(UpgradedProtectorStats!J82/100))</f>
        <v>29.04</v>
      </c>
      <c r="K82" s="27">
        <f>UpgradedProtectorStats!K82</f>
        <v>9.7999999999999989</v>
      </c>
      <c r="L82" s="27">
        <f>UpgradedProtectorStats!L82</f>
        <v>9.7999999999999989</v>
      </c>
      <c r="M82" s="28">
        <f>UpgradedProtectorStats!M82</f>
        <v>12.6</v>
      </c>
      <c r="N82" s="29">
        <f>UpgradedProtectorStats!N82</f>
        <v>0</v>
      </c>
      <c r="O82" s="30">
        <f>UpgradedProtectorStats!O82</f>
        <v>1.4</v>
      </c>
      <c r="P82" s="21">
        <f>UpgradedProtectorStats!P82</f>
        <v>200</v>
      </c>
      <c r="Q82" s="21">
        <f>UpgradedProtectorStats!Q82</f>
        <v>0</v>
      </c>
      <c r="R82" s="31"/>
      <c r="S82" s="22">
        <f t="shared" si="0"/>
        <v>0</v>
      </c>
      <c r="T82" s="32">
        <f t="shared" si="1"/>
        <v>20.742857142857144</v>
      </c>
      <c r="U82" s="33">
        <f t="shared" si="2"/>
        <v>27.657142857142858</v>
      </c>
      <c r="V82" s="34">
        <f t="shared" si="3"/>
        <v>13.828571428571429</v>
      </c>
      <c r="W82" s="35">
        <f t="shared" si="4"/>
        <v>17.285714285714285</v>
      </c>
      <c r="X82" s="32">
        <f t="shared" si="5"/>
        <v>21.572571428571429</v>
      </c>
      <c r="Y82" s="32">
        <f t="shared" si="6"/>
        <v>22.402285714285718</v>
      </c>
      <c r="Z82" s="32">
        <f t="shared" si="7"/>
        <v>20.742857142857144</v>
      </c>
      <c r="AA82" s="36">
        <f t="shared" si="8"/>
        <v>7</v>
      </c>
      <c r="AB82" s="37">
        <f t="shared" si="9"/>
        <v>9</v>
      </c>
    </row>
    <row r="83" spans="1:28" ht="15.75" customHeight="1" x14ac:dyDescent="0.2">
      <c r="A83" s="21">
        <f>UpgradedProtectorStats!A83+10</f>
        <v>230020</v>
      </c>
      <c r="B83" s="38" t="s">
        <v>494</v>
      </c>
      <c r="C83" s="22">
        <f>UpgradedProtectorStats!C83</f>
        <v>0</v>
      </c>
      <c r="D83" s="32">
        <f>UpgradedProtectorStats!D83</f>
        <v>19.36</v>
      </c>
      <c r="E83" s="24">
        <f>UpgradedProtectorStats!E83</f>
        <v>21.78</v>
      </c>
      <c r="F83" s="25">
        <f>UpgradedProtectorStats!F83</f>
        <v>29.04</v>
      </c>
      <c r="G83" s="26">
        <f>UpgradedProtectorStats!G83</f>
        <v>14.52</v>
      </c>
      <c r="H83" s="23">
        <f>UpgradedProtectorStats!D83*(1+(UpgradedProtectorStats!H83/100))</f>
        <v>19.36</v>
      </c>
      <c r="I83" s="23">
        <f>UpgradedProtectorStats!D83*(1+(UpgradedProtectorStats!I83/100))</f>
        <v>21.489600000000003</v>
      </c>
      <c r="J83" s="23">
        <f>UpgradedProtectorStats!D83*(1+(UpgradedProtectorStats!J83/100))</f>
        <v>19.36</v>
      </c>
      <c r="K83" s="27">
        <f>UpgradedProtectorStats!K83</f>
        <v>32.199999999999996</v>
      </c>
      <c r="L83" s="27">
        <f>UpgradedProtectorStats!L83</f>
        <v>32.199999999999996</v>
      </c>
      <c r="M83" s="28">
        <f>UpgradedProtectorStats!M83</f>
        <v>12.6</v>
      </c>
      <c r="N83" s="29">
        <f>UpgradedProtectorStats!N83</f>
        <v>1.4</v>
      </c>
      <c r="O83" s="30">
        <f>UpgradedProtectorStats!O83</f>
        <v>1.1000000000000001</v>
      </c>
      <c r="P83" s="21">
        <f>UpgradedProtectorStats!P83</f>
        <v>400</v>
      </c>
      <c r="Q83" s="21">
        <f>UpgradedProtectorStats!Q83</f>
        <v>0</v>
      </c>
      <c r="R83" s="31"/>
      <c r="S83" s="22">
        <f t="shared" si="0"/>
        <v>0</v>
      </c>
      <c r="T83" s="32">
        <f t="shared" si="1"/>
        <v>17.599999999999998</v>
      </c>
      <c r="U83" s="33">
        <f t="shared" si="2"/>
        <v>19.8</v>
      </c>
      <c r="V83" s="34">
        <f t="shared" si="3"/>
        <v>26.4</v>
      </c>
      <c r="W83" s="35">
        <f t="shared" si="4"/>
        <v>13.2</v>
      </c>
      <c r="X83" s="32">
        <f t="shared" si="5"/>
        <v>17.599999999999998</v>
      </c>
      <c r="Y83" s="32">
        <f t="shared" si="6"/>
        <v>19.536000000000001</v>
      </c>
      <c r="Z83" s="32">
        <f t="shared" si="7"/>
        <v>17.599999999999998</v>
      </c>
      <c r="AA83" s="36">
        <f t="shared" si="8"/>
        <v>29.272727272727266</v>
      </c>
      <c r="AB83" s="37">
        <f t="shared" si="9"/>
        <v>11.454545454545453</v>
      </c>
    </row>
    <row r="84" spans="1:28" ht="15.75" customHeight="1" x14ac:dyDescent="0.2">
      <c r="A84" s="21">
        <f>UpgradedProtectorStats!A84+10</f>
        <v>231020</v>
      </c>
      <c r="B84" s="50" t="s">
        <v>726</v>
      </c>
      <c r="C84" s="22">
        <f>UpgradedProtectorStats!C84</f>
        <v>0</v>
      </c>
      <c r="D84" s="32">
        <f>UpgradedProtectorStats!D84</f>
        <v>50.82</v>
      </c>
      <c r="E84" s="24">
        <f>UpgradedProtectorStats!E84</f>
        <v>55.66</v>
      </c>
      <c r="F84" s="25">
        <f>UpgradedProtectorStats!F84</f>
        <v>72.599999999999994</v>
      </c>
      <c r="G84" s="26">
        <f>UpgradedProtectorStats!G84</f>
        <v>41.14</v>
      </c>
      <c r="H84" s="23">
        <f>UpgradedProtectorStats!D84*(1+(UpgradedProtectorStats!H84/100))</f>
        <v>50.82</v>
      </c>
      <c r="I84" s="23">
        <f>UpgradedProtectorStats!D84*(1+(UpgradedProtectorStats!I84/100))</f>
        <v>56.410200000000003</v>
      </c>
      <c r="J84" s="23">
        <f>UpgradedProtectorStats!D84*(1+(UpgradedProtectorStats!J84/100))</f>
        <v>50.82</v>
      </c>
      <c r="K84" s="27">
        <f>UpgradedProtectorStats!K84</f>
        <v>82.6</v>
      </c>
      <c r="L84" s="27">
        <f>UpgradedProtectorStats!L84</f>
        <v>82.6</v>
      </c>
      <c r="M84" s="28">
        <f>UpgradedProtectorStats!M84</f>
        <v>32.199999999999996</v>
      </c>
      <c r="N84" s="29">
        <f>UpgradedProtectorStats!N84</f>
        <v>2.8</v>
      </c>
      <c r="O84" s="30">
        <f>UpgradedProtectorStats!O84</f>
        <v>2.7</v>
      </c>
      <c r="P84" s="21">
        <f>UpgradedProtectorStats!P84</f>
        <v>400</v>
      </c>
      <c r="Q84" s="21">
        <f>UpgradedProtectorStats!Q84</f>
        <v>0</v>
      </c>
      <c r="R84" s="31"/>
      <c r="S84" s="22">
        <f t="shared" si="0"/>
        <v>0</v>
      </c>
      <c r="T84" s="32">
        <f t="shared" si="1"/>
        <v>18.822222222222223</v>
      </c>
      <c r="U84" s="33">
        <f t="shared" si="2"/>
        <v>20.614814814814814</v>
      </c>
      <c r="V84" s="34">
        <f t="shared" si="3"/>
        <v>26.888888888888886</v>
      </c>
      <c r="W84" s="35">
        <f t="shared" si="4"/>
        <v>15.237037037037036</v>
      </c>
      <c r="X84" s="32">
        <f t="shared" si="5"/>
        <v>18.822222222222223</v>
      </c>
      <c r="Y84" s="32">
        <f t="shared" si="6"/>
        <v>20.892666666666667</v>
      </c>
      <c r="Z84" s="32">
        <f t="shared" si="7"/>
        <v>18.822222222222223</v>
      </c>
      <c r="AA84" s="36">
        <f t="shared" si="8"/>
        <v>30.592592592592588</v>
      </c>
      <c r="AB84" s="37">
        <f t="shared" si="9"/>
        <v>11.925925925925924</v>
      </c>
    </row>
    <row r="85" spans="1:28" ht="15.75" customHeight="1" x14ac:dyDescent="0.2">
      <c r="A85" s="21">
        <f>UpgradedProtectorStats!A85+10</f>
        <v>232020</v>
      </c>
      <c r="B85" s="50" t="s">
        <v>627</v>
      </c>
      <c r="C85" s="22">
        <f>UpgradedProtectorStats!C85</f>
        <v>0</v>
      </c>
      <c r="D85" s="32">
        <f>UpgradedProtectorStats!D85</f>
        <v>29.04</v>
      </c>
      <c r="E85" s="24">
        <f>UpgradedProtectorStats!E85</f>
        <v>33.879999999999995</v>
      </c>
      <c r="F85" s="25">
        <f>UpgradedProtectorStats!F85</f>
        <v>43.56</v>
      </c>
      <c r="G85" s="26">
        <f>UpgradedProtectorStats!G85</f>
        <v>24.2</v>
      </c>
      <c r="H85" s="23">
        <f>UpgradedProtectorStats!D85*(1+(UpgradedProtectorStats!H85/100))</f>
        <v>29.04</v>
      </c>
      <c r="I85" s="23">
        <f>UpgradedProtectorStats!D85*(1+(UpgradedProtectorStats!I85/100))</f>
        <v>32.234400000000001</v>
      </c>
      <c r="J85" s="23">
        <f>UpgradedProtectorStats!D85*(1+(UpgradedProtectorStats!J85/100))</f>
        <v>29.04</v>
      </c>
      <c r="K85" s="27">
        <f>UpgradedProtectorStats!K85</f>
        <v>49</v>
      </c>
      <c r="L85" s="27">
        <f>UpgradedProtectorStats!L85</f>
        <v>49</v>
      </c>
      <c r="M85" s="28">
        <f>UpgradedProtectorStats!M85</f>
        <v>19.599999999999998</v>
      </c>
      <c r="N85" s="29">
        <f>UpgradedProtectorStats!N85</f>
        <v>1.4</v>
      </c>
      <c r="O85" s="30">
        <f>UpgradedProtectorStats!O85</f>
        <v>1.6</v>
      </c>
      <c r="P85" s="21">
        <f>UpgradedProtectorStats!P85</f>
        <v>400</v>
      </c>
      <c r="Q85" s="21">
        <f>UpgradedProtectorStats!Q85</f>
        <v>0</v>
      </c>
      <c r="R85" s="31"/>
      <c r="S85" s="22">
        <f t="shared" si="0"/>
        <v>0</v>
      </c>
      <c r="T85" s="32">
        <f t="shared" si="1"/>
        <v>18.149999999999999</v>
      </c>
      <c r="U85" s="33">
        <f t="shared" si="2"/>
        <v>21.174999999999997</v>
      </c>
      <c r="V85" s="34">
        <f t="shared" si="3"/>
        <v>27.225000000000001</v>
      </c>
      <c r="W85" s="35">
        <f t="shared" si="4"/>
        <v>15.124999999999998</v>
      </c>
      <c r="X85" s="32">
        <f t="shared" si="5"/>
        <v>18.149999999999999</v>
      </c>
      <c r="Y85" s="32">
        <f t="shared" si="6"/>
        <v>20.1465</v>
      </c>
      <c r="Z85" s="32">
        <f t="shared" si="7"/>
        <v>18.149999999999999</v>
      </c>
      <c r="AA85" s="36">
        <f t="shared" si="8"/>
        <v>30.625</v>
      </c>
      <c r="AB85" s="37">
        <f t="shared" si="9"/>
        <v>12.249999999999998</v>
      </c>
    </row>
    <row r="86" spans="1:28" ht="15.75" customHeight="1" x14ac:dyDescent="0.2">
      <c r="A86" s="21">
        <f>UpgradedProtectorStats!A86+10</f>
        <v>233020</v>
      </c>
      <c r="B86" s="50" t="s">
        <v>685</v>
      </c>
      <c r="C86" s="22">
        <f>UpgradedProtectorStats!C86</f>
        <v>0</v>
      </c>
      <c r="D86" s="32">
        <f>UpgradedProtectorStats!D86</f>
        <v>29.04</v>
      </c>
      <c r="E86" s="24">
        <f>UpgradedProtectorStats!E86</f>
        <v>33.879999999999995</v>
      </c>
      <c r="F86" s="25">
        <f>UpgradedProtectorStats!F86</f>
        <v>43.56</v>
      </c>
      <c r="G86" s="26">
        <f>UpgradedProtectorStats!G86</f>
        <v>24.2</v>
      </c>
      <c r="H86" s="23">
        <f>UpgradedProtectorStats!D86*(1+(UpgradedProtectorStats!H86/100))</f>
        <v>29.04</v>
      </c>
      <c r="I86" s="23">
        <f>UpgradedProtectorStats!D86*(1+(UpgradedProtectorStats!I86/100))</f>
        <v>32.234400000000001</v>
      </c>
      <c r="J86" s="23">
        <f>UpgradedProtectorStats!D86*(1+(UpgradedProtectorStats!J86/100))</f>
        <v>29.04</v>
      </c>
      <c r="K86" s="27">
        <f>UpgradedProtectorStats!K86</f>
        <v>49</v>
      </c>
      <c r="L86" s="27">
        <f>UpgradedProtectorStats!L86</f>
        <v>49</v>
      </c>
      <c r="M86" s="28">
        <f>UpgradedProtectorStats!M86</f>
        <v>19.599999999999998</v>
      </c>
      <c r="N86" s="29">
        <f>UpgradedProtectorStats!N86</f>
        <v>1.4</v>
      </c>
      <c r="O86" s="30">
        <f>UpgradedProtectorStats!O86</f>
        <v>1.6</v>
      </c>
      <c r="P86" s="21">
        <f>UpgradedProtectorStats!P86</f>
        <v>400</v>
      </c>
      <c r="Q86" s="21">
        <f>UpgradedProtectorStats!Q86</f>
        <v>0</v>
      </c>
      <c r="R86" s="31"/>
      <c r="S86" s="22">
        <f t="shared" si="0"/>
        <v>0</v>
      </c>
      <c r="T86" s="32">
        <f t="shared" si="1"/>
        <v>18.149999999999999</v>
      </c>
      <c r="U86" s="33">
        <f t="shared" si="2"/>
        <v>21.174999999999997</v>
      </c>
      <c r="V86" s="34">
        <f t="shared" si="3"/>
        <v>27.225000000000001</v>
      </c>
      <c r="W86" s="35">
        <f t="shared" si="4"/>
        <v>15.124999999999998</v>
      </c>
      <c r="X86" s="32">
        <f t="shared" si="5"/>
        <v>18.149999999999999</v>
      </c>
      <c r="Y86" s="32">
        <f t="shared" si="6"/>
        <v>20.1465</v>
      </c>
      <c r="Z86" s="32">
        <f t="shared" si="7"/>
        <v>18.149999999999999</v>
      </c>
      <c r="AA86" s="36">
        <f t="shared" si="8"/>
        <v>30.625</v>
      </c>
      <c r="AB86" s="37">
        <f t="shared" si="9"/>
        <v>12.249999999999998</v>
      </c>
    </row>
    <row r="87" spans="1:28" ht="15.75" customHeight="1" x14ac:dyDescent="0.2">
      <c r="A87" s="21">
        <f>UpgradedProtectorStats!A87+10</f>
        <v>240020</v>
      </c>
      <c r="B87" s="38" t="s">
        <v>495</v>
      </c>
      <c r="C87" s="22">
        <f>UpgradedProtectorStats!C87</f>
        <v>0</v>
      </c>
      <c r="D87" s="32">
        <f>UpgradedProtectorStats!D87</f>
        <v>16.939999999999998</v>
      </c>
      <c r="E87" s="24">
        <f>UpgradedProtectorStats!E87</f>
        <v>12.1</v>
      </c>
      <c r="F87" s="25">
        <f>UpgradedProtectorStats!F87</f>
        <v>16.939999999999998</v>
      </c>
      <c r="G87" s="26">
        <f>UpgradedProtectorStats!G87</f>
        <v>14.52</v>
      </c>
      <c r="H87" s="23">
        <f>UpgradedProtectorStats!D87*(1+(UpgradedProtectorStats!H87/100))</f>
        <v>16.939999999999998</v>
      </c>
      <c r="I87" s="23">
        <f>UpgradedProtectorStats!D87*(1+(UpgradedProtectorStats!I87/100))</f>
        <v>17.956399999999999</v>
      </c>
      <c r="J87" s="23">
        <f>UpgradedProtectorStats!D87*(1+(UpgradedProtectorStats!J87/100))</f>
        <v>16.939999999999998</v>
      </c>
      <c r="K87" s="27">
        <f>UpgradedProtectorStats!K87</f>
        <v>7</v>
      </c>
      <c r="L87" s="27">
        <f>UpgradedProtectorStats!L87</f>
        <v>7</v>
      </c>
      <c r="M87" s="28">
        <f>UpgradedProtectorStats!M87</f>
        <v>8.3999999999999986</v>
      </c>
      <c r="N87" s="29">
        <f>UpgradedProtectorStats!N87</f>
        <v>0</v>
      </c>
      <c r="O87" s="30">
        <f>UpgradedProtectorStats!O87</f>
        <v>1.2</v>
      </c>
      <c r="P87" s="21">
        <f>UpgradedProtectorStats!P87</f>
        <v>250</v>
      </c>
      <c r="Q87" s="21">
        <f>UpgradedProtectorStats!Q87</f>
        <v>0</v>
      </c>
      <c r="R87" s="31"/>
      <c r="S87" s="22">
        <f t="shared" si="0"/>
        <v>0</v>
      </c>
      <c r="T87" s="32">
        <f t="shared" si="1"/>
        <v>14.116666666666665</v>
      </c>
      <c r="U87" s="33">
        <f t="shared" si="2"/>
        <v>10.083333333333334</v>
      </c>
      <c r="V87" s="34">
        <f t="shared" si="3"/>
        <v>14.116666666666665</v>
      </c>
      <c r="W87" s="35">
        <f t="shared" si="4"/>
        <v>12.1</v>
      </c>
      <c r="X87" s="32">
        <f t="shared" si="5"/>
        <v>14.116666666666665</v>
      </c>
      <c r="Y87" s="32">
        <f t="shared" si="6"/>
        <v>14.963666666666667</v>
      </c>
      <c r="Z87" s="32">
        <f t="shared" si="7"/>
        <v>14.116666666666665</v>
      </c>
      <c r="AA87" s="36">
        <f t="shared" si="8"/>
        <v>5.8333333333333339</v>
      </c>
      <c r="AB87" s="37">
        <f t="shared" si="9"/>
        <v>6.9999999999999991</v>
      </c>
    </row>
    <row r="88" spans="1:28" ht="15.75" customHeight="1" x14ac:dyDescent="0.2">
      <c r="A88" s="21">
        <f>UpgradedProtectorStats!A88+10</f>
        <v>241020</v>
      </c>
      <c r="B88" s="50" t="s">
        <v>567</v>
      </c>
      <c r="C88" s="22">
        <f>UpgradedProtectorStats!C88</f>
        <v>0</v>
      </c>
      <c r="D88" s="32">
        <f>UpgradedProtectorStats!D88</f>
        <v>58.08</v>
      </c>
      <c r="E88" s="24">
        <f>UpgradedProtectorStats!E88</f>
        <v>48.4</v>
      </c>
      <c r="F88" s="25">
        <f>UpgradedProtectorStats!F88</f>
        <v>29.04</v>
      </c>
      <c r="G88" s="26">
        <f>UpgradedProtectorStats!G88</f>
        <v>55.66</v>
      </c>
      <c r="H88" s="23">
        <f>UpgradedProtectorStats!D88*(1+(UpgradedProtectorStats!H88/100))</f>
        <v>58.08</v>
      </c>
      <c r="I88" s="23">
        <f>UpgradedProtectorStats!D88*(1+(UpgradedProtectorStats!I88/100))</f>
        <v>61.564799999999998</v>
      </c>
      <c r="J88" s="23">
        <f>UpgradedProtectorStats!D88*(1+(UpgradedProtectorStats!J88/100))</f>
        <v>58.08</v>
      </c>
      <c r="K88" s="27">
        <f>UpgradedProtectorStats!K88</f>
        <v>28</v>
      </c>
      <c r="L88" s="27">
        <f>UpgradedProtectorStats!L88</f>
        <v>28</v>
      </c>
      <c r="M88" s="28">
        <f>UpgradedProtectorStats!M88</f>
        <v>29.4</v>
      </c>
      <c r="N88" s="29">
        <f>UpgradedProtectorStats!N88</f>
        <v>0</v>
      </c>
      <c r="O88" s="30">
        <f>UpgradedProtectorStats!O88</f>
        <v>4.7</v>
      </c>
      <c r="P88" s="21">
        <f>UpgradedProtectorStats!P88</f>
        <v>250</v>
      </c>
      <c r="Q88" s="21">
        <f>UpgradedProtectorStats!Q88</f>
        <v>0</v>
      </c>
      <c r="R88" s="31"/>
      <c r="S88" s="22">
        <f t="shared" si="0"/>
        <v>0</v>
      </c>
      <c r="T88" s="32">
        <f t="shared" si="1"/>
        <v>12.357446808510637</v>
      </c>
      <c r="U88" s="33">
        <f t="shared" si="2"/>
        <v>10.297872340425531</v>
      </c>
      <c r="V88" s="34">
        <f t="shared" si="3"/>
        <v>6.1787234042553187</v>
      </c>
      <c r="W88" s="35">
        <f t="shared" si="4"/>
        <v>11.84255319148936</v>
      </c>
      <c r="X88" s="32">
        <f t="shared" si="5"/>
        <v>12.357446808510637</v>
      </c>
      <c r="Y88" s="32">
        <f t="shared" si="6"/>
        <v>13.098893617021275</v>
      </c>
      <c r="Z88" s="32">
        <f t="shared" si="7"/>
        <v>12.357446808510637</v>
      </c>
      <c r="AA88" s="36">
        <f t="shared" si="8"/>
        <v>5.957446808510638</v>
      </c>
      <c r="AB88" s="37">
        <f t="shared" si="9"/>
        <v>6.2553191489361692</v>
      </c>
    </row>
    <row r="89" spans="1:28" ht="15.75" customHeight="1" x14ac:dyDescent="0.2">
      <c r="A89" s="21">
        <f>UpgradedProtectorStats!A89+10</f>
        <v>242020</v>
      </c>
      <c r="B89" s="50" t="s">
        <v>628</v>
      </c>
      <c r="C89" s="22">
        <f>UpgradedProtectorStats!C89</f>
        <v>0</v>
      </c>
      <c r="D89" s="32">
        <f>UpgradedProtectorStats!D89</f>
        <v>29.04</v>
      </c>
      <c r="E89" s="24">
        <f>UpgradedProtectorStats!E89</f>
        <v>29.04</v>
      </c>
      <c r="F89" s="25">
        <f>UpgradedProtectorStats!F89</f>
        <v>14.52</v>
      </c>
      <c r="G89" s="26">
        <f>UpgradedProtectorStats!G89</f>
        <v>31.46</v>
      </c>
      <c r="H89" s="23">
        <f>UpgradedProtectorStats!D89*(1+(UpgradedProtectorStats!H89/100))</f>
        <v>29.04</v>
      </c>
      <c r="I89" s="23">
        <f>UpgradedProtectorStats!D89*(1+(UpgradedProtectorStats!I89/100))</f>
        <v>30.782399999999999</v>
      </c>
      <c r="J89" s="23">
        <f>UpgradedProtectorStats!D89*(1+(UpgradedProtectorStats!J89/100))</f>
        <v>29.04</v>
      </c>
      <c r="K89" s="27">
        <f>UpgradedProtectorStats!K89</f>
        <v>16.799999999999997</v>
      </c>
      <c r="L89" s="27">
        <f>UpgradedProtectorStats!L89</f>
        <v>16.799999999999997</v>
      </c>
      <c r="M89" s="28">
        <f>UpgradedProtectorStats!M89</f>
        <v>18.2</v>
      </c>
      <c r="N89" s="29">
        <f>UpgradedProtectorStats!N89</f>
        <v>0</v>
      </c>
      <c r="O89" s="30">
        <f>UpgradedProtectorStats!O89</f>
        <v>2.8</v>
      </c>
      <c r="P89" s="21">
        <f>UpgradedProtectorStats!P89</f>
        <v>250</v>
      </c>
      <c r="Q89" s="21">
        <f>UpgradedProtectorStats!Q89</f>
        <v>0</v>
      </c>
      <c r="R89" s="31"/>
      <c r="S89" s="22">
        <f t="shared" si="0"/>
        <v>0</v>
      </c>
      <c r="T89" s="32">
        <f t="shared" si="1"/>
        <v>10.371428571428572</v>
      </c>
      <c r="U89" s="33">
        <f t="shared" si="2"/>
        <v>10.371428571428572</v>
      </c>
      <c r="V89" s="34">
        <f t="shared" si="3"/>
        <v>5.1857142857142859</v>
      </c>
      <c r="W89" s="35">
        <f t="shared" si="4"/>
        <v>11.235714285714288</v>
      </c>
      <c r="X89" s="32">
        <f t="shared" si="5"/>
        <v>10.371428571428572</v>
      </c>
      <c r="Y89" s="32">
        <f t="shared" si="6"/>
        <v>10.993714285714287</v>
      </c>
      <c r="Z89" s="32">
        <f t="shared" si="7"/>
        <v>10.371428571428572</v>
      </c>
      <c r="AA89" s="36">
        <f t="shared" si="8"/>
        <v>5.9999999999999991</v>
      </c>
      <c r="AB89" s="37">
        <f t="shared" si="9"/>
        <v>6.5</v>
      </c>
    </row>
    <row r="90" spans="1:28" ht="15.75" customHeight="1" x14ac:dyDescent="0.2">
      <c r="A90" s="21">
        <f>UpgradedProtectorStats!A90+10</f>
        <v>243020</v>
      </c>
      <c r="B90" s="50" t="s">
        <v>686</v>
      </c>
      <c r="C90" s="22">
        <f>UpgradedProtectorStats!C90</f>
        <v>0</v>
      </c>
      <c r="D90" s="32">
        <f>UpgradedProtectorStats!D90</f>
        <v>29.04</v>
      </c>
      <c r="E90" s="24">
        <f>UpgradedProtectorStats!E90</f>
        <v>29.04</v>
      </c>
      <c r="F90" s="25">
        <f>UpgradedProtectorStats!F90</f>
        <v>14.52</v>
      </c>
      <c r="G90" s="26">
        <f>UpgradedProtectorStats!G90</f>
        <v>31.46</v>
      </c>
      <c r="H90" s="23">
        <f>UpgradedProtectorStats!D90*(1+(UpgradedProtectorStats!H90/100))</f>
        <v>29.04</v>
      </c>
      <c r="I90" s="23">
        <f>UpgradedProtectorStats!D90*(1+(UpgradedProtectorStats!I90/100))</f>
        <v>30.782399999999999</v>
      </c>
      <c r="J90" s="23">
        <f>UpgradedProtectorStats!D90*(1+(UpgradedProtectorStats!J90/100))</f>
        <v>29.04</v>
      </c>
      <c r="K90" s="27">
        <f>UpgradedProtectorStats!K90</f>
        <v>16.799999999999997</v>
      </c>
      <c r="L90" s="27">
        <f>UpgradedProtectorStats!L90</f>
        <v>16.799999999999997</v>
      </c>
      <c r="M90" s="28">
        <f>UpgradedProtectorStats!M90</f>
        <v>18.2</v>
      </c>
      <c r="N90" s="29">
        <f>UpgradedProtectorStats!N90</f>
        <v>0</v>
      </c>
      <c r="O90" s="30">
        <f>UpgradedProtectorStats!O90</f>
        <v>2.8</v>
      </c>
      <c r="P90" s="21">
        <f>UpgradedProtectorStats!P90</f>
        <v>250</v>
      </c>
      <c r="Q90" s="21">
        <f>UpgradedProtectorStats!Q90</f>
        <v>0</v>
      </c>
      <c r="R90" s="31"/>
      <c r="S90" s="22">
        <f t="shared" si="0"/>
        <v>0</v>
      </c>
      <c r="T90" s="32">
        <f t="shared" si="1"/>
        <v>10.371428571428572</v>
      </c>
      <c r="U90" s="33">
        <f t="shared" si="2"/>
        <v>10.371428571428572</v>
      </c>
      <c r="V90" s="34">
        <f t="shared" si="3"/>
        <v>5.1857142857142859</v>
      </c>
      <c r="W90" s="35">
        <f t="shared" si="4"/>
        <v>11.235714285714288</v>
      </c>
      <c r="X90" s="32">
        <f t="shared" si="5"/>
        <v>10.371428571428572</v>
      </c>
      <c r="Y90" s="32">
        <f t="shared" si="6"/>
        <v>10.993714285714287</v>
      </c>
      <c r="Z90" s="32">
        <f t="shared" si="7"/>
        <v>10.371428571428572</v>
      </c>
      <c r="AA90" s="36">
        <f t="shared" si="8"/>
        <v>5.9999999999999991</v>
      </c>
      <c r="AB90" s="37">
        <f t="shared" si="9"/>
        <v>6.5</v>
      </c>
    </row>
    <row r="91" spans="1:28" ht="15.75" customHeight="1" x14ac:dyDescent="0.2">
      <c r="A91" s="21">
        <f>UpgradedProtectorStats!A91+5</f>
        <v>250010</v>
      </c>
      <c r="B91" s="38" t="s">
        <v>496</v>
      </c>
      <c r="C91" s="22">
        <f>UpgradedProtectorStats!C91</f>
        <v>0</v>
      </c>
      <c r="D91" s="32">
        <f>UpgradedProtectorStats!D91</f>
        <v>4.6500000000000004</v>
      </c>
      <c r="E91" s="24">
        <f>UpgradedProtectorStats!E91</f>
        <v>48.050000000000004</v>
      </c>
      <c r="F91" s="25">
        <f>UpgradedProtectorStats!F91</f>
        <v>17.05</v>
      </c>
      <c r="G91" s="26">
        <f>UpgradedProtectorStats!G91</f>
        <v>12.4</v>
      </c>
      <c r="H91" s="23">
        <f>UpgradedProtectorStats!D91*(1+(UpgradedProtectorStats!H91/100))</f>
        <v>4.6500000000000004</v>
      </c>
      <c r="I91" s="23">
        <f>UpgradedProtectorStats!D91*(1+(UpgradedProtectorStats!I91/100))</f>
        <v>5.58</v>
      </c>
      <c r="J91" s="23">
        <f>UpgradedProtectorStats!D91*(1+(UpgradedProtectorStats!J91/100))</f>
        <v>4.6500000000000004</v>
      </c>
      <c r="K91" s="27">
        <f>UpgradedProtectorStats!K91</f>
        <v>38.1</v>
      </c>
      <c r="L91" s="27">
        <f>UpgradedProtectorStats!L91</f>
        <v>38.1</v>
      </c>
      <c r="M91" s="28">
        <f>UpgradedProtectorStats!M91</f>
        <v>15.24</v>
      </c>
      <c r="N91" s="29">
        <f>UpgradedProtectorStats!N91</f>
        <v>7.62</v>
      </c>
      <c r="O91" s="30">
        <f>UpgradedProtectorStats!O91</f>
        <v>0.6</v>
      </c>
      <c r="P91" s="21">
        <f>UpgradedProtectorStats!P91</f>
        <v>150</v>
      </c>
      <c r="Q91" s="21">
        <f>UpgradedProtectorStats!Q91</f>
        <v>0</v>
      </c>
      <c r="R91" s="31"/>
      <c r="S91" s="22">
        <f t="shared" si="0"/>
        <v>0</v>
      </c>
      <c r="T91" s="32">
        <f t="shared" si="1"/>
        <v>7.7500000000000009</v>
      </c>
      <c r="U91" s="33">
        <f t="shared" si="2"/>
        <v>80.083333333333343</v>
      </c>
      <c r="V91" s="34">
        <f t="shared" si="3"/>
        <v>28.416666666666668</v>
      </c>
      <c r="W91" s="35">
        <f t="shared" si="4"/>
        <v>20.666666666666668</v>
      </c>
      <c r="X91" s="32">
        <f t="shared" si="5"/>
        <v>7.7500000000000009</v>
      </c>
      <c r="Y91" s="32">
        <f t="shared" si="6"/>
        <v>9.3000000000000007</v>
      </c>
      <c r="Z91" s="32">
        <f t="shared" si="7"/>
        <v>7.7500000000000009</v>
      </c>
      <c r="AA91" s="36">
        <f t="shared" si="8"/>
        <v>63.500000000000007</v>
      </c>
      <c r="AB91" s="37">
        <f t="shared" si="9"/>
        <v>25.400000000000002</v>
      </c>
    </row>
    <row r="92" spans="1:28" ht="15.75" customHeight="1" x14ac:dyDescent="0.2">
      <c r="A92" s="21">
        <f>UpgradedProtectorStats!A92+5</f>
        <v>251010</v>
      </c>
      <c r="B92" s="50" t="s">
        <v>568</v>
      </c>
      <c r="C92" s="22">
        <f>UpgradedProtectorStats!C92</f>
        <v>0</v>
      </c>
      <c r="D92" s="32">
        <f>UpgradedProtectorStats!D92</f>
        <v>13.950000000000001</v>
      </c>
      <c r="E92" s="24">
        <f>UpgradedProtectorStats!E92</f>
        <v>52.7</v>
      </c>
      <c r="F92" s="25">
        <f>UpgradedProtectorStats!F92</f>
        <v>44.95</v>
      </c>
      <c r="G92" s="26">
        <f>UpgradedProtectorStats!G92</f>
        <v>32.550000000000004</v>
      </c>
      <c r="H92" s="23">
        <f>UpgradedProtectorStats!D92*(1+(UpgradedProtectorStats!H92/100))</f>
        <v>13.950000000000001</v>
      </c>
      <c r="I92" s="23">
        <f>UpgradedProtectorStats!D92*(1+(UpgradedProtectorStats!I92/100))</f>
        <v>16.740000000000002</v>
      </c>
      <c r="J92" s="23">
        <f>UpgradedProtectorStats!D92*(1+(UpgradedProtectorStats!J92/100))</f>
        <v>13.950000000000001</v>
      </c>
      <c r="K92" s="27">
        <f>UpgradedProtectorStats!K92</f>
        <v>99.06</v>
      </c>
      <c r="L92" s="27">
        <f>UpgradedProtectorStats!L92</f>
        <v>99.06</v>
      </c>
      <c r="M92" s="28">
        <f>UpgradedProtectorStats!M92</f>
        <v>40.64</v>
      </c>
      <c r="N92" s="29">
        <f>UpgradedProtectorStats!N92</f>
        <v>20.32</v>
      </c>
      <c r="O92" s="30">
        <f>UpgradedProtectorStats!O92</f>
        <v>1.6</v>
      </c>
      <c r="P92" s="21">
        <f>UpgradedProtectorStats!P92</f>
        <v>150</v>
      </c>
      <c r="Q92" s="21">
        <f>UpgradedProtectorStats!Q92</f>
        <v>0</v>
      </c>
      <c r="R92" s="31"/>
      <c r="S92" s="22">
        <f t="shared" si="0"/>
        <v>0</v>
      </c>
      <c r="T92" s="32">
        <f t="shared" si="1"/>
        <v>8.71875</v>
      </c>
      <c r="U92" s="33">
        <f t="shared" si="2"/>
        <v>32.9375</v>
      </c>
      <c r="V92" s="34">
        <f t="shared" si="3"/>
        <v>28.09375</v>
      </c>
      <c r="W92" s="35">
        <f t="shared" si="4"/>
        <v>20.34375</v>
      </c>
      <c r="X92" s="32">
        <f t="shared" si="5"/>
        <v>8.71875</v>
      </c>
      <c r="Y92" s="32">
        <f t="shared" si="6"/>
        <v>10.4625</v>
      </c>
      <c r="Z92" s="32">
        <f t="shared" si="7"/>
        <v>8.71875</v>
      </c>
      <c r="AA92" s="36">
        <f t="shared" si="8"/>
        <v>61.912500000000001</v>
      </c>
      <c r="AB92" s="37">
        <f t="shared" si="9"/>
        <v>25.4</v>
      </c>
    </row>
    <row r="93" spans="1:28" ht="15.75" customHeight="1" x14ac:dyDescent="0.2">
      <c r="A93" s="21">
        <f>UpgradedProtectorStats!A93+5</f>
        <v>252010</v>
      </c>
      <c r="B93" s="50" t="s">
        <v>629</v>
      </c>
      <c r="C93" s="22">
        <f>UpgradedProtectorStats!C93</f>
        <v>0</v>
      </c>
      <c r="D93" s="32">
        <f>UpgradedProtectorStats!D93</f>
        <v>9.3000000000000007</v>
      </c>
      <c r="E93" s="24">
        <f>UpgradedProtectorStats!E93</f>
        <v>34.1</v>
      </c>
      <c r="F93" s="25">
        <f>UpgradedProtectorStats!F93</f>
        <v>26.35</v>
      </c>
      <c r="G93" s="26">
        <f>UpgradedProtectorStats!G93</f>
        <v>18.600000000000001</v>
      </c>
      <c r="H93" s="23">
        <f>UpgradedProtectorStats!D93*(1+(UpgradedProtectorStats!H93/100))</f>
        <v>9.3000000000000007</v>
      </c>
      <c r="I93" s="23">
        <f>UpgradedProtectorStats!D93*(1+(UpgradedProtectorStats!I93/100))</f>
        <v>11.16</v>
      </c>
      <c r="J93" s="23">
        <f>UpgradedProtectorStats!D93*(1+(UpgradedProtectorStats!J93/100))</f>
        <v>9.3000000000000007</v>
      </c>
      <c r="K93" s="27">
        <f>UpgradedProtectorStats!K93</f>
        <v>58.42</v>
      </c>
      <c r="L93" s="27">
        <f>UpgradedProtectorStats!L93</f>
        <v>58.42</v>
      </c>
      <c r="M93" s="28">
        <f>UpgradedProtectorStats!M93</f>
        <v>22.86</v>
      </c>
      <c r="N93" s="29">
        <f>UpgradedProtectorStats!N93</f>
        <v>12.7</v>
      </c>
      <c r="O93" s="30">
        <f>UpgradedProtectorStats!O93</f>
        <v>0.9</v>
      </c>
      <c r="P93" s="21">
        <f>UpgradedProtectorStats!P93</f>
        <v>150</v>
      </c>
      <c r="Q93" s="21">
        <f>UpgradedProtectorStats!Q93</f>
        <v>0</v>
      </c>
      <c r="R93" s="31"/>
      <c r="S93" s="22">
        <f t="shared" si="0"/>
        <v>0</v>
      </c>
      <c r="T93" s="32">
        <f t="shared" si="1"/>
        <v>10.333333333333334</v>
      </c>
      <c r="U93" s="33">
        <f t="shared" si="2"/>
        <v>37.888888888888893</v>
      </c>
      <c r="V93" s="34">
        <f t="shared" si="3"/>
        <v>29.277777777777779</v>
      </c>
      <c r="W93" s="35">
        <f t="shared" si="4"/>
        <v>20.666666666666668</v>
      </c>
      <c r="X93" s="32">
        <f t="shared" si="5"/>
        <v>10.333333333333334</v>
      </c>
      <c r="Y93" s="32">
        <f t="shared" si="6"/>
        <v>12.4</v>
      </c>
      <c r="Z93" s="32">
        <f t="shared" si="7"/>
        <v>10.333333333333334</v>
      </c>
      <c r="AA93" s="36">
        <f t="shared" si="8"/>
        <v>64.911111111111111</v>
      </c>
      <c r="AB93" s="37">
        <f t="shared" si="9"/>
        <v>25.4</v>
      </c>
    </row>
    <row r="94" spans="1:28" ht="15.75" customHeight="1" x14ac:dyDescent="0.2">
      <c r="A94" s="21">
        <f>UpgradedProtectorStats!A94+5</f>
        <v>253010</v>
      </c>
      <c r="B94" s="50" t="s">
        <v>687</v>
      </c>
      <c r="C94" s="22">
        <f>UpgradedProtectorStats!C94</f>
        <v>0</v>
      </c>
      <c r="D94" s="32">
        <f>UpgradedProtectorStats!D94</f>
        <v>34.1</v>
      </c>
      <c r="E94" s="24">
        <f>UpgradedProtectorStats!E94</f>
        <v>46.5</v>
      </c>
      <c r="F94" s="25">
        <f>UpgradedProtectorStats!F94</f>
        <v>34.1</v>
      </c>
      <c r="G94" s="26">
        <f>UpgradedProtectorStats!G94</f>
        <v>32.550000000000004</v>
      </c>
      <c r="H94" s="23">
        <f>UpgradedProtectorStats!D94*(1+(UpgradedProtectorStats!H94/100))</f>
        <v>34.1</v>
      </c>
      <c r="I94" s="23">
        <f>UpgradedProtectorStats!D94*(1+(UpgradedProtectorStats!I94/100))</f>
        <v>40.92</v>
      </c>
      <c r="J94" s="23">
        <f>UpgradedProtectorStats!D94*(1+(UpgradedProtectorStats!J94/100))</f>
        <v>34.1</v>
      </c>
      <c r="K94" s="27">
        <f>UpgradedProtectorStats!K94</f>
        <v>64.77</v>
      </c>
      <c r="L94" s="27">
        <f>UpgradedProtectorStats!L94</f>
        <v>64.77</v>
      </c>
      <c r="M94" s="28">
        <f>UpgradedProtectorStats!M94</f>
        <v>26.67</v>
      </c>
      <c r="N94" s="29">
        <f>UpgradedProtectorStats!N94</f>
        <v>12.7</v>
      </c>
      <c r="O94" s="30">
        <f>UpgradedProtectorStats!O94</f>
        <v>4</v>
      </c>
      <c r="P94" s="21">
        <f>UpgradedProtectorStats!P94</f>
        <v>150</v>
      </c>
      <c r="Q94" s="21">
        <f>UpgradedProtectorStats!Q94</f>
        <v>0</v>
      </c>
      <c r="R94" s="31"/>
      <c r="S94" s="22">
        <f t="shared" si="0"/>
        <v>0</v>
      </c>
      <c r="T94" s="32">
        <f t="shared" si="1"/>
        <v>8.5250000000000004</v>
      </c>
      <c r="U94" s="33">
        <f t="shared" si="2"/>
        <v>11.625</v>
      </c>
      <c r="V94" s="34">
        <f t="shared" si="3"/>
        <v>8.5250000000000004</v>
      </c>
      <c r="W94" s="35">
        <f t="shared" si="4"/>
        <v>8.1375000000000011</v>
      </c>
      <c r="X94" s="32">
        <f t="shared" si="5"/>
        <v>8.5250000000000004</v>
      </c>
      <c r="Y94" s="32">
        <f t="shared" si="6"/>
        <v>10.23</v>
      </c>
      <c r="Z94" s="32">
        <f t="shared" si="7"/>
        <v>8.5250000000000004</v>
      </c>
      <c r="AA94" s="36">
        <f t="shared" si="8"/>
        <v>16.192499999999999</v>
      </c>
      <c r="AB94" s="37">
        <f t="shared" si="9"/>
        <v>6.6675000000000004</v>
      </c>
    </row>
    <row r="95" spans="1:28" ht="15.75" customHeight="1" x14ac:dyDescent="0.2">
      <c r="A95" s="49">
        <f>UpgradedProtectorStats!A95</f>
        <v>270000</v>
      </c>
      <c r="B95" s="38" t="s">
        <v>497</v>
      </c>
      <c r="C95" s="22">
        <f>UpgradedProtectorStats!C95</f>
        <v>9</v>
      </c>
      <c r="D95" s="23">
        <f>UpgradedProtectorStats!D95</f>
        <v>32</v>
      </c>
      <c r="E95" s="24">
        <f>UpgradedProtectorStats!E95</f>
        <v>16</v>
      </c>
      <c r="F95" s="25">
        <f>UpgradedProtectorStats!F95</f>
        <v>22</v>
      </c>
      <c r="G95" s="26">
        <f>UpgradedProtectorStats!G95</f>
        <v>18</v>
      </c>
      <c r="H95" s="23">
        <f>UpgradedProtectorStats!D95*(1+(UpgradedProtectorStats!H95/100))</f>
        <v>36.159999999999997</v>
      </c>
      <c r="I95" s="23">
        <f>UpgradedProtectorStats!D95*(1+(UpgradedProtectorStats!I95/100))</f>
        <v>30.4</v>
      </c>
      <c r="J95" s="23">
        <f>UpgradedProtectorStats!D95*(1+(UpgradedProtectorStats!J95/100))</f>
        <v>32</v>
      </c>
      <c r="K95" s="27">
        <f>UpgradedProtectorStats!K95</f>
        <v>8</v>
      </c>
      <c r="L95" s="27">
        <f>UpgradedProtectorStats!L95</f>
        <v>8</v>
      </c>
      <c r="M95" s="28">
        <f>UpgradedProtectorStats!M95</f>
        <v>18</v>
      </c>
      <c r="N95" s="29">
        <f>UpgradedProtectorStats!N95</f>
        <v>8</v>
      </c>
      <c r="O95" s="30">
        <f>UpgradedProtectorStats!O95</f>
        <v>5.5</v>
      </c>
      <c r="P95" s="21">
        <f>UpgradedProtectorStats!P95</f>
        <v>700</v>
      </c>
      <c r="Q95" s="21">
        <f>UpgradedProtectorStats!Q95</f>
        <v>-1</v>
      </c>
      <c r="R95" s="31"/>
      <c r="S95" s="22">
        <f t="shared" si="0"/>
        <v>1.6363636363636365</v>
      </c>
      <c r="T95" s="32">
        <f t="shared" si="1"/>
        <v>5.8181818181818183</v>
      </c>
      <c r="U95" s="33">
        <f t="shared" si="2"/>
        <v>2.9090909090909092</v>
      </c>
      <c r="V95" s="34">
        <f t="shared" si="3"/>
        <v>4</v>
      </c>
      <c r="W95" s="35">
        <f t="shared" si="4"/>
        <v>3.2727272727272729</v>
      </c>
      <c r="X95" s="32">
        <f t="shared" si="5"/>
        <v>6.5745454545454542</v>
      </c>
      <c r="Y95" s="32">
        <f t="shared" si="6"/>
        <v>5.5272727272727273</v>
      </c>
      <c r="Z95" s="32">
        <f t="shared" si="7"/>
        <v>5.8181818181818183</v>
      </c>
      <c r="AA95" s="36">
        <f t="shared" si="8"/>
        <v>1.4545454545454546</v>
      </c>
      <c r="AB95" s="37">
        <f t="shared" si="9"/>
        <v>3.2727272727272729</v>
      </c>
    </row>
    <row r="96" spans="1:28" ht="15.75" customHeight="1" x14ac:dyDescent="0.2">
      <c r="A96" s="49">
        <f>UpgradedProtectorStats!A96</f>
        <v>271000</v>
      </c>
      <c r="B96" s="50" t="s">
        <v>569</v>
      </c>
      <c r="C96" s="22">
        <f>UpgradedProtectorStats!C96</f>
        <v>19</v>
      </c>
      <c r="D96" s="23">
        <f>UpgradedProtectorStats!D96</f>
        <v>70</v>
      </c>
      <c r="E96" s="24">
        <f>UpgradedProtectorStats!E96</f>
        <v>36</v>
      </c>
      <c r="F96" s="25">
        <f>UpgradedProtectorStats!F96</f>
        <v>46</v>
      </c>
      <c r="G96" s="26">
        <f>UpgradedProtectorStats!G96</f>
        <v>40</v>
      </c>
      <c r="H96" s="23">
        <f>UpgradedProtectorStats!D96*(1+(UpgradedProtectorStats!H96/100))</f>
        <v>79.099999999999994</v>
      </c>
      <c r="I96" s="23">
        <f>UpgradedProtectorStats!D96*(1+(UpgradedProtectorStats!I96/100))</f>
        <v>66.5</v>
      </c>
      <c r="J96" s="23">
        <f>UpgradedProtectorStats!D96*(1+(UpgradedProtectorStats!J96/100))</f>
        <v>70</v>
      </c>
      <c r="K96" s="27">
        <f>UpgradedProtectorStats!K96</f>
        <v>18</v>
      </c>
      <c r="L96" s="27">
        <f>UpgradedProtectorStats!L96</f>
        <v>18</v>
      </c>
      <c r="M96" s="28">
        <f>UpgradedProtectorStats!M96</f>
        <v>38</v>
      </c>
      <c r="N96" s="29">
        <f>UpgradedProtectorStats!N96</f>
        <v>18</v>
      </c>
      <c r="O96" s="30">
        <f>UpgradedProtectorStats!O96</f>
        <v>12</v>
      </c>
      <c r="P96" s="21">
        <f>UpgradedProtectorStats!P96</f>
        <v>700</v>
      </c>
      <c r="Q96" s="21">
        <f>UpgradedProtectorStats!Q96</f>
        <v>-1</v>
      </c>
      <c r="R96" s="31"/>
      <c r="S96" s="22">
        <f t="shared" si="0"/>
        <v>1.5833333333333333</v>
      </c>
      <c r="T96" s="32">
        <f t="shared" si="1"/>
        <v>5.833333333333333</v>
      </c>
      <c r="U96" s="33">
        <f t="shared" si="2"/>
        <v>3</v>
      </c>
      <c r="V96" s="34">
        <f t="shared" si="3"/>
        <v>3.8333333333333335</v>
      </c>
      <c r="W96" s="35">
        <f t="shared" si="4"/>
        <v>3.3333333333333335</v>
      </c>
      <c r="X96" s="32">
        <f t="shared" si="5"/>
        <v>6.5916666666666659</v>
      </c>
      <c r="Y96" s="32">
        <f t="shared" si="6"/>
        <v>5.541666666666667</v>
      </c>
      <c r="Z96" s="32">
        <f t="shared" si="7"/>
        <v>5.833333333333333</v>
      </c>
      <c r="AA96" s="36">
        <f t="shared" si="8"/>
        <v>1.5</v>
      </c>
      <c r="AB96" s="37">
        <f t="shared" si="9"/>
        <v>3.1666666666666665</v>
      </c>
    </row>
    <row r="97" spans="1:28" ht="15.75" customHeight="1" x14ac:dyDescent="0.2">
      <c r="A97" s="49">
        <f>UpgradedProtectorStats!A97</f>
        <v>272000</v>
      </c>
      <c r="B97" s="50" t="s">
        <v>630</v>
      </c>
      <c r="C97" s="22">
        <f>UpgradedProtectorStats!C97</f>
        <v>6</v>
      </c>
      <c r="D97" s="23">
        <f>UpgradedProtectorStats!D97</f>
        <v>29</v>
      </c>
      <c r="E97" s="24">
        <f>UpgradedProtectorStats!E97</f>
        <v>12</v>
      </c>
      <c r="F97" s="25">
        <f>UpgradedProtectorStats!F97</f>
        <v>16</v>
      </c>
      <c r="G97" s="26">
        <f>UpgradedProtectorStats!G97</f>
        <v>14</v>
      </c>
      <c r="H97" s="23">
        <f>UpgradedProtectorStats!D97*(1+(UpgradedProtectorStats!H97/100))</f>
        <v>32.769999999999996</v>
      </c>
      <c r="I97" s="23">
        <f>UpgradedProtectorStats!D97*(1+(UpgradedProtectorStats!I97/100))</f>
        <v>27.549999999999997</v>
      </c>
      <c r="J97" s="23">
        <f>UpgradedProtectorStats!D97*(1+(UpgradedProtectorStats!J97/100))</f>
        <v>29</v>
      </c>
      <c r="K97" s="27">
        <f>UpgradedProtectorStats!K97</f>
        <v>6</v>
      </c>
      <c r="L97" s="27">
        <f>UpgradedProtectorStats!L97</f>
        <v>6</v>
      </c>
      <c r="M97" s="28">
        <f>UpgradedProtectorStats!M97</f>
        <v>12</v>
      </c>
      <c r="N97" s="29">
        <f>UpgradedProtectorStats!N97</f>
        <v>6</v>
      </c>
      <c r="O97" s="30">
        <f>UpgradedProtectorStats!O97</f>
        <v>4</v>
      </c>
      <c r="P97" s="21">
        <f>UpgradedProtectorStats!P97</f>
        <v>700</v>
      </c>
      <c r="Q97" s="21">
        <f>UpgradedProtectorStats!Q97</f>
        <v>0</v>
      </c>
      <c r="R97" s="31"/>
      <c r="S97" s="22">
        <f t="shared" si="0"/>
        <v>1.5</v>
      </c>
      <c r="T97" s="32">
        <f t="shared" si="1"/>
        <v>7.25</v>
      </c>
      <c r="U97" s="33">
        <f t="shared" si="2"/>
        <v>3</v>
      </c>
      <c r="V97" s="34">
        <f t="shared" si="3"/>
        <v>4</v>
      </c>
      <c r="W97" s="35">
        <f t="shared" si="4"/>
        <v>3.5</v>
      </c>
      <c r="X97" s="32">
        <f t="shared" si="5"/>
        <v>8.192499999999999</v>
      </c>
      <c r="Y97" s="32">
        <f t="shared" si="6"/>
        <v>6.8874999999999993</v>
      </c>
      <c r="Z97" s="32">
        <f t="shared" si="7"/>
        <v>7.25</v>
      </c>
      <c r="AA97" s="36">
        <f t="shared" si="8"/>
        <v>1.5</v>
      </c>
      <c r="AB97" s="37">
        <f t="shared" si="9"/>
        <v>3</v>
      </c>
    </row>
    <row r="98" spans="1:28" ht="15.75" customHeight="1" x14ac:dyDescent="0.2">
      <c r="A98" s="49">
        <f>UpgradedProtectorStats!A98</f>
        <v>273000</v>
      </c>
      <c r="B98" s="50" t="s">
        <v>688</v>
      </c>
      <c r="C98" s="22">
        <f>UpgradedProtectorStats!C98</f>
        <v>11</v>
      </c>
      <c r="D98" s="23">
        <f>UpgradedProtectorStats!D98</f>
        <v>40</v>
      </c>
      <c r="E98" s="24">
        <f>UpgradedProtectorStats!E98</f>
        <v>20</v>
      </c>
      <c r="F98" s="25">
        <f>UpgradedProtectorStats!F98</f>
        <v>28</v>
      </c>
      <c r="G98" s="26">
        <f>UpgradedProtectorStats!G98</f>
        <v>24</v>
      </c>
      <c r="H98" s="23">
        <f>UpgradedProtectorStats!D98*(1+(UpgradedProtectorStats!H98/100))</f>
        <v>45.199999999999996</v>
      </c>
      <c r="I98" s="23">
        <f>UpgradedProtectorStats!D98*(1+(UpgradedProtectorStats!I98/100))</f>
        <v>38</v>
      </c>
      <c r="J98" s="23">
        <f>UpgradedProtectorStats!D98*(1+(UpgradedProtectorStats!J98/100))</f>
        <v>40</v>
      </c>
      <c r="K98" s="27">
        <f>UpgradedProtectorStats!K98</f>
        <v>12</v>
      </c>
      <c r="L98" s="27">
        <f>UpgradedProtectorStats!L98</f>
        <v>12</v>
      </c>
      <c r="M98" s="28">
        <f>UpgradedProtectorStats!M98</f>
        <v>22</v>
      </c>
      <c r="N98" s="29">
        <f>UpgradedProtectorStats!N98</f>
        <v>12</v>
      </c>
      <c r="O98" s="30">
        <f>UpgradedProtectorStats!O98</f>
        <v>7</v>
      </c>
      <c r="P98" s="21">
        <f>UpgradedProtectorStats!P98</f>
        <v>700</v>
      </c>
      <c r="Q98" s="21">
        <f>UpgradedProtectorStats!Q98</f>
        <v>-1</v>
      </c>
      <c r="R98" s="31"/>
      <c r="S98" s="22">
        <f t="shared" si="0"/>
        <v>1.5714285714285714</v>
      </c>
      <c r="T98" s="32">
        <f t="shared" si="1"/>
        <v>5.7142857142857144</v>
      </c>
      <c r="U98" s="33">
        <f t="shared" si="2"/>
        <v>2.8571428571428572</v>
      </c>
      <c r="V98" s="34">
        <f t="shared" si="3"/>
        <v>4</v>
      </c>
      <c r="W98" s="35">
        <f t="shared" si="4"/>
        <v>3.4285714285714284</v>
      </c>
      <c r="X98" s="32">
        <f t="shared" si="5"/>
        <v>6.4571428571428564</v>
      </c>
      <c r="Y98" s="32">
        <f t="shared" si="6"/>
        <v>5.4285714285714288</v>
      </c>
      <c r="Z98" s="32">
        <f t="shared" si="7"/>
        <v>5.7142857142857144</v>
      </c>
      <c r="AA98" s="36">
        <f t="shared" si="8"/>
        <v>1.7142857142857142</v>
      </c>
      <c r="AB98" s="37">
        <f t="shared" si="9"/>
        <v>3.1428571428571428</v>
      </c>
    </row>
    <row r="99" spans="1:28" ht="15.75" customHeight="1" x14ac:dyDescent="0.2">
      <c r="A99" s="21">
        <f>UpgradedProtectorStats!A99+5</f>
        <v>280010</v>
      </c>
      <c r="B99" s="38" t="s">
        <v>498</v>
      </c>
      <c r="C99" s="22">
        <f>UpgradedProtectorStats!C99</f>
        <v>8</v>
      </c>
      <c r="D99" s="32">
        <f>UpgradedProtectorStats!D99</f>
        <v>26.35</v>
      </c>
      <c r="E99" s="24">
        <f>UpgradedProtectorStats!E99</f>
        <v>9.3000000000000007</v>
      </c>
      <c r="F99" s="25">
        <f>UpgradedProtectorStats!F99</f>
        <v>18.600000000000001</v>
      </c>
      <c r="G99" s="26">
        <f>UpgradedProtectorStats!G99</f>
        <v>10.85</v>
      </c>
      <c r="H99" s="23">
        <f>UpgradedProtectorStats!D99*(1+(UpgradedProtectorStats!H99/100))</f>
        <v>32.673999999999999</v>
      </c>
      <c r="I99" s="23">
        <f>UpgradedProtectorStats!D99*(1+(UpgradedProtectorStats!I99/100))</f>
        <v>25.032499999999999</v>
      </c>
      <c r="J99" s="23">
        <f>UpgradedProtectorStats!D99*(1+(UpgradedProtectorStats!J99/100))</f>
        <v>25.5595</v>
      </c>
      <c r="K99" s="27">
        <f>UpgradedProtectorStats!K99</f>
        <v>13.97</v>
      </c>
      <c r="L99" s="27">
        <f>UpgradedProtectorStats!L99</f>
        <v>13.97</v>
      </c>
      <c r="M99" s="28">
        <f>UpgradedProtectorStats!M99</f>
        <v>19.05</v>
      </c>
      <c r="N99" s="29">
        <f>UpgradedProtectorStats!N99</f>
        <v>0</v>
      </c>
      <c r="O99" s="30">
        <f>UpgradedProtectorStats!O99</f>
        <v>4.7</v>
      </c>
      <c r="P99" s="21">
        <f>UpgradedProtectorStats!P99</f>
        <v>450</v>
      </c>
      <c r="Q99" s="21">
        <f>UpgradedProtectorStats!Q99</f>
        <v>0</v>
      </c>
      <c r="R99" s="31"/>
      <c r="S99" s="22">
        <f t="shared" si="0"/>
        <v>1.7021276595744681</v>
      </c>
      <c r="T99" s="32">
        <f t="shared" si="1"/>
        <v>5.6063829787234045</v>
      </c>
      <c r="U99" s="33">
        <f t="shared" si="2"/>
        <v>1.9787234042553192</v>
      </c>
      <c r="V99" s="34">
        <f t="shared" si="3"/>
        <v>3.9574468085106385</v>
      </c>
      <c r="W99" s="35">
        <f t="shared" si="4"/>
        <v>2.3085106382978724</v>
      </c>
      <c r="X99" s="32">
        <f t="shared" si="5"/>
        <v>6.9519148936170208</v>
      </c>
      <c r="Y99" s="32">
        <f t="shared" si="6"/>
        <v>5.326063829787234</v>
      </c>
      <c r="Z99" s="32">
        <f t="shared" si="7"/>
        <v>5.438191489361702</v>
      </c>
      <c r="AA99" s="36">
        <f t="shared" si="8"/>
        <v>2.972340425531915</v>
      </c>
      <c r="AB99" s="37">
        <f t="shared" si="9"/>
        <v>4.0531914893617023</v>
      </c>
    </row>
    <row r="100" spans="1:28" ht="15.75" customHeight="1" x14ac:dyDescent="0.2">
      <c r="A100" s="21">
        <f>UpgradedProtectorStats!A100+5</f>
        <v>281010</v>
      </c>
      <c r="B100" s="50" t="s">
        <v>570</v>
      </c>
      <c r="C100" s="22">
        <f>UpgradedProtectorStats!C100</f>
        <v>20</v>
      </c>
      <c r="D100" s="32">
        <f>UpgradedProtectorStats!D100</f>
        <v>69.75</v>
      </c>
      <c r="E100" s="24">
        <f>UpgradedProtectorStats!E100</f>
        <v>23.25</v>
      </c>
      <c r="F100" s="25">
        <f>UpgradedProtectorStats!F100</f>
        <v>51.15</v>
      </c>
      <c r="G100" s="26">
        <f>UpgradedProtectorStats!G100</f>
        <v>27.900000000000002</v>
      </c>
      <c r="H100" s="23">
        <f>UpgradedProtectorStats!D100*(1+(UpgradedProtectorStats!H100/100))</f>
        <v>86.49</v>
      </c>
      <c r="I100" s="23">
        <f>UpgradedProtectorStats!D100*(1+(UpgradedProtectorStats!I100/100))</f>
        <v>66.262500000000003</v>
      </c>
      <c r="J100" s="23">
        <f>UpgradedProtectorStats!D100*(1+(UpgradedProtectorStats!J100/100))</f>
        <v>67.657499999999999</v>
      </c>
      <c r="K100" s="27">
        <f>UpgradedProtectorStats!K100</f>
        <v>35.56</v>
      </c>
      <c r="L100" s="27">
        <f>UpgradedProtectorStats!L100</f>
        <v>35.56</v>
      </c>
      <c r="M100" s="28">
        <f>UpgradedProtectorStats!M100</f>
        <v>48.26</v>
      </c>
      <c r="N100" s="29">
        <f>UpgradedProtectorStats!N100</f>
        <v>0</v>
      </c>
      <c r="O100" s="30">
        <f>UpgradedProtectorStats!O100</f>
        <v>12.3</v>
      </c>
      <c r="P100" s="21">
        <f>UpgradedProtectorStats!P100</f>
        <v>450</v>
      </c>
      <c r="Q100" s="21">
        <f>UpgradedProtectorStats!Q100</f>
        <v>-1</v>
      </c>
      <c r="R100" s="31"/>
      <c r="S100" s="22">
        <f t="shared" si="0"/>
        <v>1.6260162601626016</v>
      </c>
      <c r="T100" s="32">
        <f t="shared" si="1"/>
        <v>5.6707317073170724</v>
      </c>
      <c r="U100" s="33">
        <f t="shared" si="2"/>
        <v>1.8902439024390243</v>
      </c>
      <c r="V100" s="34">
        <f t="shared" si="3"/>
        <v>4.1585365853658534</v>
      </c>
      <c r="W100" s="35">
        <f t="shared" si="4"/>
        <v>2.2682926829268295</v>
      </c>
      <c r="X100" s="32">
        <f t="shared" si="5"/>
        <v>7.0317073170731703</v>
      </c>
      <c r="Y100" s="32">
        <f t="shared" si="6"/>
        <v>5.3871951219512191</v>
      </c>
      <c r="Z100" s="32">
        <f t="shared" si="7"/>
        <v>5.5006097560975604</v>
      </c>
      <c r="AA100" s="36">
        <f t="shared" si="8"/>
        <v>2.8910569105691057</v>
      </c>
      <c r="AB100" s="37">
        <f t="shared" si="9"/>
        <v>3.9235772357723575</v>
      </c>
    </row>
    <row r="101" spans="1:28" ht="15.75" customHeight="1" x14ac:dyDescent="0.2">
      <c r="A101" s="21">
        <f>UpgradedProtectorStats!A101+5</f>
        <v>282010</v>
      </c>
      <c r="B101" s="50" t="s">
        <v>631</v>
      </c>
      <c r="C101" s="22">
        <f>UpgradedProtectorStats!C101</f>
        <v>2</v>
      </c>
      <c r="D101" s="32">
        <f>UpgradedProtectorStats!D101</f>
        <v>9.3000000000000007</v>
      </c>
      <c r="E101" s="24">
        <f>UpgradedProtectorStats!E101</f>
        <v>1.55</v>
      </c>
      <c r="F101" s="25">
        <f>UpgradedProtectorStats!F101</f>
        <v>6.2</v>
      </c>
      <c r="G101" s="26">
        <f>UpgradedProtectorStats!G101</f>
        <v>3.1</v>
      </c>
      <c r="H101" s="23">
        <f>UpgradedProtectorStats!D101*(1+(UpgradedProtectorStats!H101/100))</f>
        <v>11.532</v>
      </c>
      <c r="I101" s="23">
        <f>UpgradedProtectorStats!D101*(1+(UpgradedProtectorStats!I101/100))</f>
        <v>8.8350000000000009</v>
      </c>
      <c r="J101" s="23">
        <f>UpgradedProtectorStats!D101*(1+(UpgradedProtectorStats!J101/100))</f>
        <v>9.0210000000000008</v>
      </c>
      <c r="K101" s="27">
        <f>UpgradedProtectorStats!K101</f>
        <v>5.08</v>
      </c>
      <c r="L101" s="27">
        <f>UpgradedProtectorStats!L101</f>
        <v>5.08</v>
      </c>
      <c r="M101" s="28">
        <f>UpgradedProtectorStats!M101</f>
        <v>6.35</v>
      </c>
      <c r="N101" s="29">
        <f>UpgradedProtectorStats!N101</f>
        <v>0</v>
      </c>
      <c r="O101" s="30">
        <f>UpgradedProtectorStats!O101</f>
        <v>1.5</v>
      </c>
      <c r="P101" s="21">
        <f>UpgradedProtectorStats!P101</f>
        <v>450</v>
      </c>
      <c r="Q101" s="21">
        <f>UpgradedProtectorStats!Q101</f>
        <v>0</v>
      </c>
      <c r="R101" s="31"/>
      <c r="S101" s="22">
        <f t="shared" si="0"/>
        <v>1.3333333333333333</v>
      </c>
      <c r="T101" s="32">
        <f t="shared" si="1"/>
        <v>6.2</v>
      </c>
      <c r="U101" s="33">
        <f t="shared" si="2"/>
        <v>1.0333333333333334</v>
      </c>
      <c r="V101" s="34">
        <f t="shared" si="3"/>
        <v>4.1333333333333337</v>
      </c>
      <c r="W101" s="35">
        <f t="shared" si="4"/>
        <v>2.0666666666666669</v>
      </c>
      <c r="X101" s="32">
        <f t="shared" si="5"/>
        <v>7.6879999999999997</v>
      </c>
      <c r="Y101" s="32">
        <f t="shared" si="6"/>
        <v>5.8900000000000006</v>
      </c>
      <c r="Z101" s="32">
        <f t="shared" si="7"/>
        <v>6.0140000000000002</v>
      </c>
      <c r="AA101" s="36">
        <f t="shared" si="8"/>
        <v>3.3866666666666667</v>
      </c>
      <c r="AB101" s="37">
        <f t="shared" si="9"/>
        <v>4.2333333333333334</v>
      </c>
    </row>
    <row r="102" spans="1:28" ht="15.75" customHeight="1" x14ac:dyDescent="0.2">
      <c r="A102" s="21">
        <f>UpgradedProtectorStats!A102+5</f>
        <v>283010</v>
      </c>
      <c r="B102" s="50" t="s">
        <v>689</v>
      </c>
      <c r="C102" s="22">
        <f>UpgradedProtectorStats!C102</f>
        <v>6</v>
      </c>
      <c r="D102" s="32">
        <f>UpgradedProtectorStats!D102</f>
        <v>23.25</v>
      </c>
      <c r="E102" s="24">
        <f>UpgradedProtectorStats!E102</f>
        <v>7.75</v>
      </c>
      <c r="F102" s="25">
        <f>UpgradedProtectorStats!F102</f>
        <v>17.05</v>
      </c>
      <c r="G102" s="26">
        <f>UpgradedProtectorStats!G102</f>
        <v>9.3000000000000007</v>
      </c>
      <c r="H102" s="23">
        <f>UpgradedProtectorStats!D102*(1+(UpgradedProtectorStats!H102/100))</f>
        <v>28.83</v>
      </c>
      <c r="I102" s="23">
        <f>UpgradedProtectorStats!D102*(1+(UpgradedProtectorStats!I102/100))</f>
        <v>22.087499999999999</v>
      </c>
      <c r="J102" s="23">
        <f>UpgradedProtectorStats!D102*(1+(UpgradedProtectorStats!J102/100))</f>
        <v>22.552499999999998</v>
      </c>
      <c r="K102" s="27">
        <f>UpgradedProtectorStats!K102</f>
        <v>12.7</v>
      </c>
      <c r="L102" s="27">
        <f>UpgradedProtectorStats!L102</f>
        <v>12.7</v>
      </c>
      <c r="M102" s="28">
        <f>UpgradedProtectorStats!M102</f>
        <v>15.24</v>
      </c>
      <c r="N102" s="29">
        <f>UpgradedProtectorStats!N102</f>
        <v>0</v>
      </c>
      <c r="O102" s="30">
        <f>UpgradedProtectorStats!O102</f>
        <v>4</v>
      </c>
      <c r="P102" s="21">
        <f>UpgradedProtectorStats!P102</f>
        <v>450</v>
      </c>
      <c r="Q102" s="21">
        <f>UpgradedProtectorStats!Q102</f>
        <v>0</v>
      </c>
      <c r="R102" s="31"/>
      <c r="S102" s="22">
        <f t="shared" si="0"/>
        <v>1.5</v>
      </c>
      <c r="T102" s="32">
        <f t="shared" si="1"/>
        <v>5.8125</v>
      </c>
      <c r="U102" s="33">
        <f t="shared" si="2"/>
        <v>1.9375</v>
      </c>
      <c r="V102" s="34">
        <f t="shared" si="3"/>
        <v>4.2625000000000002</v>
      </c>
      <c r="W102" s="35">
        <f t="shared" si="4"/>
        <v>2.3250000000000002</v>
      </c>
      <c r="X102" s="32">
        <f t="shared" si="5"/>
        <v>7.2074999999999996</v>
      </c>
      <c r="Y102" s="32">
        <f t="shared" si="6"/>
        <v>5.5218749999999996</v>
      </c>
      <c r="Z102" s="32">
        <f t="shared" si="7"/>
        <v>5.6381249999999996</v>
      </c>
      <c r="AA102" s="36">
        <f t="shared" si="8"/>
        <v>3.1749999999999998</v>
      </c>
      <c r="AB102" s="37">
        <f t="shared" si="9"/>
        <v>3.81</v>
      </c>
    </row>
    <row r="103" spans="1:28" ht="15.75" customHeight="1" x14ac:dyDescent="0.2">
      <c r="A103" s="21">
        <f>UpgradedProtectorStats!A103+5</f>
        <v>290010</v>
      </c>
      <c r="B103" s="38" t="s">
        <v>499</v>
      </c>
      <c r="C103" s="22">
        <f>UpgradedProtectorStats!C103</f>
        <v>0</v>
      </c>
      <c r="D103" s="32">
        <f>UpgradedProtectorStats!D103</f>
        <v>27.900000000000002</v>
      </c>
      <c r="E103" s="24">
        <f>UpgradedProtectorStats!E103</f>
        <v>23.25</v>
      </c>
      <c r="F103" s="25">
        <f>UpgradedProtectorStats!F103</f>
        <v>4.6500000000000004</v>
      </c>
      <c r="G103" s="26">
        <f>UpgradedProtectorStats!G103</f>
        <v>12.4</v>
      </c>
      <c r="H103" s="23">
        <f>UpgradedProtectorStats!D103*(1+(UpgradedProtectorStats!H103/100))</f>
        <v>27.900000000000002</v>
      </c>
      <c r="I103" s="23">
        <f>UpgradedProtectorStats!D103*(1+(UpgradedProtectorStats!I103/100))</f>
        <v>42.966000000000001</v>
      </c>
      <c r="J103" s="23">
        <f>UpgradedProtectorStats!D103*(1+(UpgradedProtectorStats!J103/100))</f>
        <v>23.715</v>
      </c>
      <c r="K103" s="27">
        <f>UpgradedProtectorStats!K103</f>
        <v>13.97</v>
      </c>
      <c r="L103" s="27">
        <f>UpgradedProtectorStats!L103</f>
        <v>13.97</v>
      </c>
      <c r="M103" s="28">
        <f>UpgradedProtectorStats!M103</f>
        <v>10.16</v>
      </c>
      <c r="N103" s="29">
        <f>UpgradedProtectorStats!N103</f>
        <v>44.45</v>
      </c>
      <c r="O103" s="30">
        <f>UpgradedProtectorStats!O103</f>
        <v>5</v>
      </c>
      <c r="P103" s="21">
        <f>UpgradedProtectorStats!P103</f>
        <v>400</v>
      </c>
      <c r="Q103" s="21">
        <f>UpgradedProtectorStats!Q103</f>
        <v>0</v>
      </c>
      <c r="R103" s="31"/>
      <c r="S103" s="22">
        <f t="shared" si="0"/>
        <v>0</v>
      </c>
      <c r="T103" s="32">
        <f t="shared" si="1"/>
        <v>5.58</v>
      </c>
      <c r="U103" s="33">
        <f t="shared" si="2"/>
        <v>4.6500000000000004</v>
      </c>
      <c r="V103" s="34">
        <f t="shared" si="3"/>
        <v>0.93</v>
      </c>
      <c r="W103" s="35">
        <f t="shared" si="4"/>
        <v>2.48</v>
      </c>
      <c r="X103" s="32">
        <f t="shared" si="5"/>
        <v>5.58</v>
      </c>
      <c r="Y103" s="32">
        <f t="shared" si="6"/>
        <v>8.5931999999999995</v>
      </c>
      <c r="Z103" s="32">
        <f t="shared" si="7"/>
        <v>4.7430000000000003</v>
      </c>
      <c r="AA103" s="36">
        <f t="shared" si="8"/>
        <v>2.794</v>
      </c>
      <c r="AB103" s="37">
        <f t="shared" si="9"/>
        <v>2.032</v>
      </c>
    </row>
    <row r="104" spans="1:28" ht="15.75" customHeight="1" x14ac:dyDescent="0.2">
      <c r="A104" s="21">
        <f>UpgradedProtectorStats!A104+5</f>
        <v>291010</v>
      </c>
      <c r="B104" s="50" t="s">
        <v>571</v>
      </c>
      <c r="C104" s="22">
        <f>UpgradedProtectorStats!C104</f>
        <v>0</v>
      </c>
      <c r="D104" s="32">
        <f>UpgradedProtectorStats!D104</f>
        <v>49.6</v>
      </c>
      <c r="E104" s="24">
        <f>UpgradedProtectorStats!E104</f>
        <v>57.35</v>
      </c>
      <c r="F104" s="25">
        <f>UpgradedProtectorStats!F104</f>
        <v>10.85</v>
      </c>
      <c r="G104" s="26">
        <f>UpgradedProtectorStats!G104</f>
        <v>35.65</v>
      </c>
      <c r="H104" s="23">
        <f>UpgradedProtectorStats!D104*(1+(UpgradedProtectorStats!H104/100))</f>
        <v>49.6</v>
      </c>
      <c r="I104" s="23">
        <f>UpgradedProtectorStats!D104*(1+(UpgradedProtectorStats!I104/100))</f>
        <v>55.552000000000007</v>
      </c>
      <c r="J104" s="23">
        <f>UpgradedProtectorStats!D104*(1+(UpgradedProtectorStats!J104/100))</f>
        <v>45.136000000000003</v>
      </c>
      <c r="K104" s="27">
        <f>UpgradedProtectorStats!K104</f>
        <v>36.83</v>
      </c>
      <c r="L104" s="27">
        <f>UpgradedProtectorStats!L104</f>
        <v>36.83</v>
      </c>
      <c r="M104" s="28">
        <f>UpgradedProtectorStats!M104</f>
        <v>27.94</v>
      </c>
      <c r="N104" s="29">
        <f>UpgradedProtectorStats!N104</f>
        <v>0</v>
      </c>
      <c r="O104" s="30">
        <f>UpgradedProtectorStats!O104</f>
        <v>3.9</v>
      </c>
      <c r="P104" s="21">
        <f>UpgradedProtectorStats!P104</f>
        <v>400</v>
      </c>
      <c r="Q104" s="21">
        <f>UpgradedProtectorStats!Q104</f>
        <v>0</v>
      </c>
      <c r="R104" s="31"/>
      <c r="S104" s="22">
        <f t="shared" si="0"/>
        <v>0</v>
      </c>
      <c r="T104" s="32">
        <f t="shared" si="1"/>
        <v>12.717948717948719</v>
      </c>
      <c r="U104" s="33">
        <f t="shared" si="2"/>
        <v>14.705128205128206</v>
      </c>
      <c r="V104" s="34">
        <f t="shared" si="3"/>
        <v>2.7820512820512819</v>
      </c>
      <c r="W104" s="35">
        <f t="shared" si="4"/>
        <v>9.1410256410256405</v>
      </c>
      <c r="X104" s="32">
        <f t="shared" si="5"/>
        <v>12.717948717948719</v>
      </c>
      <c r="Y104" s="32">
        <f t="shared" si="6"/>
        <v>14.244102564102565</v>
      </c>
      <c r="Z104" s="32">
        <f t="shared" si="7"/>
        <v>11.573333333333334</v>
      </c>
      <c r="AA104" s="36">
        <f t="shared" si="8"/>
        <v>9.4435897435897438</v>
      </c>
      <c r="AB104" s="37">
        <f t="shared" si="9"/>
        <v>7.1641025641025644</v>
      </c>
    </row>
    <row r="105" spans="1:28" ht="15.75" customHeight="1" x14ac:dyDescent="0.2">
      <c r="A105" s="21">
        <f>UpgradedProtectorStats!A105+5</f>
        <v>292010</v>
      </c>
      <c r="B105" s="50" t="s">
        <v>632</v>
      </c>
      <c r="C105" s="22">
        <f>UpgradedProtectorStats!C105</f>
        <v>0</v>
      </c>
      <c r="D105" s="32">
        <f>UpgradedProtectorStats!D105</f>
        <v>27.900000000000002</v>
      </c>
      <c r="E105" s="24">
        <f>UpgradedProtectorStats!E105</f>
        <v>34.1</v>
      </c>
      <c r="F105" s="25">
        <f>UpgradedProtectorStats!F105</f>
        <v>6.2</v>
      </c>
      <c r="G105" s="26">
        <f>UpgradedProtectorStats!G105</f>
        <v>21.7</v>
      </c>
      <c r="H105" s="23">
        <f>UpgradedProtectorStats!D105*(1+(UpgradedProtectorStats!H105/100))</f>
        <v>27.900000000000002</v>
      </c>
      <c r="I105" s="23">
        <f>UpgradedProtectorStats!D105*(1+(UpgradedProtectorStats!I105/100))</f>
        <v>31.248000000000005</v>
      </c>
      <c r="J105" s="23">
        <f>UpgradedProtectorStats!D105*(1+(UpgradedProtectorStats!J105/100))</f>
        <v>25.389000000000003</v>
      </c>
      <c r="K105" s="27">
        <f>UpgradedProtectorStats!K105</f>
        <v>22.86</v>
      </c>
      <c r="L105" s="27">
        <f>UpgradedProtectorStats!L105</f>
        <v>22.86</v>
      </c>
      <c r="M105" s="28">
        <f>UpgradedProtectorStats!M105</f>
        <v>15.24</v>
      </c>
      <c r="N105" s="29">
        <f>UpgradedProtectorStats!N105</f>
        <v>0</v>
      </c>
      <c r="O105" s="30">
        <f>UpgradedProtectorStats!O105</f>
        <v>2.2999999999999998</v>
      </c>
      <c r="P105" s="21">
        <f>UpgradedProtectorStats!P105</f>
        <v>400</v>
      </c>
      <c r="Q105" s="21">
        <f>UpgradedProtectorStats!Q105</f>
        <v>0</v>
      </c>
      <c r="R105" s="31"/>
      <c r="S105" s="22">
        <f t="shared" si="0"/>
        <v>0</v>
      </c>
      <c r="T105" s="32">
        <f t="shared" si="1"/>
        <v>12.130434782608697</v>
      </c>
      <c r="U105" s="33">
        <f t="shared" si="2"/>
        <v>14.82608695652174</v>
      </c>
      <c r="V105" s="34">
        <f t="shared" si="3"/>
        <v>2.6956521739130439</v>
      </c>
      <c r="W105" s="35">
        <f t="shared" si="4"/>
        <v>9.4347826086956523</v>
      </c>
      <c r="X105" s="32">
        <f t="shared" si="5"/>
        <v>12.130434782608697</v>
      </c>
      <c r="Y105" s="32">
        <f t="shared" si="6"/>
        <v>13.586086956521742</v>
      </c>
      <c r="Z105" s="32">
        <f t="shared" si="7"/>
        <v>11.038695652173915</v>
      </c>
      <c r="AA105" s="36">
        <f t="shared" si="8"/>
        <v>9.9391304347826086</v>
      </c>
      <c r="AB105" s="37">
        <f t="shared" si="9"/>
        <v>6.62608695652174</v>
      </c>
    </row>
    <row r="106" spans="1:28" ht="15.75" customHeight="1" x14ac:dyDescent="0.2">
      <c r="A106" s="21">
        <f>UpgradedProtectorStats!A106+5</f>
        <v>293010</v>
      </c>
      <c r="B106" s="50" t="s">
        <v>690</v>
      </c>
      <c r="C106" s="22">
        <f>UpgradedProtectorStats!C106</f>
        <v>0</v>
      </c>
      <c r="D106" s="32">
        <f>UpgradedProtectorStats!D106</f>
        <v>49.6</v>
      </c>
      <c r="E106" s="24">
        <f>UpgradedProtectorStats!E106</f>
        <v>60.45</v>
      </c>
      <c r="F106" s="25">
        <f>UpgradedProtectorStats!F106</f>
        <v>10.85</v>
      </c>
      <c r="G106" s="26">
        <f>UpgradedProtectorStats!G106</f>
        <v>35.65</v>
      </c>
      <c r="H106" s="23">
        <f>UpgradedProtectorStats!D106*(1+(UpgradedProtectorStats!H106/100))</f>
        <v>49.6</v>
      </c>
      <c r="I106" s="23">
        <f>UpgradedProtectorStats!D106*(1+(UpgradedProtectorStats!I106/100))</f>
        <v>55.552000000000007</v>
      </c>
      <c r="J106" s="23">
        <f>UpgradedProtectorStats!D106*(1+(UpgradedProtectorStats!J106/100))</f>
        <v>45.136000000000003</v>
      </c>
      <c r="K106" s="27">
        <f>UpgradedProtectorStats!K106</f>
        <v>38.1</v>
      </c>
      <c r="L106" s="27">
        <f>UpgradedProtectorStats!L106</f>
        <v>38.1</v>
      </c>
      <c r="M106" s="28">
        <f>UpgradedProtectorStats!M106</f>
        <v>27.94</v>
      </c>
      <c r="N106" s="29">
        <f>UpgradedProtectorStats!N106</f>
        <v>0</v>
      </c>
      <c r="O106" s="30">
        <f>UpgradedProtectorStats!O106</f>
        <v>4</v>
      </c>
      <c r="P106" s="21">
        <f>UpgradedProtectorStats!P106</f>
        <v>400</v>
      </c>
      <c r="Q106" s="21">
        <f>UpgradedProtectorStats!Q106</f>
        <v>0</v>
      </c>
      <c r="R106" s="31"/>
      <c r="S106" s="22">
        <f t="shared" si="0"/>
        <v>0</v>
      </c>
      <c r="T106" s="32">
        <f t="shared" si="1"/>
        <v>12.4</v>
      </c>
      <c r="U106" s="33">
        <f t="shared" si="2"/>
        <v>15.112500000000001</v>
      </c>
      <c r="V106" s="34">
        <f t="shared" si="3"/>
        <v>2.7124999999999999</v>
      </c>
      <c r="W106" s="35">
        <f t="shared" si="4"/>
        <v>8.9124999999999996</v>
      </c>
      <c r="X106" s="32">
        <f t="shared" si="5"/>
        <v>12.4</v>
      </c>
      <c r="Y106" s="32">
        <f t="shared" si="6"/>
        <v>13.888000000000002</v>
      </c>
      <c r="Z106" s="32">
        <f t="shared" si="7"/>
        <v>11.284000000000001</v>
      </c>
      <c r="AA106" s="36">
        <f t="shared" si="8"/>
        <v>9.5250000000000004</v>
      </c>
      <c r="AB106" s="37">
        <f t="shared" si="9"/>
        <v>6.9850000000000003</v>
      </c>
    </row>
    <row r="107" spans="1:28" ht="15.75" customHeight="1" x14ac:dyDescent="0.2">
      <c r="A107" s="21">
        <f>UpgradedProtectorStats!A107+10</f>
        <v>300020</v>
      </c>
      <c r="B107" s="38" t="s">
        <v>500</v>
      </c>
      <c r="C107" s="22">
        <f>UpgradedProtectorStats!C107</f>
        <v>0</v>
      </c>
      <c r="D107" s="32">
        <f>UpgradedProtectorStats!D107</f>
        <v>21.78</v>
      </c>
      <c r="E107" s="24">
        <f>UpgradedProtectorStats!E107</f>
        <v>19.36</v>
      </c>
      <c r="F107" s="25">
        <f>UpgradedProtectorStats!F107</f>
        <v>12.1</v>
      </c>
      <c r="G107" s="26">
        <f>UpgradedProtectorStats!G107</f>
        <v>14.52</v>
      </c>
      <c r="H107" s="23">
        <f>UpgradedProtectorStats!D107*(1+(UpgradedProtectorStats!H107/100))</f>
        <v>21.78</v>
      </c>
      <c r="I107" s="23">
        <f>UpgradedProtectorStats!D107*(1+(UpgradedProtectorStats!I107/100))</f>
        <v>23.304600000000004</v>
      </c>
      <c r="J107" s="23">
        <f>UpgradedProtectorStats!D107*(1+(UpgradedProtectorStats!J107/100))</f>
        <v>21.78</v>
      </c>
      <c r="K107" s="27">
        <f>UpgradedProtectorStats!K107</f>
        <v>16.799999999999997</v>
      </c>
      <c r="L107" s="27">
        <f>UpgradedProtectorStats!L107</f>
        <v>16.799999999999997</v>
      </c>
      <c r="M107" s="28">
        <f>UpgradedProtectorStats!M107</f>
        <v>12.6</v>
      </c>
      <c r="N107" s="29">
        <f>UpgradedProtectorStats!N107</f>
        <v>0</v>
      </c>
      <c r="O107" s="30">
        <f>UpgradedProtectorStats!O107</f>
        <v>1.2</v>
      </c>
      <c r="P107" s="21">
        <f>UpgradedProtectorStats!P107</f>
        <v>250</v>
      </c>
      <c r="Q107" s="21">
        <f>UpgradedProtectorStats!Q107</f>
        <v>0</v>
      </c>
      <c r="R107" s="31"/>
      <c r="S107" s="22">
        <f t="shared" si="0"/>
        <v>0</v>
      </c>
      <c r="T107" s="32">
        <f t="shared" si="1"/>
        <v>18.150000000000002</v>
      </c>
      <c r="U107" s="33">
        <f t="shared" si="2"/>
        <v>16.133333333333333</v>
      </c>
      <c r="V107" s="34">
        <f t="shared" si="3"/>
        <v>10.083333333333334</v>
      </c>
      <c r="W107" s="35">
        <f t="shared" si="4"/>
        <v>12.1</v>
      </c>
      <c r="X107" s="32">
        <f t="shared" si="5"/>
        <v>18.150000000000002</v>
      </c>
      <c r="Y107" s="32">
        <f t="shared" si="6"/>
        <v>19.420500000000004</v>
      </c>
      <c r="Z107" s="32">
        <f t="shared" si="7"/>
        <v>18.150000000000002</v>
      </c>
      <c r="AA107" s="36">
        <f t="shared" si="8"/>
        <v>13.999999999999998</v>
      </c>
      <c r="AB107" s="37">
        <f t="shared" si="9"/>
        <v>10.5</v>
      </c>
    </row>
    <row r="108" spans="1:28" ht="15.75" customHeight="1" x14ac:dyDescent="0.2">
      <c r="A108" s="21">
        <f>UpgradedProtectorStats!A108+10</f>
        <v>301020</v>
      </c>
      <c r="B108" s="50" t="s">
        <v>572</v>
      </c>
      <c r="C108" s="22">
        <f>UpgradedProtectorStats!C108</f>
        <v>0</v>
      </c>
      <c r="D108" s="32">
        <f>UpgradedProtectorStats!D108</f>
        <v>55.66</v>
      </c>
      <c r="E108" s="24">
        <f>UpgradedProtectorStats!E108</f>
        <v>48.4</v>
      </c>
      <c r="F108" s="25">
        <f>UpgradedProtectorStats!F108</f>
        <v>33.879999999999995</v>
      </c>
      <c r="G108" s="26">
        <f>UpgradedProtectorStats!G108</f>
        <v>38.72</v>
      </c>
      <c r="H108" s="23">
        <f>UpgradedProtectorStats!D108*(1+(UpgradedProtectorStats!H108/100))</f>
        <v>55.66</v>
      </c>
      <c r="I108" s="23">
        <f>UpgradedProtectorStats!D108*(1+(UpgradedProtectorStats!I108/100))</f>
        <v>59.556199999999997</v>
      </c>
      <c r="J108" s="23">
        <f>UpgradedProtectorStats!D108*(1+(UpgradedProtectorStats!J108/100))</f>
        <v>55.66</v>
      </c>
      <c r="K108" s="27">
        <f>UpgradedProtectorStats!K108</f>
        <v>43.4</v>
      </c>
      <c r="L108" s="27">
        <f>UpgradedProtectorStats!L108</f>
        <v>43.4</v>
      </c>
      <c r="M108" s="28">
        <f>UpgradedProtectorStats!M108</f>
        <v>32.199999999999996</v>
      </c>
      <c r="N108" s="29">
        <f>UpgradedProtectorStats!N108</f>
        <v>0</v>
      </c>
      <c r="O108" s="30">
        <f>UpgradedProtectorStats!O108</f>
        <v>3.1</v>
      </c>
      <c r="P108" s="21">
        <f>UpgradedProtectorStats!P108</f>
        <v>250</v>
      </c>
      <c r="Q108" s="21">
        <f>UpgradedProtectorStats!Q108</f>
        <v>0</v>
      </c>
      <c r="R108" s="31"/>
      <c r="S108" s="22">
        <f t="shared" si="0"/>
        <v>0</v>
      </c>
      <c r="T108" s="32">
        <f t="shared" si="1"/>
        <v>17.954838709677418</v>
      </c>
      <c r="U108" s="33">
        <f t="shared" si="2"/>
        <v>15.61290322580645</v>
      </c>
      <c r="V108" s="34">
        <f t="shared" si="3"/>
        <v>10.929032258064515</v>
      </c>
      <c r="W108" s="35">
        <f t="shared" si="4"/>
        <v>12.490322580645161</v>
      </c>
      <c r="X108" s="32">
        <f t="shared" si="5"/>
        <v>17.954838709677418</v>
      </c>
      <c r="Y108" s="32">
        <f t="shared" si="6"/>
        <v>19.211677419354839</v>
      </c>
      <c r="Z108" s="32">
        <f t="shared" si="7"/>
        <v>17.954838709677418</v>
      </c>
      <c r="AA108" s="36">
        <f t="shared" si="8"/>
        <v>14</v>
      </c>
      <c r="AB108" s="37">
        <f t="shared" si="9"/>
        <v>10.387096774193546</v>
      </c>
    </row>
    <row r="109" spans="1:28" ht="15.75" customHeight="1" x14ac:dyDescent="0.2">
      <c r="A109" s="21">
        <f>UpgradedProtectorStats!A109+10</f>
        <v>302020</v>
      </c>
      <c r="B109" s="50" t="s">
        <v>633</v>
      </c>
      <c r="C109" s="22">
        <f>UpgradedProtectorStats!C109</f>
        <v>0</v>
      </c>
      <c r="D109" s="32">
        <f>UpgradedProtectorStats!D109</f>
        <v>31.46</v>
      </c>
      <c r="E109" s="24">
        <f>UpgradedProtectorStats!E109</f>
        <v>29.04</v>
      </c>
      <c r="F109" s="25">
        <f>UpgradedProtectorStats!F109</f>
        <v>19.36</v>
      </c>
      <c r="G109" s="26">
        <f>UpgradedProtectorStats!G109</f>
        <v>21.78</v>
      </c>
      <c r="H109" s="23">
        <f>UpgradedProtectorStats!D109*(1+(UpgradedProtectorStats!H109/100))</f>
        <v>31.46</v>
      </c>
      <c r="I109" s="23">
        <f>UpgradedProtectorStats!D109*(1+(UpgradedProtectorStats!I109/100))</f>
        <v>33.662200000000006</v>
      </c>
      <c r="J109" s="23">
        <f>UpgradedProtectorStats!D109*(1+(UpgradedProtectorStats!J109/100))</f>
        <v>31.46</v>
      </c>
      <c r="K109" s="27">
        <f>UpgradedProtectorStats!K109</f>
        <v>25.2</v>
      </c>
      <c r="L109" s="27">
        <f>UpgradedProtectorStats!L109</f>
        <v>25.2</v>
      </c>
      <c r="M109" s="28">
        <f>UpgradedProtectorStats!M109</f>
        <v>19.599999999999998</v>
      </c>
      <c r="N109" s="29">
        <f>UpgradedProtectorStats!N109</f>
        <v>0</v>
      </c>
      <c r="O109" s="30">
        <f>UpgradedProtectorStats!O109</f>
        <v>1.8</v>
      </c>
      <c r="P109" s="21">
        <f>UpgradedProtectorStats!P109</f>
        <v>250</v>
      </c>
      <c r="Q109" s="21">
        <f>UpgradedProtectorStats!Q109</f>
        <v>0</v>
      </c>
      <c r="R109" s="31"/>
      <c r="S109" s="22">
        <f t="shared" si="0"/>
        <v>0</v>
      </c>
      <c r="T109" s="32">
        <f t="shared" si="1"/>
        <v>17.477777777777778</v>
      </c>
      <c r="U109" s="33">
        <f t="shared" si="2"/>
        <v>16.133333333333333</v>
      </c>
      <c r="V109" s="34">
        <f t="shared" si="3"/>
        <v>10.755555555555555</v>
      </c>
      <c r="W109" s="35">
        <f t="shared" si="4"/>
        <v>12.1</v>
      </c>
      <c r="X109" s="32">
        <f t="shared" si="5"/>
        <v>17.477777777777778</v>
      </c>
      <c r="Y109" s="32">
        <f t="shared" si="6"/>
        <v>18.701222222222224</v>
      </c>
      <c r="Z109" s="32">
        <f t="shared" si="7"/>
        <v>17.477777777777778</v>
      </c>
      <c r="AA109" s="36">
        <f t="shared" si="8"/>
        <v>14</v>
      </c>
      <c r="AB109" s="37">
        <f t="shared" si="9"/>
        <v>10.888888888888888</v>
      </c>
    </row>
    <row r="110" spans="1:28" ht="15.75" customHeight="1" x14ac:dyDescent="0.2">
      <c r="A110" s="21">
        <f>UpgradedProtectorStats!A110+10</f>
        <v>303020</v>
      </c>
      <c r="B110" s="50" t="s">
        <v>691</v>
      </c>
      <c r="C110" s="22">
        <f>UpgradedProtectorStats!C110</f>
        <v>0</v>
      </c>
      <c r="D110" s="32">
        <f>UpgradedProtectorStats!D110</f>
        <v>29.04</v>
      </c>
      <c r="E110" s="24">
        <f>UpgradedProtectorStats!E110</f>
        <v>45.98</v>
      </c>
      <c r="F110" s="25">
        <f>UpgradedProtectorStats!F110</f>
        <v>31.46</v>
      </c>
      <c r="G110" s="26">
        <f>UpgradedProtectorStats!G110</f>
        <v>36.299999999999997</v>
      </c>
      <c r="H110" s="23">
        <f>UpgradedProtectorStats!D110*(1+(UpgradedProtectorStats!H110/100))</f>
        <v>29.04</v>
      </c>
      <c r="I110" s="23">
        <f>UpgradedProtectorStats!D110*(1+(UpgradedProtectorStats!I110/100))</f>
        <v>31.072800000000001</v>
      </c>
      <c r="J110" s="23">
        <f>UpgradedProtectorStats!D110*(1+(UpgradedProtectorStats!J110/100))</f>
        <v>29.04</v>
      </c>
      <c r="K110" s="27">
        <f>UpgradedProtectorStats!K110</f>
        <v>43.4</v>
      </c>
      <c r="L110" s="27">
        <f>UpgradedProtectorStats!L110</f>
        <v>43.4</v>
      </c>
      <c r="M110" s="28">
        <f>UpgradedProtectorStats!M110</f>
        <v>32.199999999999996</v>
      </c>
      <c r="N110" s="29">
        <f>UpgradedProtectorStats!N110</f>
        <v>0</v>
      </c>
      <c r="O110" s="30">
        <f>UpgradedProtectorStats!O110</f>
        <v>3</v>
      </c>
      <c r="P110" s="21">
        <f>UpgradedProtectorStats!P110</f>
        <v>250</v>
      </c>
      <c r="Q110" s="21">
        <f>UpgradedProtectorStats!Q110</f>
        <v>0</v>
      </c>
      <c r="R110" s="31"/>
      <c r="S110" s="22">
        <f t="shared" si="0"/>
        <v>0</v>
      </c>
      <c r="T110" s="32">
        <f t="shared" si="1"/>
        <v>9.68</v>
      </c>
      <c r="U110" s="33">
        <f t="shared" si="2"/>
        <v>15.326666666666666</v>
      </c>
      <c r="V110" s="34">
        <f t="shared" si="3"/>
        <v>10.486666666666666</v>
      </c>
      <c r="W110" s="35">
        <f t="shared" si="4"/>
        <v>12.1</v>
      </c>
      <c r="X110" s="32">
        <f t="shared" si="5"/>
        <v>9.68</v>
      </c>
      <c r="Y110" s="32">
        <f t="shared" si="6"/>
        <v>10.3576</v>
      </c>
      <c r="Z110" s="32">
        <f t="shared" si="7"/>
        <v>9.68</v>
      </c>
      <c r="AA110" s="36">
        <f t="shared" si="8"/>
        <v>14.466666666666667</v>
      </c>
      <c r="AB110" s="37">
        <f t="shared" si="9"/>
        <v>10.733333333333333</v>
      </c>
    </row>
    <row r="111" spans="1:28" ht="15.75" customHeight="1" x14ac:dyDescent="0.2">
      <c r="A111" s="21">
        <f>UpgradedProtectorStats!A111+10</f>
        <v>310020</v>
      </c>
      <c r="B111" s="38" t="s">
        <v>501</v>
      </c>
      <c r="C111" s="22">
        <f>UpgradedProtectorStats!C111</f>
        <v>0</v>
      </c>
      <c r="D111" s="32">
        <f>UpgradedProtectorStats!D111</f>
        <v>19.36</v>
      </c>
      <c r="E111" s="24">
        <f>UpgradedProtectorStats!E111</f>
        <v>21.78</v>
      </c>
      <c r="F111" s="25">
        <f>UpgradedProtectorStats!F111</f>
        <v>4.84</v>
      </c>
      <c r="G111" s="26">
        <f>UpgradedProtectorStats!G111</f>
        <v>16.939999999999998</v>
      </c>
      <c r="H111" s="23">
        <f>UpgradedProtectorStats!D111*(1+(UpgradedProtectorStats!H111/100))</f>
        <v>19.36</v>
      </c>
      <c r="I111" s="23">
        <f>UpgradedProtectorStats!D111*(1+(UpgradedProtectorStats!I111/100))</f>
        <v>22.844799999999999</v>
      </c>
      <c r="J111" s="23">
        <f>UpgradedProtectorStats!D111*(1+(UpgradedProtectorStats!J111/100))</f>
        <v>19.36</v>
      </c>
      <c r="K111" s="27">
        <f>UpgradedProtectorStats!K111</f>
        <v>11.2</v>
      </c>
      <c r="L111" s="27">
        <f>UpgradedProtectorStats!L111</f>
        <v>11.2</v>
      </c>
      <c r="M111" s="28">
        <f>UpgradedProtectorStats!M111</f>
        <v>12.6</v>
      </c>
      <c r="N111" s="29">
        <f>UpgradedProtectorStats!N111</f>
        <v>0</v>
      </c>
      <c r="O111" s="30">
        <f>UpgradedProtectorStats!O111</f>
        <v>1.2</v>
      </c>
      <c r="P111" s="21">
        <f>UpgradedProtectorStats!P111</f>
        <v>350</v>
      </c>
      <c r="Q111" s="21">
        <f>UpgradedProtectorStats!Q111</f>
        <v>0</v>
      </c>
      <c r="R111" s="31"/>
      <c r="S111" s="22">
        <f t="shared" si="0"/>
        <v>0</v>
      </c>
      <c r="T111" s="32">
        <f t="shared" si="1"/>
        <v>16.133333333333333</v>
      </c>
      <c r="U111" s="33">
        <f t="shared" si="2"/>
        <v>18.150000000000002</v>
      </c>
      <c r="V111" s="34">
        <f t="shared" si="3"/>
        <v>4.0333333333333332</v>
      </c>
      <c r="W111" s="35">
        <f t="shared" si="4"/>
        <v>14.116666666666665</v>
      </c>
      <c r="X111" s="32">
        <f t="shared" si="5"/>
        <v>16.133333333333333</v>
      </c>
      <c r="Y111" s="32">
        <f t="shared" si="6"/>
        <v>19.037333333333333</v>
      </c>
      <c r="Z111" s="32">
        <f t="shared" si="7"/>
        <v>16.133333333333333</v>
      </c>
      <c r="AA111" s="36">
        <f t="shared" si="8"/>
        <v>9.3333333333333339</v>
      </c>
      <c r="AB111" s="37">
        <f t="shared" si="9"/>
        <v>10.5</v>
      </c>
    </row>
    <row r="112" spans="1:28" ht="15.75" customHeight="1" x14ac:dyDescent="0.2">
      <c r="A112" s="21">
        <f>UpgradedProtectorStats!A112+10</f>
        <v>311020</v>
      </c>
      <c r="B112" s="50" t="s">
        <v>573</v>
      </c>
      <c r="C112" s="22">
        <f>UpgradedProtectorStats!C112</f>
        <v>0</v>
      </c>
      <c r="D112" s="32">
        <f>UpgradedProtectorStats!D112</f>
        <v>53.239999999999995</v>
      </c>
      <c r="E112" s="24">
        <f>UpgradedProtectorStats!E112</f>
        <v>55.66</v>
      </c>
      <c r="F112" s="25">
        <f>UpgradedProtectorStats!F112</f>
        <v>33.879999999999995</v>
      </c>
      <c r="G112" s="26">
        <f>UpgradedProtectorStats!G112</f>
        <v>45.98</v>
      </c>
      <c r="H112" s="23">
        <f>UpgradedProtectorStats!D112*(1+(UpgradedProtectorStats!H112/100))</f>
        <v>53.239999999999995</v>
      </c>
      <c r="I112" s="23">
        <f>UpgradedProtectorStats!D112*(1+(UpgradedProtectorStats!I112/100))</f>
        <v>62.823199999999993</v>
      </c>
      <c r="J112" s="23">
        <f>UpgradedProtectorStats!D112*(1+(UpgradedProtectorStats!J112/100))</f>
        <v>53.239999999999995</v>
      </c>
      <c r="K112" s="27">
        <f>UpgradedProtectorStats!K112</f>
        <v>28</v>
      </c>
      <c r="L112" s="27">
        <f>UpgradedProtectorStats!L112</f>
        <v>28</v>
      </c>
      <c r="M112" s="28">
        <f>UpgradedProtectorStats!M112</f>
        <v>33.599999999999994</v>
      </c>
      <c r="N112" s="29">
        <f>UpgradedProtectorStats!N112</f>
        <v>0</v>
      </c>
      <c r="O112" s="30">
        <f>UpgradedProtectorStats!O112</f>
        <v>4</v>
      </c>
      <c r="P112" s="21">
        <f>UpgradedProtectorStats!P112</f>
        <v>350</v>
      </c>
      <c r="Q112" s="21">
        <f>UpgradedProtectorStats!Q112</f>
        <v>0</v>
      </c>
      <c r="R112" s="31"/>
      <c r="S112" s="22">
        <f t="shared" si="0"/>
        <v>0</v>
      </c>
      <c r="T112" s="32">
        <f t="shared" si="1"/>
        <v>13.309999999999999</v>
      </c>
      <c r="U112" s="33">
        <f t="shared" si="2"/>
        <v>13.914999999999999</v>
      </c>
      <c r="V112" s="34">
        <f t="shared" si="3"/>
        <v>8.4699999999999989</v>
      </c>
      <c r="W112" s="35">
        <f t="shared" si="4"/>
        <v>11.494999999999999</v>
      </c>
      <c r="X112" s="32">
        <f t="shared" si="5"/>
        <v>13.309999999999999</v>
      </c>
      <c r="Y112" s="32">
        <f t="shared" si="6"/>
        <v>15.705799999999998</v>
      </c>
      <c r="Z112" s="32">
        <f t="shared" si="7"/>
        <v>13.309999999999999</v>
      </c>
      <c r="AA112" s="36">
        <f t="shared" si="8"/>
        <v>7</v>
      </c>
      <c r="AB112" s="37">
        <f t="shared" si="9"/>
        <v>8.3999999999999986</v>
      </c>
    </row>
    <row r="113" spans="1:28" ht="15.75" customHeight="1" x14ac:dyDescent="0.2">
      <c r="A113" s="21">
        <f>UpgradedProtectorStats!A113+10</f>
        <v>312020</v>
      </c>
      <c r="B113" s="50" t="s">
        <v>634</v>
      </c>
      <c r="C113" s="22">
        <f>UpgradedProtectorStats!C113</f>
        <v>0</v>
      </c>
      <c r="D113" s="32">
        <f>UpgradedProtectorStats!D113</f>
        <v>12.1</v>
      </c>
      <c r="E113" s="24">
        <f>UpgradedProtectorStats!E113</f>
        <v>12.1</v>
      </c>
      <c r="F113" s="25">
        <f>UpgradedProtectorStats!F113</f>
        <v>7.26</v>
      </c>
      <c r="G113" s="26">
        <f>UpgradedProtectorStats!G113</f>
        <v>9.68</v>
      </c>
      <c r="H113" s="23">
        <f>UpgradedProtectorStats!D113*(1+(UpgradedProtectorStats!H113/100))</f>
        <v>12.1</v>
      </c>
      <c r="I113" s="23">
        <f>UpgradedProtectorStats!D113*(1+(UpgradedProtectorStats!I113/100))</f>
        <v>14.277999999999999</v>
      </c>
      <c r="J113" s="23">
        <f>UpgradedProtectorStats!D113*(1+(UpgradedProtectorStats!J113/100))</f>
        <v>12.1</v>
      </c>
      <c r="K113" s="27">
        <f>UpgradedProtectorStats!K113</f>
        <v>5.6</v>
      </c>
      <c r="L113" s="27">
        <f>UpgradedProtectorStats!L113</f>
        <v>5.6</v>
      </c>
      <c r="M113" s="28">
        <f>UpgradedProtectorStats!M113</f>
        <v>7</v>
      </c>
      <c r="N113" s="29">
        <f>UpgradedProtectorStats!N113</f>
        <v>0</v>
      </c>
      <c r="O113" s="30">
        <f>UpgradedProtectorStats!O113</f>
        <v>0.7</v>
      </c>
      <c r="P113" s="21">
        <f>UpgradedProtectorStats!P113</f>
        <v>350</v>
      </c>
      <c r="Q113" s="21">
        <f>UpgradedProtectorStats!Q113</f>
        <v>0</v>
      </c>
      <c r="R113" s="31"/>
      <c r="S113" s="22">
        <f t="shared" si="0"/>
        <v>0</v>
      </c>
      <c r="T113" s="32">
        <f t="shared" si="1"/>
        <v>17.285714285714285</v>
      </c>
      <c r="U113" s="33">
        <f t="shared" si="2"/>
        <v>17.285714285714285</v>
      </c>
      <c r="V113" s="34">
        <f t="shared" si="3"/>
        <v>10.371428571428572</v>
      </c>
      <c r="W113" s="35">
        <f t="shared" si="4"/>
        <v>13.828571428571429</v>
      </c>
      <c r="X113" s="32">
        <f t="shared" si="5"/>
        <v>17.285714285714285</v>
      </c>
      <c r="Y113" s="32">
        <f t="shared" si="6"/>
        <v>20.397142857142857</v>
      </c>
      <c r="Z113" s="32">
        <f t="shared" si="7"/>
        <v>17.285714285714285</v>
      </c>
      <c r="AA113" s="36">
        <f t="shared" si="8"/>
        <v>8</v>
      </c>
      <c r="AB113" s="37">
        <f t="shared" si="9"/>
        <v>10</v>
      </c>
    </row>
    <row r="114" spans="1:28" ht="15.75" customHeight="1" x14ac:dyDescent="0.2">
      <c r="A114" s="21">
        <f>UpgradedProtectorStats!A114+10</f>
        <v>313020</v>
      </c>
      <c r="B114" s="50" t="s">
        <v>692</v>
      </c>
      <c r="C114" s="22">
        <f>UpgradedProtectorStats!C114</f>
        <v>0</v>
      </c>
      <c r="D114" s="32">
        <f>UpgradedProtectorStats!D114</f>
        <v>33.879999999999995</v>
      </c>
      <c r="E114" s="24">
        <f>UpgradedProtectorStats!E114</f>
        <v>36.299999999999997</v>
      </c>
      <c r="F114" s="25">
        <f>UpgradedProtectorStats!F114</f>
        <v>19.36</v>
      </c>
      <c r="G114" s="26">
        <f>UpgradedProtectorStats!G114</f>
        <v>29.04</v>
      </c>
      <c r="H114" s="23">
        <f>UpgradedProtectorStats!D114*(1+(UpgradedProtectorStats!H114/100))</f>
        <v>33.879999999999995</v>
      </c>
      <c r="I114" s="23">
        <f>UpgradedProtectorStats!D114*(1+(UpgradedProtectorStats!I114/100))</f>
        <v>39.978399999999993</v>
      </c>
      <c r="J114" s="23">
        <f>UpgradedProtectorStats!D114*(1+(UpgradedProtectorStats!J114/100))</f>
        <v>33.879999999999995</v>
      </c>
      <c r="K114" s="27">
        <f>UpgradedProtectorStats!K114</f>
        <v>18.2</v>
      </c>
      <c r="L114" s="27">
        <f>UpgradedProtectorStats!L114</f>
        <v>18.2</v>
      </c>
      <c r="M114" s="28">
        <f>UpgradedProtectorStats!M114</f>
        <v>21</v>
      </c>
      <c r="N114" s="29">
        <f>UpgradedProtectorStats!N114</f>
        <v>0</v>
      </c>
      <c r="O114" s="30">
        <f>UpgradedProtectorStats!O114</f>
        <v>2</v>
      </c>
      <c r="P114" s="21">
        <f>UpgradedProtectorStats!P114</f>
        <v>350</v>
      </c>
      <c r="Q114" s="21">
        <f>UpgradedProtectorStats!Q114</f>
        <v>0</v>
      </c>
      <c r="R114" s="31"/>
      <c r="S114" s="22">
        <f t="shared" si="0"/>
        <v>0</v>
      </c>
      <c r="T114" s="32">
        <f t="shared" si="1"/>
        <v>16.939999999999998</v>
      </c>
      <c r="U114" s="33">
        <f t="shared" si="2"/>
        <v>18.149999999999999</v>
      </c>
      <c r="V114" s="34">
        <f t="shared" si="3"/>
        <v>9.68</v>
      </c>
      <c r="W114" s="35">
        <f t="shared" si="4"/>
        <v>14.52</v>
      </c>
      <c r="X114" s="32">
        <f t="shared" si="5"/>
        <v>16.939999999999998</v>
      </c>
      <c r="Y114" s="32">
        <f t="shared" si="6"/>
        <v>19.989199999999997</v>
      </c>
      <c r="Z114" s="32">
        <f t="shared" si="7"/>
        <v>16.939999999999998</v>
      </c>
      <c r="AA114" s="36">
        <f t="shared" si="8"/>
        <v>9.1</v>
      </c>
      <c r="AB114" s="37">
        <f t="shared" si="9"/>
        <v>10.5</v>
      </c>
    </row>
    <row r="115" spans="1:28" ht="15.75" customHeight="1" x14ac:dyDescent="0.2">
      <c r="A115" s="21">
        <f>UpgradedProtectorStats!A115+5</f>
        <v>320010</v>
      </c>
      <c r="B115" s="38" t="s">
        <v>502</v>
      </c>
      <c r="C115" s="22">
        <f>UpgradedProtectorStats!C115</f>
        <v>8</v>
      </c>
      <c r="D115" s="32">
        <f>UpgradedProtectorStats!D115</f>
        <v>32.550000000000004</v>
      </c>
      <c r="E115" s="24">
        <f>UpgradedProtectorStats!E115</f>
        <v>17.05</v>
      </c>
      <c r="F115" s="25">
        <f>UpgradedProtectorStats!F115</f>
        <v>27.900000000000002</v>
      </c>
      <c r="G115" s="26">
        <f>UpgradedProtectorStats!G115</f>
        <v>9.3000000000000007</v>
      </c>
      <c r="H115" s="23">
        <f>UpgradedProtectorStats!D115*(1+(UpgradedProtectorStats!H115/100))</f>
        <v>36.781500000000001</v>
      </c>
      <c r="I115" s="23">
        <f>UpgradedProtectorStats!D115*(1+(UpgradedProtectorStats!I115/100))</f>
        <v>30.922500000000003</v>
      </c>
      <c r="J115" s="23">
        <f>UpgradedProtectorStats!D115*(1+(UpgradedProtectorStats!J115/100))</f>
        <v>31.899000000000004</v>
      </c>
      <c r="K115" s="27">
        <f>UpgradedProtectorStats!K115</f>
        <v>7.62</v>
      </c>
      <c r="L115" s="27">
        <f>UpgradedProtectorStats!L115</f>
        <v>7.62</v>
      </c>
      <c r="M115" s="28">
        <f>UpgradedProtectorStats!M115</f>
        <v>15.24</v>
      </c>
      <c r="N115" s="29">
        <f>UpgradedProtectorStats!N115</f>
        <v>0</v>
      </c>
      <c r="O115" s="30">
        <f>UpgradedProtectorStats!O115</f>
        <v>5</v>
      </c>
      <c r="P115" s="21">
        <f>UpgradedProtectorStats!P115</f>
        <v>550</v>
      </c>
      <c r="Q115" s="21">
        <f>UpgradedProtectorStats!Q115</f>
        <v>-1</v>
      </c>
      <c r="R115" s="31"/>
      <c r="S115" s="22">
        <f t="shared" si="0"/>
        <v>1.6</v>
      </c>
      <c r="T115" s="32">
        <f t="shared" si="1"/>
        <v>6.5100000000000007</v>
      </c>
      <c r="U115" s="33">
        <f t="shared" si="2"/>
        <v>3.41</v>
      </c>
      <c r="V115" s="34">
        <f t="shared" si="3"/>
        <v>5.58</v>
      </c>
      <c r="W115" s="35">
        <f t="shared" si="4"/>
        <v>1.86</v>
      </c>
      <c r="X115" s="32">
        <f t="shared" si="5"/>
        <v>7.3563000000000001</v>
      </c>
      <c r="Y115" s="32">
        <f t="shared" si="6"/>
        <v>6.1845000000000008</v>
      </c>
      <c r="Z115" s="32">
        <f t="shared" si="7"/>
        <v>6.3798000000000012</v>
      </c>
      <c r="AA115" s="36">
        <f t="shared" si="8"/>
        <v>1.524</v>
      </c>
      <c r="AB115" s="37">
        <f t="shared" si="9"/>
        <v>3.048</v>
      </c>
    </row>
    <row r="116" spans="1:28" ht="15.75" customHeight="1" x14ac:dyDescent="0.2">
      <c r="A116" s="21">
        <f>UpgradedProtectorStats!A116+5</f>
        <v>321010</v>
      </c>
      <c r="B116" s="50" t="s">
        <v>574</v>
      </c>
      <c r="C116" s="22">
        <f>UpgradedProtectorStats!C116</f>
        <v>21</v>
      </c>
      <c r="D116" s="32">
        <f>UpgradedProtectorStats!D116</f>
        <v>88.350000000000009</v>
      </c>
      <c r="E116" s="24">
        <f>UpgradedProtectorStats!E116</f>
        <v>44.95</v>
      </c>
      <c r="F116" s="25">
        <f>UpgradedProtectorStats!F116</f>
        <v>74.400000000000006</v>
      </c>
      <c r="G116" s="26">
        <f>UpgradedProtectorStats!G116</f>
        <v>26.35</v>
      </c>
      <c r="H116" s="23">
        <f>UpgradedProtectorStats!D116*(1+(UpgradedProtectorStats!H116/100))</f>
        <v>99.835499999999996</v>
      </c>
      <c r="I116" s="23">
        <f>UpgradedProtectorStats!D116*(1+(UpgradedProtectorStats!I116/100))</f>
        <v>83.932500000000005</v>
      </c>
      <c r="J116" s="23">
        <f>UpgradedProtectorStats!D116*(1+(UpgradedProtectorStats!J116/100))</f>
        <v>86.583000000000013</v>
      </c>
      <c r="K116" s="27">
        <f>UpgradedProtectorStats!K116</f>
        <v>19.05</v>
      </c>
      <c r="L116" s="27">
        <f>UpgradedProtectorStats!L116</f>
        <v>19.05</v>
      </c>
      <c r="M116" s="28">
        <f>UpgradedProtectorStats!M116</f>
        <v>40.64</v>
      </c>
      <c r="N116" s="29">
        <f>UpgradedProtectorStats!N116</f>
        <v>0</v>
      </c>
      <c r="O116" s="30">
        <f>UpgradedProtectorStats!O116</f>
        <v>13</v>
      </c>
      <c r="P116" s="21">
        <f>UpgradedProtectorStats!P116</f>
        <v>550</v>
      </c>
      <c r="Q116" s="21">
        <f>UpgradedProtectorStats!Q116</f>
        <v>-1</v>
      </c>
      <c r="R116" s="31"/>
      <c r="S116" s="22">
        <f t="shared" si="0"/>
        <v>1.6153846153846154</v>
      </c>
      <c r="T116" s="32">
        <f t="shared" si="1"/>
        <v>6.7961538461538469</v>
      </c>
      <c r="U116" s="33">
        <f t="shared" si="2"/>
        <v>3.4576923076923078</v>
      </c>
      <c r="V116" s="34">
        <f t="shared" si="3"/>
        <v>5.7230769230769232</v>
      </c>
      <c r="W116" s="35">
        <f t="shared" si="4"/>
        <v>2.0269230769230768</v>
      </c>
      <c r="X116" s="32">
        <f t="shared" si="5"/>
        <v>7.6796538461538457</v>
      </c>
      <c r="Y116" s="32">
        <f t="shared" si="6"/>
        <v>6.4563461538461544</v>
      </c>
      <c r="Z116" s="32">
        <f t="shared" si="7"/>
        <v>6.6602307692307701</v>
      </c>
      <c r="AA116" s="36">
        <f t="shared" si="8"/>
        <v>1.4653846153846155</v>
      </c>
      <c r="AB116" s="37">
        <f t="shared" si="9"/>
        <v>3.1261538461538461</v>
      </c>
    </row>
    <row r="117" spans="1:28" ht="15.75" customHeight="1" x14ac:dyDescent="0.2">
      <c r="A117" s="21">
        <f>UpgradedProtectorStats!A117+5</f>
        <v>322010</v>
      </c>
      <c r="B117" s="50" t="s">
        <v>635</v>
      </c>
      <c r="C117" s="22">
        <f>UpgradedProtectorStats!C117</f>
        <v>10</v>
      </c>
      <c r="D117" s="32">
        <f>UpgradedProtectorStats!D117</f>
        <v>40.300000000000004</v>
      </c>
      <c r="E117" s="24">
        <f>UpgradedProtectorStats!E117</f>
        <v>21.7</v>
      </c>
      <c r="F117" s="25">
        <f>UpgradedProtectorStats!F117</f>
        <v>35.65</v>
      </c>
      <c r="G117" s="26">
        <f>UpgradedProtectorStats!G117</f>
        <v>12.4</v>
      </c>
      <c r="H117" s="23">
        <f>UpgradedProtectorStats!D117*(1+(UpgradedProtectorStats!H117/100))</f>
        <v>45.539000000000001</v>
      </c>
      <c r="I117" s="23">
        <f>UpgradedProtectorStats!D117*(1+(UpgradedProtectorStats!I117/100))</f>
        <v>38.285000000000004</v>
      </c>
      <c r="J117" s="23">
        <f>UpgradedProtectorStats!D117*(1+(UpgradedProtectorStats!J117/100))</f>
        <v>39.494000000000007</v>
      </c>
      <c r="K117" s="27">
        <f>UpgradedProtectorStats!K117</f>
        <v>10.16</v>
      </c>
      <c r="L117" s="27">
        <f>UpgradedProtectorStats!L117</f>
        <v>10.16</v>
      </c>
      <c r="M117" s="28">
        <f>UpgradedProtectorStats!M117</f>
        <v>19.05</v>
      </c>
      <c r="N117" s="29">
        <f>UpgradedProtectorStats!N117</f>
        <v>0</v>
      </c>
      <c r="O117" s="30">
        <f>UpgradedProtectorStats!O117</f>
        <v>6</v>
      </c>
      <c r="P117" s="21">
        <f>UpgradedProtectorStats!P117</f>
        <v>550</v>
      </c>
      <c r="Q117" s="21">
        <f>UpgradedProtectorStats!Q117</f>
        <v>-1</v>
      </c>
      <c r="R117" s="31"/>
      <c r="S117" s="22">
        <f t="shared" si="0"/>
        <v>1.6666666666666667</v>
      </c>
      <c r="T117" s="32">
        <f t="shared" si="1"/>
        <v>6.7166666666666677</v>
      </c>
      <c r="U117" s="33">
        <f t="shared" si="2"/>
        <v>3.6166666666666667</v>
      </c>
      <c r="V117" s="34">
        <f t="shared" si="3"/>
        <v>5.9416666666666664</v>
      </c>
      <c r="W117" s="35">
        <f t="shared" si="4"/>
        <v>2.0666666666666669</v>
      </c>
      <c r="X117" s="32">
        <f t="shared" si="5"/>
        <v>7.5898333333333339</v>
      </c>
      <c r="Y117" s="32">
        <f t="shared" si="6"/>
        <v>6.3808333333333342</v>
      </c>
      <c r="Z117" s="32">
        <f t="shared" si="7"/>
        <v>6.5823333333333345</v>
      </c>
      <c r="AA117" s="36">
        <f t="shared" si="8"/>
        <v>1.6933333333333334</v>
      </c>
      <c r="AB117" s="37">
        <f t="shared" si="9"/>
        <v>3.1750000000000003</v>
      </c>
    </row>
    <row r="118" spans="1:28" ht="15.75" customHeight="1" x14ac:dyDescent="0.2">
      <c r="A118" s="21">
        <f>UpgradedProtectorStats!A118+5</f>
        <v>323010</v>
      </c>
      <c r="B118" s="50" t="s">
        <v>693</v>
      </c>
      <c r="C118" s="22">
        <f>UpgradedProtectorStats!C118</f>
        <v>11</v>
      </c>
      <c r="D118" s="32">
        <f>UpgradedProtectorStats!D118</f>
        <v>46.5</v>
      </c>
      <c r="E118" s="24">
        <f>UpgradedProtectorStats!E118</f>
        <v>23.25</v>
      </c>
      <c r="F118" s="25">
        <f>UpgradedProtectorStats!F118</f>
        <v>40.300000000000004</v>
      </c>
      <c r="G118" s="26">
        <f>UpgradedProtectorStats!G118</f>
        <v>13.950000000000001</v>
      </c>
      <c r="H118" s="23">
        <f>UpgradedProtectorStats!D118*(1+(UpgradedProtectorStats!H118/100))</f>
        <v>52.544999999999995</v>
      </c>
      <c r="I118" s="23">
        <f>UpgradedProtectorStats!D118*(1+(UpgradedProtectorStats!I118/100))</f>
        <v>44.174999999999997</v>
      </c>
      <c r="J118" s="23">
        <f>UpgradedProtectorStats!D118*(1+(UpgradedProtectorStats!J118/100))</f>
        <v>45.57</v>
      </c>
      <c r="K118" s="27">
        <f>UpgradedProtectorStats!K118</f>
        <v>11.43</v>
      </c>
      <c r="L118" s="27">
        <f>UpgradedProtectorStats!L118</f>
        <v>11.43</v>
      </c>
      <c r="M118" s="28">
        <f>UpgradedProtectorStats!M118</f>
        <v>21.59</v>
      </c>
      <c r="N118" s="29">
        <f>UpgradedProtectorStats!N118</f>
        <v>0</v>
      </c>
      <c r="O118" s="30">
        <f>UpgradedProtectorStats!O118</f>
        <v>7</v>
      </c>
      <c r="P118" s="21">
        <f>UpgradedProtectorStats!P118</f>
        <v>550</v>
      </c>
      <c r="Q118" s="21">
        <f>UpgradedProtectorStats!Q118</f>
        <v>-1</v>
      </c>
      <c r="R118" s="31"/>
      <c r="S118" s="22">
        <f t="shared" si="0"/>
        <v>1.5714285714285714</v>
      </c>
      <c r="T118" s="32">
        <f t="shared" si="1"/>
        <v>6.6428571428571432</v>
      </c>
      <c r="U118" s="33">
        <f t="shared" si="2"/>
        <v>3.3214285714285716</v>
      </c>
      <c r="V118" s="34">
        <f t="shared" si="3"/>
        <v>5.757142857142858</v>
      </c>
      <c r="W118" s="35">
        <f t="shared" si="4"/>
        <v>1.9928571428571431</v>
      </c>
      <c r="X118" s="32">
        <f t="shared" si="5"/>
        <v>7.5064285714285708</v>
      </c>
      <c r="Y118" s="32">
        <f t="shared" si="6"/>
        <v>6.3107142857142851</v>
      </c>
      <c r="Z118" s="32">
        <f t="shared" si="7"/>
        <v>6.51</v>
      </c>
      <c r="AA118" s="36">
        <f t="shared" si="8"/>
        <v>1.6328571428571428</v>
      </c>
      <c r="AB118" s="37">
        <f t="shared" si="9"/>
        <v>3.0842857142857141</v>
      </c>
    </row>
    <row r="119" spans="1:28" ht="15.75" customHeight="1" x14ac:dyDescent="0.2">
      <c r="A119" s="49">
        <f>UpgradedProtectorStats!A119</f>
        <v>330000</v>
      </c>
      <c r="B119" s="38" t="s">
        <v>503</v>
      </c>
      <c r="C119" s="22">
        <f>UpgradedProtectorStats!C119</f>
        <v>0</v>
      </c>
      <c r="D119" s="23">
        <f>UpgradedProtectorStats!D119</f>
        <v>5</v>
      </c>
      <c r="E119" s="24">
        <f>UpgradedProtectorStats!E119</f>
        <v>11</v>
      </c>
      <c r="F119" s="25">
        <f>UpgradedProtectorStats!F119</f>
        <v>2</v>
      </c>
      <c r="G119" s="26">
        <f>UpgradedProtectorStats!G119</f>
        <v>6</v>
      </c>
      <c r="H119" s="23">
        <f>UpgradedProtectorStats!D119*(1+(UpgradedProtectorStats!H119/100))</f>
        <v>5</v>
      </c>
      <c r="I119" s="23">
        <f>UpgradedProtectorStats!D119*(1+(UpgradedProtectorStats!I119/100))</f>
        <v>5</v>
      </c>
      <c r="J119" s="23">
        <f>UpgradedProtectorStats!D119*(1+(UpgradedProtectorStats!J119/100))</f>
        <v>5</v>
      </c>
      <c r="K119" s="27">
        <f>UpgradedProtectorStats!K119</f>
        <v>5</v>
      </c>
      <c r="L119" s="27">
        <f>UpgradedProtectorStats!L119</f>
        <v>5</v>
      </c>
      <c r="M119" s="28">
        <f>UpgradedProtectorStats!M119</f>
        <v>5</v>
      </c>
      <c r="N119" s="29">
        <f>UpgradedProtectorStats!N119</f>
        <v>20</v>
      </c>
      <c r="O119" s="30">
        <f>UpgradedProtectorStats!O119</f>
        <v>0.4</v>
      </c>
      <c r="P119" s="21">
        <f>UpgradedProtectorStats!P119</f>
        <v>150</v>
      </c>
      <c r="Q119" s="21">
        <f>UpgradedProtectorStats!Q119</f>
        <v>0</v>
      </c>
      <c r="R119" s="31"/>
      <c r="S119" s="22">
        <f t="shared" si="0"/>
        <v>0</v>
      </c>
      <c r="T119" s="32">
        <f t="shared" si="1"/>
        <v>12.5</v>
      </c>
      <c r="U119" s="33">
        <f t="shared" si="2"/>
        <v>27.5</v>
      </c>
      <c r="V119" s="34">
        <f t="shared" si="3"/>
        <v>5</v>
      </c>
      <c r="W119" s="35">
        <f t="shared" si="4"/>
        <v>15</v>
      </c>
      <c r="X119" s="32">
        <f t="shared" si="5"/>
        <v>12.5</v>
      </c>
      <c r="Y119" s="32">
        <f t="shared" si="6"/>
        <v>12.5</v>
      </c>
      <c r="Z119" s="32">
        <f t="shared" si="7"/>
        <v>12.5</v>
      </c>
      <c r="AA119" s="36">
        <f t="shared" si="8"/>
        <v>12.5</v>
      </c>
      <c r="AB119" s="37">
        <f t="shared" si="9"/>
        <v>12.5</v>
      </c>
    </row>
    <row r="120" spans="1:28" ht="15.75" customHeight="1" x14ac:dyDescent="0.2">
      <c r="A120" s="21">
        <f>UpgradedProtectorStats!A120+5</f>
        <v>331010</v>
      </c>
      <c r="B120" s="50" t="s">
        <v>575</v>
      </c>
      <c r="C120" s="22">
        <f>UpgradedProtectorStats!C120</f>
        <v>0</v>
      </c>
      <c r="D120" s="32">
        <f>UpgradedProtectorStats!D120</f>
        <v>21.7</v>
      </c>
      <c r="E120" s="24">
        <f>UpgradedProtectorStats!E120</f>
        <v>51.15</v>
      </c>
      <c r="F120" s="25">
        <f>UpgradedProtectorStats!F120</f>
        <v>9.3000000000000007</v>
      </c>
      <c r="G120" s="26">
        <f>UpgradedProtectorStats!G120</f>
        <v>29.45</v>
      </c>
      <c r="H120" s="23">
        <f>UpgradedProtectorStats!D120*(1+(UpgradedProtectorStats!H120/100))</f>
        <v>21.7</v>
      </c>
      <c r="I120" s="23">
        <f>UpgradedProtectorStats!D120*(1+(UpgradedProtectorStats!I120/100))</f>
        <v>21.7</v>
      </c>
      <c r="J120" s="23">
        <f>UpgradedProtectorStats!D120*(1+(UpgradedProtectorStats!J120/100))</f>
        <v>21.7</v>
      </c>
      <c r="K120" s="27">
        <f>UpgradedProtectorStats!K120</f>
        <v>17.78</v>
      </c>
      <c r="L120" s="27">
        <f>UpgradedProtectorStats!L120</f>
        <v>17.78</v>
      </c>
      <c r="M120" s="28">
        <f>UpgradedProtectorStats!M120</f>
        <v>17.78</v>
      </c>
      <c r="N120" s="29">
        <f>UpgradedProtectorStats!N120</f>
        <v>33.020000000000003</v>
      </c>
      <c r="O120" s="30">
        <f>UpgradedProtectorStats!O120</f>
        <v>1</v>
      </c>
      <c r="P120" s="21">
        <f>UpgradedProtectorStats!P120</f>
        <v>150</v>
      </c>
      <c r="Q120" s="21">
        <f>UpgradedProtectorStats!Q120</f>
        <v>0</v>
      </c>
      <c r="R120" s="31"/>
      <c r="S120" s="22">
        <f t="shared" si="0"/>
        <v>0</v>
      </c>
      <c r="T120" s="32">
        <f t="shared" si="1"/>
        <v>21.7</v>
      </c>
      <c r="U120" s="33">
        <f t="shared" si="2"/>
        <v>51.15</v>
      </c>
      <c r="V120" s="34">
        <f t="shared" si="3"/>
        <v>9.3000000000000007</v>
      </c>
      <c r="W120" s="35">
        <f t="shared" si="4"/>
        <v>29.45</v>
      </c>
      <c r="X120" s="32">
        <f t="shared" si="5"/>
        <v>21.7</v>
      </c>
      <c r="Y120" s="32">
        <f t="shared" si="6"/>
        <v>21.7</v>
      </c>
      <c r="Z120" s="32">
        <f t="shared" si="7"/>
        <v>21.7</v>
      </c>
      <c r="AA120" s="36">
        <f t="shared" si="8"/>
        <v>17.78</v>
      </c>
      <c r="AB120" s="37">
        <f t="shared" si="9"/>
        <v>17.78</v>
      </c>
    </row>
    <row r="121" spans="1:28" ht="15.75" customHeight="1" x14ac:dyDescent="0.2">
      <c r="A121" s="21">
        <f>UpgradedProtectorStats!A121+5</f>
        <v>332010</v>
      </c>
      <c r="B121" s="50" t="s">
        <v>636</v>
      </c>
      <c r="C121" s="22">
        <f>UpgradedProtectorStats!C121</f>
        <v>0</v>
      </c>
      <c r="D121" s="32">
        <f>UpgradedProtectorStats!D121</f>
        <v>12.4</v>
      </c>
      <c r="E121" s="24">
        <f>UpgradedProtectorStats!E121</f>
        <v>29.45</v>
      </c>
      <c r="F121" s="25">
        <f>UpgradedProtectorStats!F121</f>
        <v>4.6500000000000004</v>
      </c>
      <c r="G121" s="26">
        <f>UpgradedProtectorStats!G121</f>
        <v>17.05</v>
      </c>
      <c r="H121" s="23">
        <f>UpgradedProtectorStats!D121*(1+(UpgradedProtectorStats!H121/100))</f>
        <v>12.4</v>
      </c>
      <c r="I121" s="23">
        <f>UpgradedProtectorStats!D121*(1+(UpgradedProtectorStats!I121/100))</f>
        <v>12.4</v>
      </c>
      <c r="J121" s="23">
        <f>UpgradedProtectorStats!D121*(1+(UpgradedProtectorStats!J121/100))</f>
        <v>12.4</v>
      </c>
      <c r="K121" s="27">
        <f>UpgradedProtectorStats!K121</f>
        <v>10.16</v>
      </c>
      <c r="L121" s="27">
        <f>UpgradedProtectorStats!L121</f>
        <v>10.16</v>
      </c>
      <c r="M121" s="28">
        <f>UpgradedProtectorStats!M121</f>
        <v>10.16</v>
      </c>
      <c r="N121" s="29">
        <f>UpgradedProtectorStats!N121</f>
        <v>20.32</v>
      </c>
      <c r="O121" s="30">
        <f>UpgradedProtectorStats!O121</f>
        <v>0.6</v>
      </c>
      <c r="P121" s="21">
        <f>UpgradedProtectorStats!P121</f>
        <v>150</v>
      </c>
      <c r="Q121" s="21">
        <f>UpgradedProtectorStats!Q121</f>
        <v>0</v>
      </c>
      <c r="R121" s="31"/>
      <c r="S121" s="22">
        <f t="shared" si="0"/>
        <v>0</v>
      </c>
      <c r="T121" s="32">
        <f t="shared" si="1"/>
        <v>20.666666666666668</v>
      </c>
      <c r="U121" s="33">
        <f t="shared" si="2"/>
        <v>49.083333333333336</v>
      </c>
      <c r="V121" s="34">
        <f t="shared" si="3"/>
        <v>7.7500000000000009</v>
      </c>
      <c r="W121" s="35">
        <f t="shared" si="4"/>
        <v>28.416666666666668</v>
      </c>
      <c r="X121" s="32">
        <f t="shared" si="5"/>
        <v>20.666666666666668</v>
      </c>
      <c r="Y121" s="32">
        <f t="shared" si="6"/>
        <v>20.666666666666668</v>
      </c>
      <c r="Z121" s="32">
        <f t="shared" si="7"/>
        <v>20.666666666666668</v>
      </c>
      <c r="AA121" s="36">
        <f t="shared" si="8"/>
        <v>16.933333333333334</v>
      </c>
      <c r="AB121" s="37">
        <f t="shared" si="9"/>
        <v>16.933333333333334</v>
      </c>
    </row>
    <row r="122" spans="1:28" ht="15.75" customHeight="1" x14ac:dyDescent="0.2">
      <c r="A122" s="21">
        <f>UpgradedProtectorStats!A122+5</f>
        <v>333010</v>
      </c>
      <c r="B122" s="50" t="s">
        <v>694</v>
      </c>
      <c r="C122" s="22">
        <f>UpgradedProtectorStats!C122</f>
        <v>0</v>
      </c>
      <c r="D122" s="32">
        <f>UpgradedProtectorStats!D122</f>
        <v>23.25</v>
      </c>
      <c r="E122" s="24">
        <f>UpgradedProtectorStats!E122</f>
        <v>54.25</v>
      </c>
      <c r="F122" s="25">
        <f>UpgradedProtectorStats!F122</f>
        <v>26.35</v>
      </c>
      <c r="G122" s="26">
        <f>UpgradedProtectorStats!G122</f>
        <v>32.550000000000004</v>
      </c>
      <c r="H122" s="23">
        <f>UpgradedProtectorStats!D122*(1+(UpgradedProtectorStats!H122/100))</f>
        <v>23.25</v>
      </c>
      <c r="I122" s="23">
        <f>UpgradedProtectorStats!D122*(1+(UpgradedProtectorStats!I122/100))</f>
        <v>23.25</v>
      </c>
      <c r="J122" s="23">
        <f>UpgradedProtectorStats!D122*(1+(UpgradedProtectorStats!J122/100))</f>
        <v>23.25</v>
      </c>
      <c r="K122" s="27">
        <f>UpgradedProtectorStats!K122</f>
        <v>25.4</v>
      </c>
      <c r="L122" s="27">
        <f>UpgradedProtectorStats!L122</f>
        <v>25.4</v>
      </c>
      <c r="M122" s="28">
        <f>UpgradedProtectorStats!M122</f>
        <v>25.4</v>
      </c>
      <c r="N122" s="29">
        <f>UpgradedProtectorStats!N122</f>
        <v>66.040000000000006</v>
      </c>
      <c r="O122" s="30">
        <f>UpgradedProtectorStats!O122</f>
        <v>3</v>
      </c>
      <c r="P122" s="21">
        <f>UpgradedProtectorStats!P122</f>
        <v>150</v>
      </c>
      <c r="Q122" s="21">
        <f>UpgradedProtectorStats!Q122</f>
        <v>0</v>
      </c>
      <c r="R122" s="31"/>
      <c r="S122" s="22">
        <f t="shared" si="0"/>
        <v>0</v>
      </c>
      <c r="T122" s="32">
        <f t="shared" si="1"/>
        <v>7.75</v>
      </c>
      <c r="U122" s="33">
        <f t="shared" si="2"/>
        <v>18.083333333333332</v>
      </c>
      <c r="V122" s="34">
        <f t="shared" si="3"/>
        <v>8.7833333333333332</v>
      </c>
      <c r="W122" s="35">
        <f t="shared" si="4"/>
        <v>10.850000000000001</v>
      </c>
      <c r="X122" s="32">
        <f t="shared" si="5"/>
        <v>7.75</v>
      </c>
      <c r="Y122" s="32">
        <f t="shared" si="6"/>
        <v>7.75</v>
      </c>
      <c r="Z122" s="32">
        <f t="shared" si="7"/>
        <v>7.75</v>
      </c>
      <c r="AA122" s="36">
        <f t="shared" si="8"/>
        <v>8.4666666666666668</v>
      </c>
      <c r="AB122" s="37">
        <f t="shared" si="9"/>
        <v>8.4666666666666668</v>
      </c>
    </row>
    <row r="123" spans="1:28" ht="15.75" customHeight="1" x14ac:dyDescent="0.2">
      <c r="A123" s="21">
        <f>UpgradedProtectorStats!A123+5</f>
        <v>340010</v>
      </c>
      <c r="B123" s="38" t="s">
        <v>504</v>
      </c>
      <c r="C123" s="22">
        <f>UpgradedProtectorStats!C123</f>
        <v>0</v>
      </c>
      <c r="D123" s="32">
        <f>UpgradedProtectorStats!D123</f>
        <v>13.950000000000001</v>
      </c>
      <c r="E123" s="24">
        <f>UpgradedProtectorStats!E123</f>
        <v>18.600000000000001</v>
      </c>
      <c r="F123" s="25">
        <f>UpgradedProtectorStats!F123</f>
        <v>9.3000000000000007</v>
      </c>
      <c r="G123" s="26">
        <f>UpgradedProtectorStats!G123</f>
        <v>10.85</v>
      </c>
      <c r="H123" s="23">
        <f>UpgradedProtectorStats!D123*(1+(UpgradedProtectorStats!H123/100))</f>
        <v>13.950000000000001</v>
      </c>
      <c r="I123" s="23">
        <f>UpgradedProtectorStats!D123*(1+(UpgradedProtectorStats!I123/100))</f>
        <v>15.484500000000002</v>
      </c>
      <c r="J123" s="23">
        <f>UpgradedProtectorStats!D123*(1+(UpgradedProtectorStats!J123/100))</f>
        <v>13.950000000000001</v>
      </c>
      <c r="K123" s="27">
        <f>UpgradedProtectorStats!K123</f>
        <v>12.7</v>
      </c>
      <c r="L123" s="27">
        <f>UpgradedProtectorStats!L123</f>
        <v>12.7</v>
      </c>
      <c r="M123" s="28">
        <f>UpgradedProtectorStats!M123</f>
        <v>12.7</v>
      </c>
      <c r="N123" s="29">
        <f>UpgradedProtectorStats!N123</f>
        <v>13.97</v>
      </c>
      <c r="O123" s="30">
        <f>UpgradedProtectorStats!O123</f>
        <v>1.1000000000000001</v>
      </c>
      <c r="P123" s="21">
        <f>UpgradedProtectorStats!P123</f>
        <v>250</v>
      </c>
      <c r="Q123" s="21">
        <f>UpgradedProtectorStats!Q123</f>
        <v>0</v>
      </c>
      <c r="R123" s="31"/>
      <c r="S123" s="22">
        <f t="shared" si="0"/>
        <v>0</v>
      </c>
      <c r="T123" s="32">
        <f t="shared" si="1"/>
        <v>12.681818181818182</v>
      </c>
      <c r="U123" s="33">
        <f t="shared" si="2"/>
        <v>16.90909090909091</v>
      </c>
      <c r="V123" s="34">
        <f t="shared" si="3"/>
        <v>8.454545454545455</v>
      </c>
      <c r="W123" s="35">
        <f t="shared" si="4"/>
        <v>9.8636363636363633</v>
      </c>
      <c r="X123" s="32">
        <f t="shared" si="5"/>
        <v>12.681818181818182</v>
      </c>
      <c r="Y123" s="32">
        <f t="shared" si="6"/>
        <v>14.076818181818183</v>
      </c>
      <c r="Z123" s="32">
        <f t="shared" si="7"/>
        <v>12.681818181818182</v>
      </c>
      <c r="AA123" s="36">
        <f t="shared" si="8"/>
        <v>11.545454545454543</v>
      </c>
      <c r="AB123" s="37">
        <f t="shared" si="9"/>
        <v>11.545454545454543</v>
      </c>
    </row>
    <row r="124" spans="1:28" ht="15.75" customHeight="1" x14ac:dyDescent="0.2">
      <c r="A124" s="21">
        <f>UpgradedProtectorStats!A124+5</f>
        <v>341010</v>
      </c>
      <c r="B124" s="50" t="s">
        <v>576</v>
      </c>
      <c r="C124" s="22">
        <f>UpgradedProtectorStats!C124</f>
        <v>0</v>
      </c>
      <c r="D124" s="32">
        <f>UpgradedProtectorStats!D124</f>
        <v>51.15</v>
      </c>
      <c r="E124" s="24">
        <f>UpgradedProtectorStats!E124</f>
        <v>66.650000000000006</v>
      </c>
      <c r="F124" s="25">
        <f>UpgradedProtectorStats!F124</f>
        <v>31</v>
      </c>
      <c r="G124" s="26">
        <f>UpgradedProtectorStats!G124</f>
        <v>40.300000000000004</v>
      </c>
      <c r="H124" s="23">
        <f>UpgradedProtectorStats!D124*(1+(UpgradedProtectorStats!H124/100))</f>
        <v>51.15</v>
      </c>
      <c r="I124" s="23">
        <f>UpgradedProtectorStats!D124*(1+(UpgradedProtectorStats!I124/100))</f>
        <v>56.776500000000006</v>
      </c>
      <c r="J124" s="23">
        <f>UpgradedProtectorStats!D124*(1+(UpgradedProtectorStats!J124/100))</f>
        <v>51.15</v>
      </c>
      <c r="K124" s="27">
        <f>UpgradedProtectorStats!K124</f>
        <v>45.72</v>
      </c>
      <c r="L124" s="27">
        <f>UpgradedProtectorStats!L124</f>
        <v>45.72</v>
      </c>
      <c r="M124" s="28">
        <f>UpgradedProtectorStats!M124</f>
        <v>45.72</v>
      </c>
      <c r="N124" s="29">
        <f>UpgradedProtectorStats!N124</f>
        <v>15.24</v>
      </c>
      <c r="O124" s="30">
        <f>UpgradedProtectorStats!O124</f>
        <v>4</v>
      </c>
      <c r="P124" s="21">
        <f>UpgradedProtectorStats!P124</f>
        <v>250</v>
      </c>
      <c r="Q124" s="21">
        <f>UpgradedProtectorStats!Q124</f>
        <v>0</v>
      </c>
      <c r="R124" s="31"/>
      <c r="S124" s="22">
        <f t="shared" si="0"/>
        <v>0</v>
      </c>
      <c r="T124" s="32">
        <f t="shared" si="1"/>
        <v>12.7875</v>
      </c>
      <c r="U124" s="33">
        <f t="shared" si="2"/>
        <v>16.662500000000001</v>
      </c>
      <c r="V124" s="34">
        <f t="shared" si="3"/>
        <v>7.75</v>
      </c>
      <c r="W124" s="35">
        <f t="shared" si="4"/>
        <v>10.075000000000001</v>
      </c>
      <c r="X124" s="32">
        <f t="shared" si="5"/>
        <v>12.7875</v>
      </c>
      <c r="Y124" s="32">
        <f t="shared" si="6"/>
        <v>14.194125000000001</v>
      </c>
      <c r="Z124" s="32">
        <f t="shared" si="7"/>
        <v>12.7875</v>
      </c>
      <c r="AA124" s="36">
        <f t="shared" si="8"/>
        <v>11.43</v>
      </c>
      <c r="AB124" s="37">
        <f t="shared" si="9"/>
        <v>11.43</v>
      </c>
    </row>
    <row r="125" spans="1:28" ht="15.75" customHeight="1" x14ac:dyDescent="0.2">
      <c r="A125" s="21">
        <f>UpgradedProtectorStats!A125+5</f>
        <v>342010</v>
      </c>
      <c r="B125" s="50" t="s">
        <v>637</v>
      </c>
      <c r="C125" s="22">
        <f>UpgradedProtectorStats!C125</f>
        <v>0</v>
      </c>
      <c r="D125" s="32">
        <f>UpgradedProtectorStats!D125</f>
        <v>21.7</v>
      </c>
      <c r="E125" s="24">
        <f>UpgradedProtectorStats!E125</f>
        <v>27.900000000000002</v>
      </c>
      <c r="F125" s="25">
        <f>UpgradedProtectorStats!F125</f>
        <v>13.950000000000001</v>
      </c>
      <c r="G125" s="26">
        <f>UpgradedProtectorStats!G125</f>
        <v>17.05</v>
      </c>
      <c r="H125" s="23">
        <f>UpgradedProtectorStats!D125*(1+(UpgradedProtectorStats!H125/100))</f>
        <v>21.7</v>
      </c>
      <c r="I125" s="23">
        <f>UpgradedProtectorStats!D125*(1+(UpgradedProtectorStats!I125/100))</f>
        <v>24.087</v>
      </c>
      <c r="J125" s="23">
        <f>UpgradedProtectorStats!D125*(1+(UpgradedProtectorStats!J125/100))</f>
        <v>21.7</v>
      </c>
      <c r="K125" s="27">
        <f>UpgradedProtectorStats!K125</f>
        <v>20.32</v>
      </c>
      <c r="L125" s="27">
        <f>UpgradedProtectorStats!L125</f>
        <v>20.32</v>
      </c>
      <c r="M125" s="28">
        <f>UpgradedProtectorStats!M125</f>
        <v>20.32</v>
      </c>
      <c r="N125" s="29">
        <f>UpgradedProtectorStats!N125</f>
        <v>7.62</v>
      </c>
      <c r="O125" s="30">
        <f>UpgradedProtectorStats!O125</f>
        <v>1.7</v>
      </c>
      <c r="P125" s="21">
        <f>UpgradedProtectorStats!P125</f>
        <v>250</v>
      </c>
      <c r="Q125" s="21">
        <f>UpgradedProtectorStats!Q125</f>
        <v>0</v>
      </c>
      <c r="R125" s="31"/>
      <c r="S125" s="22">
        <f t="shared" si="0"/>
        <v>0</v>
      </c>
      <c r="T125" s="32">
        <f t="shared" si="1"/>
        <v>12.76470588235294</v>
      </c>
      <c r="U125" s="33">
        <f t="shared" si="2"/>
        <v>16.411764705882355</v>
      </c>
      <c r="V125" s="34">
        <f t="shared" si="3"/>
        <v>8.2058823529411775</v>
      </c>
      <c r="W125" s="35">
        <f t="shared" si="4"/>
        <v>10.029411764705882</v>
      </c>
      <c r="X125" s="32">
        <f t="shared" si="5"/>
        <v>12.76470588235294</v>
      </c>
      <c r="Y125" s="32">
        <f t="shared" si="6"/>
        <v>14.168823529411766</v>
      </c>
      <c r="Z125" s="32">
        <f t="shared" si="7"/>
        <v>12.76470588235294</v>
      </c>
      <c r="AA125" s="36">
        <f t="shared" si="8"/>
        <v>11.952941176470588</v>
      </c>
      <c r="AB125" s="37">
        <f t="shared" si="9"/>
        <v>11.952941176470588</v>
      </c>
    </row>
    <row r="126" spans="1:28" ht="15.75" customHeight="1" x14ac:dyDescent="0.2">
      <c r="A126" s="21">
        <f>UpgradedProtectorStats!A126+5</f>
        <v>343010</v>
      </c>
      <c r="B126" s="50" t="s">
        <v>695</v>
      </c>
      <c r="C126" s="22">
        <f>UpgradedProtectorStats!C126</f>
        <v>0</v>
      </c>
      <c r="D126" s="32">
        <f>UpgradedProtectorStats!D126</f>
        <v>26.35</v>
      </c>
      <c r="E126" s="24">
        <f>UpgradedProtectorStats!E126</f>
        <v>41.85</v>
      </c>
      <c r="F126" s="25">
        <f>UpgradedProtectorStats!F126</f>
        <v>18.600000000000001</v>
      </c>
      <c r="G126" s="26">
        <f>UpgradedProtectorStats!G126</f>
        <v>26.35</v>
      </c>
      <c r="H126" s="23">
        <f>UpgradedProtectorStats!D126*(1+(UpgradedProtectorStats!H126/100))</f>
        <v>26.35</v>
      </c>
      <c r="I126" s="23">
        <f>UpgradedProtectorStats!D126*(1+(UpgradedProtectorStats!I126/100))</f>
        <v>29.248500000000003</v>
      </c>
      <c r="J126" s="23">
        <f>UpgradedProtectorStats!D126*(1+(UpgradedProtectorStats!J126/100))</f>
        <v>26.35</v>
      </c>
      <c r="K126" s="27">
        <f>UpgradedProtectorStats!K126</f>
        <v>35.56</v>
      </c>
      <c r="L126" s="27">
        <f>UpgradedProtectorStats!L126</f>
        <v>35.56</v>
      </c>
      <c r="M126" s="28">
        <f>UpgradedProtectorStats!M126</f>
        <v>29.21</v>
      </c>
      <c r="N126" s="29">
        <f>UpgradedProtectorStats!N126</f>
        <v>10.16</v>
      </c>
      <c r="O126" s="30">
        <f>UpgradedProtectorStats!O126</f>
        <v>2.5</v>
      </c>
      <c r="P126" s="21">
        <f>UpgradedProtectorStats!P126</f>
        <v>250</v>
      </c>
      <c r="Q126" s="21">
        <f>UpgradedProtectorStats!Q126</f>
        <v>0</v>
      </c>
      <c r="R126" s="31"/>
      <c r="S126" s="22">
        <f t="shared" si="0"/>
        <v>0</v>
      </c>
      <c r="T126" s="32">
        <f t="shared" si="1"/>
        <v>10.540000000000001</v>
      </c>
      <c r="U126" s="33">
        <f t="shared" si="2"/>
        <v>16.740000000000002</v>
      </c>
      <c r="V126" s="34">
        <f t="shared" si="3"/>
        <v>7.44</v>
      </c>
      <c r="W126" s="35">
        <f t="shared" si="4"/>
        <v>10.540000000000001</v>
      </c>
      <c r="X126" s="32">
        <f t="shared" si="5"/>
        <v>10.540000000000001</v>
      </c>
      <c r="Y126" s="32">
        <f t="shared" si="6"/>
        <v>11.699400000000001</v>
      </c>
      <c r="Z126" s="32">
        <f t="shared" si="7"/>
        <v>10.540000000000001</v>
      </c>
      <c r="AA126" s="36">
        <f t="shared" si="8"/>
        <v>14.224</v>
      </c>
      <c r="AB126" s="37">
        <f t="shared" si="9"/>
        <v>11.684000000000001</v>
      </c>
    </row>
    <row r="127" spans="1:28" ht="15.75" customHeight="1" x14ac:dyDescent="0.2">
      <c r="A127" s="21">
        <f>UpgradedProtectorStats!A127+10</f>
        <v>350020</v>
      </c>
      <c r="B127" s="38" t="s">
        <v>505</v>
      </c>
      <c r="C127" s="22">
        <f>UpgradedProtectorStats!C127</f>
        <v>8</v>
      </c>
      <c r="D127" s="32">
        <f>UpgradedProtectorStats!D127</f>
        <v>36.299999999999997</v>
      </c>
      <c r="E127" s="24">
        <f>UpgradedProtectorStats!E127</f>
        <v>16.939999999999998</v>
      </c>
      <c r="F127" s="25">
        <f>UpgradedProtectorStats!F127</f>
        <v>19.36</v>
      </c>
      <c r="G127" s="26">
        <f>UpgradedProtectorStats!G127</f>
        <v>14.52</v>
      </c>
      <c r="H127" s="23">
        <f>UpgradedProtectorStats!D127*(1+(UpgradedProtectorStats!H127/100))</f>
        <v>42.107999999999997</v>
      </c>
      <c r="I127" s="23">
        <f>UpgradedProtectorStats!D127*(1+(UpgradedProtectorStats!I127/100))</f>
        <v>35.210999999999999</v>
      </c>
      <c r="J127" s="23">
        <f>UpgradedProtectorStats!D127*(1+(UpgradedProtectorStats!J127/100))</f>
        <v>36.299999999999997</v>
      </c>
      <c r="K127" s="27">
        <f>UpgradedProtectorStats!K127</f>
        <v>8.3999999999999986</v>
      </c>
      <c r="L127" s="27">
        <f>UpgradedProtectorStats!L127</f>
        <v>8.3999999999999986</v>
      </c>
      <c r="M127" s="28">
        <f>UpgradedProtectorStats!M127</f>
        <v>12.6</v>
      </c>
      <c r="N127" s="29">
        <f>UpgradedProtectorStats!N127</f>
        <v>0</v>
      </c>
      <c r="O127" s="30">
        <f>UpgradedProtectorStats!O127</f>
        <v>4.5</v>
      </c>
      <c r="P127" s="21">
        <f>UpgradedProtectorStats!P127</f>
        <v>450</v>
      </c>
      <c r="Q127" s="21">
        <f>UpgradedProtectorStats!Q127</f>
        <v>0</v>
      </c>
      <c r="R127" s="31"/>
      <c r="S127" s="22">
        <f t="shared" si="0"/>
        <v>1.7777777777777777</v>
      </c>
      <c r="T127" s="32">
        <f t="shared" si="1"/>
        <v>8.0666666666666664</v>
      </c>
      <c r="U127" s="33">
        <f t="shared" si="2"/>
        <v>3.764444444444444</v>
      </c>
      <c r="V127" s="34">
        <f t="shared" si="3"/>
        <v>4.3022222222222224</v>
      </c>
      <c r="W127" s="35">
        <f t="shared" si="4"/>
        <v>3.2266666666666666</v>
      </c>
      <c r="X127" s="32">
        <f t="shared" si="5"/>
        <v>9.3573333333333331</v>
      </c>
      <c r="Y127" s="32">
        <f t="shared" si="6"/>
        <v>7.8246666666666664</v>
      </c>
      <c r="Z127" s="32">
        <f t="shared" si="7"/>
        <v>8.0666666666666664</v>
      </c>
      <c r="AA127" s="36">
        <f t="shared" si="8"/>
        <v>1.8666666666666663</v>
      </c>
      <c r="AB127" s="37">
        <f t="shared" si="9"/>
        <v>2.8</v>
      </c>
    </row>
    <row r="128" spans="1:28" ht="15.75" customHeight="1" x14ac:dyDescent="0.2">
      <c r="A128" s="21">
        <f>UpgradedProtectorStats!A128+10</f>
        <v>351020</v>
      </c>
      <c r="B128" s="50" t="s">
        <v>577</v>
      </c>
      <c r="C128" s="22">
        <f>UpgradedProtectorStats!C128</f>
        <v>20</v>
      </c>
      <c r="D128" s="32">
        <f>UpgradedProtectorStats!D128</f>
        <v>94.38</v>
      </c>
      <c r="E128" s="24">
        <f>UpgradedProtectorStats!E128</f>
        <v>41.14</v>
      </c>
      <c r="F128" s="25">
        <f>UpgradedProtectorStats!F128</f>
        <v>43.56</v>
      </c>
      <c r="G128" s="26">
        <f>UpgradedProtectorStats!G128</f>
        <v>36.299999999999997</v>
      </c>
      <c r="H128" s="23">
        <f>UpgradedProtectorStats!D128*(1+(UpgradedProtectorStats!H128/100))</f>
        <v>109.48079999999999</v>
      </c>
      <c r="I128" s="23">
        <f>UpgradedProtectorStats!D128*(1+(UpgradedProtectorStats!I128/100))</f>
        <v>91.548599999999993</v>
      </c>
      <c r="J128" s="23">
        <f>UpgradedProtectorStats!D128*(1+(UpgradedProtectorStats!J128/100))</f>
        <v>94.38</v>
      </c>
      <c r="K128" s="27">
        <f>UpgradedProtectorStats!K128</f>
        <v>22.4</v>
      </c>
      <c r="L128" s="27">
        <f>UpgradedProtectorStats!L128</f>
        <v>22.4</v>
      </c>
      <c r="M128" s="28">
        <f>UpgradedProtectorStats!M128</f>
        <v>32.199999999999996</v>
      </c>
      <c r="N128" s="29">
        <f>UpgradedProtectorStats!N128</f>
        <v>0</v>
      </c>
      <c r="O128" s="30">
        <f>UpgradedProtectorStats!O128</f>
        <v>11.7</v>
      </c>
      <c r="P128" s="21">
        <f>UpgradedProtectorStats!P128</f>
        <v>450</v>
      </c>
      <c r="Q128" s="21">
        <f>UpgradedProtectorStats!Q128</f>
        <v>0</v>
      </c>
      <c r="R128" s="31"/>
      <c r="S128" s="22">
        <f t="shared" si="0"/>
        <v>1.7094017094017095</v>
      </c>
      <c r="T128" s="32">
        <f t="shared" si="1"/>
        <v>8.0666666666666664</v>
      </c>
      <c r="U128" s="33">
        <f t="shared" si="2"/>
        <v>3.5162393162393166</v>
      </c>
      <c r="V128" s="34">
        <f t="shared" si="3"/>
        <v>3.7230769230769236</v>
      </c>
      <c r="W128" s="35">
        <f t="shared" si="4"/>
        <v>3.1025641025641026</v>
      </c>
      <c r="X128" s="32">
        <f t="shared" si="5"/>
        <v>9.3573333333333331</v>
      </c>
      <c r="Y128" s="32">
        <f t="shared" si="6"/>
        <v>7.8246666666666664</v>
      </c>
      <c r="Z128" s="32">
        <f t="shared" si="7"/>
        <v>8.0666666666666664</v>
      </c>
      <c r="AA128" s="36">
        <f t="shared" si="8"/>
        <v>1.9145299145299146</v>
      </c>
      <c r="AB128" s="37">
        <f t="shared" si="9"/>
        <v>2.7521367521367521</v>
      </c>
    </row>
    <row r="129" spans="1:28" ht="15.75" customHeight="1" x14ac:dyDescent="0.2">
      <c r="A129" s="21">
        <f>UpgradedProtectorStats!A129+10</f>
        <v>352020</v>
      </c>
      <c r="B129" s="50" t="s">
        <v>638</v>
      </c>
      <c r="C129" s="22">
        <f>UpgradedProtectorStats!C129</f>
        <v>6</v>
      </c>
      <c r="D129" s="32">
        <f>UpgradedProtectorStats!D129</f>
        <v>43.56</v>
      </c>
      <c r="E129" s="24">
        <f>UpgradedProtectorStats!E129</f>
        <v>16.939999999999998</v>
      </c>
      <c r="F129" s="25">
        <f>UpgradedProtectorStats!F129</f>
        <v>19.36</v>
      </c>
      <c r="G129" s="26">
        <f>UpgradedProtectorStats!G129</f>
        <v>12.1</v>
      </c>
      <c r="H129" s="23">
        <f>UpgradedProtectorStats!D129*(1+(UpgradedProtectorStats!H129/100))</f>
        <v>50.529600000000002</v>
      </c>
      <c r="I129" s="23">
        <f>UpgradedProtectorStats!D129*(1+(UpgradedProtectorStats!I129/100))</f>
        <v>42.2532</v>
      </c>
      <c r="J129" s="23">
        <f>UpgradedProtectorStats!D129*(1+(UpgradedProtectorStats!J129/100))</f>
        <v>43.56</v>
      </c>
      <c r="K129" s="27">
        <f>UpgradedProtectorStats!K129</f>
        <v>7</v>
      </c>
      <c r="L129" s="27">
        <f>UpgradedProtectorStats!L129</f>
        <v>7</v>
      </c>
      <c r="M129" s="28">
        <f>UpgradedProtectorStats!M129</f>
        <v>9.7999999999999989</v>
      </c>
      <c r="N129" s="29">
        <f>UpgradedProtectorStats!N129</f>
        <v>0</v>
      </c>
      <c r="O129" s="30">
        <f>UpgradedProtectorStats!O129</f>
        <v>3.7</v>
      </c>
      <c r="P129" s="21">
        <f>UpgradedProtectorStats!P129</f>
        <v>450</v>
      </c>
      <c r="Q129" s="21">
        <f>UpgradedProtectorStats!Q129</f>
        <v>0</v>
      </c>
      <c r="R129" s="31"/>
      <c r="S129" s="22">
        <f t="shared" si="0"/>
        <v>1.6216216216216215</v>
      </c>
      <c r="T129" s="32">
        <f t="shared" si="1"/>
        <v>11.772972972972973</v>
      </c>
      <c r="U129" s="33">
        <f t="shared" si="2"/>
        <v>4.5783783783783774</v>
      </c>
      <c r="V129" s="34">
        <f t="shared" si="3"/>
        <v>5.2324324324324323</v>
      </c>
      <c r="W129" s="35">
        <f t="shared" si="4"/>
        <v>3.2702702702702702</v>
      </c>
      <c r="X129" s="32">
        <f t="shared" si="5"/>
        <v>13.656648648648648</v>
      </c>
      <c r="Y129" s="32">
        <f t="shared" si="6"/>
        <v>11.419783783783783</v>
      </c>
      <c r="Z129" s="32">
        <f t="shared" si="7"/>
        <v>11.772972972972973</v>
      </c>
      <c r="AA129" s="36">
        <f t="shared" si="8"/>
        <v>1.8918918918918919</v>
      </c>
      <c r="AB129" s="37">
        <f t="shared" si="9"/>
        <v>2.6486486486486482</v>
      </c>
    </row>
    <row r="130" spans="1:28" ht="15.75" customHeight="1" x14ac:dyDescent="0.2">
      <c r="A130" s="21">
        <f>UpgradedProtectorStats!A130+10</f>
        <v>353020</v>
      </c>
      <c r="B130" s="50" t="s">
        <v>696</v>
      </c>
      <c r="C130" s="22">
        <f>UpgradedProtectorStats!C130</f>
        <v>12</v>
      </c>
      <c r="D130" s="32">
        <f>UpgradedProtectorStats!D130</f>
        <v>55.66</v>
      </c>
      <c r="E130" s="24">
        <f>UpgradedProtectorStats!E130</f>
        <v>26.619999999999997</v>
      </c>
      <c r="F130" s="25">
        <f>UpgradedProtectorStats!F130</f>
        <v>26.619999999999997</v>
      </c>
      <c r="G130" s="26">
        <f>UpgradedProtectorStats!G130</f>
        <v>21.78</v>
      </c>
      <c r="H130" s="23">
        <f>UpgradedProtectorStats!D130*(1+(UpgradedProtectorStats!H130/100))</f>
        <v>64.565599999999989</v>
      </c>
      <c r="I130" s="23">
        <f>UpgradedProtectorStats!D130*(1+(UpgradedProtectorStats!I130/100))</f>
        <v>53.990199999999994</v>
      </c>
      <c r="J130" s="23">
        <f>UpgradedProtectorStats!D130*(1+(UpgradedProtectorStats!J130/100))</f>
        <v>55.66</v>
      </c>
      <c r="K130" s="27">
        <f>UpgradedProtectorStats!K130</f>
        <v>12.6</v>
      </c>
      <c r="L130" s="27">
        <f>UpgradedProtectorStats!L130</f>
        <v>12.6</v>
      </c>
      <c r="M130" s="28">
        <f>UpgradedProtectorStats!M130</f>
        <v>19.599999999999998</v>
      </c>
      <c r="N130" s="29">
        <f>UpgradedProtectorStats!N130</f>
        <v>0</v>
      </c>
      <c r="O130" s="30">
        <f>UpgradedProtectorStats!O130</f>
        <v>6.9</v>
      </c>
      <c r="P130" s="21">
        <f>UpgradedProtectorStats!P130</f>
        <v>450</v>
      </c>
      <c r="Q130" s="21">
        <f>UpgradedProtectorStats!Q130</f>
        <v>0</v>
      </c>
      <c r="R130" s="31"/>
      <c r="S130" s="22">
        <f t="shared" si="0"/>
        <v>1.7391304347826086</v>
      </c>
      <c r="T130" s="32">
        <f t="shared" si="1"/>
        <v>8.0666666666666664</v>
      </c>
      <c r="U130" s="33">
        <f t="shared" si="2"/>
        <v>3.8579710144927533</v>
      </c>
      <c r="V130" s="34">
        <f t="shared" si="3"/>
        <v>3.8579710144927533</v>
      </c>
      <c r="W130" s="35">
        <f t="shared" si="4"/>
        <v>3.1565217391304348</v>
      </c>
      <c r="X130" s="32">
        <f t="shared" si="5"/>
        <v>9.3573333333333313</v>
      </c>
      <c r="Y130" s="32">
        <f t="shared" si="6"/>
        <v>7.8246666666666655</v>
      </c>
      <c r="Z130" s="32">
        <f t="shared" si="7"/>
        <v>8.0666666666666664</v>
      </c>
      <c r="AA130" s="36">
        <f t="shared" si="8"/>
        <v>1.826086956521739</v>
      </c>
      <c r="AB130" s="37">
        <f t="shared" si="9"/>
        <v>2.8405797101449273</v>
      </c>
    </row>
    <row r="131" spans="1:28" ht="15.75" customHeight="1" x14ac:dyDescent="0.2">
      <c r="A131" s="72">
        <f>UpgradedProtectorStats!A131+10</f>
        <v>360020</v>
      </c>
      <c r="B131" s="73" t="s">
        <v>506</v>
      </c>
      <c r="C131" s="74">
        <f>UpgradedProtectorStats!C131</f>
        <v>0</v>
      </c>
      <c r="D131" s="75">
        <f>UpgradedProtectorStats!D131</f>
        <v>13.950000000000001</v>
      </c>
      <c r="E131" s="76">
        <f>UpgradedProtectorStats!E131</f>
        <v>12.4</v>
      </c>
      <c r="F131" s="77">
        <f>UpgradedProtectorStats!F131</f>
        <v>15.5</v>
      </c>
      <c r="G131" s="78">
        <f>UpgradedProtectorStats!G131</f>
        <v>13.950000000000001</v>
      </c>
      <c r="H131" s="79">
        <f>UpgradedProtectorStats!D131*(1+(UpgradedProtectorStats!H131/100))</f>
        <v>14.926500000000003</v>
      </c>
      <c r="I131" s="79">
        <f>UpgradedProtectorStats!D131*(1+(UpgradedProtectorStats!I131/100))</f>
        <v>14.926500000000003</v>
      </c>
      <c r="J131" s="79">
        <f>UpgradedProtectorStats!D131*(1+(UpgradedProtectorStats!J131/100))</f>
        <v>13.950000000000001</v>
      </c>
      <c r="K131" s="80">
        <f>UpgradedProtectorStats!K131</f>
        <v>10.16</v>
      </c>
      <c r="L131" s="80">
        <f>UpgradedProtectorStats!L131</f>
        <v>10.16</v>
      </c>
      <c r="M131" s="81">
        <f>UpgradedProtectorStats!M131</f>
        <v>10.16</v>
      </c>
      <c r="N131" s="82">
        <f>UpgradedProtectorStats!N131</f>
        <v>0</v>
      </c>
      <c r="O131" s="83">
        <f>UpgradedProtectorStats!O131</f>
        <v>1.4</v>
      </c>
      <c r="P131" s="72">
        <f>UpgradedProtectorStats!P131</f>
        <v>400</v>
      </c>
      <c r="Q131" s="72">
        <f>UpgradedProtectorStats!Q131</f>
        <v>0</v>
      </c>
      <c r="R131" s="84"/>
      <c r="S131" s="85">
        <f t="shared" si="0"/>
        <v>0</v>
      </c>
      <c r="T131" s="86">
        <f t="shared" si="1"/>
        <v>9.9642857142857153</v>
      </c>
      <c r="U131" s="87">
        <f t="shared" si="2"/>
        <v>8.8571428571428577</v>
      </c>
      <c r="V131" s="88">
        <f t="shared" si="3"/>
        <v>11.071428571428573</v>
      </c>
      <c r="W131" s="89">
        <f t="shared" si="4"/>
        <v>9.9642857142857153</v>
      </c>
      <c r="X131" s="86">
        <f t="shared" si="5"/>
        <v>10.661785714285717</v>
      </c>
      <c r="Y131" s="86">
        <f t="shared" si="6"/>
        <v>10.661785714285717</v>
      </c>
      <c r="Z131" s="86">
        <f t="shared" si="7"/>
        <v>9.9642857142857153</v>
      </c>
      <c r="AA131" s="90">
        <f t="shared" si="8"/>
        <v>7.257142857142858</v>
      </c>
      <c r="AB131" s="91">
        <f t="shared" si="9"/>
        <v>7.257142857142858</v>
      </c>
    </row>
    <row r="132" spans="1:28" ht="15.75" customHeight="1" x14ac:dyDescent="0.2">
      <c r="A132" s="72">
        <f>UpgradedProtectorStats!A132+10</f>
        <v>361020</v>
      </c>
      <c r="B132" s="92" t="s">
        <v>578</v>
      </c>
      <c r="C132" s="93">
        <f>UpgradedProtectorStats!C132</f>
        <v>0</v>
      </c>
      <c r="D132" s="75">
        <f>UpgradedProtectorStats!D132</f>
        <v>35.65</v>
      </c>
      <c r="E132" s="76">
        <f>UpgradedProtectorStats!E132</f>
        <v>32.550000000000004</v>
      </c>
      <c r="F132" s="77">
        <f>UpgradedProtectorStats!F132</f>
        <v>40.300000000000004</v>
      </c>
      <c r="G132" s="78">
        <f>UpgradedProtectorStats!G132</f>
        <v>35.65</v>
      </c>
      <c r="H132" s="79">
        <f>UpgradedProtectorStats!D132*(1+(UpgradedProtectorStats!H132/100))</f>
        <v>38.145499999999998</v>
      </c>
      <c r="I132" s="79">
        <f>UpgradedProtectorStats!D132*(1+(UpgradedProtectorStats!I132/100))</f>
        <v>38.145499999999998</v>
      </c>
      <c r="J132" s="79">
        <f>UpgradedProtectorStats!D132*(1+(UpgradedProtectorStats!J132/100))</f>
        <v>35.65</v>
      </c>
      <c r="K132" s="80">
        <f>UpgradedProtectorStats!K132</f>
        <v>26.67</v>
      </c>
      <c r="L132" s="80">
        <f>UpgradedProtectorStats!L132</f>
        <v>26.67</v>
      </c>
      <c r="M132" s="81">
        <f>UpgradedProtectorStats!M132</f>
        <v>26.67</v>
      </c>
      <c r="N132" s="82">
        <f>UpgradedProtectorStats!N132</f>
        <v>0</v>
      </c>
      <c r="O132" s="83">
        <f>UpgradedProtectorStats!O132</f>
        <v>3.5</v>
      </c>
      <c r="P132" s="72">
        <f>UpgradedProtectorStats!P132</f>
        <v>400</v>
      </c>
      <c r="Q132" s="72">
        <f>UpgradedProtectorStats!Q132</f>
        <v>0</v>
      </c>
      <c r="R132" s="84"/>
      <c r="S132" s="85">
        <f t="shared" si="0"/>
        <v>0</v>
      </c>
      <c r="T132" s="86">
        <f t="shared" si="1"/>
        <v>10.185714285714285</v>
      </c>
      <c r="U132" s="87">
        <f t="shared" si="2"/>
        <v>9.3000000000000007</v>
      </c>
      <c r="V132" s="88">
        <f t="shared" si="3"/>
        <v>11.514285714285716</v>
      </c>
      <c r="W132" s="89">
        <f t="shared" si="4"/>
        <v>10.185714285714285</v>
      </c>
      <c r="X132" s="86">
        <f t="shared" si="5"/>
        <v>10.898714285714286</v>
      </c>
      <c r="Y132" s="86">
        <f t="shared" si="6"/>
        <v>10.898714285714286</v>
      </c>
      <c r="Z132" s="86">
        <f t="shared" si="7"/>
        <v>10.185714285714285</v>
      </c>
      <c r="AA132" s="90">
        <f t="shared" si="8"/>
        <v>7.62</v>
      </c>
      <c r="AB132" s="91">
        <f t="shared" si="9"/>
        <v>7.62</v>
      </c>
    </row>
    <row r="133" spans="1:28" ht="15.75" customHeight="1" x14ac:dyDescent="0.2">
      <c r="A133" s="72">
        <f>UpgradedProtectorStats!A133+10</f>
        <v>362020</v>
      </c>
      <c r="B133" s="92" t="s">
        <v>639</v>
      </c>
      <c r="C133" s="93">
        <f>UpgradedProtectorStats!C133</f>
        <v>0</v>
      </c>
      <c r="D133" s="75">
        <f>UpgradedProtectorStats!D133</f>
        <v>21.7</v>
      </c>
      <c r="E133" s="76">
        <f>UpgradedProtectorStats!E133</f>
        <v>18.600000000000001</v>
      </c>
      <c r="F133" s="77">
        <f>UpgradedProtectorStats!F133</f>
        <v>23.25</v>
      </c>
      <c r="G133" s="78">
        <f>UpgradedProtectorStats!G133</f>
        <v>20.150000000000002</v>
      </c>
      <c r="H133" s="79">
        <f>UpgradedProtectorStats!D133*(1+(UpgradedProtectorStats!H133/100))</f>
        <v>23.219000000000001</v>
      </c>
      <c r="I133" s="79">
        <f>UpgradedProtectorStats!D133*(1+(UpgradedProtectorStats!I133/100))</f>
        <v>23.219000000000001</v>
      </c>
      <c r="J133" s="79">
        <f>UpgradedProtectorStats!D133*(1+(UpgradedProtectorStats!J133/100))</f>
        <v>21.7</v>
      </c>
      <c r="K133" s="80">
        <f>UpgradedProtectorStats!K133</f>
        <v>16.510000000000002</v>
      </c>
      <c r="L133" s="80">
        <f>UpgradedProtectorStats!L133</f>
        <v>16.510000000000002</v>
      </c>
      <c r="M133" s="81">
        <f>UpgradedProtectorStats!M133</f>
        <v>16.510000000000002</v>
      </c>
      <c r="N133" s="82">
        <f>UpgradedProtectorStats!N133</f>
        <v>0</v>
      </c>
      <c r="O133" s="83">
        <f>UpgradedProtectorStats!O133</f>
        <v>2.1</v>
      </c>
      <c r="P133" s="72">
        <f>UpgradedProtectorStats!P133</f>
        <v>400</v>
      </c>
      <c r="Q133" s="72">
        <f>UpgradedProtectorStats!Q133</f>
        <v>0</v>
      </c>
      <c r="R133" s="84"/>
      <c r="S133" s="85">
        <f t="shared" si="0"/>
        <v>0</v>
      </c>
      <c r="T133" s="86">
        <f t="shared" si="1"/>
        <v>10.333333333333332</v>
      </c>
      <c r="U133" s="87">
        <f t="shared" si="2"/>
        <v>8.8571428571428577</v>
      </c>
      <c r="V133" s="88">
        <f t="shared" si="3"/>
        <v>11.071428571428571</v>
      </c>
      <c r="W133" s="89">
        <f t="shared" si="4"/>
        <v>9.5952380952380967</v>
      </c>
      <c r="X133" s="86">
        <f t="shared" si="5"/>
        <v>11.056666666666667</v>
      </c>
      <c r="Y133" s="86">
        <f t="shared" si="6"/>
        <v>11.056666666666667</v>
      </c>
      <c r="Z133" s="86">
        <f t="shared" si="7"/>
        <v>10.333333333333332</v>
      </c>
      <c r="AA133" s="90">
        <f t="shared" si="8"/>
        <v>7.8619047619047624</v>
      </c>
      <c r="AB133" s="91">
        <f t="shared" si="9"/>
        <v>7.8619047619047624</v>
      </c>
    </row>
    <row r="134" spans="1:28" ht="15.75" customHeight="1" x14ac:dyDescent="0.2">
      <c r="A134" s="72">
        <f>UpgradedProtectorStats!A134+10</f>
        <v>363020</v>
      </c>
      <c r="B134" s="92" t="s">
        <v>697</v>
      </c>
      <c r="C134" s="93">
        <f>UpgradedProtectorStats!C134</f>
        <v>0</v>
      </c>
      <c r="D134" s="75">
        <f>UpgradedProtectorStats!D134</f>
        <v>21.7</v>
      </c>
      <c r="E134" s="76">
        <f>UpgradedProtectorStats!E134</f>
        <v>18.600000000000001</v>
      </c>
      <c r="F134" s="77">
        <f>UpgradedProtectorStats!F134</f>
        <v>23.25</v>
      </c>
      <c r="G134" s="78">
        <f>UpgradedProtectorStats!G134</f>
        <v>20.150000000000002</v>
      </c>
      <c r="H134" s="79">
        <f>UpgradedProtectorStats!D134*(1+(UpgradedProtectorStats!H134/100))</f>
        <v>23.219000000000001</v>
      </c>
      <c r="I134" s="79">
        <f>UpgradedProtectorStats!D134*(1+(UpgradedProtectorStats!I134/100))</f>
        <v>23.219000000000001</v>
      </c>
      <c r="J134" s="79">
        <f>UpgradedProtectorStats!D134*(1+(UpgradedProtectorStats!J134/100))</f>
        <v>21.7</v>
      </c>
      <c r="K134" s="80">
        <f>UpgradedProtectorStats!K134</f>
        <v>16.510000000000002</v>
      </c>
      <c r="L134" s="80">
        <f>UpgradedProtectorStats!L134</f>
        <v>16.510000000000002</v>
      </c>
      <c r="M134" s="81">
        <f>UpgradedProtectorStats!M134</f>
        <v>16.510000000000002</v>
      </c>
      <c r="N134" s="82">
        <f>UpgradedProtectorStats!N134</f>
        <v>0</v>
      </c>
      <c r="O134" s="83">
        <f>UpgradedProtectorStats!O134</f>
        <v>2.1</v>
      </c>
      <c r="P134" s="72">
        <f>UpgradedProtectorStats!P134</f>
        <v>400</v>
      </c>
      <c r="Q134" s="72">
        <f>UpgradedProtectorStats!Q134</f>
        <v>0</v>
      </c>
      <c r="R134" s="84"/>
      <c r="S134" s="85">
        <f t="shared" si="0"/>
        <v>0</v>
      </c>
      <c r="T134" s="86">
        <f t="shared" si="1"/>
        <v>10.333333333333332</v>
      </c>
      <c r="U134" s="87">
        <f t="shared" si="2"/>
        <v>8.8571428571428577</v>
      </c>
      <c r="V134" s="88">
        <f t="shared" si="3"/>
        <v>11.071428571428571</v>
      </c>
      <c r="W134" s="89">
        <f t="shared" si="4"/>
        <v>9.5952380952380967</v>
      </c>
      <c r="X134" s="86">
        <f t="shared" si="5"/>
        <v>11.056666666666667</v>
      </c>
      <c r="Y134" s="86">
        <f t="shared" si="6"/>
        <v>11.056666666666667</v>
      </c>
      <c r="Z134" s="86">
        <f t="shared" si="7"/>
        <v>10.333333333333332</v>
      </c>
      <c r="AA134" s="90">
        <f t="shared" si="8"/>
        <v>7.8619047619047624</v>
      </c>
      <c r="AB134" s="91">
        <f t="shared" si="9"/>
        <v>7.8619047619047624</v>
      </c>
    </row>
    <row r="135" spans="1:28" ht="15.75" customHeight="1" x14ac:dyDescent="0.2">
      <c r="A135" s="72">
        <f>UpgradedProtectorStats!A135+10</f>
        <v>370020</v>
      </c>
      <c r="B135" s="73" t="s">
        <v>507</v>
      </c>
      <c r="C135" s="93">
        <f>UpgradedProtectorStats!C135</f>
        <v>0</v>
      </c>
      <c r="D135" s="75">
        <f>UpgradedProtectorStats!D135</f>
        <v>12.4</v>
      </c>
      <c r="E135" s="76">
        <f>UpgradedProtectorStats!E135</f>
        <v>15.5</v>
      </c>
      <c r="F135" s="77">
        <f>UpgradedProtectorStats!F135</f>
        <v>7.75</v>
      </c>
      <c r="G135" s="78">
        <f>UpgradedProtectorStats!G135</f>
        <v>9.3000000000000007</v>
      </c>
      <c r="H135" s="79">
        <f>UpgradedProtectorStats!D135*(1+(UpgradedProtectorStats!H135/100))</f>
        <v>12.896000000000001</v>
      </c>
      <c r="I135" s="79">
        <f>UpgradedProtectorStats!D135*(1+(UpgradedProtectorStats!I135/100))</f>
        <v>13.392000000000001</v>
      </c>
      <c r="J135" s="79">
        <f>UpgradedProtectorStats!D135*(1+(UpgradedProtectorStats!J135/100))</f>
        <v>12.4</v>
      </c>
      <c r="K135" s="80">
        <f>UpgradedProtectorStats!K135</f>
        <v>6.35</v>
      </c>
      <c r="L135" s="80">
        <f>UpgradedProtectorStats!L135</f>
        <v>6.35</v>
      </c>
      <c r="M135" s="81">
        <f>UpgradedProtectorStats!M135</f>
        <v>7.62</v>
      </c>
      <c r="N135" s="82">
        <f>UpgradedProtectorStats!N135</f>
        <v>0</v>
      </c>
      <c r="O135" s="83">
        <f>UpgradedProtectorStats!O135</f>
        <v>0.9</v>
      </c>
      <c r="P135" s="72">
        <f>UpgradedProtectorStats!P135</f>
        <v>200</v>
      </c>
      <c r="Q135" s="72">
        <f>UpgradedProtectorStats!Q135</f>
        <v>0</v>
      </c>
      <c r="R135" s="84"/>
      <c r="S135" s="85">
        <f t="shared" si="0"/>
        <v>0</v>
      </c>
      <c r="T135" s="86">
        <f t="shared" si="1"/>
        <v>13.777777777777779</v>
      </c>
      <c r="U135" s="87">
        <f t="shared" si="2"/>
        <v>17.222222222222221</v>
      </c>
      <c r="V135" s="88">
        <f t="shared" si="3"/>
        <v>8.6111111111111107</v>
      </c>
      <c r="W135" s="89">
        <f t="shared" si="4"/>
        <v>10.333333333333334</v>
      </c>
      <c r="X135" s="86">
        <f t="shared" si="5"/>
        <v>14.328888888888889</v>
      </c>
      <c r="Y135" s="86">
        <f t="shared" si="6"/>
        <v>14.88</v>
      </c>
      <c r="Z135" s="86">
        <f t="shared" si="7"/>
        <v>13.777777777777779</v>
      </c>
      <c r="AA135" s="90">
        <f t="shared" si="8"/>
        <v>7.0555555555555554</v>
      </c>
      <c r="AB135" s="91">
        <f t="shared" si="9"/>
        <v>8.4666666666666668</v>
      </c>
    </row>
    <row r="136" spans="1:28" ht="15.75" customHeight="1" x14ac:dyDescent="0.2">
      <c r="A136" s="72">
        <f>UpgradedProtectorStats!A136+10</f>
        <v>371020</v>
      </c>
      <c r="B136" s="92" t="s">
        <v>579</v>
      </c>
      <c r="C136" s="93">
        <f>UpgradedProtectorStats!C136</f>
        <v>0</v>
      </c>
      <c r="D136" s="75">
        <f>UpgradedProtectorStats!D136</f>
        <v>31</v>
      </c>
      <c r="E136" s="76">
        <f>UpgradedProtectorStats!E136</f>
        <v>41.85</v>
      </c>
      <c r="F136" s="77">
        <f>UpgradedProtectorStats!F136</f>
        <v>20.150000000000002</v>
      </c>
      <c r="G136" s="78">
        <f>UpgradedProtectorStats!G136</f>
        <v>26.35</v>
      </c>
      <c r="H136" s="79">
        <f>UpgradedProtectorStats!D136*(1+(UpgradedProtectorStats!H136/100))</f>
        <v>32.24</v>
      </c>
      <c r="I136" s="79">
        <f>UpgradedProtectorStats!D136*(1+(UpgradedProtectorStats!I136/100))</f>
        <v>33.480000000000004</v>
      </c>
      <c r="J136" s="79">
        <f>UpgradedProtectorStats!D136*(1+(UpgradedProtectorStats!J136/100))</f>
        <v>31</v>
      </c>
      <c r="K136" s="80">
        <f>UpgradedProtectorStats!K136</f>
        <v>15.24</v>
      </c>
      <c r="L136" s="80">
        <f>UpgradedProtectorStats!L136</f>
        <v>15.24</v>
      </c>
      <c r="M136" s="81">
        <f>UpgradedProtectorStats!M136</f>
        <v>20.32</v>
      </c>
      <c r="N136" s="82">
        <f>UpgradedProtectorStats!N136</f>
        <v>0</v>
      </c>
      <c r="O136" s="83">
        <f>UpgradedProtectorStats!O136</f>
        <v>2.2999999999999998</v>
      </c>
      <c r="P136" s="72">
        <f>UpgradedProtectorStats!P136</f>
        <v>200</v>
      </c>
      <c r="Q136" s="72">
        <f>UpgradedProtectorStats!Q136</f>
        <v>0</v>
      </c>
      <c r="R136" s="84"/>
      <c r="S136" s="85">
        <f t="shared" si="0"/>
        <v>0</v>
      </c>
      <c r="T136" s="86">
        <f t="shared" si="1"/>
        <v>13.478260869565219</v>
      </c>
      <c r="U136" s="87">
        <f t="shared" si="2"/>
        <v>18.195652173913047</v>
      </c>
      <c r="V136" s="88">
        <f t="shared" si="3"/>
        <v>8.7608695652173925</v>
      </c>
      <c r="W136" s="89">
        <f t="shared" si="4"/>
        <v>11.456521739130435</v>
      </c>
      <c r="X136" s="86">
        <f t="shared" si="5"/>
        <v>14.017391304347829</v>
      </c>
      <c r="Y136" s="86">
        <f t="shared" si="6"/>
        <v>14.556521739130437</v>
      </c>
      <c r="Z136" s="86">
        <f t="shared" si="7"/>
        <v>13.478260869565219</v>
      </c>
      <c r="AA136" s="90">
        <f t="shared" si="8"/>
        <v>6.62608695652174</v>
      </c>
      <c r="AB136" s="91">
        <f t="shared" si="9"/>
        <v>8.8347826086956527</v>
      </c>
    </row>
    <row r="137" spans="1:28" ht="15.75" customHeight="1" x14ac:dyDescent="0.2">
      <c r="A137" s="72">
        <f>UpgradedProtectorStats!A137+10</f>
        <v>372020</v>
      </c>
      <c r="B137" s="92" t="s">
        <v>640</v>
      </c>
      <c r="C137" s="93">
        <f>UpgradedProtectorStats!C137</f>
        <v>0</v>
      </c>
      <c r="D137" s="75">
        <f>UpgradedProtectorStats!D137</f>
        <v>18.600000000000001</v>
      </c>
      <c r="E137" s="76">
        <f>UpgradedProtectorStats!E137</f>
        <v>24.8</v>
      </c>
      <c r="F137" s="77">
        <f>UpgradedProtectorStats!F137</f>
        <v>12.4</v>
      </c>
      <c r="G137" s="78">
        <f>UpgradedProtectorStats!G137</f>
        <v>15.5</v>
      </c>
      <c r="H137" s="79">
        <f>UpgradedProtectorStats!D137*(1+(UpgradedProtectorStats!H137/100))</f>
        <v>19.344000000000001</v>
      </c>
      <c r="I137" s="79">
        <f>UpgradedProtectorStats!D137*(1+(UpgradedProtectorStats!I137/100))</f>
        <v>20.088000000000005</v>
      </c>
      <c r="J137" s="79">
        <f>UpgradedProtectorStats!D137*(1+(UpgradedProtectorStats!J137/100))</f>
        <v>18.600000000000001</v>
      </c>
      <c r="K137" s="80">
        <f>UpgradedProtectorStats!K137</f>
        <v>8.89</v>
      </c>
      <c r="L137" s="80">
        <f>UpgradedProtectorStats!L137</f>
        <v>8.89</v>
      </c>
      <c r="M137" s="81">
        <f>UpgradedProtectorStats!M137</f>
        <v>11.43</v>
      </c>
      <c r="N137" s="82">
        <f>UpgradedProtectorStats!N137</f>
        <v>0</v>
      </c>
      <c r="O137" s="83">
        <f>UpgradedProtectorStats!O137</f>
        <v>1.4</v>
      </c>
      <c r="P137" s="72">
        <f>UpgradedProtectorStats!P137</f>
        <v>200</v>
      </c>
      <c r="Q137" s="72">
        <f>UpgradedProtectorStats!Q137</f>
        <v>0</v>
      </c>
      <c r="R137" s="84"/>
      <c r="S137" s="85">
        <f t="shared" si="0"/>
        <v>0</v>
      </c>
      <c r="T137" s="86">
        <f t="shared" si="1"/>
        <v>13.285714285714288</v>
      </c>
      <c r="U137" s="87">
        <f t="shared" si="2"/>
        <v>17.714285714285715</v>
      </c>
      <c r="V137" s="88">
        <f t="shared" si="3"/>
        <v>8.8571428571428577</v>
      </c>
      <c r="W137" s="89">
        <f t="shared" si="4"/>
        <v>11.071428571428573</v>
      </c>
      <c r="X137" s="86">
        <f t="shared" si="5"/>
        <v>13.817142857142859</v>
      </c>
      <c r="Y137" s="86">
        <f t="shared" si="6"/>
        <v>14.348571428571432</v>
      </c>
      <c r="Z137" s="86">
        <f t="shared" si="7"/>
        <v>13.285714285714288</v>
      </c>
      <c r="AA137" s="90">
        <f t="shared" si="8"/>
        <v>6.3500000000000005</v>
      </c>
      <c r="AB137" s="91">
        <f t="shared" si="9"/>
        <v>8.1642857142857146</v>
      </c>
    </row>
    <row r="138" spans="1:28" ht="15.75" customHeight="1" x14ac:dyDescent="0.2">
      <c r="A138" s="72">
        <f>UpgradedProtectorStats!A138+10</f>
        <v>373020</v>
      </c>
      <c r="B138" s="92" t="s">
        <v>698</v>
      </c>
      <c r="C138" s="93">
        <f>UpgradedProtectorStats!C138</f>
        <v>0</v>
      </c>
      <c r="D138" s="75">
        <f>UpgradedProtectorStats!D138</f>
        <v>18.600000000000001</v>
      </c>
      <c r="E138" s="76">
        <f>UpgradedProtectorStats!E138</f>
        <v>24.8</v>
      </c>
      <c r="F138" s="77">
        <f>UpgradedProtectorStats!F138</f>
        <v>12.4</v>
      </c>
      <c r="G138" s="78">
        <f>UpgradedProtectorStats!G138</f>
        <v>15.5</v>
      </c>
      <c r="H138" s="79">
        <f>UpgradedProtectorStats!D138*(1+(UpgradedProtectorStats!H138/100))</f>
        <v>19.344000000000001</v>
      </c>
      <c r="I138" s="79">
        <f>UpgradedProtectorStats!D138*(1+(UpgradedProtectorStats!I138/100))</f>
        <v>20.088000000000005</v>
      </c>
      <c r="J138" s="79">
        <f>UpgradedProtectorStats!D138*(1+(UpgradedProtectorStats!J138/100))</f>
        <v>18.600000000000001</v>
      </c>
      <c r="K138" s="80">
        <f>UpgradedProtectorStats!K138</f>
        <v>8.89</v>
      </c>
      <c r="L138" s="80">
        <f>UpgradedProtectorStats!L138</f>
        <v>8.89</v>
      </c>
      <c r="M138" s="81">
        <f>UpgradedProtectorStats!M138</f>
        <v>11.43</v>
      </c>
      <c r="N138" s="82">
        <f>UpgradedProtectorStats!N138</f>
        <v>0</v>
      </c>
      <c r="O138" s="83">
        <f>UpgradedProtectorStats!O138</f>
        <v>1.4</v>
      </c>
      <c r="P138" s="72">
        <f>UpgradedProtectorStats!P138</f>
        <v>200</v>
      </c>
      <c r="Q138" s="72">
        <f>UpgradedProtectorStats!Q138</f>
        <v>0</v>
      </c>
      <c r="R138" s="84"/>
      <c r="S138" s="85">
        <f t="shared" si="0"/>
        <v>0</v>
      </c>
      <c r="T138" s="86">
        <f t="shared" si="1"/>
        <v>13.285714285714288</v>
      </c>
      <c r="U138" s="87">
        <f t="shared" si="2"/>
        <v>17.714285714285715</v>
      </c>
      <c r="V138" s="88">
        <f t="shared" si="3"/>
        <v>8.8571428571428577</v>
      </c>
      <c r="W138" s="89">
        <f t="shared" si="4"/>
        <v>11.071428571428573</v>
      </c>
      <c r="X138" s="86">
        <f t="shared" si="5"/>
        <v>13.817142857142859</v>
      </c>
      <c r="Y138" s="86">
        <f t="shared" si="6"/>
        <v>14.348571428571432</v>
      </c>
      <c r="Z138" s="86">
        <f t="shared" si="7"/>
        <v>13.285714285714288</v>
      </c>
      <c r="AA138" s="90">
        <f t="shared" si="8"/>
        <v>6.3500000000000005</v>
      </c>
      <c r="AB138" s="91">
        <f t="shared" si="9"/>
        <v>8.1642857142857146</v>
      </c>
    </row>
    <row r="139" spans="1:28" ht="15.75" customHeight="1" x14ac:dyDescent="0.2">
      <c r="A139" s="21">
        <f>UpgradedProtectorStats!A139+5</f>
        <v>380010</v>
      </c>
      <c r="B139" s="38" t="s">
        <v>508</v>
      </c>
      <c r="C139" s="22">
        <f>UpgradedProtectorStats!C139</f>
        <v>0</v>
      </c>
      <c r="D139" s="32">
        <f>UpgradedProtectorStats!D139</f>
        <v>21.7</v>
      </c>
      <c r="E139" s="24">
        <f>UpgradedProtectorStats!E139</f>
        <v>66.650000000000006</v>
      </c>
      <c r="F139" s="25">
        <f>UpgradedProtectorStats!F139</f>
        <v>10.85</v>
      </c>
      <c r="G139" s="26">
        <f>UpgradedProtectorStats!G139</f>
        <v>26.35</v>
      </c>
      <c r="H139" s="23">
        <f>UpgradedProtectorStats!D139*(1+(UpgradedProtectorStats!H139/100))</f>
        <v>23.87</v>
      </c>
      <c r="I139" s="23">
        <f>UpgradedProtectorStats!D139*(1+(UpgradedProtectorStats!I139/100))</f>
        <v>23.87</v>
      </c>
      <c r="J139" s="23">
        <f>UpgradedProtectorStats!D139*(1+(UpgradedProtectorStats!J139/100))</f>
        <v>19.53</v>
      </c>
      <c r="K139" s="27">
        <f>UpgradedProtectorStats!K139</f>
        <v>16.510000000000002</v>
      </c>
      <c r="L139" s="27">
        <f>UpgradedProtectorStats!L139</f>
        <v>16.510000000000002</v>
      </c>
      <c r="M139" s="28">
        <f>UpgradedProtectorStats!M139</f>
        <v>16.510000000000002</v>
      </c>
      <c r="N139" s="29">
        <f>UpgradedProtectorStats!N139</f>
        <v>0</v>
      </c>
      <c r="O139" s="30">
        <f>UpgradedProtectorStats!O139</f>
        <v>3</v>
      </c>
      <c r="P139" s="21">
        <f>UpgradedProtectorStats!P139</f>
        <v>250</v>
      </c>
      <c r="Q139" s="21">
        <f>UpgradedProtectorStats!Q139</f>
        <v>0</v>
      </c>
      <c r="R139" s="31"/>
      <c r="S139" s="22">
        <f t="shared" si="0"/>
        <v>0</v>
      </c>
      <c r="T139" s="32">
        <f t="shared" si="1"/>
        <v>7.2333333333333334</v>
      </c>
      <c r="U139" s="33">
        <f t="shared" si="2"/>
        <v>22.216666666666669</v>
      </c>
      <c r="V139" s="34">
        <f t="shared" si="3"/>
        <v>3.6166666666666667</v>
      </c>
      <c r="W139" s="35">
        <f t="shared" si="4"/>
        <v>8.7833333333333332</v>
      </c>
      <c r="X139" s="32">
        <f t="shared" si="5"/>
        <v>7.956666666666667</v>
      </c>
      <c r="Y139" s="32">
        <f t="shared" si="6"/>
        <v>7.956666666666667</v>
      </c>
      <c r="Z139" s="32">
        <f t="shared" si="7"/>
        <v>6.5100000000000007</v>
      </c>
      <c r="AA139" s="36">
        <f t="shared" si="8"/>
        <v>5.5033333333333339</v>
      </c>
      <c r="AB139" s="37">
        <f t="shared" si="9"/>
        <v>5.5033333333333339</v>
      </c>
    </row>
    <row r="140" spans="1:28" ht="15.75" customHeight="1" x14ac:dyDescent="0.2">
      <c r="A140" s="21">
        <f>UpgradedProtectorStats!A140+5</f>
        <v>381010</v>
      </c>
      <c r="B140" s="50" t="s">
        <v>580</v>
      </c>
      <c r="C140" s="22">
        <f>UpgradedProtectorStats!C140</f>
        <v>0</v>
      </c>
      <c r="D140" s="32">
        <f>UpgradedProtectorStats!D140</f>
        <v>63.550000000000004</v>
      </c>
      <c r="E140" s="24">
        <f>UpgradedProtectorStats!E140</f>
        <v>43.4</v>
      </c>
      <c r="F140" s="25">
        <f>UpgradedProtectorStats!F140</f>
        <v>44.95</v>
      </c>
      <c r="G140" s="26">
        <f>UpgradedProtectorStats!G140</f>
        <v>54.25</v>
      </c>
      <c r="H140" s="23">
        <f>UpgradedProtectorStats!D140*(1+(UpgradedProtectorStats!H140/100))</f>
        <v>66.092000000000013</v>
      </c>
      <c r="I140" s="23">
        <f>UpgradedProtectorStats!D140*(1+(UpgradedProtectorStats!I140/100))</f>
        <v>68.634000000000015</v>
      </c>
      <c r="J140" s="23">
        <f>UpgradedProtectorStats!D140*(1+(UpgradedProtectorStats!J140/100))</f>
        <v>63.550000000000004</v>
      </c>
      <c r="K140" s="27">
        <f>UpgradedProtectorStats!K140</f>
        <v>62.230000000000004</v>
      </c>
      <c r="L140" s="27">
        <f>UpgradedProtectorStats!L140</f>
        <v>62.230000000000004</v>
      </c>
      <c r="M140" s="28">
        <f>UpgradedProtectorStats!M140</f>
        <v>62.230000000000004</v>
      </c>
      <c r="N140" s="29">
        <f>UpgradedProtectorStats!N140</f>
        <v>0</v>
      </c>
      <c r="O140" s="30">
        <f>UpgradedProtectorStats!O140</f>
        <v>4</v>
      </c>
      <c r="P140" s="21">
        <f>UpgradedProtectorStats!P140</f>
        <v>250</v>
      </c>
      <c r="Q140" s="21">
        <f>UpgradedProtectorStats!Q140</f>
        <v>0</v>
      </c>
      <c r="R140" s="31"/>
      <c r="S140" s="22">
        <f t="shared" si="0"/>
        <v>0</v>
      </c>
      <c r="T140" s="32">
        <f t="shared" si="1"/>
        <v>15.887500000000001</v>
      </c>
      <c r="U140" s="33">
        <f t="shared" si="2"/>
        <v>10.85</v>
      </c>
      <c r="V140" s="34">
        <f t="shared" si="3"/>
        <v>11.237500000000001</v>
      </c>
      <c r="W140" s="35">
        <f t="shared" si="4"/>
        <v>13.5625</v>
      </c>
      <c r="X140" s="32">
        <f t="shared" si="5"/>
        <v>16.523000000000003</v>
      </c>
      <c r="Y140" s="32">
        <f t="shared" si="6"/>
        <v>17.158500000000004</v>
      </c>
      <c r="Z140" s="32">
        <f t="shared" si="7"/>
        <v>15.887500000000001</v>
      </c>
      <c r="AA140" s="36">
        <f t="shared" si="8"/>
        <v>15.557500000000001</v>
      </c>
      <c r="AB140" s="37">
        <f t="shared" si="9"/>
        <v>15.557500000000001</v>
      </c>
    </row>
    <row r="141" spans="1:28" ht="15.75" customHeight="1" x14ac:dyDescent="0.2">
      <c r="A141" s="21">
        <f>UpgradedProtectorStats!A141+10</f>
        <v>382020</v>
      </c>
      <c r="B141" s="50" t="s">
        <v>641</v>
      </c>
      <c r="C141" s="22">
        <f>UpgradedProtectorStats!C141</f>
        <v>0</v>
      </c>
      <c r="D141" s="32">
        <f>UpgradedProtectorStats!D141</f>
        <v>29.04</v>
      </c>
      <c r="E141" s="24">
        <f>UpgradedProtectorStats!E141</f>
        <v>38.72</v>
      </c>
      <c r="F141" s="25">
        <f>UpgradedProtectorStats!F141</f>
        <v>19.36</v>
      </c>
      <c r="G141" s="26">
        <f>UpgradedProtectorStats!G141</f>
        <v>24.2</v>
      </c>
      <c r="H141" s="23">
        <f>UpgradedProtectorStats!D141*(1+(UpgradedProtectorStats!H141/100))</f>
        <v>30.201599999999999</v>
      </c>
      <c r="I141" s="23">
        <f>UpgradedProtectorStats!D141*(1+(UpgradedProtectorStats!I141/100))</f>
        <v>31.363200000000003</v>
      </c>
      <c r="J141" s="23">
        <f>UpgradedProtectorStats!D141*(1+(UpgradedProtectorStats!J141/100))</f>
        <v>29.04</v>
      </c>
      <c r="K141" s="27">
        <f>UpgradedProtectorStats!K141</f>
        <v>19.599999999999998</v>
      </c>
      <c r="L141" s="27">
        <f>UpgradedProtectorStats!L141</f>
        <v>19.599999999999998</v>
      </c>
      <c r="M141" s="28">
        <f>UpgradedProtectorStats!M141</f>
        <v>19.599999999999998</v>
      </c>
      <c r="N141" s="29">
        <f>UpgradedProtectorStats!N141</f>
        <v>0</v>
      </c>
      <c r="O141" s="30">
        <f>UpgradedProtectorStats!O141</f>
        <v>1.6</v>
      </c>
      <c r="P141" s="21">
        <f>UpgradedProtectorStats!P141</f>
        <v>250</v>
      </c>
      <c r="Q141" s="21">
        <f>UpgradedProtectorStats!Q141</f>
        <v>0</v>
      </c>
      <c r="R141" s="31"/>
      <c r="S141" s="22">
        <f t="shared" si="0"/>
        <v>0</v>
      </c>
      <c r="T141" s="32">
        <f t="shared" si="1"/>
        <v>18.149999999999999</v>
      </c>
      <c r="U141" s="33">
        <f t="shared" si="2"/>
        <v>24.2</v>
      </c>
      <c r="V141" s="34">
        <f t="shared" si="3"/>
        <v>12.1</v>
      </c>
      <c r="W141" s="35">
        <f t="shared" si="4"/>
        <v>15.124999999999998</v>
      </c>
      <c r="X141" s="32">
        <f t="shared" si="5"/>
        <v>18.875999999999998</v>
      </c>
      <c r="Y141" s="32">
        <f t="shared" si="6"/>
        <v>19.602</v>
      </c>
      <c r="Z141" s="32">
        <f t="shared" si="7"/>
        <v>18.149999999999999</v>
      </c>
      <c r="AA141" s="36">
        <f t="shared" si="8"/>
        <v>12.249999999999998</v>
      </c>
      <c r="AB141" s="37">
        <f t="shared" si="9"/>
        <v>12.249999999999998</v>
      </c>
    </row>
    <row r="142" spans="1:28" ht="15.75" customHeight="1" x14ac:dyDescent="0.2">
      <c r="A142" s="21">
        <f>UpgradedProtectorStats!A142+10</f>
        <v>383020</v>
      </c>
      <c r="B142" s="50" t="s">
        <v>699</v>
      </c>
      <c r="C142" s="22">
        <f>UpgradedProtectorStats!C142</f>
        <v>0</v>
      </c>
      <c r="D142" s="32">
        <f>UpgradedProtectorStats!D142</f>
        <v>29.04</v>
      </c>
      <c r="E142" s="24">
        <f>UpgradedProtectorStats!E142</f>
        <v>38.72</v>
      </c>
      <c r="F142" s="25">
        <f>UpgradedProtectorStats!F142</f>
        <v>19.36</v>
      </c>
      <c r="G142" s="26">
        <f>UpgradedProtectorStats!G142</f>
        <v>24.2</v>
      </c>
      <c r="H142" s="23">
        <f>UpgradedProtectorStats!D142*(1+(UpgradedProtectorStats!H142/100))</f>
        <v>30.201599999999999</v>
      </c>
      <c r="I142" s="23">
        <f>UpgradedProtectorStats!D142*(1+(UpgradedProtectorStats!I142/100))</f>
        <v>31.363200000000003</v>
      </c>
      <c r="J142" s="23">
        <f>UpgradedProtectorStats!D142*(1+(UpgradedProtectorStats!J142/100))</f>
        <v>29.04</v>
      </c>
      <c r="K142" s="27">
        <f>UpgradedProtectorStats!K142</f>
        <v>19.599999999999998</v>
      </c>
      <c r="L142" s="27">
        <f>UpgradedProtectorStats!L142</f>
        <v>19.599999999999998</v>
      </c>
      <c r="M142" s="28">
        <f>UpgradedProtectorStats!M142</f>
        <v>19.599999999999998</v>
      </c>
      <c r="N142" s="29">
        <f>UpgradedProtectorStats!N142</f>
        <v>0</v>
      </c>
      <c r="O142" s="30">
        <f>UpgradedProtectorStats!O142</f>
        <v>1.6</v>
      </c>
      <c r="P142" s="21">
        <f>UpgradedProtectorStats!P142</f>
        <v>250</v>
      </c>
      <c r="Q142" s="21">
        <f>UpgradedProtectorStats!Q142</f>
        <v>0</v>
      </c>
      <c r="R142" s="31"/>
      <c r="S142" s="22">
        <f t="shared" si="0"/>
        <v>0</v>
      </c>
      <c r="T142" s="32">
        <f t="shared" si="1"/>
        <v>18.149999999999999</v>
      </c>
      <c r="U142" s="33">
        <f t="shared" si="2"/>
        <v>24.2</v>
      </c>
      <c r="V142" s="34">
        <f t="shared" si="3"/>
        <v>12.1</v>
      </c>
      <c r="W142" s="35">
        <f t="shared" si="4"/>
        <v>15.124999999999998</v>
      </c>
      <c r="X142" s="32">
        <f t="shared" si="5"/>
        <v>18.875999999999998</v>
      </c>
      <c r="Y142" s="32">
        <f t="shared" si="6"/>
        <v>19.602</v>
      </c>
      <c r="Z142" s="32">
        <f t="shared" si="7"/>
        <v>18.149999999999999</v>
      </c>
      <c r="AA142" s="36">
        <f t="shared" si="8"/>
        <v>12.249999999999998</v>
      </c>
      <c r="AB142" s="37">
        <f t="shared" si="9"/>
        <v>12.249999999999998</v>
      </c>
    </row>
    <row r="143" spans="1:28" ht="15.75" customHeight="1" x14ac:dyDescent="0.2">
      <c r="A143" s="21">
        <f>UpgradedProtectorStats!A143+10</f>
        <v>390020</v>
      </c>
      <c r="B143" s="38" t="s">
        <v>509</v>
      </c>
      <c r="C143" s="22">
        <f>UpgradedProtectorStats!C143</f>
        <v>8</v>
      </c>
      <c r="D143" s="32">
        <f>UpgradedProtectorStats!D143</f>
        <v>33.879999999999995</v>
      </c>
      <c r="E143" s="24">
        <f>UpgradedProtectorStats!E143</f>
        <v>14.52</v>
      </c>
      <c r="F143" s="25">
        <f>UpgradedProtectorStats!F143</f>
        <v>19.36</v>
      </c>
      <c r="G143" s="26">
        <f>UpgradedProtectorStats!G143</f>
        <v>12.1</v>
      </c>
      <c r="H143" s="23">
        <f>UpgradedProtectorStats!D143*(1+(UpgradedProtectorStats!H143/100))</f>
        <v>39.300799999999995</v>
      </c>
      <c r="I143" s="23">
        <f>UpgradedProtectorStats!D143*(1+(UpgradedProtectorStats!I143/100))</f>
        <v>32.185999999999993</v>
      </c>
      <c r="J143" s="23">
        <f>UpgradedProtectorStats!D143*(1+(UpgradedProtectorStats!J143/100))</f>
        <v>33.202399999999997</v>
      </c>
      <c r="K143" s="27">
        <f>UpgradedProtectorStats!K143</f>
        <v>8.3999999999999986</v>
      </c>
      <c r="L143" s="27">
        <f>UpgradedProtectorStats!L143</f>
        <v>8.3999999999999986</v>
      </c>
      <c r="M143" s="28">
        <f>UpgradedProtectorStats!M143</f>
        <v>12.6</v>
      </c>
      <c r="N143" s="29">
        <f>UpgradedProtectorStats!N143</f>
        <v>0</v>
      </c>
      <c r="O143" s="30">
        <f>UpgradedProtectorStats!O143</f>
        <v>4.2</v>
      </c>
      <c r="P143" s="21">
        <f>UpgradedProtectorStats!P143</f>
        <v>400</v>
      </c>
      <c r="Q143" s="21">
        <f>UpgradedProtectorStats!Q143</f>
        <v>0</v>
      </c>
      <c r="R143" s="31"/>
      <c r="S143" s="22">
        <f t="shared" si="0"/>
        <v>1.9047619047619047</v>
      </c>
      <c r="T143" s="32">
        <f t="shared" si="1"/>
        <v>8.0666666666666647</v>
      </c>
      <c r="U143" s="33">
        <f t="shared" si="2"/>
        <v>3.4571428571428569</v>
      </c>
      <c r="V143" s="34">
        <f t="shared" si="3"/>
        <v>4.6095238095238091</v>
      </c>
      <c r="W143" s="35">
        <f t="shared" si="4"/>
        <v>2.8809523809523809</v>
      </c>
      <c r="X143" s="32">
        <f t="shared" si="5"/>
        <v>9.3573333333333313</v>
      </c>
      <c r="Y143" s="32">
        <f t="shared" si="6"/>
        <v>7.6633333333333313</v>
      </c>
      <c r="Z143" s="32">
        <f t="shared" si="7"/>
        <v>7.9053333333333322</v>
      </c>
      <c r="AA143" s="36">
        <f t="shared" si="8"/>
        <v>1.9999999999999996</v>
      </c>
      <c r="AB143" s="37">
        <f t="shared" si="9"/>
        <v>3</v>
      </c>
    </row>
    <row r="144" spans="1:28" ht="15.75" customHeight="1" x14ac:dyDescent="0.2">
      <c r="A144" s="21">
        <f>UpgradedProtectorStats!A144+10</f>
        <v>391020</v>
      </c>
      <c r="B144" s="50" t="s">
        <v>581</v>
      </c>
      <c r="C144" s="22">
        <f>UpgradedProtectorStats!C144</f>
        <v>20</v>
      </c>
      <c r="D144" s="32">
        <f>UpgradedProtectorStats!D144</f>
        <v>89.539999999999992</v>
      </c>
      <c r="E144" s="24">
        <f>UpgradedProtectorStats!E144</f>
        <v>38.72</v>
      </c>
      <c r="F144" s="25">
        <f>UpgradedProtectorStats!F144</f>
        <v>43.56</v>
      </c>
      <c r="G144" s="26">
        <f>UpgradedProtectorStats!G144</f>
        <v>31.46</v>
      </c>
      <c r="H144" s="23">
        <f>UpgradedProtectorStats!D144*(1+(UpgradedProtectorStats!H144/100))</f>
        <v>103.86639999999998</v>
      </c>
      <c r="I144" s="23">
        <f>UpgradedProtectorStats!D144*(1+(UpgradedProtectorStats!I144/100))</f>
        <v>85.062999999999988</v>
      </c>
      <c r="J144" s="23">
        <f>UpgradedProtectorStats!D144*(1+(UpgradedProtectorStats!J144/100))</f>
        <v>87.749199999999988</v>
      </c>
      <c r="K144" s="27">
        <f>UpgradedProtectorStats!K144</f>
        <v>22.4</v>
      </c>
      <c r="L144" s="27">
        <f>UpgradedProtectorStats!L144</f>
        <v>22.4</v>
      </c>
      <c r="M144" s="28">
        <f>UpgradedProtectorStats!M144</f>
        <v>32.199999999999996</v>
      </c>
      <c r="N144" s="29">
        <f>UpgradedProtectorStats!N144</f>
        <v>0</v>
      </c>
      <c r="O144" s="30">
        <f>UpgradedProtectorStats!O144</f>
        <v>10.9</v>
      </c>
      <c r="P144" s="21">
        <f>UpgradedProtectorStats!P144</f>
        <v>400</v>
      </c>
      <c r="Q144" s="21">
        <f>UpgradedProtectorStats!Q144</f>
        <v>0</v>
      </c>
      <c r="R144" s="31"/>
      <c r="S144" s="22">
        <f t="shared" si="0"/>
        <v>1.8348623853211008</v>
      </c>
      <c r="T144" s="32">
        <f t="shared" si="1"/>
        <v>8.2146788990825677</v>
      </c>
      <c r="U144" s="33">
        <f t="shared" si="2"/>
        <v>3.5522935779816511</v>
      </c>
      <c r="V144" s="34">
        <f t="shared" si="3"/>
        <v>3.9963302752293579</v>
      </c>
      <c r="W144" s="35">
        <f t="shared" si="4"/>
        <v>2.8862385321100916</v>
      </c>
      <c r="X144" s="32">
        <f t="shared" si="5"/>
        <v>9.5290275229357775</v>
      </c>
      <c r="Y144" s="32">
        <f t="shared" si="6"/>
        <v>7.8039449541284389</v>
      </c>
      <c r="Z144" s="32">
        <f t="shared" si="7"/>
        <v>8.0503853211009169</v>
      </c>
      <c r="AA144" s="36">
        <f t="shared" si="8"/>
        <v>2.0550458715596327</v>
      </c>
      <c r="AB144" s="37">
        <f t="shared" si="9"/>
        <v>2.9541284403669721</v>
      </c>
    </row>
    <row r="145" spans="1:28" ht="15.75" customHeight="1" x14ac:dyDescent="0.2">
      <c r="A145" s="21">
        <f>UpgradedProtectorStats!A145+10</f>
        <v>392020</v>
      </c>
      <c r="B145" s="50" t="s">
        <v>642</v>
      </c>
      <c r="C145" s="22">
        <f>UpgradedProtectorStats!C145</f>
        <v>6</v>
      </c>
      <c r="D145" s="32">
        <f>UpgradedProtectorStats!D145</f>
        <v>41.14</v>
      </c>
      <c r="E145" s="24">
        <f>UpgradedProtectorStats!E145</f>
        <v>16.939999999999998</v>
      </c>
      <c r="F145" s="25">
        <f>UpgradedProtectorStats!F145</f>
        <v>19.36</v>
      </c>
      <c r="G145" s="26">
        <f>UpgradedProtectorStats!G145</f>
        <v>9.68</v>
      </c>
      <c r="H145" s="23">
        <f>UpgradedProtectorStats!D145*(1+(UpgradedProtectorStats!H145/100))</f>
        <v>47.7224</v>
      </c>
      <c r="I145" s="23">
        <f>UpgradedProtectorStats!D145*(1+(UpgradedProtectorStats!I145/100))</f>
        <v>39.082999999999998</v>
      </c>
      <c r="J145" s="23">
        <f>UpgradedProtectorStats!D145*(1+(UpgradedProtectorStats!J145/100))</f>
        <v>40.3172</v>
      </c>
      <c r="K145" s="27">
        <f>UpgradedProtectorStats!K145</f>
        <v>7</v>
      </c>
      <c r="L145" s="27">
        <f>UpgradedProtectorStats!L145</f>
        <v>7</v>
      </c>
      <c r="M145" s="28">
        <f>UpgradedProtectorStats!M145</f>
        <v>11.2</v>
      </c>
      <c r="N145" s="29">
        <f>UpgradedProtectorStats!N145</f>
        <v>0</v>
      </c>
      <c r="O145" s="30">
        <f>UpgradedProtectorStats!O145</f>
        <v>3.5</v>
      </c>
      <c r="P145" s="21">
        <f>UpgradedProtectorStats!P145</f>
        <v>400</v>
      </c>
      <c r="Q145" s="21">
        <f>UpgradedProtectorStats!Q145</f>
        <v>0</v>
      </c>
      <c r="R145" s="31"/>
      <c r="S145" s="22">
        <f t="shared" si="0"/>
        <v>1.7142857142857142</v>
      </c>
      <c r="T145" s="32">
        <f t="shared" si="1"/>
        <v>11.754285714285714</v>
      </c>
      <c r="U145" s="33">
        <f t="shared" si="2"/>
        <v>4.839999999999999</v>
      </c>
      <c r="V145" s="34">
        <f t="shared" si="3"/>
        <v>5.5314285714285711</v>
      </c>
      <c r="W145" s="35">
        <f t="shared" si="4"/>
        <v>2.7657142857142856</v>
      </c>
      <c r="X145" s="32">
        <f t="shared" si="5"/>
        <v>13.634971428571429</v>
      </c>
      <c r="Y145" s="32">
        <f t="shared" si="6"/>
        <v>11.166571428571428</v>
      </c>
      <c r="Z145" s="32">
        <f t="shared" si="7"/>
        <v>11.5192</v>
      </c>
      <c r="AA145" s="36">
        <f t="shared" si="8"/>
        <v>2</v>
      </c>
      <c r="AB145" s="37">
        <f t="shared" si="9"/>
        <v>3.1999999999999997</v>
      </c>
    </row>
    <row r="146" spans="1:28" ht="15.75" customHeight="1" x14ac:dyDescent="0.2">
      <c r="A146" s="21">
        <f>UpgradedProtectorStats!A146+10</f>
        <v>393020</v>
      </c>
      <c r="B146" s="50" t="s">
        <v>700</v>
      </c>
      <c r="C146" s="22">
        <f>UpgradedProtectorStats!C146</f>
        <v>12</v>
      </c>
      <c r="D146" s="32">
        <f>UpgradedProtectorStats!D146</f>
        <v>53.239999999999995</v>
      </c>
      <c r="E146" s="24">
        <f>UpgradedProtectorStats!E146</f>
        <v>24.2</v>
      </c>
      <c r="F146" s="25">
        <f>UpgradedProtectorStats!F146</f>
        <v>26.619999999999997</v>
      </c>
      <c r="G146" s="26">
        <f>UpgradedProtectorStats!G146</f>
        <v>19.36</v>
      </c>
      <c r="H146" s="23">
        <f>UpgradedProtectorStats!D146*(1+(UpgradedProtectorStats!H146/100))</f>
        <v>61.758399999999988</v>
      </c>
      <c r="I146" s="23">
        <f>UpgradedProtectorStats!D146*(1+(UpgradedProtectorStats!I146/100))</f>
        <v>50.577999999999996</v>
      </c>
      <c r="J146" s="23">
        <f>UpgradedProtectorStats!D146*(1+(UpgradedProtectorStats!J146/100))</f>
        <v>52.175199999999997</v>
      </c>
      <c r="K146" s="27">
        <f>UpgradedProtectorStats!K146</f>
        <v>12.6</v>
      </c>
      <c r="L146" s="27">
        <f>UpgradedProtectorStats!L146</f>
        <v>12.6</v>
      </c>
      <c r="M146" s="28">
        <f>UpgradedProtectorStats!M146</f>
        <v>19.599999999999998</v>
      </c>
      <c r="N146" s="29">
        <f>UpgradedProtectorStats!N146</f>
        <v>0</v>
      </c>
      <c r="O146" s="30">
        <f>UpgradedProtectorStats!O146</f>
        <v>6.4</v>
      </c>
      <c r="P146" s="21">
        <f>UpgradedProtectorStats!P146</f>
        <v>400</v>
      </c>
      <c r="Q146" s="21">
        <f>UpgradedProtectorStats!Q146</f>
        <v>0</v>
      </c>
      <c r="R146" s="31"/>
      <c r="S146" s="22">
        <f t="shared" si="0"/>
        <v>1.875</v>
      </c>
      <c r="T146" s="32">
        <f t="shared" si="1"/>
        <v>8.3187499999999979</v>
      </c>
      <c r="U146" s="33">
        <f t="shared" si="2"/>
        <v>3.7812499999999996</v>
      </c>
      <c r="V146" s="34">
        <f t="shared" si="3"/>
        <v>4.1593749999999989</v>
      </c>
      <c r="W146" s="35">
        <f t="shared" si="4"/>
        <v>3.0249999999999999</v>
      </c>
      <c r="X146" s="32">
        <f t="shared" si="5"/>
        <v>9.6497499999999974</v>
      </c>
      <c r="Y146" s="32">
        <f t="shared" si="6"/>
        <v>7.9028124999999987</v>
      </c>
      <c r="Z146" s="32">
        <f t="shared" si="7"/>
        <v>8.1523749999999993</v>
      </c>
      <c r="AA146" s="36">
        <f t="shared" si="8"/>
        <v>1.9687499999999998</v>
      </c>
      <c r="AB146" s="37">
        <f t="shared" si="9"/>
        <v>3.0624999999999996</v>
      </c>
    </row>
    <row r="147" spans="1:28" ht="15.75" customHeight="1" x14ac:dyDescent="0.2">
      <c r="A147" s="21">
        <f>UpgradedProtectorStats!A147+10</f>
        <v>400020</v>
      </c>
      <c r="B147" s="38" t="s">
        <v>510</v>
      </c>
      <c r="C147" s="22">
        <f>UpgradedProtectorStats!C147</f>
        <v>0</v>
      </c>
      <c r="D147" s="32">
        <f>UpgradedProtectorStats!D147</f>
        <v>14.52</v>
      </c>
      <c r="E147" s="24">
        <f>UpgradedProtectorStats!E147</f>
        <v>19.36</v>
      </c>
      <c r="F147" s="25">
        <f>UpgradedProtectorStats!F147</f>
        <v>12.1</v>
      </c>
      <c r="G147" s="26">
        <f>UpgradedProtectorStats!G147</f>
        <v>14.52</v>
      </c>
      <c r="H147" s="23">
        <f>UpgradedProtectorStats!D147*(1+(UpgradedProtectorStats!H147/100))</f>
        <v>14.52</v>
      </c>
      <c r="I147" s="23">
        <f>UpgradedProtectorStats!D147*(1+(UpgradedProtectorStats!I147/100))</f>
        <v>18.149999999999999</v>
      </c>
      <c r="J147" s="23">
        <f>UpgradedProtectorStats!D147*(1+(UpgradedProtectorStats!J147/100))</f>
        <v>14.52</v>
      </c>
      <c r="K147" s="27">
        <f>UpgradedProtectorStats!K147</f>
        <v>9.7999999999999989</v>
      </c>
      <c r="L147" s="27">
        <f>UpgradedProtectorStats!L147</f>
        <v>9.7999999999999989</v>
      </c>
      <c r="M147" s="28">
        <f>UpgradedProtectorStats!M147</f>
        <v>12.6</v>
      </c>
      <c r="N147" s="29">
        <f>UpgradedProtectorStats!N147</f>
        <v>12.6</v>
      </c>
      <c r="O147" s="30">
        <f>UpgradedProtectorStats!O147</f>
        <v>0.8</v>
      </c>
      <c r="P147" s="21">
        <f>UpgradedProtectorStats!P147</f>
        <v>150</v>
      </c>
      <c r="Q147" s="21">
        <f>UpgradedProtectorStats!Q147</f>
        <v>0</v>
      </c>
      <c r="R147" s="31"/>
      <c r="S147" s="22">
        <f t="shared" si="0"/>
        <v>0</v>
      </c>
      <c r="T147" s="32">
        <f t="shared" si="1"/>
        <v>18.149999999999999</v>
      </c>
      <c r="U147" s="33">
        <f t="shared" si="2"/>
        <v>24.2</v>
      </c>
      <c r="V147" s="34">
        <f t="shared" si="3"/>
        <v>15.124999999999998</v>
      </c>
      <c r="W147" s="35">
        <f t="shared" si="4"/>
        <v>18.149999999999999</v>
      </c>
      <c r="X147" s="32">
        <f t="shared" si="5"/>
        <v>18.149999999999999</v>
      </c>
      <c r="Y147" s="32">
        <f t="shared" si="6"/>
        <v>22.687499999999996</v>
      </c>
      <c r="Z147" s="32">
        <f t="shared" si="7"/>
        <v>18.149999999999999</v>
      </c>
      <c r="AA147" s="36">
        <f t="shared" si="8"/>
        <v>12.249999999999998</v>
      </c>
      <c r="AB147" s="37">
        <f t="shared" si="9"/>
        <v>15.749999999999998</v>
      </c>
    </row>
    <row r="148" spans="1:28" ht="15.75" customHeight="1" x14ac:dyDescent="0.2">
      <c r="A148" s="21">
        <f>UpgradedProtectorStats!A148+10</f>
        <v>401020</v>
      </c>
      <c r="B148" s="50" t="s">
        <v>582</v>
      </c>
      <c r="C148" s="22">
        <f>UpgradedProtectorStats!C148</f>
        <v>0</v>
      </c>
      <c r="D148" s="32">
        <f>UpgradedProtectorStats!D148</f>
        <v>55.66</v>
      </c>
      <c r="E148" s="24">
        <f>UpgradedProtectorStats!E148</f>
        <v>79.86</v>
      </c>
      <c r="F148" s="25">
        <f>UpgradedProtectorStats!F148</f>
        <v>45.98</v>
      </c>
      <c r="G148" s="26">
        <f>UpgradedProtectorStats!G148</f>
        <v>60.5</v>
      </c>
      <c r="H148" s="23">
        <f>UpgradedProtectorStats!D148*(1+(UpgradedProtectorStats!H148/100))</f>
        <v>55.66</v>
      </c>
      <c r="I148" s="23">
        <f>UpgradedProtectorStats!D148*(1+(UpgradedProtectorStats!I148/100))</f>
        <v>69.574999999999989</v>
      </c>
      <c r="J148" s="23">
        <f>UpgradedProtectorStats!D148*(1+(UpgradedProtectorStats!J148/100))</f>
        <v>55.66</v>
      </c>
      <c r="K148" s="27">
        <f>UpgradedProtectorStats!K148</f>
        <v>36.4</v>
      </c>
      <c r="L148" s="27">
        <f>UpgradedProtectorStats!L148</f>
        <v>36.4</v>
      </c>
      <c r="M148" s="28">
        <f>UpgradedProtectorStats!M148</f>
        <v>49</v>
      </c>
      <c r="N148" s="29">
        <f>UpgradedProtectorStats!N148</f>
        <v>49</v>
      </c>
      <c r="O148" s="30">
        <f>UpgradedProtectorStats!O148</f>
        <v>3</v>
      </c>
      <c r="P148" s="21">
        <f>UpgradedProtectorStats!P148</f>
        <v>150</v>
      </c>
      <c r="Q148" s="21">
        <f>UpgradedProtectorStats!Q148</f>
        <v>0</v>
      </c>
      <c r="R148" s="31"/>
      <c r="S148" s="22">
        <f t="shared" si="0"/>
        <v>0</v>
      </c>
      <c r="T148" s="32">
        <f t="shared" si="1"/>
        <v>18.553333333333331</v>
      </c>
      <c r="U148" s="33">
        <f t="shared" si="2"/>
        <v>26.62</v>
      </c>
      <c r="V148" s="34">
        <f t="shared" si="3"/>
        <v>15.326666666666666</v>
      </c>
      <c r="W148" s="35">
        <f t="shared" si="4"/>
        <v>20.166666666666668</v>
      </c>
      <c r="X148" s="32">
        <f t="shared" si="5"/>
        <v>18.553333333333331</v>
      </c>
      <c r="Y148" s="32">
        <f t="shared" si="6"/>
        <v>23.191666666666663</v>
      </c>
      <c r="Z148" s="32">
        <f t="shared" si="7"/>
        <v>18.553333333333331</v>
      </c>
      <c r="AA148" s="36">
        <f t="shared" si="8"/>
        <v>12.133333333333333</v>
      </c>
      <c r="AB148" s="37">
        <f t="shared" si="9"/>
        <v>16.333333333333332</v>
      </c>
    </row>
    <row r="149" spans="1:28" ht="15.75" customHeight="1" x14ac:dyDescent="0.2">
      <c r="A149" s="21">
        <f>UpgradedProtectorStats!A149+10</f>
        <v>402020</v>
      </c>
      <c r="B149" s="50" t="s">
        <v>643</v>
      </c>
      <c r="C149" s="22">
        <f>UpgradedProtectorStats!C149</f>
        <v>0</v>
      </c>
      <c r="D149" s="32">
        <f>UpgradedProtectorStats!D149</f>
        <v>21.78</v>
      </c>
      <c r="E149" s="24">
        <f>UpgradedProtectorStats!E149</f>
        <v>31.46</v>
      </c>
      <c r="F149" s="25">
        <f>UpgradedProtectorStats!F149</f>
        <v>19.36</v>
      </c>
      <c r="G149" s="26">
        <f>UpgradedProtectorStats!G149</f>
        <v>24.2</v>
      </c>
      <c r="H149" s="23">
        <f>UpgradedProtectorStats!D149*(1+(UpgradedProtectorStats!H149/100))</f>
        <v>21.78</v>
      </c>
      <c r="I149" s="23">
        <f>UpgradedProtectorStats!D149*(1+(UpgradedProtectorStats!I149/100))</f>
        <v>27.225000000000001</v>
      </c>
      <c r="J149" s="23">
        <f>UpgradedProtectorStats!D149*(1+(UpgradedProtectorStats!J149/100))</f>
        <v>21.78</v>
      </c>
      <c r="K149" s="27">
        <f>UpgradedProtectorStats!K149</f>
        <v>14</v>
      </c>
      <c r="L149" s="27">
        <f>UpgradedProtectorStats!L149</f>
        <v>14</v>
      </c>
      <c r="M149" s="28">
        <f>UpgradedProtectorStats!M149</f>
        <v>19.599999999999998</v>
      </c>
      <c r="N149" s="29">
        <f>UpgradedProtectorStats!N149</f>
        <v>19.599999999999998</v>
      </c>
      <c r="O149" s="30">
        <f>UpgradedProtectorStats!O149</f>
        <v>1.2</v>
      </c>
      <c r="P149" s="21">
        <f>UpgradedProtectorStats!P149</f>
        <v>150</v>
      </c>
      <c r="Q149" s="21">
        <f>UpgradedProtectorStats!Q149</f>
        <v>0</v>
      </c>
      <c r="R149" s="31"/>
      <c r="S149" s="22">
        <f t="shared" si="0"/>
        <v>0</v>
      </c>
      <c r="T149" s="32">
        <f t="shared" si="1"/>
        <v>18.150000000000002</v>
      </c>
      <c r="U149" s="33">
        <f t="shared" si="2"/>
        <v>26.216666666666669</v>
      </c>
      <c r="V149" s="34">
        <f t="shared" si="3"/>
        <v>16.133333333333333</v>
      </c>
      <c r="W149" s="35">
        <f t="shared" si="4"/>
        <v>20.166666666666668</v>
      </c>
      <c r="X149" s="32">
        <f t="shared" si="5"/>
        <v>18.150000000000002</v>
      </c>
      <c r="Y149" s="32">
        <f t="shared" si="6"/>
        <v>22.687500000000004</v>
      </c>
      <c r="Z149" s="32">
        <f t="shared" si="7"/>
        <v>18.150000000000002</v>
      </c>
      <c r="AA149" s="36">
        <f t="shared" si="8"/>
        <v>11.666666666666668</v>
      </c>
      <c r="AB149" s="37">
        <f t="shared" si="9"/>
        <v>16.333333333333332</v>
      </c>
    </row>
    <row r="150" spans="1:28" ht="15.75" customHeight="1" x14ac:dyDescent="0.2">
      <c r="A150" s="21">
        <f>UpgradedProtectorStats!A150+10</f>
        <v>403020</v>
      </c>
      <c r="B150" s="50" t="s">
        <v>701</v>
      </c>
      <c r="C150" s="22">
        <f>UpgradedProtectorStats!C150</f>
        <v>0</v>
      </c>
      <c r="D150" s="32">
        <f>UpgradedProtectorStats!D150</f>
        <v>31.46</v>
      </c>
      <c r="E150" s="24">
        <f>UpgradedProtectorStats!E150</f>
        <v>65.34</v>
      </c>
      <c r="F150" s="25">
        <f>UpgradedProtectorStats!F150</f>
        <v>38.72</v>
      </c>
      <c r="G150" s="26">
        <f>UpgradedProtectorStats!G150</f>
        <v>50.82</v>
      </c>
      <c r="H150" s="23">
        <f>UpgradedProtectorStats!D150*(1+(UpgradedProtectorStats!H150/100))</f>
        <v>31.46</v>
      </c>
      <c r="I150" s="23">
        <f>UpgradedProtectorStats!D150*(1+(UpgradedProtectorStats!I150/100))</f>
        <v>39.325000000000003</v>
      </c>
      <c r="J150" s="23">
        <f>UpgradedProtectorStats!D150*(1+(UpgradedProtectorStats!J150/100))</f>
        <v>31.46</v>
      </c>
      <c r="K150" s="27">
        <f>UpgradedProtectorStats!K150</f>
        <v>30.799999999999997</v>
      </c>
      <c r="L150" s="27">
        <f>UpgradedProtectorStats!L150</f>
        <v>30.799999999999997</v>
      </c>
      <c r="M150" s="28">
        <f>UpgradedProtectorStats!M150</f>
        <v>40.599999999999994</v>
      </c>
      <c r="N150" s="29">
        <f>UpgradedProtectorStats!N150</f>
        <v>40.599999999999994</v>
      </c>
      <c r="O150" s="30">
        <f>UpgradedProtectorStats!O150</f>
        <v>2.5</v>
      </c>
      <c r="P150" s="21">
        <f>UpgradedProtectorStats!P150</f>
        <v>150</v>
      </c>
      <c r="Q150" s="21">
        <f>UpgradedProtectorStats!Q150</f>
        <v>0</v>
      </c>
      <c r="R150" s="31"/>
      <c r="S150" s="22">
        <f t="shared" si="0"/>
        <v>0</v>
      </c>
      <c r="T150" s="32">
        <f t="shared" si="1"/>
        <v>12.584</v>
      </c>
      <c r="U150" s="33">
        <f t="shared" si="2"/>
        <v>26.136000000000003</v>
      </c>
      <c r="V150" s="34">
        <f t="shared" si="3"/>
        <v>15.488</v>
      </c>
      <c r="W150" s="35">
        <f t="shared" si="4"/>
        <v>20.327999999999999</v>
      </c>
      <c r="X150" s="32">
        <f t="shared" si="5"/>
        <v>12.584</v>
      </c>
      <c r="Y150" s="32">
        <f t="shared" si="6"/>
        <v>15.73</v>
      </c>
      <c r="Z150" s="32">
        <f t="shared" si="7"/>
        <v>12.584</v>
      </c>
      <c r="AA150" s="36">
        <f t="shared" si="8"/>
        <v>12.319999999999999</v>
      </c>
      <c r="AB150" s="37">
        <f t="shared" si="9"/>
        <v>16.239999999999998</v>
      </c>
    </row>
    <row r="151" spans="1:28" ht="15.75" customHeight="1" x14ac:dyDescent="0.2">
      <c r="A151" s="21">
        <f>UpgradedProtectorStats!A151+10</f>
        <v>410020</v>
      </c>
      <c r="B151" s="38" t="s">
        <v>511</v>
      </c>
      <c r="C151" s="22">
        <f>UpgradedProtectorStats!C151</f>
        <v>0</v>
      </c>
      <c r="D151" s="32">
        <f>UpgradedProtectorStats!D151</f>
        <v>16.939999999999998</v>
      </c>
      <c r="E151" s="24">
        <f>UpgradedProtectorStats!E151</f>
        <v>19.36</v>
      </c>
      <c r="F151" s="25">
        <f>UpgradedProtectorStats!F151</f>
        <v>12.1</v>
      </c>
      <c r="G151" s="26">
        <f>UpgradedProtectorStats!G151</f>
        <v>14.52</v>
      </c>
      <c r="H151" s="23">
        <f>UpgradedProtectorStats!D151*(1+(UpgradedProtectorStats!H151/100))</f>
        <v>16.939999999999998</v>
      </c>
      <c r="I151" s="23">
        <f>UpgradedProtectorStats!D151*(1+(UpgradedProtectorStats!I151/100))</f>
        <v>19.819799999999997</v>
      </c>
      <c r="J151" s="23">
        <f>UpgradedProtectorStats!D151*(1+(UpgradedProtectorStats!J151/100))</f>
        <v>16.939999999999998</v>
      </c>
      <c r="K151" s="27">
        <f>UpgradedProtectorStats!K151</f>
        <v>9.7999999999999989</v>
      </c>
      <c r="L151" s="27">
        <f>UpgradedProtectorStats!L151</f>
        <v>9.7999999999999989</v>
      </c>
      <c r="M151" s="28">
        <f>UpgradedProtectorStats!M151</f>
        <v>12.6</v>
      </c>
      <c r="N151" s="29">
        <f>UpgradedProtectorStats!N151</f>
        <v>4.1999999999999993</v>
      </c>
      <c r="O151" s="30">
        <f>UpgradedProtectorStats!O151</f>
        <v>0.8</v>
      </c>
      <c r="P151" s="21">
        <f>UpgradedProtectorStats!P151</f>
        <v>150</v>
      </c>
      <c r="Q151" s="21">
        <f>UpgradedProtectorStats!Q151</f>
        <v>0</v>
      </c>
      <c r="R151" s="31"/>
      <c r="S151" s="22">
        <f t="shared" si="0"/>
        <v>0</v>
      </c>
      <c r="T151" s="32">
        <f t="shared" si="1"/>
        <v>21.174999999999997</v>
      </c>
      <c r="U151" s="33">
        <f t="shared" si="2"/>
        <v>24.2</v>
      </c>
      <c r="V151" s="34">
        <f t="shared" si="3"/>
        <v>15.124999999999998</v>
      </c>
      <c r="W151" s="35">
        <f t="shared" si="4"/>
        <v>18.149999999999999</v>
      </c>
      <c r="X151" s="32">
        <f t="shared" si="5"/>
        <v>21.174999999999997</v>
      </c>
      <c r="Y151" s="32">
        <f t="shared" si="6"/>
        <v>24.774749999999994</v>
      </c>
      <c r="Z151" s="32">
        <f t="shared" si="7"/>
        <v>21.174999999999997</v>
      </c>
      <c r="AA151" s="36">
        <f t="shared" si="8"/>
        <v>12.249999999999998</v>
      </c>
      <c r="AB151" s="37">
        <f t="shared" si="9"/>
        <v>15.749999999999998</v>
      </c>
    </row>
    <row r="152" spans="1:28" ht="15.75" customHeight="1" x14ac:dyDescent="0.2">
      <c r="A152" s="21">
        <f>UpgradedProtectorStats!A152+10</f>
        <v>411020</v>
      </c>
      <c r="B152" s="50" t="s">
        <v>583</v>
      </c>
      <c r="C152" s="22">
        <f>UpgradedProtectorStats!C152</f>
        <v>0</v>
      </c>
      <c r="D152" s="32">
        <f>UpgradedProtectorStats!D152</f>
        <v>45.98</v>
      </c>
      <c r="E152" s="24">
        <f>UpgradedProtectorStats!E152</f>
        <v>53.239999999999995</v>
      </c>
      <c r="F152" s="25">
        <f>UpgradedProtectorStats!F152</f>
        <v>31.46</v>
      </c>
      <c r="G152" s="26">
        <f>UpgradedProtectorStats!G152</f>
        <v>41.14</v>
      </c>
      <c r="H152" s="23">
        <f>UpgradedProtectorStats!D152*(1+(UpgradedProtectorStats!H152/100))</f>
        <v>45.98</v>
      </c>
      <c r="I152" s="23">
        <f>UpgradedProtectorStats!D152*(1+(UpgradedProtectorStats!I152/100))</f>
        <v>53.796599999999991</v>
      </c>
      <c r="J152" s="23">
        <f>UpgradedProtectorStats!D152*(1+(UpgradedProtectorStats!J152/100))</f>
        <v>45.98</v>
      </c>
      <c r="K152" s="27">
        <f>UpgradedProtectorStats!K152</f>
        <v>25.2</v>
      </c>
      <c r="L152" s="27">
        <f>UpgradedProtectorStats!L152</f>
        <v>25.2</v>
      </c>
      <c r="M152" s="28">
        <f>UpgradedProtectorStats!M152</f>
        <v>32.199999999999996</v>
      </c>
      <c r="N152" s="29">
        <f>UpgradedProtectorStats!N152</f>
        <v>11.2</v>
      </c>
      <c r="O152" s="30">
        <f>UpgradedProtectorStats!O152</f>
        <v>2</v>
      </c>
      <c r="P152" s="21">
        <f>UpgradedProtectorStats!P152</f>
        <v>150</v>
      </c>
      <c r="Q152" s="21">
        <f>UpgradedProtectorStats!Q152</f>
        <v>0</v>
      </c>
      <c r="R152" s="31"/>
      <c r="S152" s="22">
        <f t="shared" si="0"/>
        <v>0</v>
      </c>
      <c r="T152" s="32">
        <f t="shared" si="1"/>
        <v>22.99</v>
      </c>
      <c r="U152" s="33">
        <f t="shared" si="2"/>
        <v>26.619999999999997</v>
      </c>
      <c r="V152" s="34">
        <f t="shared" si="3"/>
        <v>15.73</v>
      </c>
      <c r="W152" s="35">
        <f t="shared" si="4"/>
        <v>20.57</v>
      </c>
      <c r="X152" s="32">
        <f t="shared" si="5"/>
        <v>22.99</v>
      </c>
      <c r="Y152" s="32">
        <f t="shared" si="6"/>
        <v>26.898299999999995</v>
      </c>
      <c r="Z152" s="32">
        <f t="shared" si="7"/>
        <v>22.99</v>
      </c>
      <c r="AA152" s="36">
        <f t="shared" si="8"/>
        <v>12.6</v>
      </c>
      <c r="AB152" s="37">
        <f t="shared" si="9"/>
        <v>16.099999999999998</v>
      </c>
    </row>
    <row r="153" spans="1:28" ht="15.75" customHeight="1" x14ac:dyDescent="0.2">
      <c r="A153" s="21">
        <f>UpgradedProtectorStats!A153+10</f>
        <v>412020</v>
      </c>
      <c r="B153" s="50" t="s">
        <v>644</v>
      </c>
      <c r="C153" s="22">
        <f>UpgradedProtectorStats!C153</f>
        <v>0</v>
      </c>
      <c r="D153" s="32">
        <f>UpgradedProtectorStats!D153</f>
        <v>26.619999999999997</v>
      </c>
      <c r="E153" s="24">
        <f>UpgradedProtectorStats!E153</f>
        <v>31.46</v>
      </c>
      <c r="F153" s="25">
        <f>UpgradedProtectorStats!F153</f>
        <v>19.36</v>
      </c>
      <c r="G153" s="26">
        <f>UpgradedProtectorStats!G153</f>
        <v>24.2</v>
      </c>
      <c r="H153" s="23">
        <f>UpgradedProtectorStats!D153*(1+(UpgradedProtectorStats!H153/100))</f>
        <v>26.619999999999997</v>
      </c>
      <c r="I153" s="23">
        <f>UpgradedProtectorStats!D153*(1+(UpgradedProtectorStats!I153/100))</f>
        <v>31.145399999999995</v>
      </c>
      <c r="J153" s="23">
        <f>UpgradedProtectorStats!D153*(1+(UpgradedProtectorStats!J153/100))</f>
        <v>26.619999999999997</v>
      </c>
      <c r="K153" s="27">
        <f>UpgradedProtectorStats!K153</f>
        <v>14</v>
      </c>
      <c r="L153" s="27">
        <f>UpgradedProtectorStats!L153</f>
        <v>14</v>
      </c>
      <c r="M153" s="28">
        <f>UpgradedProtectorStats!M153</f>
        <v>19.599999999999998</v>
      </c>
      <c r="N153" s="29">
        <f>UpgradedProtectorStats!N153</f>
        <v>7</v>
      </c>
      <c r="O153" s="30">
        <f>UpgradedProtectorStats!O153</f>
        <v>1.2</v>
      </c>
      <c r="P153" s="21">
        <f>UpgradedProtectorStats!P153</f>
        <v>150</v>
      </c>
      <c r="Q153" s="21">
        <f>UpgradedProtectorStats!Q153</f>
        <v>0</v>
      </c>
      <c r="R153" s="31"/>
      <c r="S153" s="22">
        <f t="shared" si="0"/>
        <v>0</v>
      </c>
      <c r="T153" s="32">
        <f t="shared" si="1"/>
        <v>22.183333333333334</v>
      </c>
      <c r="U153" s="33">
        <f t="shared" si="2"/>
        <v>26.216666666666669</v>
      </c>
      <c r="V153" s="34">
        <f t="shared" si="3"/>
        <v>16.133333333333333</v>
      </c>
      <c r="W153" s="35">
        <f t="shared" si="4"/>
        <v>20.166666666666668</v>
      </c>
      <c r="X153" s="32">
        <f t="shared" si="5"/>
        <v>22.183333333333334</v>
      </c>
      <c r="Y153" s="32">
        <f t="shared" si="6"/>
        <v>25.954499999999996</v>
      </c>
      <c r="Z153" s="32">
        <f t="shared" si="7"/>
        <v>22.183333333333334</v>
      </c>
      <c r="AA153" s="36">
        <f t="shared" si="8"/>
        <v>11.666666666666668</v>
      </c>
      <c r="AB153" s="37">
        <f t="shared" si="9"/>
        <v>16.333333333333332</v>
      </c>
    </row>
    <row r="154" spans="1:28" ht="15.75" customHeight="1" x14ac:dyDescent="0.2">
      <c r="A154" s="21">
        <f>UpgradedProtectorStats!A154+10</f>
        <v>413020</v>
      </c>
      <c r="B154" s="50" t="s">
        <v>702</v>
      </c>
      <c r="C154" s="22">
        <f>UpgradedProtectorStats!C154</f>
        <v>0</v>
      </c>
      <c r="D154" s="32">
        <f>UpgradedProtectorStats!D154</f>
        <v>33.879999999999995</v>
      </c>
      <c r="E154" s="24">
        <f>UpgradedProtectorStats!E154</f>
        <v>65.34</v>
      </c>
      <c r="F154" s="25">
        <f>UpgradedProtectorStats!F154</f>
        <v>38.72</v>
      </c>
      <c r="G154" s="26">
        <f>UpgradedProtectorStats!G154</f>
        <v>50.82</v>
      </c>
      <c r="H154" s="23">
        <f>UpgradedProtectorStats!D154*(1+(UpgradedProtectorStats!H154/100))</f>
        <v>33.879999999999995</v>
      </c>
      <c r="I154" s="23">
        <f>UpgradedProtectorStats!D154*(1+(UpgradedProtectorStats!I154/100))</f>
        <v>39.639599999999994</v>
      </c>
      <c r="J154" s="23">
        <f>UpgradedProtectorStats!D154*(1+(UpgradedProtectorStats!J154/100))</f>
        <v>33.879999999999995</v>
      </c>
      <c r="K154" s="27">
        <f>UpgradedProtectorStats!K154</f>
        <v>30.799999999999997</v>
      </c>
      <c r="L154" s="27">
        <f>UpgradedProtectorStats!L154</f>
        <v>30.799999999999997</v>
      </c>
      <c r="M154" s="28">
        <f>UpgradedProtectorStats!M154</f>
        <v>40.599999999999994</v>
      </c>
      <c r="N154" s="29">
        <f>UpgradedProtectorStats!N154</f>
        <v>14</v>
      </c>
      <c r="O154" s="30">
        <f>UpgradedProtectorStats!O154</f>
        <v>2.5</v>
      </c>
      <c r="P154" s="21">
        <f>UpgradedProtectorStats!P154</f>
        <v>150</v>
      </c>
      <c r="Q154" s="21">
        <f>UpgradedProtectorStats!Q154</f>
        <v>0</v>
      </c>
      <c r="R154" s="31"/>
      <c r="S154" s="22">
        <f t="shared" si="0"/>
        <v>0</v>
      </c>
      <c r="T154" s="32">
        <f t="shared" si="1"/>
        <v>13.551999999999998</v>
      </c>
      <c r="U154" s="33">
        <f t="shared" si="2"/>
        <v>26.136000000000003</v>
      </c>
      <c r="V154" s="34">
        <f t="shared" si="3"/>
        <v>15.488</v>
      </c>
      <c r="W154" s="35">
        <f t="shared" si="4"/>
        <v>20.327999999999999</v>
      </c>
      <c r="X154" s="32">
        <f t="shared" si="5"/>
        <v>13.551999999999998</v>
      </c>
      <c r="Y154" s="32">
        <f t="shared" si="6"/>
        <v>15.855839999999997</v>
      </c>
      <c r="Z154" s="32">
        <f t="shared" si="7"/>
        <v>13.551999999999998</v>
      </c>
      <c r="AA154" s="36">
        <f t="shared" si="8"/>
        <v>12.319999999999999</v>
      </c>
      <c r="AB154" s="37">
        <f t="shared" si="9"/>
        <v>16.239999999999998</v>
      </c>
    </row>
    <row r="155" spans="1:28" ht="15.75" customHeight="1" x14ac:dyDescent="0.2">
      <c r="A155" s="21">
        <f>UpgradedProtectorStats!A155+5</f>
        <v>420010</v>
      </c>
      <c r="B155" s="38" t="s">
        <v>512</v>
      </c>
      <c r="C155" s="22">
        <f>UpgradedProtectorStats!C155</f>
        <v>8</v>
      </c>
      <c r="D155" s="32">
        <f>UpgradedProtectorStats!D155</f>
        <v>32.550000000000004</v>
      </c>
      <c r="E155" s="24">
        <f>UpgradedProtectorStats!E155</f>
        <v>15.5</v>
      </c>
      <c r="F155" s="25">
        <f>UpgradedProtectorStats!F155</f>
        <v>17.05</v>
      </c>
      <c r="G155" s="26">
        <f>UpgradedProtectorStats!G155</f>
        <v>21.7</v>
      </c>
      <c r="H155" s="23">
        <f>UpgradedProtectorStats!D155*(1+(UpgradedProtectorStats!H155/100))</f>
        <v>37.432500000000005</v>
      </c>
      <c r="I155" s="23">
        <f>UpgradedProtectorStats!D155*(1+(UpgradedProtectorStats!I155/100))</f>
        <v>30.597000000000001</v>
      </c>
      <c r="J155" s="23">
        <f>UpgradedProtectorStats!D155*(1+(UpgradedProtectorStats!J155/100))</f>
        <v>31.899000000000004</v>
      </c>
      <c r="K155" s="27">
        <f>UpgradedProtectorStats!K155</f>
        <v>6.35</v>
      </c>
      <c r="L155" s="27">
        <f>UpgradedProtectorStats!L155</f>
        <v>6.35</v>
      </c>
      <c r="M155" s="28">
        <f>UpgradedProtectorStats!M155</f>
        <v>11.43</v>
      </c>
      <c r="N155" s="29">
        <f>UpgradedProtectorStats!N155</f>
        <v>1.27</v>
      </c>
      <c r="O155" s="30">
        <f>UpgradedProtectorStats!O155</f>
        <v>4.8</v>
      </c>
      <c r="P155" s="21">
        <f>UpgradedProtectorStats!P155</f>
        <v>600</v>
      </c>
      <c r="Q155" s="21">
        <f>UpgradedProtectorStats!Q155</f>
        <v>0</v>
      </c>
      <c r="R155" s="31"/>
      <c r="S155" s="22">
        <f t="shared" si="0"/>
        <v>1.6666666666666667</v>
      </c>
      <c r="T155" s="32">
        <f t="shared" si="1"/>
        <v>6.7812500000000009</v>
      </c>
      <c r="U155" s="33">
        <f t="shared" si="2"/>
        <v>3.229166666666667</v>
      </c>
      <c r="V155" s="34">
        <f t="shared" si="3"/>
        <v>3.5520833333333335</v>
      </c>
      <c r="W155" s="35">
        <f t="shared" si="4"/>
        <v>4.520833333333333</v>
      </c>
      <c r="X155" s="32">
        <f t="shared" si="5"/>
        <v>7.7984375000000012</v>
      </c>
      <c r="Y155" s="32">
        <f t="shared" si="6"/>
        <v>6.3743750000000006</v>
      </c>
      <c r="Z155" s="32">
        <f t="shared" si="7"/>
        <v>6.6456250000000008</v>
      </c>
      <c r="AA155" s="36">
        <f t="shared" si="8"/>
        <v>1.3229166666666667</v>
      </c>
      <c r="AB155" s="37">
        <f t="shared" si="9"/>
        <v>2.3812500000000001</v>
      </c>
    </row>
    <row r="156" spans="1:28" ht="15.75" customHeight="1" x14ac:dyDescent="0.2">
      <c r="A156" s="21">
        <f>UpgradedProtectorStats!A156+5</f>
        <v>421010</v>
      </c>
      <c r="B156" s="50" t="s">
        <v>584</v>
      </c>
      <c r="C156" s="22">
        <f>UpgradedProtectorStats!C156</f>
        <v>19</v>
      </c>
      <c r="D156" s="32">
        <f>UpgradedProtectorStats!D156</f>
        <v>80.600000000000009</v>
      </c>
      <c r="E156" s="24">
        <f>UpgradedProtectorStats!E156</f>
        <v>40.300000000000004</v>
      </c>
      <c r="F156" s="25">
        <f>UpgradedProtectorStats!F156</f>
        <v>44.95</v>
      </c>
      <c r="G156" s="26">
        <f>UpgradedProtectorStats!G156</f>
        <v>52.7</v>
      </c>
      <c r="H156" s="23">
        <f>UpgradedProtectorStats!D156*(1+(UpgradedProtectorStats!H156/100))</f>
        <v>92.69</v>
      </c>
      <c r="I156" s="23">
        <f>UpgradedProtectorStats!D156*(1+(UpgradedProtectorStats!I156/100))</f>
        <v>75.76400000000001</v>
      </c>
      <c r="J156" s="23">
        <f>UpgradedProtectorStats!D156*(1+(UpgradedProtectorStats!J156/100))</f>
        <v>78.988000000000014</v>
      </c>
      <c r="K156" s="27">
        <f>UpgradedProtectorStats!K156</f>
        <v>15.24</v>
      </c>
      <c r="L156" s="27">
        <f>UpgradedProtectorStats!L156</f>
        <v>15.24</v>
      </c>
      <c r="M156" s="28">
        <f>UpgradedProtectorStats!M156</f>
        <v>30.48</v>
      </c>
      <c r="N156" s="29">
        <f>UpgradedProtectorStats!N156</f>
        <v>2.54</v>
      </c>
      <c r="O156" s="30">
        <f>UpgradedProtectorStats!O156</f>
        <v>12</v>
      </c>
      <c r="P156" s="21">
        <f>UpgradedProtectorStats!P156</f>
        <v>600</v>
      </c>
      <c r="Q156" s="21">
        <f>UpgradedProtectorStats!Q156</f>
        <v>0</v>
      </c>
      <c r="R156" s="31"/>
      <c r="S156" s="22">
        <f t="shared" si="0"/>
        <v>1.5833333333333333</v>
      </c>
      <c r="T156" s="32">
        <f t="shared" si="1"/>
        <v>6.7166666666666677</v>
      </c>
      <c r="U156" s="33">
        <f t="shared" si="2"/>
        <v>3.3583333333333338</v>
      </c>
      <c r="V156" s="34">
        <f t="shared" si="3"/>
        <v>3.7458333333333336</v>
      </c>
      <c r="W156" s="35">
        <f t="shared" si="4"/>
        <v>4.3916666666666666</v>
      </c>
      <c r="X156" s="32">
        <f t="shared" si="5"/>
        <v>7.7241666666666662</v>
      </c>
      <c r="Y156" s="32">
        <f t="shared" si="6"/>
        <v>6.3136666666666672</v>
      </c>
      <c r="Z156" s="32">
        <f t="shared" si="7"/>
        <v>6.5823333333333345</v>
      </c>
      <c r="AA156" s="36">
        <f t="shared" si="8"/>
        <v>1.27</v>
      </c>
      <c r="AB156" s="37">
        <f t="shared" si="9"/>
        <v>2.54</v>
      </c>
    </row>
    <row r="157" spans="1:28" ht="15.75" customHeight="1" x14ac:dyDescent="0.2">
      <c r="A157" s="21">
        <f>UpgradedProtectorStats!A157+5</f>
        <v>422010</v>
      </c>
      <c r="B157" s="50" t="s">
        <v>645</v>
      </c>
      <c r="C157" s="22">
        <f>UpgradedProtectorStats!C157</f>
        <v>9</v>
      </c>
      <c r="D157" s="32">
        <f>UpgradedProtectorStats!D157</f>
        <v>38.75</v>
      </c>
      <c r="E157" s="24">
        <f>UpgradedProtectorStats!E157</f>
        <v>18.600000000000001</v>
      </c>
      <c r="F157" s="25">
        <f>UpgradedProtectorStats!F157</f>
        <v>21.7</v>
      </c>
      <c r="G157" s="26">
        <f>UpgradedProtectorStats!G157</f>
        <v>24.8</v>
      </c>
      <c r="H157" s="23">
        <f>UpgradedProtectorStats!D157*(1+(UpgradedProtectorStats!H157/100))</f>
        <v>44.5625</v>
      </c>
      <c r="I157" s="23">
        <f>UpgradedProtectorStats!D157*(1+(UpgradedProtectorStats!I157/100))</f>
        <v>36.424999999999997</v>
      </c>
      <c r="J157" s="23">
        <f>UpgradedProtectorStats!D157*(1+(UpgradedProtectorStats!J157/100))</f>
        <v>37.975000000000001</v>
      </c>
      <c r="K157" s="27">
        <f>UpgradedProtectorStats!K157</f>
        <v>7.62</v>
      </c>
      <c r="L157" s="27">
        <f>UpgradedProtectorStats!L157</f>
        <v>7.62</v>
      </c>
      <c r="M157" s="28">
        <f>UpgradedProtectorStats!M157</f>
        <v>13.97</v>
      </c>
      <c r="N157" s="29">
        <f>UpgradedProtectorStats!N157</f>
        <v>1.27</v>
      </c>
      <c r="O157" s="30">
        <f>UpgradedProtectorStats!O157</f>
        <v>5.5</v>
      </c>
      <c r="P157" s="21">
        <f>UpgradedProtectorStats!P157</f>
        <v>600</v>
      </c>
      <c r="Q157" s="21">
        <f>UpgradedProtectorStats!Q157</f>
        <v>0</v>
      </c>
      <c r="R157" s="31"/>
      <c r="S157" s="22">
        <f t="shared" si="0"/>
        <v>1.6363636363636365</v>
      </c>
      <c r="T157" s="32">
        <f t="shared" si="1"/>
        <v>7.0454545454545459</v>
      </c>
      <c r="U157" s="33">
        <f t="shared" si="2"/>
        <v>3.3818181818181823</v>
      </c>
      <c r="V157" s="34">
        <f t="shared" si="3"/>
        <v>3.9454545454545453</v>
      </c>
      <c r="W157" s="35">
        <f t="shared" si="4"/>
        <v>4.5090909090909088</v>
      </c>
      <c r="X157" s="32">
        <f t="shared" si="5"/>
        <v>8.1022727272727266</v>
      </c>
      <c r="Y157" s="32">
        <f t="shared" si="6"/>
        <v>6.6227272727272721</v>
      </c>
      <c r="Z157" s="32">
        <f t="shared" si="7"/>
        <v>6.9045454545454552</v>
      </c>
      <c r="AA157" s="36">
        <f t="shared" si="8"/>
        <v>1.3854545454545455</v>
      </c>
      <c r="AB157" s="37">
        <f t="shared" si="9"/>
        <v>2.54</v>
      </c>
    </row>
    <row r="158" spans="1:28" ht="15.75" customHeight="1" x14ac:dyDescent="0.2">
      <c r="A158" s="21">
        <f>UpgradedProtectorStats!A158+5</f>
        <v>423010</v>
      </c>
      <c r="B158" s="50" t="s">
        <v>703</v>
      </c>
      <c r="C158" s="22">
        <f>UpgradedProtectorStats!C158</f>
        <v>11</v>
      </c>
      <c r="D158" s="32">
        <f>UpgradedProtectorStats!D158</f>
        <v>43.4</v>
      </c>
      <c r="E158" s="24">
        <f>UpgradedProtectorStats!E158</f>
        <v>23.25</v>
      </c>
      <c r="F158" s="25">
        <f>UpgradedProtectorStats!F158</f>
        <v>24.8</v>
      </c>
      <c r="G158" s="26">
        <f>UpgradedProtectorStats!G158</f>
        <v>29.45</v>
      </c>
      <c r="H158" s="23">
        <f>UpgradedProtectorStats!D158*(1+(UpgradedProtectorStats!H158/100))</f>
        <v>49.91</v>
      </c>
      <c r="I158" s="23">
        <f>UpgradedProtectorStats!D158*(1+(UpgradedProtectorStats!I158/100))</f>
        <v>40.795999999999999</v>
      </c>
      <c r="J158" s="23">
        <f>UpgradedProtectorStats!D158*(1+(UpgradedProtectorStats!J158/100))</f>
        <v>42.531999999999996</v>
      </c>
      <c r="K158" s="27">
        <f>UpgradedProtectorStats!K158</f>
        <v>8.89</v>
      </c>
      <c r="L158" s="27">
        <f>UpgradedProtectorStats!L158</f>
        <v>8.89</v>
      </c>
      <c r="M158" s="28">
        <f>UpgradedProtectorStats!M158</f>
        <v>17.78</v>
      </c>
      <c r="N158" s="29">
        <f>UpgradedProtectorStats!N158</f>
        <v>1.27</v>
      </c>
      <c r="O158" s="30">
        <f>UpgradedProtectorStats!O158</f>
        <v>6.5</v>
      </c>
      <c r="P158" s="21">
        <f>UpgradedProtectorStats!P158</f>
        <v>600</v>
      </c>
      <c r="Q158" s="21">
        <f>UpgradedProtectorStats!Q158</f>
        <v>0</v>
      </c>
      <c r="R158" s="31"/>
      <c r="S158" s="22">
        <f t="shared" si="0"/>
        <v>1.6923076923076923</v>
      </c>
      <c r="T158" s="32">
        <f t="shared" si="1"/>
        <v>6.6769230769230763</v>
      </c>
      <c r="U158" s="33">
        <f t="shared" si="2"/>
        <v>3.5769230769230771</v>
      </c>
      <c r="V158" s="34">
        <f t="shared" si="3"/>
        <v>3.8153846153846156</v>
      </c>
      <c r="W158" s="35">
        <f t="shared" si="4"/>
        <v>4.5307692307692307</v>
      </c>
      <c r="X158" s="32">
        <f t="shared" si="5"/>
        <v>7.678461538461538</v>
      </c>
      <c r="Y158" s="32">
        <f t="shared" si="6"/>
        <v>6.2763076923076921</v>
      </c>
      <c r="Z158" s="32">
        <f t="shared" si="7"/>
        <v>6.5433846153846149</v>
      </c>
      <c r="AA158" s="36">
        <f t="shared" si="8"/>
        <v>1.3676923076923078</v>
      </c>
      <c r="AB158" s="37">
        <f t="shared" si="9"/>
        <v>2.7353846153846155</v>
      </c>
    </row>
    <row r="159" spans="1:28" ht="15.75" customHeight="1" x14ac:dyDescent="0.2">
      <c r="A159" s="49">
        <f>UpgradedProtectorStats!A159</f>
        <v>440000</v>
      </c>
      <c r="B159" s="38" t="s">
        <v>513</v>
      </c>
      <c r="C159" s="22">
        <f>UpgradedProtectorStats!C159</f>
        <v>18</v>
      </c>
      <c r="D159" s="23">
        <f>UpgradedProtectorStats!D159</f>
        <v>36</v>
      </c>
      <c r="E159" s="24">
        <f>UpgradedProtectorStats!E159</f>
        <v>22</v>
      </c>
      <c r="F159" s="25">
        <f>UpgradedProtectorStats!F159</f>
        <v>22</v>
      </c>
      <c r="G159" s="26">
        <f>UpgradedProtectorStats!G159</f>
        <v>18</v>
      </c>
      <c r="H159" s="23">
        <f>UpgradedProtectorStats!D159*(1+(UpgradedProtectorStats!H159/100))</f>
        <v>41.4</v>
      </c>
      <c r="I159" s="23">
        <f>UpgradedProtectorStats!D159*(1+(UpgradedProtectorStats!I159/100))</f>
        <v>30.599999999999998</v>
      </c>
      <c r="J159" s="23">
        <f>UpgradedProtectorStats!D159*(1+(UpgradedProtectorStats!J159/100))</f>
        <v>36</v>
      </c>
      <c r="K159" s="27">
        <f>UpgradedProtectorStats!K159</f>
        <v>4</v>
      </c>
      <c r="L159" s="27">
        <f>UpgradedProtectorStats!L159</f>
        <v>4</v>
      </c>
      <c r="M159" s="28">
        <f>UpgradedProtectorStats!M159</f>
        <v>18</v>
      </c>
      <c r="N159" s="29">
        <f>UpgradedProtectorStats!N159</f>
        <v>9</v>
      </c>
      <c r="O159" s="30">
        <f>UpgradedProtectorStats!O159</f>
        <v>7.5</v>
      </c>
      <c r="P159" s="21">
        <f>UpgradedProtectorStats!P159</f>
        <v>900</v>
      </c>
      <c r="Q159" s="21">
        <f>UpgradedProtectorStats!Q159</f>
        <v>-1</v>
      </c>
      <c r="R159" s="31"/>
      <c r="S159" s="22">
        <f t="shared" si="0"/>
        <v>2.4</v>
      </c>
      <c r="T159" s="32">
        <f t="shared" si="1"/>
        <v>4.8</v>
      </c>
      <c r="U159" s="33">
        <f t="shared" si="2"/>
        <v>2.9333333333333331</v>
      </c>
      <c r="V159" s="34">
        <f t="shared" si="3"/>
        <v>2.9333333333333331</v>
      </c>
      <c r="W159" s="35">
        <f t="shared" si="4"/>
        <v>2.4</v>
      </c>
      <c r="X159" s="32">
        <f t="shared" si="5"/>
        <v>5.52</v>
      </c>
      <c r="Y159" s="32">
        <f t="shared" si="6"/>
        <v>4.08</v>
      </c>
      <c r="Z159" s="32">
        <f t="shared" si="7"/>
        <v>4.8</v>
      </c>
      <c r="AA159" s="36">
        <f t="shared" si="8"/>
        <v>0.53333333333333333</v>
      </c>
      <c r="AB159" s="37">
        <f t="shared" si="9"/>
        <v>2.4</v>
      </c>
    </row>
    <row r="160" spans="1:28" ht="15.75" customHeight="1" x14ac:dyDescent="0.2">
      <c r="A160" s="21">
        <f>UpgradedProtectorStats!A160</f>
        <v>441000</v>
      </c>
      <c r="B160" s="50" t="s">
        <v>585</v>
      </c>
      <c r="C160" s="22">
        <f>UpgradedProtectorStats!C160</f>
        <v>47</v>
      </c>
      <c r="D160" s="23">
        <f>UpgradedProtectorStats!D160</f>
        <v>92</v>
      </c>
      <c r="E160" s="24">
        <f>UpgradedProtectorStats!E160</f>
        <v>56</v>
      </c>
      <c r="F160" s="25">
        <f>UpgradedProtectorStats!F160</f>
        <v>54</v>
      </c>
      <c r="G160" s="26">
        <f>UpgradedProtectorStats!G160</f>
        <v>49</v>
      </c>
      <c r="H160" s="23">
        <f>UpgradedProtectorStats!D160*(1+(UpgradedProtectorStats!H160/100))</f>
        <v>105.8</v>
      </c>
      <c r="I160" s="23">
        <f>UpgradedProtectorStats!D160*(1+(UpgradedProtectorStats!I160/100))</f>
        <v>78.2</v>
      </c>
      <c r="J160" s="23">
        <f>UpgradedProtectorStats!D160*(1+(UpgradedProtectorStats!J160/100))</f>
        <v>92</v>
      </c>
      <c r="K160" s="27">
        <f>UpgradedProtectorStats!K160</f>
        <v>11</v>
      </c>
      <c r="L160" s="27">
        <f>UpgradedProtectorStats!L160</f>
        <v>11</v>
      </c>
      <c r="M160" s="28">
        <f>UpgradedProtectorStats!M160</f>
        <v>45</v>
      </c>
      <c r="N160" s="29">
        <f>UpgradedProtectorStats!N160</f>
        <v>22</v>
      </c>
      <c r="O160" s="30">
        <f>UpgradedProtectorStats!O160</f>
        <v>19.5</v>
      </c>
      <c r="P160" s="21">
        <f>UpgradedProtectorStats!P160</f>
        <v>900</v>
      </c>
      <c r="Q160" s="21">
        <f>UpgradedProtectorStats!Q160</f>
        <v>-2</v>
      </c>
      <c r="R160" s="31"/>
      <c r="S160" s="22">
        <f t="shared" si="0"/>
        <v>2.4102564102564101</v>
      </c>
      <c r="T160" s="32">
        <f t="shared" si="1"/>
        <v>4.7179487179487181</v>
      </c>
      <c r="U160" s="33">
        <f t="shared" si="2"/>
        <v>2.8717948717948718</v>
      </c>
      <c r="V160" s="34">
        <f t="shared" si="3"/>
        <v>2.7692307692307692</v>
      </c>
      <c r="W160" s="35">
        <f t="shared" si="4"/>
        <v>2.5128205128205128</v>
      </c>
      <c r="X160" s="32">
        <f t="shared" si="5"/>
        <v>5.4256410256410259</v>
      </c>
      <c r="Y160" s="32">
        <f t="shared" si="6"/>
        <v>4.0102564102564102</v>
      </c>
      <c r="Z160" s="32">
        <f t="shared" si="7"/>
        <v>4.7179487179487181</v>
      </c>
      <c r="AA160" s="36">
        <f t="shared" si="8"/>
        <v>0.5641025641025641</v>
      </c>
      <c r="AB160" s="37">
        <f t="shared" si="9"/>
        <v>2.3076923076923075</v>
      </c>
    </row>
    <row r="161" spans="1:28" ht="15.75" customHeight="1" x14ac:dyDescent="0.2">
      <c r="A161" s="49">
        <f>UpgradedProtectorStats!A161</f>
        <v>442000</v>
      </c>
      <c r="B161" s="50" t="s">
        <v>646</v>
      </c>
      <c r="C161" s="22">
        <f>UpgradedProtectorStats!C161</f>
        <v>28</v>
      </c>
      <c r="D161" s="23">
        <f>UpgradedProtectorStats!D161</f>
        <v>54</v>
      </c>
      <c r="E161" s="24">
        <f>UpgradedProtectorStats!E161</f>
        <v>32</v>
      </c>
      <c r="F161" s="25">
        <f>UpgradedProtectorStats!F161</f>
        <v>32</v>
      </c>
      <c r="G161" s="26">
        <f>UpgradedProtectorStats!G161</f>
        <v>29</v>
      </c>
      <c r="H161" s="23">
        <f>UpgradedProtectorStats!D161*(1+(UpgradedProtectorStats!H161/100))</f>
        <v>62.099999999999994</v>
      </c>
      <c r="I161" s="23">
        <f>UpgradedProtectorStats!D161*(1+(UpgradedProtectorStats!I161/100))</f>
        <v>45.9</v>
      </c>
      <c r="J161" s="23">
        <f>UpgradedProtectorStats!D161*(1+(UpgradedProtectorStats!J161/100))</f>
        <v>54</v>
      </c>
      <c r="K161" s="27">
        <f>UpgradedProtectorStats!K161</f>
        <v>5</v>
      </c>
      <c r="L161" s="27">
        <f>UpgradedProtectorStats!L161</f>
        <v>5</v>
      </c>
      <c r="M161" s="28">
        <f>UpgradedProtectorStats!M161</f>
        <v>27</v>
      </c>
      <c r="N161" s="29">
        <f>UpgradedProtectorStats!N161</f>
        <v>13</v>
      </c>
      <c r="O161" s="30">
        <f>UpgradedProtectorStats!O161</f>
        <v>11.5</v>
      </c>
      <c r="P161" s="21">
        <f>UpgradedProtectorStats!P161</f>
        <v>900</v>
      </c>
      <c r="Q161" s="21">
        <f>UpgradedProtectorStats!Q161</f>
        <v>-1</v>
      </c>
      <c r="R161" s="31"/>
      <c r="S161" s="22">
        <f t="shared" si="0"/>
        <v>2.4347826086956523</v>
      </c>
      <c r="T161" s="32">
        <f t="shared" si="1"/>
        <v>4.6956521739130439</v>
      </c>
      <c r="U161" s="33">
        <f t="shared" si="2"/>
        <v>2.7826086956521738</v>
      </c>
      <c r="V161" s="34">
        <f t="shared" si="3"/>
        <v>2.7826086956521738</v>
      </c>
      <c r="W161" s="35">
        <f t="shared" si="4"/>
        <v>2.5217391304347827</v>
      </c>
      <c r="X161" s="32">
        <f t="shared" si="5"/>
        <v>5.3999999999999995</v>
      </c>
      <c r="Y161" s="32">
        <f t="shared" si="6"/>
        <v>3.991304347826087</v>
      </c>
      <c r="Z161" s="32">
        <f t="shared" si="7"/>
        <v>4.6956521739130439</v>
      </c>
      <c r="AA161" s="36">
        <f t="shared" si="8"/>
        <v>0.43478260869565216</v>
      </c>
      <c r="AB161" s="37">
        <f t="shared" si="9"/>
        <v>2.347826086956522</v>
      </c>
    </row>
    <row r="162" spans="1:28" ht="15.75" customHeight="1" x14ac:dyDescent="0.2">
      <c r="A162" s="49">
        <f>UpgradedProtectorStats!A162</f>
        <v>443000</v>
      </c>
      <c r="B162" s="50" t="s">
        <v>704</v>
      </c>
      <c r="C162" s="22">
        <f>UpgradedProtectorStats!C162</f>
        <v>28</v>
      </c>
      <c r="D162" s="23">
        <f>UpgradedProtectorStats!D162</f>
        <v>54</v>
      </c>
      <c r="E162" s="24">
        <f>UpgradedProtectorStats!E162</f>
        <v>32</v>
      </c>
      <c r="F162" s="25">
        <f>UpgradedProtectorStats!F162</f>
        <v>32</v>
      </c>
      <c r="G162" s="26">
        <f>UpgradedProtectorStats!G162</f>
        <v>29</v>
      </c>
      <c r="H162" s="23">
        <f>UpgradedProtectorStats!D162*(1+(UpgradedProtectorStats!H162/100))</f>
        <v>62.099999999999994</v>
      </c>
      <c r="I162" s="23">
        <f>UpgradedProtectorStats!D162*(1+(UpgradedProtectorStats!I162/100))</f>
        <v>45.9</v>
      </c>
      <c r="J162" s="23">
        <f>UpgradedProtectorStats!D162*(1+(UpgradedProtectorStats!J162/100))</f>
        <v>54</v>
      </c>
      <c r="K162" s="27">
        <f>UpgradedProtectorStats!K162</f>
        <v>5</v>
      </c>
      <c r="L162" s="27">
        <f>UpgradedProtectorStats!L162</f>
        <v>5</v>
      </c>
      <c r="M162" s="28">
        <f>UpgradedProtectorStats!M162</f>
        <v>27</v>
      </c>
      <c r="N162" s="29">
        <f>UpgradedProtectorStats!N162</f>
        <v>13</v>
      </c>
      <c r="O162" s="30">
        <f>UpgradedProtectorStats!O162</f>
        <v>11.5</v>
      </c>
      <c r="P162" s="21">
        <f>UpgradedProtectorStats!P162</f>
        <v>900</v>
      </c>
      <c r="Q162" s="21">
        <f>UpgradedProtectorStats!Q162</f>
        <v>-1</v>
      </c>
      <c r="R162" s="31"/>
      <c r="S162" s="22">
        <f t="shared" si="0"/>
        <v>2.4347826086956523</v>
      </c>
      <c r="T162" s="32">
        <f t="shared" si="1"/>
        <v>4.6956521739130439</v>
      </c>
      <c r="U162" s="33">
        <f t="shared" si="2"/>
        <v>2.7826086956521738</v>
      </c>
      <c r="V162" s="34">
        <f t="shared" si="3"/>
        <v>2.7826086956521738</v>
      </c>
      <c r="W162" s="35">
        <f t="shared" si="4"/>
        <v>2.5217391304347827</v>
      </c>
      <c r="X162" s="32">
        <f t="shared" si="5"/>
        <v>5.3999999999999995</v>
      </c>
      <c r="Y162" s="32">
        <f t="shared" si="6"/>
        <v>3.991304347826087</v>
      </c>
      <c r="Z162" s="32">
        <f t="shared" si="7"/>
        <v>4.6956521739130439</v>
      </c>
      <c r="AA162" s="36">
        <f t="shared" si="8"/>
        <v>0.43478260869565216</v>
      </c>
      <c r="AB162" s="37">
        <f t="shared" si="9"/>
        <v>2.347826086956522</v>
      </c>
    </row>
    <row r="163" spans="1:28" ht="15.75" customHeight="1" x14ac:dyDescent="0.2">
      <c r="A163" s="21">
        <f>UpgradedProtectorStats!A163+5</f>
        <v>450010</v>
      </c>
      <c r="B163" s="38" t="s">
        <v>514</v>
      </c>
      <c r="C163" s="22">
        <f>UpgradedProtectorStats!C163</f>
        <v>8</v>
      </c>
      <c r="D163" s="32">
        <f>UpgradedProtectorStats!D163</f>
        <v>34.1</v>
      </c>
      <c r="E163" s="24">
        <f>UpgradedProtectorStats!E163</f>
        <v>18.600000000000001</v>
      </c>
      <c r="F163" s="25">
        <f>UpgradedProtectorStats!F163</f>
        <v>17.05</v>
      </c>
      <c r="G163" s="26">
        <f>UpgradedProtectorStats!G163</f>
        <v>17.05</v>
      </c>
      <c r="H163" s="23">
        <f>UpgradedProtectorStats!D163*(1+(UpgradedProtectorStats!H163/100))</f>
        <v>38.533000000000001</v>
      </c>
      <c r="I163" s="23">
        <f>UpgradedProtectorStats!D163*(1+(UpgradedProtectorStats!I163/100))</f>
        <v>32.735999999999997</v>
      </c>
      <c r="J163" s="23">
        <f>UpgradedProtectorStats!D163*(1+(UpgradedProtectorStats!J163/100))</f>
        <v>34.1</v>
      </c>
      <c r="K163" s="27">
        <f>UpgradedProtectorStats!K163</f>
        <v>11.43</v>
      </c>
      <c r="L163" s="27">
        <f>UpgradedProtectorStats!L163</f>
        <v>11.43</v>
      </c>
      <c r="M163" s="28">
        <f>UpgradedProtectorStats!M163</f>
        <v>13.97</v>
      </c>
      <c r="N163" s="29">
        <f>UpgradedProtectorStats!N163</f>
        <v>7.62</v>
      </c>
      <c r="O163" s="30">
        <f>UpgradedProtectorStats!O163</f>
        <v>5.0999999999999996</v>
      </c>
      <c r="P163" s="21">
        <f>UpgradedProtectorStats!P163</f>
        <v>600</v>
      </c>
      <c r="Q163" s="21">
        <f>UpgradedProtectorStats!Q163</f>
        <v>0</v>
      </c>
      <c r="R163" s="31"/>
      <c r="S163" s="22">
        <f t="shared" si="0"/>
        <v>1.5686274509803924</v>
      </c>
      <c r="T163" s="32">
        <f t="shared" si="1"/>
        <v>6.6862745098039227</v>
      </c>
      <c r="U163" s="33">
        <f t="shared" si="2"/>
        <v>3.6470588235294121</v>
      </c>
      <c r="V163" s="34">
        <f t="shared" si="3"/>
        <v>3.3431372549019613</v>
      </c>
      <c r="W163" s="35">
        <f t="shared" si="4"/>
        <v>3.3431372549019613</v>
      </c>
      <c r="X163" s="32">
        <f t="shared" si="5"/>
        <v>7.5554901960784324</v>
      </c>
      <c r="Y163" s="32">
        <f t="shared" si="6"/>
        <v>6.4188235294117648</v>
      </c>
      <c r="Z163" s="32">
        <f t="shared" si="7"/>
        <v>6.6862745098039227</v>
      </c>
      <c r="AA163" s="36">
        <f t="shared" si="8"/>
        <v>2.2411764705882353</v>
      </c>
      <c r="AB163" s="37">
        <f t="shared" si="9"/>
        <v>2.7392156862745103</v>
      </c>
    </row>
    <row r="164" spans="1:28" ht="15.75" customHeight="1" x14ac:dyDescent="0.2">
      <c r="A164" s="21">
        <f>UpgradedProtectorStats!A164+5</f>
        <v>451010</v>
      </c>
      <c r="B164" s="50" t="s">
        <v>586</v>
      </c>
      <c r="C164" s="22">
        <f>UpgradedProtectorStats!C164</f>
        <v>16</v>
      </c>
      <c r="D164" s="32">
        <f>UpgradedProtectorStats!D164</f>
        <v>74.400000000000006</v>
      </c>
      <c r="E164" s="24">
        <f>UpgradedProtectorStats!E164</f>
        <v>41.85</v>
      </c>
      <c r="F164" s="25">
        <f>UpgradedProtectorStats!F164</f>
        <v>38.75</v>
      </c>
      <c r="G164" s="26">
        <f>UpgradedProtectorStats!G164</f>
        <v>38.75</v>
      </c>
      <c r="H164" s="23">
        <f>UpgradedProtectorStats!D164*(1+(UpgradedProtectorStats!H164/100))</f>
        <v>84.072000000000003</v>
      </c>
      <c r="I164" s="23">
        <f>UpgradedProtectorStats!D164*(1+(UpgradedProtectorStats!I164/100))</f>
        <v>71.424000000000007</v>
      </c>
      <c r="J164" s="23">
        <f>UpgradedProtectorStats!D164*(1+(UpgradedProtectorStats!J164/100))</f>
        <v>74.400000000000006</v>
      </c>
      <c r="K164" s="27">
        <f>UpgradedProtectorStats!K164</f>
        <v>25.4</v>
      </c>
      <c r="L164" s="27">
        <f>UpgradedProtectorStats!L164</f>
        <v>25.4</v>
      </c>
      <c r="M164" s="28">
        <f>UpgradedProtectorStats!M164</f>
        <v>30.48</v>
      </c>
      <c r="N164" s="29">
        <f>UpgradedProtectorStats!N164</f>
        <v>13.97</v>
      </c>
      <c r="O164" s="30">
        <f>UpgradedProtectorStats!O164</f>
        <v>10.9</v>
      </c>
      <c r="P164" s="21">
        <f>UpgradedProtectorStats!P164</f>
        <v>600</v>
      </c>
      <c r="Q164" s="21">
        <f>UpgradedProtectorStats!Q164</f>
        <v>0</v>
      </c>
      <c r="R164" s="31"/>
      <c r="S164" s="22">
        <f t="shared" si="0"/>
        <v>1.4678899082568806</v>
      </c>
      <c r="T164" s="32">
        <f t="shared" si="1"/>
        <v>6.8256880733944953</v>
      </c>
      <c r="U164" s="33">
        <f t="shared" si="2"/>
        <v>3.8394495412844036</v>
      </c>
      <c r="V164" s="34">
        <f t="shared" si="3"/>
        <v>3.5550458715596327</v>
      </c>
      <c r="W164" s="35">
        <f t="shared" si="4"/>
        <v>3.5550458715596327</v>
      </c>
      <c r="X164" s="32">
        <f t="shared" si="5"/>
        <v>7.7130275229357794</v>
      </c>
      <c r="Y164" s="32">
        <f t="shared" si="6"/>
        <v>6.5526605504587163</v>
      </c>
      <c r="Z164" s="32">
        <f t="shared" si="7"/>
        <v>6.8256880733944953</v>
      </c>
      <c r="AA164" s="36">
        <f t="shared" si="8"/>
        <v>2.330275229357798</v>
      </c>
      <c r="AB164" s="37">
        <f t="shared" si="9"/>
        <v>2.7963302752293577</v>
      </c>
    </row>
    <row r="165" spans="1:28" ht="15.75" customHeight="1" x14ac:dyDescent="0.2">
      <c r="A165" s="21">
        <f>UpgradedProtectorStats!A165+5</f>
        <v>452010</v>
      </c>
      <c r="B165" s="50" t="s">
        <v>647</v>
      </c>
      <c r="C165" s="22">
        <f>UpgradedProtectorStats!C165</f>
        <v>8</v>
      </c>
      <c r="D165" s="32">
        <f>UpgradedProtectorStats!D165</f>
        <v>37.200000000000003</v>
      </c>
      <c r="E165" s="24">
        <f>UpgradedProtectorStats!E165</f>
        <v>21.7</v>
      </c>
      <c r="F165" s="25">
        <f>UpgradedProtectorStats!F165</f>
        <v>18.600000000000001</v>
      </c>
      <c r="G165" s="26">
        <f>UpgradedProtectorStats!G165</f>
        <v>18.600000000000001</v>
      </c>
      <c r="H165" s="23">
        <f>UpgradedProtectorStats!D165*(1+(UpgradedProtectorStats!H165/100))</f>
        <v>42.036000000000001</v>
      </c>
      <c r="I165" s="23">
        <f>UpgradedProtectorStats!D165*(1+(UpgradedProtectorStats!I165/100))</f>
        <v>35.712000000000003</v>
      </c>
      <c r="J165" s="23">
        <f>UpgradedProtectorStats!D165*(1+(UpgradedProtectorStats!J165/100))</f>
        <v>37.200000000000003</v>
      </c>
      <c r="K165" s="27">
        <f>UpgradedProtectorStats!K165</f>
        <v>12.7</v>
      </c>
      <c r="L165" s="27">
        <f>UpgradedProtectorStats!L165</f>
        <v>12.7</v>
      </c>
      <c r="M165" s="28">
        <f>UpgradedProtectorStats!M165</f>
        <v>15.24</v>
      </c>
      <c r="N165" s="29">
        <f>UpgradedProtectorStats!N165</f>
        <v>7.62</v>
      </c>
      <c r="O165" s="30">
        <f>UpgradedProtectorStats!O165</f>
        <v>5.4</v>
      </c>
      <c r="P165" s="21">
        <f>UpgradedProtectorStats!P165</f>
        <v>600</v>
      </c>
      <c r="Q165" s="21">
        <f>UpgradedProtectorStats!Q165</f>
        <v>0</v>
      </c>
      <c r="R165" s="31"/>
      <c r="S165" s="22">
        <f t="shared" si="0"/>
        <v>1.4814814814814814</v>
      </c>
      <c r="T165" s="32">
        <f t="shared" si="1"/>
        <v>6.8888888888888893</v>
      </c>
      <c r="U165" s="33">
        <f t="shared" si="2"/>
        <v>4.0185185185185182</v>
      </c>
      <c r="V165" s="34">
        <f t="shared" si="3"/>
        <v>3.4444444444444446</v>
      </c>
      <c r="W165" s="35">
        <f t="shared" si="4"/>
        <v>3.4444444444444446</v>
      </c>
      <c r="X165" s="32">
        <f t="shared" si="5"/>
        <v>7.7844444444444445</v>
      </c>
      <c r="Y165" s="32">
        <f t="shared" si="6"/>
        <v>6.6133333333333333</v>
      </c>
      <c r="Z165" s="32">
        <f t="shared" si="7"/>
        <v>6.8888888888888893</v>
      </c>
      <c r="AA165" s="36">
        <f t="shared" si="8"/>
        <v>2.3518518518518516</v>
      </c>
      <c r="AB165" s="37">
        <f t="shared" si="9"/>
        <v>2.822222222222222</v>
      </c>
    </row>
    <row r="166" spans="1:28" ht="15.75" customHeight="1" x14ac:dyDescent="0.2">
      <c r="A166" s="21">
        <f>UpgradedProtectorStats!A166+5</f>
        <v>453010</v>
      </c>
      <c r="B166" s="50" t="s">
        <v>705</v>
      </c>
      <c r="C166" s="22">
        <f>UpgradedProtectorStats!C166</f>
        <v>9</v>
      </c>
      <c r="D166" s="32">
        <f>UpgradedProtectorStats!D166</f>
        <v>40.300000000000004</v>
      </c>
      <c r="E166" s="24">
        <f>UpgradedProtectorStats!E166</f>
        <v>24.8</v>
      </c>
      <c r="F166" s="25">
        <f>UpgradedProtectorStats!F166</f>
        <v>23.25</v>
      </c>
      <c r="G166" s="26">
        <f>UpgradedProtectorStats!G166</f>
        <v>23.25</v>
      </c>
      <c r="H166" s="23">
        <f>UpgradedProtectorStats!D166*(1+(UpgradedProtectorStats!H166/100))</f>
        <v>45.539000000000001</v>
      </c>
      <c r="I166" s="23">
        <f>UpgradedProtectorStats!D166*(1+(UpgradedProtectorStats!I166/100))</f>
        <v>38.688000000000002</v>
      </c>
      <c r="J166" s="23">
        <f>UpgradedProtectorStats!D166*(1+(UpgradedProtectorStats!J166/100))</f>
        <v>40.300000000000004</v>
      </c>
      <c r="K166" s="27">
        <f>UpgradedProtectorStats!K166</f>
        <v>15.24</v>
      </c>
      <c r="L166" s="27">
        <f>UpgradedProtectorStats!L166</f>
        <v>15.24</v>
      </c>
      <c r="M166" s="28">
        <f>UpgradedProtectorStats!M166</f>
        <v>17.78</v>
      </c>
      <c r="N166" s="29">
        <f>UpgradedProtectorStats!N166</f>
        <v>8.89</v>
      </c>
      <c r="O166" s="30">
        <f>UpgradedProtectorStats!O166</f>
        <v>6.4</v>
      </c>
      <c r="P166" s="21">
        <f>UpgradedProtectorStats!P166</f>
        <v>600</v>
      </c>
      <c r="Q166" s="21">
        <f>UpgradedProtectorStats!Q166</f>
        <v>0</v>
      </c>
      <c r="R166" s="31"/>
      <c r="S166" s="22">
        <f t="shared" si="0"/>
        <v>1.40625</v>
      </c>
      <c r="T166" s="32">
        <f t="shared" si="1"/>
        <v>6.296875</v>
      </c>
      <c r="U166" s="33">
        <f t="shared" si="2"/>
        <v>3.875</v>
      </c>
      <c r="V166" s="34">
        <f t="shared" si="3"/>
        <v>3.6328125</v>
      </c>
      <c r="W166" s="35">
        <f t="shared" si="4"/>
        <v>3.6328125</v>
      </c>
      <c r="X166" s="32">
        <f t="shared" si="5"/>
        <v>7.1154687499999998</v>
      </c>
      <c r="Y166" s="32">
        <f t="shared" si="6"/>
        <v>6.0449999999999999</v>
      </c>
      <c r="Z166" s="32">
        <f t="shared" si="7"/>
        <v>6.296875</v>
      </c>
      <c r="AA166" s="36">
        <f t="shared" si="8"/>
        <v>2.3812500000000001</v>
      </c>
      <c r="AB166" s="37">
        <f t="shared" si="9"/>
        <v>2.7781250000000002</v>
      </c>
    </row>
    <row r="167" spans="1:28" ht="15.75" customHeight="1" x14ac:dyDescent="0.2">
      <c r="A167" s="49">
        <f>UpgradedProtectorStats!A167</f>
        <v>460000</v>
      </c>
      <c r="B167" s="38" t="s">
        <v>515</v>
      </c>
      <c r="C167" s="22">
        <f>UpgradedProtectorStats!C167</f>
        <v>0</v>
      </c>
      <c r="D167" s="23">
        <f>UpgradedProtectorStats!D167</f>
        <v>11</v>
      </c>
      <c r="E167" s="24">
        <f>UpgradedProtectorStats!E167</f>
        <v>15</v>
      </c>
      <c r="F167" s="25">
        <f>UpgradedProtectorStats!F167</f>
        <v>22</v>
      </c>
      <c r="G167" s="26">
        <f>UpgradedProtectorStats!G167</f>
        <v>8</v>
      </c>
      <c r="H167" s="23">
        <f>UpgradedProtectorStats!D167*(1+(UpgradedProtectorStats!H167/100))</f>
        <v>11</v>
      </c>
      <c r="I167" s="23">
        <f>UpgradedProtectorStats!D167*(1+(UpgradedProtectorStats!I167/100))</f>
        <v>11.770000000000001</v>
      </c>
      <c r="J167" s="23">
        <f>UpgradedProtectorStats!D167*(1+(UpgradedProtectorStats!J167/100))</f>
        <v>11</v>
      </c>
      <c r="K167" s="27">
        <f>UpgradedProtectorStats!K167</f>
        <v>36</v>
      </c>
      <c r="L167" s="27">
        <f>UpgradedProtectorStats!L167</f>
        <v>36</v>
      </c>
      <c r="M167" s="28">
        <f>UpgradedProtectorStats!M167</f>
        <v>16</v>
      </c>
      <c r="N167" s="29">
        <f>UpgradedProtectorStats!N167</f>
        <v>0</v>
      </c>
      <c r="O167" s="30">
        <f>UpgradedProtectorStats!O167</f>
        <v>1.4</v>
      </c>
      <c r="P167" s="21">
        <f>UpgradedProtectorStats!P167</f>
        <v>400</v>
      </c>
      <c r="Q167" s="21">
        <f>UpgradedProtectorStats!Q167</f>
        <v>0</v>
      </c>
      <c r="R167" s="31"/>
      <c r="S167" s="22">
        <f t="shared" si="0"/>
        <v>0</v>
      </c>
      <c r="T167" s="32">
        <f t="shared" si="1"/>
        <v>7.8571428571428577</v>
      </c>
      <c r="U167" s="33">
        <f t="shared" si="2"/>
        <v>10.714285714285715</v>
      </c>
      <c r="V167" s="34">
        <f t="shared" si="3"/>
        <v>15.714285714285715</v>
      </c>
      <c r="W167" s="35">
        <f t="shared" si="4"/>
        <v>5.7142857142857144</v>
      </c>
      <c r="X167" s="32">
        <f t="shared" si="5"/>
        <v>7.8571428571428577</v>
      </c>
      <c r="Y167" s="32">
        <f t="shared" si="6"/>
        <v>8.4071428571428584</v>
      </c>
      <c r="Z167" s="32">
        <f t="shared" si="7"/>
        <v>7.8571428571428577</v>
      </c>
      <c r="AA167" s="36">
        <f t="shared" si="8"/>
        <v>25.714285714285715</v>
      </c>
      <c r="AB167" s="37">
        <f t="shared" si="9"/>
        <v>11.428571428571429</v>
      </c>
    </row>
    <row r="168" spans="1:28" ht="15.75" customHeight="1" x14ac:dyDescent="0.2">
      <c r="A168" s="49">
        <f>UpgradedProtectorStats!A168</f>
        <v>461000</v>
      </c>
      <c r="B168" s="50" t="s">
        <v>587</v>
      </c>
      <c r="C168" s="22">
        <f>UpgradedProtectorStats!C168</f>
        <v>0</v>
      </c>
      <c r="D168" s="23">
        <f>UpgradedProtectorStats!D168</f>
        <v>31</v>
      </c>
      <c r="E168" s="24">
        <f>UpgradedProtectorStats!E168</f>
        <v>38</v>
      </c>
      <c r="F168" s="25">
        <f>UpgradedProtectorStats!F168</f>
        <v>58</v>
      </c>
      <c r="G168" s="26">
        <f>UpgradedProtectorStats!G168</f>
        <v>21</v>
      </c>
      <c r="H168" s="23">
        <f>UpgradedProtectorStats!D168*(1+(UpgradedProtectorStats!H168/100))</f>
        <v>31</v>
      </c>
      <c r="I168" s="23">
        <f>UpgradedProtectorStats!D168*(1+(UpgradedProtectorStats!I168/100))</f>
        <v>33.17</v>
      </c>
      <c r="J168" s="23">
        <f>UpgradedProtectorStats!D168*(1+(UpgradedProtectorStats!J168/100))</f>
        <v>31</v>
      </c>
      <c r="K168" s="27">
        <f>UpgradedProtectorStats!K168</f>
        <v>94</v>
      </c>
      <c r="L168" s="27">
        <f>UpgradedProtectorStats!L168</f>
        <v>94</v>
      </c>
      <c r="M168" s="28">
        <f>UpgradedProtectorStats!M168</f>
        <v>40</v>
      </c>
      <c r="N168" s="29">
        <f>UpgradedProtectorStats!N168</f>
        <v>0</v>
      </c>
      <c r="O168" s="30">
        <f>UpgradedProtectorStats!O168</f>
        <v>3.5</v>
      </c>
      <c r="P168" s="21">
        <f>UpgradedProtectorStats!P168</f>
        <v>400</v>
      </c>
      <c r="Q168" s="21">
        <f>UpgradedProtectorStats!Q168</f>
        <v>0</v>
      </c>
      <c r="R168" s="31"/>
      <c r="S168" s="22">
        <f t="shared" si="0"/>
        <v>0</v>
      </c>
      <c r="T168" s="32">
        <f t="shared" si="1"/>
        <v>8.8571428571428577</v>
      </c>
      <c r="U168" s="33">
        <f t="shared" si="2"/>
        <v>10.857142857142858</v>
      </c>
      <c r="V168" s="34">
        <f t="shared" si="3"/>
        <v>16.571428571428573</v>
      </c>
      <c r="W168" s="35">
        <f t="shared" si="4"/>
        <v>6</v>
      </c>
      <c r="X168" s="32">
        <f t="shared" si="5"/>
        <v>8.8571428571428577</v>
      </c>
      <c r="Y168" s="32">
        <f t="shared" si="6"/>
        <v>9.4771428571428569</v>
      </c>
      <c r="Z168" s="32">
        <f t="shared" si="7"/>
        <v>8.8571428571428577</v>
      </c>
      <c r="AA168" s="36">
        <f t="shared" si="8"/>
        <v>26.857142857142858</v>
      </c>
      <c r="AB168" s="37">
        <f t="shared" si="9"/>
        <v>11.428571428571429</v>
      </c>
    </row>
    <row r="169" spans="1:28" ht="15.75" customHeight="1" x14ac:dyDescent="0.2">
      <c r="A169" s="49">
        <f>UpgradedProtectorStats!A169</f>
        <v>462000</v>
      </c>
      <c r="B169" s="50" t="s">
        <v>648</v>
      </c>
      <c r="C169" s="22">
        <f>UpgradedProtectorStats!C169</f>
        <v>0</v>
      </c>
      <c r="D169" s="23">
        <f>UpgradedProtectorStats!D169</f>
        <v>12</v>
      </c>
      <c r="E169" s="24">
        <f>UpgradedProtectorStats!E169</f>
        <v>13</v>
      </c>
      <c r="F169" s="25">
        <f>UpgradedProtectorStats!F169</f>
        <v>24</v>
      </c>
      <c r="G169" s="26">
        <f>UpgradedProtectorStats!G169</f>
        <v>8</v>
      </c>
      <c r="H169" s="23">
        <f>UpgradedProtectorStats!D169*(1+(UpgradedProtectorStats!H169/100))</f>
        <v>12</v>
      </c>
      <c r="I169" s="23">
        <f>UpgradedProtectorStats!D169*(1+(UpgradedProtectorStats!I169/100))</f>
        <v>12.84</v>
      </c>
      <c r="J169" s="23">
        <f>UpgradedProtectorStats!D169*(1+(UpgradedProtectorStats!J169/100))</f>
        <v>12</v>
      </c>
      <c r="K169" s="27">
        <f>UpgradedProtectorStats!K169</f>
        <v>32</v>
      </c>
      <c r="L169" s="27">
        <f>UpgradedProtectorStats!L169</f>
        <v>32</v>
      </c>
      <c r="M169" s="28">
        <f>UpgradedProtectorStats!M169</f>
        <v>14</v>
      </c>
      <c r="N169" s="29">
        <f>UpgradedProtectorStats!N169</f>
        <v>0</v>
      </c>
      <c r="O169" s="30">
        <f>UpgradedProtectorStats!O169</f>
        <v>1.2</v>
      </c>
      <c r="P169" s="21">
        <f>UpgradedProtectorStats!P169</f>
        <v>400</v>
      </c>
      <c r="Q169" s="21">
        <f>UpgradedProtectorStats!Q169</f>
        <v>0</v>
      </c>
      <c r="R169" s="31"/>
      <c r="S169" s="22">
        <f t="shared" si="0"/>
        <v>0</v>
      </c>
      <c r="T169" s="32">
        <f t="shared" si="1"/>
        <v>10</v>
      </c>
      <c r="U169" s="33">
        <f t="shared" si="2"/>
        <v>10.833333333333334</v>
      </c>
      <c r="V169" s="34">
        <f t="shared" si="3"/>
        <v>20</v>
      </c>
      <c r="W169" s="35">
        <f t="shared" si="4"/>
        <v>6.666666666666667</v>
      </c>
      <c r="X169" s="32">
        <f t="shared" si="5"/>
        <v>10</v>
      </c>
      <c r="Y169" s="32">
        <f t="shared" si="6"/>
        <v>10.700000000000001</v>
      </c>
      <c r="Z169" s="32">
        <f t="shared" si="7"/>
        <v>10</v>
      </c>
      <c r="AA169" s="36">
        <f t="shared" si="8"/>
        <v>26.666666666666668</v>
      </c>
      <c r="AB169" s="37">
        <f t="shared" si="9"/>
        <v>11.666666666666668</v>
      </c>
    </row>
    <row r="170" spans="1:28" ht="15.75" customHeight="1" x14ac:dyDescent="0.2">
      <c r="A170" s="49">
        <f>UpgradedProtectorStats!A170</f>
        <v>463000</v>
      </c>
      <c r="B170" s="50" t="s">
        <v>706</v>
      </c>
      <c r="C170" s="22">
        <f>UpgradedProtectorStats!C170</f>
        <v>0</v>
      </c>
      <c r="D170" s="23">
        <f>UpgradedProtectorStats!D170</f>
        <v>23</v>
      </c>
      <c r="E170" s="24">
        <f>UpgradedProtectorStats!E170</f>
        <v>27</v>
      </c>
      <c r="F170" s="25">
        <f>UpgradedProtectorStats!F170</f>
        <v>49</v>
      </c>
      <c r="G170" s="26">
        <f>UpgradedProtectorStats!G170</f>
        <v>17</v>
      </c>
      <c r="H170" s="23">
        <f>UpgradedProtectorStats!D170*(1+(UpgradedProtectorStats!H170/100))</f>
        <v>23</v>
      </c>
      <c r="I170" s="23">
        <f>UpgradedProtectorStats!D170*(1+(UpgradedProtectorStats!I170/100))</f>
        <v>24.610000000000003</v>
      </c>
      <c r="J170" s="23">
        <f>UpgradedProtectorStats!D170*(1+(UpgradedProtectorStats!J170/100))</f>
        <v>23</v>
      </c>
      <c r="K170" s="27">
        <f>UpgradedProtectorStats!K170</f>
        <v>78</v>
      </c>
      <c r="L170" s="27">
        <f>UpgradedProtectorStats!L170</f>
        <v>78</v>
      </c>
      <c r="M170" s="28">
        <f>UpgradedProtectorStats!M170</f>
        <v>32</v>
      </c>
      <c r="N170" s="29">
        <f>UpgradedProtectorStats!N170</f>
        <v>0</v>
      </c>
      <c r="O170" s="30">
        <f>UpgradedProtectorStats!O170</f>
        <v>3</v>
      </c>
      <c r="P170" s="21">
        <f>UpgradedProtectorStats!P170</f>
        <v>400</v>
      </c>
      <c r="Q170" s="21">
        <f>UpgradedProtectorStats!Q170</f>
        <v>0</v>
      </c>
      <c r="R170" s="31"/>
      <c r="S170" s="22">
        <f t="shared" si="0"/>
        <v>0</v>
      </c>
      <c r="T170" s="32">
        <f t="shared" si="1"/>
        <v>7.666666666666667</v>
      </c>
      <c r="U170" s="33">
        <f t="shared" si="2"/>
        <v>9</v>
      </c>
      <c r="V170" s="34">
        <f t="shared" si="3"/>
        <v>16.333333333333332</v>
      </c>
      <c r="W170" s="35">
        <f t="shared" si="4"/>
        <v>5.666666666666667</v>
      </c>
      <c r="X170" s="32">
        <f t="shared" si="5"/>
        <v>7.666666666666667</v>
      </c>
      <c r="Y170" s="32">
        <f t="shared" si="6"/>
        <v>8.2033333333333349</v>
      </c>
      <c r="Z170" s="32">
        <f t="shared" si="7"/>
        <v>7.666666666666667</v>
      </c>
      <c r="AA170" s="36">
        <f t="shared" si="8"/>
        <v>26</v>
      </c>
      <c r="AB170" s="37">
        <f t="shared" si="9"/>
        <v>10.666666666666666</v>
      </c>
    </row>
    <row r="171" spans="1:28" ht="15.75" customHeight="1" x14ac:dyDescent="0.2">
      <c r="A171" s="49">
        <f>UpgradedProtectorStats!A171</f>
        <v>470000</v>
      </c>
      <c r="B171" s="38" t="s">
        <v>516</v>
      </c>
      <c r="C171" s="22">
        <f>UpgradedProtectorStats!C171</f>
        <v>13</v>
      </c>
      <c r="D171" s="23">
        <f>UpgradedProtectorStats!D171</f>
        <v>35</v>
      </c>
      <c r="E171" s="24">
        <f>UpgradedProtectorStats!E171</f>
        <v>17</v>
      </c>
      <c r="F171" s="25">
        <f>UpgradedProtectorStats!F171</f>
        <v>16</v>
      </c>
      <c r="G171" s="26">
        <f>UpgradedProtectorStats!G171</f>
        <v>6</v>
      </c>
      <c r="H171" s="23">
        <f>UpgradedProtectorStats!D171*(1+(UpgradedProtectorStats!H171/100))</f>
        <v>40.949999999999996</v>
      </c>
      <c r="I171" s="23">
        <f>UpgradedProtectorStats!D171*(1+(UpgradedProtectorStats!I171/100))</f>
        <v>32.200000000000003</v>
      </c>
      <c r="J171" s="23">
        <f>UpgradedProtectorStats!D171*(1+(UpgradedProtectorStats!J171/100))</f>
        <v>35</v>
      </c>
      <c r="K171" s="27">
        <f>UpgradedProtectorStats!K171</f>
        <v>12</v>
      </c>
      <c r="L171" s="27">
        <f>UpgradedProtectorStats!L171</f>
        <v>12</v>
      </c>
      <c r="M171" s="28">
        <f>UpgradedProtectorStats!M171</f>
        <v>17</v>
      </c>
      <c r="N171" s="29">
        <f>UpgradedProtectorStats!N171</f>
        <v>0</v>
      </c>
      <c r="O171" s="30">
        <f>UpgradedProtectorStats!O171</f>
        <v>6.3</v>
      </c>
      <c r="P171" s="21">
        <f>UpgradedProtectorStats!P171</f>
        <v>700</v>
      </c>
      <c r="Q171" s="21">
        <f>UpgradedProtectorStats!Q171</f>
        <v>-1</v>
      </c>
      <c r="R171" s="31"/>
      <c r="S171" s="22">
        <f t="shared" si="0"/>
        <v>2.0634920634920637</v>
      </c>
      <c r="T171" s="32">
        <f t="shared" si="1"/>
        <v>5.5555555555555554</v>
      </c>
      <c r="U171" s="33">
        <f t="shared" si="2"/>
        <v>2.6984126984126986</v>
      </c>
      <c r="V171" s="34">
        <f t="shared" si="3"/>
        <v>2.5396825396825395</v>
      </c>
      <c r="W171" s="35">
        <f t="shared" si="4"/>
        <v>0.95238095238095244</v>
      </c>
      <c r="X171" s="32">
        <f t="shared" si="5"/>
        <v>6.4999999999999991</v>
      </c>
      <c r="Y171" s="32">
        <f t="shared" si="6"/>
        <v>5.1111111111111116</v>
      </c>
      <c r="Z171" s="32">
        <f t="shared" si="7"/>
        <v>5.5555555555555554</v>
      </c>
      <c r="AA171" s="36">
        <f t="shared" si="8"/>
        <v>1.9047619047619049</v>
      </c>
      <c r="AB171" s="37">
        <f t="shared" si="9"/>
        <v>2.6984126984126986</v>
      </c>
    </row>
    <row r="172" spans="1:28" ht="15.75" customHeight="1" x14ac:dyDescent="0.2">
      <c r="A172" s="21">
        <f>UpgradedProtectorStats!A172</f>
        <v>471000</v>
      </c>
      <c r="B172" s="50" t="s">
        <v>588</v>
      </c>
      <c r="C172" s="22">
        <f>UpgradedProtectorStats!C172</f>
        <v>33</v>
      </c>
      <c r="D172" s="23">
        <f>UpgradedProtectorStats!D172</f>
        <v>91</v>
      </c>
      <c r="E172" s="24">
        <f>UpgradedProtectorStats!E172</f>
        <v>45</v>
      </c>
      <c r="F172" s="25">
        <f>UpgradedProtectorStats!F172</f>
        <v>41</v>
      </c>
      <c r="G172" s="26">
        <f>UpgradedProtectorStats!G172</f>
        <v>17</v>
      </c>
      <c r="H172" s="23">
        <f>UpgradedProtectorStats!D172*(1+(UpgradedProtectorStats!H172/100))</f>
        <v>106.47</v>
      </c>
      <c r="I172" s="23">
        <f>UpgradedProtectorStats!D172*(1+(UpgradedProtectorStats!I172/100))</f>
        <v>83.72</v>
      </c>
      <c r="J172" s="23">
        <f>UpgradedProtectorStats!D172*(1+(UpgradedProtectorStats!J172/100))</f>
        <v>91</v>
      </c>
      <c r="K172" s="27">
        <f>UpgradedProtectorStats!K172</f>
        <v>31</v>
      </c>
      <c r="L172" s="27">
        <f>UpgradedProtectorStats!L172</f>
        <v>31</v>
      </c>
      <c r="M172" s="28">
        <f>UpgradedProtectorStats!M172</f>
        <v>45</v>
      </c>
      <c r="N172" s="29">
        <f>UpgradedProtectorStats!N172</f>
        <v>0</v>
      </c>
      <c r="O172" s="30">
        <f>UpgradedProtectorStats!O172</f>
        <v>16.399999999999999</v>
      </c>
      <c r="P172" s="21">
        <f>UpgradedProtectorStats!P172</f>
        <v>700</v>
      </c>
      <c r="Q172" s="21">
        <f>UpgradedProtectorStats!Q172</f>
        <v>-2</v>
      </c>
      <c r="R172" s="31"/>
      <c r="S172" s="22">
        <f t="shared" si="0"/>
        <v>2.0121951219512195</v>
      </c>
      <c r="T172" s="32">
        <f t="shared" si="1"/>
        <v>5.5487804878048781</v>
      </c>
      <c r="U172" s="33">
        <f t="shared" si="2"/>
        <v>2.7439024390243905</v>
      </c>
      <c r="V172" s="34">
        <f t="shared" si="3"/>
        <v>2.5</v>
      </c>
      <c r="W172" s="35">
        <f t="shared" si="4"/>
        <v>1.0365853658536586</v>
      </c>
      <c r="X172" s="32">
        <f t="shared" si="5"/>
        <v>6.4920731707317074</v>
      </c>
      <c r="Y172" s="32">
        <f t="shared" si="6"/>
        <v>5.1048780487804883</v>
      </c>
      <c r="Z172" s="32">
        <f t="shared" si="7"/>
        <v>5.5487804878048781</v>
      </c>
      <c r="AA172" s="36">
        <f t="shared" si="8"/>
        <v>1.8902439024390245</v>
      </c>
      <c r="AB172" s="37">
        <f t="shared" si="9"/>
        <v>2.7439024390243905</v>
      </c>
    </row>
    <row r="173" spans="1:28" ht="15.75" customHeight="1" x14ac:dyDescent="0.2">
      <c r="A173" s="49">
        <f>UpgradedProtectorStats!A173</f>
        <v>472000</v>
      </c>
      <c r="B173" s="50" t="s">
        <v>649</v>
      </c>
      <c r="C173" s="22">
        <f>UpgradedProtectorStats!C173</f>
        <v>20</v>
      </c>
      <c r="D173" s="23">
        <f>UpgradedProtectorStats!D173</f>
        <v>54</v>
      </c>
      <c r="E173" s="24">
        <f>UpgradedProtectorStats!E173</f>
        <v>25</v>
      </c>
      <c r="F173" s="25">
        <f>UpgradedProtectorStats!F173</f>
        <v>23</v>
      </c>
      <c r="G173" s="26">
        <f>UpgradedProtectorStats!G173</f>
        <v>10</v>
      </c>
      <c r="H173" s="23">
        <f>UpgradedProtectorStats!D173*(1+(UpgradedProtectorStats!H173/100))</f>
        <v>63.179999999999993</v>
      </c>
      <c r="I173" s="23">
        <f>UpgradedProtectorStats!D173*(1+(UpgradedProtectorStats!I173/100))</f>
        <v>49.68</v>
      </c>
      <c r="J173" s="23">
        <f>UpgradedProtectorStats!D173*(1+(UpgradedProtectorStats!J173/100))</f>
        <v>54</v>
      </c>
      <c r="K173" s="27">
        <f>UpgradedProtectorStats!K173</f>
        <v>17</v>
      </c>
      <c r="L173" s="27">
        <f>UpgradedProtectorStats!L173</f>
        <v>17</v>
      </c>
      <c r="M173" s="28">
        <f>UpgradedProtectorStats!M173</f>
        <v>27</v>
      </c>
      <c r="N173" s="29">
        <f>UpgradedProtectorStats!N173</f>
        <v>0</v>
      </c>
      <c r="O173" s="30">
        <f>UpgradedProtectorStats!O173</f>
        <v>9.6999999999999993</v>
      </c>
      <c r="P173" s="21">
        <f>UpgradedProtectorStats!P173</f>
        <v>700</v>
      </c>
      <c r="Q173" s="21">
        <f>UpgradedProtectorStats!Q173</f>
        <v>-1</v>
      </c>
      <c r="R173" s="31"/>
      <c r="S173" s="22">
        <f t="shared" si="0"/>
        <v>2.061855670103093</v>
      </c>
      <c r="T173" s="32">
        <f t="shared" si="1"/>
        <v>5.5670103092783512</v>
      </c>
      <c r="U173" s="33">
        <f t="shared" si="2"/>
        <v>2.5773195876288661</v>
      </c>
      <c r="V173" s="34">
        <f t="shared" si="3"/>
        <v>2.3711340206185567</v>
      </c>
      <c r="W173" s="35">
        <f t="shared" si="4"/>
        <v>1.0309278350515465</v>
      </c>
      <c r="X173" s="32">
        <f t="shared" si="5"/>
        <v>6.5134020618556701</v>
      </c>
      <c r="Y173" s="32">
        <f t="shared" si="6"/>
        <v>5.1216494845360829</v>
      </c>
      <c r="Z173" s="32">
        <f t="shared" si="7"/>
        <v>5.5670103092783512</v>
      </c>
      <c r="AA173" s="36">
        <f t="shared" si="8"/>
        <v>1.7525773195876291</v>
      </c>
      <c r="AB173" s="37">
        <f t="shared" si="9"/>
        <v>2.7835051546391756</v>
      </c>
    </row>
    <row r="174" spans="1:28" ht="15.75" customHeight="1" x14ac:dyDescent="0.2">
      <c r="A174" s="49">
        <f>UpgradedProtectorStats!A174</f>
        <v>473000</v>
      </c>
      <c r="B174" s="50" t="s">
        <v>707</v>
      </c>
      <c r="C174" s="22">
        <f>UpgradedProtectorStats!C174</f>
        <v>20</v>
      </c>
      <c r="D174" s="23">
        <f>UpgradedProtectorStats!D174</f>
        <v>54</v>
      </c>
      <c r="E174" s="24">
        <f>UpgradedProtectorStats!E174</f>
        <v>25</v>
      </c>
      <c r="F174" s="25">
        <f>UpgradedProtectorStats!F174</f>
        <v>23</v>
      </c>
      <c r="G174" s="26">
        <f>UpgradedProtectorStats!G174</f>
        <v>10</v>
      </c>
      <c r="H174" s="23">
        <f>UpgradedProtectorStats!D174*(1+(UpgradedProtectorStats!H174/100))</f>
        <v>63.179999999999993</v>
      </c>
      <c r="I174" s="23">
        <f>UpgradedProtectorStats!D174*(1+(UpgradedProtectorStats!I174/100))</f>
        <v>49.68</v>
      </c>
      <c r="J174" s="23">
        <f>UpgradedProtectorStats!D174*(1+(UpgradedProtectorStats!J174/100))</f>
        <v>54</v>
      </c>
      <c r="K174" s="27">
        <f>UpgradedProtectorStats!K174</f>
        <v>17</v>
      </c>
      <c r="L174" s="27">
        <f>UpgradedProtectorStats!L174</f>
        <v>17</v>
      </c>
      <c r="M174" s="28">
        <f>UpgradedProtectorStats!M174</f>
        <v>27</v>
      </c>
      <c r="N174" s="29">
        <f>UpgradedProtectorStats!N174</f>
        <v>0</v>
      </c>
      <c r="O174" s="30">
        <f>UpgradedProtectorStats!O174</f>
        <v>9.6999999999999993</v>
      </c>
      <c r="P174" s="21">
        <f>UpgradedProtectorStats!P174</f>
        <v>700</v>
      </c>
      <c r="Q174" s="21">
        <f>UpgradedProtectorStats!Q174</f>
        <v>-1</v>
      </c>
      <c r="R174" s="31"/>
      <c r="S174" s="22">
        <f t="shared" si="0"/>
        <v>2.061855670103093</v>
      </c>
      <c r="T174" s="32">
        <f t="shared" si="1"/>
        <v>5.5670103092783512</v>
      </c>
      <c r="U174" s="33">
        <f t="shared" si="2"/>
        <v>2.5773195876288661</v>
      </c>
      <c r="V174" s="34">
        <f t="shared" si="3"/>
        <v>2.3711340206185567</v>
      </c>
      <c r="W174" s="35">
        <f t="shared" si="4"/>
        <v>1.0309278350515465</v>
      </c>
      <c r="X174" s="32">
        <f t="shared" si="5"/>
        <v>6.5134020618556701</v>
      </c>
      <c r="Y174" s="32">
        <f t="shared" si="6"/>
        <v>5.1216494845360829</v>
      </c>
      <c r="Z174" s="32">
        <f t="shared" si="7"/>
        <v>5.5670103092783512</v>
      </c>
      <c r="AA174" s="36">
        <f t="shared" si="8"/>
        <v>1.7525773195876291</v>
      </c>
      <c r="AB174" s="37">
        <f t="shared" si="9"/>
        <v>2.7835051546391756</v>
      </c>
    </row>
    <row r="175" spans="1:28" ht="15.75" customHeight="1" x14ac:dyDescent="0.2">
      <c r="A175" s="21">
        <f>UpgradedProtectorStats!A175+10</f>
        <v>480020</v>
      </c>
      <c r="B175" s="38" t="s">
        <v>517</v>
      </c>
      <c r="C175" s="22">
        <f>UpgradedProtectorStats!C175</f>
        <v>5</v>
      </c>
      <c r="D175" s="32">
        <f>UpgradedProtectorStats!D175</f>
        <v>24.2</v>
      </c>
      <c r="E175" s="24">
        <f>UpgradedProtectorStats!E175</f>
        <v>14.52</v>
      </c>
      <c r="F175" s="25">
        <f>UpgradedProtectorStats!F175</f>
        <v>14.52</v>
      </c>
      <c r="G175" s="26">
        <f>UpgradedProtectorStats!G175</f>
        <v>9.68</v>
      </c>
      <c r="H175" s="23">
        <f>UpgradedProtectorStats!D175*(1+(UpgradedProtectorStats!H175/100))</f>
        <v>26.862000000000002</v>
      </c>
      <c r="I175" s="23">
        <f>UpgradedProtectorStats!D175*(1+(UpgradedProtectorStats!I175/100))</f>
        <v>24.2</v>
      </c>
      <c r="J175" s="23">
        <f>UpgradedProtectorStats!D175*(1+(UpgradedProtectorStats!J175/100))</f>
        <v>21.295999999999999</v>
      </c>
      <c r="K175" s="27">
        <f>UpgradedProtectorStats!K175</f>
        <v>7</v>
      </c>
      <c r="L175" s="27">
        <f>UpgradedProtectorStats!L175</f>
        <v>7</v>
      </c>
      <c r="M175" s="28">
        <f>UpgradedProtectorStats!M175</f>
        <v>9.7999999999999989</v>
      </c>
      <c r="N175" s="29">
        <f>UpgradedProtectorStats!N175</f>
        <v>0</v>
      </c>
      <c r="O175" s="30">
        <f>UpgradedProtectorStats!O175</f>
        <v>3</v>
      </c>
      <c r="P175" s="21">
        <f>UpgradedProtectorStats!P175</f>
        <v>200</v>
      </c>
      <c r="Q175" s="21">
        <f>UpgradedProtectorStats!Q175</f>
        <v>0</v>
      </c>
      <c r="R175" s="31"/>
      <c r="S175" s="22">
        <f t="shared" si="0"/>
        <v>1.6666666666666667</v>
      </c>
      <c r="T175" s="32">
        <f t="shared" si="1"/>
        <v>8.0666666666666664</v>
      </c>
      <c r="U175" s="33">
        <f t="shared" si="2"/>
        <v>4.84</v>
      </c>
      <c r="V175" s="34">
        <f t="shared" si="3"/>
        <v>4.84</v>
      </c>
      <c r="W175" s="35">
        <f t="shared" si="4"/>
        <v>3.2266666666666666</v>
      </c>
      <c r="X175" s="32">
        <f t="shared" si="5"/>
        <v>8.9540000000000006</v>
      </c>
      <c r="Y175" s="32">
        <f t="shared" si="6"/>
        <v>8.0666666666666664</v>
      </c>
      <c r="Z175" s="32">
        <f t="shared" si="7"/>
        <v>7.0986666666666665</v>
      </c>
      <c r="AA175" s="36">
        <f t="shared" si="8"/>
        <v>2.3333333333333335</v>
      </c>
      <c r="AB175" s="37">
        <f t="shared" si="9"/>
        <v>3.2666666666666662</v>
      </c>
    </row>
    <row r="176" spans="1:28" ht="15.75" customHeight="1" x14ac:dyDescent="0.2">
      <c r="A176" s="21">
        <f>UpgradedProtectorStats!A176+10</f>
        <v>481020</v>
      </c>
      <c r="B176" s="50" t="s">
        <v>589</v>
      </c>
      <c r="C176" s="22">
        <f>UpgradedProtectorStats!C176</f>
        <v>12</v>
      </c>
      <c r="D176" s="32">
        <f>UpgradedProtectorStats!D176</f>
        <v>62.92</v>
      </c>
      <c r="E176" s="24">
        <f>UpgradedProtectorStats!E176</f>
        <v>38.72</v>
      </c>
      <c r="F176" s="25">
        <f>UpgradedProtectorStats!F176</f>
        <v>41.14</v>
      </c>
      <c r="G176" s="26">
        <f>UpgradedProtectorStats!G176</f>
        <v>24.2</v>
      </c>
      <c r="H176" s="23">
        <f>UpgradedProtectorStats!D176*(1+(UpgradedProtectorStats!H176/100))</f>
        <v>69.841200000000015</v>
      </c>
      <c r="I176" s="23">
        <f>UpgradedProtectorStats!D176*(1+(UpgradedProtectorStats!I176/100))</f>
        <v>62.92</v>
      </c>
      <c r="J176" s="23">
        <f>UpgradedProtectorStats!D176*(1+(UpgradedProtectorStats!J176/100))</f>
        <v>55.369599999999998</v>
      </c>
      <c r="K176" s="27">
        <f>UpgradedProtectorStats!K176</f>
        <v>18.2</v>
      </c>
      <c r="L176" s="27">
        <f>UpgradedProtectorStats!L176</f>
        <v>18.2</v>
      </c>
      <c r="M176" s="28">
        <f>UpgradedProtectorStats!M176</f>
        <v>25.2</v>
      </c>
      <c r="N176" s="29">
        <f>UpgradedProtectorStats!N176</f>
        <v>0</v>
      </c>
      <c r="O176" s="30">
        <f>UpgradedProtectorStats!O176</f>
        <v>7.8</v>
      </c>
      <c r="P176" s="21">
        <f>UpgradedProtectorStats!P176</f>
        <v>200</v>
      </c>
      <c r="Q176" s="21">
        <f>UpgradedProtectorStats!Q176</f>
        <v>0</v>
      </c>
      <c r="R176" s="31"/>
      <c r="S176" s="22">
        <f t="shared" si="0"/>
        <v>1.5384615384615385</v>
      </c>
      <c r="T176" s="32">
        <f t="shared" si="1"/>
        <v>8.0666666666666664</v>
      </c>
      <c r="U176" s="33">
        <f t="shared" si="2"/>
        <v>4.9641025641025642</v>
      </c>
      <c r="V176" s="34">
        <f t="shared" si="3"/>
        <v>5.2743589743589743</v>
      </c>
      <c r="W176" s="35">
        <f t="shared" si="4"/>
        <v>3.1025641025641026</v>
      </c>
      <c r="X176" s="32">
        <f t="shared" si="5"/>
        <v>8.9540000000000024</v>
      </c>
      <c r="Y176" s="32">
        <f t="shared" si="6"/>
        <v>8.0666666666666664</v>
      </c>
      <c r="Z176" s="32">
        <f t="shared" si="7"/>
        <v>7.0986666666666665</v>
      </c>
      <c r="AA176" s="36">
        <f t="shared" si="8"/>
        <v>2.3333333333333335</v>
      </c>
      <c r="AB176" s="37">
        <f t="shared" si="9"/>
        <v>3.2307692307692308</v>
      </c>
    </row>
    <row r="177" spans="1:28" ht="15.75" customHeight="1" x14ac:dyDescent="0.2">
      <c r="A177" s="21">
        <f>UpgradedProtectorStats!A177+10</f>
        <v>483020</v>
      </c>
      <c r="B177" s="50" t="s">
        <v>708</v>
      </c>
      <c r="C177" s="22">
        <f>UpgradedProtectorStats!C177</f>
        <v>7</v>
      </c>
      <c r="D177" s="32">
        <f>UpgradedProtectorStats!D177</f>
        <v>31.46</v>
      </c>
      <c r="E177" s="24">
        <f>UpgradedProtectorStats!E177</f>
        <v>19.36</v>
      </c>
      <c r="F177" s="25">
        <f>UpgradedProtectorStats!F177</f>
        <v>19.36</v>
      </c>
      <c r="G177" s="26">
        <f>UpgradedProtectorStats!G177</f>
        <v>14.52</v>
      </c>
      <c r="H177" s="23">
        <f>UpgradedProtectorStats!D177*(1+(UpgradedProtectorStats!H177/100))</f>
        <v>34.920600000000007</v>
      </c>
      <c r="I177" s="23">
        <f>UpgradedProtectorStats!D177*(1+(UpgradedProtectorStats!I177/100))</f>
        <v>31.46</v>
      </c>
      <c r="J177" s="23">
        <f>UpgradedProtectorStats!D177*(1+(UpgradedProtectorStats!J177/100))</f>
        <v>27.684799999999999</v>
      </c>
      <c r="K177" s="27">
        <f>UpgradedProtectorStats!K177</f>
        <v>8.3999999999999986</v>
      </c>
      <c r="L177" s="27">
        <f>UpgradedProtectorStats!L177</f>
        <v>8.3999999999999986</v>
      </c>
      <c r="M177" s="28">
        <f>UpgradedProtectorStats!M177</f>
        <v>14</v>
      </c>
      <c r="N177" s="29">
        <f>UpgradedProtectorStats!N177</f>
        <v>0</v>
      </c>
      <c r="O177" s="30">
        <f>UpgradedProtectorStats!O177</f>
        <v>1.5</v>
      </c>
      <c r="P177" s="21">
        <f>UpgradedProtectorStats!P177</f>
        <v>200</v>
      </c>
      <c r="Q177" s="21">
        <f>UpgradedProtectorStats!Q177</f>
        <v>0</v>
      </c>
      <c r="R177" s="31"/>
      <c r="S177" s="22">
        <f t="shared" si="0"/>
        <v>4.666666666666667</v>
      </c>
      <c r="T177" s="32">
        <f t="shared" si="1"/>
        <v>20.973333333333333</v>
      </c>
      <c r="U177" s="33">
        <f t="shared" si="2"/>
        <v>12.906666666666666</v>
      </c>
      <c r="V177" s="34">
        <f t="shared" si="3"/>
        <v>12.906666666666666</v>
      </c>
      <c r="W177" s="35">
        <f t="shared" si="4"/>
        <v>9.68</v>
      </c>
      <c r="X177" s="32">
        <f t="shared" si="5"/>
        <v>23.280400000000004</v>
      </c>
      <c r="Y177" s="32">
        <f t="shared" si="6"/>
        <v>20.973333333333333</v>
      </c>
      <c r="Z177" s="32">
        <f t="shared" si="7"/>
        <v>18.456533333333333</v>
      </c>
      <c r="AA177" s="36">
        <f t="shared" si="8"/>
        <v>5.5999999999999988</v>
      </c>
      <c r="AB177" s="37">
        <f t="shared" si="9"/>
        <v>9.3333333333333339</v>
      </c>
    </row>
    <row r="178" spans="1:28" ht="15.75" customHeight="1" x14ac:dyDescent="0.2">
      <c r="A178" s="21">
        <f>UpgradedProtectorStats!A178+10</f>
        <v>490020</v>
      </c>
      <c r="B178" s="38" t="s">
        <v>518</v>
      </c>
      <c r="C178" s="22">
        <f>UpgradedProtectorStats!C178</f>
        <v>9</v>
      </c>
      <c r="D178" s="32">
        <f>UpgradedProtectorStats!D178</f>
        <v>38.72</v>
      </c>
      <c r="E178" s="24">
        <f>UpgradedProtectorStats!E178</f>
        <v>19.36</v>
      </c>
      <c r="F178" s="25">
        <f>UpgradedProtectorStats!F178</f>
        <v>19.36</v>
      </c>
      <c r="G178" s="26">
        <f>UpgradedProtectorStats!G178</f>
        <v>12.1</v>
      </c>
      <c r="H178" s="23">
        <f>UpgradedProtectorStats!D178*(1+(UpgradedProtectorStats!H178/100))</f>
        <v>44.527999999999999</v>
      </c>
      <c r="I178" s="23">
        <f>UpgradedProtectorStats!D178*(1+(UpgradedProtectorStats!I178/100))</f>
        <v>36.396799999999999</v>
      </c>
      <c r="J178" s="23">
        <f>UpgradedProtectorStats!D178*(1+(UpgradedProtectorStats!J178/100))</f>
        <v>38.72</v>
      </c>
      <c r="K178" s="27">
        <f>UpgradedProtectorStats!K178</f>
        <v>8.3999999999999986</v>
      </c>
      <c r="L178" s="27">
        <f>UpgradedProtectorStats!L178</f>
        <v>8.3999999999999986</v>
      </c>
      <c r="M178" s="28">
        <f>UpgradedProtectorStats!M178</f>
        <v>12.6</v>
      </c>
      <c r="N178" s="29">
        <f>UpgradedProtectorStats!N178</f>
        <v>0</v>
      </c>
      <c r="O178" s="30">
        <f>UpgradedProtectorStats!O178</f>
        <v>5.4</v>
      </c>
      <c r="P178" s="21">
        <f>UpgradedProtectorStats!P178</f>
        <v>500</v>
      </c>
      <c r="Q178" s="21">
        <f>UpgradedProtectorStats!Q178</f>
        <v>-1</v>
      </c>
      <c r="R178" s="31"/>
      <c r="S178" s="22">
        <f t="shared" si="0"/>
        <v>1.6666666666666665</v>
      </c>
      <c r="T178" s="32">
        <f t="shared" si="1"/>
        <v>7.1703703703703701</v>
      </c>
      <c r="U178" s="33">
        <f t="shared" si="2"/>
        <v>3.585185185185185</v>
      </c>
      <c r="V178" s="34">
        <f t="shared" si="3"/>
        <v>3.585185185185185</v>
      </c>
      <c r="W178" s="35">
        <f t="shared" si="4"/>
        <v>2.2407407407407405</v>
      </c>
      <c r="X178" s="32">
        <f t="shared" si="5"/>
        <v>8.2459259259259259</v>
      </c>
      <c r="Y178" s="32">
        <f t="shared" si="6"/>
        <v>6.7401481481481476</v>
      </c>
      <c r="Z178" s="32">
        <f t="shared" si="7"/>
        <v>7.1703703703703701</v>
      </c>
      <c r="AA178" s="36">
        <f t="shared" si="8"/>
        <v>1.5555555555555551</v>
      </c>
      <c r="AB178" s="37">
        <f t="shared" si="9"/>
        <v>2.333333333333333</v>
      </c>
    </row>
    <row r="179" spans="1:28" ht="15.75" customHeight="1" x14ac:dyDescent="0.2">
      <c r="A179" s="21">
        <f>UpgradedProtectorStats!A179+10</f>
        <v>491020</v>
      </c>
      <c r="B179" s="50" t="s">
        <v>590</v>
      </c>
      <c r="C179" s="22">
        <f>UpgradedProtectorStats!C179</f>
        <v>23</v>
      </c>
      <c r="D179" s="32">
        <f>UpgradedProtectorStats!D179</f>
        <v>101.64</v>
      </c>
      <c r="E179" s="24">
        <f>UpgradedProtectorStats!E179</f>
        <v>53.239999999999995</v>
      </c>
      <c r="F179" s="25">
        <f>UpgradedProtectorStats!F179</f>
        <v>50.82</v>
      </c>
      <c r="G179" s="26">
        <f>UpgradedProtectorStats!G179</f>
        <v>31.46</v>
      </c>
      <c r="H179" s="23">
        <f>UpgradedProtectorStats!D179*(1+(UpgradedProtectorStats!H179/100))</f>
        <v>116.886</v>
      </c>
      <c r="I179" s="23">
        <f>UpgradedProtectorStats!D179*(1+(UpgradedProtectorStats!I179/100))</f>
        <v>95.541599999999988</v>
      </c>
      <c r="J179" s="23">
        <f>UpgradedProtectorStats!D179*(1+(UpgradedProtectorStats!J179/100))</f>
        <v>101.64</v>
      </c>
      <c r="K179" s="27">
        <f>UpgradedProtectorStats!K179</f>
        <v>22.4</v>
      </c>
      <c r="L179" s="27">
        <f>UpgradedProtectorStats!L179</f>
        <v>22.4</v>
      </c>
      <c r="M179" s="28">
        <f>UpgradedProtectorStats!M179</f>
        <v>32.199999999999996</v>
      </c>
      <c r="N179" s="29">
        <f>UpgradedProtectorStats!N179</f>
        <v>0</v>
      </c>
      <c r="O179" s="30">
        <f>UpgradedProtectorStats!O179</f>
        <v>14</v>
      </c>
      <c r="P179" s="21">
        <f>UpgradedProtectorStats!P179</f>
        <v>500</v>
      </c>
      <c r="Q179" s="21">
        <f>UpgradedProtectorStats!Q179</f>
        <v>-1</v>
      </c>
      <c r="R179" s="31"/>
      <c r="S179" s="22">
        <f t="shared" si="0"/>
        <v>1.6428571428571428</v>
      </c>
      <c r="T179" s="32">
        <f t="shared" si="1"/>
        <v>7.26</v>
      </c>
      <c r="U179" s="33">
        <f t="shared" si="2"/>
        <v>3.8028571428571425</v>
      </c>
      <c r="V179" s="34">
        <f t="shared" si="3"/>
        <v>3.63</v>
      </c>
      <c r="W179" s="35">
        <f t="shared" si="4"/>
        <v>2.2471428571428573</v>
      </c>
      <c r="X179" s="32">
        <f t="shared" si="5"/>
        <v>8.3490000000000002</v>
      </c>
      <c r="Y179" s="32">
        <f t="shared" si="6"/>
        <v>6.8243999999999989</v>
      </c>
      <c r="Z179" s="32">
        <f t="shared" si="7"/>
        <v>7.26</v>
      </c>
      <c r="AA179" s="36">
        <f t="shared" si="8"/>
        <v>1.5999999999999999</v>
      </c>
      <c r="AB179" s="37">
        <f t="shared" si="9"/>
        <v>2.2999999999999998</v>
      </c>
    </row>
    <row r="180" spans="1:28" ht="15.75" customHeight="1" x14ac:dyDescent="0.2">
      <c r="A180" s="21">
        <f>UpgradedProtectorStats!A180+10</f>
        <v>492020</v>
      </c>
      <c r="B180" s="50" t="s">
        <v>650</v>
      </c>
      <c r="C180" s="22">
        <f>UpgradedProtectorStats!C180</f>
        <v>14</v>
      </c>
      <c r="D180" s="32">
        <f>UpgradedProtectorStats!D180</f>
        <v>60.5</v>
      </c>
      <c r="E180" s="24">
        <f>UpgradedProtectorStats!E180</f>
        <v>31.46</v>
      </c>
      <c r="F180" s="25">
        <f>UpgradedProtectorStats!F180</f>
        <v>29.04</v>
      </c>
      <c r="G180" s="26">
        <f>UpgradedProtectorStats!G180</f>
        <v>19.36</v>
      </c>
      <c r="H180" s="23">
        <f>UpgradedProtectorStats!D180*(1+(UpgradedProtectorStats!H180/100))</f>
        <v>69.574999999999989</v>
      </c>
      <c r="I180" s="23">
        <f>UpgradedProtectorStats!D180*(1+(UpgradedProtectorStats!I180/100))</f>
        <v>56.87</v>
      </c>
      <c r="J180" s="23">
        <f>UpgradedProtectorStats!D180*(1+(UpgradedProtectorStats!J180/100))</f>
        <v>60.5</v>
      </c>
      <c r="K180" s="27">
        <f>UpgradedProtectorStats!K180</f>
        <v>12.6</v>
      </c>
      <c r="L180" s="27">
        <f>UpgradedProtectorStats!L180</f>
        <v>12.6</v>
      </c>
      <c r="M180" s="28">
        <f>UpgradedProtectorStats!M180</f>
        <v>19.599999999999998</v>
      </c>
      <c r="N180" s="29">
        <f>UpgradedProtectorStats!N180</f>
        <v>0</v>
      </c>
      <c r="O180" s="30">
        <f>UpgradedProtectorStats!O180</f>
        <v>8.3000000000000007</v>
      </c>
      <c r="P180" s="21">
        <f>UpgradedProtectorStats!P180</f>
        <v>500</v>
      </c>
      <c r="Q180" s="21">
        <f>UpgradedProtectorStats!Q180</f>
        <v>-1</v>
      </c>
      <c r="R180" s="31"/>
      <c r="S180" s="22">
        <f t="shared" si="0"/>
        <v>1.6867469879518071</v>
      </c>
      <c r="T180" s="32">
        <f t="shared" si="1"/>
        <v>7.2891566265060233</v>
      </c>
      <c r="U180" s="33">
        <f t="shared" si="2"/>
        <v>3.7903614457831325</v>
      </c>
      <c r="V180" s="34">
        <f t="shared" si="3"/>
        <v>3.4987951807228912</v>
      </c>
      <c r="W180" s="35">
        <f t="shared" si="4"/>
        <v>2.3325301204819273</v>
      </c>
      <c r="X180" s="32">
        <f t="shared" si="5"/>
        <v>8.3825301204819258</v>
      </c>
      <c r="Y180" s="32">
        <f t="shared" si="6"/>
        <v>6.8518072289156615</v>
      </c>
      <c r="Z180" s="32">
        <f t="shared" si="7"/>
        <v>7.2891566265060233</v>
      </c>
      <c r="AA180" s="36">
        <f t="shared" si="8"/>
        <v>1.5180722891566263</v>
      </c>
      <c r="AB180" s="37">
        <f t="shared" si="9"/>
        <v>2.3614457831325297</v>
      </c>
    </row>
    <row r="181" spans="1:28" ht="15.75" customHeight="1" x14ac:dyDescent="0.2">
      <c r="A181" s="21">
        <f>UpgradedProtectorStats!A181+10</f>
        <v>493020</v>
      </c>
      <c r="B181" s="50" t="s">
        <v>709</v>
      </c>
      <c r="C181" s="22">
        <f>UpgradedProtectorStats!C181</f>
        <v>14</v>
      </c>
      <c r="D181" s="32">
        <f>UpgradedProtectorStats!D181</f>
        <v>60.5</v>
      </c>
      <c r="E181" s="24">
        <f>UpgradedProtectorStats!E181</f>
        <v>31.46</v>
      </c>
      <c r="F181" s="25">
        <f>UpgradedProtectorStats!F181</f>
        <v>29.04</v>
      </c>
      <c r="G181" s="26">
        <f>UpgradedProtectorStats!G181</f>
        <v>19.36</v>
      </c>
      <c r="H181" s="23">
        <f>UpgradedProtectorStats!D181*(1+(UpgradedProtectorStats!H181/100))</f>
        <v>69.574999999999989</v>
      </c>
      <c r="I181" s="23">
        <f>UpgradedProtectorStats!D181*(1+(UpgradedProtectorStats!I181/100))</f>
        <v>56.87</v>
      </c>
      <c r="J181" s="23">
        <f>UpgradedProtectorStats!D181*(1+(UpgradedProtectorStats!J181/100))</f>
        <v>60.5</v>
      </c>
      <c r="K181" s="27">
        <f>UpgradedProtectorStats!K181</f>
        <v>12.6</v>
      </c>
      <c r="L181" s="27">
        <f>UpgradedProtectorStats!L181</f>
        <v>12.6</v>
      </c>
      <c r="M181" s="28">
        <f>UpgradedProtectorStats!M181</f>
        <v>19.599999999999998</v>
      </c>
      <c r="N181" s="29">
        <f>UpgradedProtectorStats!N181</f>
        <v>0</v>
      </c>
      <c r="O181" s="30">
        <f>UpgradedProtectorStats!O181</f>
        <v>8.3000000000000007</v>
      </c>
      <c r="P181" s="21">
        <f>UpgradedProtectorStats!P181</f>
        <v>500</v>
      </c>
      <c r="Q181" s="21">
        <f>UpgradedProtectorStats!Q181</f>
        <v>-1</v>
      </c>
      <c r="R181" s="31"/>
      <c r="S181" s="22">
        <f t="shared" si="0"/>
        <v>1.6867469879518071</v>
      </c>
      <c r="T181" s="32">
        <f t="shared" si="1"/>
        <v>7.2891566265060233</v>
      </c>
      <c r="U181" s="33">
        <f t="shared" si="2"/>
        <v>3.7903614457831325</v>
      </c>
      <c r="V181" s="34">
        <f t="shared" si="3"/>
        <v>3.4987951807228912</v>
      </c>
      <c r="W181" s="35">
        <f t="shared" si="4"/>
        <v>2.3325301204819273</v>
      </c>
      <c r="X181" s="32">
        <f t="shared" si="5"/>
        <v>8.3825301204819258</v>
      </c>
      <c r="Y181" s="32">
        <f t="shared" si="6"/>
        <v>6.8518072289156615</v>
      </c>
      <c r="Z181" s="32">
        <f t="shared" si="7"/>
        <v>7.2891566265060233</v>
      </c>
      <c r="AA181" s="36">
        <f t="shared" si="8"/>
        <v>1.5180722891566263</v>
      </c>
      <c r="AB181" s="37">
        <f t="shared" si="9"/>
        <v>2.3614457831325297</v>
      </c>
    </row>
    <row r="182" spans="1:28" ht="15.75" customHeight="1" x14ac:dyDescent="0.2">
      <c r="A182" s="21">
        <f>UpgradedProtectorStats!A182+10</f>
        <v>500020</v>
      </c>
      <c r="B182" s="38" t="s">
        <v>519</v>
      </c>
      <c r="C182" s="22">
        <f>UpgradedProtectorStats!C182</f>
        <v>0</v>
      </c>
      <c r="D182" s="32">
        <f>UpgradedProtectorStats!D182</f>
        <v>19.36</v>
      </c>
      <c r="E182" s="24">
        <f>UpgradedProtectorStats!E182</f>
        <v>19.36</v>
      </c>
      <c r="F182" s="25">
        <f>UpgradedProtectorStats!F182</f>
        <v>12.1</v>
      </c>
      <c r="G182" s="26">
        <f>UpgradedProtectorStats!G182</f>
        <v>16.939999999999998</v>
      </c>
      <c r="H182" s="23">
        <f>UpgradedProtectorStats!D182*(1+(UpgradedProtectorStats!H182/100))</f>
        <v>19.36</v>
      </c>
      <c r="I182" s="23">
        <f>UpgradedProtectorStats!D182*(1+(UpgradedProtectorStats!I182/100))</f>
        <v>21.102399999999999</v>
      </c>
      <c r="J182" s="23">
        <f>UpgradedProtectorStats!D182*(1+(UpgradedProtectorStats!J182/100))</f>
        <v>20.134399999999999</v>
      </c>
      <c r="K182" s="27">
        <f>UpgradedProtectorStats!K182</f>
        <v>15.399999999999999</v>
      </c>
      <c r="L182" s="27">
        <f>UpgradedProtectorStats!L182</f>
        <v>15.399999999999999</v>
      </c>
      <c r="M182" s="28">
        <f>UpgradedProtectorStats!M182</f>
        <v>8.3999999999999986</v>
      </c>
      <c r="N182" s="29">
        <f>UpgradedProtectorStats!N182</f>
        <v>0</v>
      </c>
      <c r="O182" s="30">
        <f>UpgradedProtectorStats!O182</f>
        <v>1.1000000000000001</v>
      </c>
      <c r="P182" s="21">
        <f>UpgradedProtectorStats!P182</f>
        <v>250</v>
      </c>
      <c r="Q182" s="21">
        <f>UpgradedProtectorStats!Q182</f>
        <v>0</v>
      </c>
      <c r="R182" s="31"/>
      <c r="S182" s="22">
        <f t="shared" si="0"/>
        <v>0</v>
      </c>
      <c r="T182" s="32">
        <f t="shared" si="1"/>
        <v>17.599999999999998</v>
      </c>
      <c r="U182" s="33">
        <f t="shared" si="2"/>
        <v>17.599999999999998</v>
      </c>
      <c r="V182" s="34">
        <f t="shared" si="3"/>
        <v>10.999999999999998</v>
      </c>
      <c r="W182" s="35">
        <f t="shared" si="4"/>
        <v>15.399999999999997</v>
      </c>
      <c r="X182" s="32">
        <f t="shared" si="5"/>
        <v>17.599999999999998</v>
      </c>
      <c r="Y182" s="32">
        <f t="shared" si="6"/>
        <v>19.183999999999997</v>
      </c>
      <c r="Z182" s="32">
        <f t="shared" si="7"/>
        <v>18.303999999999998</v>
      </c>
      <c r="AA182" s="36">
        <f t="shared" si="8"/>
        <v>13.999999999999998</v>
      </c>
      <c r="AB182" s="37">
        <f t="shared" si="9"/>
        <v>7.636363636363634</v>
      </c>
    </row>
    <row r="183" spans="1:28" ht="15.75" customHeight="1" x14ac:dyDescent="0.2">
      <c r="A183" s="21">
        <f>UpgradedProtectorStats!A183+10</f>
        <v>501020</v>
      </c>
      <c r="B183" s="50" t="s">
        <v>591</v>
      </c>
      <c r="C183" s="22">
        <f>UpgradedProtectorStats!C183</f>
        <v>0</v>
      </c>
      <c r="D183" s="32">
        <f>UpgradedProtectorStats!D183</f>
        <v>50.82</v>
      </c>
      <c r="E183" s="24">
        <f>UpgradedProtectorStats!E183</f>
        <v>48.4</v>
      </c>
      <c r="F183" s="25">
        <f>UpgradedProtectorStats!F183</f>
        <v>31.46</v>
      </c>
      <c r="G183" s="26">
        <f>UpgradedProtectorStats!G183</f>
        <v>43.56</v>
      </c>
      <c r="H183" s="23">
        <f>UpgradedProtectorStats!D183*(1+(UpgradedProtectorStats!H183/100))</f>
        <v>50.82</v>
      </c>
      <c r="I183" s="23">
        <f>UpgradedProtectorStats!D183*(1+(UpgradedProtectorStats!I183/100))</f>
        <v>55.393800000000006</v>
      </c>
      <c r="J183" s="23">
        <f>UpgradedProtectorStats!D183*(1+(UpgradedProtectorStats!J183/100))</f>
        <v>52.852800000000002</v>
      </c>
      <c r="K183" s="27">
        <f>UpgradedProtectorStats!K183</f>
        <v>40.599999999999994</v>
      </c>
      <c r="L183" s="27">
        <f>UpgradedProtectorStats!L183</f>
        <v>40.599999999999994</v>
      </c>
      <c r="M183" s="28">
        <f>UpgradedProtectorStats!M183</f>
        <v>21</v>
      </c>
      <c r="N183" s="29">
        <f>UpgradedProtectorStats!N183</f>
        <v>0</v>
      </c>
      <c r="O183" s="30">
        <f>UpgradedProtectorStats!O183</f>
        <v>2.8</v>
      </c>
      <c r="P183" s="21">
        <f>UpgradedProtectorStats!P183</f>
        <v>250</v>
      </c>
      <c r="Q183" s="21">
        <f>UpgradedProtectorStats!Q183</f>
        <v>0</v>
      </c>
      <c r="R183" s="31"/>
      <c r="S183" s="22">
        <f t="shared" si="0"/>
        <v>0</v>
      </c>
      <c r="T183" s="32">
        <f t="shared" si="1"/>
        <v>18.150000000000002</v>
      </c>
      <c r="U183" s="33">
        <f t="shared" si="2"/>
        <v>17.285714285714285</v>
      </c>
      <c r="V183" s="34">
        <f t="shared" si="3"/>
        <v>11.235714285714288</v>
      </c>
      <c r="W183" s="35">
        <f t="shared" si="4"/>
        <v>15.557142857142859</v>
      </c>
      <c r="X183" s="32">
        <f t="shared" si="5"/>
        <v>18.150000000000002</v>
      </c>
      <c r="Y183" s="32">
        <f t="shared" si="6"/>
        <v>19.783500000000004</v>
      </c>
      <c r="Z183" s="32">
        <f t="shared" si="7"/>
        <v>18.876000000000001</v>
      </c>
      <c r="AA183" s="36">
        <f t="shared" si="8"/>
        <v>14.499999999999998</v>
      </c>
      <c r="AB183" s="37">
        <f t="shared" si="9"/>
        <v>7.5000000000000009</v>
      </c>
    </row>
    <row r="184" spans="1:28" ht="15.75" customHeight="1" x14ac:dyDescent="0.2">
      <c r="A184" s="21">
        <f>UpgradedProtectorStats!A184+10</f>
        <v>503020</v>
      </c>
      <c r="B184" s="50" t="s">
        <v>710</v>
      </c>
      <c r="C184" s="22">
        <f>UpgradedProtectorStats!C184</f>
        <v>0</v>
      </c>
      <c r="D184" s="32">
        <f>UpgradedProtectorStats!D184</f>
        <v>29.04</v>
      </c>
      <c r="E184" s="24">
        <f>UpgradedProtectorStats!E184</f>
        <v>26.619999999999997</v>
      </c>
      <c r="F184" s="25">
        <f>UpgradedProtectorStats!F184</f>
        <v>19.36</v>
      </c>
      <c r="G184" s="26">
        <f>UpgradedProtectorStats!G184</f>
        <v>24.2</v>
      </c>
      <c r="H184" s="23">
        <f>UpgradedProtectorStats!D184*(1+(UpgradedProtectorStats!H184/100))</f>
        <v>29.04</v>
      </c>
      <c r="I184" s="23">
        <f>UpgradedProtectorStats!D184*(1+(UpgradedProtectorStats!I184/100))</f>
        <v>31.653600000000001</v>
      </c>
      <c r="J184" s="23">
        <f>UpgradedProtectorStats!D184*(1+(UpgradedProtectorStats!J184/100))</f>
        <v>30.201599999999999</v>
      </c>
      <c r="K184" s="27">
        <f>UpgradedProtectorStats!K184</f>
        <v>23.799999999999997</v>
      </c>
      <c r="L184" s="27">
        <f>UpgradedProtectorStats!L184</f>
        <v>23.799999999999997</v>
      </c>
      <c r="M184" s="28">
        <f>UpgradedProtectorStats!M184</f>
        <v>12.6</v>
      </c>
      <c r="N184" s="29">
        <f>UpgradedProtectorStats!N184</f>
        <v>0</v>
      </c>
      <c r="O184" s="30">
        <f>UpgradedProtectorStats!O184</f>
        <v>1.7</v>
      </c>
      <c r="P184" s="21">
        <f>UpgradedProtectorStats!P184</f>
        <v>250</v>
      </c>
      <c r="Q184" s="21">
        <f>UpgradedProtectorStats!Q184</f>
        <v>0</v>
      </c>
      <c r="R184" s="31"/>
      <c r="S184" s="22">
        <f t="shared" si="0"/>
        <v>0</v>
      </c>
      <c r="T184" s="32">
        <f t="shared" si="1"/>
        <v>17.08235294117647</v>
      </c>
      <c r="U184" s="33">
        <f t="shared" si="2"/>
        <v>15.658823529411764</v>
      </c>
      <c r="V184" s="34">
        <f t="shared" si="3"/>
        <v>11.388235294117647</v>
      </c>
      <c r="W184" s="35">
        <f t="shared" si="4"/>
        <v>14.235294117647058</v>
      </c>
      <c r="X184" s="32">
        <f t="shared" si="5"/>
        <v>17.08235294117647</v>
      </c>
      <c r="Y184" s="32">
        <f t="shared" si="6"/>
        <v>18.619764705882353</v>
      </c>
      <c r="Z184" s="32">
        <f t="shared" si="7"/>
        <v>17.765647058823529</v>
      </c>
      <c r="AA184" s="36">
        <f t="shared" si="8"/>
        <v>13.999999999999998</v>
      </c>
      <c r="AB184" s="37">
        <f t="shared" si="9"/>
        <v>7.4117647058823533</v>
      </c>
    </row>
    <row r="185" spans="1:28" ht="15.75" customHeight="1" x14ac:dyDescent="0.2">
      <c r="A185" s="21">
        <f>UpgradedProtectorStats!A185+10</f>
        <v>510020</v>
      </c>
      <c r="B185" s="38" t="s">
        <v>520</v>
      </c>
      <c r="C185" s="22">
        <f>UpgradedProtectorStats!C185</f>
        <v>6</v>
      </c>
      <c r="D185" s="32">
        <f>UpgradedProtectorStats!D185</f>
        <v>33.879999999999995</v>
      </c>
      <c r="E185" s="24">
        <f>UpgradedProtectorStats!E185</f>
        <v>14.52</v>
      </c>
      <c r="F185" s="25">
        <f>UpgradedProtectorStats!F185</f>
        <v>19.36</v>
      </c>
      <c r="G185" s="26">
        <f>UpgradedProtectorStats!G185</f>
        <v>14.52</v>
      </c>
      <c r="H185" s="23">
        <f>UpgradedProtectorStats!D185*(1+(UpgradedProtectorStats!H185/100))</f>
        <v>41.333599999999997</v>
      </c>
      <c r="I185" s="23">
        <f>UpgradedProtectorStats!D185*(1+(UpgradedProtectorStats!I185/100))</f>
        <v>33.202399999999997</v>
      </c>
      <c r="J185" s="23">
        <f>UpgradedProtectorStats!D185*(1+(UpgradedProtectorStats!J185/100))</f>
        <v>32.524799999999992</v>
      </c>
      <c r="K185" s="27">
        <f>UpgradedProtectorStats!K185</f>
        <v>8.3999999999999986</v>
      </c>
      <c r="L185" s="27">
        <f>UpgradedProtectorStats!L185</f>
        <v>8.3999999999999986</v>
      </c>
      <c r="M185" s="28">
        <f>UpgradedProtectorStats!M185</f>
        <v>11.2</v>
      </c>
      <c r="N185" s="29">
        <f>UpgradedProtectorStats!N185</f>
        <v>0</v>
      </c>
      <c r="O185" s="30">
        <f>UpgradedProtectorStats!O185</f>
        <v>4.2</v>
      </c>
      <c r="P185" s="21">
        <f>UpgradedProtectorStats!P185</f>
        <v>450</v>
      </c>
      <c r="Q185" s="21">
        <f>UpgradedProtectorStats!Q185</f>
        <v>0</v>
      </c>
      <c r="R185" s="31"/>
      <c r="S185" s="22">
        <f t="shared" si="0"/>
        <v>1.4285714285714286</v>
      </c>
      <c r="T185" s="32">
        <f t="shared" si="1"/>
        <v>8.0666666666666647</v>
      </c>
      <c r="U185" s="33">
        <f t="shared" si="2"/>
        <v>3.4571428571428569</v>
      </c>
      <c r="V185" s="34">
        <f t="shared" si="3"/>
        <v>4.6095238095238091</v>
      </c>
      <c r="W185" s="35">
        <f t="shared" si="4"/>
        <v>3.4571428571428569</v>
      </c>
      <c r="X185" s="32">
        <f t="shared" si="5"/>
        <v>9.841333333333333</v>
      </c>
      <c r="Y185" s="32">
        <f t="shared" si="6"/>
        <v>7.9053333333333322</v>
      </c>
      <c r="Z185" s="32">
        <f t="shared" si="7"/>
        <v>7.743999999999998</v>
      </c>
      <c r="AA185" s="36">
        <f t="shared" si="8"/>
        <v>1.9999999999999996</v>
      </c>
      <c r="AB185" s="37">
        <f t="shared" si="9"/>
        <v>2.6666666666666665</v>
      </c>
    </row>
    <row r="186" spans="1:28" ht="15.75" customHeight="1" x14ac:dyDescent="0.2">
      <c r="A186" s="21">
        <f>UpgradedProtectorStats!A186+10</f>
        <v>511020</v>
      </c>
      <c r="B186" s="50" t="s">
        <v>592</v>
      </c>
      <c r="C186" s="22">
        <f>UpgradedProtectorStats!C186</f>
        <v>16</v>
      </c>
      <c r="D186" s="32">
        <f>UpgradedProtectorStats!D186</f>
        <v>89.539999999999992</v>
      </c>
      <c r="E186" s="24">
        <f>UpgradedProtectorStats!E186</f>
        <v>36.299999999999997</v>
      </c>
      <c r="F186" s="25">
        <f>UpgradedProtectorStats!F186</f>
        <v>43.56</v>
      </c>
      <c r="G186" s="26">
        <f>UpgradedProtectorStats!G186</f>
        <v>36.299999999999997</v>
      </c>
      <c r="H186" s="23">
        <f>UpgradedProtectorStats!D186*(1+(UpgradedProtectorStats!H186/100))</f>
        <v>109.23879999999998</v>
      </c>
      <c r="I186" s="23">
        <f>UpgradedProtectorStats!D186*(1+(UpgradedProtectorStats!I186/100))</f>
        <v>87.749199999999988</v>
      </c>
      <c r="J186" s="23">
        <f>UpgradedProtectorStats!D186*(1+(UpgradedProtectorStats!J186/100))</f>
        <v>85.958399999999983</v>
      </c>
      <c r="K186" s="27">
        <f>UpgradedProtectorStats!K186</f>
        <v>22.4</v>
      </c>
      <c r="L186" s="27">
        <f>UpgradedProtectorStats!L186</f>
        <v>22.4</v>
      </c>
      <c r="M186" s="28">
        <f>UpgradedProtectorStats!M186</f>
        <v>28</v>
      </c>
      <c r="N186" s="29">
        <f>UpgradedProtectorStats!N186</f>
        <v>0</v>
      </c>
      <c r="O186" s="30">
        <f>UpgradedProtectorStats!O186</f>
        <v>10.9</v>
      </c>
      <c r="P186" s="21">
        <f>UpgradedProtectorStats!P186</f>
        <v>450</v>
      </c>
      <c r="Q186" s="21">
        <f>UpgradedProtectorStats!Q186</f>
        <v>0</v>
      </c>
      <c r="R186" s="31"/>
      <c r="S186" s="22">
        <f t="shared" si="0"/>
        <v>1.4678899082568806</v>
      </c>
      <c r="T186" s="32">
        <f t="shared" si="1"/>
        <v>8.2146788990825677</v>
      </c>
      <c r="U186" s="33">
        <f t="shared" si="2"/>
        <v>3.330275229357798</v>
      </c>
      <c r="V186" s="34">
        <f t="shared" si="3"/>
        <v>3.9963302752293579</v>
      </c>
      <c r="W186" s="35">
        <f t="shared" si="4"/>
        <v>3.330275229357798</v>
      </c>
      <c r="X186" s="32">
        <f t="shared" si="5"/>
        <v>10.021908256880732</v>
      </c>
      <c r="Y186" s="32">
        <f t="shared" si="6"/>
        <v>8.0503853211009169</v>
      </c>
      <c r="Z186" s="32">
        <f t="shared" si="7"/>
        <v>7.8860917431192643</v>
      </c>
      <c r="AA186" s="36">
        <f t="shared" si="8"/>
        <v>2.0550458715596327</v>
      </c>
      <c r="AB186" s="37">
        <f t="shared" si="9"/>
        <v>2.568807339449541</v>
      </c>
    </row>
    <row r="187" spans="1:28" ht="15.75" customHeight="1" x14ac:dyDescent="0.2">
      <c r="A187" s="21">
        <f>UpgradedProtectorStats!A187+10</f>
        <v>512020</v>
      </c>
      <c r="B187" s="50" t="s">
        <v>651</v>
      </c>
      <c r="C187" s="22">
        <f>UpgradedProtectorStats!C187</f>
        <v>5</v>
      </c>
      <c r="D187" s="32">
        <f>UpgradedProtectorStats!D187</f>
        <v>41.14</v>
      </c>
      <c r="E187" s="24">
        <f>UpgradedProtectorStats!E187</f>
        <v>16.939999999999998</v>
      </c>
      <c r="F187" s="25">
        <f>UpgradedProtectorStats!F187</f>
        <v>19.36</v>
      </c>
      <c r="G187" s="26">
        <f>UpgradedProtectorStats!G187</f>
        <v>12.1</v>
      </c>
      <c r="H187" s="23">
        <f>UpgradedProtectorStats!D187*(1+(UpgradedProtectorStats!H187/100))</f>
        <v>50.190800000000003</v>
      </c>
      <c r="I187" s="23">
        <f>UpgradedProtectorStats!D187*(1+(UpgradedProtectorStats!I187/100))</f>
        <v>40.3172</v>
      </c>
      <c r="J187" s="23">
        <f>UpgradedProtectorStats!D187*(1+(UpgradedProtectorStats!J187/100))</f>
        <v>39.494399999999999</v>
      </c>
      <c r="K187" s="27">
        <f>UpgradedProtectorStats!K187</f>
        <v>7</v>
      </c>
      <c r="L187" s="27">
        <f>UpgradedProtectorStats!L187</f>
        <v>7</v>
      </c>
      <c r="M187" s="28">
        <f>UpgradedProtectorStats!M187</f>
        <v>8.3999999999999986</v>
      </c>
      <c r="N187" s="29">
        <f>UpgradedProtectorStats!N187</f>
        <v>0</v>
      </c>
      <c r="O187" s="30">
        <f>UpgradedProtectorStats!O187</f>
        <v>3.5</v>
      </c>
      <c r="P187" s="21">
        <f>UpgradedProtectorStats!P187</f>
        <v>450</v>
      </c>
      <c r="Q187" s="21">
        <f>UpgradedProtectorStats!Q187</f>
        <v>0</v>
      </c>
      <c r="R187" s="31"/>
      <c r="S187" s="22">
        <f t="shared" si="0"/>
        <v>1.4285714285714286</v>
      </c>
      <c r="T187" s="32">
        <f t="shared" si="1"/>
        <v>11.754285714285714</v>
      </c>
      <c r="U187" s="33">
        <f t="shared" si="2"/>
        <v>4.839999999999999</v>
      </c>
      <c r="V187" s="34">
        <f t="shared" si="3"/>
        <v>5.5314285714285711</v>
      </c>
      <c r="W187" s="35">
        <f t="shared" si="4"/>
        <v>3.4571428571428569</v>
      </c>
      <c r="X187" s="32">
        <f t="shared" si="5"/>
        <v>14.340228571428572</v>
      </c>
      <c r="Y187" s="32">
        <f t="shared" si="6"/>
        <v>11.5192</v>
      </c>
      <c r="Z187" s="32">
        <f t="shared" si="7"/>
        <v>11.284114285714285</v>
      </c>
      <c r="AA187" s="36">
        <f t="shared" si="8"/>
        <v>2</v>
      </c>
      <c r="AB187" s="37">
        <f t="shared" si="9"/>
        <v>2.3999999999999995</v>
      </c>
    </row>
    <row r="188" spans="1:28" ht="15.75" customHeight="1" x14ac:dyDescent="0.2">
      <c r="A188" s="21">
        <f>UpgradedProtectorStats!A188+10</f>
        <v>513020</v>
      </c>
      <c r="B188" s="50" t="s">
        <v>711</v>
      </c>
      <c r="C188" s="22">
        <f>UpgradedProtectorStats!C188</f>
        <v>9</v>
      </c>
      <c r="D188" s="32">
        <f>UpgradedProtectorStats!D188</f>
        <v>53.239999999999995</v>
      </c>
      <c r="E188" s="24">
        <f>UpgradedProtectorStats!E188</f>
        <v>24.2</v>
      </c>
      <c r="F188" s="25">
        <f>UpgradedProtectorStats!F188</f>
        <v>29.04</v>
      </c>
      <c r="G188" s="26">
        <f>UpgradedProtectorStats!G188</f>
        <v>21.78</v>
      </c>
      <c r="H188" s="23">
        <f>UpgradedProtectorStats!D188*(1+(UpgradedProtectorStats!H188/100))</f>
        <v>64.952799999999996</v>
      </c>
      <c r="I188" s="23">
        <f>UpgradedProtectorStats!D188*(1+(UpgradedProtectorStats!I188/100))</f>
        <v>52.175199999999997</v>
      </c>
      <c r="J188" s="23">
        <f>UpgradedProtectorStats!D188*(1+(UpgradedProtectorStats!J188/100))</f>
        <v>51.110399999999991</v>
      </c>
      <c r="K188" s="27">
        <f>UpgradedProtectorStats!K188</f>
        <v>12.6</v>
      </c>
      <c r="L188" s="27">
        <f>UpgradedProtectorStats!L188</f>
        <v>12.6</v>
      </c>
      <c r="M188" s="28">
        <f>UpgradedProtectorStats!M188</f>
        <v>16.799999999999997</v>
      </c>
      <c r="N188" s="29">
        <f>UpgradedProtectorStats!N188</f>
        <v>0</v>
      </c>
      <c r="O188" s="30">
        <f>UpgradedProtectorStats!O188</f>
        <v>6.4</v>
      </c>
      <c r="P188" s="21">
        <f>UpgradedProtectorStats!P188</f>
        <v>450</v>
      </c>
      <c r="Q188" s="21">
        <f>UpgradedProtectorStats!Q188</f>
        <v>0</v>
      </c>
      <c r="R188" s="31"/>
      <c r="S188" s="22">
        <f t="shared" si="0"/>
        <v>1.40625</v>
      </c>
      <c r="T188" s="32">
        <f t="shared" si="1"/>
        <v>8.3187499999999979</v>
      </c>
      <c r="U188" s="33">
        <f t="shared" si="2"/>
        <v>3.7812499999999996</v>
      </c>
      <c r="V188" s="34">
        <f t="shared" si="3"/>
        <v>4.5374999999999996</v>
      </c>
      <c r="W188" s="35">
        <f t="shared" si="4"/>
        <v>3.4031250000000002</v>
      </c>
      <c r="X188" s="32">
        <f t="shared" si="5"/>
        <v>10.148874999999999</v>
      </c>
      <c r="Y188" s="32">
        <f t="shared" si="6"/>
        <v>8.1523749999999993</v>
      </c>
      <c r="Z188" s="32">
        <f t="shared" si="7"/>
        <v>7.985999999999998</v>
      </c>
      <c r="AA188" s="36">
        <f t="shared" si="8"/>
        <v>1.9687499999999998</v>
      </c>
      <c r="AB188" s="37">
        <f t="shared" si="9"/>
        <v>2.6249999999999996</v>
      </c>
    </row>
    <row r="189" spans="1:28" ht="15.75" customHeight="1" x14ac:dyDescent="0.2">
      <c r="A189" s="21">
        <f>UpgradedProtectorStats!A189+10</f>
        <v>520020</v>
      </c>
      <c r="B189" s="38" t="s">
        <v>521</v>
      </c>
      <c r="C189" s="22">
        <f>UpgradedProtectorStats!C189</f>
        <v>3</v>
      </c>
      <c r="D189" s="32">
        <f>UpgradedProtectorStats!D189</f>
        <v>24.2</v>
      </c>
      <c r="E189" s="24">
        <f>UpgradedProtectorStats!E189</f>
        <v>14.52</v>
      </c>
      <c r="F189" s="25">
        <f>UpgradedProtectorStats!F189</f>
        <v>12.1</v>
      </c>
      <c r="G189" s="26">
        <f>UpgradedProtectorStats!G189</f>
        <v>14.52</v>
      </c>
      <c r="H189" s="23">
        <f>UpgradedProtectorStats!D189*(1+(UpgradedProtectorStats!H189/100))</f>
        <v>24.925999999999998</v>
      </c>
      <c r="I189" s="23">
        <f>UpgradedProtectorStats!D189*(1+(UpgradedProtectorStats!I189/100))</f>
        <v>23.474</v>
      </c>
      <c r="J189" s="23">
        <f>UpgradedProtectorStats!D189*(1+(UpgradedProtectorStats!J189/100))</f>
        <v>22.99</v>
      </c>
      <c r="K189" s="27">
        <f>UpgradedProtectorStats!K189</f>
        <v>7</v>
      </c>
      <c r="L189" s="27">
        <f>UpgradedProtectorStats!L189</f>
        <v>7</v>
      </c>
      <c r="M189" s="28">
        <f>UpgradedProtectorStats!M189</f>
        <v>7</v>
      </c>
      <c r="N189" s="29">
        <f>UpgradedProtectorStats!N189</f>
        <v>0</v>
      </c>
      <c r="O189" s="30">
        <f>UpgradedProtectorStats!O189</f>
        <v>2.6</v>
      </c>
      <c r="P189" s="21">
        <f>UpgradedProtectorStats!P189</f>
        <v>250</v>
      </c>
      <c r="Q189" s="21">
        <f>UpgradedProtectorStats!Q189</f>
        <v>0</v>
      </c>
      <c r="R189" s="31"/>
      <c r="S189" s="22">
        <f t="shared" si="0"/>
        <v>1.1538461538461537</v>
      </c>
      <c r="T189" s="32">
        <f t="shared" si="1"/>
        <v>9.3076923076923066</v>
      </c>
      <c r="U189" s="33">
        <f t="shared" si="2"/>
        <v>5.5846153846153843</v>
      </c>
      <c r="V189" s="34">
        <f t="shared" si="3"/>
        <v>4.6538461538461533</v>
      </c>
      <c r="W189" s="35">
        <f t="shared" si="4"/>
        <v>5.5846153846153843</v>
      </c>
      <c r="X189" s="32">
        <f t="shared" si="5"/>
        <v>9.5869230769230764</v>
      </c>
      <c r="Y189" s="32">
        <f t="shared" si="6"/>
        <v>9.0284615384615385</v>
      </c>
      <c r="Z189" s="32">
        <f t="shared" si="7"/>
        <v>8.842307692307692</v>
      </c>
      <c r="AA189" s="36">
        <f t="shared" si="8"/>
        <v>2.6923076923076921</v>
      </c>
      <c r="AB189" s="37">
        <f t="shared" si="9"/>
        <v>2.6923076923076921</v>
      </c>
    </row>
    <row r="190" spans="1:28" ht="15.75" customHeight="1" x14ac:dyDescent="0.2">
      <c r="A190" s="21">
        <f>UpgradedProtectorStats!A190+10</f>
        <v>521020</v>
      </c>
      <c r="B190" s="50" t="s">
        <v>593</v>
      </c>
      <c r="C190" s="22">
        <f>UpgradedProtectorStats!C190</f>
        <v>8</v>
      </c>
      <c r="D190" s="32">
        <f>UpgradedProtectorStats!D190</f>
        <v>58.08</v>
      </c>
      <c r="E190" s="24">
        <f>UpgradedProtectorStats!E190</f>
        <v>38.72</v>
      </c>
      <c r="F190" s="25">
        <f>UpgradedProtectorStats!F190</f>
        <v>29.04</v>
      </c>
      <c r="G190" s="26">
        <f>UpgradedProtectorStats!G190</f>
        <v>41.14</v>
      </c>
      <c r="H190" s="23">
        <f>UpgradedProtectorStats!D190*(1+(UpgradedProtectorStats!H190/100))</f>
        <v>59.822400000000002</v>
      </c>
      <c r="I190" s="23">
        <f>UpgradedProtectorStats!D190*(1+(UpgradedProtectorStats!I190/100))</f>
        <v>56.337599999999995</v>
      </c>
      <c r="J190" s="23">
        <f>UpgradedProtectorStats!D190*(1+(UpgradedProtectorStats!J190/100))</f>
        <v>55.175999999999995</v>
      </c>
      <c r="K190" s="27">
        <f>UpgradedProtectorStats!K190</f>
        <v>18.2</v>
      </c>
      <c r="L190" s="27">
        <f>UpgradedProtectorStats!L190</f>
        <v>18.2</v>
      </c>
      <c r="M190" s="28">
        <f>UpgradedProtectorStats!M190</f>
        <v>18.2</v>
      </c>
      <c r="N190" s="29">
        <f>UpgradedProtectorStats!N190</f>
        <v>0</v>
      </c>
      <c r="O190" s="30">
        <f>UpgradedProtectorStats!O190</f>
        <v>6.6</v>
      </c>
      <c r="P190" s="21">
        <f>UpgradedProtectorStats!P190</f>
        <v>250</v>
      </c>
      <c r="Q190" s="21">
        <f>UpgradedProtectorStats!Q190</f>
        <v>0</v>
      </c>
      <c r="R190" s="31"/>
      <c r="S190" s="22">
        <f t="shared" si="0"/>
        <v>1.2121212121212122</v>
      </c>
      <c r="T190" s="32">
        <f t="shared" si="1"/>
        <v>8.8000000000000007</v>
      </c>
      <c r="U190" s="33">
        <f t="shared" si="2"/>
        <v>5.8666666666666671</v>
      </c>
      <c r="V190" s="34">
        <f t="shared" si="3"/>
        <v>4.4000000000000004</v>
      </c>
      <c r="W190" s="35">
        <f t="shared" si="4"/>
        <v>6.2333333333333334</v>
      </c>
      <c r="X190" s="32">
        <f t="shared" si="5"/>
        <v>9.0640000000000001</v>
      </c>
      <c r="Y190" s="32">
        <f t="shared" si="6"/>
        <v>8.5359999999999996</v>
      </c>
      <c r="Z190" s="32">
        <f t="shared" si="7"/>
        <v>8.36</v>
      </c>
      <c r="AA190" s="36">
        <f t="shared" si="8"/>
        <v>2.7575757575757578</v>
      </c>
      <c r="AB190" s="37">
        <f t="shared" si="9"/>
        <v>2.7575757575757578</v>
      </c>
    </row>
    <row r="191" spans="1:28" ht="15.75" customHeight="1" x14ac:dyDescent="0.2">
      <c r="A191" s="21">
        <f>UpgradedProtectorStats!A191+10</f>
        <v>523020</v>
      </c>
      <c r="B191" s="50" t="s">
        <v>712</v>
      </c>
      <c r="C191" s="22">
        <f>UpgradedProtectorStats!C191</f>
        <v>5</v>
      </c>
      <c r="D191" s="32">
        <f>UpgradedProtectorStats!D191</f>
        <v>31.46</v>
      </c>
      <c r="E191" s="24">
        <f>UpgradedProtectorStats!E191</f>
        <v>19.36</v>
      </c>
      <c r="F191" s="25">
        <f>UpgradedProtectorStats!F191</f>
        <v>14.52</v>
      </c>
      <c r="G191" s="26">
        <f>UpgradedProtectorStats!G191</f>
        <v>19.36</v>
      </c>
      <c r="H191" s="23">
        <f>UpgradedProtectorStats!D191*(1+(UpgradedProtectorStats!H191/100))</f>
        <v>32.403800000000004</v>
      </c>
      <c r="I191" s="23">
        <f>UpgradedProtectorStats!D191*(1+(UpgradedProtectorStats!I191/100))</f>
        <v>30.516200000000001</v>
      </c>
      <c r="J191" s="23">
        <f>UpgradedProtectorStats!D191*(1+(UpgradedProtectorStats!J191/100))</f>
        <v>29.887</v>
      </c>
      <c r="K191" s="27">
        <f>UpgradedProtectorStats!K191</f>
        <v>8.3999999999999986</v>
      </c>
      <c r="L191" s="27">
        <f>UpgradedProtectorStats!L191</f>
        <v>8.3999999999999986</v>
      </c>
      <c r="M191" s="28">
        <f>UpgradedProtectorStats!M191</f>
        <v>8.3999999999999986</v>
      </c>
      <c r="N191" s="29">
        <f>UpgradedProtectorStats!N191</f>
        <v>0</v>
      </c>
      <c r="O191" s="30">
        <f>UpgradedProtectorStats!O191</f>
        <v>1.4</v>
      </c>
      <c r="P191" s="21">
        <f>UpgradedProtectorStats!P191</f>
        <v>250</v>
      </c>
      <c r="Q191" s="21">
        <f>UpgradedProtectorStats!Q191</f>
        <v>0</v>
      </c>
      <c r="R191" s="31"/>
      <c r="S191" s="22">
        <f t="shared" si="0"/>
        <v>3.5714285714285716</v>
      </c>
      <c r="T191" s="32">
        <f t="shared" si="1"/>
        <v>22.471428571428575</v>
      </c>
      <c r="U191" s="33">
        <f t="shared" si="2"/>
        <v>13.828571428571429</v>
      </c>
      <c r="V191" s="34">
        <f t="shared" si="3"/>
        <v>10.371428571428572</v>
      </c>
      <c r="W191" s="35">
        <f t="shared" si="4"/>
        <v>13.828571428571429</v>
      </c>
      <c r="X191" s="32">
        <f t="shared" si="5"/>
        <v>23.145571428571433</v>
      </c>
      <c r="Y191" s="32">
        <f t="shared" si="6"/>
        <v>21.797285714285717</v>
      </c>
      <c r="Z191" s="32">
        <f t="shared" si="7"/>
        <v>21.347857142857144</v>
      </c>
      <c r="AA191" s="36">
        <f t="shared" si="8"/>
        <v>5.9999999999999991</v>
      </c>
      <c r="AB191" s="37">
        <f t="shared" si="9"/>
        <v>5.9999999999999991</v>
      </c>
    </row>
    <row r="192" spans="1:28" ht="15.75" customHeight="1" x14ac:dyDescent="0.2">
      <c r="A192" s="21">
        <f>UpgradedProtectorStats!A192+5</f>
        <v>530010</v>
      </c>
      <c r="B192" s="38" t="s">
        <v>522</v>
      </c>
      <c r="C192" s="22">
        <f>UpgradedProtectorStats!C192</f>
        <v>14</v>
      </c>
      <c r="D192" s="32">
        <f>UpgradedProtectorStats!D192</f>
        <v>41.85</v>
      </c>
      <c r="E192" s="24">
        <f>UpgradedProtectorStats!E192</f>
        <v>20.150000000000002</v>
      </c>
      <c r="F192" s="25">
        <f>UpgradedProtectorStats!F192</f>
        <v>29.45</v>
      </c>
      <c r="G192" s="26">
        <f>UpgradedProtectorStats!G192</f>
        <v>20.150000000000002</v>
      </c>
      <c r="H192" s="23">
        <f>UpgradedProtectorStats!D192*(1+(UpgradedProtectorStats!H192/100))</f>
        <v>47.290499999999994</v>
      </c>
      <c r="I192" s="23">
        <f>UpgradedProtectorStats!D192*(1+(UpgradedProtectorStats!I192/100))</f>
        <v>38.502000000000002</v>
      </c>
      <c r="J192" s="23">
        <f>UpgradedProtectorStats!D192*(1+(UpgradedProtectorStats!J192/100))</f>
        <v>41.85</v>
      </c>
      <c r="K192" s="27">
        <f>UpgradedProtectorStats!K192</f>
        <v>10.16</v>
      </c>
      <c r="L192" s="27">
        <f>UpgradedProtectorStats!L192</f>
        <v>10.16</v>
      </c>
      <c r="M192" s="28">
        <f>UpgradedProtectorStats!M192</f>
        <v>16.510000000000002</v>
      </c>
      <c r="N192" s="29">
        <f>UpgradedProtectorStats!N192</f>
        <v>0</v>
      </c>
      <c r="O192" s="30">
        <f>UpgradedProtectorStats!O192</f>
        <v>6.3</v>
      </c>
      <c r="P192" s="21">
        <f>UpgradedProtectorStats!P192</f>
        <v>600</v>
      </c>
      <c r="Q192" s="21">
        <f>UpgradedProtectorStats!Q192</f>
        <v>-1</v>
      </c>
      <c r="R192" s="31"/>
      <c r="S192" s="22">
        <f t="shared" si="0"/>
        <v>2.2222222222222223</v>
      </c>
      <c r="T192" s="32">
        <f t="shared" si="1"/>
        <v>6.6428571428571432</v>
      </c>
      <c r="U192" s="33">
        <f t="shared" si="2"/>
        <v>3.198412698412699</v>
      </c>
      <c r="V192" s="34">
        <f t="shared" si="3"/>
        <v>4.6746031746031749</v>
      </c>
      <c r="W192" s="35">
        <f t="shared" si="4"/>
        <v>3.198412698412699</v>
      </c>
      <c r="X192" s="32">
        <f t="shared" si="5"/>
        <v>7.5064285714285708</v>
      </c>
      <c r="Y192" s="32">
        <f t="shared" si="6"/>
        <v>6.1114285714285721</v>
      </c>
      <c r="Z192" s="32">
        <f t="shared" si="7"/>
        <v>6.6428571428571432</v>
      </c>
      <c r="AA192" s="36">
        <f t="shared" si="8"/>
        <v>1.6126984126984127</v>
      </c>
      <c r="AB192" s="37">
        <f t="shared" si="9"/>
        <v>2.6206349206349211</v>
      </c>
    </row>
    <row r="193" spans="1:28" ht="15.75" customHeight="1" x14ac:dyDescent="0.2">
      <c r="A193" s="21">
        <f>UpgradedProtectorStats!A193+5</f>
        <v>531010</v>
      </c>
      <c r="B193" s="50" t="s">
        <v>594</v>
      </c>
      <c r="C193" s="22">
        <f>UpgradedProtectorStats!C193</f>
        <v>35</v>
      </c>
      <c r="D193" s="32">
        <f>UpgradedProtectorStats!D193</f>
        <v>111.60000000000001</v>
      </c>
      <c r="E193" s="24">
        <f>UpgradedProtectorStats!E193</f>
        <v>49.6</v>
      </c>
      <c r="F193" s="25">
        <f>UpgradedProtectorStats!F193</f>
        <v>74.400000000000006</v>
      </c>
      <c r="G193" s="26">
        <f>UpgradedProtectorStats!G193</f>
        <v>51.15</v>
      </c>
      <c r="H193" s="23">
        <f>UpgradedProtectorStats!D193*(1+(UpgradedProtectorStats!H193/100))</f>
        <v>126.108</v>
      </c>
      <c r="I193" s="23">
        <f>UpgradedProtectorStats!D193*(1+(UpgradedProtectorStats!I193/100))</f>
        <v>102.67200000000001</v>
      </c>
      <c r="J193" s="23">
        <f>UpgradedProtectorStats!D193*(1+(UpgradedProtectorStats!J193/100))</f>
        <v>111.60000000000001</v>
      </c>
      <c r="K193" s="27">
        <f>UpgradedProtectorStats!K193</f>
        <v>24.13</v>
      </c>
      <c r="L193" s="27">
        <f>UpgradedProtectorStats!L193</f>
        <v>24.13</v>
      </c>
      <c r="M193" s="28">
        <f>UpgradedProtectorStats!M193</f>
        <v>40.64</v>
      </c>
      <c r="N193" s="29">
        <f>UpgradedProtectorStats!N193</f>
        <v>0</v>
      </c>
      <c r="O193" s="30">
        <f>UpgradedProtectorStats!O193</f>
        <v>16.399999999999999</v>
      </c>
      <c r="P193" s="21">
        <f>UpgradedProtectorStats!P193</f>
        <v>600</v>
      </c>
      <c r="Q193" s="21">
        <f>UpgradedProtectorStats!Q193</f>
        <v>-1</v>
      </c>
      <c r="R193" s="31"/>
      <c r="S193" s="22">
        <f t="shared" si="0"/>
        <v>2.1341463414634148</v>
      </c>
      <c r="T193" s="32">
        <f t="shared" si="1"/>
        <v>6.8048780487804885</v>
      </c>
      <c r="U193" s="33">
        <f t="shared" si="2"/>
        <v>3.0243902439024395</v>
      </c>
      <c r="V193" s="34">
        <f t="shared" si="3"/>
        <v>4.536585365853659</v>
      </c>
      <c r="W193" s="35">
        <f t="shared" si="4"/>
        <v>3.1189024390243905</v>
      </c>
      <c r="X193" s="32">
        <f t="shared" si="5"/>
        <v>7.6895121951219521</v>
      </c>
      <c r="Y193" s="32">
        <f t="shared" si="6"/>
        <v>6.2604878048780499</v>
      </c>
      <c r="Z193" s="32">
        <f t="shared" si="7"/>
        <v>6.8048780487804885</v>
      </c>
      <c r="AA193" s="36">
        <f t="shared" si="8"/>
        <v>1.4713414634146342</v>
      </c>
      <c r="AB193" s="37">
        <f t="shared" si="9"/>
        <v>2.4780487804878053</v>
      </c>
    </row>
    <row r="194" spans="1:28" ht="15.75" customHeight="1" x14ac:dyDescent="0.2">
      <c r="A194" s="21">
        <f>UpgradedProtectorStats!A194+5</f>
        <v>532010</v>
      </c>
      <c r="B194" s="50" t="s">
        <v>652</v>
      </c>
      <c r="C194" s="22">
        <f>UpgradedProtectorStats!C194</f>
        <v>21</v>
      </c>
      <c r="D194" s="32">
        <f>UpgradedProtectorStats!D194</f>
        <v>63.550000000000004</v>
      </c>
      <c r="E194" s="24">
        <f>UpgradedProtectorStats!E194</f>
        <v>29.45</v>
      </c>
      <c r="F194" s="25">
        <f>UpgradedProtectorStats!F194</f>
        <v>44.95</v>
      </c>
      <c r="G194" s="26">
        <f>UpgradedProtectorStats!G194</f>
        <v>29.45</v>
      </c>
      <c r="H194" s="23">
        <f>UpgradedProtectorStats!D194*(1+(UpgradedProtectorStats!H194/100))</f>
        <v>71.811499999999995</v>
      </c>
      <c r="I194" s="23">
        <f>UpgradedProtectorStats!D194*(1+(UpgradedProtectorStats!I194/100))</f>
        <v>58.466000000000008</v>
      </c>
      <c r="J194" s="23">
        <f>UpgradedProtectorStats!D194*(1+(UpgradedProtectorStats!J194/100))</f>
        <v>63.550000000000004</v>
      </c>
      <c r="K194" s="27">
        <f>UpgradedProtectorStats!K194</f>
        <v>13.97</v>
      </c>
      <c r="L194" s="27">
        <f>UpgradedProtectorStats!L194</f>
        <v>13.97</v>
      </c>
      <c r="M194" s="28">
        <f>UpgradedProtectorStats!M194</f>
        <v>24.13</v>
      </c>
      <c r="N194" s="29">
        <f>UpgradedProtectorStats!N194</f>
        <v>0</v>
      </c>
      <c r="O194" s="30">
        <f>UpgradedProtectorStats!O194</f>
        <v>9.6999999999999993</v>
      </c>
      <c r="P194" s="21">
        <f>UpgradedProtectorStats!P194</f>
        <v>600</v>
      </c>
      <c r="Q194" s="21">
        <f>UpgradedProtectorStats!Q194</f>
        <v>-1</v>
      </c>
      <c r="R194" s="31"/>
      <c r="S194" s="22">
        <f t="shared" si="0"/>
        <v>2.1649484536082477</v>
      </c>
      <c r="T194" s="32">
        <f t="shared" si="1"/>
        <v>6.551546391752578</v>
      </c>
      <c r="U194" s="33">
        <f t="shared" si="2"/>
        <v>3.0360824742268044</v>
      </c>
      <c r="V194" s="34">
        <f t="shared" si="3"/>
        <v>4.6340206185567014</v>
      </c>
      <c r="W194" s="35">
        <f t="shared" si="4"/>
        <v>3.0360824742268044</v>
      </c>
      <c r="X194" s="32">
        <f t="shared" si="5"/>
        <v>7.4032474226804128</v>
      </c>
      <c r="Y194" s="32">
        <f t="shared" si="6"/>
        <v>6.0274226804123723</v>
      </c>
      <c r="Z194" s="32">
        <f t="shared" si="7"/>
        <v>6.551546391752578</v>
      </c>
      <c r="AA194" s="36">
        <f t="shared" si="8"/>
        <v>1.4402061855670105</v>
      </c>
      <c r="AB194" s="37">
        <f t="shared" si="9"/>
        <v>2.4876288659793815</v>
      </c>
    </row>
    <row r="195" spans="1:28" ht="15.75" customHeight="1" x14ac:dyDescent="0.2">
      <c r="A195" s="21">
        <f>UpgradedProtectorStats!A195+5</f>
        <v>533010</v>
      </c>
      <c r="B195" s="50" t="s">
        <v>713</v>
      </c>
      <c r="C195" s="22">
        <f>UpgradedProtectorStats!C195</f>
        <v>21</v>
      </c>
      <c r="D195" s="32">
        <f>UpgradedProtectorStats!D195</f>
        <v>63.550000000000004</v>
      </c>
      <c r="E195" s="24">
        <f>UpgradedProtectorStats!E195</f>
        <v>29.45</v>
      </c>
      <c r="F195" s="25">
        <f>UpgradedProtectorStats!F195</f>
        <v>44.95</v>
      </c>
      <c r="G195" s="26">
        <f>UpgradedProtectorStats!G195</f>
        <v>29.45</v>
      </c>
      <c r="H195" s="23">
        <f>UpgradedProtectorStats!D195*(1+(UpgradedProtectorStats!H195/100))</f>
        <v>71.811499999999995</v>
      </c>
      <c r="I195" s="23">
        <f>UpgradedProtectorStats!D195*(1+(UpgradedProtectorStats!I195/100))</f>
        <v>58.466000000000008</v>
      </c>
      <c r="J195" s="23">
        <f>UpgradedProtectorStats!D195*(1+(UpgradedProtectorStats!J195/100))</f>
        <v>63.550000000000004</v>
      </c>
      <c r="K195" s="27">
        <f>UpgradedProtectorStats!K195</f>
        <v>13.97</v>
      </c>
      <c r="L195" s="27">
        <f>UpgradedProtectorStats!L195</f>
        <v>13.97</v>
      </c>
      <c r="M195" s="28">
        <f>UpgradedProtectorStats!M195</f>
        <v>24.13</v>
      </c>
      <c r="N195" s="29">
        <f>UpgradedProtectorStats!N195</f>
        <v>0</v>
      </c>
      <c r="O195" s="30">
        <f>UpgradedProtectorStats!O195</f>
        <v>9.6999999999999993</v>
      </c>
      <c r="P195" s="21">
        <f>UpgradedProtectorStats!P195</f>
        <v>600</v>
      </c>
      <c r="Q195" s="21">
        <f>UpgradedProtectorStats!Q195</f>
        <v>-1</v>
      </c>
      <c r="R195" s="31"/>
      <c r="S195" s="22">
        <f t="shared" si="0"/>
        <v>2.1649484536082477</v>
      </c>
      <c r="T195" s="32">
        <f t="shared" si="1"/>
        <v>6.551546391752578</v>
      </c>
      <c r="U195" s="33">
        <f t="shared" si="2"/>
        <v>3.0360824742268044</v>
      </c>
      <c r="V195" s="34">
        <f t="shared" si="3"/>
        <v>4.6340206185567014</v>
      </c>
      <c r="W195" s="35">
        <f t="shared" si="4"/>
        <v>3.0360824742268044</v>
      </c>
      <c r="X195" s="32">
        <f t="shared" si="5"/>
        <v>7.4032474226804128</v>
      </c>
      <c r="Y195" s="32">
        <f t="shared" si="6"/>
        <v>6.0274226804123723</v>
      </c>
      <c r="Z195" s="32">
        <f t="shared" si="7"/>
        <v>6.551546391752578</v>
      </c>
      <c r="AA195" s="36">
        <f t="shared" si="8"/>
        <v>1.4402061855670105</v>
      </c>
      <c r="AB195" s="37">
        <f t="shared" si="9"/>
        <v>2.4876288659793815</v>
      </c>
    </row>
    <row r="196" spans="1:28" ht="15.75" customHeight="1" x14ac:dyDescent="0.2">
      <c r="A196" s="21">
        <f>UpgradedProtectorStats!A196</f>
        <v>540000</v>
      </c>
      <c r="B196" s="38" t="s">
        <v>523</v>
      </c>
      <c r="C196" s="22">
        <f>UpgradedProtectorStats!C196</f>
        <v>0</v>
      </c>
      <c r="D196" s="23">
        <f>UpgradedProtectorStats!D196</f>
        <v>12</v>
      </c>
      <c r="E196" s="24">
        <f>UpgradedProtectorStats!E196</f>
        <v>12</v>
      </c>
      <c r="F196" s="25">
        <f>UpgradedProtectorStats!F196</f>
        <v>6</v>
      </c>
      <c r="G196" s="26">
        <f>UpgradedProtectorStats!G196</f>
        <v>6</v>
      </c>
      <c r="H196" s="23">
        <f>UpgradedProtectorStats!D196*(1+(UpgradedProtectorStats!H196/100))</f>
        <v>12</v>
      </c>
      <c r="I196" s="23">
        <f>UpgradedProtectorStats!D196*(1+(UpgradedProtectorStats!I196/100))</f>
        <v>12</v>
      </c>
      <c r="J196" s="23">
        <f>UpgradedProtectorStats!D196*(1+(UpgradedProtectorStats!J196/100))</f>
        <v>12</v>
      </c>
      <c r="K196" s="27">
        <f>UpgradedProtectorStats!K196</f>
        <v>9</v>
      </c>
      <c r="L196" s="27">
        <f>UpgradedProtectorStats!L196</f>
        <v>9</v>
      </c>
      <c r="M196" s="28">
        <f>UpgradedProtectorStats!M196</f>
        <v>9</v>
      </c>
      <c r="N196" s="29">
        <f>UpgradedProtectorStats!N196</f>
        <v>12</v>
      </c>
      <c r="O196" s="30">
        <f>UpgradedProtectorStats!O196</f>
        <v>3</v>
      </c>
      <c r="P196" s="21">
        <f>UpgradedProtectorStats!P196</f>
        <v>300</v>
      </c>
      <c r="Q196" s="21">
        <f>UpgradedProtectorStats!Q196</f>
        <v>0</v>
      </c>
      <c r="R196" s="31"/>
      <c r="S196" s="22">
        <f t="shared" si="0"/>
        <v>0</v>
      </c>
      <c r="T196" s="32">
        <f t="shared" si="1"/>
        <v>4</v>
      </c>
      <c r="U196" s="33">
        <f t="shared" si="2"/>
        <v>4</v>
      </c>
      <c r="V196" s="34">
        <f t="shared" si="3"/>
        <v>2</v>
      </c>
      <c r="W196" s="35">
        <f t="shared" si="4"/>
        <v>2</v>
      </c>
      <c r="X196" s="32">
        <f t="shared" si="5"/>
        <v>4</v>
      </c>
      <c r="Y196" s="32">
        <f t="shared" si="6"/>
        <v>4</v>
      </c>
      <c r="Z196" s="32">
        <f t="shared" si="7"/>
        <v>4</v>
      </c>
      <c r="AA196" s="36">
        <f t="shared" si="8"/>
        <v>3</v>
      </c>
      <c r="AB196" s="37">
        <f t="shared" si="9"/>
        <v>3</v>
      </c>
    </row>
    <row r="197" spans="1:28" ht="15.75" customHeight="1" x14ac:dyDescent="0.2">
      <c r="A197" s="49">
        <f>UpgradedProtectorStats!A197</f>
        <v>541000</v>
      </c>
      <c r="B197" s="50" t="s">
        <v>595</v>
      </c>
      <c r="C197" s="22">
        <f>UpgradedProtectorStats!C197</f>
        <v>0</v>
      </c>
      <c r="D197" s="23">
        <f>UpgradedProtectorStats!D197</f>
        <v>20</v>
      </c>
      <c r="E197" s="24">
        <f>UpgradedProtectorStats!E197</f>
        <v>31</v>
      </c>
      <c r="F197" s="25">
        <f>UpgradedProtectorStats!F197</f>
        <v>17</v>
      </c>
      <c r="G197" s="26">
        <f>UpgradedProtectorStats!G197</f>
        <v>17</v>
      </c>
      <c r="H197" s="23">
        <f>UpgradedProtectorStats!D197*(1+(UpgradedProtectorStats!H197/100))</f>
        <v>20</v>
      </c>
      <c r="I197" s="23">
        <f>UpgradedProtectorStats!D197*(1+(UpgradedProtectorStats!I197/100))</f>
        <v>20</v>
      </c>
      <c r="J197" s="23">
        <f>UpgradedProtectorStats!D197*(1+(UpgradedProtectorStats!J197/100))</f>
        <v>20</v>
      </c>
      <c r="K197" s="27">
        <f>UpgradedProtectorStats!K197</f>
        <v>23</v>
      </c>
      <c r="L197" s="27">
        <f>UpgradedProtectorStats!L197</f>
        <v>23</v>
      </c>
      <c r="M197" s="28">
        <f>UpgradedProtectorStats!M197</f>
        <v>23</v>
      </c>
      <c r="N197" s="29">
        <f>UpgradedProtectorStats!N197</f>
        <v>31</v>
      </c>
      <c r="O197" s="30">
        <f>UpgradedProtectorStats!O197</f>
        <v>3.1</v>
      </c>
      <c r="P197" s="21">
        <f>UpgradedProtectorStats!P197</f>
        <v>80</v>
      </c>
      <c r="Q197" s="21">
        <f>UpgradedProtectorStats!Q197</f>
        <v>0</v>
      </c>
      <c r="R197" s="31"/>
      <c r="S197" s="22">
        <f t="shared" si="0"/>
        <v>0</v>
      </c>
      <c r="T197" s="32">
        <f t="shared" si="1"/>
        <v>6.4516129032258061</v>
      </c>
      <c r="U197" s="33">
        <f t="shared" si="2"/>
        <v>10</v>
      </c>
      <c r="V197" s="34">
        <f t="shared" si="3"/>
        <v>5.4838709677419351</v>
      </c>
      <c r="W197" s="35">
        <f t="shared" si="4"/>
        <v>5.4838709677419351</v>
      </c>
      <c r="X197" s="32">
        <f t="shared" si="5"/>
        <v>6.4516129032258061</v>
      </c>
      <c r="Y197" s="32">
        <f t="shared" si="6"/>
        <v>6.4516129032258061</v>
      </c>
      <c r="Z197" s="32">
        <f t="shared" si="7"/>
        <v>6.4516129032258061</v>
      </c>
      <c r="AA197" s="36">
        <f t="shared" si="8"/>
        <v>7.419354838709677</v>
      </c>
      <c r="AB197" s="37">
        <f t="shared" si="9"/>
        <v>7.419354838709677</v>
      </c>
    </row>
    <row r="198" spans="1:28" ht="15.75" customHeight="1" x14ac:dyDescent="0.2">
      <c r="A198" s="49">
        <f>UpgradedProtectorStats!A198</f>
        <v>542000</v>
      </c>
      <c r="B198" s="50" t="s">
        <v>653</v>
      </c>
      <c r="C198" s="22">
        <f>UpgradedProtectorStats!C198</f>
        <v>0</v>
      </c>
      <c r="D198" s="23">
        <f>UpgradedProtectorStats!D198</f>
        <v>3</v>
      </c>
      <c r="E198" s="24">
        <f>UpgradedProtectorStats!E198</f>
        <v>5</v>
      </c>
      <c r="F198" s="25">
        <f>UpgradedProtectorStats!F198</f>
        <v>3</v>
      </c>
      <c r="G198" s="26">
        <f>UpgradedProtectorStats!G198</f>
        <v>3</v>
      </c>
      <c r="H198" s="23">
        <f>UpgradedProtectorStats!D198*(1+(UpgradedProtectorStats!H198/100))</f>
        <v>3</v>
      </c>
      <c r="I198" s="23">
        <f>UpgradedProtectorStats!D198*(1+(UpgradedProtectorStats!I198/100))</f>
        <v>3</v>
      </c>
      <c r="J198" s="23">
        <f>UpgradedProtectorStats!D198*(1+(UpgradedProtectorStats!J198/100))</f>
        <v>3</v>
      </c>
      <c r="K198" s="27">
        <f>UpgradedProtectorStats!K198</f>
        <v>4</v>
      </c>
      <c r="L198" s="27">
        <f>UpgradedProtectorStats!L198</f>
        <v>4</v>
      </c>
      <c r="M198" s="28">
        <f>UpgradedProtectorStats!M198</f>
        <v>4</v>
      </c>
      <c r="N198" s="29">
        <f>UpgradedProtectorStats!N198</f>
        <v>5</v>
      </c>
      <c r="O198" s="30">
        <f>UpgradedProtectorStats!O198</f>
        <v>0.5</v>
      </c>
      <c r="P198" s="21">
        <f>UpgradedProtectorStats!P198</f>
        <v>80</v>
      </c>
      <c r="Q198" s="21">
        <f>UpgradedProtectorStats!Q198</f>
        <v>0</v>
      </c>
      <c r="R198" s="31"/>
      <c r="S198" s="22">
        <f t="shared" si="0"/>
        <v>0</v>
      </c>
      <c r="T198" s="32">
        <f t="shared" si="1"/>
        <v>6</v>
      </c>
      <c r="U198" s="33">
        <f t="shared" si="2"/>
        <v>10</v>
      </c>
      <c r="V198" s="34">
        <f t="shared" si="3"/>
        <v>6</v>
      </c>
      <c r="W198" s="35">
        <f t="shared" si="4"/>
        <v>6</v>
      </c>
      <c r="X198" s="32">
        <f t="shared" si="5"/>
        <v>6</v>
      </c>
      <c r="Y198" s="32">
        <f t="shared" si="6"/>
        <v>6</v>
      </c>
      <c r="Z198" s="32">
        <f t="shared" si="7"/>
        <v>6</v>
      </c>
      <c r="AA198" s="36">
        <f t="shared" si="8"/>
        <v>8</v>
      </c>
      <c r="AB198" s="37">
        <f t="shared" si="9"/>
        <v>8</v>
      </c>
    </row>
    <row r="199" spans="1:28" ht="15.75" customHeight="1" x14ac:dyDescent="0.2">
      <c r="A199" s="49">
        <f>UpgradedProtectorStats!A199</f>
        <v>543000</v>
      </c>
      <c r="B199" s="50" t="s">
        <v>714</v>
      </c>
      <c r="C199" s="22">
        <f>UpgradedProtectorStats!C199</f>
        <v>0</v>
      </c>
      <c r="D199" s="23">
        <f>UpgradedProtectorStats!D199</f>
        <v>12</v>
      </c>
      <c r="E199" s="24">
        <f>UpgradedProtectorStats!E199</f>
        <v>18</v>
      </c>
      <c r="F199" s="25">
        <f>UpgradedProtectorStats!F199</f>
        <v>10</v>
      </c>
      <c r="G199" s="26">
        <f>UpgradedProtectorStats!G199</f>
        <v>10</v>
      </c>
      <c r="H199" s="23">
        <f>UpgradedProtectorStats!D199*(1+(UpgradedProtectorStats!H199/100))</f>
        <v>12</v>
      </c>
      <c r="I199" s="23">
        <f>UpgradedProtectorStats!D199*(1+(UpgradedProtectorStats!I199/100))</f>
        <v>12</v>
      </c>
      <c r="J199" s="23">
        <f>UpgradedProtectorStats!D199*(1+(UpgradedProtectorStats!J199/100))</f>
        <v>12</v>
      </c>
      <c r="K199" s="27">
        <f>UpgradedProtectorStats!K199</f>
        <v>14</v>
      </c>
      <c r="L199" s="27">
        <f>UpgradedProtectorStats!L199</f>
        <v>14</v>
      </c>
      <c r="M199" s="28">
        <f>UpgradedProtectorStats!M199</f>
        <v>14</v>
      </c>
      <c r="N199" s="29">
        <f>UpgradedProtectorStats!N199</f>
        <v>18</v>
      </c>
      <c r="O199" s="30">
        <f>UpgradedProtectorStats!O199</f>
        <v>1.8</v>
      </c>
      <c r="P199" s="21">
        <f>UpgradedProtectorStats!P199</f>
        <v>80</v>
      </c>
      <c r="Q199" s="21">
        <f>UpgradedProtectorStats!Q199</f>
        <v>0</v>
      </c>
      <c r="R199" s="31"/>
      <c r="S199" s="22">
        <f t="shared" si="0"/>
        <v>0</v>
      </c>
      <c r="T199" s="32">
        <f t="shared" si="1"/>
        <v>6.6666666666666661</v>
      </c>
      <c r="U199" s="33">
        <f t="shared" si="2"/>
        <v>10</v>
      </c>
      <c r="V199" s="34">
        <f t="shared" si="3"/>
        <v>5.5555555555555554</v>
      </c>
      <c r="W199" s="35">
        <f t="shared" si="4"/>
        <v>5.5555555555555554</v>
      </c>
      <c r="X199" s="32">
        <f t="shared" si="5"/>
        <v>6.6666666666666661</v>
      </c>
      <c r="Y199" s="32">
        <f t="shared" si="6"/>
        <v>6.6666666666666661</v>
      </c>
      <c r="Z199" s="32">
        <f t="shared" si="7"/>
        <v>6.6666666666666661</v>
      </c>
      <c r="AA199" s="36">
        <f t="shared" si="8"/>
        <v>7.7777777777777777</v>
      </c>
      <c r="AB199" s="37">
        <f t="shared" si="9"/>
        <v>7.7777777777777777</v>
      </c>
    </row>
    <row r="200" spans="1:28" ht="15.75" customHeight="1" x14ac:dyDescent="0.2">
      <c r="A200" s="49">
        <f>UpgradedProtectorStats!A200</f>
        <v>550000</v>
      </c>
      <c r="B200" s="38" t="s">
        <v>524</v>
      </c>
      <c r="C200" s="22">
        <f>UpgradedProtectorStats!C200</f>
        <v>0</v>
      </c>
      <c r="D200" s="23">
        <f>UpgradedProtectorStats!D200</f>
        <v>16</v>
      </c>
      <c r="E200" s="24">
        <f>UpgradedProtectorStats!E200</f>
        <v>16</v>
      </c>
      <c r="F200" s="25">
        <f>UpgradedProtectorStats!F200</f>
        <v>21</v>
      </c>
      <c r="G200" s="26">
        <f>UpgradedProtectorStats!G200</f>
        <v>21</v>
      </c>
      <c r="H200" s="23">
        <f>UpgradedProtectorStats!D200*(1+(UpgradedProtectorStats!H200/100))</f>
        <v>18.399999999999999</v>
      </c>
      <c r="I200" s="23">
        <f>UpgradedProtectorStats!D200*(1+(UpgradedProtectorStats!I200/100))</f>
        <v>17.28</v>
      </c>
      <c r="J200" s="23">
        <f>UpgradedProtectorStats!D200*(1+(UpgradedProtectorStats!J200/100))</f>
        <v>14.72</v>
      </c>
      <c r="K200" s="27">
        <f>UpgradedProtectorStats!K200</f>
        <v>8</v>
      </c>
      <c r="L200" s="27">
        <f>UpgradedProtectorStats!L200</f>
        <v>8</v>
      </c>
      <c r="M200" s="28">
        <f>UpgradedProtectorStats!M200</f>
        <v>15</v>
      </c>
      <c r="N200" s="29">
        <f>UpgradedProtectorStats!N200</f>
        <v>20</v>
      </c>
      <c r="O200" s="30">
        <f>UpgradedProtectorStats!O200</f>
        <v>3</v>
      </c>
      <c r="P200" s="21">
        <f>UpgradedProtectorStats!P200</f>
        <v>800</v>
      </c>
      <c r="Q200" s="21">
        <f>UpgradedProtectorStats!Q200</f>
        <v>0</v>
      </c>
      <c r="R200" s="31"/>
      <c r="S200" s="22">
        <f t="shared" si="0"/>
        <v>0</v>
      </c>
      <c r="T200" s="32">
        <f t="shared" si="1"/>
        <v>5.333333333333333</v>
      </c>
      <c r="U200" s="33">
        <f t="shared" si="2"/>
        <v>5.333333333333333</v>
      </c>
      <c r="V200" s="34">
        <f t="shared" si="3"/>
        <v>7</v>
      </c>
      <c r="W200" s="35">
        <f t="shared" si="4"/>
        <v>7</v>
      </c>
      <c r="X200" s="32">
        <f t="shared" si="5"/>
        <v>6.1333333333333329</v>
      </c>
      <c r="Y200" s="32">
        <f t="shared" si="6"/>
        <v>5.7600000000000007</v>
      </c>
      <c r="Z200" s="32">
        <f t="shared" si="7"/>
        <v>4.9066666666666672</v>
      </c>
      <c r="AA200" s="36">
        <f t="shared" si="8"/>
        <v>2.6666666666666665</v>
      </c>
      <c r="AB200" s="37">
        <f t="shared" si="9"/>
        <v>5</v>
      </c>
    </row>
    <row r="201" spans="1:28" ht="15.75" customHeight="1" x14ac:dyDescent="0.2">
      <c r="A201" s="49">
        <f>UpgradedProtectorStats!A201</f>
        <v>551000</v>
      </c>
      <c r="B201" s="50" t="s">
        <v>596</v>
      </c>
      <c r="C201" s="22">
        <f>UpgradedProtectorStats!C201</f>
        <v>0</v>
      </c>
      <c r="D201" s="23">
        <f>UpgradedProtectorStats!D201</f>
        <v>32</v>
      </c>
      <c r="E201" s="24">
        <f>UpgradedProtectorStats!E201</f>
        <v>32</v>
      </c>
      <c r="F201" s="25">
        <f>UpgradedProtectorStats!F201</f>
        <v>41</v>
      </c>
      <c r="G201" s="26">
        <f>UpgradedProtectorStats!G201</f>
        <v>41</v>
      </c>
      <c r="H201" s="23">
        <f>UpgradedProtectorStats!D201*(1+(UpgradedProtectorStats!H201/100))</f>
        <v>36.799999999999997</v>
      </c>
      <c r="I201" s="23">
        <f>UpgradedProtectorStats!D201*(1+(UpgradedProtectorStats!I201/100))</f>
        <v>34.56</v>
      </c>
      <c r="J201" s="23">
        <f>UpgradedProtectorStats!D201*(1+(UpgradedProtectorStats!J201/100))</f>
        <v>29.44</v>
      </c>
      <c r="K201" s="27">
        <f>UpgradedProtectorStats!K201</f>
        <v>15</v>
      </c>
      <c r="L201" s="27">
        <f>UpgradedProtectorStats!L201</f>
        <v>15</v>
      </c>
      <c r="M201" s="28">
        <f>UpgradedProtectorStats!M201</f>
        <v>30</v>
      </c>
      <c r="N201" s="29">
        <f>UpgradedProtectorStats!N201</f>
        <v>40</v>
      </c>
      <c r="O201" s="30">
        <f>UpgradedProtectorStats!O201</f>
        <v>6</v>
      </c>
      <c r="P201" s="21">
        <f>UpgradedProtectorStats!P201</f>
        <v>400</v>
      </c>
      <c r="Q201" s="21">
        <f>UpgradedProtectorStats!Q201</f>
        <v>0</v>
      </c>
      <c r="R201" s="31"/>
      <c r="S201" s="22">
        <f t="shared" si="0"/>
        <v>0</v>
      </c>
      <c r="T201" s="32">
        <f t="shared" si="1"/>
        <v>5.333333333333333</v>
      </c>
      <c r="U201" s="33">
        <f t="shared" si="2"/>
        <v>5.333333333333333</v>
      </c>
      <c r="V201" s="34">
        <f t="shared" si="3"/>
        <v>6.833333333333333</v>
      </c>
      <c r="W201" s="35">
        <f t="shared" si="4"/>
        <v>6.833333333333333</v>
      </c>
      <c r="X201" s="32">
        <f t="shared" si="5"/>
        <v>6.1333333333333329</v>
      </c>
      <c r="Y201" s="32">
        <f t="shared" si="6"/>
        <v>5.7600000000000007</v>
      </c>
      <c r="Z201" s="32">
        <f t="shared" si="7"/>
        <v>4.9066666666666672</v>
      </c>
      <c r="AA201" s="36">
        <f t="shared" si="8"/>
        <v>2.5</v>
      </c>
      <c r="AB201" s="37">
        <f t="shared" si="9"/>
        <v>5</v>
      </c>
    </row>
    <row r="202" spans="1:28" ht="15.75" customHeight="1" x14ac:dyDescent="0.2">
      <c r="A202" s="49">
        <f>UpgradedProtectorStats!A202</f>
        <v>552000</v>
      </c>
      <c r="B202" s="50" t="s">
        <v>654</v>
      </c>
      <c r="C202" s="22">
        <f>UpgradedProtectorStats!C202</f>
        <v>0</v>
      </c>
      <c r="D202" s="23">
        <f>UpgradedProtectorStats!D202</f>
        <v>15</v>
      </c>
      <c r="E202" s="24">
        <f>UpgradedProtectorStats!E202</f>
        <v>15</v>
      </c>
      <c r="F202" s="25">
        <f>UpgradedProtectorStats!F202</f>
        <v>19</v>
      </c>
      <c r="G202" s="26">
        <f>UpgradedProtectorStats!G202</f>
        <v>19</v>
      </c>
      <c r="H202" s="23">
        <f>UpgradedProtectorStats!D202*(1+(UpgradedProtectorStats!H202/100))</f>
        <v>17.25</v>
      </c>
      <c r="I202" s="23">
        <f>UpgradedProtectorStats!D202*(1+(UpgradedProtectorStats!I202/100))</f>
        <v>16.200000000000003</v>
      </c>
      <c r="J202" s="23">
        <f>UpgradedProtectorStats!D202*(1+(UpgradedProtectorStats!J202/100))</f>
        <v>13.8</v>
      </c>
      <c r="K202" s="27">
        <f>UpgradedProtectorStats!K202</f>
        <v>7</v>
      </c>
      <c r="L202" s="27">
        <f>UpgradedProtectorStats!L202</f>
        <v>7</v>
      </c>
      <c r="M202" s="28">
        <f>UpgradedProtectorStats!M202</f>
        <v>14</v>
      </c>
      <c r="N202" s="29">
        <f>UpgradedProtectorStats!N202</f>
        <v>18</v>
      </c>
      <c r="O202" s="30">
        <f>UpgradedProtectorStats!O202</f>
        <v>2.8</v>
      </c>
      <c r="P202" s="21">
        <f>UpgradedProtectorStats!P202</f>
        <v>400</v>
      </c>
      <c r="Q202" s="21">
        <f>UpgradedProtectorStats!Q202</f>
        <v>0</v>
      </c>
      <c r="R202" s="31"/>
      <c r="S202" s="22">
        <f t="shared" si="0"/>
        <v>0</v>
      </c>
      <c r="T202" s="32">
        <f t="shared" si="1"/>
        <v>5.3571428571428577</v>
      </c>
      <c r="U202" s="33">
        <f t="shared" si="2"/>
        <v>5.3571428571428577</v>
      </c>
      <c r="V202" s="34">
        <f t="shared" si="3"/>
        <v>6.7857142857142865</v>
      </c>
      <c r="W202" s="35">
        <f t="shared" si="4"/>
        <v>6.7857142857142865</v>
      </c>
      <c r="X202" s="32">
        <f t="shared" si="5"/>
        <v>6.1607142857142865</v>
      </c>
      <c r="Y202" s="32">
        <f t="shared" si="6"/>
        <v>5.7857142857142874</v>
      </c>
      <c r="Z202" s="32">
        <f t="shared" si="7"/>
        <v>4.9285714285714288</v>
      </c>
      <c r="AA202" s="36">
        <f t="shared" si="8"/>
        <v>2.5</v>
      </c>
      <c r="AB202" s="37">
        <f t="shared" si="9"/>
        <v>5</v>
      </c>
    </row>
    <row r="203" spans="1:28" ht="15.75" customHeight="1" x14ac:dyDescent="0.2">
      <c r="A203" s="49">
        <f>UpgradedProtectorStats!A203</f>
        <v>553000</v>
      </c>
      <c r="B203" s="50" t="s">
        <v>715</v>
      </c>
      <c r="C203" s="22">
        <f>UpgradedProtectorStats!C203</f>
        <v>0</v>
      </c>
      <c r="D203" s="23">
        <f>UpgradedProtectorStats!D203</f>
        <v>15</v>
      </c>
      <c r="E203" s="24">
        <f>UpgradedProtectorStats!E203</f>
        <v>15</v>
      </c>
      <c r="F203" s="25">
        <f>UpgradedProtectorStats!F203</f>
        <v>19</v>
      </c>
      <c r="G203" s="26">
        <f>UpgradedProtectorStats!G203</f>
        <v>19</v>
      </c>
      <c r="H203" s="23">
        <f>UpgradedProtectorStats!D203*(1+(UpgradedProtectorStats!H203/100))</f>
        <v>17.25</v>
      </c>
      <c r="I203" s="23">
        <f>UpgradedProtectorStats!D203*(1+(UpgradedProtectorStats!I203/100))</f>
        <v>16.200000000000003</v>
      </c>
      <c r="J203" s="23">
        <f>UpgradedProtectorStats!D203*(1+(UpgradedProtectorStats!J203/100))</f>
        <v>13.8</v>
      </c>
      <c r="K203" s="27">
        <f>UpgradedProtectorStats!K203</f>
        <v>7</v>
      </c>
      <c r="L203" s="27">
        <f>UpgradedProtectorStats!L203</f>
        <v>7</v>
      </c>
      <c r="M203" s="28">
        <f>UpgradedProtectorStats!M203</f>
        <v>14</v>
      </c>
      <c r="N203" s="29">
        <f>UpgradedProtectorStats!N203</f>
        <v>18</v>
      </c>
      <c r="O203" s="30">
        <f>UpgradedProtectorStats!O203</f>
        <v>2.8</v>
      </c>
      <c r="P203" s="21">
        <f>UpgradedProtectorStats!P203</f>
        <v>400</v>
      </c>
      <c r="Q203" s="21">
        <f>UpgradedProtectorStats!Q203</f>
        <v>0</v>
      </c>
      <c r="R203" s="31"/>
      <c r="S203" s="22">
        <f t="shared" si="0"/>
        <v>0</v>
      </c>
      <c r="T203" s="32">
        <f t="shared" si="1"/>
        <v>5.3571428571428577</v>
      </c>
      <c r="U203" s="33">
        <f t="shared" si="2"/>
        <v>5.3571428571428577</v>
      </c>
      <c r="V203" s="34">
        <f t="shared" si="3"/>
        <v>6.7857142857142865</v>
      </c>
      <c r="W203" s="35">
        <f t="shared" si="4"/>
        <v>6.7857142857142865</v>
      </c>
      <c r="X203" s="32">
        <f t="shared" si="5"/>
        <v>6.1607142857142865</v>
      </c>
      <c r="Y203" s="32">
        <f t="shared" si="6"/>
        <v>5.7857142857142874</v>
      </c>
      <c r="Z203" s="32">
        <f t="shared" si="7"/>
        <v>4.9285714285714288</v>
      </c>
      <c r="AA203" s="36">
        <f t="shared" si="8"/>
        <v>2.5</v>
      </c>
      <c r="AB203" s="37">
        <f t="shared" si="9"/>
        <v>5</v>
      </c>
    </row>
    <row r="204" spans="1:28" ht="15.75" customHeight="1" x14ac:dyDescent="0.2">
      <c r="A204" s="21">
        <f>UpgradedProtectorStats!A204+10</f>
        <v>560020</v>
      </c>
      <c r="B204" s="38" t="s">
        <v>525</v>
      </c>
      <c r="C204" s="22">
        <f>UpgradedProtectorStats!C204</f>
        <v>0</v>
      </c>
      <c r="D204" s="32">
        <f>UpgradedProtectorStats!D204</f>
        <v>14.52</v>
      </c>
      <c r="E204" s="24">
        <f>UpgradedProtectorStats!E204</f>
        <v>14.52</v>
      </c>
      <c r="F204" s="25">
        <f>UpgradedProtectorStats!F204</f>
        <v>19.36</v>
      </c>
      <c r="G204" s="26">
        <f>UpgradedProtectorStats!G204</f>
        <v>9.68</v>
      </c>
      <c r="H204" s="23">
        <f>UpgradedProtectorStats!D204*(1+(UpgradedProtectorStats!H204/100))</f>
        <v>14.52</v>
      </c>
      <c r="I204" s="23">
        <f>UpgradedProtectorStats!D204*(1+(UpgradedProtectorStats!I204/100))</f>
        <v>24.248399999999997</v>
      </c>
      <c r="J204" s="23">
        <f>UpgradedProtectorStats!D204*(1+(UpgradedProtectorStats!J204/100))</f>
        <v>12.051599999999999</v>
      </c>
      <c r="K204" s="27">
        <f>UpgradedProtectorStats!K204</f>
        <v>14</v>
      </c>
      <c r="L204" s="27">
        <f>UpgradedProtectorStats!L204</f>
        <v>14</v>
      </c>
      <c r="M204" s="28">
        <f>UpgradedProtectorStats!M204</f>
        <v>16.799999999999997</v>
      </c>
      <c r="N204" s="29">
        <f>UpgradedProtectorStats!N204</f>
        <v>0</v>
      </c>
      <c r="O204" s="30">
        <f>UpgradedProtectorStats!O204</f>
        <v>0.6</v>
      </c>
      <c r="P204" s="21">
        <f>UpgradedProtectorStats!P204</f>
        <v>150</v>
      </c>
      <c r="Q204" s="21">
        <f>UpgradedProtectorStats!Q204</f>
        <v>0</v>
      </c>
      <c r="R204" s="31"/>
      <c r="S204" s="22">
        <f t="shared" si="0"/>
        <v>0</v>
      </c>
      <c r="T204" s="32">
        <f t="shared" si="1"/>
        <v>24.2</v>
      </c>
      <c r="U204" s="33">
        <f t="shared" si="2"/>
        <v>24.2</v>
      </c>
      <c r="V204" s="34">
        <f t="shared" si="3"/>
        <v>32.266666666666666</v>
      </c>
      <c r="W204" s="35">
        <f t="shared" si="4"/>
        <v>16.133333333333333</v>
      </c>
      <c r="X204" s="32">
        <f t="shared" si="5"/>
        <v>24.2</v>
      </c>
      <c r="Y204" s="32">
        <f t="shared" si="6"/>
        <v>40.413999999999994</v>
      </c>
      <c r="Z204" s="32">
        <f t="shared" si="7"/>
        <v>20.085999999999999</v>
      </c>
      <c r="AA204" s="36">
        <f t="shared" si="8"/>
        <v>23.333333333333336</v>
      </c>
      <c r="AB204" s="37">
        <f t="shared" si="9"/>
        <v>27.999999999999996</v>
      </c>
    </row>
    <row r="205" spans="1:28" ht="15.75" customHeight="1" x14ac:dyDescent="0.2">
      <c r="A205" s="49">
        <f>UpgradedProtectorStats!A205</f>
        <v>570000</v>
      </c>
      <c r="B205" s="38" t="s">
        <v>526</v>
      </c>
      <c r="C205" s="22">
        <f>UpgradedProtectorStats!C205</f>
        <v>15</v>
      </c>
      <c r="D205" s="23">
        <f>UpgradedProtectorStats!D205</f>
        <v>21</v>
      </c>
      <c r="E205" s="24">
        <f>UpgradedProtectorStats!E205</f>
        <v>8</v>
      </c>
      <c r="F205" s="25">
        <f>UpgradedProtectorStats!F205</f>
        <v>2</v>
      </c>
      <c r="G205" s="26">
        <f>UpgradedProtectorStats!G205</f>
        <v>2</v>
      </c>
      <c r="H205" s="23">
        <f>UpgradedProtectorStats!D205*(1+(UpgradedProtectorStats!H205/100))</f>
        <v>21</v>
      </c>
      <c r="I205" s="23">
        <f>UpgradedProtectorStats!D205*(1+(UpgradedProtectorStats!I205/100))</f>
        <v>10.92</v>
      </c>
      <c r="J205" s="23">
        <f>UpgradedProtectorStats!D205*(1+(UpgradedProtectorStats!J205/100))</f>
        <v>21</v>
      </c>
      <c r="K205" s="27">
        <f>UpgradedProtectorStats!K205</f>
        <v>0</v>
      </c>
      <c r="L205" s="27">
        <f>UpgradedProtectorStats!L205</f>
        <v>0</v>
      </c>
      <c r="M205" s="28">
        <f>UpgradedProtectorStats!M205</f>
        <v>10</v>
      </c>
      <c r="N205" s="29">
        <f>UpgradedProtectorStats!N205</f>
        <v>0</v>
      </c>
      <c r="O205" s="30">
        <f>UpgradedProtectorStats!O205</f>
        <v>10</v>
      </c>
      <c r="P205" s="21">
        <f>UpgradedProtectorStats!P205</f>
        <v>300</v>
      </c>
      <c r="Q205" s="21">
        <f>UpgradedProtectorStats!Q205</f>
        <v>-1</v>
      </c>
      <c r="R205" s="31"/>
      <c r="S205" s="22">
        <f t="shared" si="0"/>
        <v>1.5</v>
      </c>
      <c r="T205" s="32">
        <f t="shared" si="1"/>
        <v>2.1</v>
      </c>
      <c r="U205" s="33">
        <f t="shared" si="2"/>
        <v>0.8</v>
      </c>
      <c r="V205" s="34">
        <f t="shared" si="3"/>
        <v>0.2</v>
      </c>
      <c r="W205" s="35">
        <f t="shared" si="4"/>
        <v>0.2</v>
      </c>
      <c r="X205" s="32">
        <f t="shared" si="5"/>
        <v>2.1</v>
      </c>
      <c r="Y205" s="32">
        <f t="shared" si="6"/>
        <v>1.0920000000000001</v>
      </c>
      <c r="Z205" s="32">
        <f t="shared" si="7"/>
        <v>2.1</v>
      </c>
      <c r="AA205" s="36">
        <f t="shared" si="8"/>
        <v>0</v>
      </c>
      <c r="AB205" s="37">
        <f t="shared" si="9"/>
        <v>1</v>
      </c>
    </row>
    <row r="206" spans="1:28" ht="15.75" customHeight="1" x14ac:dyDescent="0.2">
      <c r="A206" s="21">
        <f>UpgradedProtectorStats!A206+10</f>
        <v>580020</v>
      </c>
      <c r="B206" s="38" t="s">
        <v>527</v>
      </c>
      <c r="C206" s="22">
        <f>UpgradedProtectorStats!C206</f>
        <v>8</v>
      </c>
      <c r="D206" s="32">
        <f>UpgradedProtectorStats!D206</f>
        <v>38.72</v>
      </c>
      <c r="E206" s="24">
        <f>UpgradedProtectorStats!E206</f>
        <v>24.2</v>
      </c>
      <c r="F206" s="25">
        <f>UpgradedProtectorStats!F206</f>
        <v>24.2</v>
      </c>
      <c r="G206" s="26">
        <f>UpgradedProtectorStats!G206</f>
        <v>14.52</v>
      </c>
      <c r="H206" s="23">
        <f>UpgradedProtectorStats!D206*(1+(UpgradedProtectorStats!H206/100))</f>
        <v>38.72</v>
      </c>
      <c r="I206" s="23">
        <f>UpgradedProtectorStats!D206*(1+(UpgradedProtectorStats!I206/100))</f>
        <v>33.686399999999999</v>
      </c>
      <c r="J206" s="23">
        <f>UpgradedProtectorStats!D206*(1+(UpgradedProtectorStats!J206/100))</f>
        <v>38.72</v>
      </c>
      <c r="K206" s="27">
        <f>UpgradedProtectorStats!K206</f>
        <v>16.799999999999997</v>
      </c>
      <c r="L206" s="27">
        <f>UpgradedProtectorStats!L206</f>
        <v>16.799999999999997</v>
      </c>
      <c r="M206" s="28">
        <f>UpgradedProtectorStats!M206</f>
        <v>22.4</v>
      </c>
      <c r="N206" s="29">
        <f>UpgradedProtectorStats!N206</f>
        <v>0</v>
      </c>
      <c r="O206" s="30">
        <f>UpgradedProtectorStats!O206</f>
        <v>4.5</v>
      </c>
      <c r="P206" s="21">
        <f>UpgradedProtectorStats!P206</f>
        <v>500</v>
      </c>
      <c r="Q206" s="21">
        <f>UpgradedProtectorStats!Q206</f>
        <v>0</v>
      </c>
      <c r="R206" s="31"/>
      <c r="S206" s="22">
        <f t="shared" si="0"/>
        <v>1.7777777777777777</v>
      </c>
      <c r="T206" s="32">
        <f t="shared" si="1"/>
        <v>8.6044444444444448</v>
      </c>
      <c r="U206" s="33">
        <f t="shared" si="2"/>
        <v>5.3777777777777773</v>
      </c>
      <c r="V206" s="34">
        <f t="shared" si="3"/>
        <v>5.3777777777777773</v>
      </c>
      <c r="W206" s="35">
        <f t="shared" si="4"/>
        <v>3.2266666666666666</v>
      </c>
      <c r="X206" s="32">
        <f t="shared" si="5"/>
        <v>8.6044444444444448</v>
      </c>
      <c r="Y206" s="32">
        <f t="shared" si="6"/>
        <v>7.4858666666666664</v>
      </c>
      <c r="Z206" s="32">
        <f t="shared" si="7"/>
        <v>8.6044444444444448</v>
      </c>
      <c r="AA206" s="36">
        <f t="shared" si="8"/>
        <v>3.7333333333333325</v>
      </c>
      <c r="AB206" s="37">
        <f t="shared" si="9"/>
        <v>4.9777777777777779</v>
      </c>
    </row>
    <row r="207" spans="1:28" ht="15.75" customHeight="1" x14ac:dyDescent="0.2">
      <c r="A207" s="49">
        <f>UpgradedProtectorStats!A207</f>
        <v>590000</v>
      </c>
      <c r="B207" s="38" t="s">
        <v>528</v>
      </c>
      <c r="C207" s="22">
        <f>UpgradedProtectorStats!C207</f>
        <v>0</v>
      </c>
      <c r="D207" s="23">
        <f>UpgradedProtectorStats!D207</f>
        <v>6</v>
      </c>
      <c r="E207" s="24">
        <f>UpgradedProtectorStats!E207</f>
        <v>10</v>
      </c>
      <c r="F207" s="25">
        <f>UpgradedProtectorStats!F207</f>
        <v>6</v>
      </c>
      <c r="G207" s="26">
        <f>UpgradedProtectorStats!G207</f>
        <v>8</v>
      </c>
      <c r="H207" s="23">
        <f>UpgradedProtectorStats!D207*(1+(UpgradedProtectorStats!H207/100))</f>
        <v>6</v>
      </c>
      <c r="I207" s="23">
        <f>UpgradedProtectorStats!D207*(1+(UpgradedProtectorStats!I207/100))</f>
        <v>6</v>
      </c>
      <c r="J207" s="23">
        <f>UpgradedProtectorStats!D207*(1+(UpgradedProtectorStats!J207/100))</f>
        <v>6</v>
      </c>
      <c r="K207" s="27">
        <f>UpgradedProtectorStats!K207</f>
        <v>0</v>
      </c>
      <c r="L207" s="27">
        <f>UpgradedProtectorStats!L207</f>
        <v>0</v>
      </c>
      <c r="M207" s="28">
        <f>UpgradedProtectorStats!M207</f>
        <v>6</v>
      </c>
      <c r="N207" s="29">
        <f>UpgradedProtectorStats!N207</f>
        <v>0</v>
      </c>
      <c r="O207" s="30">
        <f>UpgradedProtectorStats!O207</f>
        <v>1.2</v>
      </c>
      <c r="P207" s="21">
        <f>UpgradedProtectorStats!P207</f>
        <v>200</v>
      </c>
      <c r="Q207" s="21">
        <f>UpgradedProtectorStats!Q207</f>
        <v>0</v>
      </c>
      <c r="R207" s="31"/>
      <c r="S207" s="22">
        <f t="shared" si="0"/>
        <v>0</v>
      </c>
      <c r="T207" s="32">
        <f t="shared" si="1"/>
        <v>5</v>
      </c>
      <c r="U207" s="33">
        <f t="shared" si="2"/>
        <v>8.3333333333333339</v>
      </c>
      <c r="V207" s="34">
        <f t="shared" si="3"/>
        <v>5</v>
      </c>
      <c r="W207" s="35">
        <f t="shared" si="4"/>
        <v>6.666666666666667</v>
      </c>
      <c r="X207" s="32">
        <f t="shared" si="5"/>
        <v>5</v>
      </c>
      <c r="Y207" s="32">
        <f t="shared" si="6"/>
        <v>5</v>
      </c>
      <c r="Z207" s="32">
        <f t="shared" si="7"/>
        <v>5</v>
      </c>
      <c r="AA207" s="36">
        <f t="shared" si="8"/>
        <v>0</v>
      </c>
      <c r="AB207" s="37">
        <f t="shared" si="9"/>
        <v>5</v>
      </c>
    </row>
    <row r="208" spans="1:28" ht="15.75" customHeight="1" x14ac:dyDescent="0.2">
      <c r="A208" s="21">
        <f>UpgradedProtectorStats!A208</f>
        <v>600000</v>
      </c>
      <c r="B208" s="38" t="s">
        <v>529</v>
      </c>
      <c r="C208" s="22">
        <f>UpgradedProtectorStats!C208</f>
        <v>0</v>
      </c>
      <c r="D208" s="23">
        <f>UpgradedProtectorStats!D208</f>
        <v>6</v>
      </c>
      <c r="E208" s="24">
        <f>UpgradedProtectorStats!E208</f>
        <v>12</v>
      </c>
      <c r="F208" s="25">
        <f>UpgradedProtectorStats!F208</f>
        <v>6</v>
      </c>
      <c r="G208" s="26">
        <f>UpgradedProtectorStats!G208</f>
        <v>8</v>
      </c>
      <c r="H208" s="23">
        <f>UpgradedProtectorStats!D208*(1+(UpgradedProtectorStats!H208/100))</f>
        <v>6</v>
      </c>
      <c r="I208" s="23">
        <f>UpgradedProtectorStats!D208*(1+(UpgradedProtectorStats!I208/100))</f>
        <v>6</v>
      </c>
      <c r="J208" s="23">
        <f>UpgradedProtectorStats!D208*(1+(UpgradedProtectorStats!J208/100))</f>
        <v>6</v>
      </c>
      <c r="K208" s="27">
        <f>UpgradedProtectorStats!K208</f>
        <v>0</v>
      </c>
      <c r="L208" s="27">
        <f>UpgradedProtectorStats!L208</f>
        <v>0</v>
      </c>
      <c r="M208" s="28">
        <f>UpgradedProtectorStats!M208</f>
        <v>10</v>
      </c>
      <c r="N208" s="29">
        <f>UpgradedProtectorStats!N208</f>
        <v>0</v>
      </c>
      <c r="O208" s="30">
        <f>UpgradedProtectorStats!O208</f>
        <v>1.2</v>
      </c>
      <c r="P208" s="21">
        <f>UpgradedProtectorStats!P208</f>
        <v>200</v>
      </c>
      <c r="Q208" s="21">
        <f>UpgradedProtectorStats!Q208</f>
        <v>0</v>
      </c>
      <c r="R208" s="31"/>
      <c r="S208" s="22">
        <f t="shared" si="0"/>
        <v>0</v>
      </c>
      <c r="T208" s="32">
        <f t="shared" si="1"/>
        <v>5</v>
      </c>
      <c r="U208" s="33">
        <f t="shared" si="2"/>
        <v>10</v>
      </c>
      <c r="V208" s="34">
        <f t="shared" si="3"/>
        <v>5</v>
      </c>
      <c r="W208" s="35">
        <f t="shared" si="4"/>
        <v>6.666666666666667</v>
      </c>
      <c r="X208" s="32">
        <f t="shared" si="5"/>
        <v>5</v>
      </c>
      <c r="Y208" s="32">
        <f t="shared" si="6"/>
        <v>5</v>
      </c>
      <c r="Z208" s="32">
        <f t="shared" si="7"/>
        <v>5</v>
      </c>
      <c r="AA208" s="36">
        <f t="shared" si="8"/>
        <v>0</v>
      </c>
      <c r="AB208" s="37">
        <f t="shared" si="9"/>
        <v>8.3333333333333339</v>
      </c>
    </row>
    <row r="209" spans="1:28" ht="15.75" customHeight="1" x14ac:dyDescent="0.2">
      <c r="A209" s="49">
        <f>UpgradedProtectorStats!A209</f>
        <v>610000</v>
      </c>
      <c r="B209" s="38" t="s">
        <v>530</v>
      </c>
      <c r="C209" s="22">
        <f>UpgradedProtectorStats!C209</f>
        <v>0</v>
      </c>
      <c r="D209" s="23">
        <f>UpgradedProtectorStats!D209</f>
        <v>6</v>
      </c>
      <c r="E209" s="24">
        <f>UpgradedProtectorStats!E209</f>
        <v>10</v>
      </c>
      <c r="F209" s="25">
        <f>UpgradedProtectorStats!F209</f>
        <v>8</v>
      </c>
      <c r="G209" s="26">
        <f>UpgradedProtectorStats!G209</f>
        <v>10</v>
      </c>
      <c r="H209" s="23">
        <f>UpgradedProtectorStats!D209*(1+(UpgradedProtectorStats!H209/100))</f>
        <v>6</v>
      </c>
      <c r="I209" s="23">
        <f>UpgradedProtectorStats!D209*(1+(UpgradedProtectorStats!I209/100))</f>
        <v>6</v>
      </c>
      <c r="J209" s="23">
        <f>UpgradedProtectorStats!D209*(1+(UpgradedProtectorStats!J209/100))</f>
        <v>6</v>
      </c>
      <c r="K209" s="27">
        <f>UpgradedProtectorStats!K209</f>
        <v>0</v>
      </c>
      <c r="L209" s="27">
        <f>UpgradedProtectorStats!L209</f>
        <v>0</v>
      </c>
      <c r="M209" s="28">
        <f>UpgradedProtectorStats!M209</f>
        <v>6</v>
      </c>
      <c r="N209" s="29">
        <f>UpgradedProtectorStats!N209</f>
        <v>0</v>
      </c>
      <c r="O209" s="30">
        <f>UpgradedProtectorStats!O209</f>
        <v>1.2</v>
      </c>
      <c r="P209" s="21">
        <f>UpgradedProtectorStats!P209</f>
        <v>200</v>
      </c>
      <c r="Q209" s="21">
        <f>UpgradedProtectorStats!Q209</f>
        <v>0</v>
      </c>
      <c r="R209" s="31"/>
      <c r="S209" s="22">
        <f t="shared" si="0"/>
        <v>0</v>
      </c>
      <c r="T209" s="32">
        <f t="shared" si="1"/>
        <v>5</v>
      </c>
      <c r="U209" s="33">
        <f t="shared" si="2"/>
        <v>8.3333333333333339</v>
      </c>
      <c r="V209" s="34">
        <f t="shared" si="3"/>
        <v>6.666666666666667</v>
      </c>
      <c r="W209" s="35">
        <f t="shared" si="4"/>
        <v>8.3333333333333339</v>
      </c>
      <c r="X209" s="32">
        <f t="shared" si="5"/>
        <v>5</v>
      </c>
      <c r="Y209" s="32">
        <f t="shared" si="6"/>
        <v>5</v>
      </c>
      <c r="Z209" s="32">
        <f t="shared" si="7"/>
        <v>5</v>
      </c>
      <c r="AA209" s="36">
        <f t="shared" si="8"/>
        <v>0</v>
      </c>
      <c r="AB209" s="37">
        <f t="shared" si="9"/>
        <v>5</v>
      </c>
    </row>
    <row r="210" spans="1:28" ht="15.75" customHeight="1" x14ac:dyDescent="0.2">
      <c r="A210" s="21">
        <f>UpgradedProtectorStats!A210+5</f>
        <v>620010</v>
      </c>
      <c r="B210" s="38" t="s">
        <v>531</v>
      </c>
      <c r="C210" s="22">
        <f>UpgradedProtectorStats!C210</f>
        <v>12</v>
      </c>
      <c r="D210" s="32">
        <f>UpgradedProtectorStats!D210</f>
        <v>40.300000000000004</v>
      </c>
      <c r="E210" s="24">
        <f>UpgradedProtectorStats!E210</f>
        <v>7.75</v>
      </c>
      <c r="F210" s="25">
        <f>UpgradedProtectorStats!F210</f>
        <v>6.2</v>
      </c>
      <c r="G210" s="26">
        <f>UpgradedProtectorStats!G210</f>
        <v>6.2</v>
      </c>
      <c r="H210" s="23">
        <f>UpgradedProtectorStats!D210*(1+(UpgradedProtectorStats!H210/100))</f>
        <v>48.360000000000007</v>
      </c>
      <c r="I210" s="23">
        <f>UpgradedProtectorStats!D210*(1+(UpgradedProtectorStats!I210/100))</f>
        <v>36.270000000000003</v>
      </c>
      <c r="J210" s="23">
        <f>UpgradedProtectorStats!D210*(1+(UpgradedProtectorStats!J210/100))</f>
        <v>40.300000000000004</v>
      </c>
      <c r="K210" s="27">
        <f>UpgradedProtectorStats!K210</f>
        <v>10.16</v>
      </c>
      <c r="L210" s="27">
        <f>UpgradedProtectorStats!L210</f>
        <v>10.16</v>
      </c>
      <c r="M210" s="28">
        <f>UpgradedProtectorStats!M210</f>
        <v>16.510000000000002</v>
      </c>
      <c r="N210" s="29">
        <f>UpgradedProtectorStats!N210</f>
        <v>0</v>
      </c>
      <c r="O210" s="30">
        <f>UpgradedProtectorStats!O210</f>
        <v>8</v>
      </c>
      <c r="P210" s="21">
        <f>UpgradedProtectorStats!P210</f>
        <v>600</v>
      </c>
      <c r="Q210" s="21">
        <f>UpgradedProtectorStats!Q210</f>
        <v>-1</v>
      </c>
      <c r="R210" s="31"/>
      <c r="S210" s="22">
        <f t="shared" si="0"/>
        <v>1.5</v>
      </c>
      <c r="T210" s="32">
        <f t="shared" si="1"/>
        <v>5.0375000000000005</v>
      </c>
      <c r="U210" s="33">
        <f t="shared" si="2"/>
        <v>0.96875</v>
      </c>
      <c r="V210" s="34">
        <f t="shared" si="3"/>
        <v>0.77500000000000002</v>
      </c>
      <c r="W210" s="35">
        <f t="shared" si="4"/>
        <v>0.77500000000000002</v>
      </c>
      <c r="X210" s="32">
        <f t="shared" si="5"/>
        <v>6.0450000000000008</v>
      </c>
      <c r="Y210" s="32">
        <f t="shared" si="6"/>
        <v>4.5337500000000004</v>
      </c>
      <c r="Z210" s="32">
        <f t="shared" si="7"/>
        <v>5.0375000000000005</v>
      </c>
      <c r="AA210" s="36">
        <f t="shared" si="8"/>
        <v>1.27</v>
      </c>
      <c r="AB210" s="37">
        <f t="shared" si="9"/>
        <v>2.0637500000000002</v>
      </c>
    </row>
    <row r="211" spans="1:28" ht="15.75" customHeight="1" x14ac:dyDescent="0.2">
      <c r="A211" s="21">
        <f>UpgradedProtectorStats!A211+5</f>
        <v>630010</v>
      </c>
      <c r="B211" s="38" t="s">
        <v>532</v>
      </c>
      <c r="C211" s="22">
        <f>UpgradedProtectorStats!C211</f>
        <v>8</v>
      </c>
      <c r="D211" s="32">
        <f>UpgradedProtectorStats!D211</f>
        <v>23.25</v>
      </c>
      <c r="E211" s="24">
        <f>UpgradedProtectorStats!E211</f>
        <v>23.25</v>
      </c>
      <c r="F211" s="25">
        <f>UpgradedProtectorStats!F211</f>
        <v>23.25</v>
      </c>
      <c r="G211" s="26">
        <f>UpgradedProtectorStats!G211</f>
        <v>23.25</v>
      </c>
      <c r="H211" s="23">
        <f>UpgradedProtectorStats!D211*(1+(UpgradedProtectorStats!H211/100))</f>
        <v>29.5275</v>
      </c>
      <c r="I211" s="23">
        <f>UpgradedProtectorStats!D211*(1+(UpgradedProtectorStats!I211/100))</f>
        <v>19.065000000000001</v>
      </c>
      <c r="J211" s="23">
        <f>UpgradedProtectorStats!D211*(1+(UpgradedProtectorStats!J211/100))</f>
        <v>21.157500000000002</v>
      </c>
      <c r="K211" s="27">
        <f>UpgradedProtectorStats!K211</f>
        <v>24.13</v>
      </c>
      <c r="L211" s="27">
        <f>UpgradedProtectorStats!L211</f>
        <v>24.13</v>
      </c>
      <c r="M211" s="28">
        <f>UpgradedProtectorStats!M211</f>
        <v>27.94</v>
      </c>
      <c r="N211" s="29">
        <f>UpgradedProtectorStats!N211</f>
        <v>0</v>
      </c>
      <c r="O211" s="30">
        <f>UpgradedProtectorStats!O211</f>
        <v>3.5</v>
      </c>
      <c r="P211" s="21">
        <f>UpgradedProtectorStats!P211</f>
        <v>500</v>
      </c>
      <c r="Q211" s="21">
        <f>UpgradedProtectorStats!Q211</f>
        <v>0</v>
      </c>
      <c r="R211" s="31"/>
      <c r="S211" s="22">
        <f t="shared" si="0"/>
        <v>2.2857142857142856</v>
      </c>
      <c r="T211" s="32">
        <f t="shared" si="1"/>
        <v>6.6428571428571432</v>
      </c>
      <c r="U211" s="33">
        <f t="shared" si="2"/>
        <v>6.6428571428571432</v>
      </c>
      <c r="V211" s="34">
        <f t="shared" si="3"/>
        <v>6.6428571428571432</v>
      </c>
      <c r="W211" s="35">
        <f t="shared" si="4"/>
        <v>6.6428571428571432</v>
      </c>
      <c r="X211" s="32">
        <f t="shared" si="5"/>
        <v>8.4364285714285714</v>
      </c>
      <c r="Y211" s="32">
        <f t="shared" si="6"/>
        <v>5.4471428571428575</v>
      </c>
      <c r="Z211" s="32">
        <f t="shared" si="7"/>
        <v>6.0450000000000008</v>
      </c>
      <c r="AA211" s="36">
        <f t="shared" si="8"/>
        <v>6.8942857142857141</v>
      </c>
      <c r="AB211" s="37">
        <f t="shared" si="9"/>
        <v>7.9828571428571431</v>
      </c>
    </row>
    <row r="212" spans="1:28" ht="15.75" customHeight="1" x14ac:dyDescent="0.2">
      <c r="A212" s="21">
        <f>UpgradedProtectorStats!A212+10</f>
        <v>640020</v>
      </c>
      <c r="B212" s="38" t="s">
        <v>533</v>
      </c>
      <c r="C212" s="22">
        <f>UpgradedProtectorStats!C212</f>
        <v>0</v>
      </c>
      <c r="D212" s="32">
        <f>UpgradedProtectorStats!D212</f>
        <v>12.1</v>
      </c>
      <c r="E212" s="24">
        <f>UpgradedProtectorStats!E212</f>
        <v>26.619999999999997</v>
      </c>
      <c r="F212" s="25">
        <f>UpgradedProtectorStats!F212</f>
        <v>19.36</v>
      </c>
      <c r="G212" s="26">
        <f>UpgradedProtectorStats!G212</f>
        <v>19.36</v>
      </c>
      <c r="H212" s="23">
        <f>UpgradedProtectorStats!D212*(1+(UpgradedProtectorStats!H212/100))</f>
        <v>13.189</v>
      </c>
      <c r="I212" s="23">
        <f>UpgradedProtectorStats!D212*(1+(UpgradedProtectorStats!I212/100))</f>
        <v>12.462999999999999</v>
      </c>
      <c r="J212" s="23">
        <f>UpgradedProtectorStats!D212*(1+(UpgradedProtectorStats!J212/100))</f>
        <v>12.1</v>
      </c>
      <c r="K212" s="27">
        <f>UpgradedProtectorStats!K212</f>
        <v>16.799999999999997</v>
      </c>
      <c r="L212" s="27">
        <f>UpgradedProtectorStats!L212</f>
        <v>16.799999999999997</v>
      </c>
      <c r="M212" s="28">
        <f>UpgradedProtectorStats!M212</f>
        <v>16.799999999999997</v>
      </c>
      <c r="N212" s="29">
        <f>UpgradedProtectorStats!N212</f>
        <v>2.8</v>
      </c>
      <c r="O212" s="30">
        <f>UpgradedProtectorStats!O212</f>
        <v>0.7</v>
      </c>
      <c r="P212" s="21">
        <f>UpgradedProtectorStats!P212</f>
        <v>200</v>
      </c>
      <c r="Q212" s="21">
        <f>UpgradedProtectorStats!Q212</f>
        <v>0</v>
      </c>
      <c r="R212" s="31"/>
      <c r="S212" s="22">
        <f t="shared" si="0"/>
        <v>0</v>
      </c>
      <c r="T212" s="32">
        <f t="shared" si="1"/>
        <v>17.285714285714285</v>
      </c>
      <c r="U212" s="33">
        <f t="shared" si="2"/>
        <v>38.028571428571425</v>
      </c>
      <c r="V212" s="34">
        <f t="shared" si="3"/>
        <v>27.657142857142858</v>
      </c>
      <c r="W212" s="35">
        <f t="shared" si="4"/>
        <v>27.657142857142858</v>
      </c>
      <c r="X212" s="32">
        <f t="shared" si="5"/>
        <v>18.841428571428573</v>
      </c>
      <c r="Y212" s="32">
        <f t="shared" si="6"/>
        <v>17.804285714285715</v>
      </c>
      <c r="Z212" s="32">
        <f t="shared" si="7"/>
        <v>17.285714285714285</v>
      </c>
      <c r="AA212" s="36">
        <f t="shared" si="8"/>
        <v>23.999999999999996</v>
      </c>
      <c r="AB212" s="37">
        <f t="shared" si="9"/>
        <v>23.999999999999996</v>
      </c>
    </row>
    <row r="213" spans="1:28" ht="15.75" customHeight="1" x14ac:dyDescent="0.2">
      <c r="A213" s="21">
        <f>UpgradedProtectorStats!A213+10</f>
        <v>641020</v>
      </c>
      <c r="B213" s="50" t="s">
        <v>597</v>
      </c>
      <c r="C213" s="22">
        <f>UpgradedProtectorStats!C213</f>
        <v>0</v>
      </c>
      <c r="D213" s="32">
        <f>UpgradedProtectorStats!D213</f>
        <v>31.46</v>
      </c>
      <c r="E213" s="24">
        <f>UpgradedProtectorStats!E213</f>
        <v>67.759999999999991</v>
      </c>
      <c r="F213" s="25">
        <f>UpgradedProtectorStats!F213</f>
        <v>50.82</v>
      </c>
      <c r="G213" s="26">
        <f>UpgradedProtectorStats!G213</f>
        <v>50.82</v>
      </c>
      <c r="H213" s="23">
        <f>UpgradedProtectorStats!D213*(1+(UpgradedProtectorStats!H213/100))</f>
        <v>34.291400000000003</v>
      </c>
      <c r="I213" s="23">
        <f>UpgradedProtectorStats!D213*(1+(UpgradedProtectorStats!I213/100))</f>
        <v>32.403800000000004</v>
      </c>
      <c r="J213" s="23">
        <f>UpgradedProtectorStats!D213*(1+(UpgradedProtectorStats!J213/100))</f>
        <v>31.46</v>
      </c>
      <c r="K213" s="27">
        <f>UpgradedProtectorStats!K213</f>
        <v>43.4</v>
      </c>
      <c r="L213" s="27">
        <f>UpgradedProtectorStats!L213</f>
        <v>43.4</v>
      </c>
      <c r="M213" s="28">
        <f>UpgradedProtectorStats!M213</f>
        <v>43.4</v>
      </c>
      <c r="N213" s="29">
        <f>UpgradedProtectorStats!N213</f>
        <v>5.6</v>
      </c>
      <c r="O213" s="30">
        <f>UpgradedProtectorStats!O213</f>
        <v>1.8</v>
      </c>
      <c r="P213" s="21">
        <f>UpgradedProtectorStats!P213</f>
        <v>200</v>
      </c>
      <c r="Q213" s="21">
        <f>UpgradedProtectorStats!Q213</f>
        <v>0</v>
      </c>
      <c r="R213" s="31"/>
      <c r="S213" s="22">
        <f t="shared" si="0"/>
        <v>0</v>
      </c>
      <c r="T213" s="32">
        <f t="shared" si="1"/>
        <v>17.477777777777778</v>
      </c>
      <c r="U213" s="33">
        <f t="shared" si="2"/>
        <v>37.644444444444439</v>
      </c>
      <c r="V213" s="34">
        <f t="shared" si="3"/>
        <v>28.233333333333334</v>
      </c>
      <c r="W213" s="35">
        <f t="shared" si="4"/>
        <v>28.233333333333334</v>
      </c>
      <c r="X213" s="32">
        <f t="shared" si="5"/>
        <v>19.050777777777778</v>
      </c>
      <c r="Y213" s="32">
        <f t="shared" si="6"/>
        <v>18.002111111111113</v>
      </c>
      <c r="Z213" s="32">
        <f t="shared" si="7"/>
        <v>17.477777777777778</v>
      </c>
      <c r="AA213" s="36">
        <f t="shared" si="8"/>
        <v>24.111111111111111</v>
      </c>
      <c r="AB213" s="37">
        <f t="shared" si="9"/>
        <v>24.111111111111111</v>
      </c>
    </row>
    <row r="214" spans="1:28" ht="15.75" customHeight="1" x14ac:dyDescent="0.2">
      <c r="A214" s="21">
        <f>UpgradedProtectorStats!A214+10</f>
        <v>642020</v>
      </c>
      <c r="B214" s="50" t="s">
        <v>655</v>
      </c>
      <c r="C214" s="22">
        <f>UpgradedProtectorStats!C214</f>
        <v>0</v>
      </c>
      <c r="D214" s="32">
        <f>UpgradedProtectorStats!D214</f>
        <v>19.36</v>
      </c>
      <c r="E214" s="24">
        <f>UpgradedProtectorStats!E214</f>
        <v>41.14</v>
      </c>
      <c r="F214" s="25">
        <f>UpgradedProtectorStats!F214</f>
        <v>29.04</v>
      </c>
      <c r="G214" s="26">
        <f>UpgradedProtectorStats!G214</f>
        <v>29.04</v>
      </c>
      <c r="H214" s="23">
        <f>UpgradedProtectorStats!D214*(1+(UpgradedProtectorStats!H214/100))</f>
        <v>21.102399999999999</v>
      </c>
      <c r="I214" s="23">
        <f>UpgradedProtectorStats!D214*(1+(UpgradedProtectorStats!I214/100))</f>
        <v>19.940799999999999</v>
      </c>
      <c r="J214" s="23">
        <f>UpgradedProtectorStats!D214*(1+(UpgradedProtectorStats!J214/100))</f>
        <v>19.36</v>
      </c>
      <c r="K214" s="27">
        <f>UpgradedProtectorStats!K214</f>
        <v>25.2</v>
      </c>
      <c r="L214" s="27">
        <f>UpgradedProtectorStats!L214</f>
        <v>25.2</v>
      </c>
      <c r="M214" s="28">
        <f>UpgradedProtectorStats!M214</f>
        <v>25.2</v>
      </c>
      <c r="N214" s="29">
        <f>UpgradedProtectorStats!N214</f>
        <v>2.8</v>
      </c>
      <c r="O214" s="30">
        <f>UpgradedProtectorStats!O214</f>
        <v>1</v>
      </c>
      <c r="P214" s="21">
        <f>UpgradedProtectorStats!P214</f>
        <v>200</v>
      </c>
      <c r="Q214" s="21">
        <f>UpgradedProtectorStats!Q214</f>
        <v>0</v>
      </c>
      <c r="R214" s="31"/>
      <c r="S214" s="22">
        <f t="shared" si="0"/>
        <v>0</v>
      </c>
      <c r="T214" s="32">
        <f t="shared" si="1"/>
        <v>19.36</v>
      </c>
      <c r="U214" s="33">
        <f t="shared" si="2"/>
        <v>41.14</v>
      </c>
      <c r="V214" s="34">
        <f t="shared" si="3"/>
        <v>29.04</v>
      </c>
      <c r="W214" s="35">
        <f t="shared" si="4"/>
        <v>29.04</v>
      </c>
      <c r="X214" s="32">
        <f t="shared" si="5"/>
        <v>21.102399999999999</v>
      </c>
      <c r="Y214" s="32">
        <f t="shared" si="6"/>
        <v>19.940799999999999</v>
      </c>
      <c r="Z214" s="32">
        <f t="shared" si="7"/>
        <v>19.36</v>
      </c>
      <c r="AA214" s="36">
        <f t="shared" si="8"/>
        <v>25.2</v>
      </c>
      <c r="AB214" s="37">
        <f t="shared" si="9"/>
        <v>25.2</v>
      </c>
    </row>
    <row r="215" spans="1:28" ht="15.75" customHeight="1" x14ac:dyDescent="0.2">
      <c r="A215" s="21">
        <f>UpgradedProtectorStats!A215+10</f>
        <v>643020</v>
      </c>
      <c r="B215" s="50" t="s">
        <v>716</v>
      </c>
      <c r="C215" s="22">
        <f>UpgradedProtectorStats!C215</f>
        <v>0</v>
      </c>
      <c r="D215" s="32">
        <f>UpgradedProtectorStats!D215</f>
        <v>19.36</v>
      </c>
      <c r="E215" s="24">
        <f>UpgradedProtectorStats!E215</f>
        <v>41.14</v>
      </c>
      <c r="F215" s="25">
        <f>UpgradedProtectorStats!F215</f>
        <v>29.04</v>
      </c>
      <c r="G215" s="26">
        <f>UpgradedProtectorStats!G215</f>
        <v>29.04</v>
      </c>
      <c r="H215" s="23">
        <f>UpgradedProtectorStats!D215*(1+(UpgradedProtectorStats!H215/100))</f>
        <v>21.102399999999999</v>
      </c>
      <c r="I215" s="23">
        <f>UpgradedProtectorStats!D215*(1+(UpgradedProtectorStats!I215/100))</f>
        <v>19.940799999999999</v>
      </c>
      <c r="J215" s="23">
        <f>UpgradedProtectorStats!D215*(1+(UpgradedProtectorStats!J215/100))</f>
        <v>19.36</v>
      </c>
      <c r="K215" s="27">
        <f>UpgradedProtectorStats!K215</f>
        <v>25.2</v>
      </c>
      <c r="L215" s="27">
        <f>UpgradedProtectorStats!L215</f>
        <v>25.2</v>
      </c>
      <c r="M215" s="28">
        <f>UpgradedProtectorStats!M215</f>
        <v>25.2</v>
      </c>
      <c r="N215" s="29">
        <f>UpgradedProtectorStats!N215</f>
        <v>2.8</v>
      </c>
      <c r="O215" s="30">
        <f>UpgradedProtectorStats!O215</f>
        <v>1</v>
      </c>
      <c r="P215" s="21">
        <f>UpgradedProtectorStats!P215</f>
        <v>200</v>
      </c>
      <c r="Q215" s="21">
        <f>UpgradedProtectorStats!Q215</f>
        <v>0</v>
      </c>
      <c r="R215" s="31"/>
      <c r="S215" s="22">
        <f t="shared" si="0"/>
        <v>0</v>
      </c>
      <c r="T215" s="32">
        <f t="shared" si="1"/>
        <v>19.36</v>
      </c>
      <c r="U215" s="33">
        <f t="shared" si="2"/>
        <v>41.14</v>
      </c>
      <c r="V215" s="34">
        <f t="shared" si="3"/>
        <v>29.04</v>
      </c>
      <c r="W215" s="35">
        <f t="shared" si="4"/>
        <v>29.04</v>
      </c>
      <c r="X215" s="32">
        <f t="shared" si="5"/>
        <v>21.102399999999999</v>
      </c>
      <c r="Y215" s="32">
        <f t="shared" si="6"/>
        <v>19.940799999999999</v>
      </c>
      <c r="Z215" s="32">
        <f t="shared" si="7"/>
        <v>19.36</v>
      </c>
      <c r="AA215" s="36">
        <f t="shared" si="8"/>
        <v>25.2</v>
      </c>
      <c r="AB215" s="37">
        <f t="shared" si="9"/>
        <v>25.2</v>
      </c>
    </row>
    <row r="216" spans="1:28" ht="15.75" customHeight="1" x14ac:dyDescent="0.2">
      <c r="A216" s="21">
        <f>UpgradedProtectorStats!A216+10</f>
        <v>650020</v>
      </c>
      <c r="B216" s="38" t="s">
        <v>534</v>
      </c>
      <c r="C216" s="22">
        <f>UpgradedProtectorStats!C216</f>
        <v>9</v>
      </c>
      <c r="D216" s="32">
        <f>UpgradedProtectorStats!D216</f>
        <v>38.72</v>
      </c>
      <c r="E216" s="24">
        <f>UpgradedProtectorStats!E216</f>
        <v>21.78</v>
      </c>
      <c r="F216" s="25">
        <f>UpgradedProtectorStats!F216</f>
        <v>19.36</v>
      </c>
      <c r="G216" s="26">
        <f>UpgradedProtectorStats!G216</f>
        <v>14.52</v>
      </c>
      <c r="H216" s="23">
        <f>UpgradedProtectorStats!D216*(1+(UpgradedProtectorStats!H216/100))</f>
        <v>44.140800000000006</v>
      </c>
      <c r="I216" s="23">
        <f>UpgradedProtectorStats!D216*(1+(UpgradedProtectorStats!I216/100))</f>
        <v>38.72</v>
      </c>
      <c r="J216" s="23">
        <f>UpgradedProtectorStats!D216*(1+(UpgradedProtectorStats!J216/100))</f>
        <v>38.72</v>
      </c>
      <c r="K216" s="27">
        <f>UpgradedProtectorStats!K216</f>
        <v>8.3999999999999986</v>
      </c>
      <c r="L216" s="27">
        <f>UpgradedProtectorStats!L216</f>
        <v>8.3999999999999986</v>
      </c>
      <c r="M216" s="28">
        <f>UpgradedProtectorStats!M216</f>
        <v>12.6</v>
      </c>
      <c r="N216" s="29">
        <f>UpgradedProtectorStats!N216</f>
        <v>0</v>
      </c>
      <c r="O216" s="30">
        <f>UpgradedProtectorStats!O216</f>
        <v>5.0999999999999996</v>
      </c>
      <c r="P216" s="21">
        <f>UpgradedProtectorStats!P216</f>
        <v>500</v>
      </c>
      <c r="Q216" s="21">
        <f>UpgradedProtectorStats!Q216</f>
        <v>-1</v>
      </c>
      <c r="R216" s="31"/>
      <c r="S216" s="22">
        <f t="shared" si="0"/>
        <v>1.7647058823529413</v>
      </c>
      <c r="T216" s="32">
        <f t="shared" si="1"/>
        <v>7.5921568627450986</v>
      </c>
      <c r="U216" s="33">
        <f t="shared" si="2"/>
        <v>4.2705882352941185</v>
      </c>
      <c r="V216" s="34">
        <f t="shared" si="3"/>
        <v>3.7960784313725493</v>
      </c>
      <c r="W216" s="35">
        <f t="shared" si="4"/>
        <v>2.8470588235294119</v>
      </c>
      <c r="X216" s="32">
        <f t="shared" si="5"/>
        <v>8.6550588235294139</v>
      </c>
      <c r="Y216" s="32">
        <f t="shared" si="6"/>
        <v>7.5921568627450986</v>
      </c>
      <c r="Z216" s="32">
        <f t="shared" si="7"/>
        <v>7.5921568627450986</v>
      </c>
      <c r="AA216" s="36">
        <f t="shared" si="8"/>
        <v>1.6470588235294117</v>
      </c>
      <c r="AB216" s="37">
        <f t="shared" si="9"/>
        <v>2.4705882352941178</v>
      </c>
    </row>
    <row r="217" spans="1:28" ht="15.75" customHeight="1" x14ac:dyDescent="0.2">
      <c r="A217" s="21">
        <f>UpgradedProtectorStats!A217+10</f>
        <v>651020</v>
      </c>
      <c r="B217" s="50" t="s">
        <v>598</v>
      </c>
      <c r="C217" s="22">
        <f>UpgradedProtectorStats!C217</f>
        <v>23</v>
      </c>
      <c r="D217" s="32">
        <f>UpgradedProtectorStats!D217</f>
        <v>99.22</v>
      </c>
      <c r="E217" s="24">
        <f>UpgradedProtectorStats!E217</f>
        <v>55.66</v>
      </c>
      <c r="F217" s="25">
        <f>UpgradedProtectorStats!F217</f>
        <v>50.82</v>
      </c>
      <c r="G217" s="26">
        <f>UpgradedProtectorStats!G217</f>
        <v>36.299999999999997</v>
      </c>
      <c r="H217" s="23">
        <f>UpgradedProtectorStats!D217*(1+(UpgradedProtectorStats!H217/100))</f>
        <v>113.11080000000001</v>
      </c>
      <c r="I217" s="23">
        <f>UpgradedProtectorStats!D217*(1+(UpgradedProtectorStats!I217/100))</f>
        <v>99.22</v>
      </c>
      <c r="J217" s="23">
        <f>UpgradedProtectorStats!D217*(1+(UpgradedProtectorStats!J217/100))</f>
        <v>99.22</v>
      </c>
      <c r="K217" s="27">
        <f>UpgradedProtectorStats!K217</f>
        <v>22.4</v>
      </c>
      <c r="L217" s="27">
        <f>UpgradedProtectorStats!L217</f>
        <v>22.4</v>
      </c>
      <c r="M217" s="28">
        <f>UpgradedProtectorStats!M217</f>
        <v>32.199999999999996</v>
      </c>
      <c r="N217" s="29">
        <f>UpgradedProtectorStats!N217</f>
        <v>0</v>
      </c>
      <c r="O217" s="30">
        <f>UpgradedProtectorStats!O217</f>
        <v>13.3</v>
      </c>
      <c r="P217" s="21">
        <f>UpgradedProtectorStats!P217</f>
        <v>500</v>
      </c>
      <c r="Q217" s="21">
        <f>UpgradedProtectorStats!Q217</f>
        <v>-1</v>
      </c>
      <c r="R217" s="31"/>
      <c r="S217" s="22">
        <f t="shared" si="0"/>
        <v>1.7293233082706767</v>
      </c>
      <c r="T217" s="32">
        <f t="shared" si="1"/>
        <v>7.4601503759398495</v>
      </c>
      <c r="U217" s="33">
        <f t="shared" si="2"/>
        <v>4.1849624060150372</v>
      </c>
      <c r="V217" s="34">
        <f t="shared" si="3"/>
        <v>3.8210526315789473</v>
      </c>
      <c r="W217" s="35">
        <f t="shared" si="4"/>
        <v>2.7293233082706765</v>
      </c>
      <c r="X217" s="32">
        <f t="shared" si="5"/>
        <v>8.5045714285714293</v>
      </c>
      <c r="Y217" s="32">
        <f t="shared" si="6"/>
        <v>7.4601503759398495</v>
      </c>
      <c r="Z217" s="32">
        <f t="shared" si="7"/>
        <v>7.4601503759398495</v>
      </c>
      <c r="AA217" s="36">
        <f t="shared" si="8"/>
        <v>1.6842105263157894</v>
      </c>
      <c r="AB217" s="37">
        <f t="shared" si="9"/>
        <v>2.4210526315789469</v>
      </c>
    </row>
    <row r="218" spans="1:28" ht="15.75" customHeight="1" x14ac:dyDescent="0.2">
      <c r="A218" s="21">
        <f>UpgradedProtectorStats!A218+10</f>
        <v>652020</v>
      </c>
      <c r="B218" s="50" t="s">
        <v>656</v>
      </c>
      <c r="C218" s="22">
        <f>UpgradedProtectorStats!C218</f>
        <v>14</v>
      </c>
      <c r="D218" s="32">
        <f>UpgradedProtectorStats!D218</f>
        <v>58.08</v>
      </c>
      <c r="E218" s="24">
        <f>UpgradedProtectorStats!E218</f>
        <v>31.46</v>
      </c>
      <c r="F218" s="25">
        <f>UpgradedProtectorStats!F218</f>
        <v>29.04</v>
      </c>
      <c r="G218" s="26">
        <f>UpgradedProtectorStats!G218</f>
        <v>21.78</v>
      </c>
      <c r="H218" s="23">
        <f>UpgradedProtectorStats!D218*(1+(UpgradedProtectorStats!H218/100))</f>
        <v>66.211200000000005</v>
      </c>
      <c r="I218" s="23">
        <f>UpgradedProtectorStats!D218*(1+(UpgradedProtectorStats!I218/100))</f>
        <v>58.08</v>
      </c>
      <c r="J218" s="23">
        <f>UpgradedProtectorStats!D218*(1+(UpgradedProtectorStats!J218/100))</f>
        <v>58.08</v>
      </c>
      <c r="K218" s="27">
        <f>UpgradedProtectorStats!K218</f>
        <v>12.6</v>
      </c>
      <c r="L218" s="27">
        <f>UpgradedProtectorStats!L218</f>
        <v>12.6</v>
      </c>
      <c r="M218" s="28">
        <f>UpgradedProtectorStats!M218</f>
        <v>19.599999999999998</v>
      </c>
      <c r="N218" s="29">
        <f>UpgradedProtectorStats!N218</f>
        <v>0</v>
      </c>
      <c r="O218" s="30">
        <f>UpgradedProtectorStats!O218</f>
        <v>7.8</v>
      </c>
      <c r="P218" s="21">
        <f>UpgradedProtectorStats!P218</f>
        <v>500</v>
      </c>
      <c r="Q218" s="21">
        <f>UpgradedProtectorStats!Q218</f>
        <v>-1</v>
      </c>
      <c r="R218" s="31"/>
      <c r="S218" s="22">
        <f t="shared" si="0"/>
        <v>1.7948717948717949</v>
      </c>
      <c r="T218" s="32">
        <f t="shared" si="1"/>
        <v>7.4461538461538463</v>
      </c>
      <c r="U218" s="33">
        <f t="shared" si="2"/>
        <v>4.0333333333333332</v>
      </c>
      <c r="V218" s="34">
        <f t="shared" si="3"/>
        <v>3.7230769230769232</v>
      </c>
      <c r="W218" s="35">
        <f t="shared" si="4"/>
        <v>2.7923076923076926</v>
      </c>
      <c r="X218" s="32">
        <f t="shared" si="5"/>
        <v>8.488615384615386</v>
      </c>
      <c r="Y218" s="32">
        <f t="shared" si="6"/>
        <v>7.4461538461538463</v>
      </c>
      <c r="Z218" s="32">
        <f t="shared" si="7"/>
        <v>7.4461538461538463</v>
      </c>
      <c r="AA218" s="36">
        <f t="shared" si="8"/>
        <v>1.6153846153846154</v>
      </c>
      <c r="AB218" s="37">
        <f t="shared" si="9"/>
        <v>2.5128205128205128</v>
      </c>
    </row>
    <row r="219" spans="1:28" ht="15.75" customHeight="1" x14ac:dyDescent="0.2">
      <c r="A219" s="21">
        <f>UpgradedProtectorStats!A219+10</f>
        <v>653020</v>
      </c>
      <c r="B219" s="50" t="s">
        <v>717</v>
      </c>
      <c r="C219" s="22">
        <f>UpgradedProtectorStats!C219</f>
        <v>14</v>
      </c>
      <c r="D219" s="32">
        <f>UpgradedProtectorStats!D219</f>
        <v>58.08</v>
      </c>
      <c r="E219" s="24">
        <f>UpgradedProtectorStats!E219</f>
        <v>31.46</v>
      </c>
      <c r="F219" s="25">
        <f>UpgradedProtectorStats!F219</f>
        <v>29.04</v>
      </c>
      <c r="G219" s="26">
        <f>UpgradedProtectorStats!G219</f>
        <v>21.78</v>
      </c>
      <c r="H219" s="23">
        <f>UpgradedProtectorStats!D219*(1+(UpgradedProtectorStats!H219/100))</f>
        <v>66.211200000000005</v>
      </c>
      <c r="I219" s="23">
        <f>UpgradedProtectorStats!D219*(1+(UpgradedProtectorStats!I219/100))</f>
        <v>58.08</v>
      </c>
      <c r="J219" s="23">
        <f>UpgradedProtectorStats!D219*(1+(UpgradedProtectorStats!J219/100))</f>
        <v>58.08</v>
      </c>
      <c r="K219" s="27">
        <f>UpgradedProtectorStats!K219</f>
        <v>12.6</v>
      </c>
      <c r="L219" s="27">
        <f>UpgradedProtectorStats!L219</f>
        <v>12.6</v>
      </c>
      <c r="M219" s="28">
        <f>UpgradedProtectorStats!M219</f>
        <v>19.599999999999998</v>
      </c>
      <c r="N219" s="29">
        <f>UpgradedProtectorStats!N219</f>
        <v>0</v>
      </c>
      <c r="O219" s="30">
        <f>UpgradedProtectorStats!O219</f>
        <v>7.8</v>
      </c>
      <c r="P219" s="21">
        <f>UpgradedProtectorStats!P219</f>
        <v>500</v>
      </c>
      <c r="Q219" s="21">
        <f>UpgradedProtectorStats!Q219</f>
        <v>-1</v>
      </c>
      <c r="R219" s="31"/>
      <c r="S219" s="22">
        <f t="shared" si="0"/>
        <v>1.7948717948717949</v>
      </c>
      <c r="T219" s="32">
        <f t="shared" si="1"/>
        <v>7.4461538461538463</v>
      </c>
      <c r="U219" s="33">
        <f t="shared" si="2"/>
        <v>4.0333333333333332</v>
      </c>
      <c r="V219" s="34">
        <f t="shared" si="3"/>
        <v>3.7230769230769232</v>
      </c>
      <c r="W219" s="35">
        <f t="shared" si="4"/>
        <v>2.7923076923076926</v>
      </c>
      <c r="X219" s="32">
        <f t="shared" si="5"/>
        <v>8.488615384615386</v>
      </c>
      <c r="Y219" s="32">
        <f t="shared" si="6"/>
        <v>7.4461538461538463</v>
      </c>
      <c r="Z219" s="32">
        <f t="shared" si="7"/>
        <v>7.4461538461538463</v>
      </c>
      <c r="AA219" s="36">
        <f t="shared" si="8"/>
        <v>1.6153846153846154</v>
      </c>
      <c r="AB219" s="37">
        <f t="shared" si="9"/>
        <v>2.5128205128205128</v>
      </c>
    </row>
    <row r="220" spans="1:28" ht="15.75" customHeight="1" x14ac:dyDescent="0.2">
      <c r="A220" s="21">
        <f>UpgradedProtectorStats!A220+5</f>
        <v>660010</v>
      </c>
      <c r="B220" s="38" t="s">
        <v>535</v>
      </c>
      <c r="C220" s="22">
        <f>UpgradedProtectorStats!C220</f>
        <v>6</v>
      </c>
      <c r="D220" s="32">
        <f>UpgradedProtectorStats!D220</f>
        <v>27.900000000000002</v>
      </c>
      <c r="E220" s="24">
        <f>UpgradedProtectorStats!E220</f>
        <v>13.950000000000001</v>
      </c>
      <c r="F220" s="25">
        <f>UpgradedProtectorStats!F220</f>
        <v>29.45</v>
      </c>
      <c r="G220" s="26">
        <f>UpgradedProtectorStats!G220</f>
        <v>13.950000000000001</v>
      </c>
      <c r="H220" s="23">
        <f>UpgradedProtectorStats!D220*(1+(UpgradedProtectorStats!H220/100))</f>
        <v>32.085000000000001</v>
      </c>
      <c r="I220" s="23">
        <f>UpgradedProtectorStats!D220*(1+(UpgradedProtectorStats!I220/100))</f>
        <v>25.110000000000003</v>
      </c>
      <c r="J220" s="23">
        <f>UpgradedProtectorStats!D220*(1+(UpgradedProtectorStats!J220/100))</f>
        <v>29.295000000000002</v>
      </c>
      <c r="K220" s="27">
        <f>UpgradedProtectorStats!K220</f>
        <v>11.43</v>
      </c>
      <c r="L220" s="27">
        <f>UpgradedProtectorStats!L220</f>
        <v>11.43</v>
      </c>
      <c r="M220" s="28">
        <f>UpgradedProtectorStats!M220</f>
        <v>11.43</v>
      </c>
      <c r="N220" s="29">
        <f>UpgradedProtectorStats!N220</f>
        <v>11.43</v>
      </c>
      <c r="O220" s="30">
        <f>UpgradedProtectorStats!O220</f>
        <v>4.2</v>
      </c>
      <c r="P220" s="21">
        <f>UpgradedProtectorStats!P220</f>
        <v>600</v>
      </c>
      <c r="Q220" s="21">
        <f>UpgradedProtectorStats!Q220</f>
        <v>0</v>
      </c>
      <c r="R220" s="31"/>
      <c r="S220" s="22">
        <f t="shared" si="0"/>
        <v>1.4285714285714286</v>
      </c>
      <c r="T220" s="32">
        <f t="shared" si="1"/>
        <v>6.6428571428571432</v>
      </c>
      <c r="U220" s="33">
        <f t="shared" si="2"/>
        <v>3.3214285714285716</v>
      </c>
      <c r="V220" s="34">
        <f t="shared" si="3"/>
        <v>7.0119047619047619</v>
      </c>
      <c r="W220" s="35">
        <f t="shared" si="4"/>
        <v>3.3214285714285716</v>
      </c>
      <c r="X220" s="32">
        <f t="shared" si="5"/>
        <v>7.6392857142857142</v>
      </c>
      <c r="Y220" s="32">
        <f t="shared" si="6"/>
        <v>5.9785714285714286</v>
      </c>
      <c r="Z220" s="32">
        <f t="shared" si="7"/>
        <v>6.9750000000000005</v>
      </c>
      <c r="AA220" s="36">
        <f t="shared" si="8"/>
        <v>2.7214285714285711</v>
      </c>
      <c r="AB220" s="37">
        <f t="shared" si="9"/>
        <v>2.7214285714285711</v>
      </c>
    </row>
    <row r="221" spans="1:28" ht="15.75" customHeight="1" x14ac:dyDescent="0.2">
      <c r="A221" s="21">
        <f>UpgradedProtectorStats!A221+5</f>
        <v>661010</v>
      </c>
      <c r="B221" s="50" t="s">
        <v>599</v>
      </c>
      <c r="C221" s="22">
        <f>UpgradedProtectorStats!C221</f>
        <v>15</v>
      </c>
      <c r="D221" s="32">
        <f>UpgradedProtectorStats!D221</f>
        <v>65.100000000000009</v>
      </c>
      <c r="E221" s="24">
        <f>UpgradedProtectorStats!E221</f>
        <v>34.1</v>
      </c>
      <c r="F221" s="25">
        <f>UpgradedProtectorStats!F221</f>
        <v>71.3</v>
      </c>
      <c r="G221" s="26">
        <f>UpgradedProtectorStats!G221</f>
        <v>34.1</v>
      </c>
      <c r="H221" s="23">
        <f>UpgradedProtectorStats!D221*(1+(UpgradedProtectorStats!H221/100))</f>
        <v>74.865000000000009</v>
      </c>
      <c r="I221" s="23">
        <f>UpgradedProtectorStats!D221*(1+(UpgradedProtectorStats!I221/100))</f>
        <v>58.590000000000011</v>
      </c>
      <c r="J221" s="23">
        <f>UpgradedProtectorStats!D221*(1+(UpgradedProtectorStats!J221/100))</f>
        <v>68.355000000000018</v>
      </c>
      <c r="K221" s="27">
        <f>UpgradedProtectorStats!K221</f>
        <v>27.94</v>
      </c>
      <c r="L221" s="27">
        <f>UpgradedProtectorStats!L221</f>
        <v>27.94</v>
      </c>
      <c r="M221" s="28">
        <f>UpgradedProtectorStats!M221</f>
        <v>27.94</v>
      </c>
      <c r="N221" s="29">
        <f>UpgradedProtectorStats!N221</f>
        <v>25.4</v>
      </c>
      <c r="O221" s="30">
        <f>UpgradedProtectorStats!O221</f>
        <v>10.5</v>
      </c>
      <c r="P221" s="21">
        <f>UpgradedProtectorStats!P221</f>
        <v>600</v>
      </c>
      <c r="Q221" s="21">
        <f>UpgradedProtectorStats!Q221</f>
        <v>0</v>
      </c>
      <c r="R221" s="31"/>
      <c r="S221" s="22">
        <f t="shared" si="0"/>
        <v>1.4285714285714286</v>
      </c>
      <c r="T221" s="32">
        <f t="shared" si="1"/>
        <v>6.2000000000000011</v>
      </c>
      <c r="U221" s="33">
        <f t="shared" si="2"/>
        <v>3.2476190476190476</v>
      </c>
      <c r="V221" s="34">
        <f t="shared" si="3"/>
        <v>6.7904761904761903</v>
      </c>
      <c r="W221" s="35">
        <f t="shared" si="4"/>
        <v>3.2476190476190476</v>
      </c>
      <c r="X221" s="32">
        <f t="shared" si="5"/>
        <v>7.1300000000000008</v>
      </c>
      <c r="Y221" s="32">
        <f t="shared" si="6"/>
        <v>5.580000000000001</v>
      </c>
      <c r="Z221" s="32">
        <f t="shared" si="7"/>
        <v>6.5100000000000016</v>
      </c>
      <c r="AA221" s="36">
        <f t="shared" si="8"/>
        <v>2.6609523809523812</v>
      </c>
      <c r="AB221" s="37">
        <f t="shared" si="9"/>
        <v>2.6609523809523812</v>
      </c>
    </row>
    <row r="222" spans="1:28" ht="15.75" customHeight="1" x14ac:dyDescent="0.2">
      <c r="A222" s="21">
        <f>UpgradedProtectorStats!A222+5</f>
        <v>662010</v>
      </c>
      <c r="B222" s="50" t="s">
        <v>657</v>
      </c>
      <c r="C222" s="22">
        <f>UpgradedProtectorStats!C222</f>
        <v>7</v>
      </c>
      <c r="D222" s="32">
        <f>UpgradedProtectorStats!D222</f>
        <v>31</v>
      </c>
      <c r="E222" s="24">
        <f>UpgradedProtectorStats!E222</f>
        <v>15.5</v>
      </c>
      <c r="F222" s="25">
        <f>UpgradedProtectorStats!F222</f>
        <v>32.550000000000004</v>
      </c>
      <c r="G222" s="26">
        <f>UpgradedProtectorStats!G222</f>
        <v>15.5</v>
      </c>
      <c r="H222" s="23">
        <f>UpgradedProtectorStats!D222*(1+(UpgradedProtectorStats!H222/100))</f>
        <v>35.65</v>
      </c>
      <c r="I222" s="23">
        <f>UpgradedProtectorStats!D222*(1+(UpgradedProtectorStats!I222/100))</f>
        <v>27.900000000000002</v>
      </c>
      <c r="J222" s="23">
        <f>UpgradedProtectorStats!D222*(1+(UpgradedProtectorStats!J222/100))</f>
        <v>32.550000000000004</v>
      </c>
      <c r="K222" s="27">
        <f>UpgradedProtectorStats!K222</f>
        <v>12.7</v>
      </c>
      <c r="L222" s="27">
        <f>UpgradedProtectorStats!L222</f>
        <v>12.7</v>
      </c>
      <c r="M222" s="28">
        <f>UpgradedProtectorStats!M222</f>
        <v>12.7</v>
      </c>
      <c r="N222" s="29">
        <f>UpgradedProtectorStats!N222</f>
        <v>11.43</v>
      </c>
      <c r="O222" s="30">
        <f>UpgradedProtectorStats!O222</f>
        <v>4.5999999999999996</v>
      </c>
      <c r="P222" s="21">
        <f>UpgradedProtectorStats!P222</f>
        <v>600</v>
      </c>
      <c r="Q222" s="21">
        <f>UpgradedProtectorStats!Q222</f>
        <v>0</v>
      </c>
      <c r="R222" s="31"/>
      <c r="S222" s="22">
        <f t="shared" si="0"/>
        <v>1.5217391304347827</v>
      </c>
      <c r="T222" s="32">
        <f t="shared" si="1"/>
        <v>6.7391304347826093</v>
      </c>
      <c r="U222" s="33">
        <f t="shared" si="2"/>
        <v>3.3695652173913047</v>
      </c>
      <c r="V222" s="34">
        <f t="shared" si="3"/>
        <v>7.076086956521741</v>
      </c>
      <c r="W222" s="35">
        <f t="shared" si="4"/>
        <v>3.3695652173913047</v>
      </c>
      <c r="X222" s="32">
        <f t="shared" si="5"/>
        <v>7.75</v>
      </c>
      <c r="Y222" s="32">
        <f t="shared" si="6"/>
        <v>6.0652173913043486</v>
      </c>
      <c r="Z222" s="32">
        <f t="shared" si="7"/>
        <v>7.076086956521741</v>
      </c>
      <c r="AA222" s="36">
        <f t="shared" si="8"/>
        <v>2.7608695652173916</v>
      </c>
      <c r="AB222" s="37">
        <f t="shared" si="9"/>
        <v>2.7608695652173916</v>
      </c>
    </row>
    <row r="223" spans="1:28" ht="15.75" customHeight="1" x14ac:dyDescent="0.2">
      <c r="A223" s="21">
        <f>UpgradedProtectorStats!A223+5</f>
        <v>663010</v>
      </c>
      <c r="B223" s="50" t="s">
        <v>718</v>
      </c>
      <c r="C223" s="22">
        <f>UpgradedProtectorStats!C223</f>
        <v>9</v>
      </c>
      <c r="D223" s="32">
        <f>UpgradedProtectorStats!D223</f>
        <v>35.65</v>
      </c>
      <c r="E223" s="24">
        <f>UpgradedProtectorStats!E223</f>
        <v>17.05</v>
      </c>
      <c r="F223" s="25">
        <f>UpgradedProtectorStats!F223</f>
        <v>37.200000000000003</v>
      </c>
      <c r="G223" s="26">
        <f>UpgradedProtectorStats!G223</f>
        <v>17.05</v>
      </c>
      <c r="H223" s="23">
        <f>UpgradedProtectorStats!D223*(1+(UpgradedProtectorStats!H223/100))</f>
        <v>40.997499999999995</v>
      </c>
      <c r="I223" s="23">
        <f>UpgradedProtectorStats!D223*(1+(UpgradedProtectorStats!I223/100))</f>
        <v>32.085000000000001</v>
      </c>
      <c r="J223" s="23">
        <f>UpgradedProtectorStats!D223*(1+(UpgradedProtectorStats!J223/100))</f>
        <v>37.432499999999997</v>
      </c>
      <c r="K223" s="27">
        <f>UpgradedProtectorStats!K223</f>
        <v>13.97</v>
      </c>
      <c r="L223" s="27">
        <f>UpgradedProtectorStats!L223</f>
        <v>13.97</v>
      </c>
      <c r="M223" s="28">
        <f>UpgradedProtectorStats!M223</f>
        <v>13.97</v>
      </c>
      <c r="N223" s="29">
        <f>UpgradedProtectorStats!N223</f>
        <v>12.7</v>
      </c>
      <c r="O223" s="30">
        <f>UpgradedProtectorStats!O223</f>
        <v>5.5</v>
      </c>
      <c r="P223" s="21">
        <f>UpgradedProtectorStats!P223</f>
        <v>600</v>
      </c>
      <c r="Q223" s="21">
        <f>UpgradedProtectorStats!Q223</f>
        <v>0</v>
      </c>
      <c r="R223" s="31"/>
      <c r="S223" s="22">
        <f t="shared" si="0"/>
        <v>1.6363636363636365</v>
      </c>
      <c r="T223" s="32">
        <f t="shared" si="1"/>
        <v>6.4818181818181815</v>
      </c>
      <c r="U223" s="33">
        <f t="shared" si="2"/>
        <v>3.1</v>
      </c>
      <c r="V223" s="34">
        <f t="shared" si="3"/>
        <v>6.7636363636363646</v>
      </c>
      <c r="W223" s="35">
        <f t="shared" si="4"/>
        <v>3.1</v>
      </c>
      <c r="X223" s="32">
        <f t="shared" si="5"/>
        <v>7.4540909090909082</v>
      </c>
      <c r="Y223" s="32">
        <f t="shared" si="6"/>
        <v>5.833636363636364</v>
      </c>
      <c r="Z223" s="32">
        <f t="shared" si="7"/>
        <v>6.8059090909090907</v>
      </c>
      <c r="AA223" s="36">
        <f t="shared" si="8"/>
        <v>2.54</v>
      </c>
      <c r="AB223" s="37">
        <f t="shared" si="9"/>
        <v>2.54</v>
      </c>
    </row>
    <row r="224" spans="1:28" ht="15.75" customHeight="1" x14ac:dyDescent="0.2">
      <c r="A224" s="21">
        <f>UpgradedProtectorStats!A224+5</f>
        <v>670010</v>
      </c>
      <c r="B224" s="38" t="s">
        <v>536</v>
      </c>
      <c r="C224" s="22">
        <f>UpgradedProtectorStats!C224</f>
        <v>3</v>
      </c>
      <c r="D224" s="32">
        <f>UpgradedProtectorStats!D224</f>
        <v>20.150000000000002</v>
      </c>
      <c r="E224" s="24">
        <f>UpgradedProtectorStats!E224</f>
        <v>15.5</v>
      </c>
      <c r="F224" s="25">
        <f>UpgradedProtectorStats!F224</f>
        <v>18.600000000000001</v>
      </c>
      <c r="G224" s="26">
        <f>UpgradedProtectorStats!G224</f>
        <v>12.4</v>
      </c>
      <c r="H224" s="23">
        <f>UpgradedProtectorStats!D224*(1+(UpgradedProtectorStats!H224/100))</f>
        <v>21.157500000000002</v>
      </c>
      <c r="I224" s="23">
        <f>UpgradedProtectorStats!D224*(1+(UpgradedProtectorStats!I224/100))</f>
        <v>20.150000000000002</v>
      </c>
      <c r="J224" s="23">
        <f>UpgradedProtectorStats!D224*(1+(UpgradedProtectorStats!J224/100))</f>
        <v>22.165000000000003</v>
      </c>
      <c r="K224" s="27">
        <f>UpgradedProtectorStats!K224</f>
        <v>24.13</v>
      </c>
      <c r="L224" s="27">
        <f>UpgradedProtectorStats!L224</f>
        <v>24.13</v>
      </c>
      <c r="M224" s="28">
        <f>UpgradedProtectorStats!M224</f>
        <v>13.97</v>
      </c>
      <c r="N224" s="29">
        <f>UpgradedProtectorStats!N224</f>
        <v>13.97</v>
      </c>
      <c r="O224" s="30">
        <f>UpgradedProtectorStats!O224</f>
        <v>2.5</v>
      </c>
      <c r="P224" s="21">
        <f>UpgradedProtectorStats!P224</f>
        <v>250</v>
      </c>
      <c r="Q224" s="21">
        <f>UpgradedProtectorStats!Q224</f>
        <v>0</v>
      </c>
      <c r="R224" s="31"/>
      <c r="S224" s="22">
        <f t="shared" si="0"/>
        <v>1.2</v>
      </c>
      <c r="T224" s="32">
        <f t="shared" si="1"/>
        <v>8.06</v>
      </c>
      <c r="U224" s="33">
        <f t="shared" si="2"/>
        <v>6.2</v>
      </c>
      <c r="V224" s="34">
        <f t="shared" si="3"/>
        <v>7.44</v>
      </c>
      <c r="W224" s="35">
        <f t="shared" si="4"/>
        <v>4.96</v>
      </c>
      <c r="X224" s="32">
        <f t="shared" si="5"/>
        <v>8.463000000000001</v>
      </c>
      <c r="Y224" s="32">
        <f t="shared" si="6"/>
        <v>8.06</v>
      </c>
      <c r="Z224" s="32">
        <f t="shared" si="7"/>
        <v>8.8660000000000014</v>
      </c>
      <c r="AA224" s="36">
        <f t="shared" si="8"/>
        <v>9.6519999999999992</v>
      </c>
      <c r="AB224" s="37">
        <f t="shared" si="9"/>
        <v>5.5880000000000001</v>
      </c>
    </row>
    <row r="225" spans="1:28" ht="15.75" customHeight="1" x14ac:dyDescent="0.2">
      <c r="A225" s="21">
        <f>UpgradedProtectorStats!A225+5</f>
        <v>671010</v>
      </c>
      <c r="B225" s="50" t="s">
        <v>600</v>
      </c>
      <c r="C225" s="22">
        <f>UpgradedProtectorStats!C225</f>
        <v>8</v>
      </c>
      <c r="D225" s="32">
        <f>UpgradedProtectorStats!D225</f>
        <v>52.7</v>
      </c>
      <c r="E225" s="24">
        <f>UpgradedProtectorStats!E225</f>
        <v>40.300000000000004</v>
      </c>
      <c r="F225" s="25">
        <f>UpgradedProtectorStats!F225</f>
        <v>49.6</v>
      </c>
      <c r="G225" s="26">
        <f>UpgradedProtectorStats!G225</f>
        <v>31</v>
      </c>
      <c r="H225" s="23">
        <f>UpgradedProtectorStats!D225*(1+(UpgradedProtectorStats!H225/100))</f>
        <v>55.335000000000008</v>
      </c>
      <c r="I225" s="23">
        <f>UpgradedProtectorStats!D225*(1+(UpgradedProtectorStats!I225/100))</f>
        <v>52.7</v>
      </c>
      <c r="J225" s="23">
        <f>UpgradedProtectorStats!D225*(1+(UpgradedProtectorStats!J225/100))</f>
        <v>57.970000000000006</v>
      </c>
      <c r="K225" s="27">
        <f>UpgradedProtectorStats!K225</f>
        <v>62.230000000000004</v>
      </c>
      <c r="L225" s="27">
        <f>UpgradedProtectorStats!L225</f>
        <v>62.230000000000004</v>
      </c>
      <c r="M225" s="28">
        <f>UpgradedProtectorStats!M225</f>
        <v>35.56</v>
      </c>
      <c r="N225" s="29">
        <f>UpgradedProtectorStats!N225</f>
        <v>31.75</v>
      </c>
      <c r="O225" s="30">
        <f>UpgradedProtectorStats!O225</f>
        <v>6.4</v>
      </c>
      <c r="P225" s="21">
        <f>UpgradedProtectorStats!P225</f>
        <v>250</v>
      </c>
      <c r="Q225" s="21">
        <f>UpgradedProtectorStats!Q225</f>
        <v>0</v>
      </c>
      <c r="R225" s="31"/>
      <c r="S225" s="22">
        <f t="shared" si="0"/>
        <v>1.25</v>
      </c>
      <c r="T225" s="32">
        <f t="shared" si="1"/>
        <v>8.234375</v>
      </c>
      <c r="U225" s="33">
        <f t="shared" si="2"/>
        <v>6.296875</v>
      </c>
      <c r="V225" s="34">
        <f t="shared" si="3"/>
        <v>7.75</v>
      </c>
      <c r="W225" s="35">
        <f t="shared" si="4"/>
        <v>4.84375</v>
      </c>
      <c r="X225" s="32">
        <f t="shared" si="5"/>
        <v>8.6460937500000004</v>
      </c>
      <c r="Y225" s="32">
        <f t="shared" si="6"/>
        <v>8.234375</v>
      </c>
      <c r="Z225" s="32">
        <f t="shared" si="7"/>
        <v>9.0578125000000007</v>
      </c>
      <c r="AA225" s="36">
        <f t="shared" si="8"/>
        <v>9.7234374999999993</v>
      </c>
      <c r="AB225" s="37">
        <f t="shared" si="9"/>
        <v>5.5562500000000004</v>
      </c>
    </row>
    <row r="226" spans="1:28" ht="15.75" customHeight="1" x14ac:dyDescent="0.2">
      <c r="A226" s="21">
        <f>UpgradedProtectorStats!A226+5</f>
        <v>672010</v>
      </c>
      <c r="B226" s="50" t="s">
        <v>658</v>
      </c>
      <c r="C226" s="22">
        <f>UpgradedProtectorStats!C226</f>
        <v>3</v>
      </c>
      <c r="D226" s="32">
        <f>UpgradedProtectorStats!D226</f>
        <v>23.25</v>
      </c>
      <c r="E226" s="24">
        <f>UpgradedProtectorStats!E226</f>
        <v>17.05</v>
      </c>
      <c r="F226" s="25">
        <f>UpgradedProtectorStats!F226</f>
        <v>21.7</v>
      </c>
      <c r="G226" s="26">
        <f>UpgradedProtectorStats!G226</f>
        <v>13.950000000000001</v>
      </c>
      <c r="H226" s="23">
        <f>UpgradedProtectorStats!D226*(1+(UpgradedProtectorStats!H226/100))</f>
        <v>24.412500000000001</v>
      </c>
      <c r="I226" s="23">
        <f>UpgradedProtectorStats!D226*(1+(UpgradedProtectorStats!I226/100))</f>
        <v>23.25</v>
      </c>
      <c r="J226" s="23">
        <f>UpgradedProtectorStats!D226*(1+(UpgradedProtectorStats!J226/100))</f>
        <v>25.575000000000003</v>
      </c>
      <c r="K226" s="27">
        <f>UpgradedProtectorStats!K226</f>
        <v>27.94</v>
      </c>
      <c r="L226" s="27">
        <f>UpgradedProtectorStats!L226</f>
        <v>27.94</v>
      </c>
      <c r="M226" s="28">
        <f>UpgradedProtectorStats!M226</f>
        <v>15.24</v>
      </c>
      <c r="N226" s="29">
        <f>UpgradedProtectorStats!N226</f>
        <v>13.97</v>
      </c>
      <c r="O226" s="30">
        <f>UpgradedProtectorStats!O226</f>
        <v>2.8</v>
      </c>
      <c r="P226" s="21">
        <f>UpgradedProtectorStats!P226</f>
        <v>250</v>
      </c>
      <c r="Q226" s="21">
        <f>UpgradedProtectorStats!Q226</f>
        <v>0</v>
      </c>
      <c r="R226" s="31"/>
      <c r="S226" s="22">
        <f t="shared" si="0"/>
        <v>1.0714285714285714</v>
      </c>
      <c r="T226" s="32">
        <f t="shared" si="1"/>
        <v>8.3035714285714288</v>
      </c>
      <c r="U226" s="33">
        <f t="shared" si="2"/>
        <v>6.0892857142857153</v>
      </c>
      <c r="V226" s="34">
        <f t="shared" si="3"/>
        <v>7.75</v>
      </c>
      <c r="W226" s="35">
        <f t="shared" si="4"/>
        <v>4.9821428571428577</v>
      </c>
      <c r="X226" s="32">
        <f t="shared" si="5"/>
        <v>8.7187500000000018</v>
      </c>
      <c r="Y226" s="32">
        <f t="shared" si="6"/>
        <v>8.3035714285714288</v>
      </c>
      <c r="Z226" s="32">
        <f t="shared" si="7"/>
        <v>9.133928571428573</v>
      </c>
      <c r="AA226" s="36">
        <f t="shared" si="8"/>
        <v>9.9785714285714295</v>
      </c>
      <c r="AB226" s="37">
        <f t="shared" si="9"/>
        <v>5.4428571428571431</v>
      </c>
    </row>
    <row r="227" spans="1:28" ht="15.75" customHeight="1" x14ac:dyDescent="0.2">
      <c r="A227" s="21">
        <f>UpgradedProtectorStats!A227+5</f>
        <v>673010</v>
      </c>
      <c r="B227" s="50" t="s">
        <v>719</v>
      </c>
      <c r="C227" s="22">
        <f>UpgradedProtectorStats!C227</f>
        <v>6</v>
      </c>
      <c r="D227" s="32">
        <f>UpgradedProtectorStats!D227</f>
        <v>41.85</v>
      </c>
      <c r="E227" s="24">
        <f>UpgradedProtectorStats!E227</f>
        <v>31</v>
      </c>
      <c r="F227" s="25">
        <f>UpgradedProtectorStats!F227</f>
        <v>38.75</v>
      </c>
      <c r="G227" s="26">
        <f>UpgradedProtectorStats!G227</f>
        <v>24.8</v>
      </c>
      <c r="H227" s="23">
        <f>UpgradedProtectorStats!D227*(1+(UpgradedProtectorStats!H227/100))</f>
        <v>43.942500000000003</v>
      </c>
      <c r="I227" s="23">
        <f>UpgradedProtectorStats!D227*(1+(UpgradedProtectorStats!I227/100))</f>
        <v>41.85</v>
      </c>
      <c r="J227" s="23">
        <f>UpgradedProtectorStats!D227*(1+(UpgradedProtectorStats!J227/100))</f>
        <v>46.035000000000004</v>
      </c>
      <c r="K227" s="27">
        <f>UpgradedProtectorStats!K227</f>
        <v>48.26</v>
      </c>
      <c r="L227" s="27">
        <f>UpgradedProtectorStats!L227</f>
        <v>48.26</v>
      </c>
      <c r="M227" s="28">
        <f>UpgradedProtectorStats!M227</f>
        <v>27.94</v>
      </c>
      <c r="N227" s="29">
        <f>UpgradedProtectorStats!N227</f>
        <v>25.4</v>
      </c>
      <c r="O227" s="30">
        <f>UpgradedProtectorStats!O227</f>
        <v>5</v>
      </c>
      <c r="P227" s="21">
        <f>UpgradedProtectorStats!P227</f>
        <v>250</v>
      </c>
      <c r="Q227" s="21">
        <f>UpgradedProtectorStats!Q227</f>
        <v>0</v>
      </c>
      <c r="R227" s="31"/>
      <c r="S227" s="22">
        <f t="shared" si="0"/>
        <v>1.2</v>
      </c>
      <c r="T227" s="32">
        <f t="shared" si="1"/>
        <v>8.370000000000001</v>
      </c>
      <c r="U227" s="33">
        <f t="shared" si="2"/>
        <v>6.2</v>
      </c>
      <c r="V227" s="34">
        <f t="shared" si="3"/>
        <v>7.75</v>
      </c>
      <c r="W227" s="35">
        <f t="shared" si="4"/>
        <v>4.96</v>
      </c>
      <c r="X227" s="32">
        <f t="shared" si="5"/>
        <v>8.7885000000000009</v>
      </c>
      <c r="Y227" s="32">
        <f t="shared" si="6"/>
        <v>8.370000000000001</v>
      </c>
      <c r="Z227" s="32">
        <f t="shared" si="7"/>
        <v>9.2070000000000007</v>
      </c>
      <c r="AA227" s="36">
        <f t="shared" si="8"/>
        <v>9.6519999999999992</v>
      </c>
      <c r="AB227" s="37">
        <f t="shared" si="9"/>
        <v>5.5880000000000001</v>
      </c>
    </row>
    <row r="228" spans="1:28" ht="15.75" customHeight="1" x14ac:dyDescent="0.2">
      <c r="A228" s="21">
        <f>UpgradedProtectorStats!A228+5</f>
        <v>680010</v>
      </c>
      <c r="B228" s="38" t="s">
        <v>537</v>
      </c>
      <c r="C228" s="22">
        <f>UpgradedProtectorStats!C228</f>
        <v>9</v>
      </c>
      <c r="D228" s="32">
        <f>UpgradedProtectorStats!D228</f>
        <v>38.75</v>
      </c>
      <c r="E228" s="24">
        <f>UpgradedProtectorStats!E228</f>
        <v>21.7</v>
      </c>
      <c r="F228" s="25">
        <f>UpgradedProtectorStats!F228</f>
        <v>32.550000000000004</v>
      </c>
      <c r="G228" s="26">
        <f>UpgradedProtectorStats!G228</f>
        <v>17.05</v>
      </c>
      <c r="H228" s="23">
        <f>UpgradedProtectorStats!D228*(1+(UpgradedProtectorStats!H228/100))</f>
        <v>40.6875</v>
      </c>
      <c r="I228" s="23">
        <f>UpgradedProtectorStats!D228*(1+(UpgradedProtectorStats!I228/100))</f>
        <v>38.75</v>
      </c>
      <c r="J228" s="23">
        <f>UpgradedProtectorStats!D228*(1+(UpgradedProtectorStats!J228/100))</f>
        <v>36.8125</v>
      </c>
      <c r="K228" s="27">
        <f>UpgradedProtectorStats!K228</f>
        <v>7.62</v>
      </c>
      <c r="L228" s="27">
        <f>UpgradedProtectorStats!L228</f>
        <v>7.62</v>
      </c>
      <c r="M228" s="28">
        <f>UpgradedProtectorStats!M228</f>
        <v>13.97</v>
      </c>
      <c r="N228" s="29">
        <f>UpgradedProtectorStats!N228</f>
        <v>0</v>
      </c>
      <c r="O228" s="30">
        <f>UpgradedProtectorStats!O228</f>
        <v>6.5</v>
      </c>
      <c r="P228" s="21">
        <f>UpgradedProtectorStats!P228</f>
        <v>450</v>
      </c>
      <c r="Q228" s="21">
        <f>UpgradedProtectorStats!Q228</f>
        <v>-1</v>
      </c>
      <c r="R228" s="31"/>
      <c r="S228" s="22">
        <f t="shared" si="0"/>
        <v>1.3846153846153846</v>
      </c>
      <c r="T228" s="32">
        <f t="shared" si="1"/>
        <v>5.9615384615384617</v>
      </c>
      <c r="U228" s="33">
        <f t="shared" si="2"/>
        <v>3.3384615384615381</v>
      </c>
      <c r="V228" s="34">
        <f t="shared" si="3"/>
        <v>5.0076923076923086</v>
      </c>
      <c r="W228" s="35">
        <f t="shared" si="4"/>
        <v>2.6230769230769231</v>
      </c>
      <c r="X228" s="32">
        <f t="shared" si="5"/>
        <v>6.259615384615385</v>
      </c>
      <c r="Y228" s="32">
        <f t="shared" si="6"/>
        <v>5.9615384615384617</v>
      </c>
      <c r="Z228" s="32">
        <f t="shared" si="7"/>
        <v>5.6634615384615383</v>
      </c>
      <c r="AA228" s="36">
        <f t="shared" si="8"/>
        <v>1.1723076923076923</v>
      </c>
      <c r="AB228" s="37">
        <f t="shared" si="9"/>
        <v>2.1492307692307695</v>
      </c>
    </row>
    <row r="229" spans="1:28" ht="15.75" customHeight="1" x14ac:dyDescent="0.2">
      <c r="A229" s="21">
        <f>UpgradedProtectorStats!A229+5</f>
        <v>681010</v>
      </c>
      <c r="B229" s="50" t="s">
        <v>601</v>
      </c>
      <c r="C229" s="22">
        <f>UpgradedProtectorStats!C229</f>
        <v>19</v>
      </c>
      <c r="D229" s="32">
        <f>UpgradedProtectorStats!D229</f>
        <v>77.5</v>
      </c>
      <c r="E229" s="24">
        <f>UpgradedProtectorStats!E229</f>
        <v>43.4</v>
      </c>
      <c r="F229" s="25">
        <f>UpgradedProtectorStats!F229</f>
        <v>63.550000000000004</v>
      </c>
      <c r="G229" s="26">
        <f>UpgradedProtectorStats!G229</f>
        <v>32.550000000000004</v>
      </c>
      <c r="H229" s="23">
        <f>UpgradedProtectorStats!D229*(1+(UpgradedProtectorStats!H229/100))</f>
        <v>81.375</v>
      </c>
      <c r="I229" s="23">
        <f>UpgradedProtectorStats!D229*(1+(UpgradedProtectorStats!I229/100))</f>
        <v>77.5</v>
      </c>
      <c r="J229" s="23">
        <f>UpgradedProtectorStats!D229*(1+(UpgradedProtectorStats!J229/100))</f>
        <v>73.625</v>
      </c>
      <c r="K229" s="27">
        <f>UpgradedProtectorStats!K229</f>
        <v>15.24</v>
      </c>
      <c r="L229" s="27">
        <f>UpgradedProtectorStats!L229</f>
        <v>15.24</v>
      </c>
      <c r="M229" s="28">
        <f>UpgradedProtectorStats!M229</f>
        <v>26.67</v>
      </c>
      <c r="N229" s="29">
        <f>UpgradedProtectorStats!N229</f>
        <v>0</v>
      </c>
      <c r="O229" s="30">
        <f>UpgradedProtectorStats!O229</f>
        <v>13</v>
      </c>
      <c r="P229" s="21">
        <f>UpgradedProtectorStats!P229</f>
        <v>450</v>
      </c>
      <c r="Q229" s="21">
        <f>UpgradedProtectorStats!Q229</f>
        <v>-1</v>
      </c>
      <c r="R229" s="31"/>
      <c r="S229" s="22">
        <f t="shared" si="0"/>
        <v>1.4615384615384615</v>
      </c>
      <c r="T229" s="32">
        <f t="shared" si="1"/>
        <v>5.9615384615384617</v>
      </c>
      <c r="U229" s="33">
        <f t="shared" si="2"/>
        <v>3.3384615384615381</v>
      </c>
      <c r="V229" s="34">
        <f t="shared" si="3"/>
        <v>4.8884615384615389</v>
      </c>
      <c r="W229" s="35">
        <f t="shared" si="4"/>
        <v>2.5038461538461543</v>
      </c>
      <c r="X229" s="32">
        <f t="shared" si="5"/>
        <v>6.259615384615385</v>
      </c>
      <c r="Y229" s="32">
        <f t="shared" si="6"/>
        <v>5.9615384615384617</v>
      </c>
      <c r="Z229" s="32">
        <f t="shared" si="7"/>
        <v>5.6634615384615383</v>
      </c>
      <c r="AA229" s="36">
        <f t="shared" si="8"/>
        <v>1.1723076923076923</v>
      </c>
      <c r="AB229" s="37">
        <f t="shared" si="9"/>
        <v>2.0515384615384615</v>
      </c>
    </row>
    <row r="230" spans="1:28" ht="15.75" customHeight="1" x14ac:dyDescent="0.2">
      <c r="A230" s="21">
        <f>UpgradedProtectorStats!A230+5</f>
        <v>682010</v>
      </c>
      <c r="B230" s="50" t="s">
        <v>659</v>
      </c>
      <c r="C230" s="22">
        <f>UpgradedProtectorStats!C230</f>
        <v>12</v>
      </c>
      <c r="D230" s="32">
        <f>UpgradedProtectorStats!D230</f>
        <v>41.85</v>
      </c>
      <c r="E230" s="24">
        <f>UpgradedProtectorStats!E230</f>
        <v>23.25</v>
      </c>
      <c r="F230" s="25">
        <f>UpgradedProtectorStats!F230</f>
        <v>34.1</v>
      </c>
      <c r="G230" s="26">
        <f>UpgradedProtectorStats!G230</f>
        <v>17.05</v>
      </c>
      <c r="H230" s="23">
        <f>UpgradedProtectorStats!D230*(1+(UpgradedProtectorStats!H230/100))</f>
        <v>43.942500000000003</v>
      </c>
      <c r="I230" s="23">
        <f>UpgradedProtectorStats!D230*(1+(UpgradedProtectorStats!I230/100))</f>
        <v>41.85</v>
      </c>
      <c r="J230" s="23">
        <f>UpgradedProtectorStats!D230*(1+(UpgradedProtectorStats!J230/100))</f>
        <v>39.7575</v>
      </c>
      <c r="K230" s="27">
        <f>UpgradedProtectorStats!K230</f>
        <v>7.62</v>
      </c>
      <c r="L230" s="27">
        <f>UpgradedProtectorStats!L230</f>
        <v>7.62</v>
      </c>
      <c r="M230" s="28">
        <f>UpgradedProtectorStats!M230</f>
        <v>13.97</v>
      </c>
      <c r="N230" s="29">
        <f>UpgradedProtectorStats!N230</f>
        <v>0</v>
      </c>
      <c r="O230" s="30">
        <f>UpgradedProtectorStats!O230</f>
        <v>7</v>
      </c>
      <c r="P230" s="21">
        <f>UpgradedProtectorStats!P230</f>
        <v>450</v>
      </c>
      <c r="Q230" s="21">
        <f>UpgradedProtectorStats!Q230</f>
        <v>-1</v>
      </c>
      <c r="R230" s="31"/>
      <c r="S230" s="22">
        <f t="shared" si="0"/>
        <v>1.7142857142857142</v>
      </c>
      <c r="T230" s="32">
        <f t="shared" si="1"/>
        <v>5.9785714285714286</v>
      </c>
      <c r="U230" s="33">
        <f t="shared" si="2"/>
        <v>3.3214285714285716</v>
      </c>
      <c r="V230" s="34">
        <f t="shared" si="3"/>
        <v>4.8714285714285719</v>
      </c>
      <c r="W230" s="35">
        <f t="shared" si="4"/>
        <v>2.4357142857142859</v>
      </c>
      <c r="X230" s="32">
        <f t="shared" si="5"/>
        <v>6.2775000000000007</v>
      </c>
      <c r="Y230" s="32">
        <f t="shared" si="6"/>
        <v>5.9785714285714286</v>
      </c>
      <c r="Z230" s="32">
        <f t="shared" si="7"/>
        <v>5.6796428571428574</v>
      </c>
      <c r="AA230" s="36">
        <f t="shared" si="8"/>
        <v>1.0885714285714285</v>
      </c>
      <c r="AB230" s="37">
        <f t="shared" si="9"/>
        <v>1.9957142857142858</v>
      </c>
    </row>
    <row r="231" spans="1:28" ht="15.75" customHeight="1" x14ac:dyDescent="0.2">
      <c r="A231" s="21">
        <f>UpgradedProtectorStats!A231+5</f>
        <v>683010</v>
      </c>
      <c r="B231" s="50" t="s">
        <v>720</v>
      </c>
      <c r="C231" s="22">
        <f>UpgradedProtectorStats!C231</f>
        <v>13</v>
      </c>
      <c r="D231" s="32">
        <f>UpgradedProtectorStats!D231</f>
        <v>48.050000000000004</v>
      </c>
      <c r="E231" s="24">
        <f>UpgradedProtectorStats!E231</f>
        <v>26.35</v>
      </c>
      <c r="F231" s="25">
        <f>UpgradedProtectorStats!F231</f>
        <v>38.75</v>
      </c>
      <c r="G231" s="26">
        <f>UpgradedProtectorStats!G231</f>
        <v>20.150000000000002</v>
      </c>
      <c r="H231" s="23">
        <f>UpgradedProtectorStats!D231*(1+(UpgradedProtectorStats!H231/100))</f>
        <v>50.452500000000008</v>
      </c>
      <c r="I231" s="23">
        <f>UpgradedProtectorStats!D231*(1+(UpgradedProtectorStats!I231/100))</f>
        <v>48.050000000000004</v>
      </c>
      <c r="J231" s="23">
        <f>UpgradedProtectorStats!D231*(1+(UpgradedProtectorStats!J231/100))</f>
        <v>45.647500000000001</v>
      </c>
      <c r="K231" s="27">
        <f>UpgradedProtectorStats!K231</f>
        <v>8.89</v>
      </c>
      <c r="L231" s="27">
        <f>UpgradedProtectorStats!L231</f>
        <v>8.89</v>
      </c>
      <c r="M231" s="28">
        <f>UpgradedProtectorStats!M231</f>
        <v>16.510000000000002</v>
      </c>
      <c r="N231" s="29">
        <f>UpgradedProtectorStats!N231</f>
        <v>0</v>
      </c>
      <c r="O231" s="30">
        <f>UpgradedProtectorStats!O231</f>
        <v>8</v>
      </c>
      <c r="P231" s="21">
        <f>UpgradedProtectorStats!P231</f>
        <v>450</v>
      </c>
      <c r="Q231" s="21">
        <f>UpgradedProtectorStats!Q231</f>
        <v>-1</v>
      </c>
      <c r="R231" s="31"/>
      <c r="S231" s="22">
        <f t="shared" si="0"/>
        <v>1.625</v>
      </c>
      <c r="T231" s="32">
        <f t="shared" si="1"/>
        <v>6.0062500000000005</v>
      </c>
      <c r="U231" s="33">
        <f t="shared" si="2"/>
        <v>3.2937500000000002</v>
      </c>
      <c r="V231" s="34">
        <f t="shared" si="3"/>
        <v>4.84375</v>
      </c>
      <c r="W231" s="35">
        <f t="shared" si="4"/>
        <v>2.5187500000000003</v>
      </c>
      <c r="X231" s="32">
        <f t="shared" si="5"/>
        <v>6.306562500000001</v>
      </c>
      <c r="Y231" s="32">
        <f t="shared" si="6"/>
        <v>6.0062500000000005</v>
      </c>
      <c r="Z231" s="32">
        <f t="shared" si="7"/>
        <v>5.7059375000000001</v>
      </c>
      <c r="AA231" s="36">
        <f t="shared" si="8"/>
        <v>1.1112500000000001</v>
      </c>
      <c r="AB231" s="37">
        <f t="shared" si="9"/>
        <v>2.0637500000000002</v>
      </c>
    </row>
    <row r="232" spans="1:28" ht="15.75" customHeight="1" x14ac:dyDescent="0.2">
      <c r="A232" s="21">
        <f>UpgradedProtectorStats!A232</f>
        <v>690000</v>
      </c>
      <c r="B232" s="38" t="s">
        <v>538</v>
      </c>
      <c r="C232" s="22">
        <f>UpgradedProtectorStats!C232</f>
        <v>15</v>
      </c>
      <c r="D232" s="23">
        <f>UpgradedProtectorStats!D232</f>
        <v>41</v>
      </c>
      <c r="E232" s="24">
        <f>UpgradedProtectorStats!E232</f>
        <v>23</v>
      </c>
      <c r="F232" s="25">
        <f>UpgradedProtectorStats!F232</f>
        <v>19</v>
      </c>
      <c r="G232" s="26">
        <f>UpgradedProtectorStats!G232</f>
        <v>23</v>
      </c>
      <c r="H232" s="23">
        <f>UpgradedProtectorStats!D232*(1+(UpgradedProtectorStats!H232/100))</f>
        <v>47.15</v>
      </c>
      <c r="I232" s="23">
        <f>UpgradedProtectorStats!D232*(1+(UpgradedProtectorStats!I232/100))</f>
        <v>38.54</v>
      </c>
      <c r="J232" s="23">
        <f>UpgradedProtectorStats!D232*(1+(UpgradedProtectorStats!J232/100))</f>
        <v>41</v>
      </c>
      <c r="K232" s="27">
        <f>UpgradedProtectorStats!K232</f>
        <v>6</v>
      </c>
      <c r="L232" s="27">
        <f>UpgradedProtectorStats!L232</f>
        <v>6</v>
      </c>
      <c r="M232" s="28">
        <f>UpgradedProtectorStats!M232</f>
        <v>17</v>
      </c>
      <c r="N232" s="29">
        <f>UpgradedProtectorStats!N232</f>
        <v>0</v>
      </c>
      <c r="O232" s="30">
        <f>UpgradedProtectorStats!O232</f>
        <v>7.2</v>
      </c>
      <c r="P232" s="21">
        <f>UpgradedProtectorStats!P232</f>
        <v>800</v>
      </c>
      <c r="Q232" s="21">
        <f>UpgradedProtectorStats!Q232</f>
        <v>-1</v>
      </c>
      <c r="R232" s="31"/>
      <c r="S232" s="22">
        <f t="shared" si="0"/>
        <v>2.0833333333333335</v>
      </c>
      <c r="T232" s="32">
        <f t="shared" si="1"/>
        <v>5.6944444444444446</v>
      </c>
      <c r="U232" s="33">
        <f t="shared" si="2"/>
        <v>3.1944444444444442</v>
      </c>
      <c r="V232" s="34">
        <f t="shared" si="3"/>
        <v>2.6388888888888888</v>
      </c>
      <c r="W232" s="35">
        <f t="shared" si="4"/>
        <v>3.1944444444444442</v>
      </c>
      <c r="X232" s="32">
        <f t="shared" si="5"/>
        <v>6.5486111111111107</v>
      </c>
      <c r="Y232" s="32">
        <f t="shared" si="6"/>
        <v>5.3527777777777779</v>
      </c>
      <c r="Z232" s="32">
        <f t="shared" si="7"/>
        <v>5.6944444444444446</v>
      </c>
      <c r="AA232" s="36">
        <f t="shared" si="8"/>
        <v>0.83333333333333326</v>
      </c>
      <c r="AB232" s="37">
        <f t="shared" si="9"/>
        <v>2.3611111111111112</v>
      </c>
    </row>
    <row r="233" spans="1:28" ht="15.75" customHeight="1" x14ac:dyDescent="0.2">
      <c r="A233" s="49">
        <f>UpgradedProtectorStats!A233</f>
        <v>691000</v>
      </c>
      <c r="B233" s="50" t="s">
        <v>602</v>
      </c>
      <c r="C233" s="22">
        <f>UpgradedProtectorStats!C233</f>
        <v>37</v>
      </c>
      <c r="D233" s="23">
        <f>UpgradedProtectorStats!D233</f>
        <v>86</v>
      </c>
      <c r="E233" s="24">
        <f>UpgradedProtectorStats!E233</f>
        <v>50</v>
      </c>
      <c r="F233" s="25">
        <f>UpgradedProtectorStats!F233</f>
        <v>42</v>
      </c>
      <c r="G233" s="26">
        <f>UpgradedProtectorStats!G233</f>
        <v>50</v>
      </c>
      <c r="H233" s="23">
        <f>UpgradedProtectorStats!D233*(1+(UpgradedProtectorStats!H233/100))</f>
        <v>98.899999999999991</v>
      </c>
      <c r="I233" s="23">
        <f>UpgradedProtectorStats!D233*(1+(UpgradedProtectorStats!I233/100))</f>
        <v>80.839999999999989</v>
      </c>
      <c r="J233" s="23">
        <f>UpgradedProtectorStats!D233*(1+(UpgradedProtectorStats!J233/100))</f>
        <v>86</v>
      </c>
      <c r="K233" s="27">
        <f>UpgradedProtectorStats!K233</f>
        <v>14</v>
      </c>
      <c r="L233" s="27">
        <f>UpgradedProtectorStats!L233</f>
        <v>14</v>
      </c>
      <c r="M233" s="28">
        <f>UpgradedProtectorStats!M233</f>
        <v>42</v>
      </c>
      <c r="N233" s="29">
        <f>UpgradedProtectorStats!N233</f>
        <v>0</v>
      </c>
      <c r="O233" s="30">
        <f>UpgradedProtectorStats!O233</f>
        <v>17</v>
      </c>
      <c r="P233" s="21">
        <f>UpgradedProtectorStats!P233</f>
        <v>800</v>
      </c>
      <c r="Q233" s="21">
        <f>UpgradedProtectorStats!Q233</f>
        <v>-2</v>
      </c>
      <c r="R233" s="31"/>
      <c r="S233" s="22">
        <f t="shared" si="0"/>
        <v>2.1764705882352939</v>
      </c>
      <c r="T233" s="32">
        <f t="shared" si="1"/>
        <v>5.0588235294117645</v>
      </c>
      <c r="U233" s="33">
        <f t="shared" si="2"/>
        <v>2.9411764705882355</v>
      </c>
      <c r="V233" s="34">
        <f t="shared" si="3"/>
        <v>2.4705882352941178</v>
      </c>
      <c r="W233" s="35">
        <f t="shared" si="4"/>
        <v>2.9411764705882355</v>
      </c>
      <c r="X233" s="32">
        <f t="shared" si="5"/>
        <v>5.8176470588235292</v>
      </c>
      <c r="Y233" s="32">
        <f t="shared" si="6"/>
        <v>4.7552941176470584</v>
      </c>
      <c r="Z233" s="32">
        <f t="shared" si="7"/>
        <v>5.0588235294117645</v>
      </c>
      <c r="AA233" s="36">
        <f t="shared" si="8"/>
        <v>0.82352941176470584</v>
      </c>
      <c r="AB233" s="37">
        <f t="shared" si="9"/>
        <v>2.4705882352941178</v>
      </c>
    </row>
    <row r="234" spans="1:28" ht="15.75" customHeight="1" x14ac:dyDescent="0.2">
      <c r="A234" s="49">
        <f>UpgradedProtectorStats!A234</f>
        <v>692000</v>
      </c>
      <c r="B234" s="50" t="s">
        <v>660</v>
      </c>
      <c r="C234" s="22">
        <f>UpgradedProtectorStats!C234</f>
        <v>23</v>
      </c>
      <c r="D234" s="23">
        <f>UpgradedProtectorStats!D234</f>
        <v>54</v>
      </c>
      <c r="E234" s="24">
        <f>UpgradedProtectorStats!E234</f>
        <v>33</v>
      </c>
      <c r="F234" s="25">
        <f>UpgradedProtectorStats!F234</f>
        <v>27</v>
      </c>
      <c r="G234" s="26">
        <f>UpgradedProtectorStats!G234</f>
        <v>33</v>
      </c>
      <c r="H234" s="23">
        <f>UpgradedProtectorStats!D234*(1+(UpgradedProtectorStats!H234/100))</f>
        <v>62.099999999999994</v>
      </c>
      <c r="I234" s="23">
        <f>UpgradedProtectorStats!D234*(1+(UpgradedProtectorStats!I234/100))</f>
        <v>50.76</v>
      </c>
      <c r="J234" s="23">
        <f>UpgradedProtectorStats!D234*(1+(UpgradedProtectorStats!J234/100))</f>
        <v>54</v>
      </c>
      <c r="K234" s="27">
        <f>UpgradedProtectorStats!K234</f>
        <v>10</v>
      </c>
      <c r="L234" s="27">
        <f>UpgradedProtectorStats!L234</f>
        <v>10</v>
      </c>
      <c r="M234" s="28">
        <f>UpgradedProtectorStats!M234</f>
        <v>27</v>
      </c>
      <c r="N234" s="29">
        <f>UpgradedProtectorStats!N234</f>
        <v>0</v>
      </c>
      <c r="O234" s="30">
        <f>UpgradedProtectorStats!O234</f>
        <v>10.4</v>
      </c>
      <c r="P234" s="21">
        <f>UpgradedProtectorStats!P234</f>
        <v>800</v>
      </c>
      <c r="Q234" s="21">
        <f>UpgradedProtectorStats!Q234</f>
        <v>-1</v>
      </c>
      <c r="R234" s="31"/>
      <c r="S234" s="22">
        <f t="shared" si="0"/>
        <v>2.2115384615384617</v>
      </c>
      <c r="T234" s="32">
        <f t="shared" si="1"/>
        <v>5.1923076923076925</v>
      </c>
      <c r="U234" s="33">
        <f t="shared" si="2"/>
        <v>3.1730769230769229</v>
      </c>
      <c r="V234" s="34">
        <f t="shared" si="3"/>
        <v>2.5961538461538463</v>
      </c>
      <c r="W234" s="35">
        <f t="shared" si="4"/>
        <v>3.1730769230769229</v>
      </c>
      <c r="X234" s="32">
        <f t="shared" si="5"/>
        <v>5.9711538461538458</v>
      </c>
      <c r="Y234" s="32">
        <f t="shared" si="6"/>
        <v>4.8807692307692303</v>
      </c>
      <c r="Z234" s="32">
        <f t="shared" si="7"/>
        <v>5.1923076923076925</v>
      </c>
      <c r="AA234" s="36">
        <f t="shared" si="8"/>
        <v>0.96153846153846145</v>
      </c>
      <c r="AB234" s="37">
        <f t="shared" si="9"/>
        <v>2.5961538461538463</v>
      </c>
    </row>
    <row r="235" spans="1:28" ht="15.75" customHeight="1" x14ac:dyDescent="0.2">
      <c r="A235" s="49">
        <f>UpgradedProtectorStats!A235</f>
        <v>693000</v>
      </c>
      <c r="B235" s="50" t="s">
        <v>721</v>
      </c>
      <c r="C235" s="22">
        <f>UpgradedProtectorStats!C235</f>
        <v>23</v>
      </c>
      <c r="D235" s="23">
        <f>UpgradedProtectorStats!D235</f>
        <v>54</v>
      </c>
      <c r="E235" s="24">
        <f>UpgradedProtectorStats!E235</f>
        <v>33</v>
      </c>
      <c r="F235" s="25">
        <f>UpgradedProtectorStats!F235</f>
        <v>27</v>
      </c>
      <c r="G235" s="26">
        <f>UpgradedProtectorStats!G235</f>
        <v>33</v>
      </c>
      <c r="H235" s="23">
        <f>UpgradedProtectorStats!D235*(1+(UpgradedProtectorStats!H235/100))</f>
        <v>62.099999999999994</v>
      </c>
      <c r="I235" s="23">
        <f>UpgradedProtectorStats!D235*(1+(UpgradedProtectorStats!I235/100))</f>
        <v>50.76</v>
      </c>
      <c r="J235" s="23">
        <f>UpgradedProtectorStats!D235*(1+(UpgradedProtectorStats!J235/100))</f>
        <v>54</v>
      </c>
      <c r="K235" s="27">
        <f>UpgradedProtectorStats!K235</f>
        <v>10</v>
      </c>
      <c r="L235" s="27">
        <f>UpgradedProtectorStats!L235</f>
        <v>10</v>
      </c>
      <c r="M235" s="28">
        <f>UpgradedProtectorStats!M235</f>
        <v>27</v>
      </c>
      <c r="N235" s="29">
        <f>UpgradedProtectorStats!N235</f>
        <v>0</v>
      </c>
      <c r="O235" s="30">
        <f>UpgradedProtectorStats!O235</f>
        <v>10.4</v>
      </c>
      <c r="P235" s="21">
        <f>UpgradedProtectorStats!P235</f>
        <v>800</v>
      </c>
      <c r="Q235" s="21">
        <f>UpgradedProtectorStats!Q235</f>
        <v>-1</v>
      </c>
      <c r="R235" s="31"/>
      <c r="S235" s="22">
        <f t="shared" si="0"/>
        <v>2.2115384615384617</v>
      </c>
      <c r="T235" s="32">
        <f t="shared" si="1"/>
        <v>5.1923076923076925</v>
      </c>
      <c r="U235" s="33">
        <f t="shared" si="2"/>
        <v>3.1730769230769229</v>
      </c>
      <c r="V235" s="34">
        <f t="shared" si="3"/>
        <v>2.5961538461538463</v>
      </c>
      <c r="W235" s="35">
        <f t="shared" si="4"/>
        <v>3.1730769230769229</v>
      </c>
      <c r="X235" s="32">
        <f t="shared" si="5"/>
        <v>5.9711538461538458</v>
      </c>
      <c r="Y235" s="32">
        <f t="shared" si="6"/>
        <v>4.8807692307692303</v>
      </c>
      <c r="Z235" s="32">
        <f t="shared" si="7"/>
        <v>5.1923076923076925</v>
      </c>
      <c r="AA235" s="36">
        <f t="shared" si="8"/>
        <v>0.96153846153846145</v>
      </c>
      <c r="AB235" s="37">
        <f t="shared" si="9"/>
        <v>2.5961538461538463</v>
      </c>
    </row>
    <row r="236" spans="1:28" ht="15.75" customHeight="1" x14ac:dyDescent="0.2">
      <c r="A236" s="21">
        <f>UpgradedProtectorStats!A236+5</f>
        <v>700010</v>
      </c>
      <c r="B236" s="38" t="s">
        <v>539</v>
      </c>
      <c r="C236" s="22">
        <f>UpgradedProtectorStats!C236</f>
        <v>0</v>
      </c>
      <c r="D236" s="32">
        <f>UpgradedProtectorStats!D236</f>
        <v>18.600000000000001</v>
      </c>
      <c r="E236" s="24">
        <f>UpgradedProtectorStats!E236</f>
        <v>20.150000000000002</v>
      </c>
      <c r="F236" s="25">
        <f>UpgradedProtectorStats!F236</f>
        <v>13.950000000000001</v>
      </c>
      <c r="G236" s="26">
        <f>UpgradedProtectorStats!G236</f>
        <v>18.600000000000001</v>
      </c>
      <c r="H236" s="23">
        <f>UpgradedProtectorStats!D236*(1+(UpgradedProtectorStats!H236/100))</f>
        <v>18.600000000000001</v>
      </c>
      <c r="I236" s="23">
        <f>UpgradedProtectorStats!D236*(1+(UpgradedProtectorStats!I236/100))</f>
        <v>25.110000000000003</v>
      </c>
      <c r="J236" s="23">
        <f>UpgradedProtectorStats!D236*(1+(UpgradedProtectorStats!J236/100))</f>
        <v>18.600000000000001</v>
      </c>
      <c r="K236" s="27">
        <f>UpgradedProtectorStats!K236</f>
        <v>17.78</v>
      </c>
      <c r="L236" s="27">
        <f>UpgradedProtectorStats!L236</f>
        <v>17.78</v>
      </c>
      <c r="M236" s="28">
        <f>UpgradedProtectorStats!M236</f>
        <v>24.13</v>
      </c>
      <c r="N236" s="29">
        <f>UpgradedProtectorStats!N236</f>
        <v>0</v>
      </c>
      <c r="O236" s="30">
        <f>UpgradedProtectorStats!O236</f>
        <v>2</v>
      </c>
      <c r="P236" s="21">
        <f>UpgradedProtectorStats!P236</f>
        <v>300</v>
      </c>
      <c r="Q236" s="21">
        <f>UpgradedProtectorStats!Q236</f>
        <v>0</v>
      </c>
      <c r="R236" s="31"/>
      <c r="S236" s="22">
        <f t="shared" si="0"/>
        <v>0</v>
      </c>
      <c r="T236" s="32">
        <f t="shared" si="1"/>
        <v>9.3000000000000007</v>
      </c>
      <c r="U236" s="33">
        <f t="shared" si="2"/>
        <v>10.075000000000001</v>
      </c>
      <c r="V236" s="34">
        <f t="shared" si="3"/>
        <v>6.9750000000000005</v>
      </c>
      <c r="W236" s="35">
        <f t="shared" si="4"/>
        <v>9.3000000000000007</v>
      </c>
      <c r="X236" s="32">
        <f t="shared" si="5"/>
        <v>9.3000000000000007</v>
      </c>
      <c r="Y236" s="32">
        <f t="shared" si="6"/>
        <v>12.555000000000001</v>
      </c>
      <c r="Z236" s="32">
        <f t="shared" si="7"/>
        <v>9.3000000000000007</v>
      </c>
      <c r="AA236" s="36">
        <f t="shared" si="8"/>
        <v>8.89</v>
      </c>
      <c r="AB236" s="37">
        <f t="shared" si="9"/>
        <v>12.065</v>
      </c>
    </row>
    <row r="237" spans="1:28" ht="15.75" customHeight="1" x14ac:dyDescent="0.2">
      <c r="A237" s="21">
        <f>UpgradedProtectorStats!A237+5</f>
        <v>701010</v>
      </c>
      <c r="B237" s="50" t="s">
        <v>603</v>
      </c>
      <c r="C237" s="22">
        <f>UpgradedProtectorStats!C237</f>
        <v>0</v>
      </c>
      <c r="D237" s="32">
        <f>UpgradedProtectorStats!D237</f>
        <v>41.85</v>
      </c>
      <c r="E237" s="24">
        <f>UpgradedProtectorStats!E237</f>
        <v>46.5</v>
      </c>
      <c r="F237" s="25">
        <f>UpgradedProtectorStats!F237</f>
        <v>32.550000000000004</v>
      </c>
      <c r="G237" s="26">
        <f>UpgradedProtectorStats!G237</f>
        <v>43.4</v>
      </c>
      <c r="H237" s="23">
        <f>UpgradedProtectorStats!D237*(1+(UpgradedProtectorStats!H237/100))</f>
        <v>41.85</v>
      </c>
      <c r="I237" s="23">
        <f>UpgradedProtectorStats!D237*(1+(UpgradedProtectorStats!I237/100))</f>
        <v>56.497500000000002</v>
      </c>
      <c r="J237" s="23">
        <f>UpgradedProtectorStats!D237*(1+(UpgradedProtectorStats!J237/100))</f>
        <v>41.85</v>
      </c>
      <c r="K237" s="27">
        <f>UpgradedProtectorStats!K237</f>
        <v>40.64</v>
      </c>
      <c r="L237" s="27">
        <f>UpgradedProtectorStats!L237</f>
        <v>40.64</v>
      </c>
      <c r="M237" s="28">
        <f>UpgradedProtectorStats!M237</f>
        <v>55.88</v>
      </c>
      <c r="N237" s="29">
        <f>UpgradedProtectorStats!N237</f>
        <v>0</v>
      </c>
      <c r="O237" s="30">
        <f>UpgradedProtectorStats!O237</f>
        <v>4.5</v>
      </c>
      <c r="P237" s="21">
        <f>UpgradedProtectorStats!P237</f>
        <v>300</v>
      </c>
      <c r="Q237" s="21">
        <f>UpgradedProtectorStats!Q237</f>
        <v>0</v>
      </c>
      <c r="R237" s="31"/>
      <c r="S237" s="22">
        <f t="shared" si="0"/>
        <v>0</v>
      </c>
      <c r="T237" s="32">
        <f t="shared" si="1"/>
        <v>9.3000000000000007</v>
      </c>
      <c r="U237" s="33">
        <f t="shared" si="2"/>
        <v>10.333333333333334</v>
      </c>
      <c r="V237" s="34">
        <f t="shared" si="3"/>
        <v>7.2333333333333343</v>
      </c>
      <c r="W237" s="35">
        <f t="shared" si="4"/>
        <v>9.6444444444444439</v>
      </c>
      <c r="X237" s="32">
        <f t="shared" si="5"/>
        <v>9.3000000000000007</v>
      </c>
      <c r="Y237" s="32">
        <f t="shared" si="6"/>
        <v>12.555</v>
      </c>
      <c r="Z237" s="32">
        <f t="shared" si="7"/>
        <v>9.3000000000000007</v>
      </c>
      <c r="AA237" s="36">
        <f t="shared" si="8"/>
        <v>9.0311111111111106</v>
      </c>
      <c r="AB237" s="37">
        <f t="shared" si="9"/>
        <v>12.417777777777779</v>
      </c>
    </row>
    <row r="238" spans="1:28" ht="15.75" customHeight="1" x14ac:dyDescent="0.2">
      <c r="A238" s="21">
        <f>UpgradedProtectorStats!A238+5</f>
        <v>702010</v>
      </c>
      <c r="B238" s="50" t="s">
        <v>661</v>
      </c>
      <c r="C238" s="22">
        <f>UpgradedProtectorStats!C238</f>
        <v>0</v>
      </c>
      <c r="D238" s="32">
        <f>UpgradedProtectorStats!D238</f>
        <v>15.5</v>
      </c>
      <c r="E238" s="24">
        <f>UpgradedProtectorStats!E238</f>
        <v>15.5</v>
      </c>
      <c r="F238" s="25">
        <f>UpgradedProtectorStats!F238</f>
        <v>10.85</v>
      </c>
      <c r="G238" s="26">
        <f>UpgradedProtectorStats!G238</f>
        <v>15.5</v>
      </c>
      <c r="H238" s="23">
        <f>UpgradedProtectorStats!D238*(1+(UpgradedProtectorStats!H238/100))</f>
        <v>15.5</v>
      </c>
      <c r="I238" s="23">
        <f>UpgradedProtectorStats!D238*(1+(UpgradedProtectorStats!I238/100))</f>
        <v>20.925000000000001</v>
      </c>
      <c r="J238" s="23">
        <f>UpgradedProtectorStats!D238*(1+(UpgradedProtectorStats!J238/100))</f>
        <v>15.5</v>
      </c>
      <c r="K238" s="27">
        <f>UpgradedProtectorStats!K238</f>
        <v>13.97</v>
      </c>
      <c r="L238" s="27">
        <f>UpgradedProtectorStats!L238</f>
        <v>13.97</v>
      </c>
      <c r="M238" s="28">
        <f>UpgradedProtectorStats!M238</f>
        <v>19.05</v>
      </c>
      <c r="N238" s="29">
        <f>UpgradedProtectorStats!N238</f>
        <v>0</v>
      </c>
      <c r="O238" s="30">
        <f>UpgradedProtectorStats!O238</f>
        <v>1.5</v>
      </c>
      <c r="P238" s="21">
        <f>UpgradedProtectorStats!P238</f>
        <v>300</v>
      </c>
      <c r="Q238" s="21">
        <f>UpgradedProtectorStats!Q238</f>
        <v>0</v>
      </c>
      <c r="R238" s="31"/>
      <c r="S238" s="22">
        <f t="shared" si="0"/>
        <v>0</v>
      </c>
      <c r="T238" s="32">
        <f t="shared" si="1"/>
        <v>10.333333333333334</v>
      </c>
      <c r="U238" s="33">
        <f t="shared" si="2"/>
        <v>10.333333333333334</v>
      </c>
      <c r="V238" s="34">
        <f t="shared" si="3"/>
        <v>7.2333333333333334</v>
      </c>
      <c r="W238" s="35">
        <f t="shared" si="4"/>
        <v>10.333333333333334</v>
      </c>
      <c r="X238" s="32">
        <f t="shared" si="5"/>
        <v>10.333333333333334</v>
      </c>
      <c r="Y238" s="32">
        <f t="shared" si="6"/>
        <v>13.950000000000001</v>
      </c>
      <c r="Z238" s="32">
        <f t="shared" si="7"/>
        <v>10.333333333333334</v>
      </c>
      <c r="AA238" s="36">
        <f t="shared" si="8"/>
        <v>9.3133333333333344</v>
      </c>
      <c r="AB238" s="37">
        <f t="shared" si="9"/>
        <v>12.700000000000001</v>
      </c>
    </row>
    <row r="239" spans="1:28" ht="15.75" customHeight="1" x14ac:dyDescent="0.2">
      <c r="A239" s="21">
        <f>UpgradedProtectorStats!A239+5</f>
        <v>703010</v>
      </c>
      <c r="B239" s="50" t="s">
        <v>722</v>
      </c>
      <c r="C239" s="22">
        <f>UpgradedProtectorStats!C239</f>
        <v>0</v>
      </c>
      <c r="D239" s="32">
        <f>UpgradedProtectorStats!D239</f>
        <v>29.45</v>
      </c>
      <c r="E239" s="24">
        <f>UpgradedProtectorStats!E239</f>
        <v>32.550000000000004</v>
      </c>
      <c r="F239" s="25">
        <f>UpgradedProtectorStats!F239</f>
        <v>23.25</v>
      </c>
      <c r="G239" s="26">
        <f>UpgradedProtectorStats!G239</f>
        <v>31</v>
      </c>
      <c r="H239" s="23">
        <f>UpgradedProtectorStats!D239*(1+(UpgradedProtectorStats!H239/100))</f>
        <v>29.45</v>
      </c>
      <c r="I239" s="23">
        <f>UpgradedProtectorStats!D239*(1+(UpgradedProtectorStats!I239/100))</f>
        <v>39.7575</v>
      </c>
      <c r="J239" s="23">
        <f>UpgradedProtectorStats!D239*(1+(UpgradedProtectorStats!J239/100))</f>
        <v>29.45</v>
      </c>
      <c r="K239" s="27">
        <f>UpgradedProtectorStats!K239</f>
        <v>29.21</v>
      </c>
      <c r="L239" s="27">
        <f>UpgradedProtectorStats!L239</f>
        <v>29.21</v>
      </c>
      <c r="M239" s="28">
        <f>UpgradedProtectorStats!M239</f>
        <v>39.369999999999997</v>
      </c>
      <c r="N239" s="29">
        <f>UpgradedProtectorStats!N239</f>
        <v>0</v>
      </c>
      <c r="O239" s="30">
        <f>UpgradedProtectorStats!O239</f>
        <v>3.2</v>
      </c>
      <c r="P239" s="21">
        <f>UpgradedProtectorStats!P239</f>
        <v>300</v>
      </c>
      <c r="Q239" s="21">
        <f>UpgradedProtectorStats!Q239</f>
        <v>0</v>
      </c>
      <c r="R239" s="31"/>
      <c r="S239" s="22">
        <f t="shared" si="0"/>
        <v>0</v>
      </c>
      <c r="T239" s="32">
        <f t="shared" si="1"/>
        <v>9.203125</v>
      </c>
      <c r="U239" s="33">
        <f t="shared" si="2"/>
        <v>10.171875</v>
      </c>
      <c r="V239" s="34">
        <f t="shared" si="3"/>
        <v>7.265625</v>
      </c>
      <c r="W239" s="35">
        <f t="shared" si="4"/>
        <v>9.6875</v>
      </c>
      <c r="X239" s="32">
        <f t="shared" si="5"/>
        <v>9.203125</v>
      </c>
      <c r="Y239" s="32">
        <f t="shared" si="6"/>
        <v>12.42421875</v>
      </c>
      <c r="Z239" s="32">
        <f t="shared" si="7"/>
        <v>9.203125</v>
      </c>
      <c r="AA239" s="36">
        <f t="shared" si="8"/>
        <v>9.1281249999999989</v>
      </c>
      <c r="AB239" s="37">
        <f t="shared" si="9"/>
        <v>12.303124999999998</v>
      </c>
    </row>
    <row r="240" spans="1:28" ht="15.75" customHeight="1" x14ac:dyDescent="0.2">
      <c r="A240" s="49">
        <f>UpgradedProtectorStats!A240</f>
        <v>710000</v>
      </c>
      <c r="B240" s="38" t="s">
        <v>540</v>
      </c>
      <c r="C240" s="22">
        <f>UpgradedProtectorStats!C240</f>
        <v>0</v>
      </c>
      <c r="D240" s="23">
        <f>UpgradedProtectorStats!D240</f>
        <v>17</v>
      </c>
      <c r="E240" s="24">
        <f>UpgradedProtectorStats!E240</f>
        <v>17</v>
      </c>
      <c r="F240" s="25">
        <f>UpgradedProtectorStats!F240</f>
        <v>9</v>
      </c>
      <c r="G240" s="26">
        <f>UpgradedProtectorStats!G240</f>
        <v>11</v>
      </c>
      <c r="H240" s="23">
        <f>UpgradedProtectorStats!D240*(1+(UpgradedProtectorStats!H240/100))</f>
        <v>17</v>
      </c>
      <c r="I240" s="23">
        <f>UpgradedProtectorStats!D240*(1+(UpgradedProtectorStats!I240/100))</f>
        <v>17</v>
      </c>
      <c r="J240" s="23">
        <f>UpgradedProtectorStats!D240*(1+(UpgradedProtectorStats!J240/100))</f>
        <v>17</v>
      </c>
      <c r="K240" s="27">
        <f>UpgradedProtectorStats!K240</f>
        <v>32</v>
      </c>
      <c r="L240" s="27">
        <f>UpgradedProtectorStats!L240</f>
        <v>32</v>
      </c>
      <c r="M240" s="28">
        <f>UpgradedProtectorStats!M240</f>
        <v>16</v>
      </c>
      <c r="N240" s="29">
        <f>UpgradedProtectorStats!N240</f>
        <v>10</v>
      </c>
      <c r="O240" s="30">
        <f>UpgradedProtectorStats!O240</f>
        <v>2.5</v>
      </c>
      <c r="P240" s="21">
        <f>UpgradedProtectorStats!P240</f>
        <v>150</v>
      </c>
      <c r="Q240" s="21">
        <f>UpgradedProtectorStats!Q240</f>
        <v>0</v>
      </c>
      <c r="R240" s="31"/>
      <c r="S240" s="22">
        <f t="shared" si="0"/>
        <v>0</v>
      </c>
      <c r="T240" s="32">
        <f t="shared" si="1"/>
        <v>6.8</v>
      </c>
      <c r="U240" s="33">
        <f t="shared" si="2"/>
        <v>6.8</v>
      </c>
      <c r="V240" s="34">
        <f t="shared" si="3"/>
        <v>3.6</v>
      </c>
      <c r="W240" s="35">
        <f t="shared" si="4"/>
        <v>4.4000000000000004</v>
      </c>
      <c r="X240" s="32">
        <f t="shared" si="5"/>
        <v>6.8</v>
      </c>
      <c r="Y240" s="32">
        <f t="shared" si="6"/>
        <v>6.8</v>
      </c>
      <c r="Z240" s="32">
        <f t="shared" si="7"/>
        <v>6.8</v>
      </c>
      <c r="AA240" s="36">
        <f t="shared" si="8"/>
        <v>12.8</v>
      </c>
      <c r="AB240" s="37">
        <f t="shared" si="9"/>
        <v>6.4</v>
      </c>
    </row>
    <row r="241" spans="1:28" ht="15.75" customHeight="1" x14ac:dyDescent="0.2">
      <c r="A241" s="49">
        <f>UpgradedProtectorStats!A241</f>
        <v>720000</v>
      </c>
      <c r="B241" s="38" t="s">
        <v>541</v>
      </c>
      <c r="C241" s="22">
        <f>UpgradedProtectorStats!C241</f>
        <v>0</v>
      </c>
      <c r="D241" s="23">
        <f>UpgradedProtectorStats!D241</f>
        <v>14</v>
      </c>
      <c r="E241" s="24">
        <f>UpgradedProtectorStats!E241</f>
        <v>22</v>
      </c>
      <c r="F241" s="25">
        <f>UpgradedProtectorStats!F241</f>
        <v>9</v>
      </c>
      <c r="G241" s="26">
        <f>UpgradedProtectorStats!G241</f>
        <v>13</v>
      </c>
      <c r="H241" s="23">
        <f>UpgradedProtectorStats!D241*(1+(UpgradedProtectorStats!H241/100))</f>
        <v>14</v>
      </c>
      <c r="I241" s="23">
        <f>UpgradedProtectorStats!D241*(1+(UpgradedProtectorStats!I241/100))</f>
        <v>14</v>
      </c>
      <c r="J241" s="23">
        <f>UpgradedProtectorStats!D241*(1+(UpgradedProtectorStats!J241/100))</f>
        <v>14</v>
      </c>
      <c r="K241" s="27">
        <f>UpgradedProtectorStats!K241</f>
        <v>38</v>
      </c>
      <c r="L241" s="27">
        <f>UpgradedProtectorStats!L241</f>
        <v>38</v>
      </c>
      <c r="M241" s="28">
        <f>UpgradedProtectorStats!M241</f>
        <v>8</v>
      </c>
      <c r="N241" s="29">
        <f>UpgradedProtectorStats!N241</f>
        <v>15</v>
      </c>
      <c r="O241" s="30">
        <f>UpgradedProtectorStats!O241</f>
        <v>2.2000000000000002</v>
      </c>
      <c r="P241" s="21">
        <f>UpgradedProtectorStats!P241</f>
        <v>150</v>
      </c>
      <c r="Q241" s="21">
        <f>UpgradedProtectorStats!Q241</f>
        <v>0</v>
      </c>
      <c r="R241" s="31"/>
      <c r="S241" s="22">
        <f t="shared" si="0"/>
        <v>0</v>
      </c>
      <c r="T241" s="32">
        <f t="shared" si="1"/>
        <v>6.3636363636363633</v>
      </c>
      <c r="U241" s="33">
        <f t="shared" si="2"/>
        <v>10</v>
      </c>
      <c r="V241" s="34">
        <f t="shared" si="3"/>
        <v>4.0909090909090908</v>
      </c>
      <c r="W241" s="35">
        <f t="shared" si="4"/>
        <v>5.9090909090909083</v>
      </c>
      <c r="X241" s="32">
        <f t="shared" si="5"/>
        <v>6.3636363636363633</v>
      </c>
      <c r="Y241" s="32">
        <f t="shared" si="6"/>
        <v>6.3636363636363633</v>
      </c>
      <c r="Z241" s="32">
        <f t="shared" si="7"/>
        <v>6.3636363636363633</v>
      </c>
      <c r="AA241" s="36">
        <f t="shared" si="8"/>
        <v>17.27272727272727</v>
      </c>
      <c r="AB241" s="37">
        <f t="shared" si="9"/>
        <v>3.6363636363636362</v>
      </c>
    </row>
    <row r="242" spans="1:28" ht="15.75" customHeight="1" x14ac:dyDescent="0.2">
      <c r="A242" s="49">
        <f>UpgradedProtectorStats!A243</f>
        <v>900000</v>
      </c>
      <c r="B242" s="50" t="s">
        <v>542</v>
      </c>
      <c r="C242" s="22">
        <f>UpgradedProtectorStats!C243</f>
        <v>0</v>
      </c>
      <c r="D242" s="23">
        <f>UpgradedProtectorStats!D243</f>
        <v>0</v>
      </c>
      <c r="E242" s="24">
        <f>UpgradedProtectorStats!E243</f>
        <v>0</v>
      </c>
      <c r="F242" s="25">
        <f>UpgradedProtectorStats!F243</f>
        <v>0</v>
      </c>
      <c r="G242" s="26">
        <f>UpgradedProtectorStats!G243</f>
        <v>0</v>
      </c>
      <c r="H242" s="23">
        <f>UpgradedProtectorStats!D243*(1+(UpgradedProtectorStats!H243/100))</f>
        <v>0</v>
      </c>
      <c r="I242" s="23">
        <f>UpgradedProtectorStats!D243*(1+(UpgradedProtectorStats!I243/100))</f>
        <v>0</v>
      </c>
      <c r="J242" s="23">
        <f>UpgradedProtectorStats!D243*(1+(UpgradedProtectorStats!J243/100))</f>
        <v>0</v>
      </c>
      <c r="K242" s="27">
        <f>UpgradedProtectorStats!K243</f>
        <v>0</v>
      </c>
      <c r="L242" s="27">
        <f>UpgradedProtectorStats!L243</f>
        <v>0</v>
      </c>
      <c r="M242" s="28">
        <f>UpgradedProtectorStats!M243</f>
        <v>0</v>
      </c>
      <c r="N242" s="29">
        <f>UpgradedProtectorStats!N243</f>
        <v>0</v>
      </c>
      <c r="O242" s="30">
        <f>UpgradedProtectorStats!O243</f>
        <v>0</v>
      </c>
      <c r="P242" s="21">
        <f>UpgradedProtectorStats!P243</f>
        <v>0</v>
      </c>
      <c r="Q242" s="21">
        <f>UpgradedProtectorStats!Q243</f>
        <v>0</v>
      </c>
      <c r="R242" s="31"/>
      <c r="S242" s="22" t="e">
        <f t="shared" si="0"/>
        <v>#DIV/0!</v>
      </c>
      <c r="T242" s="32" t="e">
        <f t="shared" si="1"/>
        <v>#DIV/0!</v>
      </c>
      <c r="U242" s="33" t="e">
        <f t="shared" si="2"/>
        <v>#DIV/0!</v>
      </c>
      <c r="V242" s="34" t="e">
        <f t="shared" si="3"/>
        <v>#DIV/0!</v>
      </c>
      <c r="W242" s="35" t="e">
        <f t="shared" si="4"/>
        <v>#DIV/0!</v>
      </c>
      <c r="X242" s="32" t="e">
        <f t="shared" si="5"/>
        <v>#DIV/0!</v>
      </c>
      <c r="Y242" s="32" t="e">
        <f t="shared" si="6"/>
        <v>#DIV/0!</v>
      </c>
      <c r="Z242" s="32" t="e">
        <f t="shared" si="7"/>
        <v>#DIV/0!</v>
      </c>
      <c r="AA242" s="36" t="e">
        <f t="shared" si="8"/>
        <v>#DIV/0!</v>
      </c>
      <c r="AB242" s="37" t="e">
        <f t="shared" si="9"/>
        <v>#DIV/0!</v>
      </c>
    </row>
    <row r="243" spans="1:28" ht="15.75" customHeight="1" x14ac:dyDescent="0.2">
      <c r="A243" s="21">
        <f>UpgradedProtectorStats!A244</f>
        <v>901000</v>
      </c>
      <c r="B243" s="50" t="s">
        <v>604</v>
      </c>
      <c r="C243" s="22">
        <f>UpgradedProtectorStats!C244</f>
        <v>0</v>
      </c>
      <c r="D243" s="23">
        <f>UpgradedProtectorStats!D244</f>
        <v>0</v>
      </c>
      <c r="E243" s="24">
        <f>UpgradedProtectorStats!E244</f>
        <v>0</v>
      </c>
      <c r="F243" s="25">
        <f>UpgradedProtectorStats!F244</f>
        <v>0</v>
      </c>
      <c r="G243" s="26">
        <f>UpgradedProtectorStats!G244</f>
        <v>0</v>
      </c>
      <c r="H243" s="23">
        <f>UpgradedProtectorStats!D244*(1+(UpgradedProtectorStats!H244/100))</f>
        <v>0</v>
      </c>
      <c r="I243" s="23">
        <f>UpgradedProtectorStats!D244*(1+(UpgradedProtectorStats!I244/100))</f>
        <v>0</v>
      </c>
      <c r="J243" s="23">
        <f>UpgradedProtectorStats!D244*(1+(UpgradedProtectorStats!J244/100))</f>
        <v>0</v>
      </c>
      <c r="K243" s="27">
        <f>UpgradedProtectorStats!K244</f>
        <v>0</v>
      </c>
      <c r="L243" s="27">
        <f>UpgradedProtectorStats!L244</f>
        <v>0</v>
      </c>
      <c r="M243" s="28">
        <f>UpgradedProtectorStats!M244</f>
        <v>0</v>
      </c>
      <c r="N243" s="29">
        <f>UpgradedProtectorStats!N244</f>
        <v>0</v>
      </c>
      <c r="O243" s="30">
        <f>UpgradedProtectorStats!O244</f>
        <v>0</v>
      </c>
      <c r="P243" s="21">
        <f>UpgradedProtectorStats!P244</f>
        <v>0</v>
      </c>
      <c r="Q243" s="21">
        <f>UpgradedProtectorStats!Q244</f>
        <v>0</v>
      </c>
      <c r="R243" s="31"/>
      <c r="S243" s="22" t="e">
        <f t="shared" si="0"/>
        <v>#DIV/0!</v>
      </c>
      <c r="T243" s="32" t="e">
        <f t="shared" si="1"/>
        <v>#DIV/0!</v>
      </c>
      <c r="U243" s="33" t="e">
        <f t="shared" si="2"/>
        <v>#DIV/0!</v>
      </c>
      <c r="V243" s="34" t="e">
        <f t="shared" si="3"/>
        <v>#DIV/0!</v>
      </c>
      <c r="W243" s="35" t="e">
        <f t="shared" si="4"/>
        <v>#DIV/0!</v>
      </c>
      <c r="X243" s="32" t="e">
        <f t="shared" si="5"/>
        <v>#DIV/0!</v>
      </c>
      <c r="Y243" s="32" t="e">
        <f t="shared" si="6"/>
        <v>#DIV/0!</v>
      </c>
      <c r="Z243" s="32" t="e">
        <f t="shared" si="7"/>
        <v>#DIV/0!</v>
      </c>
      <c r="AA243" s="36" t="e">
        <f t="shared" si="8"/>
        <v>#DIV/0!</v>
      </c>
      <c r="AB243" s="37" t="e">
        <f t="shared" si="9"/>
        <v>#DIV/0!</v>
      </c>
    </row>
    <row r="244" spans="1:28" ht="15.75" customHeight="1" x14ac:dyDescent="0.2">
      <c r="A244" s="49">
        <f>UpgradedProtectorStats!A245</f>
        <v>902000</v>
      </c>
      <c r="B244" s="50" t="s">
        <v>662</v>
      </c>
      <c r="C244" s="22">
        <f>UpgradedProtectorStats!C245</f>
        <v>0</v>
      </c>
      <c r="D244" s="23">
        <f>UpgradedProtectorStats!D245</f>
        <v>0</v>
      </c>
      <c r="E244" s="24">
        <f>UpgradedProtectorStats!E245</f>
        <v>0</v>
      </c>
      <c r="F244" s="25">
        <f>UpgradedProtectorStats!F245</f>
        <v>0</v>
      </c>
      <c r="G244" s="26">
        <f>UpgradedProtectorStats!G245</f>
        <v>0</v>
      </c>
      <c r="H244" s="23">
        <f>UpgradedProtectorStats!D245*(1+(UpgradedProtectorStats!H245/100))</f>
        <v>0</v>
      </c>
      <c r="I244" s="23">
        <f>UpgradedProtectorStats!D245*(1+(UpgradedProtectorStats!I245/100))</f>
        <v>0</v>
      </c>
      <c r="J244" s="23">
        <f>UpgradedProtectorStats!D245*(1+(UpgradedProtectorStats!J245/100))</f>
        <v>0</v>
      </c>
      <c r="K244" s="27">
        <f>UpgradedProtectorStats!K245</f>
        <v>0</v>
      </c>
      <c r="L244" s="27">
        <f>UpgradedProtectorStats!L245</f>
        <v>0</v>
      </c>
      <c r="M244" s="28">
        <f>UpgradedProtectorStats!M245</f>
        <v>0</v>
      </c>
      <c r="N244" s="29">
        <f>UpgradedProtectorStats!N245</f>
        <v>0</v>
      </c>
      <c r="O244" s="30">
        <f>UpgradedProtectorStats!O245</f>
        <v>0</v>
      </c>
      <c r="P244" s="21">
        <f>UpgradedProtectorStats!P245</f>
        <v>0</v>
      </c>
      <c r="Q244" s="21">
        <f>UpgradedProtectorStats!Q245</f>
        <v>0</v>
      </c>
      <c r="R244" s="31"/>
      <c r="S244" s="22" t="e">
        <f t="shared" si="0"/>
        <v>#DIV/0!</v>
      </c>
      <c r="T244" s="32" t="e">
        <f t="shared" si="1"/>
        <v>#DIV/0!</v>
      </c>
      <c r="U244" s="33" t="e">
        <f t="shared" si="2"/>
        <v>#DIV/0!</v>
      </c>
      <c r="V244" s="34" t="e">
        <f t="shared" si="3"/>
        <v>#DIV/0!</v>
      </c>
      <c r="W244" s="35" t="e">
        <f t="shared" si="4"/>
        <v>#DIV/0!</v>
      </c>
      <c r="X244" s="32" t="e">
        <f t="shared" si="5"/>
        <v>#DIV/0!</v>
      </c>
      <c r="Y244" s="32" t="e">
        <f t="shared" si="6"/>
        <v>#DIV/0!</v>
      </c>
      <c r="Z244" s="32" t="e">
        <f t="shared" si="7"/>
        <v>#DIV/0!</v>
      </c>
      <c r="AA244" s="36" t="e">
        <f t="shared" si="8"/>
        <v>#DIV/0!</v>
      </c>
      <c r="AB244" s="37" t="e">
        <f t="shared" si="9"/>
        <v>#DIV/0!</v>
      </c>
    </row>
    <row r="245" spans="1:28" ht="15.75" customHeight="1" x14ac:dyDescent="0.2">
      <c r="A245" s="49">
        <f>UpgradedProtectorStats!A246</f>
        <v>903000</v>
      </c>
      <c r="B245" s="50" t="s">
        <v>723</v>
      </c>
      <c r="C245" s="22">
        <f>UpgradedProtectorStats!C246</f>
        <v>0</v>
      </c>
      <c r="D245" s="23">
        <f>UpgradedProtectorStats!D246</f>
        <v>0</v>
      </c>
      <c r="E245" s="24">
        <f>UpgradedProtectorStats!E246</f>
        <v>0</v>
      </c>
      <c r="F245" s="25">
        <f>UpgradedProtectorStats!F246</f>
        <v>0</v>
      </c>
      <c r="G245" s="26">
        <f>UpgradedProtectorStats!G246</f>
        <v>0</v>
      </c>
      <c r="H245" s="23">
        <f>UpgradedProtectorStats!D246*(1+(UpgradedProtectorStats!H246/100))</f>
        <v>0</v>
      </c>
      <c r="I245" s="23">
        <f>UpgradedProtectorStats!D246*(1+(UpgradedProtectorStats!I246/100))</f>
        <v>0</v>
      </c>
      <c r="J245" s="23">
        <f>UpgradedProtectorStats!D246*(1+(UpgradedProtectorStats!J246/100))</f>
        <v>0</v>
      </c>
      <c r="K245" s="27">
        <f>UpgradedProtectorStats!K246</f>
        <v>0</v>
      </c>
      <c r="L245" s="27">
        <f>UpgradedProtectorStats!L246</f>
        <v>0</v>
      </c>
      <c r="M245" s="28">
        <f>UpgradedProtectorStats!M246</f>
        <v>0</v>
      </c>
      <c r="N245" s="29">
        <f>UpgradedProtectorStats!N246</f>
        <v>0</v>
      </c>
      <c r="O245" s="30">
        <f>UpgradedProtectorStats!O246</f>
        <v>0</v>
      </c>
      <c r="P245" s="21">
        <f>UpgradedProtectorStats!P246</f>
        <v>0</v>
      </c>
      <c r="Q245" s="21">
        <f>UpgradedProtectorStats!Q246</f>
        <v>0</v>
      </c>
      <c r="R245" s="31"/>
      <c r="S245" s="22" t="e">
        <f t="shared" si="0"/>
        <v>#DIV/0!</v>
      </c>
      <c r="T245" s="32" t="e">
        <f t="shared" si="1"/>
        <v>#DIV/0!</v>
      </c>
      <c r="U245" s="33" t="e">
        <f t="shared" si="2"/>
        <v>#DIV/0!</v>
      </c>
      <c r="V245" s="34" t="e">
        <f t="shared" si="3"/>
        <v>#DIV/0!</v>
      </c>
      <c r="W245" s="35" t="e">
        <f t="shared" si="4"/>
        <v>#DIV/0!</v>
      </c>
      <c r="X245" s="32" t="e">
        <f t="shared" si="5"/>
        <v>#DIV/0!</v>
      </c>
      <c r="Y245" s="32" t="e">
        <f t="shared" si="6"/>
        <v>#DIV/0!</v>
      </c>
      <c r="Z245" s="32" t="e">
        <f t="shared" si="7"/>
        <v>#DIV/0!</v>
      </c>
      <c r="AA245" s="36" t="e">
        <f t="shared" si="8"/>
        <v>#DIV/0!</v>
      </c>
      <c r="AB245" s="37" t="e">
        <f t="shared" si="9"/>
        <v>#DIV/0!</v>
      </c>
    </row>
    <row r="246" spans="1:28" ht="15.75" customHeight="1" x14ac:dyDescent="0.2">
      <c r="A246" s="49">
        <f>UpgradedProtectorStats!A247</f>
        <v>950000</v>
      </c>
      <c r="B246" s="50" t="s">
        <v>543</v>
      </c>
      <c r="C246" s="22">
        <f>UpgradedProtectorStats!C247</f>
        <v>0</v>
      </c>
      <c r="D246" s="23">
        <f>UpgradedProtectorStats!D247</f>
        <v>0</v>
      </c>
      <c r="E246" s="24">
        <f>UpgradedProtectorStats!E247</f>
        <v>0</v>
      </c>
      <c r="F246" s="25">
        <f>UpgradedProtectorStats!F247</f>
        <v>0</v>
      </c>
      <c r="G246" s="26">
        <f>UpgradedProtectorStats!G247</f>
        <v>0</v>
      </c>
      <c r="H246" s="23">
        <f>UpgradedProtectorStats!D247*(1+(UpgradedProtectorStats!H247/100))</f>
        <v>0</v>
      </c>
      <c r="I246" s="23">
        <f>UpgradedProtectorStats!D247*(1+(UpgradedProtectorStats!I247/100))</f>
        <v>0</v>
      </c>
      <c r="J246" s="23">
        <f>UpgradedProtectorStats!D247*(1+(UpgradedProtectorStats!J247/100))</f>
        <v>0</v>
      </c>
      <c r="K246" s="27">
        <f>UpgradedProtectorStats!K247</f>
        <v>0</v>
      </c>
      <c r="L246" s="27">
        <f>UpgradedProtectorStats!L247</f>
        <v>0</v>
      </c>
      <c r="M246" s="28">
        <f>UpgradedProtectorStats!M247</f>
        <v>0</v>
      </c>
      <c r="N246" s="29">
        <f>UpgradedProtectorStats!N247</f>
        <v>0</v>
      </c>
      <c r="O246" s="30">
        <f>UpgradedProtectorStats!O247</f>
        <v>0</v>
      </c>
      <c r="P246" s="21">
        <f>UpgradedProtectorStats!P247</f>
        <v>10</v>
      </c>
      <c r="Q246" s="21">
        <f>UpgradedProtectorStats!Q247</f>
        <v>0</v>
      </c>
      <c r="R246" s="31"/>
      <c r="S246" s="22" t="e">
        <f t="shared" si="0"/>
        <v>#DIV/0!</v>
      </c>
      <c r="T246" s="32" t="e">
        <f t="shared" si="1"/>
        <v>#DIV/0!</v>
      </c>
      <c r="U246" s="33" t="e">
        <f t="shared" si="2"/>
        <v>#DIV/0!</v>
      </c>
      <c r="V246" s="34" t="e">
        <f t="shared" si="3"/>
        <v>#DIV/0!</v>
      </c>
      <c r="W246" s="35" t="e">
        <f t="shared" si="4"/>
        <v>#DIV/0!</v>
      </c>
      <c r="X246" s="32" t="e">
        <f t="shared" si="5"/>
        <v>#DIV/0!</v>
      </c>
      <c r="Y246" s="32" t="e">
        <f t="shared" si="6"/>
        <v>#DIV/0!</v>
      </c>
      <c r="Z246" s="32" t="e">
        <f t="shared" si="7"/>
        <v>#DIV/0!</v>
      </c>
      <c r="AA246" s="36" t="e">
        <f t="shared" si="8"/>
        <v>#DIV/0!</v>
      </c>
      <c r="AB246" s="37" t="e">
        <f t="shared" si="9"/>
        <v>#DIV/0!</v>
      </c>
    </row>
    <row r="247" spans="1:28" ht="15.75" customHeight="1" x14ac:dyDescent="0.2">
      <c r="A247" s="49">
        <f>UpgradedProtectorStats!A248</f>
        <v>951000</v>
      </c>
      <c r="B247" s="50" t="s">
        <v>605</v>
      </c>
      <c r="C247" s="22">
        <f>UpgradedProtectorStats!C248</f>
        <v>0</v>
      </c>
      <c r="D247" s="23">
        <f>UpgradedProtectorStats!D248</f>
        <v>0</v>
      </c>
      <c r="E247" s="24">
        <f>UpgradedProtectorStats!E248</f>
        <v>0</v>
      </c>
      <c r="F247" s="25">
        <f>UpgradedProtectorStats!F248</f>
        <v>0</v>
      </c>
      <c r="G247" s="26">
        <f>UpgradedProtectorStats!G248</f>
        <v>0</v>
      </c>
      <c r="H247" s="23">
        <f>UpgradedProtectorStats!D248*(1+(UpgradedProtectorStats!H248/100))</f>
        <v>0</v>
      </c>
      <c r="I247" s="23">
        <f>UpgradedProtectorStats!D248*(1+(UpgradedProtectorStats!I248/100))</f>
        <v>0</v>
      </c>
      <c r="J247" s="23">
        <f>UpgradedProtectorStats!D248*(1+(UpgradedProtectorStats!J248/100))</f>
        <v>0</v>
      </c>
      <c r="K247" s="27">
        <f>UpgradedProtectorStats!K248</f>
        <v>0</v>
      </c>
      <c r="L247" s="27">
        <f>UpgradedProtectorStats!L248</f>
        <v>0</v>
      </c>
      <c r="M247" s="28">
        <f>UpgradedProtectorStats!M248</f>
        <v>0</v>
      </c>
      <c r="N247" s="29">
        <f>UpgradedProtectorStats!N248</f>
        <v>0</v>
      </c>
      <c r="O247" s="30">
        <f>UpgradedProtectorStats!O248</f>
        <v>0</v>
      </c>
      <c r="P247" s="21">
        <f>UpgradedProtectorStats!P248</f>
        <v>10</v>
      </c>
      <c r="Q247" s="21">
        <f>UpgradedProtectorStats!Q248</f>
        <v>0</v>
      </c>
      <c r="R247" s="31"/>
      <c r="S247" s="22" t="e">
        <f t="shared" si="0"/>
        <v>#DIV/0!</v>
      </c>
      <c r="T247" s="32" t="e">
        <f t="shared" si="1"/>
        <v>#DIV/0!</v>
      </c>
      <c r="U247" s="33" t="e">
        <f t="shared" si="2"/>
        <v>#DIV/0!</v>
      </c>
      <c r="V247" s="34" t="e">
        <f t="shared" si="3"/>
        <v>#DIV/0!</v>
      </c>
      <c r="W247" s="35" t="e">
        <f t="shared" si="4"/>
        <v>#DIV/0!</v>
      </c>
      <c r="X247" s="32" t="e">
        <f t="shared" si="5"/>
        <v>#DIV/0!</v>
      </c>
      <c r="Y247" s="32" t="e">
        <f t="shared" si="6"/>
        <v>#DIV/0!</v>
      </c>
      <c r="Z247" s="32" t="e">
        <f t="shared" si="7"/>
        <v>#DIV/0!</v>
      </c>
      <c r="AA247" s="36" t="e">
        <f t="shared" si="8"/>
        <v>#DIV/0!</v>
      </c>
      <c r="AB247" s="37" t="e">
        <f t="shared" si="9"/>
        <v>#DIV/0!</v>
      </c>
    </row>
    <row r="248" spans="1:28" ht="15.75" customHeight="1" x14ac:dyDescent="0.2">
      <c r="A248" s="49">
        <f>UpgradedProtectorStats!A249</f>
        <v>952000</v>
      </c>
      <c r="B248" s="50" t="s">
        <v>663</v>
      </c>
      <c r="C248" s="22">
        <f>UpgradedProtectorStats!C249</f>
        <v>0</v>
      </c>
      <c r="D248" s="23">
        <f>UpgradedProtectorStats!D249</f>
        <v>0</v>
      </c>
      <c r="E248" s="24">
        <f>UpgradedProtectorStats!E249</f>
        <v>0</v>
      </c>
      <c r="F248" s="25">
        <f>UpgradedProtectorStats!F249</f>
        <v>0</v>
      </c>
      <c r="G248" s="26">
        <f>UpgradedProtectorStats!G249</f>
        <v>0</v>
      </c>
      <c r="H248" s="23">
        <f>UpgradedProtectorStats!D249*(1+(UpgradedProtectorStats!H249/100))</f>
        <v>0</v>
      </c>
      <c r="I248" s="23">
        <f>UpgradedProtectorStats!D249*(1+(UpgradedProtectorStats!I249/100))</f>
        <v>0</v>
      </c>
      <c r="J248" s="23">
        <f>UpgradedProtectorStats!D249*(1+(UpgradedProtectorStats!J249/100))</f>
        <v>0</v>
      </c>
      <c r="K248" s="27">
        <f>UpgradedProtectorStats!K249</f>
        <v>0</v>
      </c>
      <c r="L248" s="27">
        <f>UpgradedProtectorStats!L249</f>
        <v>0</v>
      </c>
      <c r="M248" s="28">
        <f>UpgradedProtectorStats!M249</f>
        <v>0</v>
      </c>
      <c r="N248" s="29">
        <f>UpgradedProtectorStats!N249</f>
        <v>0</v>
      </c>
      <c r="O248" s="30">
        <f>UpgradedProtectorStats!O249</f>
        <v>0</v>
      </c>
      <c r="P248" s="21">
        <f>UpgradedProtectorStats!P249</f>
        <v>10</v>
      </c>
      <c r="Q248" s="21">
        <f>UpgradedProtectorStats!Q249</f>
        <v>0</v>
      </c>
      <c r="R248" s="31"/>
      <c r="S248" s="22" t="e">
        <f t="shared" si="0"/>
        <v>#DIV/0!</v>
      </c>
      <c r="T248" s="32" t="e">
        <f t="shared" si="1"/>
        <v>#DIV/0!</v>
      </c>
      <c r="U248" s="33" t="e">
        <f t="shared" si="2"/>
        <v>#DIV/0!</v>
      </c>
      <c r="V248" s="34" t="e">
        <f t="shared" si="3"/>
        <v>#DIV/0!</v>
      </c>
      <c r="W248" s="35" t="e">
        <f t="shared" si="4"/>
        <v>#DIV/0!</v>
      </c>
      <c r="X248" s="32" t="e">
        <f t="shared" si="5"/>
        <v>#DIV/0!</v>
      </c>
      <c r="Y248" s="32" t="e">
        <f t="shared" si="6"/>
        <v>#DIV/0!</v>
      </c>
      <c r="Z248" s="32" t="e">
        <f t="shared" si="7"/>
        <v>#DIV/0!</v>
      </c>
      <c r="AA248" s="36" t="e">
        <f t="shared" si="8"/>
        <v>#DIV/0!</v>
      </c>
      <c r="AB248" s="37" t="e">
        <f t="shared" si="9"/>
        <v>#DIV/0!</v>
      </c>
    </row>
    <row r="249" spans="1:28" ht="15.75" customHeight="1" x14ac:dyDescent="0.2">
      <c r="A249" s="49">
        <f>UpgradedProtectorStats!A250</f>
        <v>953000</v>
      </c>
      <c r="B249" s="50" t="s">
        <v>724</v>
      </c>
      <c r="C249" s="22">
        <f>UpgradedProtectorStats!C250</f>
        <v>0</v>
      </c>
      <c r="D249" s="23">
        <f>UpgradedProtectorStats!D250</f>
        <v>0</v>
      </c>
      <c r="E249" s="24">
        <f>UpgradedProtectorStats!E250</f>
        <v>0</v>
      </c>
      <c r="F249" s="25">
        <f>UpgradedProtectorStats!F250</f>
        <v>0</v>
      </c>
      <c r="G249" s="26">
        <f>UpgradedProtectorStats!G250</f>
        <v>0</v>
      </c>
      <c r="H249" s="23">
        <f>UpgradedProtectorStats!D250*(1+(UpgradedProtectorStats!H250/100))</f>
        <v>0</v>
      </c>
      <c r="I249" s="23">
        <f>UpgradedProtectorStats!D250*(1+(UpgradedProtectorStats!I250/100))</f>
        <v>0</v>
      </c>
      <c r="J249" s="23">
        <f>UpgradedProtectorStats!D250*(1+(UpgradedProtectorStats!J250/100))</f>
        <v>0</v>
      </c>
      <c r="K249" s="27">
        <f>UpgradedProtectorStats!K250</f>
        <v>0</v>
      </c>
      <c r="L249" s="27">
        <f>UpgradedProtectorStats!L250</f>
        <v>0</v>
      </c>
      <c r="M249" s="28">
        <f>UpgradedProtectorStats!M250</f>
        <v>0</v>
      </c>
      <c r="N249" s="29">
        <f>UpgradedProtectorStats!N250</f>
        <v>0</v>
      </c>
      <c r="O249" s="30">
        <f>UpgradedProtectorStats!O250</f>
        <v>0</v>
      </c>
      <c r="P249" s="21">
        <f>UpgradedProtectorStats!P250</f>
        <v>10</v>
      </c>
      <c r="Q249" s="21">
        <f>UpgradedProtectorStats!Q250</f>
        <v>0</v>
      </c>
      <c r="R249" s="31"/>
      <c r="S249" s="22" t="e">
        <f t="shared" si="0"/>
        <v>#DIV/0!</v>
      </c>
      <c r="T249" s="32" t="e">
        <f t="shared" si="1"/>
        <v>#DIV/0!</v>
      </c>
      <c r="U249" s="33" t="e">
        <f t="shared" si="2"/>
        <v>#DIV/0!</v>
      </c>
      <c r="V249" s="34" t="e">
        <f t="shared" si="3"/>
        <v>#DIV/0!</v>
      </c>
      <c r="W249" s="35" t="e">
        <f t="shared" si="4"/>
        <v>#DIV/0!</v>
      </c>
      <c r="X249" s="32" t="e">
        <f t="shared" si="5"/>
        <v>#DIV/0!</v>
      </c>
      <c r="Y249" s="32" t="e">
        <f t="shared" si="6"/>
        <v>#DIV/0!</v>
      </c>
      <c r="Z249" s="32" t="e">
        <f t="shared" si="7"/>
        <v>#DIV/0!</v>
      </c>
      <c r="AA249" s="36" t="e">
        <f t="shared" si="8"/>
        <v>#DIV/0!</v>
      </c>
      <c r="AB249" s="37" t="e">
        <f t="shared" si="9"/>
        <v>#DIV/0!</v>
      </c>
    </row>
    <row r="250" spans="1:28" ht="15.75" customHeight="1" x14ac:dyDescent="0.2">
      <c r="A250" s="49">
        <f>UpgradedProtectorStats!A251</f>
        <v>1000000</v>
      </c>
      <c r="B250" s="50" t="s">
        <v>544</v>
      </c>
      <c r="C250" s="22">
        <f>UpgradedProtectorStats!C251</f>
        <v>0</v>
      </c>
      <c r="D250" s="23">
        <f>UpgradedProtectorStats!D251</f>
        <v>0</v>
      </c>
      <c r="E250" s="24">
        <f>UpgradedProtectorStats!E251</f>
        <v>0</v>
      </c>
      <c r="F250" s="25">
        <f>UpgradedProtectorStats!F251</f>
        <v>0</v>
      </c>
      <c r="G250" s="26">
        <f>UpgradedProtectorStats!G251</f>
        <v>0</v>
      </c>
      <c r="H250" s="23">
        <f>UpgradedProtectorStats!D251*(1+(UpgradedProtectorStats!H251/100))</f>
        <v>0</v>
      </c>
      <c r="I250" s="23">
        <f>UpgradedProtectorStats!D251*(1+(UpgradedProtectorStats!I251/100))</f>
        <v>0</v>
      </c>
      <c r="J250" s="23">
        <f>UpgradedProtectorStats!D251*(1+(UpgradedProtectorStats!J251/100))</f>
        <v>0</v>
      </c>
      <c r="K250" s="27">
        <f>UpgradedProtectorStats!K251</f>
        <v>0</v>
      </c>
      <c r="L250" s="27">
        <f>UpgradedProtectorStats!L251</f>
        <v>0</v>
      </c>
      <c r="M250" s="28">
        <f>UpgradedProtectorStats!M251</f>
        <v>0</v>
      </c>
      <c r="N250" s="29">
        <f>UpgradedProtectorStats!N251</f>
        <v>0</v>
      </c>
      <c r="O250" s="30">
        <f>UpgradedProtectorStats!O251</f>
        <v>0</v>
      </c>
      <c r="P250" s="21">
        <f>UpgradedProtectorStats!P251</f>
        <v>0</v>
      </c>
      <c r="Q250" s="21">
        <f>UpgradedProtectorStats!Q251</f>
        <v>0</v>
      </c>
      <c r="R250" s="31"/>
      <c r="S250" s="22" t="e">
        <f t="shared" si="0"/>
        <v>#DIV/0!</v>
      </c>
      <c r="T250" s="32" t="e">
        <f t="shared" si="1"/>
        <v>#DIV/0!</v>
      </c>
      <c r="U250" s="33" t="e">
        <f t="shared" si="2"/>
        <v>#DIV/0!</v>
      </c>
      <c r="V250" s="34" t="e">
        <f t="shared" si="3"/>
        <v>#DIV/0!</v>
      </c>
      <c r="W250" s="35" t="e">
        <f t="shared" si="4"/>
        <v>#DIV/0!</v>
      </c>
      <c r="X250" s="32" t="e">
        <f t="shared" si="5"/>
        <v>#DIV/0!</v>
      </c>
      <c r="Y250" s="32" t="e">
        <f t="shared" si="6"/>
        <v>#DIV/0!</v>
      </c>
      <c r="Z250" s="32" t="e">
        <f t="shared" si="7"/>
        <v>#DIV/0!</v>
      </c>
      <c r="AA250" s="36" t="e">
        <f t="shared" si="8"/>
        <v>#DIV/0!</v>
      </c>
      <c r="AB250" s="37" t="e">
        <f t="shared" si="9"/>
        <v>#DIV/0!</v>
      </c>
    </row>
    <row r="251" spans="1:28" ht="15.75" customHeight="1" x14ac:dyDescent="0.2">
      <c r="A251" s="49">
        <f>UpgradedProtectorStats!A252</f>
        <v>1001000</v>
      </c>
      <c r="B251" s="50" t="s">
        <v>606</v>
      </c>
      <c r="C251" s="22">
        <f>UpgradedProtectorStats!C252</f>
        <v>0</v>
      </c>
      <c r="D251" s="23">
        <f>UpgradedProtectorStats!D252</f>
        <v>0</v>
      </c>
      <c r="E251" s="24">
        <f>UpgradedProtectorStats!E252</f>
        <v>0</v>
      </c>
      <c r="F251" s="25">
        <f>UpgradedProtectorStats!F252</f>
        <v>0</v>
      </c>
      <c r="G251" s="26">
        <f>UpgradedProtectorStats!G252</f>
        <v>0</v>
      </c>
      <c r="H251" s="23">
        <f>UpgradedProtectorStats!D252*(1+(UpgradedProtectorStats!H252/100))</f>
        <v>0</v>
      </c>
      <c r="I251" s="23">
        <f>UpgradedProtectorStats!D252*(1+(UpgradedProtectorStats!I252/100))</f>
        <v>0</v>
      </c>
      <c r="J251" s="23">
        <f>UpgradedProtectorStats!D252*(1+(UpgradedProtectorStats!J252/100))</f>
        <v>0</v>
      </c>
      <c r="K251" s="27">
        <f>UpgradedProtectorStats!K252</f>
        <v>0</v>
      </c>
      <c r="L251" s="27">
        <f>UpgradedProtectorStats!L252</f>
        <v>0</v>
      </c>
      <c r="M251" s="28">
        <f>UpgradedProtectorStats!M252</f>
        <v>0</v>
      </c>
      <c r="N251" s="29">
        <f>UpgradedProtectorStats!N252</f>
        <v>0</v>
      </c>
      <c r="O251" s="30">
        <f>UpgradedProtectorStats!O252</f>
        <v>0</v>
      </c>
      <c r="P251" s="21">
        <f>UpgradedProtectorStats!P252</f>
        <v>0</v>
      </c>
      <c r="Q251" s="21">
        <f>UpgradedProtectorStats!Q252</f>
        <v>0</v>
      </c>
      <c r="R251" s="31"/>
      <c r="S251" s="22" t="e">
        <f t="shared" si="0"/>
        <v>#DIV/0!</v>
      </c>
      <c r="T251" s="32" t="e">
        <f t="shared" si="1"/>
        <v>#DIV/0!</v>
      </c>
      <c r="U251" s="33" t="e">
        <f t="shared" si="2"/>
        <v>#DIV/0!</v>
      </c>
      <c r="V251" s="34" t="e">
        <f t="shared" si="3"/>
        <v>#DIV/0!</v>
      </c>
      <c r="W251" s="35" t="e">
        <f t="shared" si="4"/>
        <v>#DIV/0!</v>
      </c>
      <c r="X251" s="32" t="e">
        <f t="shared" si="5"/>
        <v>#DIV/0!</v>
      </c>
      <c r="Y251" s="32" t="e">
        <f t="shared" si="6"/>
        <v>#DIV/0!</v>
      </c>
      <c r="Z251" s="32" t="e">
        <f t="shared" si="7"/>
        <v>#DIV/0!</v>
      </c>
      <c r="AA251" s="36" t="e">
        <f t="shared" si="8"/>
        <v>#DIV/0!</v>
      </c>
      <c r="AB251" s="37" t="e">
        <f t="shared" si="9"/>
        <v>#DIV/0!</v>
      </c>
    </row>
    <row r="252" spans="1:28" ht="15.75" customHeight="1" x14ac:dyDescent="0.2">
      <c r="A252" s="49">
        <f>UpgradedProtectorStats!A253</f>
        <v>1002000</v>
      </c>
      <c r="B252" s="50" t="s">
        <v>664</v>
      </c>
      <c r="C252" s="22">
        <f>UpgradedProtectorStats!C253</f>
        <v>0</v>
      </c>
      <c r="D252" s="23">
        <f>UpgradedProtectorStats!D253</f>
        <v>0</v>
      </c>
      <c r="E252" s="24">
        <f>UpgradedProtectorStats!E253</f>
        <v>0</v>
      </c>
      <c r="F252" s="25">
        <f>UpgradedProtectorStats!F253</f>
        <v>0</v>
      </c>
      <c r="G252" s="26">
        <f>UpgradedProtectorStats!G253</f>
        <v>0</v>
      </c>
      <c r="H252" s="23">
        <f>UpgradedProtectorStats!D253*(1+(UpgradedProtectorStats!H253/100))</f>
        <v>0</v>
      </c>
      <c r="I252" s="23">
        <f>UpgradedProtectorStats!D253*(1+(UpgradedProtectorStats!I253/100))</f>
        <v>0</v>
      </c>
      <c r="J252" s="23">
        <f>UpgradedProtectorStats!D253*(1+(UpgradedProtectorStats!J253/100))</f>
        <v>0</v>
      </c>
      <c r="K252" s="27">
        <f>UpgradedProtectorStats!K253</f>
        <v>0</v>
      </c>
      <c r="L252" s="27">
        <f>UpgradedProtectorStats!L253</f>
        <v>0</v>
      </c>
      <c r="M252" s="28">
        <f>UpgradedProtectorStats!M253</f>
        <v>0</v>
      </c>
      <c r="N252" s="29">
        <f>UpgradedProtectorStats!N253</f>
        <v>0</v>
      </c>
      <c r="O252" s="30">
        <f>UpgradedProtectorStats!O253</f>
        <v>0</v>
      </c>
      <c r="P252" s="21">
        <f>UpgradedProtectorStats!P253</f>
        <v>0</v>
      </c>
      <c r="Q252" s="21">
        <f>UpgradedProtectorStats!Q253</f>
        <v>0</v>
      </c>
      <c r="R252" s="31"/>
      <c r="S252" s="22" t="e">
        <f t="shared" si="0"/>
        <v>#DIV/0!</v>
      </c>
      <c r="T252" s="32" t="e">
        <f t="shared" si="1"/>
        <v>#DIV/0!</v>
      </c>
      <c r="U252" s="33" t="e">
        <f t="shared" si="2"/>
        <v>#DIV/0!</v>
      </c>
      <c r="V252" s="34" t="e">
        <f t="shared" si="3"/>
        <v>#DIV/0!</v>
      </c>
      <c r="W252" s="35" t="e">
        <f t="shared" si="4"/>
        <v>#DIV/0!</v>
      </c>
      <c r="X252" s="32" t="e">
        <f t="shared" si="5"/>
        <v>#DIV/0!</v>
      </c>
      <c r="Y252" s="32" t="e">
        <f t="shared" si="6"/>
        <v>#DIV/0!</v>
      </c>
      <c r="Z252" s="32" t="e">
        <f t="shared" si="7"/>
        <v>#DIV/0!</v>
      </c>
      <c r="AA252" s="36" t="e">
        <f t="shared" si="8"/>
        <v>#DIV/0!</v>
      </c>
      <c r="AB252" s="37" t="e">
        <f t="shared" si="9"/>
        <v>#DIV/0!</v>
      </c>
    </row>
    <row r="253" spans="1:28" ht="15.75" customHeight="1" x14ac:dyDescent="0.2">
      <c r="A253" s="49">
        <f>UpgradedProtectorStats!A254</f>
        <v>1003000</v>
      </c>
      <c r="B253" s="50" t="s">
        <v>725</v>
      </c>
      <c r="C253" s="22">
        <f>UpgradedProtectorStats!C254</f>
        <v>0</v>
      </c>
      <c r="D253" s="23">
        <f>UpgradedProtectorStats!D254</f>
        <v>0</v>
      </c>
      <c r="E253" s="24">
        <f>UpgradedProtectorStats!E254</f>
        <v>0</v>
      </c>
      <c r="F253" s="25">
        <f>UpgradedProtectorStats!F254</f>
        <v>0</v>
      </c>
      <c r="G253" s="26">
        <f>UpgradedProtectorStats!G254</f>
        <v>0</v>
      </c>
      <c r="H253" s="23">
        <f>UpgradedProtectorStats!D254*(1+(UpgradedProtectorStats!H254/100))</f>
        <v>0</v>
      </c>
      <c r="I253" s="23">
        <f>UpgradedProtectorStats!D254*(1+(UpgradedProtectorStats!I254/100))</f>
        <v>0</v>
      </c>
      <c r="J253" s="23">
        <f>UpgradedProtectorStats!D254*(1+(UpgradedProtectorStats!J254/100))</f>
        <v>0</v>
      </c>
      <c r="K253" s="27">
        <f>UpgradedProtectorStats!K254</f>
        <v>0</v>
      </c>
      <c r="L253" s="27">
        <f>UpgradedProtectorStats!L254</f>
        <v>0</v>
      </c>
      <c r="M253" s="28">
        <f>UpgradedProtectorStats!M254</f>
        <v>0</v>
      </c>
      <c r="N253" s="29">
        <f>UpgradedProtectorStats!N254</f>
        <v>0</v>
      </c>
      <c r="O253" s="30">
        <f>UpgradedProtectorStats!O254</f>
        <v>0</v>
      </c>
      <c r="P253" s="21">
        <f>UpgradedProtectorStats!P254</f>
        <v>0</v>
      </c>
      <c r="Q253" s="21">
        <f>UpgradedProtectorStats!Q254</f>
        <v>0</v>
      </c>
      <c r="R253" s="31"/>
      <c r="S253" s="22" t="e">
        <f t="shared" si="0"/>
        <v>#DIV/0!</v>
      </c>
      <c r="T253" s="32" t="e">
        <f t="shared" si="1"/>
        <v>#DIV/0!</v>
      </c>
      <c r="U253" s="33" t="e">
        <f t="shared" si="2"/>
        <v>#DIV/0!</v>
      </c>
      <c r="V253" s="34" t="e">
        <f t="shared" si="3"/>
        <v>#DIV/0!</v>
      </c>
      <c r="W253" s="35" t="e">
        <f t="shared" si="4"/>
        <v>#DIV/0!</v>
      </c>
      <c r="X253" s="32" t="e">
        <f t="shared" si="5"/>
        <v>#DIV/0!</v>
      </c>
      <c r="Y253" s="32" t="e">
        <f t="shared" si="6"/>
        <v>#DIV/0!</v>
      </c>
      <c r="Z253" s="32" t="e">
        <f t="shared" si="7"/>
        <v>#DIV/0!</v>
      </c>
      <c r="AA253" s="36" t="e">
        <f t="shared" si="8"/>
        <v>#DIV/0!</v>
      </c>
      <c r="AB253" s="37" t="e">
        <f t="shared" si="9"/>
        <v>#DIV/0!</v>
      </c>
    </row>
    <row r="254" spans="1:28" ht="15.75" customHeight="1" x14ac:dyDescent="0.2">
      <c r="A254" s="49">
        <f>UpgradedProtectorStats!A255</f>
        <v>1010000</v>
      </c>
      <c r="B254" s="50" t="s">
        <v>545</v>
      </c>
      <c r="C254" s="22">
        <f>UpgradedProtectorStats!C255</f>
        <v>0</v>
      </c>
      <c r="D254" s="23">
        <f>UpgradedProtectorStats!D255</f>
        <v>0</v>
      </c>
      <c r="E254" s="24">
        <f>UpgradedProtectorStats!E255</f>
        <v>0</v>
      </c>
      <c r="F254" s="25">
        <f>UpgradedProtectorStats!F255</f>
        <v>0</v>
      </c>
      <c r="G254" s="26">
        <f>UpgradedProtectorStats!G255</f>
        <v>0</v>
      </c>
      <c r="H254" s="23">
        <f>UpgradedProtectorStats!D255*(1+(UpgradedProtectorStats!H255/100))</f>
        <v>0</v>
      </c>
      <c r="I254" s="23">
        <f>UpgradedProtectorStats!D255*(1+(UpgradedProtectorStats!I255/100))</f>
        <v>0</v>
      </c>
      <c r="J254" s="23">
        <f>UpgradedProtectorStats!D255*(1+(UpgradedProtectorStats!J255/100))</f>
        <v>0</v>
      </c>
      <c r="K254" s="27">
        <f>UpgradedProtectorStats!K255</f>
        <v>0</v>
      </c>
      <c r="L254" s="27">
        <f>UpgradedProtectorStats!L255</f>
        <v>0</v>
      </c>
      <c r="M254" s="28">
        <f>UpgradedProtectorStats!M255</f>
        <v>0</v>
      </c>
      <c r="N254" s="29">
        <f>UpgradedProtectorStats!N255</f>
        <v>0</v>
      </c>
      <c r="O254" s="30">
        <f>UpgradedProtectorStats!O255</f>
        <v>0</v>
      </c>
      <c r="P254" s="21">
        <f>UpgradedProtectorStats!P255</f>
        <v>0</v>
      </c>
      <c r="Q254" s="21">
        <f>UpgradedProtectorStats!Q255</f>
        <v>0</v>
      </c>
      <c r="R254" s="31"/>
      <c r="S254" s="22" t="e">
        <f t="shared" si="0"/>
        <v>#DIV/0!</v>
      </c>
      <c r="T254" s="51" t="e">
        <f t="shared" si="1"/>
        <v>#DIV/0!</v>
      </c>
      <c r="U254" s="52" t="e">
        <f t="shared" si="2"/>
        <v>#DIV/0!</v>
      </c>
      <c r="V254" s="53" t="e">
        <f t="shared" si="3"/>
        <v>#DIV/0!</v>
      </c>
      <c r="W254" s="54" t="e">
        <f t="shared" si="4"/>
        <v>#DIV/0!</v>
      </c>
      <c r="X254" s="51" t="e">
        <f t="shared" si="5"/>
        <v>#DIV/0!</v>
      </c>
      <c r="Y254" s="51" t="e">
        <f t="shared" si="6"/>
        <v>#DIV/0!</v>
      </c>
      <c r="Z254" s="51" t="e">
        <f t="shared" si="7"/>
        <v>#DIV/0!</v>
      </c>
      <c r="AA254" s="55" t="e">
        <f t="shared" si="8"/>
        <v>#DIV/0!</v>
      </c>
      <c r="AB254" s="56" t="e">
        <f t="shared" si="9"/>
        <v>#DIV/0!</v>
      </c>
    </row>
    <row r="255" spans="1:28" ht="15.75" customHeight="1" x14ac:dyDescent="0.2">
      <c r="A255" s="49">
        <f>UpgradedProtectorStats!A256</f>
        <v>1020000</v>
      </c>
      <c r="B255" s="50" t="s">
        <v>546</v>
      </c>
      <c r="C255" s="22">
        <f>UpgradedProtectorStats!C256</f>
        <v>0</v>
      </c>
      <c r="D255" s="23">
        <f>UpgradedProtectorStats!D256</f>
        <v>0</v>
      </c>
      <c r="E255" s="24">
        <f>UpgradedProtectorStats!E256</f>
        <v>0</v>
      </c>
      <c r="F255" s="25">
        <f>UpgradedProtectorStats!F256</f>
        <v>0</v>
      </c>
      <c r="G255" s="26">
        <f>UpgradedProtectorStats!G256</f>
        <v>0</v>
      </c>
      <c r="H255" s="23">
        <f>UpgradedProtectorStats!D256*(1+(UpgradedProtectorStats!H256/100))</f>
        <v>0</v>
      </c>
      <c r="I255" s="23">
        <f>UpgradedProtectorStats!D256*(1+(UpgradedProtectorStats!I256/100))</f>
        <v>0</v>
      </c>
      <c r="J255" s="23">
        <f>UpgradedProtectorStats!D256*(1+(UpgradedProtectorStats!J256/100))</f>
        <v>0</v>
      </c>
      <c r="K255" s="27">
        <f>UpgradedProtectorStats!K256</f>
        <v>0</v>
      </c>
      <c r="L255" s="27">
        <f>UpgradedProtectorStats!L256</f>
        <v>0</v>
      </c>
      <c r="M255" s="28">
        <f>UpgradedProtectorStats!M256</f>
        <v>0</v>
      </c>
      <c r="N255" s="29">
        <f>UpgradedProtectorStats!N256</f>
        <v>0</v>
      </c>
      <c r="O255" s="30">
        <f>UpgradedProtectorStats!O256</f>
        <v>0</v>
      </c>
      <c r="P255" s="21">
        <f>UpgradedProtectorStats!P256</f>
        <v>0</v>
      </c>
      <c r="Q255" s="21">
        <f>UpgradedProtectorStats!Q256</f>
        <v>0</v>
      </c>
      <c r="R255" s="31"/>
      <c r="S255" s="57" t="e">
        <f t="shared" si="0"/>
        <v>#DIV/0!</v>
      </c>
      <c r="T255" s="58" t="e">
        <f t="shared" si="1"/>
        <v>#DIV/0!</v>
      </c>
      <c r="U255" s="59" t="e">
        <f t="shared" si="2"/>
        <v>#DIV/0!</v>
      </c>
      <c r="V255" s="60" t="e">
        <f t="shared" si="3"/>
        <v>#DIV/0!</v>
      </c>
      <c r="W255" s="61" t="e">
        <f t="shared" si="4"/>
        <v>#DIV/0!</v>
      </c>
      <c r="X255" s="58" t="e">
        <f t="shared" si="5"/>
        <v>#DIV/0!</v>
      </c>
      <c r="Y255" s="58" t="e">
        <f t="shared" si="6"/>
        <v>#DIV/0!</v>
      </c>
      <c r="Z255" s="58" t="e">
        <f t="shared" si="7"/>
        <v>#DIV/0!</v>
      </c>
      <c r="AA255" s="62" t="e">
        <f t="shared" si="8"/>
        <v>#DIV/0!</v>
      </c>
      <c r="AB255" s="63" t="e">
        <f t="shared" si="9"/>
        <v>#DIV/0!</v>
      </c>
    </row>
    <row r="256" spans="1:28" ht="15.75" customHeight="1" x14ac:dyDescent="0.2">
      <c r="R256" s="64"/>
      <c r="S256" s="65"/>
      <c r="T256" s="66"/>
      <c r="U256" s="67"/>
      <c r="V256" s="68"/>
      <c r="W256" s="69"/>
      <c r="X256" s="66"/>
      <c r="Y256" s="66"/>
      <c r="Z256" s="66"/>
      <c r="AA256" s="70"/>
      <c r="AB256" s="71"/>
    </row>
    <row r="257" spans="18:28" ht="15.75" customHeight="1" x14ac:dyDescent="0.2">
      <c r="R257" s="64"/>
      <c r="S257" s="65"/>
      <c r="T257" s="66"/>
      <c r="U257" s="67"/>
      <c r="V257" s="68"/>
      <c r="W257" s="69"/>
      <c r="X257" s="66"/>
      <c r="Y257" s="66"/>
      <c r="Z257" s="66"/>
      <c r="AA257" s="70"/>
      <c r="AB257" s="71"/>
    </row>
    <row r="258" spans="18:28" ht="15.75" customHeight="1" x14ac:dyDescent="0.2">
      <c r="R258" s="64"/>
      <c r="S258" s="65"/>
      <c r="T258" s="66"/>
      <c r="U258" s="67"/>
      <c r="V258" s="68"/>
      <c r="W258" s="69"/>
      <c r="X258" s="66"/>
      <c r="Y258" s="66"/>
      <c r="Z258" s="66"/>
      <c r="AA258" s="70"/>
      <c r="AB258" s="71"/>
    </row>
    <row r="259" spans="18:28" ht="15.75" customHeight="1" x14ac:dyDescent="0.2">
      <c r="R259" s="64"/>
      <c r="S259" s="65"/>
      <c r="T259" s="66"/>
      <c r="U259" s="67"/>
      <c r="V259" s="68"/>
      <c r="W259" s="69"/>
      <c r="X259" s="66"/>
      <c r="Y259" s="66"/>
      <c r="Z259" s="66"/>
      <c r="AA259" s="70"/>
      <c r="AB259" s="71"/>
    </row>
    <row r="260" spans="18:28" ht="15.75" customHeight="1" x14ac:dyDescent="0.2">
      <c r="R260" s="64"/>
      <c r="S260" s="65"/>
      <c r="T260" s="66"/>
      <c r="U260" s="67"/>
      <c r="V260" s="68"/>
      <c r="W260" s="69"/>
      <c r="X260" s="66"/>
      <c r="Y260" s="66"/>
      <c r="Z260" s="66"/>
      <c r="AA260" s="70"/>
      <c r="AB260" s="71"/>
    </row>
    <row r="261" spans="18:28" ht="15.75" customHeight="1" x14ac:dyDescent="0.2">
      <c r="R261" s="64"/>
      <c r="S261" s="65"/>
      <c r="T261" s="66"/>
      <c r="U261" s="67"/>
      <c r="V261" s="68"/>
      <c r="W261" s="69"/>
      <c r="X261" s="66"/>
      <c r="Y261" s="66"/>
      <c r="Z261" s="66"/>
      <c r="AA261" s="70"/>
      <c r="AB261" s="71"/>
    </row>
    <row r="262" spans="18:28" ht="15.75" customHeight="1" x14ac:dyDescent="0.2">
      <c r="R262" s="64"/>
      <c r="S262" s="65"/>
      <c r="T262" s="66"/>
      <c r="U262" s="67"/>
      <c r="V262" s="68"/>
      <c r="W262" s="69"/>
      <c r="X262" s="66"/>
      <c r="Y262" s="66"/>
      <c r="Z262" s="66"/>
      <c r="AA262" s="70"/>
      <c r="AB262" s="71"/>
    </row>
    <row r="263" spans="18:28" ht="15.75" customHeight="1" x14ac:dyDescent="0.2">
      <c r="R263" s="64"/>
      <c r="S263" s="65"/>
      <c r="T263" s="66"/>
      <c r="U263" s="67"/>
      <c r="V263" s="68"/>
      <c r="W263" s="69"/>
      <c r="X263" s="66"/>
      <c r="Y263" s="66"/>
      <c r="Z263" s="66"/>
      <c r="AA263" s="70"/>
      <c r="AB263" s="71"/>
    </row>
    <row r="264" spans="18:28" ht="15.75" customHeight="1" x14ac:dyDescent="0.2">
      <c r="R264" s="64"/>
      <c r="S264" s="65"/>
      <c r="T264" s="66"/>
      <c r="U264" s="67"/>
      <c r="V264" s="68"/>
      <c r="W264" s="69"/>
      <c r="X264" s="66"/>
      <c r="Y264" s="66"/>
      <c r="Z264" s="66"/>
      <c r="AA264" s="70"/>
      <c r="AB264" s="71"/>
    </row>
    <row r="265" spans="18:28" ht="15.75" customHeight="1" x14ac:dyDescent="0.2">
      <c r="R265" s="64"/>
      <c r="S265" s="65"/>
      <c r="T265" s="66"/>
      <c r="U265" s="67"/>
      <c r="V265" s="68"/>
      <c r="W265" s="69"/>
      <c r="X265" s="66"/>
      <c r="Y265" s="66"/>
      <c r="Z265" s="66"/>
      <c r="AA265" s="70"/>
      <c r="AB265" s="71"/>
    </row>
    <row r="266" spans="18:28" ht="15.75" customHeight="1" x14ac:dyDescent="0.2">
      <c r="R266" s="64"/>
      <c r="S266" s="65"/>
      <c r="T266" s="66"/>
      <c r="U266" s="67"/>
      <c r="V266" s="68"/>
      <c r="W266" s="69"/>
      <c r="X266" s="66"/>
      <c r="Y266" s="66"/>
      <c r="Z266" s="66"/>
      <c r="AA266" s="70"/>
      <c r="AB266" s="71"/>
    </row>
    <row r="267" spans="18:28" ht="15.75" customHeight="1" x14ac:dyDescent="0.2">
      <c r="R267" s="64"/>
      <c r="S267" s="65"/>
      <c r="T267" s="66"/>
      <c r="U267" s="67"/>
      <c r="V267" s="68"/>
      <c r="W267" s="69"/>
      <c r="X267" s="66"/>
      <c r="Y267" s="66"/>
      <c r="Z267" s="66"/>
      <c r="AA267" s="70"/>
      <c r="AB267" s="71"/>
    </row>
    <row r="268" spans="18:28" ht="15.75" customHeight="1" x14ac:dyDescent="0.2">
      <c r="R268" s="64"/>
      <c r="S268" s="65"/>
      <c r="T268" s="66"/>
      <c r="U268" s="67"/>
      <c r="V268" s="68"/>
      <c r="W268" s="69"/>
      <c r="X268" s="66"/>
      <c r="Y268" s="66"/>
      <c r="Z268" s="66"/>
      <c r="AA268" s="70"/>
      <c r="AB268" s="71"/>
    </row>
    <row r="269" spans="18:28" ht="15.75" customHeight="1" x14ac:dyDescent="0.2">
      <c r="R269" s="64"/>
      <c r="S269" s="65"/>
      <c r="T269" s="66"/>
      <c r="U269" s="67"/>
      <c r="V269" s="68"/>
      <c r="W269" s="69"/>
      <c r="X269" s="66"/>
      <c r="Y269" s="66"/>
      <c r="Z269" s="66"/>
      <c r="AA269" s="70"/>
      <c r="AB269" s="71"/>
    </row>
    <row r="270" spans="18:28" ht="15.75" customHeight="1" x14ac:dyDescent="0.2">
      <c r="R270" s="64"/>
      <c r="S270" s="65"/>
      <c r="T270" s="66"/>
      <c r="U270" s="67"/>
      <c r="V270" s="68"/>
      <c r="W270" s="69"/>
      <c r="X270" s="66"/>
      <c r="Y270" s="66"/>
      <c r="Z270" s="66"/>
      <c r="AA270" s="70"/>
      <c r="AB270" s="71"/>
    </row>
    <row r="271" spans="18:28" ht="15.75" customHeight="1" x14ac:dyDescent="0.2">
      <c r="R271" s="64"/>
      <c r="S271" s="65"/>
      <c r="T271" s="66"/>
      <c r="U271" s="67"/>
      <c r="V271" s="68"/>
      <c r="W271" s="69"/>
      <c r="X271" s="66"/>
      <c r="Y271" s="66"/>
      <c r="Z271" s="66"/>
      <c r="AA271" s="70"/>
      <c r="AB271" s="71"/>
    </row>
    <row r="272" spans="18:28" ht="15.75" customHeight="1" x14ac:dyDescent="0.2">
      <c r="R272" s="64"/>
      <c r="S272" s="65"/>
      <c r="T272" s="66"/>
      <c r="U272" s="67"/>
      <c r="V272" s="68"/>
      <c r="W272" s="69"/>
      <c r="X272" s="66"/>
      <c r="Y272" s="66"/>
      <c r="Z272" s="66"/>
      <c r="AA272" s="70"/>
      <c r="AB272" s="71"/>
    </row>
    <row r="273" spans="18:28" ht="15.75" customHeight="1" x14ac:dyDescent="0.2">
      <c r="R273" s="64"/>
      <c r="S273" s="65"/>
      <c r="T273" s="66"/>
      <c r="U273" s="67"/>
      <c r="V273" s="68"/>
      <c r="W273" s="69"/>
      <c r="X273" s="66"/>
      <c r="Y273" s="66"/>
      <c r="Z273" s="66"/>
      <c r="AA273" s="70"/>
      <c r="AB273" s="71"/>
    </row>
    <row r="274" spans="18:28" ht="15.75" customHeight="1" x14ac:dyDescent="0.2">
      <c r="R274" s="64"/>
      <c r="S274" s="65"/>
      <c r="T274" s="66"/>
      <c r="U274" s="67"/>
      <c r="V274" s="68"/>
      <c r="W274" s="69"/>
      <c r="X274" s="66"/>
      <c r="Y274" s="66"/>
      <c r="Z274" s="66"/>
      <c r="AA274" s="70"/>
      <c r="AB274" s="71"/>
    </row>
    <row r="275" spans="18:28" ht="15.75" customHeight="1" x14ac:dyDescent="0.2">
      <c r="R275" s="64"/>
      <c r="S275" s="65"/>
      <c r="T275" s="66"/>
      <c r="U275" s="67"/>
      <c r="V275" s="68"/>
      <c r="W275" s="69"/>
      <c r="X275" s="66"/>
      <c r="Y275" s="66"/>
      <c r="Z275" s="66"/>
      <c r="AA275" s="70"/>
      <c r="AB275" s="71"/>
    </row>
    <row r="276" spans="18:28" ht="15.75" customHeight="1" x14ac:dyDescent="0.2">
      <c r="R276" s="64"/>
      <c r="S276" s="65"/>
      <c r="T276" s="66"/>
      <c r="U276" s="67"/>
      <c r="V276" s="68"/>
      <c r="W276" s="69"/>
      <c r="X276" s="66"/>
      <c r="Y276" s="66"/>
      <c r="Z276" s="66"/>
      <c r="AA276" s="70"/>
      <c r="AB276" s="71"/>
    </row>
    <row r="277" spans="18:28" ht="15.75" customHeight="1" x14ac:dyDescent="0.2">
      <c r="R277" s="64"/>
      <c r="S277" s="65"/>
      <c r="T277" s="66"/>
      <c r="U277" s="67"/>
      <c r="V277" s="68"/>
      <c r="W277" s="69"/>
      <c r="X277" s="66"/>
      <c r="Y277" s="66"/>
      <c r="Z277" s="66"/>
      <c r="AA277" s="70"/>
      <c r="AB277" s="71"/>
    </row>
    <row r="278" spans="18:28" ht="15.75" customHeight="1" x14ac:dyDescent="0.2">
      <c r="R278" s="64"/>
      <c r="S278" s="65"/>
      <c r="T278" s="66"/>
      <c r="U278" s="67"/>
      <c r="V278" s="68"/>
      <c r="W278" s="69"/>
      <c r="X278" s="66"/>
      <c r="Y278" s="66"/>
      <c r="Z278" s="66"/>
      <c r="AA278" s="70"/>
      <c r="AB278" s="71"/>
    </row>
    <row r="279" spans="18:28" ht="15.75" customHeight="1" x14ac:dyDescent="0.2">
      <c r="R279" s="64"/>
      <c r="S279" s="65"/>
      <c r="T279" s="66"/>
      <c r="U279" s="67"/>
      <c r="V279" s="68"/>
      <c r="W279" s="69"/>
      <c r="X279" s="66"/>
      <c r="Y279" s="66"/>
      <c r="Z279" s="66"/>
      <c r="AA279" s="70"/>
      <c r="AB279" s="71"/>
    </row>
    <row r="280" spans="18:28" ht="15.75" customHeight="1" x14ac:dyDescent="0.2">
      <c r="R280" s="64"/>
      <c r="S280" s="65"/>
      <c r="T280" s="66"/>
      <c r="U280" s="67"/>
      <c r="V280" s="68"/>
      <c r="W280" s="69"/>
      <c r="X280" s="66"/>
      <c r="Y280" s="66"/>
      <c r="Z280" s="66"/>
      <c r="AA280" s="70"/>
      <c r="AB280" s="71"/>
    </row>
    <row r="281" spans="18:28" ht="15.75" customHeight="1" x14ac:dyDescent="0.2">
      <c r="R281" s="64"/>
      <c r="S281" s="65"/>
      <c r="T281" s="66"/>
      <c r="U281" s="67"/>
      <c r="V281" s="68"/>
      <c r="W281" s="69"/>
      <c r="X281" s="66"/>
      <c r="Y281" s="66"/>
      <c r="Z281" s="66"/>
      <c r="AA281" s="70"/>
      <c r="AB281" s="71"/>
    </row>
    <row r="282" spans="18:28" ht="15.75" customHeight="1" x14ac:dyDescent="0.2">
      <c r="R282" s="64"/>
      <c r="S282" s="65"/>
      <c r="T282" s="66"/>
      <c r="U282" s="67"/>
      <c r="V282" s="68"/>
      <c r="W282" s="69"/>
      <c r="X282" s="66"/>
      <c r="Y282" s="66"/>
      <c r="Z282" s="66"/>
      <c r="AA282" s="70"/>
      <c r="AB282" s="71"/>
    </row>
    <row r="283" spans="18:28" ht="15.75" customHeight="1" x14ac:dyDescent="0.2">
      <c r="R283" s="64"/>
      <c r="S283" s="65"/>
      <c r="T283" s="66"/>
      <c r="U283" s="67"/>
      <c r="V283" s="68"/>
      <c r="W283" s="69"/>
      <c r="X283" s="66"/>
      <c r="Y283" s="66"/>
      <c r="Z283" s="66"/>
      <c r="AA283" s="70"/>
      <c r="AB283" s="71"/>
    </row>
    <row r="284" spans="18:28" ht="15.75" customHeight="1" x14ac:dyDescent="0.2">
      <c r="R284" s="64"/>
      <c r="S284" s="65"/>
      <c r="T284" s="66"/>
      <c r="U284" s="67"/>
      <c r="V284" s="68"/>
      <c r="W284" s="69"/>
      <c r="X284" s="66"/>
      <c r="Y284" s="66"/>
      <c r="Z284" s="66"/>
      <c r="AA284" s="70"/>
      <c r="AB284" s="71"/>
    </row>
    <row r="285" spans="18:28" ht="15.75" customHeight="1" x14ac:dyDescent="0.2">
      <c r="R285" s="64"/>
      <c r="S285" s="65"/>
      <c r="T285" s="66"/>
      <c r="U285" s="67"/>
      <c r="V285" s="68"/>
      <c r="W285" s="69"/>
      <c r="X285" s="66"/>
      <c r="Y285" s="66"/>
      <c r="Z285" s="66"/>
      <c r="AA285" s="70"/>
      <c r="AB285" s="71"/>
    </row>
    <row r="286" spans="18:28" ht="15.75" customHeight="1" x14ac:dyDescent="0.2">
      <c r="R286" s="64"/>
      <c r="S286" s="65"/>
      <c r="T286" s="66"/>
      <c r="U286" s="67"/>
      <c r="V286" s="68"/>
      <c r="W286" s="69"/>
      <c r="X286" s="66"/>
      <c r="Y286" s="66"/>
      <c r="Z286" s="66"/>
      <c r="AA286" s="70"/>
      <c r="AB286" s="71"/>
    </row>
    <row r="287" spans="18:28" ht="15.75" customHeight="1" x14ac:dyDescent="0.2">
      <c r="R287" s="64"/>
      <c r="S287" s="65"/>
      <c r="T287" s="66"/>
      <c r="U287" s="67"/>
      <c r="V287" s="68"/>
      <c r="W287" s="69"/>
      <c r="X287" s="66"/>
      <c r="Y287" s="66"/>
      <c r="Z287" s="66"/>
      <c r="AA287" s="70"/>
      <c r="AB287" s="71"/>
    </row>
    <row r="288" spans="18:28" ht="15.75" customHeight="1" x14ac:dyDescent="0.2">
      <c r="R288" s="64"/>
      <c r="S288" s="65"/>
      <c r="T288" s="66"/>
      <c r="U288" s="67"/>
      <c r="V288" s="68"/>
      <c r="W288" s="69"/>
      <c r="X288" s="66"/>
      <c r="Y288" s="66"/>
      <c r="Z288" s="66"/>
      <c r="AA288" s="70"/>
      <c r="AB288" s="71"/>
    </row>
    <row r="289" spans="18:28" ht="15.75" customHeight="1" x14ac:dyDescent="0.2">
      <c r="R289" s="64"/>
      <c r="S289" s="65"/>
      <c r="T289" s="66"/>
      <c r="U289" s="67"/>
      <c r="V289" s="68"/>
      <c r="W289" s="69"/>
      <c r="X289" s="66"/>
      <c r="Y289" s="66"/>
      <c r="Z289" s="66"/>
      <c r="AA289" s="70"/>
      <c r="AB289" s="71"/>
    </row>
    <row r="290" spans="18:28" ht="15.75" customHeight="1" x14ac:dyDescent="0.2">
      <c r="R290" s="64"/>
      <c r="S290" s="65"/>
      <c r="T290" s="66"/>
      <c r="U290" s="67"/>
      <c r="V290" s="68"/>
      <c r="W290" s="69"/>
      <c r="X290" s="66"/>
      <c r="Y290" s="66"/>
      <c r="Z290" s="66"/>
      <c r="AA290" s="70"/>
      <c r="AB290" s="71"/>
    </row>
    <row r="291" spans="18:28" ht="15.75" customHeight="1" x14ac:dyDescent="0.2">
      <c r="R291" s="64"/>
      <c r="S291" s="65"/>
      <c r="T291" s="66"/>
      <c r="U291" s="67"/>
      <c r="V291" s="68"/>
      <c r="W291" s="69"/>
      <c r="X291" s="66"/>
      <c r="Y291" s="66"/>
      <c r="Z291" s="66"/>
      <c r="AA291" s="70"/>
      <c r="AB291" s="71"/>
    </row>
    <row r="292" spans="18:28" ht="15.75" customHeight="1" x14ac:dyDescent="0.2">
      <c r="R292" s="64"/>
      <c r="S292" s="65"/>
      <c r="T292" s="66"/>
      <c r="U292" s="67"/>
      <c r="V292" s="68"/>
      <c r="W292" s="69"/>
      <c r="X292" s="66"/>
      <c r="Y292" s="66"/>
      <c r="Z292" s="66"/>
      <c r="AA292" s="70"/>
      <c r="AB292" s="71"/>
    </row>
    <row r="293" spans="18:28" ht="15.75" customHeight="1" x14ac:dyDescent="0.2">
      <c r="R293" s="64"/>
      <c r="S293" s="65"/>
      <c r="T293" s="66"/>
      <c r="U293" s="67"/>
      <c r="V293" s="68"/>
      <c r="W293" s="69"/>
      <c r="X293" s="66"/>
      <c r="Y293" s="66"/>
      <c r="Z293" s="66"/>
      <c r="AA293" s="70"/>
      <c r="AB293" s="71"/>
    </row>
    <row r="294" spans="18:28" ht="15.75" customHeight="1" x14ac:dyDescent="0.2">
      <c r="R294" s="64"/>
      <c r="S294" s="65"/>
      <c r="T294" s="66"/>
      <c r="U294" s="67"/>
      <c r="V294" s="68"/>
      <c r="W294" s="69"/>
      <c r="X294" s="66"/>
      <c r="Y294" s="66"/>
      <c r="Z294" s="66"/>
      <c r="AA294" s="70"/>
      <c r="AB294" s="71"/>
    </row>
    <row r="295" spans="18:28" ht="15.75" customHeight="1" x14ac:dyDescent="0.2">
      <c r="R295" s="64"/>
      <c r="S295" s="65"/>
      <c r="T295" s="66"/>
      <c r="U295" s="67"/>
      <c r="V295" s="68"/>
      <c r="W295" s="69"/>
      <c r="X295" s="66"/>
      <c r="Y295" s="66"/>
      <c r="Z295" s="66"/>
      <c r="AA295" s="70"/>
      <c r="AB295" s="71"/>
    </row>
    <row r="296" spans="18:28" ht="15.75" customHeight="1" x14ac:dyDescent="0.2">
      <c r="R296" s="64"/>
      <c r="S296" s="65"/>
      <c r="T296" s="66"/>
      <c r="U296" s="67"/>
      <c r="V296" s="68"/>
      <c r="W296" s="69"/>
      <c r="X296" s="66"/>
      <c r="Y296" s="66"/>
      <c r="Z296" s="66"/>
      <c r="AA296" s="70"/>
      <c r="AB296" s="71"/>
    </row>
    <row r="297" spans="18:28" ht="15.75" customHeight="1" x14ac:dyDescent="0.2">
      <c r="R297" s="64"/>
      <c r="S297" s="65"/>
      <c r="T297" s="66"/>
      <c r="U297" s="67"/>
      <c r="V297" s="68"/>
      <c r="W297" s="69"/>
      <c r="X297" s="66"/>
      <c r="Y297" s="66"/>
      <c r="Z297" s="66"/>
      <c r="AA297" s="70"/>
      <c r="AB297" s="71"/>
    </row>
    <row r="298" spans="18:28" ht="15.75" customHeight="1" x14ac:dyDescent="0.2">
      <c r="R298" s="64"/>
      <c r="S298" s="65"/>
      <c r="T298" s="66"/>
      <c r="U298" s="67"/>
      <c r="V298" s="68"/>
      <c r="W298" s="69"/>
      <c r="X298" s="66"/>
      <c r="Y298" s="66"/>
      <c r="Z298" s="66"/>
      <c r="AA298" s="70"/>
      <c r="AB298" s="71"/>
    </row>
    <row r="299" spans="18:28" ht="15.75" customHeight="1" x14ac:dyDescent="0.2">
      <c r="R299" s="64"/>
      <c r="S299" s="65"/>
      <c r="T299" s="66"/>
      <c r="U299" s="67"/>
      <c r="V299" s="68"/>
      <c r="W299" s="69"/>
      <c r="X299" s="66"/>
      <c r="Y299" s="66"/>
      <c r="Z299" s="66"/>
      <c r="AA299" s="70"/>
      <c r="AB299" s="71"/>
    </row>
    <row r="300" spans="18:28" ht="15.75" customHeight="1" x14ac:dyDescent="0.2">
      <c r="R300" s="64"/>
      <c r="S300" s="65"/>
      <c r="T300" s="66"/>
      <c r="U300" s="67"/>
      <c r="V300" s="68"/>
      <c r="W300" s="69"/>
      <c r="X300" s="66"/>
      <c r="Y300" s="66"/>
      <c r="Z300" s="66"/>
      <c r="AA300" s="70"/>
      <c r="AB300" s="71"/>
    </row>
    <row r="301" spans="18:28" ht="15.75" customHeight="1" x14ac:dyDescent="0.2">
      <c r="R301" s="64"/>
      <c r="S301" s="65"/>
      <c r="T301" s="66"/>
      <c r="U301" s="67"/>
      <c r="V301" s="68"/>
      <c r="W301" s="69"/>
      <c r="X301" s="66"/>
      <c r="Y301" s="66"/>
      <c r="Z301" s="66"/>
      <c r="AA301" s="70"/>
      <c r="AB301" s="71"/>
    </row>
    <row r="302" spans="18:28" ht="15.75" customHeight="1" x14ac:dyDescent="0.2">
      <c r="R302" s="64"/>
      <c r="S302" s="65"/>
      <c r="T302" s="66"/>
      <c r="U302" s="67"/>
      <c r="V302" s="68"/>
      <c r="W302" s="69"/>
      <c r="X302" s="66"/>
      <c r="Y302" s="66"/>
      <c r="Z302" s="66"/>
      <c r="AA302" s="70"/>
      <c r="AB302" s="71"/>
    </row>
    <row r="303" spans="18:28" ht="15.75" customHeight="1" x14ac:dyDescent="0.2">
      <c r="R303" s="64"/>
      <c r="S303" s="65"/>
      <c r="T303" s="66"/>
      <c r="U303" s="67"/>
      <c r="V303" s="68"/>
      <c r="W303" s="69"/>
      <c r="X303" s="66"/>
      <c r="Y303" s="66"/>
      <c r="Z303" s="66"/>
      <c r="AA303" s="70"/>
      <c r="AB303" s="71"/>
    </row>
    <row r="304" spans="18:28" ht="15.75" customHeight="1" x14ac:dyDescent="0.2">
      <c r="R304" s="64"/>
      <c r="S304" s="65"/>
      <c r="T304" s="66"/>
      <c r="U304" s="67"/>
      <c r="V304" s="68"/>
      <c r="W304" s="69"/>
      <c r="X304" s="66"/>
      <c r="Y304" s="66"/>
      <c r="Z304" s="66"/>
      <c r="AA304" s="70"/>
      <c r="AB304" s="71"/>
    </row>
    <row r="305" spans="18:28" ht="15.75" customHeight="1" x14ac:dyDescent="0.2">
      <c r="R305" s="64"/>
      <c r="S305" s="65"/>
      <c r="T305" s="66"/>
      <c r="U305" s="67"/>
      <c r="V305" s="68"/>
      <c r="W305" s="69"/>
      <c r="X305" s="66"/>
      <c r="Y305" s="66"/>
      <c r="Z305" s="66"/>
      <c r="AA305" s="70"/>
      <c r="AB305" s="71"/>
    </row>
    <row r="306" spans="18:28" ht="15.75" customHeight="1" x14ac:dyDescent="0.2">
      <c r="R306" s="64"/>
      <c r="S306" s="65"/>
      <c r="T306" s="66"/>
      <c r="U306" s="67"/>
      <c r="V306" s="68"/>
      <c r="W306" s="69"/>
      <c r="X306" s="66"/>
      <c r="Y306" s="66"/>
      <c r="Z306" s="66"/>
      <c r="AA306" s="70"/>
      <c r="AB306" s="71"/>
    </row>
    <row r="307" spans="18:28" ht="15.75" customHeight="1" x14ac:dyDescent="0.2">
      <c r="R307" s="64"/>
      <c r="S307" s="65"/>
      <c r="T307" s="66"/>
      <c r="U307" s="67"/>
      <c r="V307" s="68"/>
      <c r="W307" s="69"/>
      <c r="X307" s="66"/>
      <c r="Y307" s="66"/>
      <c r="Z307" s="66"/>
      <c r="AA307" s="70"/>
      <c r="AB307" s="71"/>
    </row>
    <row r="308" spans="18:28" ht="15.75" customHeight="1" x14ac:dyDescent="0.2">
      <c r="R308" s="64"/>
      <c r="S308" s="65"/>
      <c r="T308" s="66"/>
      <c r="U308" s="67"/>
      <c r="V308" s="68"/>
      <c r="W308" s="69"/>
      <c r="X308" s="66"/>
      <c r="Y308" s="66"/>
      <c r="Z308" s="66"/>
      <c r="AA308" s="70"/>
      <c r="AB308" s="71"/>
    </row>
    <row r="309" spans="18:28" ht="15.75" customHeight="1" x14ac:dyDescent="0.2">
      <c r="R309" s="64"/>
      <c r="S309" s="65"/>
      <c r="T309" s="66"/>
      <c r="U309" s="67"/>
      <c r="V309" s="68"/>
      <c r="W309" s="69"/>
      <c r="X309" s="66"/>
      <c r="Y309" s="66"/>
      <c r="Z309" s="66"/>
      <c r="AA309" s="70"/>
      <c r="AB309" s="71"/>
    </row>
    <row r="310" spans="18:28" ht="15.75" customHeight="1" x14ac:dyDescent="0.2">
      <c r="R310" s="64"/>
      <c r="S310" s="65"/>
      <c r="T310" s="66"/>
      <c r="U310" s="67"/>
      <c r="V310" s="68"/>
      <c r="W310" s="69"/>
      <c r="X310" s="66"/>
      <c r="Y310" s="66"/>
      <c r="Z310" s="66"/>
      <c r="AA310" s="70"/>
      <c r="AB310" s="71"/>
    </row>
    <row r="311" spans="18:28" ht="15.75" customHeight="1" x14ac:dyDescent="0.2">
      <c r="R311" s="64"/>
      <c r="S311" s="65"/>
      <c r="T311" s="66"/>
      <c r="U311" s="67"/>
      <c r="V311" s="68"/>
      <c r="W311" s="69"/>
      <c r="X311" s="66"/>
      <c r="Y311" s="66"/>
      <c r="Z311" s="66"/>
      <c r="AA311" s="70"/>
      <c r="AB311" s="71"/>
    </row>
    <row r="312" spans="18:28" ht="15.75" customHeight="1" x14ac:dyDescent="0.2">
      <c r="R312" s="64"/>
      <c r="S312" s="65"/>
      <c r="T312" s="66"/>
      <c r="U312" s="67"/>
      <c r="V312" s="68"/>
      <c r="W312" s="69"/>
      <c r="X312" s="66"/>
      <c r="Y312" s="66"/>
      <c r="Z312" s="66"/>
      <c r="AA312" s="70"/>
      <c r="AB312" s="71"/>
    </row>
    <row r="313" spans="18:28" ht="15.75" customHeight="1" x14ac:dyDescent="0.2">
      <c r="R313" s="64"/>
      <c r="S313" s="65"/>
      <c r="T313" s="66"/>
      <c r="U313" s="67"/>
      <c r="V313" s="68"/>
      <c r="W313" s="69"/>
      <c r="X313" s="66"/>
      <c r="Y313" s="66"/>
      <c r="Z313" s="66"/>
      <c r="AA313" s="70"/>
      <c r="AB313" s="71"/>
    </row>
    <row r="314" spans="18:28" ht="15.75" customHeight="1" x14ac:dyDescent="0.2">
      <c r="R314" s="64"/>
      <c r="S314" s="65"/>
      <c r="T314" s="66"/>
      <c r="U314" s="67"/>
      <c r="V314" s="68"/>
      <c r="W314" s="69"/>
      <c r="X314" s="66"/>
      <c r="Y314" s="66"/>
      <c r="Z314" s="66"/>
      <c r="AA314" s="70"/>
      <c r="AB314" s="71"/>
    </row>
    <row r="315" spans="18:28" ht="15.75" customHeight="1" x14ac:dyDescent="0.2">
      <c r="R315" s="64"/>
      <c r="S315" s="65"/>
      <c r="T315" s="66"/>
      <c r="U315" s="67"/>
      <c r="V315" s="68"/>
      <c r="W315" s="69"/>
      <c r="X315" s="66"/>
      <c r="Y315" s="66"/>
      <c r="Z315" s="66"/>
      <c r="AA315" s="70"/>
      <c r="AB315" s="71"/>
    </row>
    <row r="316" spans="18:28" ht="15.75" customHeight="1" x14ac:dyDescent="0.2">
      <c r="R316" s="64"/>
      <c r="S316" s="65"/>
      <c r="T316" s="66"/>
      <c r="U316" s="67"/>
      <c r="V316" s="68"/>
      <c r="W316" s="69"/>
      <c r="X316" s="66"/>
      <c r="Y316" s="66"/>
      <c r="Z316" s="66"/>
      <c r="AA316" s="70"/>
      <c r="AB316" s="71"/>
    </row>
    <row r="317" spans="18:28" ht="15.75" customHeight="1" x14ac:dyDescent="0.2">
      <c r="R317" s="64"/>
      <c r="S317" s="65"/>
      <c r="T317" s="66"/>
      <c r="U317" s="67"/>
      <c r="V317" s="68"/>
      <c r="W317" s="69"/>
      <c r="X317" s="66"/>
      <c r="Y317" s="66"/>
      <c r="Z317" s="66"/>
      <c r="AA317" s="70"/>
      <c r="AB317" s="71"/>
    </row>
    <row r="318" spans="18:28" ht="15.75" customHeight="1" x14ac:dyDescent="0.2">
      <c r="R318" s="64"/>
      <c r="S318" s="65"/>
      <c r="T318" s="66"/>
      <c r="U318" s="67"/>
      <c r="V318" s="68"/>
      <c r="W318" s="69"/>
      <c r="X318" s="66"/>
      <c r="Y318" s="66"/>
      <c r="Z318" s="66"/>
      <c r="AA318" s="70"/>
      <c r="AB318" s="71"/>
    </row>
    <row r="319" spans="18:28" ht="15.75" customHeight="1" x14ac:dyDescent="0.2">
      <c r="R319" s="64"/>
      <c r="S319" s="65"/>
      <c r="T319" s="66"/>
      <c r="U319" s="67"/>
      <c r="V319" s="68"/>
      <c r="W319" s="69"/>
      <c r="X319" s="66"/>
      <c r="Y319" s="66"/>
      <c r="Z319" s="66"/>
      <c r="AA319" s="70"/>
      <c r="AB319" s="71"/>
    </row>
    <row r="320" spans="18:28" ht="15.75" customHeight="1" x14ac:dyDescent="0.2">
      <c r="R320" s="64"/>
      <c r="S320" s="65"/>
      <c r="T320" s="66"/>
      <c r="U320" s="67"/>
      <c r="V320" s="68"/>
      <c r="W320" s="69"/>
      <c r="X320" s="66"/>
      <c r="Y320" s="66"/>
      <c r="Z320" s="66"/>
      <c r="AA320" s="70"/>
      <c r="AB320" s="71"/>
    </row>
    <row r="321" spans="18:28" ht="15.75" customHeight="1" x14ac:dyDescent="0.2">
      <c r="R321" s="64"/>
      <c r="S321" s="65"/>
      <c r="T321" s="66"/>
      <c r="U321" s="67"/>
      <c r="V321" s="68"/>
      <c r="W321" s="69"/>
      <c r="X321" s="66"/>
      <c r="Y321" s="66"/>
      <c r="Z321" s="66"/>
      <c r="AA321" s="70"/>
      <c r="AB321" s="71"/>
    </row>
    <row r="322" spans="18:28" ht="15.75" customHeight="1" x14ac:dyDescent="0.2">
      <c r="R322" s="64"/>
      <c r="S322" s="65"/>
      <c r="T322" s="66"/>
      <c r="U322" s="67"/>
      <c r="V322" s="68"/>
      <c r="W322" s="69"/>
      <c r="X322" s="66"/>
      <c r="Y322" s="66"/>
      <c r="Z322" s="66"/>
      <c r="AA322" s="70"/>
      <c r="AB322" s="71"/>
    </row>
    <row r="323" spans="18:28" ht="15.75" customHeight="1" x14ac:dyDescent="0.2">
      <c r="R323" s="64"/>
      <c r="S323" s="65"/>
      <c r="T323" s="66"/>
      <c r="U323" s="67"/>
      <c r="V323" s="68"/>
      <c r="W323" s="69"/>
      <c r="X323" s="66"/>
      <c r="Y323" s="66"/>
      <c r="Z323" s="66"/>
      <c r="AA323" s="70"/>
      <c r="AB323" s="71"/>
    </row>
    <row r="324" spans="18:28" ht="15.75" customHeight="1" x14ac:dyDescent="0.2">
      <c r="R324" s="64"/>
      <c r="S324" s="65"/>
      <c r="T324" s="66"/>
      <c r="U324" s="67"/>
      <c r="V324" s="68"/>
      <c r="W324" s="69"/>
      <c r="X324" s="66"/>
      <c r="Y324" s="66"/>
      <c r="Z324" s="66"/>
      <c r="AA324" s="70"/>
      <c r="AB324" s="71"/>
    </row>
    <row r="325" spans="18:28" ht="15.75" customHeight="1" x14ac:dyDescent="0.2">
      <c r="R325" s="64"/>
      <c r="S325" s="65"/>
      <c r="T325" s="66"/>
      <c r="U325" s="67"/>
      <c r="V325" s="68"/>
      <c r="W325" s="69"/>
      <c r="X325" s="66"/>
      <c r="Y325" s="66"/>
      <c r="Z325" s="66"/>
      <c r="AA325" s="70"/>
      <c r="AB325" s="71"/>
    </row>
    <row r="326" spans="18:28" ht="15.75" customHeight="1" x14ac:dyDescent="0.2">
      <c r="R326" s="64"/>
      <c r="S326" s="65"/>
      <c r="T326" s="66"/>
      <c r="U326" s="67"/>
      <c r="V326" s="68"/>
      <c r="W326" s="69"/>
      <c r="X326" s="66"/>
      <c r="Y326" s="66"/>
      <c r="Z326" s="66"/>
      <c r="AA326" s="70"/>
      <c r="AB326" s="71"/>
    </row>
    <row r="327" spans="18:28" ht="15.75" customHeight="1" x14ac:dyDescent="0.2">
      <c r="R327" s="64"/>
      <c r="S327" s="65"/>
      <c r="T327" s="66"/>
      <c r="U327" s="67"/>
      <c r="V327" s="68"/>
      <c r="W327" s="69"/>
      <c r="X327" s="66"/>
      <c r="Y327" s="66"/>
      <c r="Z327" s="66"/>
      <c r="AA327" s="70"/>
      <c r="AB327" s="71"/>
    </row>
    <row r="328" spans="18:28" ht="15.75" customHeight="1" x14ac:dyDescent="0.2">
      <c r="R328" s="64"/>
      <c r="S328" s="65"/>
      <c r="T328" s="66"/>
      <c r="U328" s="67"/>
      <c r="V328" s="68"/>
      <c r="W328" s="69"/>
      <c r="X328" s="66"/>
      <c r="Y328" s="66"/>
      <c r="Z328" s="66"/>
      <c r="AA328" s="70"/>
      <c r="AB328" s="71"/>
    </row>
    <row r="329" spans="18:28" ht="15.75" customHeight="1" x14ac:dyDescent="0.2">
      <c r="R329" s="64"/>
      <c r="S329" s="65"/>
      <c r="T329" s="66"/>
      <c r="U329" s="67"/>
      <c r="V329" s="68"/>
      <c r="W329" s="69"/>
      <c r="X329" s="66"/>
      <c r="Y329" s="66"/>
      <c r="Z329" s="66"/>
      <c r="AA329" s="70"/>
      <c r="AB329" s="71"/>
    </row>
    <row r="330" spans="18:28" ht="15.75" customHeight="1" x14ac:dyDescent="0.2">
      <c r="R330" s="64"/>
      <c r="S330" s="65"/>
      <c r="T330" s="66"/>
      <c r="U330" s="67"/>
      <c r="V330" s="68"/>
      <c r="W330" s="69"/>
      <c r="X330" s="66"/>
      <c r="Y330" s="66"/>
      <c r="Z330" s="66"/>
      <c r="AA330" s="70"/>
      <c r="AB330" s="71"/>
    </row>
    <row r="331" spans="18:28" ht="15.75" customHeight="1" x14ac:dyDescent="0.2">
      <c r="R331" s="64"/>
      <c r="S331" s="65"/>
      <c r="T331" s="66"/>
      <c r="U331" s="67"/>
      <c r="V331" s="68"/>
      <c r="W331" s="69"/>
      <c r="X331" s="66"/>
      <c r="Y331" s="66"/>
      <c r="Z331" s="66"/>
      <c r="AA331" s="70"/>
      <c r="AB331" s="71"/>
    </row>
    <row r="332" spans="18:28" ht="15.75" customHeight="1" x14ac:dyDescent="0.2">
      <c r="R332" s="64"/>
      <c r="S332" s="65"/>
      <c r="T332" s="66"/>
      <c r="U332" s="67"/>
      <c r="V332" s="68"/>
      <c r="W332" s="69"/>
      <c r="X332" s="66"/>
      <c r="Y332" s="66"/>
      <c r="Z332" s="66"/>
      <c r="AA332" s="70"/>
      <c r="AB332" s="71"/>
    </row>
    <row r="333" spans="18:28" ht="15.75" customHeight="1" x14ac:dyDescent="0.2">
      <c r="R333" s="64"/>
      <c r="S333" s="65"/>
      <c r="T333" s="66"/>
      <c r="U333" s="67"/>
      <c r="V333" s="68"/>
      <c r="W333" s="69"/>
      <c r="X333" s="66"/>
      <c r="Y333" s="66"/>
      <c r="Z333" s="66"/>
      <c r="AA333" s="70"/>
      <c r="AB333" s="71"/>
    </row>
    <row r="334" spans="18:28" ht="15.75" customHeight="1" x14ac:dyDescent="0.2">
      <c r="R334" s="64"/>
      <c r="S334" s="65"/>
      <c r="T334" s="66"/>
      <c r="U334" s="67"/>
      <c r="V334" s="68"/>
      <c r="W334" s="69"/>
      <c r="X334" s="66"/>
      <c r="Y334" s="66"/>
      <c r="Z334" s="66"/>
      <c r="AA334" s="70"/>
      <c r="AB334" s="71"/>
    </row>
    <row r="335" spans="18:28" ht="15.75" customHeight="1" x14ac:dyDescent="0.2">
      <c r="R335" s="64"/>
      <c r="S335" s="65"/>
      <c r="T335" s="66"/>
      <c r="U335" s="67"/>
      <c r="V335" s="68"/>
      <c r="W335" s="69"/>
      <c r="X335" s="66"/>
      <c r="Y335" s="66"/>
      <c r="Z335" s="66"/>
      <c r="AA335" s="70"/>
      <c r="AB335" s="71"/>
    </row>
    <row r="336" spans="18:28" ht="15.75" customHeight="1" x14ac:dyDescent="0.2">
      <c r="R336" s="64"/>
      <c r="S336" s="65"/>
      <c r="T336" s="66"/>
      <c r="U336" s="67"/>
      <c r="V336" s="68"/>
      <c r="W336" s="69"/>
      <c r="X336" s="66"/>
      <c r="Y336" s="66"/>
      <c r="Z336" s="66"/>
      <c r="AA336" s="70"/>
      <c r="AB336" s="71"/>
    </row>
    <row r="337" spans="18:28" ht="15.75" customHeight="1" x14ac:dyDescent="0.2">
      <c r="R337" s="64"/>
      <c r="S337" s="65"/>
      <c r="T337" s="66"/>
      <c r="U337" s="67"/>
      <c r="V337" s="68"/>
      <c r="W337" s="69"/>
      <c r="X337" s="66"/>
      <c r="Y337" s="66"/>
      <c r="Z337" s="66"/>
      <c r="AA337" s="70"/>
      <c r="AB337" s="71"/>
    </row>
    <row r="338" spans="18:28" ht="15.75" customHeight="1" x14ac:dyDescent="0.2">
      <c r="R338" s="64"/>
      <c r="S338" s="65"/>
      <c r="T338" s="66"/>
      <c r="U338" s="67"/>
      <c r="V338" s="68"/>
      <c r="W338" s="69"/>
      <c r="X338" s="66"/>
      <c r="Y338" s="66"/>
      <c r="Z338" s="66"/>
      <c r="AA338" s="70"/>
      <c r="AB338" s="71"/>
    </row>
    <row r="339" spans="18:28" ht="15.75" customHeight="1" x14ac:dyDescent="0.2">
      <c r="R339" s="64"/>
      <c r="S339" s="65"/>
      <c r="T339" s="66"/>
      <c r="U339" s="67"/>
      <c r="V339" s="68"/>
      <c r="W339" s="69"/>
      <c r="X339" s="66"/>
      <c r="Y339" s="66"/>
      <c r="Z339" s="66"/>
      <c r="AA339" s="70"/>
      <c r="AB339" s="71"/>
    </row>
    <row r="340" spans="18:28" ht="15.75" customHeight="1" x14ac:dyDescent="0.2">
      <c r="R340" s="64"/>
      <c r="S340" s="65"/>
      <c r="T340" s="66"/>
      <c r="U340" s="67"/>
      <c r="V340" s="68"/>
      <c r="W340" s="69"/>
      <c r="X340" s="66"/>
      <c r="Y340" s="66"/>
      <c r="Z340" s="66"/>
      <c r="AA340" s="70"/>
      <c r="AB340" s="71"/>
    </row>
    <row r="341" spans="18:28" ht="15.75" customHeight="1" x14ac:dyDescent="0.2">
      <c r="R341" s="64"/>
      <c r="S341" s="65"/>
      <c r="T341" s="66"/>
      <c r="U341" s="67"/>
      <c r="V341" s="68"/>
      <c r="W341" s="69"/>
      <c r="X341" s="66"/>
      <c r="Y341" s="66"/>
      <c r="Z341" s="66"/>
      <c r="AA341" s="70"/>
      <c r="AB341" s="71"/>
    </row>
    <row r="342" spans="18:28" ht="15.75" customHeight="1" x14ac:dyDescent="0.2">
      <c r="R342" s="64"/>
      <c r="S342" s="65"/>
      <c r="T342" s="66"/>
      <c r="U342" s="67"/>
      <c r="V342" s="68"/>
      <c r="W342" s="69"/>
      <c r="X342" s="66"/>
      <c r="Y342" s="66"/>
      <c r="Z342" s="66"/>
      <c r="AA342" s="70"/>
      <c r="AB342" s="71"/>
    </row>
    <row r="343" spans="18:28" ht="15.75" customHeight="1" x14ac:dyDescent="0.2">
      <c r="R343" s="64"/>
      <c r="S343" s="65"/>
      <c r="T343" s="66"/>
      <c r="U343" s="67"/>
      <c r="V343" s="68"/>
      <c r="W343" s="69"/>
      <c r="X343" s="66"/>
      <c r="Y343" s="66"/>
      <c r="Z343" s="66"/>
      <c r="AA343" s="70"/>
      <c r="AB343" s="71"/>
    </row>
    <row r="344" spans="18:28" ht="15.75" customHeight="1" x14ac:dyDescent="0.2">
      <c r="R344" s="64"/>
      <c r="S344" s="65"/>
      <c r="T344" s="66"/>
      <c r="U344" s="67"/>
      <c r="V344" s="68"/>
      <c r="W344" s="69"/>
      <c r="X344" s="66"/>
      <c r="Y344" s="66"/>
      <c r="Z344" s="66"/>
      <c r="AA344" s="70"/>
      <c r="AB344" s="71"/>
    </row>
    <row r="345" spans="18:28" ht="15.75" customHeight="1" x14ac:dyDescent="0.2">
      <c r="R345" s="64"/>
      <c r="S345" s="65"/>
      <c r="T345" s="66"/>
      <c r="U345" s="67"/>
      <c r="V345" s="68"/>
      <c r="W345" s="69"/>
      <c r="X345" s="66"/>
      <c r="Y345" s="66"/>
      <c r="Z345" s="66"/>
      <c r="AA345" s="70"/>
      <c r="AB345" s="71"/>
    </row>
    <row r="346" spans="18:28" ht="15.75" customHeight="1" x14ac:dyDescent="0.2">
      <c r="R346" s="64"/>
      <c r="S346" s="65"/>
      <c r="T346" s="66"/>
      <c r="U346" s="67"/>
      <c r="V346" s="68"/>
      <c r="W346" s="69"/>
      <c r="X346" s="66"/>
      <c r="Y346" s="66"/>
      <c r="Z346" s="66"/>
      <c r="AA346" s="70"/>
      <c r="AB346" s="71"/>
    </row>
    <row r="347" spans="18:28" ht="15.75" customHeight="1" x14ac:dyDescent="0.2">
      <c r="R347" s="64"/>
      <c r="S347" s="65"/>
      <c r="T347" s="66"/>
      <c r="U347" s="67"/>
      <c r="V347" s="68"/>
      <c r="W347" s="69"/>
      <c r="X347" s="66"/>
      <c r="Y347" s="66"/>
      <c r="Z347" s="66"/>
      <c r="AA347" s="70"/>
      <c r="AB347" s="71"/>
    </row>
    <row r="348" spans="18:28" ht="15.75" customHeight="1" x14ac:dyDescent="0.2">
      <c r="R348" s="64"/>
      <c r="S348" s="65"/>
      <c r="T348" s="66"/>
      <c r="U348" s="67"/>
      <c r="V348" s="68"/>
      <c r="W348" s="69"/>
      <c r="X348" s="66"/>
      <c r="Y348" s="66"/>
      <c r="Z348" s="66"/>
      <c r="AA348" s="70"/>
      <c r="AB348" s="71"/>
    </row>
    <row r="349" spans="18:28" ht="15.75" customHeight="1" x14ac:dyDescent="0.2">
      <c r="R349" s="64"/>
      <c r="S349" s="65"/>
      <c r="T349" s="66"/>
      <c r="U349" s="67"/>
      <c r="V349" s="68"/>
      <c r="W349" s="69"/>
      <c r="X349" s="66"/>
      <c r="Y349" s="66"/>
      <c r="Z349" s="66"/>
      <c r="AA349" s="70"/>
      <c r="AB349" s="71"/>
    </row>
    <row r="350" spans="18:28" ht="15.75" customHeight="1" x14ac:dyDescent="0.2">
      <c r="R350" s="64"/>
      <c r="S350" s="65"/>
      <c r="T350" s="66"/>
      <c r="U350" s="67"/>
      <c r="V350" s="68"/>
      <c r="W350" s="69"/>
      <c r="X350" s="66"/>
      <c r="Y350" s="66"/>
      <c r="Z350" s="66"/>
      <c r="AA350" s="70"/>
      <c r="AB350" s="71"/>
    </row>
    <row r="351" spans="18:28" ht="15.75" customHeight="1" x14ac:dyDescent="0.2">
      <c r="R351" s="64"/>
      <c r="S351" s="65"/>
      <c r="T351" s="66"/>
      <c r="U351" s="67"/>
      <c r="V351" s="68"/>
      <c r="W351" s="69"/>
      <c r="X351" s="66"/>
      <c r="Y351" s="66"/>
      <c r="Z351" s="66"/>
      <c r="AA351" s="70"/>
      <c r="AB351" s="71"/>
    </row>
    <row r="352" spans="18:28" ht="15.75" customHeight="1" x14ac:dyDescent="0.2">
      <c r="R352" s="64"/>
      <c r="S352" s="65"/>
      <c r="T352" s="66"/>
      <c r="U352" s="67"/>
      <c r="V352" s="68"/>
      <c r="W352" s="69"/>
      <c r="X352" s="66"/>
      <c r="Y352" s="66"/>
      <c r="Z352" s="66"/>
      <c r="AA352" s="70"/>
      <c r="AB352" s="71"/>
    </row>
    <row r="353" spans="18:28" ht="15.75" customHeight="1" x14ac:dyDescent="0.2">
      <c r="R353" s="64"/>
      <c r="S353" s="65"/>
      <c r="T353" s="66"/>
      <c r="U353" s="67"/>
      <c r="V353" s="68"/>
      <c r="W353" s="69"/>
      <c r="X353" s="66"/>
      <c r="Y353" s="66"/>
      <c r="Z353" s="66"/>
      <c r="AA353" s="70"/>
      <c r="AB353" s="71"/>
    </row>
    <row r="354" spans="18:28" ht="15.75" customHeight="1" x14ac:dyDescent="0.2">
      <c r="R354" s="64"/>
      <c r="S354" s="65"/>
      <c r="T354" s="66"/>
      <c r="U354" s="67"/>
      <c r="V354" s="68"/>
      <c r="W354" s="69"/>
      <c r="X354" s="66"/>
      <c r="Y354" s="66"/>
      <c r="Z354" s="66"/>
      <c r="AA354" s="70"/>
      <c r="AB354" s="71"/>
    </row>
    <row r="355" spans="18:28" ht="15.75" customHeight="1" x14ac:dyDescent="0.2">
      <c r="R355" s="64"/>
      <c r="S355" s="65"/>
      <c r="T355" s="66"/>
      <c r="U355" s="67"/>
      <c r="V355" s="68"/>
      <c r="W355" s="69"/>
      <c r="X355" s="66"/>
      <c r="Y355" s="66"/>
      <c r="Z355" s="66"/>
      <c r="AA355" s="70"/>
      <c r="AB355" s="71"/>
    </row>
    <row r="356" spans="18:28" ht="15.75" customHeight="1" x14ac:dyDescent="0.2">
      <c r="R356" s="64"/>
      <c r="S356" s="65"/>
      <c r="T356" s="66"/>
      <c r="U356" s="67"/>
      <c r="V356" s="68"/>
      <c r="W356" s="69"/>
      <c r="X356" s="66"/>
      <c r="Y356" s="66"/>
      <c r="Z356" s="66"/>
      <c r="AA356" s="70"/>
      <c r="AB356" s="71"/>
    </row>
    <row r="357" spans="18:28" ht="15.75" customHeight="1" x14ac:dyDescent="0.2">
      <c r="R357" s="64"/>
      <c r="S357" s="65"/>
      <c r="T357" s="66"/>
      <c r="U357" s="67"/>
      <c r="V357" s="68"/>
      <c r="W357" s="69"/>
      <c r="X357" s="66"/>
      <c r="Y357" s="66"/>
      <c r="Z357" s="66"/>
      <c r="AA357" s="70"/>
      <c r="AB357" s="71"/>
    </row>
    <row r="358" spans="18:28" ht="15.75" customHeight="1" x14ac:dyDescent="0.2">
      <c r="R358" s="64"/>
      <c r="S358" s="65"/>
      <c r="T358" s="66"/>
      <c r="U358" s="67"/>
      <c r="V358" s="68"/>
      <c r="W358" s="69"/>
      <c r="X358" s="66"/>
      <c r="Y358" s="66"/>
      <c r="Z358" s="66"/>
      <c r="AA358" s="70"/>
      <c r="AB358" s="71"/>
    </row>
    <row r="359" spans="18:28" ht="15.75" customHeight="1" x14ac:dyDescent="0.2">
      <c r="R359" s="64"/>
      <c r="S359" s="65"/>
      <c r="T359" s="66"/>
      <c r="U359" s="67"/>
      <c r="V359" s="68"/>
      <c r="W359" s="69"/>
      <c r="X359" s="66"/>
      <c r="Y359" s="66"/>
      <c r="Z359" s="66"/>
      <c r="AA359" s="70"/>
      <c r="AB359" s="71"/>
    </row>
    <row r="360" spans="18:28" ht="15.75" customHeight="1" x14ac:dyDescent="0.2">
      <c r="R360" s="64"/>
      <c r="S360" s="65"/>
      <c r="T360" s="66"/>
      <c r="U360" s="67"/>
      <c r="V360" s="68"/>
      <c r="W360" s="69"/>
      <c r="X360" s="66"/>
      <c r="Y360" s="66"/>
      <c r="Z360" s="66"/>
      <c r="AA360" s="70"/>
      <c r="AB360" s="71"/>
    </row>
    <row r="361" spans="18:28" ht="15.75" customHeight="1" x14ac:dyDescent="0.2">
      <c r="R361" s="64"/>
      <c r="S361" s="65"/>
      <c r="T361" s="66"/>
      <c r="U361" s="67"/>
      <c r="V361" s="68"/>
      <c r="W361" s="69"/>
      <c r="X361" s="66"/>
      <c r="Y361" s="66"/>
      <c r="Z361" s="66"/>
      <c r="AA361" s="70"/>
      <c r="AB361" s="71"/>
    </row>
    <row r="362" spans="18:28" ht="15.75" customHeight="1" x14ac:dyDescent="0.2">
      <c r="R362" s="64"/>
      <c r="S362" s="65"/>
      <c r="T362" s="66"/>
      <c r="U362" s="67"/>
      <c r="V362" s="68"/>
      <c r="W362" s="69"/>
      <c r="X362" s="66"/>
      <c r="Y362" s="66"/>
      <c r="Z362" s="66"/>
      <c r="AA362" s="70"/>
      <c r="AB362" s="71"/>
    </row>
    <row r="363" spans="18:28" ht="15.75" customHeight="1" x14ac:dyDescent="0.2">
      <c r="R363" s="64"/>
      <c r="S363" s="65"/>
      <c r="T363" s="66"/>
      <c r="U363" s="67"/>
      <c r="V363" s="68"/>
      <c r="W363" s="69"/>
      <c r="X363" s="66"/>
      <c r="Y363" s="66"/>
      <c r="Z363" s="66"/>
      <c r="AA363" s="70"/>
      <c r="AB363" s="71"/>
    </row>
    <row r="364" spans="18:28" ht="15.75" customHeight="1" x14ac:dyDescent="0.2">
      <c r="R364" s="64"/>
      <c r="S364" s="65"/>
      <c r="T364" s="66"/>
      <c r="U364" s="67"/>
      <c r="V364" s="68"/>
      <c r="W364" s="69"/>
      <c r="X364" s="66"/>
      <c r="Y364" s="66"/>
      <c r="Z364" s="66"/>
      <c r="AA364" s="70"/>
      <c r="AB364" s="71"/>
    </row>
    <row r="365" spans="18:28" ht="15.75" customHeight="1" x14ac:dyDescent="0.2">
      <c r="R365" s="64"/>
      <c r="S365" s="65"/>
      <c r="T365" s="66"/>
      <c r="U365" s="67"/>
      <c r="V365" s="68"/>
      <c r="W365" s="69"/>
      <c r="X365" s="66"/>
      <c r="Y365" s="66"/>
      <c r="Z365" s="66"/>
      <c r="AA365" s="70"/>
      <c r="AB365" s="71"/>
    </row>
    <row r="366" spans="18:28" ht="15.75" customHeight="1" x14ac:dyDescent="0.2">
      <c r="R366" s="64"/>
      <c r="S366" s="65"/>
      <c r="T366" s="66"/>
      <c r="U366" s="67"/>
      <c r="V366" s="68"/>
      <c r="W366" s="69"/>
      <c r="X366" s="66"/>
      <c r="Y366" s="66"/>
      <c r="Z366" s="66"/>
      <c r="AA366" s="70"/>
      <c r="AB366" s="71"/>
    </row>
    <row r="367" spans="18:28" ht="15.75" customHeight="1" x14ac:dyDescent="0.2">
      <c r="R367" s="64"/>
      <c r="S367" s="65"/>
      <c r="T367" s="66"/>
      <c r="U367" s="67"/>
      <c r="V367" s="68"/>
      <c r="W367" s="69"/>
      <c r="X367" s="66"/>
      <c r="Y367" s="66"/>
      <c r="Z367" s="66"/>
      <c r="AA367" s="70"/>
      <c r="AB367" s="71"/>
    </row>
    <row r="368" spans="18:28" ht="15.75" customHeight="1" x14ac:dyDescent="0.2">
      <c r="R368" s="64"/>
      <c r="S368" s="65"/>
      <c r="T368" s="66"/>
      <c r="U368" s="67"/>
      <c r="V368" s="68"/>
      <c r="W368" s="69"/>
      <c r="X368" s="66"/>
      <c r="Y368" s="66"/>
      <c r="Z368" s="66"/>
      <c r="AA368" s="70"/>
      <c r="AB368" s="71"/>
    </row>
    <row r="369" spans="18:28" ht="15.75" customHeight="1" x14ac:dyDescent="0.2">
      <c r="R369" s="64"/>
      <c r="S369" s="65"/>
      <c r="T369" s="66"/>
      <c r="U369" s="67"/>
      <c r="V369" s="68"/>
      <c r="W369" s="69"/>
      <c r="X369" s="66"/>
      <c r="Y369" s="66"/>
      <c r="Z369" s="66"/>
      <c r="AA369" s="70"/>
      <c r="AB369" s="71"/>
    </row>
    <row r="370" spans="18:28" ht="15.75" customHeight="1" x14ac:dyDescent="0.2">
      <c r="R370" s="64"/>
      <c r="S370" s="65"/>
      <c r="T370" s="66"/>
      <c r="U370" s="67"/>
      <c r="V370" s="68"/>
      <c r="W370" s="69"/>
      <c r="X370" s="66"/>
      <c r="Y370" s="66"/>
      <c r="Z370" s="66"/>
      <c r="AA370" s="70"/>
      <c r="AB370" s="71"/>
    </row>
    <row r="371" spans="18:28" ht="15.75" customHeight="1" x14ac:dyDescent="0.2">
      <c r="R371" s="64"/>
      <c r="S371" s="65"/>
      <c r="T371" s="66"/>
      <c r="U371" s="67"/>
      <c r="V371" s="68"/>
      <c r="W371" s="69"/>
      <c r="X371" s="66"/>
      <c r="Y371" s="66"/>
      <c r="Z371" s="66"/>
      <c r="AA371" s="70"/>
      <c r="AB371" s="71"/>
    </row>
    <row r="372" spans="18:28" ht="15.75" customHeight="1" x14ac:dyDescent="0.2">
      <c r="R372" s="64"/>
      <c r="S372" s="65"/>
      <c r="T372" s="66"/>
      <c r="U372" s="67"/>
      <c r="V372" s="68"/>
      <c r="W372" s="69"/>
      <c r="X372" s="66"/>
      <c r="Y372" s="66"/>
      <c r="Z372" s="66"/>
      <c r="AA372" s="70"/>
      <c r="AB372" s="71"/>
    </row>
    <row r="373" spans="18:28" ht="15.75" customHeight="1" x14ac:dyDescent="0.2">
      <c r="R373" s="64"/>
      <c r="S373" s="65"/>
      <c r="T373" s="66"/>
      <c r="U373" s="67"/>
      <c r="V373" s="68"/>
      <c r="W373" s="69"/>
      <c r="X373" s="66"/>
      <c r="Y373" s="66"/>
      <c r="Z373" s="66"/>
      <c r="AA373" s="70"/>
      <c r="AB373" s="71"/>
    </row>
    <row r="374" spans="18:28" ht="15.75" customHeight="1" x14ac:dyDescent="0.2">
      <c r="R374" s="64"/>
      <c r="S374" s="65"/>
      <c r="T374" s="66"/>
      <c r="U374" s="67"/>
      <c r="V374" s="68"/>
      <c r="W374" s="69"/>
      <c r="X374" s="66"/>
      <c r="Y374" s="66"/>
      <c r="Z374" s="66"/>
      <c r="AA374" s="70"/>
      <c r="AB374" s="71"/>
    </row>
    <row r="375" spans="18:28" ht="15.75" customHeight="1" x14ac:dyDescent="0.2">
      <c r="R375" s="64"/>
      <c r="S375" s="65"/>
      <c r="T375" s="66"/>
      <c r="U375" s="67"/>
      <c r="V375" s="68"/>
      <c r="W375" s="69"/>
      <c r="X375" s="66"/>
      <c r="Y375" s="66"/>
      <c r="Z375" s="66"/>
      <c r="AA375" s="70"/>
      <c r="AB375" s="71"/>
    </row>
    <row r="376" spans="18:28" ht="15.75" customHeight="1" x14ac:dyDescent="0.2">
      <c r="R376" s="64"/>
      <c r="S376" s="65"/>
      <c r="T376" s="66"/>
      <c r="U376" s="67"/>
      <c r="V376" s="68"/>
      <c r="W376" s="69"/>
      <c r="X376" s="66"/>
      <c r="Y376" s="66"/>
      <c r="Z376" s="66"/>
      <c r="AA376" s="70"/>
      <c r="AB376" s="71"/>
    </row>
    <row r="377" spans="18:28" ht="15.75" customHeight="1" x14ac:dyDescent="0.2">
      <c r="R377" s="64"/>
      <c r="S377" s="65"/>
      <c r="T377" s="66"/>
      <c r="U377" s="67"/>
      <c r="V377" s="68"/>
      <c r="W377" s="69"/>
      <c r="X377" s="66"/>
      <c r="Y377" s="66"/>
      <c r="Z377" s="66"/>
      <c r="AA377" s="70"/>
      <c r="AB377" s="71"/>
    </row>
    <row r="378" spans="18:28" ht="15.75" customHeight="1" x14ac:dyDescent="0.2">
      <c r="R378" s="64"/>
      <c r="S378" s="65"/>
      <c r="T378" s="66"/>
      <c r="U378" s="67"/>
      <c r="V378" s="68"/>
      <c r="W378" s="69"/>
      <c r="X378" s="66"/>
      <c r="Y378" s="66"/>
      <c r="Z378" s="66"/>
      <c r="AA378" s="70"/>
      <c r="AB378" s="71"/>
    </row>
    <row r="379" spans="18:28" ht="15.75" customHeight="1" x14ac:dyDescent="0.2">
      <c r="R379" s="64"/>
      <c r="S379" s="65"/>
      <c r="T379" s="66"/>
      <c r="U379" s="67"/>
      <c r="V379" s="68"/>
      <c r="W379" s="69"/>
      <c r="X379" s="66"/>
      <c r="Y379" s="66"/>
      <c r="Z379" s="66"/>
      <c r="AA379" s="70"/>
      <c r="AB379" s="71"/>
    </row>
    <row r="380" spans="18:28" ht="15.75" customHeight="1" x14ac:dyDescent="0.2">
      <c r="R380" s="64"/>
      <c r="S380" s="65"/>
      <c r="T380" s="66"/>
      <c r="U380" s="67"/>
      <c r="V380" s="68"/>
      <c r="W380" s="69"/>
      <c r="X380" s="66"/>
      <c r="Y380" s="66"/>
      <c r="Z380" s="66"/>
      <c r="AA380" s="70"/>
      <c r="AB380" s="71"/>
    </row>
    <row r="381" spans="18:28" ht="15.75" customHeight="1" x14ac:dyDescent="0.2">
      <c r="R381" s="64"/>
      <c r="S381" s="65"/>
      <c r="T381" s="66"/>
      <c r="U381" s="67"/>
      <c r="V381" s="68"/>
      <c r="W381" s="69"/>
      <c r="X381" s="66"/>
      <c r="Y381" s="66"/>
      <c r="Z381" s="66"/>
      <c r="AA381" s="70"/>
      <c r="AB381" s="71"/>
    </row>
    <row r="382" spans="18:28" ht="15.75" customHeight="1" x14ac:dyDescent="0.2">
      <c r="R382" s="64"/>
      <c r="S382" s="65"/>
      <c r="T382" s="66"/>
      <c r="U382" s="67"/>
      <c r="V382" s="68"/>
      <c r="W382" s="69"/>
      <c r="X382" s="66"/>
      <c r="Y382" s="66"/>
      <c r="Z382" s="66"/>
      <c r="AA382" s="70"/>
      <c r="AB382" s="71"/>
    </row>
    <row r="383" spans="18:28" ht="15.75" customHeight="1" x14ac:dyDescent="0.2">
      <c r="R383" s="64"/>
      <c r="S383" s="65"/>
      <c r="T383" s="66"/>
      <c r="U383" s="67"/>
      <c r="V383" s="68"/>
      <c r="W383" s="69"/>
      <c r="X383" s="66"/>
      <c r="Y383" s="66"/>
      <c r="Z383" s="66"/>
      <c r="AA383" s="70"/>
      <c r="AB383" s="71"/>
    </row>
    <row r="384" spans="18:28" ht="15.75" customHeight="1" x14ac:dyDescent="0.2">
      <c r="R384" s="64"/>
      <c r="S384" s="65"/>
      <c r="T384" s="66"/>
      <c r="U384" s="67"/>
      <c r="V384" s="68"/>
      <c r="W384" s="69"/>
      <c r="X384" s="66"/>
      <c r="Y384" s="66"/>
      <c r="Z384" s="66"/>
      <c r="AA384" s="70"/>
      <c r="AB384" s="71"/>
    </row>
    <row r="385" spans="18:28" ht="15.75" customHeight="1" x14ac:dyDescent="0.2">
      <c r="R385" s="64"/>
      <c r="S385" s="65"/>
      <c r="T385" s="66"/>
      <c r="U385" s="67"/>
      <c r="V385" s="68"/>
      <c r="W385" s="69"/>
      <c r="X385" s="66"/>
      <c r="Y385" s="66"/>
      <c r="Z385" s="66"/>
      <c r="AA385" s="70"/>
      <c r="AB385" s="71"/>
    </row>
    <row r="386" spans="18:28" ht="15.75" customHeight="1" x14ac:dyDescent="0.2">
      <c r="R386" s="64"/>
      <c r="S386" s="65"/>
      <c r="T386" s="66"/>
      <c r="U386" s="67"/>
      <c r="V386" s="68"/>
      <c r="W386" s="69"/>
      <c r="X386" s="66"/>
      <c r="Y386" s="66"/>
      <c r="Z386" s="66"/>
      <c r="AA386" s="70"/>
      <c r="AB386" s="71"/>
    </row>
    <row r="387" spans="18:28" ht="15.75" customHeight="1" x14ac:dyDescent="0.2">
      <c r="R387" s="64"/>
      <c r="S387" s="65"/>
      <c r="T387" s="66"/>
      <c r="U387" s="67"/>
      <c r="V387" s="68"/>
      <c r="W387" s="69"/>
      <c r="X387" s="66"/>
      <c r="Y387" s="66"/>
      <c r="Z387" s="66"/>
      <c r="AA387" s="70"/>
      <c r="AB387" s="71"/>
    </row>
    <row r="388" spans="18:28" ht="15.75" customHeight="1" x14ac:dyDescent="0.2">
      <c r="R388" s="64"/>
      <c r="S388" s="65"/>
      <c r="T388" s="66"/>
      <c r="U388" s="67"/>
      <c r="V388" s="68"/>
      <c r="W388" s="69"/>
      <c r="X388" s="66"/>
      <c r="Y388" s="66"/>
      <c r="Z388" s="66"/>
      <c r="AA388" s="70"/>
      <c r="AB388" s="71"/>
    </row>
    <row r="389" spans="18:28" ht="15.75" customHeight="1" x14ac:dyDescent="0.2">
      <c r="R389" s="64"/>
      <c r="S389" s="65"/>
      <c r="T389" s="66"/>
      <c r="U389" s="67"/>
      <c r="V389" s="68"/>
      <c r="W389" s="69"/>
      <c r="X389" s="66"/>
      <c r="Y389" s="66"/>
      <c r="Z389" s="66"/>
      <c r="AA389" s="70"/>
      <c r="AB389" s="71"/>
    </row>
    <row r="390" spans="18:28" ht="15.75" customHeight="1" x14ac:dyDescent="0.2">
      <c r="R390" s="64"/>
      <c r="S390" s="65"/>
      <c r="T390" s="66"/>
      <c r="U390" s="67"/>
      <c r="V390" s="68"/>
      <c r="W390" s="69"/>
      <c r="X390" s="66"/>
      <c r="Y390" s="66"/>
      <c r="Z390" s="66"/>
      <c r="AA390" s="70"/>
      <c r="AB390" s="71"/>
    </row>
    <row r="391" spans="18:28" ht="15.75" customHeight="1" x14ac:dyDescent="0.2">
      <c r="R391" s="64"/>
      <c r="S391" s="65"/>
      <c r="T391" s="66"/>
      <c r="U391" s="67"/>
      <c r="V391" s="68"/>
      <c r="W391" s="69"/>
      <c r="X391" s="66"/>
      <c r="Y391" s="66"/>
      <c r="Z391" s="66"/>
      <c r="AA391" s="70"/>
      <c r="AB391" s="71"/>
    </row>
    <row r="392" spans="18:28" ht="15.75" customHeight="1" x14ac:dyDescent="0.2">
      <c r="R392" s="64"/>
      <c r="S392" s="65"/>
      <c r="T392" s="66"/>
      <c r="U392" s="67"/>
      <c r="V392" s="68"/>
      <c r="W392" s="69"/>
      <c r="X392" s="66"/>
      <c r="Y392" s="66"/>
      <c r="Z392" s="66"/>
      <c r="AA392" s="70"/>
      <c r="AB392" s="71"/>
    </row>
    <row r="393" spans="18:28" ht="15.75" customHeight="1" x14ac:dyDescent="0.2">
      <c r="R393" s="64"/>
      <c r="S393" s="65"/>
      <c r="T393" s="66"/>
      <c r="U393" s="67"/>
      <c r="V393" s="68"/>
      <c r="W393" s="69"/>
      <c r="X393" s="66"/>
      <c r="Y393" s="66"/>
      <c r="Z393" s="66"/>
      <c r="AA393" s="70"/>
      <c r="AB393" s="71"/>
    </row>
    <row r="394" spans="18:28" ht="15.75" customHeight="1" x14ac:dyDescent="0.2">
      <c r="R394" s="64"/>
      <c r="S394" s="65"/>
      <c r="T394" s="66"/>
      <c r="U394" s="67"/>
      <c r="V394" s="68"/>
      <c r="W394" s="69"/>
      <c r="X394" s="66"/>
      <c r="Y394" s="66"/>
      <c r="Z394" s="66"/>
      <c r="AA394" s="70"/>
      <c r="AB394" s="71"/>
    </row>
    <row r="395" spans="18:28" ht="15.75" customHeight="1" x14ac:dyDescent="0.2">
      <c r="R395" s="64"/>
      <c r="S395" s="65"/>
      <c r="T395" s="66"/>
      <c r="U395" s="67"/>
      <c r="V395" s="68"/>
      <c r="W395" s="69"/>
      <c r="X395" s="66"/>
      <c r="Y395" s="66"/>
      <c r="Z395" s="66"/>
      <c r="AA395" s="70"/>
      <c r="AB395" s="71"/>
    </row>
    <row r="396" spans="18:28" ht="15.75" customHeight="1" x14ac:dyDescent="0.2">
      <c r="R396" s="64"/>
      <c r="S396" s="65"/>
      <c r="T396" s="66"/>
      <c r="U396" s="67"/>
      <c r="V396" s="68"/>
      <c r="W396" s="69"/>
      <c r="X396" s="66"/>
      <c r="Y396" s="66"/>
      <c r="Z396" s="66"/>
      <c r="AA396" s="70"/>
      <c r="AB396" s="71"/>
    </row>
    <row r="397" spans="18:28" ht="15.75" customHeight="1" x14ac:dyDescent="0.2">
      <c r="R397" s="64"/>
      <c r="S397" s="65"/>
      <c r="T397" s="66"/>
      <c r="U397" s="67"/>
      <c r="V397" s="68"/>
      <c r="W397" s="69"/>
      <c r="X397" s="66"/>
      <c r="Y397" s="66"/>
      <c r="Z397" s="66"/>
      <c r="AA397" s="70"/>
      <c r="AB397" s="71"/>
    </row>
    <row r="398" spans="18:28" ht="15.75" customHeight="1" x14ac:dyDescent="0.2">
      <c r="R398" s="64"/>
      <c r="S398" s="65"/>
      <c r="T398" s="66"/>
      <c r="U398" s="67"/>
      <c r="V398" s="68"/>
      <c r="W398" s="69"/>
      <c r="X398" s="66"/>
      <c r="Y398" s="66"/>
      <c r="Z398" s="66"/>
      <c r="AA398" s="70"/>
      <c r="AB398" s="71"/>
    </row>
    <row r="399" spans="18:28" ht="15.75" customHeight="1" x14ac:dyDescent="0.2">
      <c r="R399" s="64"/>
      <c r="S399" s="65"/>
      <c r="T399" s="66"/>
      <c r="U399" s="67"/>
      <c r="V399" s="68"/>
      <c r="W399" s="69"/>
      <c r="X399" s="66"/>
      <c r="Y399" s="66"/>
      <c r="Z399" s="66"/>
      <c r="AA399" s="70"/>
      <c r="AB399" s="71"/>
    </row>
    <row r="400" spans="18:28" ht="15.75" customHeight="1" x14ac:dyDescent="0.2">
      <c r="R400" s="64"/>
      <c r="S400" s="65"/>
      <c r="T400" s="66"/>
      <c r="U400" s="67"/>
      <c r="V400" s="68"/>
      <c r="W400" s="69"/>
      <c r="X400" s="66"/>
      <c r="Y400" s="66"/>
      <c r="Z400" s="66"/>
      <c r="AA400" s="70"/>
      <c r="AB400" s="71"/>
    </row>
    <row r="401" spans="18:28" ht="15.75" customHeight="1" x14ac:dyDescent="0.2">
      <c r="R401" s="64"/>
      <c r="S401" s="65"/>
      <c r="T401" s="66"/>
      <c r="U401" s="67"/>
      <c r="V401" s="68"/>
      <c r="W401" s="69"/>
      <c r="X401" s="66"/>
      <c r="Y401" s="66"/>
      <c r="Z401" s="66"/>
      <c r="AA401" s="70"/>
      <c r="AB401" s="71"/>
    </row>
    <row r="402" spans="18:28" ht="15.75" customHeight="1" x14ac:dyDescent="0.2">
      <c r="R402" s="64"/>
      <c r="S402" s="65"/>
      <c r="T402" s="66"/>
      <c r="U402" s="67"/>
      <c r="V402" s="68"/>
      <c r="W402" s="69"/>
      <c r="X402" s="66"/>
      <c r="Y402" s="66"/>
      <c r="Z402" s="66"/>
      <c r="AA402" s="70"/>
      <c r="AB402" s="71"/>
    </row>
    <row r="403" spans="18:28" ht="15.75" customHeight="1" x14ac:dyDescent="0.2">
      <c r="R403" s="64"/>
      <c r="S403" s="65"/>
      <c r="T403" s="66"/>
      <c r="U403" s="67"/>
      <c r="V403" s="68"/>
      <c r="W403" s="69"/>
      <c r="X403" s="66"/>
      <c r="Y403" s="66"/>
      <c r="Z403" s="66"/>
      <c r="AA403" s="70"/>
      <c r="AB403" s="71"/>
    </row>
    <row r="404" spans="18:28" ht="15.75" customHeight="1" x14ac:dyDescent="0.2">
      <c r="R404" s="64"/>
      <c r="S404" s="65"/>
      <c r="T404" s="66"/>
      <c r="U404" s="67"/>
      <c r="V404" s="68"/>
      <c r="W404" s="69"/>
      <c r="X404" s="66"/>
      <c r="Y404" s="66"/>
      <c r="Z404" s="66"/>
      <c r="AA404" s="70"/>
      <c r="AB404" s="71"/>
    </row>
    <row r="405" spans="18:28" ht="15.75" customHeight="1" x14ac:dyDescent="0.2">
      <c r="R405" s="64"/>
      <c r="S405" s="65"/>
      <c r="T405" s="66"/>
      <c r="U405" s="67"/>
      <c r="V405" s="68"/>
      <c r="W405" s="69"/>
      <c r="X405" s="66"/>
      <c r="Y405" s="66"/>
      <c r="Z405" s="66"/>
      <c r="AA405" s="70"/>
      <c r="AB405" s="71"/>
    </row>
    <row r="406" spans="18:28" ht="15.75" customHeight="1" x14ac:dyDescent="0.2">
      <c r="R406" s="64"/>
      <c r="S406" s="65"/>
      <c r="T406" s="66"/>
      <c r="U406" s="67"/>
      <c r="V406" s="68"/>
      <c r="W406" s="69"/>
      <c r="X406" s="66"/>
      <c r="Y406" s="66"/>
      <c r="Z406" s="66"/>
      <c r="AA406" s="70"/>
      <c r="AB406" s="71"/>
    </row>
    <row r="407" spans="18:28" ht="15.75" customHeight="1" x14ac:dyDescent="0.2">
      <c r="R407" s="64"/>
      <c r="S407" s="65"/>
      <c r="T407" s="66"/>
      <c r="U407" s="67"/>
      <c r="V407" s="68"/>
      <c r="W407" s="69"/>
      <c r="X407" s="66"/>
      <c r="Y407" s="66"/>
      <c r="Z407" s="66"/>
      <c r="AA407" s="70"/>
      <c r="AB407" s="71"/>
    </row>
    <row r="408" spans="18:28" ht="15.75" customHeight="1" x14ac:dyDescent="0.2">
      <c r="R408" s="64"/>
      <c r="S408" s="65"/>
      <c r="T408" s="66"/>
      <c r="U408" s="67"/>
      <c r="V408" s="68"/>
      <c r="W408" s="69"/>
      <c r="X408" s="66"/>
      <c r="Y408" s="66"/>
      <c r="Z408" s="66"/>
      <c r="AA408" s="70"/>
      <c r="AB408" s="71"/>
    </row>
    <row r="409" spans="18:28" ht="15.75" customHeight="1" x14ac:dyDescent="0.2">
      <c r="R409" s="64"/>
      <c r="S409" s="65"/>
      <c r="T409" s="66"/>
      <c r="U409" s="67"/>
      <c r="V409" s="68"/>
      <c r="W409" s="69"/>
      <c r="X409" s="66"/>
      <c r="Y409" s="66"/>
      <c r="Z409" s="66"/>
      <c r="AA409" s="70"/>
      <c r="AB409" s="71"/>
    </row>
    <row r="410" spans="18:28" ht="15.75" customHeight="1" x14ac:dyDescent="0.2">
      <c r="R410" s="64"/>
      <c r="S410" s="65"/>
      <c r="T410" s="66"/>
      <c r="U410" s="67"/>
      <c r="V410" s="68"/>
      <c r="W410" s="69"/>
      <c r="X410" s="66"/>
      <c r="Y410" s="66"/>
      <c r="Z410" s="66"/>
      <c r="AA410" s="70"/>
      <c r="AB410" s="71"/>
    </row>
    <row r="411" spans="18:28" ht="15.75" customHeight="1" x14ac:dyDescent="0.2">
      <c r="R411" s="64"/>
      <c r="S411" s="65"/>
      <c r="T411" s="66"/>
      <c r="U411" s="67"/>
      <c r="V411" s="68"/>
      <c r="W411" s="69"/>
      <c r="X411" s="66"/>
      <c r="Y411" s="66"/>
      <c r="Z411" s="66"/>
      <c r="AA411" s="70"/>
      <c r="AB411" s="71"/>
    </row>
    <row r="412" spans="18:28" ht="15.75" customHeight="1" x14ac:dyDescent="0.2">
      <c r="R412" s="64"/>
      <c r="S412" s="65"/>
      <c r="T412" s="66"/>
      <c r="U412" s="67"/>
      <c r="V412" s="68"/>
      <c r="W412" s="69"/>
      <c r="X412" s="66"/>
      <c r="Y412" s="66"/>
      <c r="Z412" s="66"/>
      <c r="AA412" s="70"/>
      <c r="AB412" s="71"/>
    </row>
    <row r="413" spans="18:28" ht="15.75" customHeight="1" x14ac:dyDescent="0.2">
      <c r="R413" s="64"/>
      <c r="S413" s="65"/>
      <c r="T413" s="66"/>
      <c r="U413" s="67"/>
      <c r="V413" s="68"/>
      <c r="W413" s="69"/>
      <c r="X413" s="66"/>
      <c r="Y413" s="66"/>
      <c r="Z413" s="66"/>
      <c r="AA413" s="70"/>
      <c r="AB413" s="71"/>
    </row>
    <row r="414" spans="18:28" ht="15.75" customHeight="1" x14ac:dyDescent="0.2">
      <c r="R414" s="64"/>
      <c r="S414" s="65"/>
      <c r="T414" s="66"/>
      <c r="U414" s="67"/>
      <c r="V414" s="68"/>
      <c r="W414" s="69"/>
      <c r="X414" s="66"/>
      <c r="Y414" s="66"/>
      <c r="Z414" s="66"/>
      <c r="AA414" s="70"/>
      <c r="AB414" s="71"/>
    </row>
    <row r="415" spans="18:28" ht="15.75" customHeight="1" x14ac:dyDescent="0.2">
      <c r="R415" s="64"/>
      <c r="S415" s="65"/>
      <c r="T415" s="66"/>
      <c r="U415" s="67"/>
      <c r="V415" s="68"/>
      <c r="W415" s="69"/>
      <c r="X415" s="66"/>
      <c r="Y415" s="66"/>
      <c r="Z415" s="66"/>
      <c r="AA415" s="70"/>
      <c r="AB415" s="71"/>
    </row>
    <row r="416" spans="18:28" ht="15.75" customHeight="1" x14ac:dyDescent="0.2">
      <c r="R416" s="64"/>
      <c r="S416" s="65"/>
      <c r="T416" s="66"/>
      <c r="U416" s="67"/>
      <c r="V416" s="68"/>
      <c r="W416" s="69"/>
      <c r="X416" s="66"/>
      <c r="Y416" s="66"/>
      <c r="Z416" s="66"/>
      <c r="AA416" s="70"/>
      <c r="AB416" s="71"/>
    </row>
    <row r="417" spans="18:28" ht="15.75" customHeight="1" x14ac:dyDescent="0.2">
      <c r="R417" s="64"/>
      <c r="S417" s="65"/>
      <c r="T417" s="66"/>
      <c r="U417" s="67"/>
      <c r="V417" s="68"/>
      <c r="W417" s="69"/>
      <c r="X417" s="66"/>
      <c r="Y417" s="66"/>
      <c r="Z417" s="66"/>
      <c r="AA417" s="70"/>
      <c r="AB417" s="71"/>
    </row>
    <row r="418" spans="18:28" ht="15.75" customHeight="1" x14ac:dyDescent="0.2">
      <c r="R418" s="64"/>
      <c r="S418" s="65"/>
      <c r="T418" s="66"/>
      <c r="U418" s="67"/>
      <c r="V418" s="68"/>
      <c r="W418" s="69"/>
      <c r="X418" s="66"/>
      <c r="Y418" s="66"/>
      <c r="Z418" s="66"/>
      <c r="AA418" s="70"/>
      <c r="AB418" s="71"/>
    </row>
    <row r="419" spans="18:28" ht="15.75" customHeight="1" x14ac:dyDescent="0.2">
      <c r="R419" s="64"/>
      <c r="S419" s="65"/>
      <c r="T419" s="66"/>
      <c r="U419" s="67"/>
      <c r="V419" s="68"/>
      <c r="W419" s="69"/>
      <c r="X419" s="66"/>
      <c r="Y419" s="66"/>
      <c r="Z419" s="66"/>
      <c r="AA419" s="70"/>
      <c r="AB419" s="71"/>
    </row>
    <row r="420" spans="18:28" ht="15.75" customHeight="1" x14ac:dyDescent="0.2">
      <c r="R420" s="64"/>
      <c r="S420" s="65"/>
      <c r="T420" s="66"/>
      <c r="U420" s="67"/>
      <c r="V420" s="68"/>
      <c r="W420" s="69"/>
      <c r="X420" s="66"/>
      <c r="Y420" s="66"/>
      <c r="Z420" s="66"/>
      <c r="AA420" s="70"/>
      <c r="AB420" s="71"/>
    </row>
    <row r="421" spans="18:28" ht="15.75" customHeight="1" x14ac:dyDescent="0.2">
      <c r="R421" s="64"/>
      <c r="S421" s="65"/>
      <c r="T421" s="66"/>
      <c r="U421" s="67"/>
      <c r="V421" s="68"/>
      <c r="W421" s="69"/>
      <c r="X421" s="66"/>
      <c r="Y421" s="66"/>
      <c r="Z421" s="66"/>
      <c r="AA421" s="70"/>
      <c r="AB421" s="71"/>
    </row>
    <row r="422" spans="18:28" ht="15.75" customHeight="1" x14ac:dyDescent="0.2">
      <c r="R422" s="64"/>
      <c r="S422" s="65"/>
      <c r="T422" s="66"/>
      <c r="U422" s="67"/>
      <c r="V422" s="68"/>
      <c r="W422" s="69"/>
      <c r="X422" s="66"/>
      <c r="Y422" s="66"/>
      <c r="Z422" s="66"/>
      <c r="AA422" s="70"/>
      <c r="AB422" s="71"/>
    </row>
    <row r="423" spans="18:28" ht="15.75" customHeight="1" x14ac:dyDescent="0.2">
      <c r="R423" s="64"/>
      <c r="S423" s="65"/>
      <c r="T423" s="66"/>
      <c r="U423" s="67"/>
      <c r="V423" s="68"/>
      <c r="W423" s="69"/>
      <c r="X423" s="66"/>
      <c r="Y423" s="66"/>
      <c r="Z423" s="66"/>
      <c r="AA423" s="70"/>
      <c r="AB423" s="71"/>
    </row>
    <row r="424" spans="18:28" ht="15.75" customHeight="1" x14ac:dyDescent="0.2">
      <c r="R424" s="64"/>
      <c r="S424" s="65"/>
      <c r="T424" s="66"/>
      <c r="U424" s="67"/>
      <c r="V424" s="68"/>
      <c r="W424" s="69"/>
      <c r="X424" s="66"/>
      <c r="Y424" s="66"/>
      <c r="Z424" s="66"/>
      <c r="AA424" s="70"/>
      <c r="AB424" s="71"/>
    </row>
    <row r="425" spans="18:28" ht="15.75" customHeight="1" x14ac:dyDescent="0.2">
      <c r="R425" s="64"/>
      <c r="S425" s="65"/>
      <c r="T425" s="66"/>
      <c r="U425" s="67"/>
      <c r="V425" s="68"/>
      <c r="W425" s="69"/>
      <c r="X425" s="66"/>
      <c r="Y425" s="66"/>
      <c r="Z425" s="66"/>
      <c r="AA425" s="70"/>
      <c r="AB425" s="71"/>
    </row>
    <row r="426" spans="18:28" ht="15.75" customHeight="1" x14ac:dyDescent="0.2">
      <c r="R426" s="64"/>
      <c r="S426" s="65"/>
      <c r="T426" s="66"/>
      <c r="U426" s="67"/>
      <c r="V426" s="68"/>
      <c r="W426" s="69"/>
      <c r="X426" s="66"/>
      <c r="Y426" s="66"/>
      <c r="Z426" s="66"/>
      <c r="AA426" s="70"/>
      <c r="AB426" s="71"/>
    </row>
    <row r="427" spans="18:28" ht="15.75" customHeight="1" x14ac:dyDescent="0.2">
      <c r="R427" s="64"/>
      <c r="S427" s="65"/>
      <c r="T427" s="66"/>
      <c r="U427" s="67"/>
      <c r="V427" s="68"/>
      <c r="W427" s="69"/>
      <c r="X427" s="66"/>
      <c r="Y427" s="66"/>
      <c r="Z427" s="66"/>
      <c r="AA427" s="70"/>
      <c r="AB427" s="71"/>
    </row>
    <row r="428" spans="18:28" ht="15.75" customHeight="1" x14ac:dyDescent="0.2">
      <c r="R428" s="64"/>
      <c r="S428" s="65"/>
      <c r="T428" s="66"/>
      <c r="U428" s="67"/>
      <c r="V428" s="68"/>
      <c r="W428" s="69"/>
      <c r="X428" s="66"/>
      <c r="Y428" s="66"/>
      <c r="Z428" s="66"/>
      <c r="AA428" s="70"/>
      <c r="AB428" s="71"/>
    </row>
    <row r="429" spans="18:28" ht="15.75" customHeight="1" x14ac:dyDescent="0.2">
      <c r="R429" s="64"/>
      <c r="S429" s="65"/>
      <c r="T429" s="66"/>
      <c r="U429" s="67"/>
      <c r="V429" s="68"/>
      <c r="W429" s="69"/>
      <c r="X429" s="66"/>
      <c r="Y429" s="66"/>
      <c r="Z429" s="66"/>
      <c r="AA429" s="70"/>
      <c r="AB429" s="71"/>
    </row>
    <row r="430" spans="18:28" ht="15.75" customHeight="1" x14ac:dyDescent="0.2">
      <c r="R430" s="64"/>
      <c r="S430" s="65"/>
      <c r="T430" s="66"/>
      <c r="U430" s="67"/>
      <c r="V430" s="68"/>
      <c r="W430" s="69"/>
      <c r="X430" s="66"/>
      <c r="Y430" s="66"/>
      <c r="Z430" s="66"/>
      <c r="AA430" s="70"/>
      <c r="AB430" s="71"/>
    </row>
    <row r="431" spans="18:28" ht="15.75" customHeight="1" x14ac:dyDescent="0.2">
      <c r="R431" s="64"/>
      <c r="S431" s="65"/>
      <c r="T431" s="66"/>
      <c r="U431" s="67"/>
      <c r="V431" s="68"/>
      <c r="W431" s="69"/>
      <c r="X431" s="66"/>
      <c r="Y431" s="66"/>
      <c r="Z431" s="66"/>
      <c r="AA431" s="70"/>
      <c r="AB431" s="71"/>
    </row>
    <row r="432" spans="18:28" ht="15.75" customHeight="1" x14ac:dyDescent="0.2">
      <c r="R432" s="64"/>
      <c r="S432" s="65"/>
      <c r="T432" s="66"/>
      <c r="U432" s="67"/>
      <c r="V432" s="68"/>
      <c r="W432" s="69"/>
      <c r="X432" s="66"/>
      <c r="Y432" s="66"/>
      <c r="Z432" s="66"/>
      <c r="AA432" s="70"/>
      <c r="AB432" s="71"/>
    </row>
    <row r="433" spans="18:28" ht="15.75" customHeight="1" x14ac:dyDescent="0.2">
      <c r="R433" s="64"/>
      <c r="S433" s="65"/>
      <c r="T433" s="66"/>
      <c r="U433" s="67"/>
      <c r="V433" s="68"/>
      <c r="W433" s="69"/>
      <c r="X433" s="66"/>
      <c r="Y433" s="66"/>
      <c r="Z433" s="66"/>
      <c r="AA433" s="70"/>
      <c r="AB433" s="71"/>
    </row>
    <row r="434" spans="18:28" ht="15.75" customHeight="1" x14ac:dyDescent="0.2">
      <c r="R434" s="64"/>
      <c r="S434" s="65"/>
      <c r="T434" s="66"/>
      <c r="U434" s="67"/>
      <c r="V434" s="68"/>
      <c r="W434" s="69"/>
      <c r="X434" s="66"/>
      <c r="Y434" s="66"/>
      <c r="Z434" s="66"/>
      <c r="AA434" s="70"/>
      <c r="AB434" s="71"/>
    </row>
    <row r="435" spans="18:28" ht="15.75" customHeight="1" x14ac:dyDescent="0.2">
      <c r="R435" s="64"/>
      <c r="S435" s="65"/>
      <c r="T435" s="66"/>
      <c r="U435" s="67"/>
      <c r="V435" s="68"/>
      <c r="W435" s="69"/>
      <c r="X435" s="66"/>
      <c r="Y435" s="66"/>
      <c r="Z435" s="66"/>
      <c r="AA435" s="70"/>
      <c r="AB435" s="71"/>
    </row>
    <row r="436" spans="18:28" ht="15.75" customHeight="1" x14ac:dyDescent="0.2">
      <c r="R436" s="64"/>
      <c r="S436" s="65"/>
      <c r="T436" s="66"/>
      <c r="U436" s="67"/>
      <c r="V436" s="68"/>
      <c r="W436" s="69"/>
      <c r="X436" s="66"/>
      <c r="Y436" s="66"/>
      <c r="Z436" s="66"/>
      <c r="AA436" s="70"/>
      <c r="AB436" s="71"/>
    </row>
    <row r="437" spans="18:28" ht="15.75" customHeight="1" x14ac:dyDescent="0.2">
      <c r="R437" s="64"/>
      <c r="S437" s="65"/>
      <c r="T437" s="66"/>
      <c r="U437" s="67"/>
      <c r="V437" s="68"/>
      <c r="W437" s="69"/>
      <c r="X437" s="66"/>
      <c r="Y437" s="66"/>
      <c r="Z437" s="66"/>
      <c r="AA437" s="70"/>
      <c r="AB437" s="71"/>
    </row>
    <row r="438" spans="18:28" ht="15.75" customHeight="1" x14ac:dyDescent="0.2">
      <c r="R438" s="64"/>
      <c r="S438" s="65"/>
      <c r="T438" s="66"/>
      <c r="U438" s="67"/>
      <c r="V438" s="68"/>
      <c r="W438" s="69"/>
      <c r="X438" s="66"/>
      <c r="Y438" s="66"/>
      <c r="Z438" s="66"/>
      <c r="AA438" s="70"/>
      <c r="AB438" s="71"/>
    </row>
    <row r="439" spans="18:28" ht="15.75" customHeight="1" x14ac:dyDescent="0.2">
      <c r="R439" s="64"/>
      <c r="S439" s="65"/>
      <c r="T439" s="66"/>
      <c r="U439" s="67"/>
      <c r="V439" s="68"/>
      <c r="W439" s="69"/>
      <c r="X439" s="66"/>
      <c r="Y439" s="66"/>
      <c r="Z439" s="66"/>
      <c r="AA439" s="70"/>
      <c r="AB439" s="71"/>
    </row>
    <row r="440" spans="18:28" ht="15.75" customHeight="1" x14ac:dyDescent="0.2">
      <c r="R440" s="64"/>
      <c r="S440" s="65"/>
      <c r="T440" s="66"/>
      <c r="U440" s="67"/>
      <c r="V440" s="68"/>
      <c r="W440" s="69"/>
      <c r="X440" s="66"/>
      <c r="Y440" s="66"/>
      <c r="Z440" s="66"/>
      <c r="AA440" s="70"/>
      <c r="AB440" s="71"/>
    </row>
    <row r="441" spans="18:28" ht="15.75" customHeight="1" x14ac:dyDescent="0.2">
      <c r="R441" s="64"/>
      <c r="S441" s="65"/>
      <c r="T441" s="66"/>
      <c r="U441" s="67"/>
      <c r="V441" s="68"/>
      <c r="W441" s="69"/>
      <c r="X441" s="66"/>
      <c r="Y441" s="66"/>
      <c r="Z441" s="66"/>
      <c r="AA441" s="70"/>
      <c r="AB441" s="71"/>
    </row>
    <row r="442" spans="18:28" ht="15.75" customHeight="1" x14ac:dyDescent="0.2">
      <c r="R442" s="64"/>
      <c r="S442" s="65"/>
      <c r="T442" s="66"/>
      <c r="U442" s="67"/>
      <c r="V442" s="68"/>
      <c r="W442" s="69"/>
      <c r="X442" s="66"/>
      <c r="Y442" s="66"/>
      <c r="Z442" s="66"/>
      <c r="AA442" s="70"/>
      <c r="AB442" s="71"/>
    </row>
    <row r="443" spans="18:28" ht="15.75" customHeight="1" x14ac:dyDescent="0.2">
      <c r="R443" s="64"/>
      <c r="S443" s="65"/>
      <c r="T443" s="66"/>
      <c r="U443" s="67"/>
      <c r="V443" s="68"/>
      <c r="W443" s="69"/>
      <c r="X443" s="66"/>
      <c r="Y443" s="66"/>
      <c r="Z443" s="66"/>
      <c r="AA443" s="70"/>
      <c r="AB443" s="71"/>
    </row>
    <row r="444" spans="18:28" ht="15.75" customHeight="1" x14ac:dyDescent="0.2">
      <c r="R444" s="64"/>
      <c r="S444" s="65"/>
      <c r="T444" s="66"/>
      <c r="U444" s="67"/>
      <c r="V444" s="68"/>
      <c r="W444" s="69"/>
      <c r="X444" s="66"/>
      <c r="Y444" s="66"/>
      <c r="Z444" s="66"/>
      <c r="AA444" s="70"/>
      <c r="AB444" s="71"/>
    </row>
    <row r="445" spans="18:28" ht="15.75" customHeight="1" x14ac:dyDescent="0.2">
      <c r="R445" s="64"/>
      <c r="S445" s="65"/>
      <c r="T445" s="66"/>
      <c r="U445" s="67"/>
      <c r="V445" s="68"/>
      <c r="W445" s="69"/>
      <c r="X445" s="66"/>
      <c r="Y445" s="66"/>
      <c r="Z445" s="66"/>
      <c r="AA445" s="70"/>
      <c r="AB445" s="71"/>
    </row>
    <row r="446" spans="18:28" ht="15.75" customHeight="1" x14ac:dyDescent="0.2">
      <c r="R446" s="64"/>
      <c r="S446" s="65"/>
      <c r="T446" s="66"/>
      <c r="U446" s="67"/>
      <c r="V446" s="68"/>
      <c r="W446" s="69"/>
      <c r="X446" s="66"/>
      <c r="Y446" s="66"/>
      <c r="Z446" s="66"/>
      <c r="AA446" s="70"/>
      <c r="AB446" s="71"/>
    </row>
    <row r="447" spans="18:28" ht="15.75" customHeight="1" x14ac:dyDescent="0.2">
      <c r="R447" s="64"/>
      <c r="S447" s="65"/>
      <c r="T447" s="66"/>
      <c r="U447" s="67"/>
      <c r="V447" s="68"/>
      <c r="W447" s="69"/>
      <c r="X447" s="66"/>
      <c r="Y447" s="66"/>
      <c r="Z447" s="66"/>
      <c r="AA447" s="70"/>
      <c r="AB447" s="71"/>
    </row>
    <row r="448" spans="18:28" ht="15.75" customHeight="1" x14ac:dyDescent="0.2">
      <c r="R448" s="64"/>
      <c r="S448" s="65"/>
      <c r="T448" s="66"/>
      <c r="U448" s="67"/>
      <c r="V448" s="68"/>
      <c r="W448" s="69"/>
      <c r="X448" s="66"/>
      <c r="Y448" s="66"/>
      <c r="Z448" s="66"/>
      <c r="AA448" s="70"/>
      <c r="AB448" s="71"/>
    </row>
    <row r="449" spans="18:28" ht="15.75" customHeight="1" x14ac:dyDescent="0.2">
      <c r="R449" s="64"/>
      <c r="S449" s="65"/>
      <c r="T449" s="66"/>
      <c r="U449" s="67"/>
      <c r="V449" s="68"/>
      <c r="W449" s="69"/>
      <c r="X449" s="66"/>
      <c r="Y449" s="66"/>
      <c r="Z449" s="66"/>
      <c r="AA449" s="70"/>
      <c r="AB449" s="71"/>
    </row>
    <row r="450" spans="18:28" ht="15.75" customHeight="1" x14ac:dyDescent="0.2">
      <c r="R450" s="64"/>
      <c r="S450" s="65"/>
      <c r="T450" s="66"/>
      <c r="U450" s="67"/>
      <c r="V450" s="68"/>
      <c r="W450" s="69"/>
      <c r="X450" s="66"/>
      <c r="Y450" s="66"/>
      <c r="Z450" s="66"/>
      <c r="AA450" s="70"/>
      <c r="AB450" s="71"/>
    </row>
    <row r="451" spans="18:28" ht="15.75" customHeight="1" x14ac:dyDescent="0.2">
      <c r="R451" s="64"/>
      <c r="S451" s="65"/>
      <c r="T451" s="66"/>
      <c r="U451" s="67"/>
      <c r="V451" s="68"/>
      <c r="W451" s="69"/>
      <c r="X451" s="66"/>
      <c r="Y451" s="66"/>
      <c r="Z451" s="66"/>
      <c r="AA451" s="70"/>
      <c r="AB451" s="71"/>
    </row>
    <row r="452" spans="18:28" ht="15.75" customHeight="1" x14ac:dyDescent="0.2">
      <c r="R452" s="64"/>
      <c r="S452" s="65"/>
      <c r="T452" s="66"/>
      <c r="U452" s="67"/>
      <c r="V452" s="68"/>
      <c r="W452" s="69"/>
      <c r="X452" s="66"/>
      <c r="Y452" s="66"/>
      <c r="Z452" s="66"/>
      <c r="AA452" s="70"/>
      <c r="AB452" s="71"/>
    </row>
    <row r="453" spans="18:28" ht="15.75" customHeight="1" x14ac:dyDescent="0.2">
      <c r="R453" s="64"/>
      <c r="S453" s="65"/>
      <c r="T453" s="66"/>
      <c r="U453" s="67"/>
      <c r="V453" s="68"/>
      <c r="W453" s="69"/>
      <c r="X453" s="66"/>
      <c r="Y453" s="66"/>
      <c r="Z453" s="66"/>
      <c r="AA453" s="70"/>
      <c r="AB453" s="71"/>
    </row>
    <row r="454" spans="18:28" ht="15.75" customHeight="1" x14ac:dyDescent="0.2">
      <c r="R454" s="64"/>
      <c r="S454" s="65"/>
      <c r="T454" s="66"/>
      <c r="U454" s="67"/>
      <c r="V454" s="68"/>
      <c r="W454" s="69"/>
      <c r="X454" s="66"/>
      <c r="Y454" s="66"/>
      <c r="Z454" s="66"/>
      <c r="AA454" s="70"/>
      <c r="AB454" s="71"/>
    </row>
    <row r="455" spans="18:28" ht="15.75" customHeight="1" x14ac:dyDescent="0.2">
      <c r="R455" s="64"/>
      <c r="S455" s="65"/>
      <c r="T455" s="66"/>
      <c r="U455" s="67"/>
      <c r="V455" s="68"/>
      <c r="W455" s="69"/>
      <c r="X455" s="66"/>
      <c r="Y455" s="66"/>
      <c r="Z455" s="66"/>
      <c r="AA455" s="70"/>
      <c r="AB455" s="71"/>
    </row>
    <row r="456" spans="18:28" ht="15.75" customHeight="1" x14ac:dyDescent="0.2"/>
    <row r="457" spans="18:28" ht="15.75" customHeight="1" x14ac:dyDescent="0.2"/>
    <row r="458" spans="18:28" ht="15.75" customHeight="1" x14ac:dyDescent="0.2"/>
    <row r="459" spans="18:28" ht="15.75" customHeight="1" x14ac:dyDescent="0.2"/>
    <row r="460" spans="18:28" ht="15.75" customHeight="1" x14ac:dyDescent="0.2"/>
    <row r="461" spans="18:28" ht="15.75" customHeight="1" x14ac:dyDescent="0.2"/>
    <row r="462" spans="18:28" ht="15.75" customHeight="1" x14ac:dyDescent="0.2"/>
    <row r="463" spans="18:28" ht="15.75" customHeight="1" x14ac:dyDescent="0.2"/>
    <row r="464" spans="18:28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B255" xr:uid="{00000000-0009-0000-0000-000007000000}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Z1161"/>
  <sheetViews>
    <sheetView workbookViewId="0"/>
  </sheetViews>
  <sheetFormatPr baseColWidth="10" defaultColWidth="12.5703125" defaultRowHeight="15" customHeight="1" x14ac:dyDescent="0.2"/>
  <cols>
    <col min="1" max="1" width="7.28515625" customWidth="1"/>
    <col min="2" max="2" width="32.28515625" customWidth="1"/>
    <col min="3" max="3" width="10.42578125" customWidth="1"/>
    <col min="4" max="4" width="8.5703125" customWidth="1"/>
    <col min="5" max="5" width="8.85546875" customWidth="1"/>
    <col min="6" max="6" width="8.5703125" customWidth="1"/>
    <col min="7" max="7" width="8.85546875" customWidth="1"/>
    <col min="8" max="8" width="10.140625" customWidth="1"/>
    <col min="14" max="15" width="11.140625" customWidth="1"/>
    <col min="16" max="16" width="6.140625" customWidth="1"/>
    <col min="17" max="17" width="9.42578125" customWidth="1"/>
    <col min="18" max="18" width="12.42578125" customWidth="1"/>
    <col min="19" max="19" width="11.85546875" customWidth="1"/>
    <col min="20" max="20" width="11.42578125" customWidth="1"/>
    <col min="21" max="21" width="12.28515625" customWidth="1"/>
    <col min="22" max="22" width="6.85546875" customWidth="1"/>
    <col min="23" max="23" width="7.7109375" customWidth="1"/>
    <col min="24" max="24" width="8.42578125" customWidth="1"/>
    <col min="25" max="25" width="9.42578125" customWidth="1"/>
  </cols>
  <sheetData>
    <row r="1" spans="1:25" ht="15.75" customHeight="1" x14ac:dyDescent="0.2">
      <c r="A1" s="151" t="s">
        <v>727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2"/>
    </row>
    <row r="2" spans="1:25" ht="15.75" customHeight="1" x14ac:dyDescent="0.2">
      <c r="A2" s="94"/>
      <c r="B2" s="95"/>
      <c r="C2" s="16"/>
      <c r="D2" s="152" t="s">
        <v>728</v>
      </c>
      <c r="E2" s="141"/>
      <c r="F2" s="141"/>
      <c r="G2" s="142"/>
      <c r="H2" s="96" t="s">
        <v>444</v>
      </c>
      <c r="I2" s="153" t="s">
        <v>729</v>
      </c>
      <c r="J2" s="141"/>
      <c r="K2" s="141"/>
      <c r="L2" s="141"/>
      <c r="M2" s="141"/>
      <c r="N2" s="142"/>
      <c r="O2" s="97" t="s">
        <v>730</v>
      </c>
      <c r="P2" s="98"/>
      <c r="Q2" s="99" t="s">
        <v>12</v>
      </c>
      <c r="R2" s="154" t="s">
        <v>731</v>
      </c>
      <c r="S2" s="141"/>
      <c r="T2" s="141"/>
      <c r="U2" s="141"/>
      <c r="V2" s="142"/>
      <c r="W2" s="100"/>
      <c r="X2" s="100"/>
      <c r="Y2" s="101"/>
    </row>
    <row r="3" spans="1:25" ht="15.75" customHeight="1" x14ac:dyDescent="0.2">
      <c r="A3" s="94" t="s">
        <v>418</v>
      </c>
      <c r="B3" s="94" t="s">
        <v>449</v>
      </c>
      <c r="C3" s="16" t="s">
        <v>2</v>
      </c>
      <c r="D3" s="96" t="s">
        <v>419</v>
      </c>
      <c r="E3" s="96" t="s">
        <v>420</v>
      </c>
      <c r="F3" s="96" t="s">
        <v>421</v>
      </c>
      <c r="G3" s="96" t="s">
        <v>422</v>
      </c>
      <c r="H3" s="96" t="s">
        <v>423</v>
      </c>
      <c r="I3" s="97" t="s">
        <v>424</v>
      </c>
      <c r="J3" s="97" t="s">
        <v>425</v>
      </c>
      <c r="K3" s="97" t="s">
        <v>426</v>
      </c>
      <c r="L3" s="97" t="s">
        <v>427</v>
      </c>
      <c r="M3" s="97" t="s">
        <v>428</v>
      </c>
      <c r="N3" s="97" t="s">
        <v>429</v>
      </c>
      <c r="O3" s="97" t="s">
        <v>430</v>
      </c>
      <c r="P3" s="98" t="s">
        <v>9</v>
      </c>
      <c r="Q3" s="99" t="s">
        <v>431</v>
      </c>
      <c r="R3" s="102" t="s">
        <v>432</v>
      </c>
      <c r="S3" s="102" t="s">
        <v>433</v>
      </c>
      <c r="T3" s="102" t="s">
        <v>434</v>
      </c>
      <c r="U3" s="102" t="s">
        <v>435</v>
      </c>
      <c r="V3" s="102" t="s">
        <v>436</v>
      </c>
      <c r="W3" s="100" t="s">
        <v>437</v>
      </c>
      <c r="X3" s="100" t="s">
        <v>10</v>
      </c>
      <c r="Y3" s="100" t="s">
        <v>438</v>
      </c>
    </row>
    <row r="4" spans="1:25" ht="15.75" customHeight="1" x14ac:dyDescent="0.2">
      <c r="A4" s="94">
        <f>BaseWeaponStats!A4+15</f>
        <v>100015</v>
      </c>
      <c r="B4" s="103" t="s">
        <v>13</v>
      </c>
      <c r="C4" s="16" t="s">
        <v>14</v>
      </c>
      <c r="D4" s="96">
        <f>BaseWeaponStats!D4*WeaponUpgradeCorrections!I4</f>
        <v>15.6</v>
      </c>
      <c r="E4" s="96">
        <f>BaseWeaponStats!E4*WeaponUpgradeCorrections!J4</f>
        <v>102</v>
      </c>
      <c r="F4" s="96">
        <f>BaseWeaponStats!F4*WeaponUpgradeCorrections!K4</f>
        <v>0</v>
      </c>
      <c r="G4" s="96">
        <f>BaseWeaponStats!G4*WeaponUpgradeCorrections!L4</f>
        <v>0</v>
      </c>
      <c r="H4" s="96">
        <v>0</v>
      </c>
      <c r="I4" s="97">
        <f>BaseWeaponStats!I4*WeaponUpgradeCorrections!C4</f>
        <v>140</v>
      </c>
      <c r="J4" s="97">
        <f>BaseWeaponStats!J4*WeaponUpgradeCorrections!D4</f>
        <v>0</v>
      </c>
      <c r="K4" s="97">
        <f>BaseWeaponStats!K4*WeaponUpgradeCorrections!E4</f>
        <v>0</v>
      </c>
      <c r="L4" s="97">
        <f>BaseWeaponStats!L4*WeaponUpgradeCorrections!F4</f>
        <v>0</v>
      </c>
      <c r="M4" s="97">
        <f>BaseWeaponStats!M4*WeaponUpgradeCorrections!G4</f>
        <v>25</v>
      </c>
      <c r="N4" s="97">
        <f>BaseWeaponStats!N4*WeaponUpgradeCorrections!H4</f>
        <v>5</v>
      </c>
      <c r="O4" s="97">
        <v>31</v>
      </c>
      <c r="P4" s="98">
        <v>0.5</v>
      </c>
      <c r="Q4" s="99">
        <v>0</v>
      </c>
      <c r="R4" s="102">
        <f>BaseWeaponStats!R4*WeaponUpgradeCorrections!M4</f>
        <v>45</v>
      </c>
      <c r="S4" s="102">
        <f>BaseWeaponStats!S4*WeaponUpgradeCorrections!N4</f>
        <v>10</v>
      </c>
      <c r="T4" s="102">
        <f>BaseWeaponStats!T4*WeaponUpgradeCorrections!O4</f>
        <v>30</v>
      </c>
      <c r="U4" s="102">
        <f>BaseWeaponStats!U4*WeaponUpgradeCorrections!P4</f>
        <v>30</v>
      </c>
      <c r="V4" s="102">
        <f>BaseWeaponStats!V4*WeaponUpgradeCorrections!Q4</f>
        <v>26</v>
      </c>
      <c r="W4" s="100">
        <f>BaseWeaponStats!W4</f>
        <v>200</v>
      </c>
      <c r="X4" s="100">
        <f>BaseWeaponStats!X4</f>
        <v>0</v>
      </c>
      <c r="Y4" s="100">
        <f>BaseWeaponStats!Y4</f>
        <v>0</v>
      </c>
    </row>
    <row r="5" spans="1:25" ht="15.75" customHeight="1" x14ac:dyDescent="0.2">
      <c r="A5" s="94">
        <f>BaseWeaponStats!A5+5</f>
        <v>100105</v>
      </c>
      <c r="B5" s="95" t="s">
        <v>732</v>
      </c>
      <c r="C5" s="16" t="s">
        <v>14</v>
      </c>
      <c r="D5" s="96">
        <f>BaseWeaponStats!D5*WeaponUpgradeCorrections!I5</f>
        <v>15.6</v>
      </c>
      <c r="E5" s="96">
        <f>BaseWeaponStats!E5*WeaponUpgradeCorrections!J5</f>
        <v>102</v>
      </c>
      <c r="F5" s="96">
        <f>BaseWeaponStats!F5*WeaponUpgradeCorrections!K5</f>
        <v>0</v>
      </c>
      <c r="G5" s="96">
        <f>BaseWeaponStats!G5*WeaponUpgradeCorrections!L5</f>
        <v>0</v>
      </c>
      <c r="H5" s="96">
        <v>0</v>
      </c>
      <c r="I5" s="97">
        <f>BaseWeaponStats!I5*WeaponUpgradeCorrections!C5</f>
        <v>151.20000000000002</v>
      </c>
      <c r="J5" s="97">
        <f>BaseWeaponStats!J5*WeaponUpgradeCorrections!D5</f>
        <v>0</v>
      </c>
      <c r="K5" s="97">
        <f>BaseWeaponStats!K5*WeaponUpgradeCorrections!E5</f>
        <v>0</v>
      </c>
      <c r="L5" s="97">
        <f>BaseWeaponStats!L5*WeaponUpgradeCorrections!F5</f>
        <v>0</v>
      </c>
      <c r="M5" s="97">
        <f>BaseWeaponStats!M5*WeaponUpgradeCorrections!G5</f>
        <v>25</v>
      </c>
      <c r="N5" s="97">
        <f>BaseWeaponStats!N5*WeaponUpgradeCorrections!H5</f>
        <v>5</v>
      </c>
      <c r="O5" s="97">
        <v>31</v>
      </c>
      <c r="P5" s="98">
        <v>0.5</v>
      </c>
      <c r="Q5" s="99">
        <v>0</v>
      </c>
      <c r="R5" s="102">
        <f>BaseWeaponStats!R5*WeaponUpgradeCorrections!M5</f>
        <v>45</v>
      </c>
      <c r="S5" s="102">
        <f>BaseWeaponStats!S5*WeaponUpgradeCorrections!N5</f>
        <v>10</v>
      </c>
      <c r="T5" s="102">
        <f>BaseWeaponStats!T5*WeaponUpgradeCorrections!O5</f>
        <v>30</v>
      </c>
      <c r="U5" s="102">
        <f>BaseWeaponStats!U5*WeaponUpgradeCorrections!P5</f>
        <v>30</v>
      </c>
      <c r="V5" s="102">
        <f>BaseWeaponStats!V5*WeaponUpgradeCorrections!Q5</f>
        <v>26</v>
      </c>
      <c r="W5" s="100">
        <f>BaseWeaponStats!W5</f>
        <v>20</v>
      </c>
      <c r="X5" s="100">
        <f>BaseWeaponStats!X5</f>
        <v>0</v>
      </c>
      <c r="Y5" s="100">
        <f>BaseWeaponStats!Y5</f>
        <v>0</v>
      </c>
    </row>
    <row r="6" spans="1:25" ht="15.75" customHeight="1" x14ac:dyDescent="0.2">
      <c r="A6" s="94">
        <f>BaseWeaponStats!A6+5</f>
        <v>100205</v>
      </c>
      <c r="B6" s="95" t="s">
        <v>733</v>
      </c>
      <c r="C6" s="16" t="s">
        <v>14</v>
      </c>
      <c r="D6" s="96">
        <f>BaseWeaponStats!D6*WeaponUpgradeCorrections!I6</f>
        <v>0</v>
      </c>
      <c r="E6" s="96">
        <f>BaseWeaponStats!E6*WeaponUpgradeCorrections!J6</f>
        <v>0</v>
      </c>
      <c r="F6" s="96">
        <f>BaseWeaponStats!F6*WeaponUpgradeCorrections!K6</f>
        <v>0</v>
      </c>
      <c r="G6" s="96">
        <f>BaseWeaponStats!G6*WeaponUpgradeCorrections!L6</f>
        <v>0</v>
      </c>
      <c r="H6" s="96">
        <v>0</v>
      </c>
      <c r="I6" s="97">
        <f>BaseWeaponStats!I6*WeaponUpgradeCorrections!C6</f>
        <v>140</v>
      </c>
      <c r="J6" s="97">
        <f>BaseWeaponStats!J6*WeaponUpgradeCorrections!D6</f>
        <v>0</v>
      </c>
      <c r="K6" s="97">
        <f>BaseWeaponStats!K6*WeaponUpgradeCorrections!E6</f>
        <v>0</v>
      </c>
      <c r="L6" s="97">
        <f>BaseWeaponStats!L6*WeaponUpgradeCorrections!F6</f>
        <v>140</v>
      </c>
      <c r="M6" s="97">
        <f>BaseWeaponStats!M6*WeaponUpgradeCorrections!G6</f>
        <v>25</v>
      </c>
      <c r="N6" s="97">
        <f>BaseWeaponStats!N6*WeaponUpgradeCorrections!H6</f>
        <v>5</v>
      </c>
      <c r="O6" s="97">
        <v>31</v>
      </c>
      <c r="P6" s="98">
        <v>0.5</v>
      </c>
      <c r="Q6" s="99">
        <v>0</v>
      </c>
      <c r="R6" s="102">
        <f>BaseWeaponStats!R6*WeaponUpgradeCorrections!M6</f>
        <v>45</v>
      </c>
      <c r="S6" s="102">
        <f>BaseWeaponStats!S6*WeaponUpgradeCorrections!N6</f>
        <v>10</v>
      </c>
      <c r="T6" s="102">
        <f>BaseWeaponStats!T6*WeaponUpgradeCorrections!O6</f>
        <v>30</v>
      </c>
      <c r="U6" s="102">
        <f>BaseWeaponStats!U6*WeaponUpgradeCorrections!P6</f>
        <v>42</v>
      </c>
      <c r="V6" s="102">
        <f>BaseWeaponStats!V6*WeaponUpgradeCorrections!Q6</f>
        <v>26</v>
      </c>
      <c r="W6" s="100">
        <f>BaseWeaponStats!W6</f>
        <v>200</v>
      </c>
      <c r="X6" s="100">
        <f>BaseWeaponStats!X6</f>
        <v>0</v>
      </c>
      <c r="Y6" s="100">
        <f>BaseWeaponStats!Y6</f>
        <v>0</v>
      </c>
    </row>
    <row r="7" spans="1:25" ht="15.75" customHeight="1" x14ac:dyDescent="0.2">
      <c r="A7" s="94">
        <f>BaseWeaponStats!A7+5</f>
        <v>100305</v>
      </c>
      <c r="B7" s="95" t="s">
        <v>734</v>
      </c>
      <c r="C7" s="16" t="s">
        <v>14</v>
      </c>
      <c r="D7" s="96">
        <f>BaseWeaponStats!D7*WeaponUpgradeCorrections!I7</f>
        <v>11</v>
      </c>
      <c r="E7" s="96">
        <f>BaseWeaponStats!E7*WeaponUpgradeCorrections!J7</f>
        <v>70.400000000000006</v>
      </c>
      <c r="F7" s="96">
        <f>BaseWeaponStats!F7*WeaponUpgradeCorrections!K7</f>
        <v>0</v>
      </c>
      <c r="G7" s="96">
        <f>BaseWeaponStats!G7*WeaponUpgradeCorrections!L7</f>
        <v>0</v>
      </c>
      <c r="H7" s="96">
        <v>0</v>
      </c>
      <c r="I7" s="97">
        <f>BaseWeaponStats!I7*WeaponUpgradeCorrections!C7</f>
        <v>128</v>
      </c>
      <c r="J7" s="97">
        <f>BaseWeaponStats!J7*WeaponUpgradeCorrections!D7</f>
        <v>0</v>
      </c>
      <c r="K7" s="97">
        <f>BaseWeaponStats!K7*WeaponUpgradeCorrections!E7</f>
        <v>0</v>
      </c>
      <c r="L7" s="97">
        <f>BaseWeaponStats!L7*WeaponUpgradeCorrections!F7</f>
        <v>0</v>
      </c>
      <c r="M7" s="97">
        <f>BaseWeaponStats!M7*WeaponUpgradeCorrections!G7</f>
        <v>22</v>
      </c>
      <c r="N7" s="97">
        <f>BaseWeaponStats!N7*WeaponUpgradeCorrections!H7</f>
        <v>5</v>
      </c>
      <c r="O7" s="97">
        <v>31</v>
      </c>
      <c r="P7" s="98">
        <v>0.5</v>
      </c>
      <c r="Q7" s="99">
        <v>0</v>
      </c>
      <c r="R7" s="102">
        <f>BaseWeaponStats!R7*WeaponUpgradeCorrections!M7</f>
        <v>45</v>
      </c>
      <c r="S7" s="102">
        <f>BaseWeaponStats!S7*WeaponUpgradeCorrections!N7</f>
        <v>10</v>
      </c>
      <c r="T7" s="102">
        <f>BaseWeaponStats!T7*WeaponUpgradeCorrections!O7</f>
        <v>30</v>
      </c>
      <c r="U7" s="102">
        <f>BaseWeaponStats!U7*WeaponUpgradeCorrections!P7</f>
        <v>30</v>
      </c>
      <c r="V7" s="102">
        <f>BaseWeaponStats!V7*WeaponUpgradeCorrections!Q7</f>
        <v>26</v>
      </c>
      <c r="W7" s="100">
        <f>BaseWeaponStats!W7</f>
        <v>200</v>
      </c>
      <c r="X7" s="100">
        <f>BaseWeaponStats!X7</f>
        <v>0</v>
      </c>
      <c r="Y7" s="100">
        <f>BaseWeaponStats!Y7</f>
        <v>0</v>
      </c>
    </row>
    <row r="8" spans="1:25" ht="15.75" customHeight="1" x14ac:dyDescent="0.2">
      <c r="A8" s="94">
        <f>BaseWeaponStats!A8+10</f>
        <v>100410</v>
      </c>
      <c r="B8" s="95" t="s">
        <v>735</v>
      </c>
      <c r="C8" s="16" t="s">
        <v>14</v>
      </c>
      <c r="D8" s="96">
        <f>BaseWeaponStats!D8*WeaponUpgradeCorrections!I8</f>
        <v>4.8</v>
      </c>
      <c r="E8" s="96">
        <f>BaseWeaponStats!E8*WeaponUpgradeCorrections!J8</f>
        <v>28.799999999999997</v>
      </c>
      <c r="F8" s="96">
        <f>BaseWeaponStats!F8*WeaponUpgradeCorrections!K8</f>
        <v>85.2</v>
      </c>
      <c r="G8" s="96">
        <f>BaseWeaponStats!G8*WeaponUpgradeCorrections!L8</f>
        <v>0</v>
      </c>
      <c r="H8" s="96">
        <v>0</v>
      </c>
      <c r="I8" s="97">
        <f>BaseWeaponStats!I8*WeaponUpgradeCorrections!C8</f>
        <v>105</v>
      </c>
      <c r="J8" s="97">
        <f>BaseWeaponStats!J8*WeaponUpgradeCorrections!D8</f>
        <v>115</v>
      </c>
      <c r="K8" s="97">
        <f>BaseWeaponStats!K8*WeaponUpgradeCorrections!E8</f>
        <v>0</v>
      </c>
      <c r="L8" s="97">
        <f>BaseWeaponStats!L8*WeaponUpgradeCorrections!F8</f>
        <v>0</v>
      </c>
      <c r="M8" s="97">
        <f>BaseWeaponStats!M8*WeaponUpgradeCorrections!G8</f>
        <v>25</v>
      </c>
      <c r="N8" s="97">
        <f>BaseWeaponStats!N8*WeaponUpgradeCorrections!H8</f>
        <v>5</v>
      </c>
      <c r="O8" s="97">
        <v>31</v>
      </c>
      <c r="P8" s="98">
        <v>0.5</v>
      </c>
      <c r="Q8" s="99">
        <v>0</v>
      </c>
      <c r="R8" s="102">
        <f>BaseWeaponStats!R8*WeaponUpgradeCorrections!M8</f>
        <v>45</v>
      </c>
      <c r="S8" s="102">
        <f>BaseWeaponStats!S8*WeaponUpgradeCorrections!N8</f>
        <v>10</v>
      </c>
      <c r="T8" s="102">
        <f>BaseWeaponStats!T8*WeaponUpgradeCorrections!O8</f>
        <v>30</v>
      </c>
      <c r="U8" s="102">
        <f>BaseWeaponStats!U8*WeaponUpgradeCorrections!P8</f>
        <v>30</v>
      </c>
      <c r="V8" s="102">
        <f>BaseWeaponStats!V8*WeaponUpgradeCorrections!Q8</f>
        <v>26</v>
      </c>
      <c r="W8" s="100">
        <f>BaseWeaponStats!W8</f>
        <v>200</v>
      </c>
      <c r="X8" s="100">
        <f>BaseWeaponStats!X8</f>
        <v>0</v>
      </c>
      <c r="Y8" s="100">
        <f>BaseWeaponStats!Y8</f>
        <v>1</v>
      </c>
    </row>
    <row r="9" spans="1:25" ht="15.75" customHeight="1" x14ac:dyDescent="0.2">
      <c r="A9" s="94">
        <f>BaseWeaponStats!A9+5</f>
        <v>100505</v>
      </c>
      <c r="B9" s="95" t="s">
        <v>736</v>
      </c>
      <c r="C9" s="16" t="s">
        <v>14</v>
      </c>
      <c r="D9" s="96">
        <f>BaseWeaponStats!D9*WeaponUpgradeCorrections!I9</f>
        <v>3.5999999999999996</v>
      </c>
      <c r="E9" s="96">
        <f>BaseWeaponStats!E9*WeaponUpgradeCorrections!J9</f>
        <v>20.399999999999999</v>
      </c>
      <c r="F9" s="96">
        <f>BaseWeaponStats!F9*WeaponUpgradeCorrections!K9</f>
        <v>124.2</v>
      </c>
      <c r="G9" s="96">
        <f>BaseWeaponStats!G9*WeaponUpgradeCorrections!L9</f>
        <v>0</v>
      </c>
      <c r="H9" s="96">
        <v>0</v>
      </c>
      <c r="I9" s="97">
        <f>BaseWeaponStats!I9*WeaponUpgradeCorrections!C9</f>
        <v>100.8</v>
      </c>
      <c r="J9" s="97">
        <f>BaseWeaponStats!J9*WeaponUpgradeCorrections!D9</f>
        <v>104.39999999999999</v>
      </c>
      <c r="K9" s="97">
        <f>BaseWeaponStats!K9*WeaponUpgradeCorrections!E9</f>
        <v>0</v>
      </c>
      <c r="L9" s="97">
        <f>BaseWeaponStats!L9*WeaponUpgradeCorrections!F9</f>
        <v>0</v>
      </c>
      <c r="M9" s="97">
        <f>BaseWeaponStats!M9*WeaponUpgradeCorrections!G9</f>
        <v>25</v>
      </c>
      <c r="N9" s="97">
        <f>BaseWeaponStats!N9*WeaponUpgradeCorrections!H9</f>
        <v>5</v>
      </c>
      <c r="O9" s="97">
        <v>31</v>
      </c>
      <c r="P9" s="98">
        <v>0.5</v>
      </c>
      <c r="Q9" s="99">
        <v>0</v>
      </c>
      <c r="R9" s="102">
        <f>BaseWeaponStats!R9*WeaponUpgradeCorrections!M9</f>
        <v>45</v>
      </c>
      <c r="S9" s="102">
        <f>BaseWeaponStats!S9*WeaponUpgradeCorrections!N9</f>
        <v>10</v>
      </c>
      <c r="T9" s="102">
        <f>BaseWeaponStats!T9*WeaponUpgradeCorrections!O9</f>
        <v>30</v>
      </c>
      <c r="U9" s="102">
        <f>BaseWeaponStats!U9*WeaponUpgradeCorrections!P9</f>
        <v>30</v>
      </c>
      <c r="V9" s="102">
        <f>BaseWeaponStats!V9*WeaponUpgradeCorrections!Q9</f>
        <v>26</v>
      </c>
      <c r="W9" s="100">
        <f>BaseWeaponStats!W9</f>
        <v>200</v>
      </c>
      <c r="X9" s="100">
        <f>BaseWeaponStats!X9</f>
        <v>0</v>
      </c>
      <c r="Y9" s="100">
        <f>BaseWeaponStats!Y9</f>
        <v>1</v>
      </c>
    </row>
    <row r="10" spans="1:25" ht="15.75" customHeight="1" x14ac:dyDescent="0.2">
      <c r="A10" s="94">
        <f>BaseWeaponStats!A10+10</f>
        <v>100610</v>
      </c>
      <c r="B10" s="95" t="s">
        <v>737</v>
      </c>
      <c r="C10" s="16" t="s">
        <v>14</v>
      </c>
      <c r="D10" s="96">
        <f>BaseWeaponStats!D10*WeaponUpgradeCorrections!I10</f>
        <v>6</v>
      </c>
      <c r="E10" s="96">
        <f>BaseWeaponStats!E10*WeaponUpgradeCorrections!J10</f>
        <v>39.6</v>
      </c>
      <c r="F10" s="96">
        <f>BaseWeaponStats!F10*WeaponUpgradeCorrections!K10</f>
        <v>0</v>
      </c>
      <c r="G10" s="96">
        <f>BaseWeaponStats!G10*WeaponUpgradeCorrections!L10</f>
        <v>84</v>
      </c>
      <c r="H10" s="96">
        <v>0</v>
      </c>
      <c r="I10" s="97">
        <f>BaseWeaponStats!I10*WeaponUpgradeCorrections!C10</f>
        <v>95</v>
      </c>
      <c r="J10" s="97">
        <f>BaseWeaponStats!J10*WeaponUpgradeCorrections!D10</f>
        <v>115</v>
      </c>
      <c r="K10" s="97">
        <f>BaseWeaponStats!K10*WeaponUpgradeCorrections!E10</f>
        <v>0</v>
      </c>
      <c r="L10" s="97">
        <f>BaseWeaponStats!L10*WeaponUpgradeCorrections!F10</f>
        <v>0</v>
      </c>
      <c r="M10" s="97">
        <f>BaseWeaponStats!M10*WeaponUpgradeCorrections!G10</f>
        <v>25</v>
      </c>
      <c r="N10" s="97">
        <f>BaseWeaponStats!N10*WeaponUpgradeCorrections!H10</f>
        <v>5</v>
      </c>
      <c r="O10" s="97">
        <v>31</v>
      </c>
      <c r="P10" s="98">
        <v>0.5</v>
      </c>
      <c r="Q10" s="99">
        <v>0</v>
      </c>
      <c r="R10" s="102">
        <f>BaseWeaponStats!R10*WeaponUpgradeCorrections!M10</f>
        <v>45</v>
      </c>
      <c r="S10" s="102">
        <f>BaseWeaponStats!S10*WeaponUpgradeCorrections!N10</f>
        <v>10</v>
      </c>
      <c r="T10" s="102">
        <f>BaseWeaponStats!T10*WeaponUpgradeCorrections!O10</f>
        <v>30</v>
      </c>
      <c r="U10" s="102">
        <f>BaseWeaponStats!U10*WeaponUpgradeCorrections!P10</f>
        <v>30</v>
      </c>
      <c r="V10" s="102">
        <f>BaseWeaponStats!V10*WeaponUpgradeCorrections!Q10</f>
        <v>26</v>
      </c>
      <c r="W10" s="100">
        <f>BaseWeaponStats!W10</f>
        <v>200</v>
      </c>
      <c r="X10" s="100">
        <f>BaseWeaponStats!X10</f>
        <v>0</v>
      </c>
      <c r="Y10" s="100">
        <f>BaseWeaponStats!Y10</f>
        <v>1</v>
      </c>
    </row>
    <row r="11" spans="1:25" ht="15.75" customHeight="1" x14ac:dyDescent="0.2">
      <c r="A11" s="94">
        <f>BaseWeaponStats!A11+5</f>
        <v>100705</v>
      </c>
      <c r="B11" s="95" t="s">
        <v>738</v>
      </c>
      <c r="C11" s="16" t="s">
        <v>14</v>
      </c>
      <c r="D11" s="96">
        <f>BaseWeaponStats!D11*WeaponUpgradeCorrections!I11</f>
        <v>6</v>
      </c>
      <c r="E11" s="96">
        <f>BaseWeaponStats!E11*WeaponUpgradeCorrections!J11</f>
        <v>37.199999999999996</v>
      </c>
      <c r="F11" s="96">
        <f>BaseWeaponStats!F11*WeaponUpgradeCorrections!K11</f>
        <v>0</v>
      </c>
      <c r="G11" s="96">
        <f>BaseWeaponStats!G11*WeaponUpgradeCorrections!L11</f>
        <v>98.399999999999991</v>
      </c>
      <c r="H11" s="96">
        <v>0</v>
      </c>
      <c r="I11" s="97">
        <f>BaseWeaponStats!I11*WeaponUpgradeCorrections!C11</f>
        <v>98.8</v>
      </c>
      <c r="J11" s="97">
        <f>BaseWeaponStats!J11*WeaponUpgradeCorrections!D11</f>
        <v>105</v>
      </c>
      <c r="K11" s="97">
        <f>BaseWeaponStats!K11*WeaponUpgradeCorrections!E11</f>
        <v>0</v>
      </c>
      <c r="L11" s="97">
        <f>BaseWeaponStats!L11*WeaponUpgradeCorrections!F11</f>
        <v>0</v>
      </c>
      <c r="M11" s="97">
        <f>BaseWeaponStats!M11*WeaponUpgradeCorrections!G11</f>
        <v>25</v>
      </c>
      <c r="N11" s="97">
        <f>BaseWeaponStats!N11*WeaponUpgradeCorrections!H11</f>
        <v>5</v>
      </c>
      <c r="O11" s="97">
        <v>31</v>
      </c>
      <c r="P11" s="98">
        <v>0.5</v>
      </c>
      <c r="Q11" s="99">
        <v>0</v>
      </c>
      <c r="R11" s="102">
        <f>BaseWeaponStats!R11*WeaponUpgradeCorrections!M11</f>
        <v>45</v>
      </c>
      <c r="S11" s="102">
        <f>BaseWeaponStats!S11*WeaponUpgradeCorrections!N11</f>
        <v>10</v>
      </c>
      <c r="T11" s="102">
        <f>BaseWeaponStats!T11*WeaponUpgradeCorrections!O11</f>
        <v>30</v>
      </c>
      <c r="U11" s="102">
        <f>BaseWeaponStats!U11*WeaponUpgradeCorrections!P11</f>
        <v>30</v>
      </c>
      <c r="V11" s="102">
        <f>BaseWeaponStats!V11*WeaponUpgradeCorrections!Q11</f>
        <v>26</v>
      </c>
      <c r="W11" s="100">
        <f>BaseWeaponStats!W11</f>
        <v>200</v>
      </c>
      <c r="X11" s="100">
        <f>BaseWeaponStats!X11</f>
        <v>0</v>
      </c>
      <c r="Y11" s="100">
        <f>BaseWeaponStats!Y11</f>
        <v>1</v>
      </c>
    </row>
    <row r="12" spans="1:25" ht="15.75" customHeight="1" x14ac:dyDescent="0.2">
      <c r="A12" s="94">
        <f>BaseWeaponStats!A12+10</f>
        <v>100810</v>
      </c>
      <c r="B12" s="95" t="s">
        <v>739</v>
      </c>
      <c r="C12" s="16" t="s">
        <v>14</v>
      </c>
      <c r="D12" s="96">
        <f>BaseWeaponStats!D12*WeaponUpgradeCorrections!I12</f>
        <v>0</v>
      </c>
      <c r="E12" s="96">
        <f>BaseWeaponStats!E12*WeaponUpgradeCorrections!J12</f>
        <v>0</v>
      </c>
      <c r="F12" s="96">
        <f>BaseWeaponStats!F12*WeaponUpgradeCorrections!K12</f>
        <v>0</v>
      </c>
      <c r="G12" s="96">
        <f>BaseWeaponStats!G12*WeaponUpgradeCorrections!L12</f>
        <v>0</v>
      </c>
      <c r="H12" s="96">
        <v>0</v>
      </c>
      <c r="I12" s="97">
        <f>BaseWeaponStats!I12*WeaponUpgradeCorrections!C12</f>
        <v>134.4</v>
      </c>
      <c r="J12" s="97">
        <f>BaseWeaponStats!J12*WeaponUpgradeCorrections!D12</f>
        <v>0</v>
      </c>
      <c r="K12" s="97">
        <f>BaseWeaponStats!K12*WeaponUpgradeCorrections!E12</f>
        <v>134.4</v>
      </c>
      <c r="L12" s="97">
        <f>BaseWeaponStats!L12*WeaponUpgradeCorrections!F12</f>
        <v>0</v>
      </c>
      <c r="M12" s="97">
        <f>BaseWeaponStats!M12*WeaponUpgradeCorrections!G12</f>
        <v>25</v>
      </c>
      <c r="N12" s="97">
        <f>BaseWeaponStats!N12*WeaponUpgradeCorrections!H12</f>
        <v>5</v>
      </c>
      <c r="O12" s="97">
        <v>31</v>
      </c>
      <c r="P12" s="98">
        <v>0.5</v>
      </c>
      <c r="Q12" s="99">
        <v>0</v>
      </c>
      <c r="R12" s="102">
        <f>BaseWeaponStats!R12*WeaponUpgradeCorrections!M12</f>
        <v>45</v>
      </c>
      <c r="S12" s="102">
        <f>BaseWeaponStats!S12*WeaponUpgradeCorrections!N12</f>
        <v>10</v>
      </c>
      <c r="T12" s="102">
        <f>BaseWeaponStats!T12*WeaponUpgradeCorrections!O12</f>
        <v>33</v>
      </c>
      <c r="U12" s="102">
        <f>BaseWeaponStats!U12*WeaponUpgradeCorrections!P12</f>
        <v>30</v>
      </c>
      <c r="V12" s="102">
        <f>BaseWeaponStats!V12*WeaponUpgradeCorrections!Q12</f>
        <v>26</v>
      </c>
      <c r="W12" s="100">
        <f>BaseWeaponStats!W12</f>
        <v>200</v>
      </c>
      <c r="X12" s="100">
        <f>BaseWeaponStats!X12</f>
        <v>0</v>
      </c>
      <c r="Y12" s="100">
        <f>BaseWeaponStats!Y12</f>
        <v>0</v>
      </c>
    </row>
    <row r="13" spans="1:25" ht="15.75" customHeight="1" x14ac:dyDescent="0.2">
      <c r="A13" s="94">
        <f>BaseWeaponStats!A13+5</f>
        <v>100905</v>
      </c>
      <c r="B13" s="95" t="s">
        <v>740</v>
      </c>
      <c r="C13" s="16" t="s">
        <v>14</v>
      </c>
      <c r="D13" s="96">
        <f>BaseWeaponStats!D13*WeaponUpgradeCorrections!I13</f>
        <v>0</v>
      </c>
      <c r="E13" s="96">
        <f>BaseWeaponStats!E13*WeaponUpgradeCorrections!J13</f>
        <v>0</v>
      </c>
      <c r="F13" s="96">
        <f>BaseWeaponStats!F13*WeaponUpgradeCorrections!K13</f>
        <v>0</v>
      </c>
      <c r="G13" s="96">
        <f>BaseWeaponStats!G13*WeaponUpgradeCorrections!L13</f>
        <v>0</v>
      </c>
      <c r="H13" s="96">
        <v>1</v>
      </c>
      <c r="I13" s="97">
        <f>BaseWeaponStats!I13*WeaponUpgradeCorrections!C13</f>
        <v>112.69999999999999</v>
      </c>
      <c r="J13" s="97">
        <f>BaseWeaponStats!J13*WeaponUpgradeCorrections!D13</f>
        <v>0</v>
      </c>
      <c r="K13" s="97">
        <f>BaseWeaponStats!K13*WeaponUpgradeCorrections!E13</f>
        <v>131.1</v>
      </c>
      <c r="L13" s="97">
        <f>BaseWeaponStats!L13*WeaponUpgradeCorrections!F13</f>
        <v>0</v>
      </c>
      <c r="M13" s="97">
        <f>BaseWeaponStats!M13*WeaponUpgradeCorrections!G13</f>
        <v>25</v>
      </c>
      <c r="N13" s="97">
        <f>BaseWeaponStats!N13*WeaponUpgradeCorrections!H13</f>
        <v>5</v>
      </c>
      <c r="O13" s="97">
        <v>31</v>
      </c>
      <c r="P13" s="98">
        <v>0.5</v>
      </c>
      <c r="Q13" s="99">
        <v>0</v>
      </c>
      <c r="R13" s="102">
        <f>BaseWeaponStats!R13*WeaponUpgradeCorrections!M13</f>
        <v>45</v>
      </c>
      <c r="S13" s="102">
        <f>BaseWeaponStats!S13*WeaponUpgradeCorrections!N13</f>
        <v>10</v>
      </c>
      <c r="T13" s="102">
        <f>BaseWeaponStats!T13*WeaponUpgradeCorrections!O13</f>
        <v>33</v>
      </c>
      <c r="U13" s="102">
        <f>BaseWeaponStats!U13*WeaponUpgradeCorrections!P13</f>
        <v>30</v>
      </c>
      <c r="V13" s="102">
        <f>BaseWeaponStats!V13*WeaponUpgradeCorrections!Q13</f>
        <v>26</v>
      </c>
      <c r="W13" s="100">
        <f>BaseWeaponStats!W13</f>
        <v>200</v>
      </c>
      <c r="X13" s="100">
        <f>BaseWeaponStats!X13</f>
        <v>0</v>
      </c>
      <c r="Y13" s="100">
        <f>BaseWeaponStats!Y13</f>
        <v>0</v>
      </c>
    </row>
    <row r="14" spans="1:25" ht="15.75" customHeight="1" x14ac:dyDescent="0.2">
      <c r="A14" s="94" t="s">
        <v>418</v>
      </c>
      <c r="B14" s="94" t="s">
        <v>449</v>
      </c>
      <c r="C14" s="16" t="s">
        <v>2</v>
      </c>
      <c r="D14" s="96" t="s">
        <v>419</v>
      </c>
      <c r="E14" s="96" t="s">
        <v>420</v>
      </c>
      <c r="F14" s="96" t="s">
        <v>421</v>
      </c>
      <c r="G14" s="96" t="s">
        <v>422</v>
      </c>
      <c r="H14" s="96" t="s">
        <v>423</v>
      </c>
      <c r="I14" s="97" t="s">
        <v>424</v>
      </c>
      <c r="J14" s="97" t="s">
        <v>425</v>
      </c>
      <c r="K14" s="97" t="s">
        <v>426</v>
      </c>
      <c r="L14" s="97" t="s">
        <v>427</v>
      </c>
      <c r="M14" s="97" t="s">
        <v>428</v>
      </c>
      <c r="N14" s="97" t="s">
        <v>429</v>
      </c>
      <c r="O14" s="97" t="s">
        <v>430</v>
      </c>
      <c r="P14" s="98" t="s">
        <v>9</v>
      </c>
      <c r="Q14" s="99" t="s">
        <v>431</v>
      </c>
      <c r="R14" s="102" t="s">
        <v>432</v>
      </c>
      <c r="S14" s="102" t="s">
        <v>433</v>
      </c>
      <c r="T14" s="102" t="s">
        <v>434</v>
      </c>
      <c r="U14" s="102" t="s">
        <v>435</v>
      </c>
      <c r="V14" s="102" t="s">
        <v>436</v>
      </c>
      <c r="W14" s="100" t="s">
        <v>437</v>
      </c>
      <c r="X14" s="100" t="s">
        <v>10</v>
      </c>
      <c r="Y14" s="100" t="s">
        <v>438</v>
      </c>
    </row>
    <row r="15" spans="1:25" ht="15.75" customHeight="1" x14ac:dyDescent="0.2">
      <c r="A15" s="94">
        <f>BaseWeaponStats!A15+15</f>
        <v>101015</v>
      </c>
      <c r="B15" s="103" t="s">
        <v>21</v>
      </c>
      <c r="C15" s="16" t="s">
        <v>22</v>
      </c>
      <c r="D15" s="96">
        <f>BaseWeaponStats!D15*WeaponUpgradeCorrections!I4</f>
        <v>15.6</v>
      </c>
      <c r="E15" s="96">
        <f>BaseWeaponStats!E15*WeaponUpgradeCorrections!J4</f>
        <v>102</v>
      </c>
      <c r="F15" s="96">
        <f>BaseWeaponStats!F15*WeaponUpgradeCorrections!K4</f>
        <v>0</v>
      </c>
      <c r="G15" s="96">
        <f>BaseWeaponStats!G15*WeaponUpgradeCorrections!L4</f>
        <v>0</v>
      </c>
      <c r="H15" s="96">
        <v>0</v>
      </c>
      <c r="I15" s="97">
        <f>BaseWeaponStats!I15*WeaponUpgradeCorrections!C4</f>
        <v>135</v>
      </c>
      <c r="J15" s="97">
        <f>BaseWeaponStats!J15*WeaponUpgradeCorrections!D4</f>
        <v>0</v>
      </c>
      <c r="K15" s="97">
        <f>BaseWeaponStats!K15*WeaponUpgradeCorrections!E4</f>
        <v>0</v>
      </c>
      <c r="L15" s="97">
        <f>BaseWeaponStats!L15*WeaponUpgradeCorrections!F4</f>
        <v>0</v>
      </c>
      <c r="M15" s="97">
        <f>BaseWeaponStats!M15*WeaponUpgradeCorrections!G4</f>
        <v>25</v>
      </c>
      <c r="N15" s="97">
        <f>BaseWeaponStats!N15*WeaponUpgradeCorrections!H4</f>
        <v>5</v>
      </c>
      <c r="O15" s="97">
        <v>31</v>
      </c>
      <c r="P15" s="98">
        <v>0.5</v>
      </c>
      <c r="Q15" s="99">
        <v>0</v>
      </c>
      <c r="R15" s="102">
        <f>BaseWeaponStats!R15*WeaponUpgradeCorrections!M4</f>
        <v>45</v>
      </c>
      <c r="S15" s="102">
        <f>BaseWeaponStats!S15*WeaponUpgradeCorrections!N4</f>
        <v>10</v>
      </c>
      <c r="T15" s="102">
        <f>BaseWeaponStats!T15*WeaponUpgradeCorrections!O4</f>
        <v>30</v>
      </c>
      <c r="U15" s="102">
        <f>BaseWeaponStats!U15*WeaponUpgradeCorrections!P4</f>
        <v>30</v>
      </c>
      <c r="V15" s="102">
        <f>BaseWeaponStats!V15*WeaponUpgradeCorrections!Q4</f>
        <v>26</v>
      </c>
      <c r="W15" s="100">
        <f>BaseWeaponStats!W15</f>
        <v>200</v>
      </c>
      <c r="X15" s="100">
        <f>BaseWeaponStats!X15</f>
        <v>0</v>
      </c>
      <c r="Y15" s="100">
        <f>BaseWeaponStats!Y15</f>
        <v>0</v>
      </c>
    </row>
    <row r="16" spans="1:25" ht="15.75" customHeight="1" x14ac:dyDescent="0.2">
      <c r="A16" s="94">
        <f>BaseWeaponStats!A16+5</f>
        <v>101105</v>
      </c>
      <c r="B16" s="95" t="s">
        <v>23</v>
      </c>
      <c r="C16" s="16" t="s">
        <v>22</v>
      </c>
      <c r="D16" s="96">
        <f>BaseWeaponStats!D16*WeaponUpgradeCorrections!I5</f>
        <v>15.6</v>
      </c>
      <c r="E16" s="96">
        <f>BaseWeaponStats!E16*WeaponUpgradeCorrections!J5</f>
        <v>102</v>
      </c>
      <c r="F16" s="96">
        <f>BaseWeaponStats!F16*WeaponUpgradeCorrections!K5</f>
        <v>0</v>
      </c>
      <c r="G16" s="96">
        <f>BaseWeaponStats!G16*WeaponUpgradeCorrections!L5</f>
        <v>0</v>
      </c>
      <c r="H16" s="96">
        <v>0</v>
      </c>
      <c r="I16" s="97">
        <f>BaseWeaponStats!I16*WeaponUpgradeCorrections!C5</f>
        <v>145.80000000000001</v>
      </c>
      <c r="J16" s="97">
        <f>BaseWeaponStats!J16*WeaponUpgradeCorrections!D5</f>
        <v>0</v>
      </c>
      <c r="K16" s="97">
        <f>BaseWeaponStats!K16*WeaponUpgradeCorrections!E5</f>
        <v>0</v>
      </c>
      <c r="L16" s="97">
        <f>BaseWeaponStats!L16*WeaponUpgradeCorrections!F5</f>
        <v>0</v>
      </c>
      <c r="M16" s="97">
        <f>BaseWeaponStats!M16*WeaponUpgradeCorrections!G5</f>
        <v>25</v>
      </c>
      <c r="N16" s="97">
        <f>BaseWeaponStats!N16*WeaponUpgradeCorrections!H5</f>
        <v>5</v>
      </c>
      <c r="O16" s="97">
        <v>31</v>
      </c>
      <c r="P16" s="98">
        <v>0.5</v>
      </c>
      <c r="Q16" s="99">
        <v>0</v>
      </c>
      <c r="R16" s="102">
        <f>BaseWeaponStats!R16*WeaponUpgradeCorrections!M5</f>
        <v>45</v>
      </c>
      <c r="S16" s="102">
        <f>BaseWeaponStats!S16*WeaponUpgradeCorrections!N5</f>
        <v>10</v>
      </c>
      <c r="T16" s="102">
        <f>BaseWeaponStats!T16*WeaponUpgradeCorrections!O5</f>
        <v>30</v>
      </c>
      <c r="U16" s="102">
        <f>BaseWeaponStats!U16*WeaponUpgradeCorrections!P5</f>
        <v>30</v>
      </c>
      <c r="V16" s="102">
        <f>BaseWeaponStats!V16*WeaponUpgradeCorrections!Q5</f>
        <v>26</v>
      </c>
      <c r="W16" s="100">
        <f>BaseWeaponStats!W16</f>
        <v>20</v>
      </c>
      <c r="X16" s="100">
        <f>BaseWeaponStats!X16</f>
        <v>0</v>
      </c>
      <c r="Y16" s="100">
        <f>BaseWeaponStats!Y16</f>
        <v>0</v>
      </c>
    </row>
    <row r="17" spans="1:26" ht="15.75" customHeight="1" x14ac:dyDescent="0.2">
      <c r="A17" s="94">
        <f>BaseWeaponStats!A17+5</f>
        <v>101205</v>
      </c>
      <c r="B17" s="95" t="s">
        <v>439</v>
      </c>
      <c r="C17" s="16" t="s">
        <v>22</v>
      </c>
      <c r="D17" s="96">
        <f>BaseWeaponStats!D17*WeaponUpgradeCorrections!I6</f>
        <v>0</v>
      </c>
      <c r="E17" s="96">
        <f>BaseWeaponStats!E17*WeaponUpgradeCorrections!J6</f>
        <v>0</v>
      </c>
      <c r="F17" s="96">
        <f>BaseWeaponStats!F17*WeaponUpgradeCorrections!K6</f>
        <v>0</v>
      </c>
      <c r="G17" s="96">
        <f>BaseWeaponStats!G17*WeaponUpgradeCorrections!L6</f>
        <v>0</v>
      </c>
      <c r="H17" s="96">
        <v>0</v>
      </c>
      <c r="I17" s="97">
        <f>BaseWeaponStats!I17*WeaponUpgradeCorrections!C6</f>
        <v>135</v>
      </c>
      <c r="J17" s="97">
        <f>BaseWeaponStats!J17*WeaponUpgradeCorrections!D6</f>
        <v>0</v>
      </c>
      <c r="K17" s="97">
        <f>BaseWeaponStats!K17*WeaponUpgradeCorrections!E6</f>
        <v>0</v>
      </c>
      <c r="L17" s="97">
        <f>BaseWeaponStats!L17*WeaponUpgradeCorrections!F6</f>
        <v>135</v>
      </c>
      <c r="M17" s="97">
        <f>BaseWeaponStats!M17*WeaponUpgradeCorrections!G6</f>
        <v>25</v>
      </c>
      <c r="N17" s="97">
        <f>BaseWeaponStats!N17*WeaponUpgradeCorrections!H6</f>
        <v>5</v>
      </c>
      <c r="O17" s="97">
        <v>31</v>
      </c>
      <c r="P17" s="98">
        <v>0.5</v>
      </c>
      <c r="Q17" s="99">
        <v>0</v>
      </c>
      <c r="R17" s="102">
        <f>BaseWeaponStats!R17*WeaponUpgradeCorrections!M6</f>
        <v>45</v>
      </c>
      <c r="S17" s="102">
        <f>BaseWeaponStats!S17*WeaponUpgradeCorrections!N6</f>
        <v>10</v>
      </c>
      <c r="T17" s="102">
        <f>BaseWeaponStats!T17*WeaponUpgradeCorrections!O6</f>
        <v>30</v>
      </c>
      <c r="U17" s="102">
        <f>BaseWeaponStats!U17*WeaponUpgradeCorrections!P6</f>
        <v>42</v>
      </c>
      <c r="V17" s="102">
        <f>BaseWeaponStats!V17*WeaponUpgradeCorrections!Q6</f>
        <v>26</v>
      </c>
      <c r="W17" s="100">
        <f>BaseWeaponStats!W17</f>
        <v>200</v>
      </c>
      <c r="X17" s="100">
        <f>BaseWeaponStats!X17</f>
        <v>0</v>
      </c>
      <c r="Y17" s="100">
        <f>BaseWeaponStats!Y17</f>
        <v>0</v>
      </c>
    </row>
    <row r="18" spans="1:26" ht="15.75" customHeight="1" x14ac:dyDescent="0.2">
      <c r="A18" s="94">
        <f>BaseWeaponStats!A18+5</f>
        <v>101305</v>
      </c>
      <c r="B18" s="95" t="s">
        <v>741</v>
      </c>
      <c r="C18" s="16" t="s">
        <v>22</v>
      </c>
      <c r="D18" s="96">
        <f>BaseWeaponStats!D18*WeaponUpgradeCorrections!I7</f>
        <v>11</v>
      </c>
      <c r="E18" s="96">
        <f>BaseWeaponStats!E18*WeaponUpgradeCorrections!J7</f>
        <v>70.400000000000006</v>
      </c>
      <c r="F18" s="96">
        <f>BaseWeaponStats!F18*WeaponUpgradeCorrections!K7</f>
        <v>0</v>
      </c>
      <c r="G18" s="96">
        <f>BaseWeaponStats!G18*WeaponUpgradeCorrections!L7</f>
        <v>0</v>
      </c>
      <c r="H18" s="96">
        <v>0</v>
      </c>
      <c r="I18" s="97">
        <f>BaseWeaponStats!I18*WeaponUpgradeCorrections!C7</f>
        <v>124</v>
      </c>
      <c r="J18" s="97">
        <f>BaseWeaponStats!J18*WeaponUpgradeCorrections!D7</f>
        <v>0</v>
      </c>
      <c r="K18" s="97">
        <f>BaseWeaponStats!K18*WeaponUpgradeCorrections!E7</f>
        <v>0</v>
      </c>
      <c r="L18" s="97">
        <f>BaseWeaponStats!L18*WeaponUpgradeCorrections!F7</f>
        <v>0</v>
      </c>
      <c r="M18" s="97">
        <f>BaseWeaponStats!M18*WeaponUpgradeCorrections!G7</f>
        <v>22</v>
      </c>
      <c r="N18" s="97">
        <f>BaseWeaponStats!N18*WeaponUpgradeCorrections!H7</f>
        <v>5</v>
      </c>
      <c r="O18" s="97">
        <v>31</v>
      </c>
      <c r="P18" s="98">
        <v>0.5</v>
      </c>
      <c r="Q18" s="99">
        <v>0</v>
      </c>
      <c r="R18" s="102">
        <f>BaseWeaponStats!R18*WeaponUpgradeCorrections!M7</f>
        <v>45</v>
      </c>
      <c r="S18" s="102">
        <f>BaseWeaponStats!S18*WeaponUpgradeCorrections!N7</f>
        <v>10</v>
      </c>
      <c r="T18" s="102">
        <f>BaseWeaponStats!T18*WeaponUpgradeCorrections!O7</f>
        <v>30</v>
      </c>
      <c r="U18" s="102">
        <f>BaseWeaponStats!U18*WeaponUpgradeCorrections!P7</f>
        <v>30</v>
      </c>
      <c r="V18" s="102">
        <f>BaseWeaponStats!V18*WeaponUpgradeCorrections!Q7</f>
        <v>26</v>
      </c>
      <c r="W18" s="100">
        <f>BaseWeaponStats!W18</f>
        <v>200</v>
      </c>
      <c r="X18" s="100">
        <f>BaseWeaponStats!X18</f>
        <v>0</v>
      </c>
      <c r="Y18" s="100">
        <f>BaseWeaponStats!Y18</f>
        <v>0</v>
      </c>
    </row>
    <row r="19" spans="1:26" ht="15.75" customHeight="1" x14ac:dyDescent="0.2">
      <c r="A19" s="94">
        <f>BaseWeaponStats!A19+10</f>
        <v>101410</v>
      </c>
      <c r="B19" s="95" t="s">
        <v>742</v>
      </c>
      <c r="C19" s="16" t="s">
        <v>22</v>
      </c>
      <c r="D19" s="96">
        <f>BaseWeaponStats!D19*WeaponUpgradeCorrections!I8</f>
        <v>4.8</v>
      </c>
      <c r="E19" s="96">
        <f>BaseWeaponStats!E19*WeaponUpgradeCorrections!J8</f>
        <v>28.799999999999997</v>
      </c>
      <c r="F19" s="96">
        <f>BaseWeaponStats!F19*WeaponUpgradeCorrections!K8</f>
        <v>85.2</v>
      </c>
      <c r="G19" s="96">
        <f>BaseWeaponStats!G19*WeaponUpgradeCorrections!L8</f>
        <v>0</v>
      </c>
      <c r="H19" s="96">
        <v>0</v>
      </c>
      <c r="I19" s="97">
        <f>BaseWeaponStats!I19*WeaponUpgradeCorrections!C8</f>
        <v>102.5</v>
      </c>
      <c r="J19" s="97">
        <f>BaseWeaponStats!J19*WeaponUpgradeCorrections!D8</f>
        <v>110</v>
      </c>
      <c r="K19" s="97">
        <f>BaseWeaponStats!K19*WeaponUpgradeCorrections!E8</f>
        <v>0</v>
      </c>
      <c r="L19" s="97">
        <f>BaseWeaponStats!L19*WeaponUpgradeCorrections!F8</f>
        <v>0</v>
      </c>
      <c r="M19" s="97">
        <f>BaseWeaponStats!M19*WeaponUpgradeCorrections!G8</f>
        <v>25</v>
      </c>
      <c r="N19" s="97">
        <f>BaseWeaponStats!N19*WeaponUpgradeCorrections!H8</f>
        <v>5</v>
      </c>
      <c r="O19" s="97">
        <v>31</v>
      </c>
      <c r="P19" s="98">
        <v>0.5</v>
      </c>
      <c r="Q19" s="99">
        <v>0</v>
      </c>
      <c r="R19" s="102">
        <f>BaseWeaponStats!R19*WeaponUpgradeCorrections!M8</f>
        <v>45</v>
      </c>
      <c r="S19" s="102">
        <f>BaseWeaponStats!S19*WeaponUpgradeCorrections!N8</f>
        <v>10</v>
      </c>
      <c r="T19" s="102">
        <f>BaseWeaponStats!T19*WeaponUpgradeCorrections!O8</f>
        <v>30</v>
      </c>
      <c r="U19" s="102">
        <f>BaseWeaponStats!U19*WeaponUpgradeCorrections!P8</f>
        <v>30</v>
      </c>
      <c r="V19" s="102">
        <f>BaseWeaponStats!V19*WeaponUpgradeCorrections!Q8</f>
        <v>26</v>
      </c>
      <c r="W19" s="100">
        <f>BaseWeaponStats!W19</f>
        <v>200</v>
      </c>
      <c r="X19" s="100">
        <f>BaseWeaponStats!X19</f>
        <v>0</v>
      </c>
      <c r="Y19" s="100">
        <f>BaseWeaponStats!Y19</f>
        <v>1</v>
      </c>
    </row>
    <row r="20" spans="1:26" ht="15.75" customHeight="1" x14ac:dyDescent="0.2">
      <c r="A20" s="94">
        <f>BaseWeaponStats!A20+5</f>
        <v>101505</v>
      </c>
      <c r="B20" s="95" t="s">
        <v>743</v>
      </c>
      <c r="C20" s="16" t="s">
        <v>22</v>
      </c>
      <c r="D20" s="96">
        <f>BaseWeaponStats!D20*WeaponUpgradeCorrections!I9</f>
        <v>3.5999999999999996</v>
      </c>
      <c r="E20" s="96">
        <f>BaseWeaponStats!E20*WeaponUpgradeCorrections!J9</f>
        <v>20.399999999999999</v>
      </c>
      <c r="F20" s="96">
        <f>BaseWeaponStats!F20*WeaponUpgradeCorrections!K9</f>
        <v>124.2</v>
      </c>
      <c r="G20" s="96">
        <f>BaseWeaponStats!G20*WeaponUpgradeCorrections!L9</f>
        <v>0</v>
      </c>
      <c r="H20" s="96">
        <v>0</v>
      </c>
      <c r="I20" s="97">
        <f>BaseWeaponStats!I20*WeaponUpgradeCorrections!C9</f>
        <v>98.399999999999991</v>
      </c>
      <c r="J20" s="97">
        <f>BaseWeaponStats!J20*WeaponUpgradeCorrections!D9</f>
        <v>99.759999999999991</v>
      </c>
      <c r="K20" s="97">
        <f>BaseWeaponStats!K20*WeaponUpgradeCorrections!E9</f>
        <v>0</v>
      </c>
      <c r="L20" s="97">
        <f>BaseWeaponStats!L20*WeaponUpgradeCorrections!F9</f>
        <v>0</v>
      </c>
      <c r="M20" s="97">
        <f>BaseWeaponStats!M20*WeaponUpgradeCorrections!G9</f>
        <v>25</v>
      </c>
      <c r="N20" s="97">
        <f>BaseWeaponStats!N20*WeaponUpgradeCorrections!H9</f>
        <v>5</v>
      </c>
      <c r="O20" s="97">
        <v>31</v>
      </c>
      <c r="P20" s="98">
        <v>0.5</v>
      </c>
      <c r="Q20" s="99">
        <v>0</v>
      </c>
      <c r="R20" s="102">
        <f>BaseWeaponStats!R20*WeaponUpgradeCorrections!M9</f>
        <v>45</v>
      </c>
      <c r="S20" s="102">
        <f>BaseWeaponStats!S20*WeaponUpgradeCorrections!N9</f>
        <v>10</v>
      </c>
      <c r="T20" s="102">
        <f>BaseWeaponStats!T20*WeaponUpgradeCorrections!O9</f>
        <v>30</v>
      </c>
      <c r="U20" s="102">
        <f>BaseWeaponStats!U20*WeaponUpgradeCorrections!P9</f>
        <v>30</v>
      </c>
      <c r="V20" s="102">
        <f>BaseWeaponStats!V20*WeaponUpgradeCorrections!Q9</f>
        <v>26</v>
      </c>
      <c r="W20" s="100">
        <f>BaseWeaponStats!W20</f>
        <v>200</v>
      </c>
      <c r="X20" s="100">
        <f>BaseWeaponStats!X20</f>
        <v>0</v>
      </c>
      <c r="Y20" s="100">
        <f>BaseWeaponStats!Y20</f>
        <v>1</v>
      </c>
    </row>
    <row r="21" spans="1:26" ht="15.75" customHeight="1" x14ac:dyDescent="0.2">
      <c r="A21" s="94">
        <f>BaseWeaponStats!A21+10</f>
        <v>101610</v>
      </c>
      <c r="B21" s="95" t="s">
        <v>744</v>
      </c>
      <c r="C21" s="16" t="s">
        <v>22</v>
      </c>
      <c r="D21" s="96">
        <f>BaseWeaponStats!D21*WeaponUpgradeCorrections!I10</f>
        <v>6</v>
      </c>
      <c r="E21" s="96">
        <f>BaseWeaponStats!E21*WeaponUpgradeCorrections!J10</f>
        <v>39.6</v>
      </c>
      <c r="F21" s="96">
        <f>BaseWeaponStats!F21*WeaponUpgradeCorrections!K10</f>
        <v>0</v>
      </c>
      <c r="G21" s="96">
        <f>BaseWeaponStats!G21*WeaponUpgradeCorrections!L10</f>
        <v>84</v>
      </c>
      <c r="H21" s="96">
        <v>0</v>
      </c>
      <c r="I21" s="97">
        <f>BaseWeaponStats!I21*WeaponUpgradeCorrections!C10</f>
        <v>90</v>
      </c>
      <c r="J21" s="97">
        <f>BaseWeaponStats!J21*WeaponUpgradeCorrections!D10</f>
        <v>112.5</v>
      </c>
      <c r="K21" s="97">
        <f>BaseWeaponStats!K21*WeaponUpgradeCorrections!E10</f>
        <v>0</v>
      </c>
      <c r="L21" s="97">
        <f>BaseWeaponStats!L21*WeaponUpgradeCorrections!F10</f>
        <v>0</v>
      </c>
      <c r="M21" s="97">
        <f>BaseWeaponStats!M21*WeaponUpgradeCorrections!G10</f>
        <v>25</v>
      </c>
      <c r="N21" s="97">
        <f>BaseWeaponStats!N21*WeaponUpgradeCorrections!H10</f>
        <v>5</v>
      </c>
      <c r="O21" s="97">
        <v>31</v>
      </c>
      <c r="P21" s="98">
        <v>0.5</v>
      </c>
      <c r="Q21" s="99">
        <v>0</v>
      </c>
      <c r="R21" s="102">
        <f>BaseWeaponStats!R21*WeaponUpgradeCorrections!M10</f>
        <v>45</v>
      </c>
      <c r="S21" s="102">
        <f>BaseWeaponStats!S21*WeaponUpgradeCorrections!N10</f>
        <v>10</v>
      </c>
      <c r="T21" s="102">
        <f>BaseWeaponStats!T21*WeaponUpgradeCorrections!O10</f>
        <v>30</v>
      </c>
      <c r="U21" s="102">
        <f>BaseWeaponStats!U21*WeaponUpgradeCorrections!P10</f>
        <v>30</v>
      </c>
      <c r="V21" s="102">
        <f>BaseWeaponStats!V21*WeaponUpgradeCorrections!Q10</f>
        <v>26</v>
      </c>
      <c r="W21" s="100">
        <f>BaseWeaponStats!W21</f>
        <v>200</v>
      </c>
      <c r="X21" s="100">
        <f>BaseWeaponStats!X21</f>
        <v>0</v>
      </c>
      <c r="Y21" s="100">
        <f>BaseWeaponStats!Y21</f>
        <v>1</v>
      </c>
    </row>
    <row r="22" spans="1:26" ht="15.75" customHeight="1" x14ac:dyDescent="0.2">
      <c r="A22" s="94">
        <f>BaseWeaponStats!A22+5</f>
        <v>101705</v>
      </c>
      <c r="B22" s="95" t="s">
        <v>745</v>
      </c>
      <c r="C22" s="16" t="s">
        <v>22</v>
      </c>
      <c r="D22" s="96">
        <f>BaseWeaponStats!D22*WeaponUpgradeCorrections!I11</f>
        <v>6</v>
      </c>
      <c r="E22" s="96">
        <f>BaseWeaponStats!E22*WeaponUpgradeCorrections!J11</f>
        <v>37.199999999999996</v>
      </c>
      <c r="F22" s="96">
        <f>BaseWeaponStats!F22*WeaponUpgradeCorrections!K11</f>
        <v>0</v>
      </c>
      <c r="G22" s="96">
        <f>BaseWeaponStats!G22*WeaponUpgradeCorrections!L11</f>
        <v>98.399999999999991</v>
      </c>
      <c r="H22" s="96">
        <v>0</v>
      </c>
      <c r="I22" s="97">
        <f>BaseWeaponStats!I22*WeaponUpgradeCorrections!C11</f>
        <v>96.2</v>
      </c>
      <c r="J22" s="97">
        <f>BaseWeaponStats!J22*WeaponUpgradeCorrections!D11</f>
        <v>102.5</v>
      </c>
      <c r="K22" s="97">
        <f>BaseWeaponStats!K22*WeaponUpgradeCorrections!E11</f>
        <v>0</v>
      </c>
      <c r="L22" s="97">
        <f>BaseWeaponStats!L22*WeaponUpgradeCorrections!F11</f>
        <v>0</v>
      </c>
      <c r="M22" s="97">
        <f>BaseWeaponStats!M22*WeaponUpgradeCorrections!G11</f>
        <v>25</v>
      </c>
      <c r="N22" s="97">
        <f>BaseWeaponStats!N22*WeaponUpgradeCorrections!H11</f>
        <v>5</v>
      </c>
      <c r="O22" s="97">
        <v>31</v>
      </c>
      <c r="P22" s="98">
        <v>0.5</v>
      </c>
      <c r="Q22" s="99">
        <v>0</v>
      </c>
      <c r="R22" s="102">
        <f>BaseWeaponStats!R22*WeaponUpgradeCorrections!M11</f>
        <v>45</v>
      </c>
      <c r="S22" s="102">
        <f>BaseWeaponStats!S22*WeaponUpgradeCorrections!N11</f>
        <v>10</v>
      </c>
      <c r="T22" s="102">
        <f>BaseWeaponStats!T22*WeaponUpgradeCorrections!O11</f>
        <v>30</v>
      </c>
      <c r="U22" s="102">
        <f>BaseWeaponStats!U22*WeaponUpgradeCorrections!P11</f>
        <v>30</v>
      </c>
      <c r="V22" s="102">
        <f>BaseWeaponStats!V22*WeaponUpgradeCorrections!Q11</f>
        <v>26</v>
      </c>
      <c r="W22" s="100">
        <f>BaseWeaponStats!W22</f>
        <v>200</v>
      </c>
      <c r="X22" s="100">
        <f>BaseWeaponStats!X22</f>
        <v>0</v>
      </c>
      <c r="Y22" s="100">
        <f>BaseWeaponStats!Y22</f>
        <v>1</v>
      </c>
    </row>
    <row r="23" spans="1:26" ht="15.75" customHeight="1" x14ac:dyDescent="0.2">
      <c r="A23" s="94">
        <f>BaseWeaponStats!A23+10</f>
        <v>101810</v>
      </c>
      <c r="B23" s="95" t="s">
        <v>746</v>
      </c>
      <c r="C23" s="16" t="s">
        <v>22</v>
      </c>
      <c r="D23" s="96">
        <f>BaseWeaponStats!D23*WeaponUpgradeCorrections!I12</f>
        <v>0</v>
      </c>
      <c r="E23" s="96">
        <f>BaseWeaponStats!E23*WeaponUpgradeCorrections!J12</f>
        <v>0</v>
      </c>
      <c r="F23" s="96">
        <f>BaseWeaponStats!F23*WeaponUpgradeCorrections!K12</f>
        <v>0</v>
      </c>
      <c r="G23" s="96">
        <f>BaseWeaponStats!G23*WeaponUpgradeCorrections!L12</f>
        <v>0</v>
      </c>
      <c r="H23" s="96">
        <v>0</v>
      </c>
      <c r="I23" s="97">
        <f>BaseWeaponStats!I23*WeaponUpgradeCorrections!C12</f>
        <v>129.6</v>
      </c>
      <c r="J23" s="97">
        <f>BaseWeaponStats!J23*WeaponUpgradeCorrections!D12</f>
        <v>0</v>
      </c>
      <c r="K23" s="97">
        <f>BaseWeaponStats!K23*WeaponUpgradeCorrections!E12</f>
        <v>129.6</v>
      </c>
      <c r="L23" s="97">
        <f>BaseWeaponStats!L23*WeaponUpgradeCorrections!F12</f>
        <v>0</v>
      </c>
      <c r="M23" s="97">
        <f>BaseWeaponStats!M23*WeaponUpgradeCorrections!G12</f>
        <v>25</v>
      </c>
      <c r="N23" s="97">
        <f>BaseWeaponStats!N23*WeaponUpgradeCorrections!H12</f>
        <v>5</v>
      </c>
      <c r="O23" s="97">
        <v>31</v>
      </c>
      <c r="P23" s="98">
        <v>0.5</v>
      </c>
      <c r="Q23" s="99">
        <v>0</v>
      </c>
      <c r="R23" s="102">
        <f>BaseWeaponStats!R23*WeaponUpgradeCorrections!M12</f>
        <v>45</v>
      </c>
      <c r="S23" s="102">
        <f>BaseWeaponStats!S23*WeaponUpgradeCorrections!N12</f>
        <v>10</v>
      </c>
      <c r="T23" s="102">
        <f>BaseWeaponStats!T23*WeaponUpgradeCorrections!O12</f>
        <v>33</v>
      </c>
      <c r="U23" s="102">
        <f>BaseWeaponStats!U23*WeaponUpgradeCorrections!P12</f>
        <v>30</v>
      </c>
      <c r="V23" s="102">
        <f>BaseWeaponStats!V23*WeaponUpgradeCorrections!Q12</f>
        <v>26</v>
      </c>
      <c r="W23" s="100">
        <f>BaseWeaponStats!W23</f>
        <v>200</v>
      </c>
      <c r="X23" s="100">
        <f>BaseWeaponStats!X23</f>
        <v>0</v>
      </c>
      <c r="Y23" s="100">
        <f>BaseWeaponStats!Y23</f>
        <v>0</v>
      </c>
    </row>
    <row r="24" spans="1:26" ht="15.75" customHeight="1" x14ac:dyDescent="0.2">
      <c r="A24" s="94">
        <f>BaseWeaponStats!A24+5</f>
        <v>101905</v>
      </c>
      <c r="B24" s="95" t="s">
        <v>747</v>
      </c>
      <c r="C24" s="16" t="s">
        <v>22</v>
      </c>
      <c r="D24" s="96">
        <f>BaseWeaponStats!D24*WeaponUpgradeCorrections!I13</f>
        <v>0</v>
      </c>
      <c r="E24" s="96">
        <f>BaseWeaponStats!E24*WeaponUpgradeCorrections!J13</f>
        <v>0</v>
      </c>
      <c r="F24" s="96">
        <f>BaseWeaponStats!F24*WeaponUpgradeCorrections!K13</f>
        <v>0</v>
      </c>
      <c r="G24" s="96">
        <f>BaseWeaponStats!G24*WeaponUpgradeCorrections!L13</f>
        <v>0</v>
      </c>
      <c r="H24" s="96">
        <v>1</v>
      </c>
      <c r="I24" s="97">
        <f>BaseWeaponStats!I24*WeaponUpgradeCorrections!C13</f>
        <v>108.1</v>
      </c>
      <c r="J24" s="97">
        <f>BaseWeaponStats!J24*WeaponUpgradeCorrections!D13</f>
        <v>0</v>
      </c>
      <c r="K24" s="97">
        <f>BaseWeaponStats!K24*WeaponUpgradeCorrections!E13</f>
        <v>126.49999999999999</v>
      </c>
      <c r="L24" s="97">
        <f>BaseWeaponStats!L24*WeaponUpgradeCorrections!F13</f>
        <v>0</v>
      </c>
      <c r="M24" s="97">
        <f>BaseWeaponStats!M24*WeaponUpgradeCorrections!G13</f>
        <v>25</v>
      </c>
      <c r="N24" s="97">
        <f>BaseWeaponStats!N24*WeaponUpgradeCorrections!H13</f>
        <v>5</v>
      </c>
      <c r="O24" s="97">
        <v>31</v>
      </c>
      <c r="P24" s="98">
        <v>0.5</v>
      </c>
      <c r="Q24" s="99">
        <v>0</v>
      </c>
      <c r="R24" s="102">
        <f>BaseWeaponStats!R24*WeaponUpgradeCorrections!M13</f>
        <v>45</v>
      </c>
      <c r="S24" s="102">
        <f>BaseWeaponStats!S24*WeaponUpgradeCorrections!N13</f>
        <v>10</v>
      </c>
      <c r="T24" s="102">
        <f>BaseWeaponStats!T24*WeaponUpgradeCorrections!O13</f>
        <v>33</v>
      </c>
      <c r="U24" s="102">
        <f>BaseWeaponStats!U24*WeaponUpgradeCorrections!P13</f>
        <v>30</v>
      </c>
      <c r="V24" s="102">
        <f>BaseWeaponStats!V24*WeaponUpgradeCorrections!Q13</f>
        <v>26</v>
      </c>
      <c r="W24" s="100">
        <f>BaseWeaponStats!W24</f>
        <v>200</v>
      </c>
      <c r="X24" s="100">
        <f>BaseWeaponStats!X24</f>
        <v>0</v>
      </c>
      <c r="Y24" s="100">
        <f>BaseWeaponStats!Y24</f>
        <v>0</v>
      </c>
    </row>
    <row r="25" spans="1:26" ht="15.75" customHeight="1" x14ac:dyDescent="0.2">
      <c r="A25" s="94" t="s">
        <v>418</v>
      </c>
      <c r="B25" s="94" t="s">
        <v>449</v>
      </c>
      <c r="C25" s="16" t="s">
        <v>2</v>
      </c>
      <c r="D25" s="96" t="s">
        <v>419</v>
      </c>
      <c r="E25" s="96" t="s">
        <v>420</v>
      </c>
      <c r="F25" s="96" t="s">
        <v>421</v>
      </c>
      <c r="G25" s="96" t="s">
        <v>422</v>
      </c>
      <c r="H25" s="96" t="s">
        <v>423</v>
      </c>
      <c r="I25" s="97" t="s">
        <v>424</v>
      </c>
      <c r="J25" s="97" t="s">
        <v>425</v>
      </c>
      <c r="K25" s="97" t="s">
        <v>426</v>
      </c>
      <c r="L25" s="97" t="s">
        <v>427</v>
      </c>
      <c r="M25" s="97" t="s">
        <v>428</v>
      </c>
      <c r="N25" s="97" t="s">
        <v>429</v>
      </c>
      <c r="O25" s="97" t="s">
        <v>430</v>
      </c>
      <c r="P25" s="98" t="s">
        <v>9</v>
      </c>
      <c r="Q25" s="99" t="s">
        <v>431</v>
      </c>
      <c r="R25" s="102" t="s">
        <v>432</v>
      </c>
      <c r="S25" s="102" t="s">
        <v>433</v>
      </c>
      <c r="T25" s="102" t="s">
        <v>434</v>
      </c>
      <c r="U25" s="102" t="s">
        <v>435</v>
      </c>
      <c r="V25" s="102" t="s">
        <v>436</v>
      </c>
      <c r="W25" s="100" t="s">
        <v>437</v>
      </c>
      <c r="X25" s="100" t="s">
        <v>10</v>
      </c>
      <c r="Y25" s="100" t="s">
        <v>438</v>
      </c>
    </row>
    <row r="26" spans="1:26" ht="15.75" customHeight="1" x14ac:dyDescent="0.2">
      <c r="A26" s="94">
        <f>BaseWeaponStats!A26+5</f>
        <v>102005</v>
      </c>
      <c r="B26" s="103" t="s">
        <v>29</v>
      </c>
      <c r="C26" s="16" t="s">
        <v>748</v>
      </c>
      <c r="D26" s="96">
        <f>BaseWeaponStats!D26*WeaponUpgradeCorrections!I16</f>
        <v>12</v>
      </c>
      <c r="E26" s="96">
        <f>BaseWeaponStats!E26*WeaponUpgradeCorrections!J16</f>
        <v>0</v>
      </c>
      <c r="F26" s="96">
        <f>BaseWeaponStats!F26*WeaponUpgradeCorrections!K16</f>
        <v>0</v>
      </c>
      <c r="G26" s="96">
        <f>BaseWeaponStats!G26*WeaponUpgradeCorrections!L16</f>
        <v>0</v>
      </c>
      <c r="H26" s="96">
        <v>0</v>
      </c>
      <c r="I26" s="97">
        <f>BaseWeaponStats!I26*WeaponUpgradeCorrections!C16</f>
        <v>165</v>
      </c>
      <c r="J26" s="97">
        <f>BaseWeaponStats!J26*WeaponUpgradeCorrections!D16</f>
        <v>0</v>
      </c>
      <c r="K26" s="97">
        <f>BaseWeaponStats!K26*WeaponUpgradeCorrections!E16</f>
        <v>0</v>
      </c>
      <c r="L26" s="97">
        <f>BaseWeaponStats!L26*WeaponUpgradeCorrections!F16</f>
        <v>0</v>
      </c>
      <c r="M26" s="97">
        <f>BaseWeaponStats!M26*WeaponUpgradeCorrections!G16</f>
        <v>25</v>
      </c>
      <c r="N26" s="97">
        <f>BaseWeaponStats!N26*WeaponUpgradeCorrections!H16</f>
        <v>5</v>
      </c>
      <c r="O26" s="97">
        <v>27</v>
      </c>
      <c r="P26" s="98">
        <v>0.5</v>
      </c>
      <c r="Q26" s="99">
        <v>0</v>
      </c>
      <c r="R26" s="102">
        <f>BaseWeaponStats!R26*WeaponUpgradeCorrections!M16</f>
        <v>45</v>
      </c>
      <c r="S26" s="102">
        <f>BaseWeaponStats!S26*WeaponUpgradeCorrections!N16</f>
        <v>10</v>
      </c>
      <c r="T26" s="102">
        <f>BaseWeaponStats!T26*WeaponUpgradeCorrections!O16</f>
        <v>30</v>
      </c>
      <c r="U26" s="102">
        <f>BaseWeaponStats!U26*WeaponUpgradeCorrections!P16</f>
        <v>30</v>
      </c>
      <c r="V26" s="102">
        <f>BaseWeaponStats!V26*WeaponUpgradeCorrections!Q16</f>
        <v>26</v>
      </c>
      <c r="W26" s="100">
        <f>BaseWeaponStats!W26</f>
        <v>100</v>
      </c>
      <c r="X26" s="100">
        <f>BaseWeaponStats!X26</f>
        <v>0</v>
      </c>
      <c r="Y26" s="100">
        <f>BaseWeaponStats!Y26</f>
        <v>0</v>
      </c>
      <c r="Z26" s="104" t="s">
        <v>749</v>
      </c>
    </row>
    <row r="27" spans="1:26" ht="15.75" customHeight="1" x14ac:dyDescent="0.2">
      <c r="A27" s="94" t="s">
        <v>418</v>
      </c>
      <c r="B27" s="94" t="s">
        <v>449</v>
      </c>
      <c r="C27" s="16" t="s">
        <v>2</v>
      </c>
      <c r="D27" s="96" t="s">
        <v>419</v>
      </c>
      <c r="E27" s="96" t="s">
        <v>420</v>
      </c>
      <c r="F27" s="96" t="s">
        <v>421</v>
      </c>
      <c r="G27" s="96" t="s">
        <v>422</v>
      </c>
      <c r="H27" s="96" t="s">
        <v>423</v>
      </c>
      <c r="I27" s="97" t="s">
        <v>424</v>
      </c>
      <c r="J27" s="97" t="s">
        <v>425</v>
      </c>
      <c r="K27" s="97" t="s">
        <v>426</v>
      </c>
      <c r="L27" s="97" t="s">
        <v>427</v>
      </c>
      <c r="M27" s="97" t="s">
        <v>428</v>
      </c>
      <c r="N27" s="97" t="s">
        <v>429</v>
      </c>
      <c r="O27" s="97" t="s">
        <v>430</v>
      </c>
      <c r="P27" s="98" t="s">
        <v>9</v>
      </c>
      <c r="Q27" s="99" t="s">
        <v>431</v>
      </c>
      <c r="R27" s="102" t="s">
        <v>432</v>
      </c>
      <c r="S27" s="102" t="s">
        <v>433</v>
      </c>
      <c r="T27" s="102" t="s">
        <v>434</v>
      </c>
      <c r="U27" s="102" t="s">
        <v>435</v>
      </c>
      <c r="V27" s="102" t="s">
        <v>436</v>
      </c>
      <c r="W27" s="100" t="s">
        <v>437</v>
      </c>
      <c r="X27" s="100" t="s">
        <v>10</v>
      </c>
      <c r="Y27" s="100" t="s">
        <v>438</v>
      </c>
    </row>
    <row r="28" spans="1:26" ht="15.75" customHeight="1" x14ac:dyDescent="0.2">
      <c r="A28" s="94">
        <f>BaseWeaponStats!A28+15</f>
        <v>103015</v>
      </c>
      <c r="B28" s="103" t="s">
        <v>24</v>
      </c>
      <c r="C28" s="16" t="s">
        <v>25</v>
      </c>
      <c r="D28" s="96">
        <f>BaseWeaponStats!D28*WeaponUpgradeCorrections!I4</f>
        <v>15.6</v>
      </c>
      <c r="E28" s="96">
        <f>BaseWeaponStats!E28*WeaponUpgradeCorrections!J4</f>
        <v>102</v>
      </c>
      <c r="F28" s="96">
        <f>BaseWeaponStats!F28*WeaponUpgradeCorrections!K4</f>
        <v>0</v>
      </c>
      <c r="G28" s="96">
        <f>BaseWeaponStats!G28*WeaponUpgradeCorrections!L4</f>
        <v>0</v>
      </c>
      <c r="H28" s="96">
        <v>0</v>
      </c>
      <c r="I28" s="97">
        <f>BaseWeaponStats!I28*WeaponUpgradeCorrections!C4</f>
        <v>140</v>
      </c>
      <c r="J28" s="97">
        <f>BaseWeaponStats!J28*WeaponUpgradeCorrections!D4</f>
        <v>0</v>
      </c>
      <c r="K28" s="97">
        <f>BaseWeaponStats!K28*WeaponUpgradeCorrections!E4</f>
        <v>0</v>
      </c>
      <c r="L28" s="97">
        <f>BaseWeaponStats!L28*WeaponUpgradeCorrections!F4</f>
        <v>0</v>
      </c>
      <c r="M28" s="97">
        <f>BaseWeaponStats!M28*WeaponUpgradeCorrections!G4</f>
        <v>25</v>
      </c>
      <c r="N28" s="97">
        <f>BaseWeaponStats!N28*WeaponUpgradeCorrections!H4</f>
        <v>5</v>
      </c>
      <c r="O28" s="97">
        <v>47</v>
      </c>
      <c r="P28" s="98">
        <v>1</v>
      </c>
      <c r="Q28" s="99">
        <v>1</v>
      </c>
      <c r="R28" s="102">
        <f>BaseWeaponStats!R28*WeaponUpgradeCorrections!M4</f>
        <v>45</v>
      </c>
      <c r="S28" s="102">
        <f>BaseWeaponStats!S28*WeaponUpgradeCorrections!N4</f>
        <v>10</v>
      </c>
      <c r="T28" s="102">
        <f>BaseWeaponStats!T28*WeaponUpgradeCorrections!O4</f>
        <v>30</v>
      </c>
      <c r="U28" s="102">
        <f>BaseWeaponStats!U28*WeaponUpgradeCorrections!P4</f>
        <v>30</v>
      </c>
      <c r="V28" s="102">
        <f>BaseWeaponStats!V28*WeaponUpgradeCorrections!Q4</f>
        <v>26</v>
      </c>
      <c r="W28" s="100">
        <f>BaseWeaponStats!W28</f>
        <v>200</v>
      </c>
      <c r="X28" s="100">
        <f>BaseWeaponStats!X28</f>
        <v>6400</v>
      </c>
      <c r="Y28" s="100">
        <f>BaseWeaponStats!Y28</f>
        <v>0</v>
      </c>
    </row>
    <row r="29" spans="1:26" ht="15.75" customHeight="1" x14ac:dyDescent="0.2">
      <c r="A29" s="94">
        <f>BaseWeaponStats!A29+5</f>
        <v>103105</v>
      </c>
      <c r="B29" s="95" t="s">
        <v>28</v>
      </c>
      <c r="C29" s="16" t="s">
        <v>25</v>
      </c>
      <c r="D29" s="96">
        <f>BaseWeaponStats!D29*WeaponUpgradeCorrections!I5</f>
        <v>15.6</v>
      </c>
      <c r="E29" s="96">
        <f>BaseWeaponStats!E29*WeaponUpgradeCorrections!J5</f>
        <v>102</v>
      </c>
      <c r="F29" s="96">
        <f>BaseWeaponStats!F29*WeaponUpgradeCorrections!K5</f>
        <v>0</v>
      </c>
      <c r="G29" s="96">
        <f>BaseWeaponStats!G29*WeaponUpgradeCorrections!L5</f>
        <v>0</v>
      </c>
      <c r="H29" s="96">
        <v>0</v>
      </c>
      <c r="I29" s="97">
        <f>BaseWeaponStats!I29*WeaponUpgradeCorrections!C5</f>
        <v>151.20000000000002</v>
      </c>
      <c r="J29" s="97">
        <f>BaseWeaponStats!J29*WeaponUpgradeCorrections!D5</f>
        <v>0</v>
      </c>
      <c r="K29" s="97">
        <f>BaseWeaponStats!K29*WeaponUpgradeCorrections!E5</f>
        <v>0</v>
      </c>
      <c r="L29" s="97">
        <f>BaseWeaponStats!L29*WeaponUpgradeCorrections!F5</f>
        <v>0</v>
      </c>
      <c r="M29" s="97">
        <f>BaseWeaponStats!M29*WeaponUpgradeCorrections!G5</f>
        <v>25</v>
      </c>
      <c r="N29" s="97">
        <f>BaseWeaponStats!N29*WeaponUpgradeCorrections!H5</f>
        <v>5</v>
      </c>
      <c r="O29" s="97">
        <v>47</v>
      </c>
      <c r="P29" s="98">
        <v>1</v>
      </c>
      <c r="Q29" s="99">
        <v>1</v>
      </c>
      <c r="R29" s="102">
        <f>BaseWeaponStats!R29*WeaponUpgradeCorrections!M5</f>
        <v>45</v>
      </c>
      <c r="S29" s="102">
        <f>BaseWeaponStats!S29*WeaponUpgradeCorrections!N5</f>
        <v>10</v>
      </c>
      <c r="T29" s="102">
        <f>BaseWeaponStats!T29*WeaponUpgradeCorrections!O5</f>
        <v>30</v>
      </c>
      <c r="U29" s="102">
        <f>BaseWeaponStats!U29*WeaponUpgradeCorrections!P5</f>
        <v>30</v>
      </c>
      <c r="V29" s="102">
        <f>BaseWeaponStats!V29*WeaponUpgradeCorrections!Q5</f>
        <v>26</v>
      </c>
      <c r="W29" s="100">
        <f>BaseWeaponStats!W29</f>
        <v>20</v>
      </c>
      <c r="X29" s="100">
        <f>BaseWeaponStats!X29</f>
        <v>6400</v>
      </c>
      <c r="Y29" s="100">
        <f>BaseWeaponStats!Y29</f>
        <v>0</v>
      </c>
    </row>
    <row r="30" spans="1:26" ht="15.75" customHeight="1" x14ac:dyDescent="0.2">
      <c r="A30" s="94">
        <f>BaseWeaponStats!A30+5</f>
        <v>103205</v>
      </c>
      <c r="B30" s="95" t="s">
        <v>750</v>
      </c>
      <c r="C30" s="16" t="s">
        <v>25</v>
      </c>
      <c r="D30" s="96">
        <f>BaseWeaponStats!D30*WeaponUpgradeCorrections!I6</f>
        <v>0</v>
      </c>
      <c r="E30" s="96">
        <f>BaseWeaponStats!E30*WeaponUpgradeCorrections!J6</f>
        <v>0</v>
      </c>
      <c r="F30" s="96">
        <f>BaseWeaponStats!F30*WeaponUpgradeCorrections!K6</f>
        <v>0</v>
      </c>
      <c r="G30" s="96">
        <f>BaseWeaponStats!G30*WeaponUpgradeCorrections!L6</f>
        <v>0</v>
      </c>
      <c r="H30" s="96">
        <v>0</v>
      </c>
      <c r="I30" s="97">
        <f>BaseWeaponStats!I30*WeaponUpgradeCorrections!C6</f>
        <v>140</v>
      </c>
      <c r="J30" s="97">
        <f>BaseWeaponStats!J30*WeaponUpgradeCorrections!D6</f>
        <v>0</v>
      </c>
      <c r="K30" s="97">
        <f>BaseWeaponStats!K30*WeaponUpgradeCorrections!E6</f>
        <v>0</v>
      </c>
      <c r="L30" s="97">
        <f>BaseWeaponStats!L30*WeaponUpgradeCorrections!F6</f>
        <v>140</v>
      </c>
      <c r="M30" s="97">
        <f>BaseWeaponStats!M30*WeaponUpgradeCorrections!G6</f>
        <v>25</v>
      </c>
      <c r="N30" s="97">
        <f>BaseWeaponStats!N30*WeaponUpgradeCorrections!H6</f>
        <v>5</v>
      </c>
      <c r="O30" s="97">
        <v>47</v>
      </c>
      <c r="P30" s="98">
        <v>1</v>
      </c>
      <c r="Q30" s="99">
        <v>1</v>
      </c>
      <c r="R30" s="102">
        <f>BaseWeaponStats!R30*WeaponUpgradeCorrections!M6</f>
        <v>45</v>
      </c>
      <c r="S30" s="102">
        <f>BaseWeaponStats!S30*WeaponUpgradeCorrections!N6</f>
        <v>10</v>
      </c>
      <c r="T30" s="102">
        <f>BaseWeaponStats!T30*WeaponUpgradeCorrections!O6</f>
        <v>30</v>
      </c>
      <c r="U30" s="102">
        <f>BaseWeaponStats!U30*WeaponUpgradeCorrections!P6</f>
        <v>42</v>
      </c>
      <c r="V30" s="102">
        <f>BaseWeaponStats!V30*WeaponUpgradeCorrections!Q6</f>
        <v>26</v>
      </c>
      <c r="W30" s="100">
        <f>BaseWeaponStats!W30</f>
        <v>200</v>
      </c>
      <c r="X30" s="100">
        <f>BaseWeaponStats!X30</f>
        <v>6400</v>
      </c>
      <c r="Y30" s="100">
        <f>BaseWeaponStats!Y30</f>
        <v>0</v>
      </c>
    </row>
    <row r="31" spans="1:26" ht="15.75" customHeight="1" x14ac:dyDescent="0.2">
      <c r="A31" s="94">
        <f>BaseWeaponStats!A31+5</f>
        <v>103305</v>
      </c>
      <c r="B31" s="95" t="s">
        <v>751</v>
      </c>
      <c r="C31" s="16" t="s">
        <v>25</v>
      </c>
      <c r="D31" s="96">
        <f>BaseWeaponStats!D31*WeaponUpgradeCorrections!I7</f>
        <v>11</v>
      </c>
      <c r="E31" s="96">
        <f>BaseWeaponStats!E31*WeaponUpgradeCorrections!J7</f>
        <v>70.400000000000006</v>
      </c>
      <c r="F31" s="96">
        <f>BaseWeaponStats!F31*WeaponUpgradeCorrections!K7</f>
        <v>0</v>
      </c>
      <c r="G31" s="96">
        <f>BaseWeaponStats!G31*WeaponUpgradeCorrections!L7</f>
        <v>0</v>
      </c>
      <c r="H31" s="96">
        <v>0</v>
      </c>
      <c r="I31" s="97">
        <f>BaseWeaponStats!I31*WeaponUpgradeCorrections!C7</f>
        <v>128</v>
      </c>
      <c r="J31" s="97">
        <f>BaseWeaponStats!J31*WeaponUpgradeCorrections!D7</f>
        <v>0</v>
      </c>
      <c r="K31" s="97">
        <f>BaseWeaponStats!K31*WeaponUpgradeCorrections!E7</f>
        <v>0</v>
      </c>
      <c r="L31" s="97">
        <f>BaseWeaponStats!L31*WeaponUpgradeCorrections!F7</f>
        <v>0</v>
      </c>
      <c r="M31" s="97">
        <f>BaseWeaponStats!M31*WeaponUpgradeCorrections!G7</f>
        <v>22</v>
      </c>
      <c r="N31" s="97">
        <f>BaseWeaponStats!N31*WeaponUpgradeCorrections!H7</f>
        <v>5</v>
      </c>
      <c r="O31" s="97">
        <v>47</v>
      </c>
      <c r="P31" s="98">
        <v>1</v>
      </c>
      <c r="Q31" s="99">
        <v>1</v>
      </c>
      <c r="R31" s="102">
        <f>BaseWeaponStats!R31*WeaponUpgradeCorrections!M7</f>
        <v>45</v>
      </c>
      <c r="S31" s="102">
        <f>BaseWeaponStats!S31*WeaponUpgradeCorrections!N7</f>
        <v>10</v>
      </c>
      <c r="T31" s="102">
        <f>BaseWeaponStats!T31*WeaponUpgradeCorrections!O7</f>
        <v>30</v>
      </c>
      <c r="U31" s="102">
        <f>BaseWeaponStats!U31*WeaponUpgradeCorrections!P7</f>
        <v>30</v>
      </c>
      <c r="V31" s="102">
        <f>BaseWeaponStats!V31*WeaponUpgradeCorrections!Q7</f>
        <v>26</v>
      </c>
      <c r="W31" s="100">
        <f>BaseWeaponStats!W31</f>
        <v>200</v>
      </c>
      <c r="X31" s="100">
        <f>BaseWeaponStats!X31</f>
        <v>6400</v>
      </c>
      <c r="Y31" s="100">
        <f>BaseWeaponStats!Y31</f>
        <v>0</v>
      </c>
    </row>
    <row r="32" spans="1:26" ht="15.75" customHeight="1" x14ac:dyDescent="0.2">
      <c r="A32" s="94">
        <f>BaseWeaponStats!A32+10</f>
        <v>103410</v>
      </c>
      <c r="B32" s="95" t="s">
        <v>752</v>
      </c>
      <c r="C32" s="16" t="s">
        <v>25</v>
      </c>
      <c r="D32" s="96">
        <f>BaseWeaponStats!D32*WeaponUpgradeCorrections!I8</f>
        <v>4.8</v>
      </c>
      <c r="E32" s="96">
        <f>BaseWeaponStats!E32*WeaponUpgradeCorrections!J8</f>
        <v>28.799999999999997</v>
      </c>
      <c r="F32" s="96">
        <f>BaseWeaponStats!F32*WeaponUpgradeCorrections!K8</f>
        <v>85.2</v>
      </c>
      <c r="G32" s="96">
        <f>BaseWeaponStats!G32*WeaponUpgradeCorrections!L8</f>
        <v>0</v>
      </c>
      <c r="H32" s="96">
        <v>0</v>
      </c>
      <c r="I32" s="97">
        <f>BaseWeaponStats!I32*WeaponUpgradeCorrections!C8</f>
        <v>105</v>
      </c>
      <c r="J32" s="97">
        <f>BaseWeaponStats!J32*WeaponUpgradeCorrections!D8</f>
        <v>115</v>
      </c>
      <c r="K32" s="97">
        <f>BaseWeaponStats!K32*WeaponUpgradeCorrections!E8</f>
        <v>0</v>
      </c>
      <c r="L32" s="97">
        <f>BaseWeaponStats!L32*WeaponUpgradeCorrections!F8</f>
        <v>0</v>
      </c>
      <c r="M32" s="97">
        <f>BaseWeaponStats!M32*WeaponUpgradeCorrections!G8</f>
        <v>25</v>
      </c>
      <c r="N32" s="97">
        <f>BaseWeaponStats!N32*WeaponUpgradeCorrections!H8</f>
        <v>5</v>
      </c>
      <c r="O32" s="97">
        <v>47</v>
      </c>
      <c r="P32" s="98">
        <v>1</v>
      </c>
      <c r="Q32" s="99">
        <v>1</v>
      </c>
      <c r="R32" s="102">
        <f>BaseWeaponStats!R32*WeaponUpgradeCorrections!M8</f>
        <v>45</v>
      </c>
      <c r="S32" s="102">
        <f>BaseWeaponStats!S32*WeaponUpgradeCorrections!N8</f>
        <v>10</v>
      </c>
      <c r="T32" s="102">
        <f>BaseWeaponStats!T32*WeaponUpgradeCorrections!O8</f>
        <v>30</v>
      </c>
      <c r="U32" s="102">
        <f>BaseWeaponStats!U32*WeaponUpgradeCorrections!P8</f>
        <v>30</v>
      </c>
      <c r="V32" s="102">
        <f>BaseWeaponStats!V32*WeaponUpgradeCorrections!Q8</f>
        <v>26</v>
      </c>
      <c r="W32" s="100">
        <f>BaseWeaponStats!W32</f>
        <v>200</v>
      </c>
      <c r="X32" s="100">
        <f>BaseWeaponStats!X32</f>
        <v>6400</v>
      </c>
      <c r="Y32" s="100">
        <f>BaseWeaponStats!Y32</f>
        <v>1</v>
      </c>
    </row>
    <row r="33" spans="1:25" ht="15.75" customHeight="1" x14ac:dyDescent="0.2">
      <c r="A33" s="94">
        <f>BaseWeaponStats!A33+5</f>
        <v>103505</v>
      </c>
      <c r="B33" s="95" t="s">
        <v>753</v>
      </c>
      <c r="C33" s="16" t="s">
        <v>25</v>
      </c>
      <c r="D33" s="96">
        <f>BaseWeaponStats!D33*WeaponUpgradeCorrections!I9</f>
        <v>3.5999999999999996</v>
      </c>
      <c r="E33" s="96">
        <f>BaseWeaponStats!E33*WeaponUpgradeCorrections!J9</f>
        <v>20.399999999999999</v>
      </c>
      <c r="F33" s="96">
        <f>BaseWeaponStats!F33*WeaponUpgradeCorrections!K9</f>
        <v>124.2</v>
      </c>
      <c r="G33" s="96">
        <f>BaseWeaponStats!G33*WeaponUpgradeCorrections!L9</f>
        <v>0</v>
      </c>
      <c r="H33" s="96">
        <v>0</v>
      </c>
      <c r="I33" s="97">
        <f>BaseWeaponStats!I33*WeaponUpgradeCorrections!C9</f>
        <v>100.8</v>
      </c>
      <c r="J33" s="97">
        <f>BaseWeaponStats!J33*WeaponUpgradeCorrections!D9</f>
        <v>104.39999999999999</v>
      </c>
      <c r="K33" s="97">
        <f>BaseWeaponStats!K33*WeaponUpgradeCorrections!E9</f>
        <v>0</v>
      </c>
      <c r="L33" s="97">
        <f>BaseWeaponStats!L33*WeaponUpgradeCorrections!F9</f>
        <v>0</v>
      </c>
      <c r="M33" s="97">
        <f>BaseWeaponStats!M33*WeaponUpgradeCorrections!G9</f>
        <v>25</v>
      </c>
      <c r="N33" s="97">
        <f>BaseWeaponStats!N33*WeaponUpgradeCorrections!H9</f>
        <v>5</v>
      </c>
      <c r="O33" s="97">
        <v>47</v>
      </c>
      <c r="P33" s="98">
        <v>1</v>
      </c>
      <c r="Q33" s="99">
        <v>1</v>
      </c>
      <c r="R33" s="102">
        <f>BaseWeaponStats!R33*WeaponUpgradeCorrections!M9</f>
        <v>45</v>
      </c>
      <c r="S33" s="102">
        <f>BaseWeaponStats!S33*WeaponUpgradeCorrections!N9</f>
        <v>10</v>
      </c>
      <c r="T33" s="102">
        <f>BaseWeaponStats!T33*WeaponUpgradeCorrections!O9</f>
        <v>30</v>
      </c>
      <c r="U33" s="102">
        <f>BaseWeaponStats!U33*WeaponUpgradeCorrections!P9</f>
        <v>30</v>
      </c>
      <c r="V33" s="102">
        <f>BaseWeaponStats!V33*WeaponUpgradeCorrections!Q9</f>
        <v>26</v>
      </c>
      <c r="W33" s="100">
        <f>BaseWeaponStats!W33</f>
        <v>200</v>
      </c>
      <c r="X33" s="100">
        <f>BaseWeaponStats!X33</f>
        <v>6400</v>
      </c>
      <c r="Y33" s="100">
        <f>BaseWeaponStats!Y33</f>
        <v>1</v>
      </c>
    </row>
    <row r="34" spans="1:25" ht="15.75" customHeight="1" x14ac:dyDescent="0.2">
      <c r="A34" s="94">
        <f>BaseWeaponStats!A34+10</f>
        <v>103610</v>
      </c>
      <c r="B34" s="95" t="s">
        <v>754</v>
      </c>
      <c r="C34" s="16" t="s">
        <v>25</v>
      </c>
      <c r="D34" s="96">
        <f>BaseWeaponStats!D34*WeaponUpgradeCorrections!I10</f>
        <v>6</v>
      </c>
      <c r="E34" s="96">
        <f>BaseWeaponStats!E34*WeaponUpgradeCorrections!J10</f>
        <v>39.6</v>
      </c>
      <c r="F34" s="96">
        <f>BaseWeaponStats!F34*WeaponUpgradeCorrections!K10</f>
        <v>0</v>
      </c>
      <c r="G34" s="96">
        <f>BaseWeaponStats!G34*WeaponUpgradeCorrections!L10</f>
        <v>84</v>
      </c>
      <c r="H34" s="96">
        <v>0</v>
      </c>
      <c r="I34" s="97">
        <f>BaseWeaponStats!I34*WeaponUpgradeCorrections!C10</f>
        <v>95</v>
      </c>
      <c r="J34" s="97">
        <f>BaseWeaponStats!J34*WeaponUpgradeCorrections!D10</f>
        <v>115</v>
      </c>
      <c r="K34" s="97">
        <f>BaseWeaponStats!K34*WeaponUpgradeCorrections!E10</f>
        <v>0</v>
      </c>
      <c r="L34" s="97">
        <f>BaseWeaponStats!L34*WeaponUpgradeCorrections!F10</f>
        <v>0</v>
      </c>
      <c r="M34" s="97">
        <f>BaseWeaponStats!M34*WeaponUpgradeCorrections!G10</f>
        <v>25</v>
      </c>
      <c r="N34" s="97">
        <f>BaseWeaponStats!N34*WeaponUpgradeCorrections!H10</f>
        <v>5</v>
      </c>
      <c r="O34" s="97">
        <v>47</v>
      </c>
      <c r="P34" s="98">
        <v>1</v>
      </c>
      <c r="Q34" s="99">
        <v>1</v>
      </c>
      <c r="R34" s="102">
        <f>BaseWeaponStats!R34*WeaponUpgradeCorrections!M10</f>
        <v>45</v>
      </c>
      <c r="S34" s="102">
        <f>BaseWeaponStats!S34*WeaponUpgradeCorrections!N10</f>
        <v>10</v>
      </c>
      <c r="T34" s="102">
        <f>BaseWeaponStats!T34*WeaponUpgradeCorrections!O10</f>
        <v>30</v>
      </c>
      <c r="U34" s="102">
        <f>BaseWeaponStats!U34*WeaponUpgradeCorrections!P10</f>
        <v>30</v>
      </c>
      <c r="V34" s="102">
        <f>BaseWeaponStats!V34*WeaponUpgradeCorrections!Q10</f>
        <v>26</v>
      </c>
      <c r="W34" s="100">
        <f>BaseWeaponStats!W34</f>
        <v>200</v>
      </c>
      <c r="X34" s="100">
        <f>BaseWeaponStats!X34</f>
        <v>6400</v>
      </c>
      <c r="Y34" s="100">
        <f>BaseWeaponStats!Y34</f>
        <v>1</v>
      </c>
    </row>
    <row r="35" spans="1:25" ht="15.75" customHeight="1" x14ac:dyDescent="0.2">
      <c r="A35" s="94">
        <f>BaseWeaponStats!A35+5</f>
        <v>103705</v>
      </c>
      <c r="B35" s="95" t="s">
        <v>755</v>
      </c>
      <c r="C35" s="16" t="s">
        <v>25</v>
      </c>
      <c r="D35" s="96">
        <f>BaseWeaponStats!D35*WeaponUpgradeCorrections!I11</f>
        <v>6</v>
      </c>
      <c r="E35" s="96">
        <f>BaseWeaponStats!E35*WeaponUpgradeCorrections!J11</f>
        <v>37.199999999999996</v>
      </c>
      <c r="F35" s="96">
        <f>BaseWeaponStats!F35*WeaponUpgradeCorrections!K11</f>
        <v>0</v>
      </c>
      <c r="G35" s="96">
        <f>BaseWeaponStats!G35*WeaponUpgradeCorrections!L11</f>
        <v>98.399999999999991</v>
      </c>
      <c r="H35" s="96">
        <v>0</v>
      </c>
      <c r="I35" s="97">
        <f>BaseWeaponStats!I35*WeaponUpgradeCorrections!C11</f>
        <v>98.8</v>
      </c>
      <c r="J35" s="97">
        <f>BaseWeaponStats!J35*WeaponUpgradeCorrections!D11</f>
        <v>105</v>
      </c>
      <c r="K35" s="97">
        <f>BaseWeaponStats!K35*WeaponUpgradeCorrections!E11</f>
        <v>0</v>
      </c>
      <c r="L35" s="97">
        <f>BaseWeaponStats!L35*WeaponUpgradeCorrections!F11</f>
        <v>0</v>
      </c>
      <c r="M35" s="97">
        <f>BaseWeaponStats!M35*WeaponUpgradeCorrections!G11</f>
        <v>25</v>
      </c>
      <c r="N35" s="97">
        <f>BaseWeaponStats!N35*WeaponUpgradeCorrections!H11</f>
        <v>5</v>
      </c>
      <c r="O35" s="97">
        <v>47</v>
      </c>
      <c r="P35" s="98">
        <v>1</v>
      </c>
      <c r="Q35" s="99">
        <v>1</v>
      </c>
      <c r="R35" s="102">
        <f>BaseWeaponStats!R35*WeaponUpgradeCorrections!M11</f>
        <v>45</v>
      </c>
      <c r="S35" s="102">
        <f>BaseWeaponStats!S35*WeaponUpgradeCorrections!N11</f>
        <v>10</v>
      </c>
      <c r="T35" s="102">
        <f>BaseWeaponStats!T35*WeaponUpgradeCorrections!O11</f>
        <v>30</v>
      </c>
      <c r="U35" s="102">
        <f>BaseWeaponStats!U35*WeaponUpgradeCorrections!P11</f>
        <v>30</v>
      </c>
      <c r="V35" s="102">
        <f>BaseWeaponStats!V35*WeaponUpgradeCorrections!Q11</f>
        <v>26</v>
      </c>
      <c r="W35" s="100">
        <f>BaseWeaponStats!W35</f>
        <v>200</v>
      </c>
      <c r="X35" s="100">
        <f>BaseWeaponStats!X35</f>
        <v>6400</v>
      </c>
      <c r="Y35" s="100">
        <f>BaseWeaponStats!Y35</f>
        <v>1</v>
      </c>
    </row>
    <row r="36" spans="1:25" ht="15.75" customHeight="1" x14ac:dyDescent="0.2">
      <c r="A36" s="94">
        <f>BaseWeaponStats!A36+10</f>
        <v>103810</v>
      </c>
      <c r="B36" s="95" t="s">
        <v>756</v>
      </c>
      <c r="C36" s="16" t="s">
        <v>25</v>
      </c>
      <c r="D36" s="96">
        <f>BaseWeaponStats!D36*WeaponUpgradeCorrections!I12</f>
        <v>0</v>
      </c>
      <c r="E36" s="96">
        <f>BaseWeaponStats!E36*WeaponUpgradeCorrections!J12</f>
        <v>0</v>
      </c>
      <c r="F36" s="96">
        <f>BaseWeaponStats!F36*WeaponUpgradeCorrections!K12</f>
        <v>0</v>
      </c>
      <c r="G36" s="96">
        <f>BaseWeaponStats!G36*WeaponUpgradeCorrections!L12</f>
        <v>0</v>
      </c>
      <c r="H36" s="96">
        <v>0</v>
      </c>
      <c r="I36" s="97">
        <f>BaseWeaponStats!I36*WeaponUpgradeCorrections!C12</f>
        <v>134.4</v>
      </c>
      <c r="J36" s="97">
        <f>BaseWeaponStats!J36*WeaponUpgradeCorrections!D12</f>
        <v>0</v>
      </c>
      <c r="K36" s="97">
        <f>BaseWeaponStats!K36*WeaponUpgradeCorrections!E12</f>
        <v>134.4</v>
      </c>
      <c r="L36" s="97">
        <f>BaseWeaponStats!L36*WeaponUpgradeCorrections!F12</f>
        <v>0</v>
      </c>
      <c r="M36" s="97">
        <f>BaseWeaponStats!M36*WeaponUpgradeCorrections!G12</f>
        <v>25</v>
      </c>
      <c r="N36" s="97">
        <f>BaseWeaponStats!N36*WeaponUpgradeCorrections!H12</f>
        <v>5</v>
      </c>
      <c r="O36" s="97">
        <v>47</v>
      </c>
      <c r="P36" s="98">
        <v>1</v>
      </c>
      <c r="Q36" s="99">
        <v>1</v>
      </c>
      <c r="R36" s="102">
        <f>BaseWeaponStats!R36*WeaponUpgradeCorrections!M12</f>
        <v>45</v>
      </c>
      <c r="S36" s="102">
        <f>BaseWeaponStats!S36*WeaponUpgradeCorrections!N12</f>
        <v>10</v>
      </c>
      <c r="T36" s="102">
        <f>BaseWeaponStats!T36*WeaponUpgradeCorrections!O12</f>
        <v>33</v>
      </c>
      <c r="U36" s="102">
        <f>BaseWeaponStats!U36*WeaponUpgradeCorrections!P12</f>
        <v>30</v>
      </c>
      <c r="V36" s="102">
        <f>BaseWeaponStats!V36*WeaponUpgradeCorrections!Q12</f>
        <v>26</v>
      </c>
      <c r="W36" s="100">
        <f>BaseWeaponStats!W36</f>
        <v>200</v>
      </c>
      <c r="X36" s="100">
        <f>BaseWeaponStats!X36</f>
        <v>6400</v>
      </c>
      <c r="Y36" s="100">
        <f>BaseWeaponStats!Y36</f>
        <v>0</v>
      </c>
    </row>
    <row r="37" spans="1:25" ht="15.75" customHeight="1" x14ac:dyDescent="0.2">
      <c r="A37" s="94">
        <f>BaseWeaponStats!A37+5</f>
        <v>103905</v>
      </c>
      <c r="B37" s="95" t="s">
        <v>757</v>
      </c>
      <c r="C37" s="16" t="s">
        <v>25</v>
      </c>
      <c r="D37" s="96">
        <f>BaseWeaponStats!D37*WeaponUpgradeCorrections!I13</f>
        <v>0</v>
      </c>
      <c r="E37" s="96">
        <f>BaseWeaponStats!E37*WeaponUpgradeCorrections!J13</f>
        <v>0</v>
      </c>
      <c r="F37" s="96">
        <f>BaseWeaponStats!F37*WeaponUpgradeCorrections!K13</f>
        <v>0</v>
      </c>
      <c r="G37" s="96">
        <f>BaseWeaponStats!G37*WeaponUpgradeCorrections!L13</f>
        <v>0</v>
      </c>
      <c r="H37" s="96">
        <v>1</v>
      </c>
      <c r="I37" s="97">
        <f>BaseWeaponStats!I37*WeaponUpgradeCorrections!C13</f>
        <v>112.69999999999999</v>
      </c>
      <c r="J37" s="97">
        <f>BaseWeaponStats!J37*WeaponUpgradeCorrections!D13</f>
        <v>0</v>
      </c>
      <c r="K37" s="97">
        <f>BaseWeaponStats!K37*WeaponUpgradeCorrections!E13</f>
        <v>131.1</v>
      </c>
      <c r="L37" s="97">
        <f>BaseWeaponStats!L37*WeaponUpgradeCorrections!F13</f>
        <v>0</v>
      </c>
      <c r="M37" s="97">
        <f>BaseWeaponStats!M37*WeaponUpgradeCorrections!G13</f>
        <v>25</v>
      </c>
      <c r="N37" s="97">
        <f>BaseWeaponStats!N37*WeaponUpgradeCorrections!H13</f>
        <v>5</v>
      </c>
      <c r="O37" s="97">
        <v>47</v>
      </c>
      <c r="P37" s="98">
        <v>1</v>
      </c>
      <c r="Q37" s="99">
        <v>1</v>
      </c>
      <c r="R37" s="102">
        <f>BaseWeaponStats!R37*WeaponUpgradeCorrections!M13</f>
        <v>45</v>
      </c>
      <c r="S37" s="102">
        <f>BaseWeaponStats!S37*WeaponUpgradeCorrections!N13</f>
        <v>10</v>
      </c>
      <c r="T37" s="102">
        <f>BaseWeaponStats!T37*WeaponUpgradeCorrections!O13</f>
        <v>33</v>
      </c>
      <c r="U37" s="102">
        <f>BaseWeaponStats!U37*WeaponUpgradeCorrections!P13</f>
        <v>30</v>
      </c>
      <c r="V37" s="102">
        <f>BaseWeaponStats!V37*WeaponUpgradeCorrections!Q13</f>
        <v>26</v>
      </c>
      <c r="W37" s="100">
        <f>BaseWeaponStats!W37</f>
        <v>200</v>
      </c>
      <c r="X37" s="100">
        <f>BaseWeaponStats!X37</f>
        <v>6400</v>
      </c>
      <c r="Y37" s="100">
        <f>BaseWeaponStats!Y37</f>
        <v>0</v>
      </c>
    </row>
    <row r="38" spans="1:25" ht="15.75" customHeight="1" x14ac:dyDescent="0.2">
      <c r="A38" s="94" t="s">
        <v>418</v>
      </c>
      <c r="B38" s="94" t="s">
        <v>449</v>
      </c>
      <c r="C38" s="16" t="s">
        <v>2</v>
      </c>
      <c r="D38" s="96" t="s">
        <v>419</v>
      </c>
      <c r="E38" s="96" t="s">
        <v>420</v>
      </c>
      <c r="F38" s="96" t="s">
        <v>421</v>
      </c>
      <c r="G38" s="96" t="s">
        <v>422</v>
      </c>
      <c r="H38" s="96" t="s">
        <v>423</v>
      </c>
      <c r="I38" s="97" t="s">
        <v>424</v>
      </c>
      <c r="J38" s="97" t="s">
        <v>425</v>
      </c>
      <c r="K38" s="97" t="s">
        <v>426</v>
      </c>
      <c r="L38" s="97" t="s">
        <v>427</v>
      </c>
      <c r="M38" s="97" t="s">
        <v>428</v>
      </c>
      <c r="N38" s="97" t="s">
        <v>429</v>
      </c>
      <c r="O38" s="97" t="s">
        <v>430</v>
      </c>
      <c r="P38" s="98" t="s">
        <v>9</v>
      </c>
      <c r="Q38" s="99" t="s">
        <v>431</v>
      </c>
      <c r="R38" s="102" t="s">
        <v>432</v>
      </c>
      <c r="S38" s="102" t="s">
        <v>433</v>
      </c>
      <c r="T38" s="102" t="s">
        <v>434</v>
      </c>
      <c r="U38" s="102" t="s">
        <v>435</v>
      </c>
      <c r="V38" s="102" t="s">
        <v>436</v>
      </c>
      <c r="W38" s="100" t="s">
        <v>437</v>
      </c>
      <c r="X38" s="100" t="s">
        <v>10</v>
      </c>
      <c r="Y38" s="100" t="s">
        <v>438</v>
      </c>
    </row>
    <row r="39" spans="1:25" ht="15.75" customHeight="1" x14ac:dyDescent="0.2">
      <c r="A39" s="94">
        <f>BaseWeaponStats!A39+5</f>
        <v>104005</v>
      </c>
      <c r="B39" s="103" t="s">
        <v>38</v>
      </c>
      <c r="C39" s="16" t="s">
        <v>39</v>
      </c>
      <c r="D39" s="96">
        <f>BaseWeaponStats!D39*WeaponUpgradeCorrections!I15</f>
        <v>0</v>
      </c>
      <c r="E39" s="96">
        <f>BaseWeaponStats!E39*WeaponUpgradeCorrections!J15</f>
        <v>146.4</v>
      </c>
      <c r="F39" s="96">
        <f>BaseWeaponStats!F39*WeaponUpgradeCorrections!K15</f>
        <v>0</v>
      </c>
      <c r="G39" s="96">
        <f>BaseWeaponStats!G39*WeaponUpgradeCorrections!L15</f>
        <v>0</v>
      </c>
      <c r="H39" s="96">
        <v>0</v>
      </c>
      <c r="I39" s="97">
        <f>BaseWeaponStats!I39*WeaponUpgradeCorrections!C15</f>
        <v>120</v>
      </c>
      <c r="J39" s="97">
        <f>BaseWeaponStats!J39*WeaponUpgradeCorrections!D15</f>
        <v>0</v>
      </c>
      <c r="K39" s="97">
        <f>BaseWeaponStats!K39*WeaponUpgradeCorrections!E15</f>
        <v>0</v>
      </c>
      <c r="L39" s="97">
        <f>BaseWeaponStats!L39*WeaponUpgradeCorrections!F15</f>
        <v>0</v>
      </c>
      <c r="M39" s="97">
        <f>BaseWeaponStats!M39*WeaponUpgradeCorrections!G15</f>
        <v>25</v>
      </c>
      <c r="N39" s="97">
        <f>BaseWeaponStats!N39*WeaponUpgradeCorrections!H15</f>
        <v>5</v>
      </c>
      <c r="O39" s="97">
        <v>0</v>
      </c>
      <c r="P39" s="98">
        <v>1</v>
      </c>
      <c r="Q39" s="99">
        <v>1</v>
      </c>
      <c r="R39" s="102">
        <f>BaseWeaponStats!R39*WeaponUpgradeCorrections!M15</f>
        <v>45</v>
      </c>
      <c r="S39" s="102">
        <f>BaseWeaponStats!S39*WeaponUpgradeCorrections!N15</f>
        <v>10</v>
      </c>
      <c r="T39" s="102">
        <f>BaseWeaponStats!T39*WeaponUpgradeCorrections!O15</f>
        <v>30</v>
      </c>
      <c r="U39" s="102">
        <f>BaseWeaponStats!U39*WeaponUpgradeCorrections!P15</f>
        <v>30</v>
      </c>
      <c r="V39" s="102">
        <f>BaseWeaponStats!V39*WeaponUpgradeCorrections!Q15</f>
        <v>26</v>
      </c>
      <c r="W39" s="100">
        <f>BaseWeaponStats!W39</f>
        <v>100</v>
      </c>
      <c r="X39" s="100">
        <f>BaseWeaponStats!X39</f>
        <v>6410</v>
      </c>
      <c r="Y39" s="100">
        <f>BaseWeaponStats!Y39</f>
        <v>0</v>
      </c>
    </row>
    <row r="40" spans="1:25" ht="15.75" customHeight="1" x14ac:dyDescent="0.2">
      <c r="A40" s="94" t="s">
        <v>418</v>
      </c>
      <c r="B40" s="94" t="s">
        <v>449</v>
      </c>
      <c r="C40" s="16" t="s">
        <v>2</v>
      </c>
      <c r="D40" s="96" t="s">
        <v>419</v>
      </c>
      <c r="E40" s="96" t="s">
        <v>420</v>
      </c>
      <c r="F40" s="96" t="s">
        <v>421</v>
      </c>
      <c r="G40" s="96" t="s">
        <v>422</v>
      </c>
      <c r="H40" s="96" t="s">
        <v>423</v>
      </c>
      <c r="I40" s="97" t="s">
        <v>424</v>
      </c>
      <c r="J40" s="97" t="s">
        <v>425</v>
      </c>
      <c r="K40" s="97" t="s">
        <v>426</v>
      </c>
      <c r="L40" s="97" t="s">
        <v>427</v>
      </c>
      <c r="M40" s="97" t="s">
        <v>428</v>
      </c>
      <c r="N40" s="97" t="s">
        <v>429</v>
      </c>
      <c r="O40" s="97" t="s">
        <v>430</v>
      </c>
      <c r="P40" s="98" t="s">
        <v>9</v>
      </c>
      <c r="Q40" s="99" t="s">
        <v>431</v>
      </c>
      <c r="R40" s="102" t="s">
        <v>432</v>
      </c>
      <c r="S40" s="102" t="s">
        <v>433</v>
      </c>
      <c r="T40" s="102" t="s">
        <v>434</v>
      </c>
      <c r="U40" s="102" t="s">
        <v>435</v>
      </c>
      <c r="V40" s="102" t="s">
        <v>436</v>
      </c>
      <c r="W40" s="100" t="s">
        <v>437</v>
      </c>
      <c r="X40" s="100" t="s">
        <v>10</v>
      </c>
      <c r="Y40" s="100" t="s">
        <v>438</v>
      </c>
    </row>
    <row r="41" spans="1:25" ht="15.75" customHeight="1" x14ac:dyDescent="0.2">
      <c r="A41" s="94">
        <f>BaseWeaponStats!A41+5</f>
        <v>9011005</v>
      </c>
      <c r="B41" s="103" t="s">
        <v>34</v>
      </c>
      <c r="C41" s="16" t="s">
        <v>35</v>
      </c>
      <c r="D41" s="96">
        <f>BaseWeaponStats!D41*WeaponUpgradeCorrections!I16</f>
        <v>10</v>
      </c>
      <c r="E41" s="96">
        <f>BaseWeaponStats!E41*WeaponUpgradeCorrections!J16</f>
        <v>145</v>
      </c>
      <c r="F41" s="96">
        <f>BaseWeaponStats!F41*WeaponUpgradeCorrections!K16</f>
        <v>0</v>
      </c>
      <c r="G41" s="96">
        <f>BaseWeaponStats!G41*WeaponUpgradeCorrections!L16</f>
        <v>0</v>
      </c>
      <c r="H41" s="96">
        <v>0</v>
      </c>
      <c r="I41" s="97">
        <f>BaseWeaponStats!I41*WeaponUpgradeCorrections!C16</f>
        <v>112.5</v>
      </c>
      <c r="J41" s="97">
        <f>BaseWeaponStats!J41*WeaponUpgradeCorrections!D16</f>
        <v>0</v>
      </c>
      <c r="K41" s="97">
        <f>BaseWeaponStats!K41*WeaponUpgradeCorrections!E16</f>
        <v>0</v>
      </c>
      <c r="L41" s="97">
        <f>BaseWeaponStats!L41*WeaponUpgradeCorrections!F16</f>
        <v>0</v>
      </c>
      <c r="M41" s="97">
        <f>BaseWeaponStats!M41*WeaponUpgradeCorrections!G16</f>
        <v>25</v>
      </c>
      <c r="N41" s="97">
        <f>BaseWeaponStats!N41*WeaponUpgradeCorrections!H16</f>
        <v>5</v>
      </c>
      <c r="O41" s="97">
        <v>60</v>
      </c>
      <c r="P41" s="98">
        <v>1</v>
      </c>
      <c r="Q41" s="99">
        <v>1</v>
      </c>
      <c r="R41" s="102">
        <f>BaseWeaponStats!R41*WeaponUpgradeCorrections!M16</f>
        <v>45</v>
      </c>
      <c r="S41" s="102">
        <f>BaseWeaponStats!S41*WeaponUpgradeCorrections!N16</f>
        <v>10</v>
      </c>
      <c r="T41" s="102">
        <f>BaseWeaponStats!T41*WeaponUpgradeCorrections!O16</f>
        <v>30</v>
      </c>
      <c r="U41" s="102">
        <f>BaseWeaponStats!U41*WeaponUpgradeCorrections!P16</f>
        <v>30</v>
      </c>
      <c r="V41" s="102">
        <f>BaseWeaponStats!V41*WeaponUpgradeCorrections!Q16</f>
        <v>26</v>
      </c>
      <c r="W41" s="100">
        <f>BaseWeaponStats!W41</f>
        <v>120</v>
      </c>
      <c r="X41" s="100">
        <f>BaseWeaponStats!X41</f>
        <v>0</v>
      </c>
      <c r="Y41" s="100">
        <f>BaseWeaponStats!Y41</f>
        <v>0</v>
      </c>
    </row>
    <row r="42" spans="1:25" ht="15.75" customHeight="1" x14ac:dyDescent="0.2">
      <c r="A42" s="151" t="s">
        <v>758</v>
      </c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2"/>
    </row>
    <row r="43" spans="1:25" ht="15.75" customHeight="1" x14ac:dyDescent="0.2">
      <c r="A43" s="94" t="s">
        <v>418</v>
      </c>
      <c r="B43" s="94" t="s">
        <v>449</v>
      </c>
      <c r="C43" s="16" t="s">
        <v>2</v>
      </c>
      <c r="D43" s="96" t="s">
        <v>419</v>
      </c>
      <c r="E43" s="96" t="s">
        <v>420</v>
      </c>
      <c r="F43" s="96" t="s">
        <v>421</v>
      </c>
      <c r="G43" s="96" t="s">
        <v>422</v>
      </c>
      <c r="H43" s="96" t="s">
        <v>423</v>
      </c>
      <c r="I43" s="97" t="s">
        <v>424</v>
      </c>
      <c r="J43" s="97" t="s">
        <v>425</v>
      </c>
      <c r="K43" s="97" t="s">
        <v>426</v>
      </c>
      <c r="L43" s="97" t="s">
        <v>427</v>
      </c>
      <c r="M43" s="97" t="s">
        <v>428</v>
      </c>
      <c r="N43" s="97" t="s">
        <v>429</v>
      </c>
      <c r="O43" s="97" t="s">
        <v>430</v>
      </c>
      <c r="P43" s="98" t="s">
        <v>9</v>
      </c>
      <c r="Q43" s="99" t="s">
        <v>431</v>
      </c>
      <c r="R43" s="102" t="s">
        <v>432</v>
      </c>
      <c r="S43" s="102" t="s">
        <v>433</v>
      </c>
      <c r="T43" s="102" t="s">
        <v>434</v>
      </c>
      <c r="U43" s="102" t="s">
        <v>435</v>
      </c>
      <c r="V43" s="102" t="s">
        <v>436</v>
      </c>
      <c r="W43" s="100" t="s">
        <v>437</v>
      </c>
      <c r="X43" s="100" t="s">
        <v>10</v>
      </c>
      <c r="Y43" s="100" t="s">
        <v>438</v>
      </c>
    </row>
    <row r="44" spans="1:25" ht="15.75" customHeight="1" x14ac:dyDescent="0.2">
      <c r="A44" s="94">
        <f>BaseWeaponStats!A44+15</f>
        <v>200015</v>
      </c>
      <c r="B44" s="103" t="s">
        <v>43</v>
      </c>
      <c r="C44" s="16" t="s">
        <v>44</v>
      </c>
      <c r="D44" s="96">
        <f>BaseWeaponStats!D44*WeaponUpgradeCorrections!I4</f>
        <v>61.199999999999996</v>
      </c>
      <c r="E44" s="96">
        <f>BaseWeaponStats!E44*WeaponUpgradeCorrections!J4</f>
        <v>61.199999999999996</v>
      </c>
      <c r="F44" s="96">
        <f>BaseWeaponStats!F44*WeaponUpgradeCorrections!K4</f>
        <v>0</v>
      </c>
      <c r="G44" s="96">
        <f>BaseWeaponStats!G44*WeaponUpgradeCorrections!L4</f>
        <v>0</v>
      </c>
      <c r="H44" s="96">
        <v>0</v>
      </c>
      <c r="I44" s="97">
        <f>BaseWeaponStats!I44*WeaponUpgradeCorrections!C4</f>
        <v>195</v>
      </c>
      <c r="J44" s="97">
        <f>BaseWeaponStats!J44*WeaponUpgradeCorrections!D4</f>
        <v>0</v>
      </c>
      <c r="K44" s="97">
        <f>BaseWeaponStats!K44*WeaponUpgradeCorrections!E4</f>
        <v>0</v>
      </c>
      <c r="L44" s="97">
        <f>BaseWeaponStats!L44*WeaponUpgradeCorrections!F4</f>
        <v>0</v>
      </c>
      <c r="M44" s="97">
        <f>BaseWeaponStats!M44*WeaponUpgradeCorrections!G4</f>
        <v>50</v>
      </c>
      <c r="N44" s="97">
        <f>BaseWeaponStats!N44*WeaponUpgradeCorrections!H4</f>
        <v>20</v>
      </c>
      <c r="O44" s="97">
        <v>0</v>
      </c>
      <c r="P44" s="98">
        <v>2</v>
      </c>
      <c r="Q44" s="99">
        <v>0</v>
      </c>
      <c r="R44" s="102">
        <f>BaseWeaponStats!R44*WeaponUpgradeCorrections!M4</f>
        <v>50</v>
      </c>
      <c r="S44" s="102">
        <f>BaseWeaponStats!S44*WeaponUpgradeCorrections!N4</f>
        <v>10</v>
      </c>
      <c r="T44" s="102">
        <f>BaseWeaponStats!T44*WeaponUpgradeCorrections!O4</f>
        <v>35</v>
      </c>
      <c r="U44" s="102">
        <f>BaseWeaponStats!U44*WeaponUpgradeCorrections!P4</f>
        <v>35</v>
      </c>
      <c r="V44" s="102">
        <f>BaseWeaponStats!V44*WeaponUpgradeCorrections!Q4</f>
        <v>32</v>
      </c>
      <c r="W44" s="100">
        <f>BaseWeaponStats!W44</f>
        <v>200</v>
      </c>
      <c r="X44" s="100">
        <f>BaseWeaponStats!X44</f>
        <v>0</v>
      </c>
      <c r="Y44" s="100">
        <f>BaseWeaponStats!Y44</f>
        <v>0</v>
      </c>
    </row>
    <row r="45" spans="1:25" ht="15.75" customHeight="1" x14ac:dyDescent="0.2">
      <c r="A45" s="94">
        <f>BaseWeaponStats!A45+5</f>
        <v>200105</v>
      </c>
      <c r="B45" s="95" t="s">
        <v>47</v>
      </c>
      <c r="C45" s="16" t="s">
        <v>44</v>
      </c>
      <c r="D45" s="96">
        <f>BaseWeaponStats!D45*WeaponUpgradeCorrections!I5</f>
        <v>61.199999999999996</v>
      </c>
      <c r="E45" s="96">
        <f>BaseWeaponStats!E45*WeaponUpgradeCorrections!J5</f>
        <v>61.199999999999996</v>
      </c>
      <c r="F45" s="96">
        <f>BaseWeaponStats!F45*WeaponUpgradeCorrections!K5</f>
        <v>0</v>
      </c>
      <c r="G45" s="96">
        <f>BaseWeaponStats!G45*WeaponUpgradeCorrections!L5</f>
        <v>0</v>
      </c>
      <c r="H45" s="96">
        <v>0</v>
      </c>
      <c r="I45" s="97">
        <f>BaseWeaponStats!I45*WeaponUpgradeCorrections!C5</f>
        <v>210.60000000000002</v>
      </c>
      <c r="J45" s="97">
        <f>BaseWeaponStats!J45*WeaponUpgradeCorrections!D5</f>
        <v>0</v>
      </c>
      <c r="K45" s="97">
        <f>BaseWeaponStats!K45*WeaponUpgradeCorrections!E5</f>
        <v>0</v>
      </c>
      <c r="L45" s="97">
        <f>BaseWeaponStats!L45*WeaponUpgradeCorrections!F5</f>
        <v>0</v>
      </c>
      <c r="M45" s="97">
        <f>BaseWeaponStats!M45*WeaponUpgradeCorrections!G5</f>
        <v>50</v>
      </c>
      <c r="N45" s="97">
        <f>BaseWeaponStats!N45*WeaponUpgradeCorrections!H5</f>
        <v>20</v>
      </c>
      <c r="O45" s="97">
        <v>0</v>
      </c>
      <c r="P45" s="98">
        <v>2</v>
      </c>
      <c r="Q45" s="99">
        <v>0</v>
      </c>
      <c r="R45" s="102">
        <f>BaseWeaponStats!R45*WeaponUpgradeCorrections!M5</f>
        <v>50</v>
      </c>
      <c r="S45" s="102">
        <f>BaseWeaponStats!S45*WeaponUpgradeCorrections!N5</f>
        <v>10</v>
      </c>
      <c r="T45" s="102">
        <f>BaseWeaponStats!T45*WeaponUpgradeCorrections!O5</f>
        <v>35</v>
      </c>
      <c r="U45" s="102">
        <f>BaseWeaponStats!U45*WeaponUpgradeCorrections!P5</f>
        <v>35</v>
      </c>
      <c r="V45" s="102">
        <f>BaseWeaponStats!V45*WeaponUpgradeCorrections!Q5</f>
        <v>32</v>
      </c>
      <c r="W45" s="100">
        <f>BaseWeaponStats!W45</f>
        <v>20</v>
      </c>
      <c r="X45" s="100">
        <f>BaseWeaponStats!X45</f>
        <v>0</v>
      </c>
      <c r="Y45" s="100">
        <f>BaseWeaponStats!Y45</f>
        <v>0</v>
      </c>
    </row>
    <row r="46" spans="1:25" ht="15.75" customHeight="1" x14ac:dyDescent="0.2">
      <c r="A46" s="94">
        <f>BaseWeaponStats!A46+5</f>
        <v>200205</v>
      </c>
      <c r="B46" s="95" t="s">
        <v>759</v>
      </c>
      <c r="C46" s="16" t="s">
        <v>44</v>
      </c>
      <c r="D46" s="96">
        <f>BaseWeaponStats!D46*WeaponUpgradeCorrections!I6</f>
        <v>0</v>
      </c>
      <c r="E46" s="96">
        <f>BaseWeaponStats!E46*WeaponUpgradeCorrections!J6</f>
        <v>0</v>
      </c>
      <c r="F46" s="96">
        <f>BaseWeaponStats!F46*WeaponUpgradeCorrections!K6</f>
        <v>0</v>
      </c>
      <c r="G46" s="96">
        <f>BaseWeaponStats!G46*WeaponUpgradeCorrections!L6</f>
        <v>0</v>
      </c>
      <c r="H46" s="96">
        <v>0</v>
      </c>
      <c r="I46" s="97">
        <f>BaseWeaponStats!I46*WeaponUpgradeCorrections!C6</f>
        <v>195</v>
      </c>
      <c r="J46" s="97">
        <f>BaseWeaponStats!J46*WeaponUpgradeCorrections!D6</f>
        <v>0</v>
      </c>
      <c r="K46" s="97">
        <f>BaseWeaponStats!K46*WeaponUpgradeCorrections!E6</f>
        <v>0</v>
      </c>
      <c r="L46" s="97">
        <f>BaseWeaponStats!L46*WeaponUpgradeCorrections!F6</f>
        <v>195</v>
      </c>
      <c r="M46" s="97">
        <f>BaseWeaponStats!M46*WeaponUpgradeCorrections!G6</f>
        <v>50</v>
      </c>
      <c r="N46" s="97">
        <f>BaseWeaponStats!N46*WeaponUpgradeCorrections!H6</f>
        <v>20</v>
      </c>
      <c r="O46" s="97">
        <v>0</v>
      </c>
      <c r="P46" s="98">
        <v>2</v>
      </c>
      <c r="Q46" s="99">
        <v>0</v>
      </c>
      <c r="R46" s="102">
        <f>BaseWeaponStats!R46*WeaponUpgradeCorrections!M6</f>
        <v>50</v>
      </c>
      <c r="S46" s="102">
        <f>BaseWeaponStats!S46*WeaponUpgradeCorrections!N6</f>
        <v>10</v>
      </c>
      <c r="T46" s="102">
        <f>BaseWeaponStats!T46*WeaponUpgradeCorrections!O6</f>
        <v>35</v>
      </c>
      <c r="U46" s="102">
        <f>BaseWeaponStats!U46*WeaponUpgradeCorrections!P6</f>
        <v>49</v>
      </c>
      <c r="V46" s="102">
        <f>BaseWeaponStats!V46*WeaponUpgradeCorrections!Q6</f>
        <v>32</v>
      </c>
      <c r="W46" s="100">
        <f>BaseWeaponStats!W46</f>
        <v>200</v>
      </c>
      <c r="X46" s="100">
        <f>BaseWeaponStats!X46</f>
        <v>0</v>
      </c>
      <c r="Y46" s="100">
        <f>BaseWeaponStats!Y46</f>
        <v>0</v>
      </c>
    </row>
    <row r="47" spans="1:25" ht="15.75" customHeight="1" x14ac:dyDescent="0.2">
      <c r="A47" s="94">
        <f>BaseWeaponStats!A47+5</f>
        <v>200305</v>
      </c>
      <c r="B47" s="95" t="s">
        <v>760</v>
      </c>
      <c r="C47" s="16" t="s">
        <v>44</v>
      </c>
      <c r="D47" s="96">
        <f>BaseWeaponStats!D47*WeaponUpgradeCorrections!I7</f>
        <v>41.800000000000004</v>
      </c>
      <c r="E47" s="96">
        <f>BaseWeaponStats!E47*WeaponUpgradeCorrections!J7</f>
        <v>41.800000000000004</v>
      </c>
      <c r="F47" s="96">
        <f>BaseWeaponStats!F47*WeaponUpgradeCorrections!K7</f>
        <v>0</v>
      </c>
      <c r="G47" s="96">
        <f>BaseWeaponStats!G47*WeaponUpgradeCorrections!L7</f>
        <v>0</v>
      </c>
      <c r="H47" s="96">
        <v>0</v>
      </c>
      <c r="I47" s="97">
        <f>BaseWeaponStats!I47*WeaponUpgradeCorrections!C7</f>
        <v>180</v>
      </c>
      <c r="J47" s="97">
        <f>BaseWeaponStats!J47*WeaponUpgradeCorrections!D7</f>
        <v>0</v>
      </c>
      <c r="K47" s="97">
        <f>BaseWeaponStats!K47*WeaponUpgradeCorrections!E7</f>
        <v>0</v>
      </c>
      <c r="L47" s="97">
        <f>BaseWeaponStats!L47*WeaponUpgradeCorrections!F7</f>
        <v>0</v>
      </c>
      <c r="M47" s="97">
        <f>BaseWeaponStats!M47*WeaponUpgradeCorrections!G7</f>
        <v>44</v>
      </c>
      <c r="N47" s="97">
        <f>BaseWeaponStats!N47*WeaponUpgradeCorrections!H7</f>
        <v>20</v>
      </c>
      <c r="O47" s="97">
        <v>0</v>
      </c>
      <c r="P47" s="98">
        <v>2</v>
      </c>
      <c r="Q47" s="99">
        <v>0</v>
      </c>
      <c r="R47" s="102">
        <f>BaseWeaponStats!R47*WeaponUpgradeCorrections!M7</f>
        <v>50</v>
      </c>
      <c r="S47" s="102">
        <f>BaseWeaponStats!S47*WeaponUpgradeCorrections!N7</f>
        <v>10</v>
      </c>
      <c r="T47" s="102">
        <f>BaseWeaponStats!T47*WeaponUpgradeCorrections!O7</f>
        <v>35</v>
      </c>
      <c r="U47" s="102">
        <f>BaseWeaponStats!U47*WeaponUpgradeCorrections!P7</f>
        <v>35</v>
      </c>
      <c r="V47" s="102">
        <f>BaseWeaponStats!V47*WeaponUpgradeCorrections!Q7</f>
        <v>32</v>
      </c>
      <c r="W47" s="100">
        <f>BaseWeaponStats!W47</f>
        <v>200</v>
      </c>
      <c r="X47" s="100">
        <f>BaseWeaponStats!X47</f>
        <v>0</v>
      </c>
      <c r="Y47" s="100">
        <f>BaseWeaponStats!Y47</f>
        <v>0</v>
      </c>
    </row>
    <row r="48" spans="1:25" ht="15.75" customHeight="1" x14ac:dyDescent="0.2">
      <c r="A48" s="94">
        <f>BaseWeaponStats!A48+10</f>
        <v>200410</v>
      </c>
      <c r="B48" s="95" t="s">
        <v>761</v>
      </c>
      <c r="C48" s="16" t="s">
        <v>44</v>
      </c>
      <c r="D48" s="96">
        <f>BaseWeaponStats!D48*WeaponUpgradeCorrections!I8</f>
        <v>16.8</v>
      </c>
      <c r="E48" s="96">
        <f>BaseWeaponStats!E48*WeaponUpgradeCorrections!J8</f>
        <v>16.8</v>
      </c>
      <c r="F48" s="96">
        <f>BaseWeaponStats!F48*WeaponUpgradeCorrections!K8</f>
        <v>87.6</v>
      </c>
      <c r="G48" s="96">
        <f>BaseWeaponStats!G48*WeaponUpgradeCorrections!L8</f>
        <v>0</v>
      </c>
      <c r="H48" s="96">
        <v>0</v>
      </c>
      <c r="I48" s="97">
        <f>BaseWeaponStats!I48*WeaponUpgradeCorrections!C8</f>
        <v>147.5</v>
      </c>
      <c r="J48" s="97">
        <f>BaseWeaponStats!J48*WeaponUpgradeCorrections!D8</f>
        <v>157.5</v>
      </c>
      <c r="K48" s="97">
        <f>BaseWeaponStats!K48*WeaponUpgradeCorrections!E8</f>
        <v>0</v>
      </c>
      <c r="L48" s="97">
        <f>BaseWeaponStats!L48*WeaponUpgradeCorrections!F8</f>
        <v>0</v>
      </c>
      <c r="M48" s="97">
        <f>BaseWeaponStats!M48*WeaponUpgradeCorrections!G8</f>
        <v>50</v>
      </c>
      <c r="N48" s="97">
        <f>BaseWeaponStats!N48*WeaponUpgradeCorrections!H8</f>
        <v>20</v>
      </c>
      <c r="O48" s="97">
        <v>0</v>
      </c>
      <c r="P48" s="98">
        <v>2</v>
      </c>
      <c r="Q48" s="99">
        <v>0</v>
      </c>
      <c r="R48" s="102">
        <f>BaseWeaponStats!R48*WeaponUpgradeCorrections!M8</f>
        <v>50</v>
      </c>
      <c r="S48" s="102">
        <f>BaseWeaponStats!S48*WeaponUpgradeCorrections!N8</f>
        <v>10</v>
      </c>
      <c r="T48" s="102">
        <f>BaseWeaponStats!T48*WeaponUpgradeCorrections!O8</f>
        <v>35</v>
      </c>
      <c r="U48" s="102">
        <f>BaseWeaponStats!U48*WeaponUpgradeCorrections!P8</f>
        <v>35</v>
      </c>
      <c r="V48" s="102">
        <f>BaseWeaponStats!V48*WeaponUpgradeCorrections!Q8</f>
        <v>32</v>
      </c>
      <c r="W48" s="100">
        <f>BaseWeaponStats!W48</f>
        <v>200</v>
      </c>
      <c r="X48" s="100">
        <f>BaseWeaponStats!X48</f>
        <v>0</v>
      </c>
      <c r="Y48" s="100">
        <f>BaseWeaponStats!Y48</f>
        <v>1</v>
      </c>
    </row>
    <row r="49" spans="1:25" ht="15.75" customHeight="1" x14ac:dyDescent="0.2">
      <c r="A49" s="94">
        <f>BaseWeaponStats!A49+5</f>
        <v>200505</v>
      </c>
      <c r="B49" s="95" t="s">
        <v>762</v>
      </c>
      <c r="C49" s="16" t="s">
        <v>44</v>
      </c>
      <c r="D49" s="96">
        <f>BaseWeaponStats!D49*WeaponUpgradeCorrections!I9</f>
        <v>12</v>
      </c>
      <c r="E49" s="96">
        <f>BaseWeaponStats!E49*WeaponUpgradeCorrections!J9</f>
        <v>12</v>
      </c>
      <c r="F49" s="96">
        <f>BaseWeaponStats!F49*WeaponUpgradeCorrections!K9</f>
        <v>129.6</v>
      </c>
      <c r="G49" s="96">
        <f>BaseWeaponStats!G49*WeaponUpgradeCorrections!L9</f>
        <v>0</v>
      </c>
      <c r="H49" s="96">
        <v>0</v>
      </c>
      <c r="I49" s="97">
        <f>BaseWeaponStats!I49*WeaponUpgradeCorrections!C9</f>
        <v>141.6</v>
      </c>
      <c r="J49" s="97">
        <f>BaseWeaponStats!J49*WeaponUpgradeCorrections!D9</f>
        <v>143.84</v>
      </c>
      <c r="K49" s="97">
        <f>BaseWeaponStats!K49*WeaponUpgradeCorrections!E9</f>
        <v>0</v>
      </c>
      <c r="L49" s="97">
        <f>BaseWeaponStats!L49*WeaponUpgradeCorrections!F9</f>
        <v>0</v>
      </c>
      <c r="M49" s="97">
        <f>BaseWeaponStats!M49*WeaponUpgradeCorrections!G9</f>
        <v>50</v>
      </c>
      <c r="N49" s="97">
        <f>BaseWeaponStats!N49*WeaponUpgradeCorrections!H9</f>
        <v>20</v>
      </c>
      <c r="O49" s="97">
        <v>0</v>
      </c>
      <c r="P49" s="98">
        <v>2</v>
      </c>
      <c r="Q49" s="99">
        <v>0</v>
      </c>
      <c r="R49" s="102">
        <f>BaseWeaponStats!R49*WeaponUpgradeCorrections!M9</f>
        <v>50</v>
      </c>
      <c r="S49" s="102">
        <f>BaseWeaponStats!S49*WeaponUpgradeCorrections!N9</f>
        <v>10</v>
      </c>
      <c r="T49" s="102">
        <f>BaseWeaponStats!T49*WeaponUpgradeCorrections!O9</f>
        <v>35</v>
      </c>
      <c r="U49" s="102">
        <f>BaseWeaponStats!U49*WeaponUpgradeCorrections!P9</f>
        <v>35</v>
      </c>
      <c r="V49" s="102">
        <f>BaseWeaponStats!V49*WeaponUpgradeCorrections!Q9</f>
        <v>32</v>
      </c>
      <c r="W49" s="100">
        <f>BaseWeaponStats!W49</f>
        <v>200</v>
      </c>
      <c r="X49" s="100">
        <f>BaseWeaponStats!X49</f>
        <v>0</v>
      </c>
      <c r="Y49" s="100">
        <f>BaseWeaponStats!Y49</f>
        <v>1</v>
      </c>
    </row>
    <row r="50" spans="1:25" ht="15.75" customHeight="1" x14ac:dyDescent="0.2">
      <c r="A50" s="94">
        <f>BaseWeaponStats!A50+10</f>
        <v>200610</v>
      </c>
      <c r="B50" s="95" t="s">
        <v>763</v>
      </c>
      <c r="C50" s="16" t="s">
        <v>44</v>
      </c>
      <c r="D50" s="96">
        <f>BaseWeaponStats!D50*WeaponUpgradeCorrections!I10</f>
        <v>24</v>
      </c>
      <c r="E50" s="96">
        <f>BaseWeaponStats!E50*WeaponUpgradeCorrections!J10</f>
        <v>24</v>
      </c>
      <c r="F50" s="96">
        <f>BaseWeaponStats!F50*WeaponUpgradeCorrections!K10</f>
        <v>0</v>
      </c>
      <c r="G50" s="96">
        <f>BaseWeaponStats!G50*WeaponUpgradeCorrections!L10</f>
        <v>87.6</v>
      </c>
      <c r="H50" s="96">
        <v>0</v>
      </c>
      <c r="I50" s="97">
        <f>BaseWeaponStats!I50*WeaponUpgradeCorrections!C10</f>
        <v>132.5</v>
      </c>
      <c r="J50" s="97">
        <f>BaseWeaponStats!J50*WeaponUpgradeCorrections!D10</f>
        <v>160</v>
      </c>
      <c r="K50" s="97">
        <f>BaseWeaponStats!K50*WeaponUpgradeCorrections!E10</f>
        <v>0</v>
      </c>
      <c r="L50" s="97">
        <f>BaseWeaponStats!L50*WeaponUpgradeCorrections!F10</f>
        <v>0</v>
      </c>
      <c r="M50" s="97">
        <f>BaseWeaponStats!M50*WeaponUpgradeCorrections!G10</f>
        <v>50</v>
      </c>
      <c r="N50" s="97">
        <f>BaseWeaponStats!N50*WeaponUpgradeCorrections!H10</f>
        <v>20</v>
      </c>
      <c r="O50" s="97">
        <v>0</v>
      </c>
      <c r="P50" s="98">
        <v>2</v>
      </c>
      <c r="Q50" s="99">
        <v>0</v>
      </c>
      <c r="R50" s="102">
        <f>BaseWeaponStats!R50*WeaponUpgradeCorrections!M10</f>
        <v>50</v>
      </c>
      <c r="S50" s="102">
        <f>BaseWeaponStats!S50*WeaponUpgradeCorrections!N10</f>
        <v>10</v>
      </c>
      <c r="T50" s="102">
        <f>BaseWeaponStats!T50*WeaponUpgradeCorrections!O10</f>
        <v>35</v>
      </c>
      <c r="U50" s="102">
        <f>BaseWeaponStats!U50*WeaponUpgradeCorrections!P10</f>
        <v>35</v>
      </c>
      <c r="V50" s="102">
        <f>BaseWeaponStats!V50*WeaponUpgradeCorrections!Q10</f>
        <v>32</v>
      </c>
      <c r="W50" s="100">
        <f>BaseWeaponStats!W50</f>
        <v>200</v>
      </c>
      <c r="X50" s="100">
        <f>BaseWeaponStats!X50</f>
        <v>0</v>
      </c>
      <c r="Y50" s="100">
        <f>BaseWeaponStats!Y50</f>
        <v>1</v>
      </c>
    </row>
    <row r="51" spans="1:25" ht="15.75" customHeight="1" x14ac:dyDescent="0.2">
      <c r="A51" s="94">
        <f>BaseWeaponStats!A51+5</f>
        <v>200705</v>
      </c>
      <c r="B51" s="95" t="s">
        <v>764</v>
      </c>
      <c r="C51" s="16" t="s">
        <v>44</v>
      </c>
      <c r="D51" s="96">
        <f>BaseWeaponStats!D51*WeaponUpgradeCorrections!I11</f>
        <v>21.599999999999998</v>
      </c>
      <c r="E51" s="96">
        <f>BaseWeaponStats!E51*WeaponUpgradeCorrections!J11</f>
        <v>21.599999999999998</v>
      </c>
      <c r="F51" s="96">
        <f>BaseWeaponStats!F51*WeaponUpgradeCorrections!K11</f>
        <v>0</v>
      </c>
      <c r="G51" s="96">
        <f>BaseWeaponStats!G51*WeaponUpgradeCorrections!L11</f>
        <v>91.2</v>
      </c>
      <c r="H51" s="96">
        <v>0</v>
      </c>
      <c r="I51" s="97">
        <f>BaseWeaponStats!I51*WeaponUpgradeCorrections!C11</f>
        <v>140.4</v>
      </c>
      <c r="J51" s="97">
        <f>BaseWeaponStats!J51*WeaponUpgradeCorrections!D11</f>
        <v>147.5</v>
      </c>
      <c r="K51" s="97">
        <f>BaseWeaponStats!K51*WeaponUpgradeCorrections!E11</f>
        <v>0</v>
      </c>
      <c r="L51" s="97">
        <f>BaseWeaponStats!L51*WeaponUpgradeCorrections!F11</f>
        <v>0</v>
      </c>
      <c r="M51" s="97">
        <f>BaseWeaponStats!M51*WeaponUpgradeCorrections!G11</f>
        <v>50</v>
      </c>
      <c r="N51" s="97">
        <f>BaseWeaponStats!N51*WeaponUpgradeCorrections!H11</f>
        <v>20</v>
      </c>
      <c r="O51" s="97">
        <v>0</v>
      </c>
      <c r="P51" s="98">
        <v>2</v>
      </c>
      <c r="Q51" s="99">
        <v>0</v>
      </c>
      <c r="R51" s="102">
        <f>BaseWeaponStats!R51*WeaponUpgradeCorrections!M11</f>
        <v>50</v>
      </c>
      <c r="S51" s="102">
        <f>BaseWeaponStats!S51*WeaponUpgradeCorrections!N11</f>
        <v>10</v>
      </c>
      <c r="T51" s="102">
        <f>BaseWeaponStats!T51*WeaponUpgradeCorrections!O11</f>
        <v>35</v>
      </c>
      <c r="U51" s="102">
        <f>BaseWeaponStats!U51*WeaponUpgradeCorrections!P11</f>
        <v>35</v>
      </c>
      <c r="V51" s="102">
        <f>BaseWeaponStats!V51*WeaponUpgradeCorrections!Q11</f>
        <v>32</v>
      </c>
      <c r="W51" s="100">
        <f>BaseWeaponStats!W51</f>
        <v>200</v>
      </c>
      <c r="X51" s="100">
        <f>BaseWeaponStats!X51</f>
        <v>0</v>
      </c>
      <c r="Y51" s="100">
        <f>BaseWeaponStats!Y51</f>
        <v>1</v>
      </c>
    </row>
    <row r="52" spans="1:25" ht="15.75" customHeight="1" x14ac:dyDescent="0.2">
      <c r="A52" s="94">
        <f>BaseWeaponStats!A52+10</f>
        <v>200810</v>
      </c>
      <c r="B52" s="95" t="s">
        <v>765</v>
      </c>
      <c r="C52" s="16" t="s">
        <v>44</v>
      </c>
      <c r="D52" s="96">
        <f>BaseWeaponStats!D52*WeaponUpgradeCorrections!I12</f>
        <v>0</v>
      </c>
      <c r="E52" s="96">
        <f>BaseWeaponStats!E52*WeaponUpgradeCorrections!J12</f>
        <v>0</v>
      </c>
      <c r="F52" s="96">
        <f>BaseWeaponStats!F52*WeaponUpgradeCorrections!K12</f>
        <v>0</v>
      </c>
      <c r="G52" s="96">
        <f>BaseWeaponStats!G52*WeaponUpgradeCorrections!L12</f>
        <v>0</v>
      </c>
      <c r="H52" s="96">
        <v>0</v>
      </c>
      <c r="I52" s="97">
        <f>BaseWeaponStats!I52*WeaponUpgradeCorrections!C12</f>
        <v>187.2</v>
      </c>
      <c r="J52" s="97">
        <f>BaseWeaponStats!J52*WeaponUpgradeCorrections!D12</f>
        <v>0</v>
      </c>
      <c r="K52" s="97">
        <f>BaseWeaponStats!K52*WeaponUpgradeCorrections!E12</f>
        <v>187.2</v>
      </c>
      <c r="L52" s="97">
        <f>BaseWeaponStats!L52*WeaponUpgradeCorrections!F12</f>
        <v>0</v>
      </c>
      <c r="M52" s="97">
        <f>BaseWeaponStats!M52*WeaponUpgradeCorrections!G12</f>
        <v>50</v>
      </c>
      <c r="N52" s="97">
        <f>BaseWeaponStats!N52*WeaponUpgradeCorrections!H12</f>
        <v>20</v>
      </c>
      <c r="O52" s="97">
        <v>0</v>
      </c>
      <c r="P52" s="98">
        <v>2</v>
      </c>
      <c r="Q52" s="99">
        <v>0</v>
      </c>
      <c r="R52" s="102">
        <f>BaseWeaponStats!R52*WeaponUpgradeCorrections!M12</f>
        <v>50</v>
      </c>
      <c r="S52" s="102">
        <f>BaseWeaponStats!S52*WeaponUpgradeCorrections!N12</f>
        <v>10</v>
      </c>
      <c r="T52" s="102">
        <f>BaseWeaponStats!T52*WeaponUpgradeCorrections!O12</f>
        <v>38.5</v>
      </c>
      <c r="U52" s="102">
        <f>BaseWeaponStats!U52*WeaponUpgradeCorrections!P12</f>
        <v>35</v>
      </c>
      <c r="V52" s="102">
        <f>BaseWeaponStats!V52*WeaponUpgradeCorrections!Q12</f>
        <v>32</v>
      </c>
      <c r="W52" s="100">
        <f>BaseWeaponStats!W52</f>
        <v>200</v>
      </c>
      <c r="X52" s="100">
        <f>BaseWeaponStats!X52</f>
        <v>0</v>
      </c>
      <c r="Y52" s="100">
        <f>BaseWeaponStats!Y52</f>
        <v>0</v>
      </c>
    </row>
    <row r="53" spans="1:25" ht="15.75" customHeight="1" x14ac:dyDescent="0.2">
      <c r="A53" s="94">
        <f>BaseWeaponStats!A53+5</f>
        <v>200905</v>
      </c>
      <c r="B53" s="95" t="s">
        <v>766</v>
      </c>
      <c r="C53" s="16" t="s">
        <v>44</v>
      </c>
      <c r="D53" s="96">
        <f>BaseWeaponStats!D53*WeaponUpgradeCorrections!I13</f>
        <v>0</v>
      </c>
      <c r="E53" s="96">
        <f>BaseWeaponStats!E53*WeaponUpgradeCorrections!J13</f>
        <v>0</v>
      </c>
      <c r="F53" s="96">
        <f>BaseWeaponStats!F53*WeaponUpgradeCorrections!K13</f>
        <v>0</v>
      </c>
      <c r="G53" s="96">
        <f>BaseWeaponStats!G53*WeaponUpgradeCorrections!L13</f>
        <v>0</v>
      </c>
      <c r="H53" s="96">
        <v>1</v>
      </c>
      <c r="I53" s="97">
        <f>BaseWeaponStats!I53*WeaponUpgradeCorrections!C13</f>
        <v>156.39999999999998</v>
      </c>
      <c r="J53" s="97">
        <f>BaseWeaponStats!J53*WeaponUpgradeCorrections!D13</f>
        <v>0</v>
      </c>
      <c r="K53" s="97">
        <f>BaseWeaponStats!K53*WeaponUpgradeCorrections!E13</f>
        <v>179.39999999999998</v>
      </c>
      <c r="L53" s="97">
        <f>BaseWeaponStats!L53*WeaponUpgradeCorrections!F13</f>
        <v>0</v>
      </c>
      <c r="M53" s="97">
        <f>BaseWeaponStats!M53*WeaponUpgradeCorrections!G13</f>
        <v>50</v>
      </c>
      <c r="N53" s="97">
        <f>BaseWeaponStats!N53*WeaponUpgradeCorrections!H13</f>
        <v>20</v>
      </c>
      <c r="O53" s="97">
        <v>0</v>
      </c>
      <c r="P53" s="98">
        <v>2</v>
      </c>
      <c r="Q53" s="99">
        <v>0</v>
      </c>
      <c r="R53" s="102">
        <f>BaseWeaponStats!R53*WeaponUpgradeCorrections!M13</f>
        <v>50</v>
      </c>
      <c r="S53" s="102">
        <f>BaseWeaponStats!S53*WeaponUpgradeCorrections!N13</f>
        <v>10</v>
      </c>
      <c r="T53" s="102">
        <f>BaseWeaponStats!T53*WeaponUpgradeCorrections!O13</f>
        <v>38.5</v>
      </c>
      <c r="U53" s="102">
        <f>BaseWeaponStats!U53*WeaponUpgradeCorrections!P13</f>
        <v>35</v>
      </c>
      <c r="V53" s="102">
        <f>BaseWeaponStats!V53*WeaponUpgradeCorrections!Q13</f>
        <v>32</v>
      </c>
      <c r="W53" s="100">
        <f>BaseWeaponStats!W53</f>
        <v>200</v>
      </c>
      <c r="X53" s="100">
        <f>BaseWeaponStats!X53</f>
        <v>0</v>
      </c>
      <c r="Y53" s="100">
        <f>BaseWeaponStats!Y53</f>
        <v>0</v>
      </c>
    </row>
    <row r="54" spans="1:25" ht="15.75" customHeight="1" x14ac:dyDescent="0.2">
      <c r="A54" s="94" t="s">
        <v>418</v>
      </c>
      <c r="B54" s="94" t="s">
        <v>449</v>
      </c>
      <c r="C54" s="16" t="s">
        <v>2</v>
      </c>
      <c r="D54" s="96" t="s">
        <v>419</v>
      </c>
      <c r="E54" s="96" t="s">
        <v>420</v>
      </c>
      <c r="F54" s="96" t="s">
        <v>421</v>
      </c>
      <c r="G54" s="96" t="s">
        <v>422</v>
      </c>
      <c r="H54" s="96" t="s">
        <v>423</v>
      </c>
      <c r="I54" s="97" t="s">
        <v>424</v>
      </c>
      <c r="J54" s="97" t="s">
        <v>425</v>
      </c>
      <c r="K54" s="97" t="s">
        <v>426</v>
      </c>
      <c r="L54" s="97" t="s">
        <v>427</v>
      </c>
      <c r="M54" s="97" t="s">
        <v>428</v>
      </c>
      <c r="N54" s="97" t="s">
        <v>429</v>
      </c>
      <c r="O54" s="97" t="s">
        <v>430</v>
      </c>
      <c r="P54" s="98" t="s">
        <v>9</v>
      </c>
      <c r="Q54" s="99" t="s">
        <v>431</v>
      </c>
      <c r="R54" s="102" t="s">
        <v>432</v>
      </c>
      <c r="S54" s="102" t="s">
        <v>433</v>
      </c>
      <c r="T54" s="102" t="s">
        <v>434</v>
      </c>
      <c r="U54" s="102" t="s">
        <v>435</v>
      </c>
      <c r="V54" s="102" t="s">
        <v>436</v>
      </c>
      <c r="W54" s="100" t="s">
        <v>437</v>
      </c>
      <c r="X54" s="100" t="s">
        <v>10</v>
      </c>
      <c r="Y54" s="100" t="s">
        <v>438</v>
      </c>
    </row>
    <row r="55" spans="1:25" ht="15.75" customHeight="1" x14ac:dyDescent="0.2">
      <c r="A55" s="94">
        <f>BaseWeaponStats!A55+15</f>
        <v>201015</v>
      </c>
      <c r="B55" s="103" t="s">
        <v>48</v>
      </c>
      <c r="C55" s="16" t="s">
        <v>49</v>
      </c>
      <c r="D55" s="96">
        <f>BaseWeaponStats!D55*WeaponUpgradeCorrections!I4</f>
        <v>61.199999999999996</v>
      </c>
      <c r="E55" s="96">
        <f>BaseWeaponStats!E55*WeaponUpgradeCorrections!J4</f>
        <v>61.199999999999996</v>
      </c>
      <c r="F55" s="96">
        <f>BaseWeaponStats!F55*WeaponUpgradeCorrections!K4</f>
        <v>0</v>
      </c>
      <c r="G55" s="96">
        <f>BaseWeaponStats!G55*WeaponUpgradeCorrections!L4</f>
        <v>0</v>
      </c>
      <c r="H55" s="96">
        <v>0</v>
      </c>
      <c r="I55" s="97">
        <f>BaseWeaponStats!I55*WeaponUpgradeCorrections!C4</f>
        <v>200</v>
      </c>
      <c r="J55" s="97">
        <f>BaseWeaponStats!J55*WeaponUpgradeCorrections!D4</f>
        <v>0</v>
      </c>
      <c r="K55" s="97">
        <f>BaseWeaponStats!K55*WeaponUpgradeCorrections!E4</f>
        <v>0</v>
      </c>
      <c r="L55" s="97">
        <f>BaseWeaponStats!L55*WeaponUpgradeCorrections!F4</f>
        <v>0</v>
      </c>
      <c r="M55" s="97">
        <f>BaseWeaponStats!M55*WeaponUpgradeCorrections!G4</f>
        <v>62.5</v>
      </c>
      <c r="N55" s="97">
        <f>BaseWeaponStats!N55*WeaponUpgradeCorrections!H4</f>
        <v>20</v>
      </c>
      <c r="O55" s="97">
        <v>0</v>
      </c>
      <c r="P55" s="98">
        <v>3</v>
      </c>
      <c r="Q55" s="99">
        <v>0</v>
      </c>
      <c r="R55" s="102">
        <f>BaseWeaponStats!R55*WeaponUpgradeCorrections!M4</f>
        <v>50</v>
      </c>
      <c r="S55" s="102">
        <f>BaseWeaponStats!S55*WeaponUpgradeCorrections!N4</f>
        <v>10</v>
      </c>
      <c r="T55" s="102">
        <f>BaseWeaponStats!T55*WeaponUpgradeCorrections!O4</f>
        <v>35</v>
      </c>
      <c r="U55" s="102">
        <f>BaseWeaponStats!U55*WeaponUpgradeCorrections!P4</f>
        <v>35</v>
      </c>
      <c r="V55" s="102">
        <f>BaseWeaponStats!V55*WeaponUpgradeCorrections!Q4</f>
        <v>32</v>
      </c>
      <c r="W55" s="100">
        <f>BaseWeaponStats!W55</f>
        <v>200</v>
      </c>
      <c r="X55" s="100">
        <f>BaseWeaponStats!X55</f>
        <v>0</v>
      </c>
      <c r="Y55" s="100">
        <f>BaseWeaponStats!Y55</f>
        <v>0</v>
      </c>
    </row>
    <row r="56" spans="1:25" ht="15.75" customHeight="1" x14ac:dyDescent="0.2">
      <c r="A56" s="94">
        <f>BaseWeaponStats!A56+5</f>
        <v>201105</v>
      </c>
      <c r="B56" s="95" t="s">
        <v>50</v>
      </c>
      <c r="C56" s="16" t="s">
        <v>49</v>
      </c>
      <c r="D56" s="96">
        <f>BaseWeaponStats!D56*WeaponUpgradeCorrections!I5</f>
        <v>61.199999999999996</v>
      </c>
      <c r="E56" s="96">
        <f>BaseWeaponStats!E56*WeaponUpgradeCorrections!J5</f>
        <v>61.199999999999996</v>
      </c>
      <c r="F56" s="96">
        <f>BaseWeaponStats!F56*WeaponUpgradeCorrections!K5</f>
        <v>0</v>
      </c>
      <c r="G56" s="96">
        <f>BaseWeaponStats!G56*WeaponUpgradeCorrections!L5</f>
        <v>0</v>
      </c>
      <c r="H56" s="96">
        <v>0</v>
      </c>
      <c r="I56" s="97">
        <f>BaseWeaponStats!I56*WeaponUpgradeCorrections!C5</f>
        <v>216</v>
      </c>
      <c r="J56" s="97">
        <f>BaseWeaponStats!J56*WeaponUpgradeCorrections!D5</f>
        <v>0</v>
      </c>
      <c r="K56" s="97">
        <f>BaseWeaponStats!K56*WeaponUpgradeCorrections!E5</f>
        <v>0</v>
      </c>
      <c r="L56" s="97">
        <f>BaseWeaponStats!L56*WeaponUpgradeCorrections!F5</f>
        <v>0</v>
      </c>
      <c r="M56" s="97">
        <f>BaseWeaponStats!M56*WeaponUpgradeCorrections!G5</f>
        <v>62.5</v>
      </c>
      <c r="N56" s="97">
        <f>BaseWeaponStats!N56*WeaponUpgradeCorrections!H5</f>
        <v>20</v>
      </c>
      <c r="O56" s="97">
        <v>0</v>
      </c>
      <c r="P56" s="98">
        <v>3</v>
      </c>
      <c r="Q56" s="99">
        <v>0</v>
      </c>
      <c r="R56" s="102">
        <f>BaseWeaponStats!R56*WeaponUpgradeCorrections!M5</f>
        <v>50</v>
      </c>
      <c r="S56" s="102">
        <f>BaseWeaponStats!S56*WeaponUpgradeCorrections!N5</f>
        <v>10</v>
      </c>
      <c r="T56" s="102">
        <f>BaseWeaponStats!T56*WeaponUpgradeCorrections!O5</f>
        <v>35</v>
      </c>
      <c r="U56" s="102">
        <f>BaseWeaponStats!U56*WeaponUpgradeCorrections!P5</f>
        <v>35</v>
      </c>
      <c r="V56" s="102">
        <f>BaseWeaponStats!V56*WeaponUpgradeCorrections!Q5</f>
        <v>32</v>
      </c>
      <c r="W56" s="100">
        <f>BaseWeaponStats!W56</f>
        <v>20</v>
      </c>
      <c r="X56" s="100">
        <f>BaseWeaponStats!X56</f>
        <v>0</v>
      </c>
      <c r="Y56" s="100">
        <f>BaseWeaponStats!Y56</f>
        <v>0</v>
      </c>
    </row>
    <row r="57" spans="1:25" ht="15.75" customHeight="1" x14ac:dyDescent="0.2">
      <c r="A57" s="94">
        <f>BaseWeaponStats!A57+5</f>
        <v>201205</v>
      </c>
      <c r="B57" s="95" t="s">
        <v>767</v>
      </c>
      <c r="C57" s="16" t="s">
        <v>49</v>
      </c>
      <c r="D57" s="96">
        <f>BaseWeaponStats!D57*WeaponUpgradeCorrections!I6</f>
        <v>0</v>
      </c>
      <c r="E57" s="96">
        <f>BaseWeaponStats!E57*WeaponUpgradeCorrections!J6</f>
        <v>0</v>
      </c>
      <c r="F57" s="96">
        <f>BaseWeaponStats!F57*WeaponUpgradeCorrections!K6</f>
        <v>0</v>
      </c>
      <c r="G57" s="96">
        <f>BaseWeaponStats!G57*WeaponUpgradeCorrections!L6</f>
        <v>0</v>
      </c>
      <c r="H57" s="96">
        <v>0</v>
      </c>
      <c r="I57" s="97">
        <f>BaseWeaponStats!I57*WeaponUpgradeCorrections!C6</f>
        <v>200</v>
      </c>
      <c r="J57" s="97">
        <f>BaseWeaponStats!J57*WeaponUpgradeCorrections!D6</f>
        <v>0</v>
      </c>
      <c r="K57" s="97">
        <f>BaseWeaponStats!K57*WeaponUpgradeCorrections!E6</f>
        <v>0</v>
      </c>
      <c r="L57" s="97">
        <f>BaseWeaponStats!L57*WeaponUpgradeCorrections!F6</f>
        <v>200</v>
      </c>
      <c r="M57" s="97">
        <f>BaseWeaponStats!M57*WeaponUpgradeCorrections!G6</f>
        <v>62.5</v>
      </c>
      <c r="N57" s="97">
        <f>BaseWeaponStats!N57*WeaponUpgradeCorrections!H6</f>
        <v>20</v>
      </c>
      <c r="O57" s="97">
        <v>0</v>
      </c>
      <c r="P57" s="98">
        <v>3</v>
      </c>
      <c r="Q57" s="99">
        <v>0</v>
      </c>
      <c r="R57" s="102">
        <f>BaseWeaponStats!R57*WeaponUpgradeCorrections!M6</f>
        <v>50</v>
      </c>
      <c r="S57" s="102">
        <f>BaseWeaponStats!S57*WeaponUpgradeCorrections!N6</f>
        <v>10</v>
      </c>
      <c r="T57" s="102">
        <f>BaseWeaponStats!T57*WeaponUpgradeCorrections!O6</f>
        <v>35</v>
      </c>
      <c r="U57" s="102">
        <f>BaseWeaponStats!U57*WeaponUpgradeCorrections!P6</f>
        <v>49</v>
      </c>
      <c r="V57" s="102">
        <f>BaseWeaponStats!V57*WeaponUpgradeCorrections!Q6</f>
        <v>32</v>
      </c>
      <c r="W57" s="100">
        <f>BaseWeaponStats!W57</f>
        <v>200</v>
      </c>
      <c r="X57" s="100">
        <f>BaseWeaponStats!X57</f>
        <v>0</v>
      </c>
      <c r="Y57" s="100">
        <f>BaseWeaponStats!Y57</f>
        <v>0</v>
      </c>
    </row>
    <row r="58" spans="1:25" ht="15.75" customHeight="1" x14ac:dyDescent="0.2">
      <c r="A58" s="94">
        <f>BaseWeaponStats!A58+5</f>
        <v>201305</v>
      </c>
      <c r="B58" s="95" t="s">
        <v>768</v>
      </c>
      <c r="C58" s="16" t="s">
        <v>49</v>
      </c>
      <c r="D58" s="96">
        <f>BaseWeaponStats!D58*WeaponUpgradeCorrections!I7</f>
        <v>41.800000000000004</v>
      </c>
      <c r="E58" s="96">
        <f>BaseWeaponStats!E58*WeaponUpgradeCorrections!J7</f>
        <v>41.800000000000004</v>
      </c>
      <c r="F58" s="96">
        <f>BaseWeaponStats!F58*WeaponUpgradeCorrections!K7</f>
        <v>0</v>
      </c>
      <c r="G58" s="96">
        <f>BaseWeaponStats!G58*WeaponUpgradeCorrections!L7</f>
        <v>0</v>
      </c>
      <c r="H58" s="96">
        <v>0</v>
      </c>
      <c r="I58" s="97">
        <f>BaseWeaponStats!I58*WeaponUpgradeCorrections!C7</f>
        <v>184</v>
      </c>
      <c r="J58" s="97">
        <f>BaseWeaponStats!J58*WeaponUpgradeCorrections!D7</f>
        <v>0</v>
      </c>
      <c r="K58" s="97">
        <f>BaseWeaponStats!K58*WeaponUpgradeCorrections!E7</f>
        <v>0</v>
      </c>
      <c r="L58" s="97">
        <f>BaseWeaponStats!L58*WeaponUpgradeCorrections!F7</f>
        <v>0</v>
      </c>
      <c r="M58" s="97">
        <f>BaseWeaponStats!M58*WeaponUpgradeCorrections!G7</f>
        <v>55.000000000000007</v>
      </c>
      <c r="N58" s="97">
        <f>BaseWeaponStats!N58*WeaponUpgradeCorrections!H7</f>
        <v>20</v>
      </c>
      <c r="O58" s="97">
        <v>0</v>
      </c>
      <c r="P58" s="98">
        <v>3</v>
      </c>
      <c r="Q58" s="99">
        <v>0</v>
      </c>
      <c r="R58" s="102">
        <f>BaseWeaponStats!R58*WeaponUpgradeCorrections!M7</f>
        <v>50</v>
      </c>
      <c r="S58" s="102">
        <f>BaseWeaponStats!S58*WeaponUpgradeCorrections!N7</f>
        <v>10</v>
      </c>
      <c r="T58" s="102">
        <f>BaseWeaponStats!T58*WeaponUpgradeCorrections!O7</f>
        <v>35</v>
      </c>
      <c r="U58" s="102">
        <f>BaseWeaponStats!U58*WeaponUpgradeCorrections!P7</f>
        <v>35</v>
      </c>
      <c r="V58" s="102">
        <f>BaseWeaponStats!V58*WeaponUpgradeCorrections!Q7</f>
        <v>32</v>
      </c>
      <c r="W58" s="100">
        <f>BaseWeaponStats!W58</f>
        <v>200</v>
      </c>
      <c r="X58" s="100">
        <f>BaseWeaponStats!X58</f>
        <v>0</v>
      </c>
      <c r="Y58" s="100">
        <f>BaseWeaponStats!Y58</f>
        <v>0</v>
      </c>
    </row>
    <row r="59" spans="1:25" ht="15.75" customHeight="1" x14ac:dyDescent="0.2">
      <c r="A59" s="94">
        <f>BaseWeaponStats!A59+10</f>
        <v>201410</v>
      </c>
      <c r="B59" s="95" t="s">
        <v>769</v>
      </c>
      <c r="C59" s="16" t="s">
        <v>49</v>
      </c>
      <c r="D59" s="96">
        <f>BaseWeaponStats!D59*WeaponUpgradeCorrections!I8</f>
        <v>16.8</v>
      </c>
      <c r="E59" s="96">
        <f>BaseWeaponStats!E59*WeaponUpgradeCorrections!J8</f>
        <v>16.8</v>
      </c>
      <c r="F59" s="96">
        <f>BaseWeaponStats!F59*WeaponUpgradeCorrections!K8</f>
        <v>87.6</v>
      </c>
      <c r="G59" s="96">
        <f>BaseWeaponStats!G59*WeaponUpgradeCorrections!L8</f>
        <v>0</v>
      </c>
      <c r="H59" s="96">
        <v>0</v>
      </c>
      <c r="I59" s="97">
        <f>BaseWeaponStats!I59*WeaponUpgradeCorrections!C8</f>
        <v>150</v>
      </c>
      <c r="J59" s="97">
        <f>BaseWeaponStats!J59*WeaponUpgradeCorrections!D8</f>
        <v>162.5</v>
      </c>
      <c r="K59" s="97">
        <f>BaseWeaponStats!K59*WeaponUpgradeCorrections!E8</f>
        <v>0</v>
      </c>
      <c r="L59" s="97">
        <f>BaseWeaponStats!L59*WeaponUpgradeCorrections!F8</f>
        <v>0</v>
      </c>
      <c r="M59" s="97">
        <f>BaseWeaponStats!M59*WeaponUpgradeCorrections!G8</f>
        <v>62.5</v>
      </c>
      <c r="N59" s="97">
        <f>BaseWeaponStats!N59*WeaponUpgradeCorrections!H8</f>
        <v>20</v>
      </c>
      <c r="O59" s="97">
        <v>0</v>
      </c>
      <c r="P59" s="98">
        <v>3</v>
      </c>
      <c r="Q59" s="99">
        <v>0</v>
      </c>
      <c r="R59" s="102">
        <f>BaseWeaponStats!R59*WeaponUpgradeCorrections!M8</f>
        <v>50</v>
      </c>
      <c r="S59" s="102">
        <f>BaseWeaponStats!S59*WeaponUpgradeCorrections!N8</f>
        <v>10</v>
      </c>
      <c r="T59" s="102">
        <f>BaseWeaponStats!T59*WeaponUpgradeCorrections!O8</f>
        <v>35</v>
      </c>
      <c r="U59" s="102">
        <f>BaseWeaponStats!U59*WeaponUpgradeCorrections!P8</f>
        <v>35</v>
      </c>
      <c r="V59" s="102">
        <f>BaseWeaponStats!V59*WeaponUpgradeCorrections!Q8</f>
        <v>32</v>
      </c>
      <c r="W59" s="100">
        <f>BaseWeaponStats!W59</f>
        <v>200</v>
      </c>
      <c r="X59" s="100">
        <f>BaseWeaponStats!X59</f>
        <v>0</v>
      </c>
      <c r="Y59" s="100">
        <f>BaseWeaponStats!Y59</f>
        <v>1</v>
      </c>
    </row>
    <row r="60" spans="1:25" ht="15.75" customHeight="1" x14ac:dyDescent="0.2">
      <c r="A60" s="94">
        <f>BaseWeaponStats!A60+5</f>
        <v>201505</v>
      </c>
      <c r="B60" s="95" t="s">
        <v>770</v>
      </c>
      <c r="C60" s="16" t="s">
        <v>49</v>
      </c>
      <c r="D60" s="96">
        <f>BaseWeaponStats!D60*WeaponUpgradeCorrections!I9</f>
        <v>12</v>
      </c>
      <c r="E60" s="96">
        <f>BaseWeaponStats!E60*WeaponUpgradeCorrections!J9</f>
        <v>12</v>
      </c>
      <c r="F60" s="96">
        <f>BaseWeaponStats!F60*WeaponUpgradeCorrections!K9</f>
        <v>129.6</v>
      </c>
      <c r="G60" s="96">
        <f>BaseWeaponStats!G60*WeaponUpgradeCorrections!L9</f>
        <v>0</v>
      </c>
      <c r="H60" s="96">
        <v>0</v>
      </c>
      <c r="I60" s="97">
        <f>BaseWeaponStats!I60*WeaponUpgradeCorrections!C9</f>
        <v>144</v>
      </c>
      <c r="J60" s="97">
        <f>BaseWeaponStats!J60*WeaponUpgradeCorrections!D9</f>
        <v>148.47999999999999</v>
      </c>
      <c r="K60" s="97">
        <f>BaseWeaponStats!K60*WeaponUpgradeCorrections!E9</f>
        <v>0</v>
      </c>
      <c r="L60" s="97">
        <f>BaseWeaponStats!L60*WeaponUpgradeCorrections!F9</f>
        <v>0</v>
      </c>
      <c r="M60" s="97">
        <f>BaseWeaponStats!M60*WeaponUpgradeCorrections!G9</f>
        <v>62.5</v>
      </c>
      <c r="N60" s="97">
        <f>BaseWeaponStats!N60*WeaponUpgradeCorrections!H9</f>
        <v>20</v>
      </c>
      <c r="O60" s="97">
        <v>0</v>
      </c>
      <c r="P60" s="98">
        <v>3</v>
      </c>
      <c r="Q60" s="99">
        <v>0</v>
      </c>
      <c r="R60" s="102">
        <f>BaseWeaponStats!R60*WeaponUpgradeCorrections!M9</f>
        <v>50</v>
      </c>
      <c r="S60" s="102">
        <f>BaseWeaponStats!S60*WeaponUpgradeCorrections!N9</f>
        <v>10</v>
      </c>
      <c r="T60" s="102">
        <f>BaseWeaponStats!T60*WeaponUpgradeCorrections!O9</f>
        <v>35</v>
      </c>
      <c r="U60" s="102">
        <f>BaseWeaponStats!U60*WeaponUpgradeCorrections!P9</f>
        <v>35</v>
      </c>
      <c r="V60" s="102">
        <f>BaseWeaponStats!V60*WeaponUpgradeCorrections!Q9</f>
        <v>32</v>
      </c>
      <c r="W60" s="100">
        <f>BaseWeaponStats!W60</f>
        <v>200</v>
      </c>
      <c r="X60" s="100">
        <f>BaseWeaponStats!X60</f>
        <v>0</v>
      </c>
      <c r="Y60" s="100">
        <f>BaseWeaponStats!Y60</f>
        <v>1</v>
      </c>
    </row>
    <row r="61" spans="1:25" ht="15.75" customHeight="1" x14ac:dyDescent="0.2">
      <c r="A61" s="94">
        <f>BaseWeaponStats!A61+10</f>
        <v>201610</v>
      </c>
      <c r="B61" s="95" t="s">
        <v>771</v>
      </c>
      <c r="C61" s="16" t="s">
        <v>49</v>
      </c>
      <c r="D61" s="96">
        <f>BaseWeaponStats!D61*WeaponUpgradeCorrections!I10</f>
        <v>24</v>
      </c>
      <c r="E61" s="96">
        <f>BaseWeaponStats!E61*WeaponUpgradeCorrections!J10</f>
        <v>24</v>
      </c>
      <c r="F61" s="96">
        <f>BaseWeaponStats!F61*WeaponUpgradeCorrections!K10</f>
        <v>0</v>
      </c>
      <c r="G61" s="96">
        <f>BaseWeaponStats!G61*WeaponUpgradeCorrections!L10</f>
        <v>87.6</v>
      </c>
      <c r="H61" s="96">
        <v>0</v>
      </c>
      <c r="I61" s="97">
        <f>BaseWeaponStats!I61*WeaponUpgradeCorrections!C10</f>
        <v>135</v>
      </c>
      <c r="J61" s="97">
        <f>BaseWeaponStats!J61*WeaponUpgradeCorrections!D10</f>
        <v>165</v>
      </c>
      <c r="K61" s="97">
        <f>BaseWeaponStats!K61*WeaponUpgradeCorrections!E10</f>
        <v>0</v>
      </c>
      <c r="L61" s="97">
        <f>BaseWeaponStats!L61*WeaponUpgradeCorrections!F10</f>
        <v>0</v>
      </c>
      <c r="M61" s="97">
        <f>BaseWeaponStats!M61*WeaponUpgradeCorrections!G10</f>
        <v>62.5</v>
      </c>
      <c r="N61" s="97">
        <f>BaseWeaponStats!N61*WeaponUpgradeCorrections!H10</f>
        <v>20</v>
      </c>
      <c r="O61" s="97">
        <v>0</v>
      </c>
      <c r="P61" s="98">
        <v>3</v>
      </c>
      <c r="Q61" s="99">
        <v>0</v>
      </c>
      <c r="R61" s="102">
        <f>BaseWeaponStats!R61*WeaponUpgradeCorrections!M10</f>
        <v>50</v>
      </c>
      <c r="S61" s="102">
        <f>BaseWeaponStats!S61*WeaponUpgradeCorrections!N10</f>
        <v>10</v>
      </c>
      <c r="T61" s="102">
        <f>BaseWeaponStats!T61*WeaponUpgradeCorrections!O10</f>
        <v>35</v>
      </c>
      <c r="U61" s="102">
        <f>BaseWeaponStats!U61*WeaponUpgradeCorrections!P10</f>
        <v>35</v>
      </c>
      <c r="V61" s="102">
        <f>BaseWeaponStats!V61*WeaponUpgradeCorrections!Q10</f>
        <v>32</v>
      </c>
      <c r="W61" s="100">
        <f>BaseWeaponStats!W61</f>
        <v>200</v>
      </c>
      <c r="X61" s="100">
        <f>BaseWeaponStats!X61</f>
        <v>0</v>
      </c>
      <c r="Y61" s="100">
        <f>BaseWeaponStats!Y61</f>
        <v>1</v>
      </c>
    </row>
    <row r="62" spans="1:25" ht="15.75" customHeight="1" x14ac:dyDescent="0.2">
      <c r="A62" s="94">
        <f>BaseWeaponStats!A62+5</f>
        <v>201705</v>
      </c>
      <c r="B62" s="95" t="s">
        <v>772</v>
      </c>
      <c r="C62" s="16" t="s">
        <v>49</v>
      </c>
      <c r="D62" s="96">
        <f>BaseWeaponStats!D62*WeaponUpgradeCorrections!I11</f>
        <v>21.599999999999998</v>
      </c>
      <c r="E62" s="96">
        <f>BaseWeaponStats!E62*WeaponUpgradeCorrections!J11</f>
        <v>21.599999999999998</v>
      </c>
      <c r="F62" s="96">
        <f>BaseWeaponStats!F62*WeaponUpgradeCorrections!K11</f>
        <v>0</v>
      </c>
      <c r="G62" s="96">
        <f>BaseWeaponStats!G62*WeaponUpgradeCorrections!L11</f>
        <v>103.2</v>
      </c>
      <c r="H62" s="96">
        <v>0</v>
      </c>
      <c r="I62" s="97">
        <f>BaseWeaponStats!I62*WeaponUpgradeCorrections!C11</f>
        <v>143</v>
      </c>
      <c r="J62" s="97">
        <f>BaseWeaponStats!J62*WeaponUpgradeCorrections!D11</f>
        <v>150</v>
      </c>
      <c r="K62" s="97">
        <f>BaseWeaponStats!K62*WeaponUpgradeCorrections!E11</f>
        <v>0</v>
      </c>
      <c r="L62" s="97">
        <f>BaseWeaponStats!L62*WeaponUpgradeCorrections!F11</f>
        <v>0</v>
      </c>
      <c r="M62" s="97">
        <f>BaseWeaponStats!M62*WeaponUpgradeCorrections!G11</f>
        <v>62.5</v>
      </c>
      <c r="N62" s="97">
        <f>BaseWeaponStats!N62*WeaponUpgradeCorrections!H11</f>
        <v>20</v>
      </c>
      <c r="O62" s="97">
        <v>0</v>
      </c>
      <c r="P62" s="98">
        <v>3</v>
      </c>
      <c r="Q62" s="99">
        <v>0</v>
      </c>
      <c r="R62" s="102">
        <f>BaseWeaponStats!R62*WeaponUpgradeCorrections!M11</f>
        <v>50</v>
      </c>
      <c r="S62" s="102">
        <f>BaseWeaponStats!S62*WeaponUpgradeCorrections!N11</f>
        <v>10</v>
      </c>
      <c r="T62" s="102">
        <f>BaseWeaponStats!T62*WeaponUpgradeCorrections!O11</f>
        <v>35</v>
      </c>
      <c r="U62" s="102">
        <f>BaseWeaponStats!U62*WeaponUpgradeCorrections!P11</f>
        <v>35</v>
      </c>
      <c r="V62" s="102">
        <f>BaseWeaponStats!V62*WeaponUpgradeCorrections!Q11</f>
        <v>32</v>
      </c>
      <c r="W62" s="100">
        <f>BaseWeaponStats!W62</f>
        <v>200</v>
      </c>
      <c r="X62" s="100">
        <f>BaseWeaponStats!X62</f>
        <v>0</v>
      </c>
      <c r="Y62" s="100">
        <f>BaseWeaponStats!Y62</f>
        <v>1</v>
      </c>
    </row>
    <row r="63" spans="1:25" ht="15.75" customHeight="1" x14ac:dyDescent="0.2">
      <c r="A63" s="94">
        <f>BaseWeaponStats!A63+10</f>
        <v>201810</v>
      </c>
      <c r="B63" s="95" t="s">
        <v>773</v>
      </c>
      <c r="C63" s="16" t="s">
        <v>49</v>
      </c>
      <c r="D63" s="96">
        <f>BaseWeaponStats!D63*WeaponUpgradeCorrections!I12</f>
        <v>0</v>
      </c>
      <c r="E63" s="96">
        <f>BaseWeaponStats!E63*WeaponUpgradeCorrections!J12</f>
        <v>0</v>
      </c>
      <c r="F63" s="96">
        <f>BaseWeaponStats!F63*WeaponUpgradeCorrections!K12</f>
        <v>0</v>
      </c>
      <c r="G63" s="96">
        <f>BaseWeaponStats!G63*WeaponUpgradeCorrections!L12</f>
        <v>0</v>
      </c>
      <c r="H63" s="96">
        <v>0</v>
      </c>
      <c r="I63" s="97">
        <f>BaseWeaponStats!I63*WeaponUpgradeCorrections!C12</f>
        <v>192</v>
      </c>
      <c r="J63" s="97">
        <f>BaseWeaponStats!J63*WeaponUpgradeCorrections!D12</f>
        <v>0</v>
      </c>
      <c r="K63" s="97">
        <f>BaseWeaponStats!K63*WeaponUpgradeCorrections!E12</f>
        <v>192</v>
      </c>
      <c r="L63" s="97">
        <f>BaseWeaponStats!L63*WeaponUpgradeCorrections!F12</f>
        <v>0</v>
      </c>
      <c r="M63" s="97">
        <f>BaseWeaponStats!M63*WeaponUpgradeCorrections!G12</f>
        <v>62.5</v>
      </c>
      <c r="N63" s="97">
        <f>BaseWeaponStats!N63*WeaponUpgradeCorrections!H12</f>
        <v>20</v>
      </c>
      <c r="O63" s="97">
        <v>0</v>
      </c>
      <c r="P63" s="98">
        <v>3</v>
      </c>
      <c r="Q63" s="99">
        <v>0</v>
      </c>
      <c r="R63" s="102">
        <f>BaseWeaponStats!R63*WeaponUpgradeCorrections!M12</f>
        <v>50</v>
      </c>
      <c r="S63" s="102">
        <f>BaseWeaponStats!S63*WeaponUpgradeCorrections!N12</f>
        <v>10</v>
      </c>
      <c r="T63" s="102">
        <f>BaseWeaponStats!T63*WeaponUpgradeCorrections!O12</f>
        <v>38.5</v>
      </c>
      <c r="U63" s="102">
        <f>BaseWeaponStats!U63*WeaponUpgradeCorrections!P12</f>
        <v>35</v>
      </c>
      <c r="V63" s="102">
        <f>BaseWeaponStats!V63*WeaponUpgradeCorrections!Q12</f>
        <v>32</v>
      </c>
      <c r="W63" s="100">
        <f>BaseWeaponStats!W63</f>
        <v>200</v>
      </c>
      <c r="X63" s="100">
        <f>BaseWeaponStats!X63</f>
        <v>0</v>
      </c>
      <c r="Y63" s="100">
        <f>BaseWeaponStats!Y63</f>
        <v>0</v>
      </c>
    </row>
    <row r="64" spans="1:25" ht="15.75" customHeight="1" x14ac:dyDescent="0.2">
      <c r="A64" s="94">
        <f>BaseWeaponStats!A64+5</f>
        <v>201905</v>
      </c>
      <c r="B64" s="95" t="s">
        <v>774</v>
      </c>
      <c r="C64" s="16" t="s">
        <v>49</v>
      </c>
      <c r="D64" s="96">
        <f>BaseWeaponStats!D64*WeaponUpgradeCorrections!I13</f>
        <v>0</v>
      </c>
      <c r="E64" s="96">
        <f>BaseWeaponStats!E64*WeaponUpgradeCorrections!J13</f>
        <v>0</v>
      </c>
      <c r="F64" s="96">
        <f>BaseWeaponStats!F64*WeaponUpgradeCorrections!K13</f>
        <v>0</v>
      </c>
      <c r="G64" s="96">
        <f>BaseWeaponStats!G64*WeaponUpgradeCorrections!L13</f>
        <v>0</v>
      </c>
      <c r="H64" s="96">
        <v>1</v>
      </c>
      <c r="I64" s="97">
        <f>BaseWeaponStats!I64*WeaponUpgradeCorrections!C13</f>
        <v>161</v>
      </c>
      <c r="J64" s="97">
        <f>BaseWeaponStats!J64*WeaponUpgradeCorrections!D13</f>
        <v>0</v>
      </c>
      <c r="K64" s="97">
        <f>BaseWeaponStats!K64*WeaponUpgradeCorrections!E13</f>
        <v>184</v>
      </c>
      <c r="L64" s="97">
        <f>BaseWeaponStats!L64*WeaponUpgradeCorrections!F13</f>
        <v>0</v>
      </c>
      <c r="M64" s="97">
        <f>BaseWeaponStats!M64*WeaponUpgradeCorrections!G13</f>
        <v>62.5</v>
      </c>
      <c r="N64" s="97">
        <f>BaseWeaponStats!N64*WeaponUpgradeCorrections!H13</f>
        <v>20</v>
      </c>
      <c r="O64" s="97">
        <v>0</v>
      </c>
      <c r="P64" s="98">
        <v>3</v>
      </c>
      <c r="Q64" s="99">
        <v>0</v>
      </c>
      <c r="R64" s="102">
        <f>BaseWeaponStats!R64*WeaponUpgradeCorrections!M13</f>
        <v>50</v>
      </c>
      <c r="S64" s="102">
        <f>BaseWeaponStats!S64*WeaponUpgradeCorrections!N13</f>
        <v>10</v>
      </c>
      <c r="T64" s="102">
        <f>BaseWeaponStats!T64*WeaponUpgradeCorrections!O13</f>
        <v>38.5</v>
      </c>
      <c r="U64" s="102">
        <f>BaseWeaponStats!U64*WeaponUpgradeCorrections!P13</f>
        <v>35</v>
      </c>
      <c r="V64" s="102">
        <f>BaseWeaponStats!V64*WeaponUpgradeCorrections!Q13</f>
        <v>32</v>
      </c>
      <c r="W64" s="100">
        <f>BaseWeaponStats!W64</f>
        <v>200</v>
      </c>
      <c r="X64" s="100">
        <f>BaseWeaponStats!X64</f>
        <v>0</v>
      </c>
      <c r="Y64" s="100">
        <f>BaseWeaponStats!Y64</f>
        <v>0</v>
      </c>
    </row>
    <row r="65" spans="1:25" ht="15.75" customHeight="1" x14ac:dyDescent="0.2">
      <c r="A65" s="94" t="s">
        <v>418</v>
      </c>
      <c r="B65" s="94" t="s">
        <v>449</v>
      </c>
      <c r="C65" s="16" t="s">
        <v>2</v>
      </c>
      <c r="D65" s="96" t="s">
        <v>419</v>
      </c>
      <c r="E65" s="96" t="s">
        <v>420</v>
      </c>
      <c r="F65" s="96" t="s">
        <v>421</v>
      </c>
      <c r="G65" s="96" t="s">
        <v>422</v>
      </c>
      <c r="H65" s="96" t="s">
        <v>423</v>
      </c>
      <c r="I65" s="97" t="s">
        <v>424</v>
      </c>
      <c r="J65" s="97" t="s">
        <v>425</v>
      </c>
      <c r="K65" s="97" t="s">
        <v>426</v>
      </c>
      <c r="L65" s="97" t="s">
        <v>427</v>
      </c>
      <c r="M65" s="97" t="s">
        <v>428</v>
      </c>
      <c r="N65" s="97" t="s">
        <v>429</v>
      </c>
      <c r="O65" s="97" t="s">
        <v>430</v>
      </c>
      <c r="P65" s="98" t="s">
        <v>9</v>
      </c>
      <c r="Q65" s="99" t="s">
        <v>431</v>
      </c>
      <c r="R65" s="102" t="s">
        <v>432</v>
      </c>
      <c r="S65" s="102" t="s">
        <v>433</v>
      </c>
      <c r="T65" s="102" t="s">
        <v>434</v>
      </c>
      <c r="U65" s="102" t="s">
        <v>435</v>
      </c>
      <c r="V65" s="102" t="s">
        <v>436</v>
      </c>
      <c r="W65" s="100" t="s">
        <v>437</v>
      </c>
      <c r="X65" s="100" t="s">
        <v>10</v>
      </c>
      <c r="Y65" s="100" t="s">
        <v>438</v>
      </c>
    </row>
    <row r="66" spans="1:25" ht="15.75" customHeight="1" x14ac:dyDescent="0.2">
      <c r="A66" s="94">
        <f>BaseWeaponStats!A66+15</f>
        <v>202015</v>
      </c>
      <c r="B66" s="103" t="s">
        <v>51</v>
      </c>
      <c r="C66" s="16" t="s">
        <v>49</v>
      </c>
      <c r="D66" s="96">
        <f>BaseWeaponStats!D66*WeaponUpgradeCorrections!I4</f>
        <v>61.199999999999996</v>
      </c>
      <c r="E66" s="96">
        <f>BaseWeaponStats!E66*WeaponUpgradeCorrections!J4</f>
        <v>61.199999999999996</v>
      </c>
      <c r="F66" s="96">
        <f>BaseWeaponStats!F66*WeaponUpgradeCorrections!K4</f>
        <v>0</v>
      </c>
      <c r="G66" s="96">
        <f>BaseWeaponStats!G66*WeaponUpgradeCorrections!L4</f>
        <v>0</v>
      </c>
      <c r="H66" s="96">
        <v>0</v>
      </c>
      <c r="I66" s="97">
        <f>BaseWeaponStats!I66*WeaponUpgradeCorrections!C4</f>
        <v>205</v>
      </c>
      <c r="J66" s="97">
        <f>BaseWeaponStats!J66*WeaponUpgradeCorrections!D4</f>
        <v>0</v>
      </c>
      <c r="K66" s="97">
        <f>BaseWeaponStats!K66*WeaponUpgradeCorrections!E4</f>
        <v>0</v>
      </c>
      <c r="L66" s="97">
        <f>BaseWeaponStats!L66*WeaponUpgradeCorrections!F4</f>
        <v>0</v>
      </c>
      <c r="M66" s="97">
        <f>BaseWeaponStats!M66*WeaponUpgradeCorrections!G4</f>
        <v>62.5</v>
      </c>
      <c r="N66" s="97">
        <f>BaseWeaponStats!N66*WeaponUpgradeCorrections!H4</f>
        <v>20</v>
      </c>
      <c r="O66" s="97">
        <v>0</v>
      </c>
      <c r="P66" s="98">
        <v>3</v>
      </c>
      <c r="Q66" s="99">
        <v>0</v>
      </c>
      <c r="R66" s="102">
        <f>BaseWeaponStats!R66*WeaponUpgradeCorrections!M4</f>
        <v>50</v>
      </c>
      <c r="S66" s="102">
        <f>BaseWeaponStats!S66*WeaponUpgradeCorrections!N4</f>
        <v>10</v>
      </c>
      <c r="T66" s="102">
        <f>BaseWeaponStats!T66*WeaponUpgradeCorrections!O4</f>
        <v>35</v>
      </c>
      <c r="U66" s="102">
        <f>BaseWeaponStats!U66*WeaponUpgradeCorrections!P4</f>
        <v>35</v>
      </c>
      <c r="V66" s="102">
        <f>BaseWeaponStats!V66*WeaponUpgradeCorrections!Q4</f>
        <v>32</v>
      </c>
      <c r="W66" s="100">
        <f>BaseWeaponStats!W66</f>
        <v>200</v>
      </c>
      <c r="X66" s="100">
        <f>BaseWeaponStats!X66</f>
        <v>0</v>
      </c>
      <c r="Y66" s="100">
        <f>BaseWeaponStats!Y66</f>
        <v>0</v>
      </c>
    </row>
    <row r="67" spans="1:25" ht="15.75" customHeight="1" x14ac:dyDescent="0.2">
      <c r="A67" s="94">
        <f>BaseWeaponStats!A67+5</f>
        <v>202105</v>
      </c>
      <c r="B67" s="95" t="s">
        <v>52</v>
      </c>
      <c r="C67" s="16" t="s">
        <v>49</v>
      </c>
      <c r="D67" s="96">
        <f>BaseWeaponStats!D67*WeaponUpgradeCorrections!I5</f>
        <v>61.199999999999996</v>
      </c>
      <c r="E67" s="96">
        <f>BaseWeaponStats!E67*WeaponUpgradeCorrections!J5</f>
        <v>61.199999999999996</v>
      </c>
      <c r="F67" s="96">
        <f>BaseWeaponStats!F67*WeaponUpgradeCorrections!K5</f>
        <v>0</v>
      </c>
      <c r="G67" s="96">
        <f>BaseWeaponStats!G67*WeaponUpgradeCorrections!L5</f>
        <v>0</v>
      </c>
      <c r="H67" s="96">
        <v>0</v>
      </c>
      <c r="I67" s="97">
        <f>BaseWeaponStats!I67*WeaponUpgradeCorrections!C5</f>
        <v>221.4</v>
      </c>
      <c r="J67" s="97">
        <f>BaseWeaponStats!J67*WeaponUpgradeCorrections!D5</f>
        <v>0</v>
      </c>
      <c r="K67" s="97">
        <f>BaseWeaponStats!K67*WeaponUpgradeCorrections!E5</f>
        <v>0</v>
      </c>
      <c r="L67" s="97">
        <f>BaseWeaponStats!L67*WeaponUpgradeCorrections!F5</f>
        <v>0</v>
      </c>
      <c r="M67" s="97">
        <f>BaseWeaponStats!M67*WeaponUpgradeCorrections!G5</f>
        <v>62.5</v>
      </c>
      <c r="N67" s="97">
        <f>BaseWeaponStats!N67*WeaponUpgradeCorrections!H5</f>
        <v>20</v>
      </c>
      <c r="O67" s="97">
        <v>0</v>
      </c>
      <c r="P67" s="98">
        <v>3</v>
      </c>
      <c r="Q67" s="99">
        <v>0</v>
      </c>
      <c r="R67" s="102">
        <f>BaseWeaponStats!R67*WeaponUpgradeCorrections!M5</f>
        <v>50</v>
      </c>
      <c r="S67" s="102">
        <f>BaseWeaponStats!S67*WeaponUpgradeCorrections!N5</f>
        <v>10</v>
      </c>
      <c r="T67" s="102">
        <f>BaseWeaponStats!T67*WeaponUpgradeCorrections!O5</f>
        <v>35</v>
      </c>
      <c r="U67" s="102">
        <f>BaseWeaponStats!U67*WeaponUpgradeCorrections!P5</f>
        <v>35</v>
      </c>
      <c r="V67" s="102">
        <f>BaseWeaponStats!V67*WeaponUpgradeCorrections!Q5</f>
        <v>32</v>
      </c>
      <c r="W67" s="100">
        <f>BaseWeaponStats!W67</f>
        <v>20</v>
      </c>
      <c r="X67" s="100">
        <f>BaseWeaponStats!X67</f>
        <v>0</v>
      </c>
      <c r="Y67" s="100">
        <f>BaseWeaponStats!Y67</f>
        <v>0</v>
      </c>
    </row>
    <row r="68" spans="1:25" ht="15.75" customHeight="1" x14ac:dyDescent="0.2">
      <c r="A68" s="94">
        <f>BaseWeaponStats!A68+5</f>
        <v>202205</v>
      </c>
      <c r="B68" s="95" t="s">
        <v>775</v>
      </c>
      <c r="C68" s="16" t="s">
        <v>49</v>
      </c>
      <c r="D68" s="96">
        <f>BaseWeaponStats!D68*WeaponUpgradeCorrections!I6</f>
        <v>0</v>
      </c>
      <c r="E68" s="96">
        <f>BaseWeaponStats!E68*WeaponUpgradeCorrections!J6</f>
        <v>0</v>
      </c>
      <c r="F68" s="96">
        <f>BaseWeaponStats!F68*WeaponUpgradeCorrections!K6</f>
        <v>0</v>
      </c>
      <c r="G68" s="96">
        <f>BaseWeaponStats!G68*WeaponUpgradeCorrections!L6</f>
        <v>0</v>
      </c>
      <c r="H68" s="96">
        <v>0</v>
      </c>
      <c r="I68" s="97">
        <f>BaseWeaponStats!I68*WeaponUpgradeCorrections!C6</f>
        <v>205</v>
      </c>
      <c r="J68" s="97">
        <f>BaseWeaponStats!J68*WeaponUpgradeCorrections!D6</f>
        <v>0</v>
      </c>
      <c r="K68" s="97">
        <f>BaseWeaponStats!K68*WeaponUpgradeCorrections!E6</f>
        <v>0</v>
      </c>
      <c r="L68" s="97">
        <f>BaseWeaponStats!L68*WeaponUpgradeCorrections!F6</f>
        <v>205</v>
      </c>
      <c r="M68" s="97">
        <f>BaseWeaponStats!M68*WeaponUpgradeCorrections!G6</f>
        <v>62.5</v>
      </c>
      <c r="N68" s="97">
        <f>BaseWeaponStats!N68*WeaponUpgradeCorrections!H6</f>
        <v>20</v>
      </c>
      <c r="O68" s="97">
        <v>0</v>
      </c>
      <c r="P68" s="98">
        <v>3</v>
      </c>
      <c r="Q68" s="99">
        <v>0</v>
      </c>
      <c r="R68" s="102">
        <f>BaseWeaponStats!R68*WeaponUpgradeCorrections!M6</f>
        <v>50</v>
      </c>
      <c r="S68" s="102">
        <f>BaseWeaponStats!S68*WeaponUpgradeCorrections!N6</f>
        <v>10</v>
      </c>
      <c r="T68" s="102">
        <f>BaseWeaponStats!T68*WeaponUpgradeCorrections!O6</f>
        <v>35</v>
      </c>
      <c r="U68" s="102">
        <f>BaseWeaponStats!U68*WeaponUpgradeCorrections!P6</f>
        <v>49</v>
      </c>
      <c r="V68" s="102">
        <f>BaseWeaponStats!V68*WeaponUpgradeCorrections!Q6</f>
        <v>32</v>
      </c>
      <c r="W68" s="100">
        <f>BaseWeaponStats!W68</f>
        <v>200</v>
      </c>
      <c r="X68" s="100">
        <f>BaseWeaponStats!X68</f>
        <v>0</v>
      </c>
      <c r="Y68" s="100">
        <f>BaseWeaponStats!Y68</f>
        <v>0</v>
      </c>
    </row>
    <row r="69" spans="1:25" ht="15.75" customHeight="1" x14ac:dyDescent="0.2">
      <c r="A69" s="94">
        <f>BaseWeaponStats!A69+5</f>
        <v>202305</v>
      </c>
      <c r="B69" s="95" t="s">
        <v>776</v>
      </c>
      <c r="C69" s="16" t="s">
        <v>49</v>
      </c>
      <c r="D69" s="96">
        <f>BaseWeaponStats!D69*WeaponUpgradeCorrections!I7</f>
        <v>41.800000000000004</v>
      </c>
      <c r="E69" s="96">
        <f>BaseWeaponStats!E69*WeaponUpgradeCorrections!J7</f>
        <v>41.800000000000004</v>
      </c>
      <c r="F69" s="96">
        <f>BaseWeaponStats!F69*WeaponUpgradeCorrections!K7</f>
        <v>0</v>
      </c>
      <c r="G69" s="96">
        <f>BaseWeaponStats!G69*WeaponUpgradeCorrections!L7</f>
        <v>0</v>
      </c>
      <c r="H69" s="96">
        <v>0</v>
      </c>
      <c r="I69" s="97">
        <f>BaseWeaponStats!I69*WeaponUpgradeCorrections!C7</f>
        <v>188</v>
      </c>
      <c r="J69" s="97">
        <f>BaseWeaponStats!J69*WeaponUpgradeCorrections!D7</f>
        <v>0</v>
      </c>
      <c r="K69" s="97">
        <f>BaseWeaponStats!K69*WeaponUpgradeCorrections!E7</f>
        <v>0</v>
      </c>
      <c r="L69" s="97">
        <f>BaseWeaponStats!L69*WeaponUpgradeCorrections!F7</f>
        <v>0</v>
      </c>
      <c r="M69" s="97">
        <f>BaseWeaponStats!M69*WeaponUpgradeCorrections!G7</f>
        <v>55.000000000000007</v>
      </c>
      <c r="N69" s="97">
        <f>BaseWeaponStats!N69*WeaponUpgradeCorrections!H7</f>
        <v>20</v>
      </c>
      <c r="O69" s="97">
        <v>0</v>
      </c>
      <c r="P69" s="98">
        <v>3</v>
      </c>
      <c r="Q69" s="99">
        <v>0</v>
      </c>
      <c r="R69" s="102">
        <f>BaseWeaponStats!R69*WeaponUpgradeCorrections!M7</f>
        <v>50</v>
      </c>
      <c r="S69" s="102">
        <f>BaseWeaponStats!S69*WeaponUpgradeCorrections!N7</f>
        <v>10</v>
      </c>
      <c r="T69" s="102">
        <f>BaseWeaponStats!T69*WeaponUpgradeCorrections!O7</f>
        <v>35</v>
      </c>
      <c r="U69" s="102">
        <f>BaseWeaponStats!U69*WeaponUpgradeCorrections!P7</f>
        <v>35</v>
      </c>
      <c r="V69" s="102">
        <f>BaseWeaponStats!V69*WeaponUpgradeCorrections!Q7</f>
        <v>32</v>
      </c>
      <c r="W69" s="100">
        <f>BaseWeaponStats!W69</f>
        <v>200</v>
      </c>
      <c r="X69" s="100">
        <f>BaseWeaponStats!X69</f>
        <v>0</v>
      </c>
      <c r="Y69" s="100">
        <f>BaseWeaponStats!Y69</f>
        <v>0</v>
      </c>
    </row>
    <row r="70" spans="1:25" ht="15.75" customHeight="1" x14ac:dyDescent="0.2">
      <c r="A70" s="94">
        <f>BaseWeaponStats!A70+10</f>
        <v>202410</v>
      </c>
      <c r="B70" s="95" t="s">
        <v>777</v>
      </c>
      <c r="C70" s="16" t="s">
        <v>49</v>
      </c>
      <c r="D70" s="96">
        <f>BaseWeaponStats!D70*WeaponUpgradeCorrections!I8</f>
        <v>16.8</v>
      </c>
      <c r="E70" s="96">
        <f>BaseWeaponStats!E70*WeaponUpgradeCorrections!J8</f>
        <v>16.8</v>
      </c>
      <c r="F70" s="96">
        <f>BaseWeaponStats!F70*WeaponUpgradeCorrections!K8</f>
        <v>87.6</v>
      </c>
      <c r="G70" s="96">
        <f>BaseWeaponStats!G70*WeaponUpgradeCorrections!L8</f>
        <v>0</v>
      </c>
      <c r="H70" s="96">
        <v>0</v>
      </c>
      <c r="I70" s="97">
        <f>BaseWeaponStats!I70*WeaponUpgradeCorrections!C8</f>
        <v>155</v>
      </c>
      <c r="J70" s="97">
        <f>BaseWeaponStats!J70*WeaponUpgradeCorrections!D8</f>
        <v>167.5</v>
      </c>
      <c r="K70" s="97">
        <f>BaseWeaponStats!K70*WeaponUpgradeCorrections!E8</f>
        <v>0</v>
      </c>
      <c r="L70" s="97">
        <f>BaseWeaponStats!L70*WeaponUpgradeCorrections!F8</f>
        <v>0</v>
      </c>
      <c r="M70" s="97">
        <f>BaseWeaponStats!M70*WeaponUpgradeCorrections!G8</f>
        <v>62.5</v>
      </c>
      <c r="N70" s="97">
        <f>BaseWeaponStats!N70*WeaponUpgradeCorrections!H8</f>
        <v>20</v>
      </c>
      <c r="O70" s="97">
        <v>0</v>
      </c>
      <c r="P70" s="98">
        <v>3</v>
      </c>
      <c r="Q70" s="99">
        <v>0</v>
      </c>
      <c r="R70" s="102">
        <f>BaseWeaponStats!R70*WeaponUpgradeCorrections!M8</f>
        <v>50</v>
      </c>
      <c r="S70" s="102">
        <f>BaseWeaponStats!S70*WeaponUpgradeCorrections!N8</f>
        <v>10</v>
      </c>
      <c r="T70" s="102">
        <f>BaseWeaponStats!T70*WeaponUpgradeCorrections!O8</f>
        <v>35</v>
      </c>
      <c r="U70" s="102">
        <f>BaseWeaponStats!U70*WeaponUpgradeCorrections!P8</f>
        <v>35</v>
      </c>
      <c r="V70" s="102">
        <f>BaseWeaponStats!V70*WeaponUpgradeCorrections!Q8</f>
        <v>32</v>
      </c>
      <c r="W70" s="100">
        <f>BaseWeaponStats!W70</f>
        <v>200</v>
      </c>
      <c r="X70" s="100">
        <f>BaseWeaponStats!X70</f>
        <v>0</v>
      </c>
      <c r="Y70" s="100">
        <f>BaseWeaponStats!Y70</f>
        <v>1</v>
      </c>
    </row>
    <row r="71" spans="1:25" ht="15.75" customHeight="1" x14ac:dyDescent="0.2">
      <c r="A71" s="94">
        <f>BaseWeaponStats!A71+5</f>
        <v>202505</v>
      </c>
      <c r="B71" s="95" t="s">
        <v>778</v>
      </c>
      <c r="C71" s="16" t="s">
        <v>49</v>
      </c>
      <c r="D71" s="96">
        <f>BaseWeaponStats!D71*WeaponUpgradeCorrections!I9</f>
        <v>12</v>
      </c>
      <c r="E71" s="96">
        <f>BaseWeaponStats!E71*WeaponUpgradeCorrections!J9</f>
        <v>12</v>
      </c>
      <c r="F71" s="96">
        <f>BaseWeaponStats!F71*WeaponUpgradeCorrections!K9</f>
        <v>129.6</v>
      </c>
      <c r="G71" s="96">
        <f>BaseWeaponStats!G71*WeaponUpgradeCorrections!L9</f>
        <v>0</v>
      </c>
      <c r="H71" s="96">
        <v>0</v>
      </c>
      <c r="I71" s="97">
        <f>BaseWeaponStats!I71*WeaponUpgradeCorrections!C9</f>
        <v>148.79999999999998</v>
      </c>
      <c r="J71" s="97">
        <f>BaseWeaponStats!J71*WeaponUpgradeCorrections!D9</f>
        <v>153.11999999999998</v>
      </c>
      <c r="K71" s="97">
        <f>BaseWeaponStats!K71*WeaponUpgradeCorrections!E9</f>
        <v>0</v>
      </c>
      <c r="L71" s="97">
        <f>BaseWeaponStats!L71*WeaponUpgradeCorrections!F9</f>
        <v>0</v>
      </c>
      <c r="M71" s="97">
        <f>BaseWeaponStats!M71*WeaponUpgradeCorrections!G9</f>
        <v>62.5</v>
      </c>
      <c r="N71" s="97">
        <f>BaseWeaponStats!N71*WeaponUpgradeCorrections!H9</f>
        <v>20</v>
      </c>
      <c r="O71" s="97">
        <v>0</v>
      </c>
      <c r="P71" s="98">
        <v>3</v>
      </c>
      <c r="Q71" s="99">
        <v>0</v>
      </c>
      <c r="R71" s="102">
        <f>BaseWeaponStats!R71*WeaponUpgradeCorrections!M9</f>
        <v>50</v>
      </c>
      <c r="S71" s="102">
        <f>BaseWeaponStats!S71*WeaponUpgradeCorrections!N9</f>
        <v>10</v>
      </c>
      <c r="T71" s="102">
        <f>BaseWeaponStats!T71*WeaponUpgradeCorrections!O9</f>
        <v>35</v>
      </c>
      <c r="U71" s="102">
        <f>BaseWeaponStats!U71*WeaponUpgradeCorrections!P9</f>
        <v>35</v>
      </c>
      <c r="V71" s="102">
        <f>BaseWeaponStats!V71*WeaponUpgradeCorrections!Q9</f>
        <v>32</v>
      </c>
      <c r="W71" s="100">
        <f>BaseWeaponStats!W71</f>
        <v>200</v>
      </c>
      <c r="X71" s="100">
        <f>BaseWeaponStats!X71</f>
        <v>0</v>
      </c>
      <c r="Y71" s="100">
        <f>BaseWeaponStats!Y71</f>
        <v>1</v>
      </c>
    </row>
    <row r="72" spans="1:25" ht="15.75" customHeight="1" x14ac:dyDescent="0.2">
      <c r="A72" s="94">
        <f>BaseWeaponStats!A72+10</f>
        <v>202610</v>
      </c>
      <c r="B72" s="95" t="s">
        <v>779</v>
      </c>
      <c r="C72" s="16" t="s">
        <v>49</v>
      </c>
      <c r="D72" s="96">
        <f>BaseWeaponStats!D72*WeaponUpgradeCorrections!I10</f>
        <v>24</v>
      </c>
      <c r="E72" s="96">
        <f>BaseWeaponStats!E72*WeaponUpgradeCorrections!J10</f>
        <v>24</v>
      </c>
      <c r="F72" s="96">
        <f>BaseWeaponStats!F72*WeaponUpgradeCorrections!K10</f>
        <v>0</v>
      </c>
      <c r="G72" s="96">
        <f>BaseWeaponStats!G72*WeaponUpgradeCorrections!L10</f>
        <v>87.6</v>
      </c>
      <c r="H72" s="96">
        <v>0</v>
      </c>
      <c r="I72" s="97">
        <f>BaseWeaponStats!I72*WeaponUpgradeCorrections!C10</f>
        <v>137.5</v>
      </c>
      <c r="J72" s="97">
        <f>BaseWeaponStats!J72*WeaponUpgradeCorrections!D10</f>
        <v>170</v>
      </c>
      <c r="K72" s="97">
        <f>BaseWeaponStats!K72*WeaponUpgradeCorrections!E10</f>
        <v>0</v>
      </c>
      <c r="L72" s="97">
        <f>BaseWeaponStats!L72*WeaponUpgradeCorrections!F10</f>
        <v>0</v>
      </c>
      <c r="M72" s="97">
        <f>BaseWeaponStats!M72*WeaponUpgradeCorrections!G10</f>
        <v>62.5</v>
      </c>
      <c r="N72" s="97">
        <f>BaseWeaponStats!N72*WeaponUpgradeCorrections!H10</f>
        <v>20</v>
      </c>
      <c r="O72" s="97">
        <v>0</v>
      </c>
      <c r="P72" s="98">
        <v>3</v>
      </c>
      <c r="Q72" s="99">
        <v>0</v>
      </c>
      <c r="R72" s="102">
        <f>BaseWeaponStats!R72*WeaponUpgradeCorrections!M10</f>
        <v>50</v>
      </c>
      <c r="S72" s="102">
        <f>BaseWeaponStats!S72*WeaponUpgradeCorrections!N10</f>
        <v>10</v>
      </c>
      <c r="T72" s="102">
        <f>BaseWeaponStats!T72*WeaponUpgradeCorrections!O10</f>
        <v>35</v>
      </c>
      <c r="U72" s="102">
        <f>BaseWeaponStats!U72*WeaponUpgradeCorrections!P10</f>
        <v>35</v>
      </c>
      <c r="V72" s="102">
        <f>BaseWeaponStats!V72*WeaponUpgradeCorrections!Q10</f>
        <v>32</v>
      </c>
      <c r="W72" s="100">
        <f>BaseWeaponStats!W72</f>
        <v>200</v>
      </c>
      <c r="X72" s="100">
        <f>BaseWeaponStats!X72</f>
        <v>0</v>
      </c>
      <c r="Y72" s="100">
        <f>BaseWeaponStats!Y72</f>
        <v>1</v>
      </c>
    </row>
    <row r="73" spans="1:25" ht="15.75" customHeight="1" x14ac:dyDescent="0.2">
      <c r="A73" s="94">
        <f>BaseWeaponStats!A73+5</f>
        <v>202705</v>
      </c>
      <c r="B73" s="95" t="s">
        <v>780</v>
      </c>
      <c r="C73" s="16" t="s">
        <v>49</v>
      </c>
      <c r="D73" s="96">
        <f>BaseWeaponStats!D73*WeaponUpgradeCorrections!I11</f>
        <v>21.599999999999998</v>
      </c>
      <c r="E73" s="96">
        <f>BaseWeaponStats!E73*WeaponUpgradeCorrections!J11</f>
        <v>21.599999999999998</v>
      </c>
      <c r="F73" s="96">
        <f>BaseWeaponStats!F73*WeaponUpgradeCorrections!K11</f>
        <v>0</v>
      </c>
      <c r="G73" s="96">
        <f>BaseWeaponStats!G73*WeaponUpgradeCorrections!L11</f>
        <v>103.2</v>
      </c>
      <c r="H73" s="96">
        <v>0</v>
      </c>
      <c r="I73" s="97">
        <f>BaseWeaponStats!I73*WeaponUpgradeCorrections!C11</f>
        <v>145.6</v>
      </c>
      <c r="J73" s="97">
        <f>BaseWeaponStats!J73*WeaponUpgradeCorrections!D11</f>
        <v>155</v>
      </c>
      <c r="K73" s="97">
        <f>BaseWeaponStats!K73*WeaponUpgradeCorrections!E11</f>
        <v>0</v>
      </c>
      <c r="L73" s="97">
        <f>BaseWeaponStats!L73*WeaponUpgradeCorrections!F11</f>
        <v>0</v>
      </c>
      <c r="M73" s="97">
        <f>BaseWeaponStats!M73*WeaponUpgradeCorrections!G11</f>
        <v>62.5</v>
      </c>
      <c r="N73" s="97">
        <f>BaseWeaponStats!N73*WeaponUpgradeCorrections!H11</f>
        <v>20</v>
      </c>
      <c r="O73" s="97">
        <v>0</v>
      </c>
      <c r="P73" s="98">
        <v>3</v>
      </c>
      <c r="Q73" s="99">
        <v>0</v>
      </c>
      <c r="R73" s="102">
        <f>BaseWeaponStats!R73*WeaponUpgradeCorrections!M11</f>
        <v>50</v>
      </c>
      <c r="S73" s="102">
        <f>BaseWeaponStats!S73*WeaponUpgradeCorrections!N11</f>
        <v>10</v>
      </c>
      <c r="T73" s="102">
        <f>BaseWeaponStats!T73*WeaponUpgradeCorrections!O11</f>
        <v>35</v>
      </c>
      <c r="U73" s="102">
        <f>BaseWeaponStats!U73*WeaponUpgradeCorrections!P11</f>
        <v>35</v>
      </c>
      <c r="V73" s="102">
        <f>BaseWeaponStats!V73*WeaponUpgradeCorrections!Q11</f>
        <v>32</v>
      </c>
      <c r="W73" s="100">
        <f>BaseWeaponStats!W73</f>
        <v>200</v>
      </c>
      <c r="X73" s="100">
        <f>BaseWeaponStats!X73</f>
        <v>0</v>
      </c>
      <c r="Y73" s="100">
        <f>BaseWeaponStats!Y73</f>
        <v>1</v>
      </c>
    </row>
    <row r="74" spans="1:25" ht="15.75" customHeight="1" x14ac:dyDescent="0.2">
      <c r="A74" s="94">
        <f>BaseWeaponStats!A74+10</f>
        <v>202810</v>
      </c>
      <c r="B74" s="95" t="s">
        <v>781</v>
      </c>
      <c r="C74" s="16" t="s">
        <v>49</v>
      </c>
      <c r="D74" s="96">
        <f>BaseWeaponStats!D74*WeaponUpgradeCorrections!I12</f>
        <v>0</v>
      </c>
      <c r="E74" s="96">
        <f>BaseWeaponStats!E74*WeaponUpgradeCorrections!J12</f>
        <v>0</v>
      </c>
      <c r="F74" s="96">
        <f>BaseWeaponStats!F74*WeaponUpgradeCorrections!K12</f>
        <v>0</v>
      </c>
      <c r="G74" s="96">
        <f>BaseWeaponStats!G74*WeaponUpgradeCorrections!L12</f>
        <v>0</v>
      </c>
      <c r="H74" s="96">
        <v>0</v>
      </c>
      <c r="I74" s="97">
        <f>BaseWeaponStats!I74*WeaponUpgradeCorrections!C12</f>
        <v>196.79999999999998</v>
      </c>
      <c r="J74" s="97">
        <f>BaseWeaponStats!J74*WeaponUpgradeCorrections!D12</f>
        <v>0</v>
      </c>
      <c r="K74" s="97">
        <f>BaseWeaponStats!K74*WeaponUpgradeCorrections!E12</f>
        <v>196.79999999999998</v>
      </c>
      <c r="L74" s="97">
        <f>BaseWeaponStats!L74*WeaponUpgradeCorrections!F12</f>
        <v>0</v>
      </c>
      <c r="M74" s="97">
        <f>BaseWeaponStats!M74*WeaponUpgradeCorrections!G12</f>
        <v>62.5</v>
      </c>
      <c r="N74" s="97">
        <f>BaseWeaponStats!N74*WeaponUpgradeCorrections!H12</f>
        <v>20</v>
      </c>
      <c r="O74" s="97">
        <v>0</v>
      </c>
      <c r="P74" s="98">
        <v>3</v>
      </c>
      <c r="Q74" s="99">
        <v>0</v>
      </c>
      <c r="R74" s="102">
        <f>BaseWeaponStats!R74*WeaponUpgradeCorrections!M12</f>
        <v>50</v>
      </c>
      <c r="S74" s="102">
        <f>BaseWeaponStats!S74*WeaponUpgradeCorrections!N12</f>
        <v>10</v>
      </c>
      <c r="T74" s="102">
        <f>BaseWeaponStats!T74*WeaponUpgradeCorrections!O12</f>
        <v>38.5</v>
      </c>
      <c r="U74" s="102">
        <f>BaseWeaponStats!U74*WeaponUpgradeCorrections!P12</f>
        <v>35</v>
      </c>
      <c r="V74" s="102">
        <f>BaseWeaponStats!V74*WeaponUpgradeCorrections!Q12</f>
        <v>32</v>
      </c>
      <c r="W74" s="100">
        <f>BaseWeaponStats!W74</f>
        <v>200</v>
      </c>
      <c r="X74" s="100">
        <f>BaseWeaponStats!X74</f>
        <v>0</v>
      </c>
      <c r="Y74" s="100">
        <f>BaseWeaponStats!Y74</f>
        <v>0</v>
      </c>
    </row>
    <row r="75" spans="1:25" ht="15.75" customHeight="1" x14ac:dyDescent="0.2">
      <c r="A75" s="94">
        <f>BaseWeaponStats!A75+5</f>
        <v>202905</v>
      </c>
      <c r="B75" s="95" t="s">
        <v>782</v>
      </c>
      <c r="C75" s="16" t="s">
        <v>49</v>
      </c>
      <c r="D75" s="96">
        <f>BaseWeaponStats!D75*WeaponUpgradeCorrections!I13</f>
        <v>0</v>
      </c>
      <c r="E75" s="96">
        <f>BaseWeaponStats!E75*WeaponUpgradeCorrections!J13</f>
        <v>0</v>
      </c>
      <c r="F75" s="96">
        <f>BaseWeaponStats!F75*WeaponUpgradeCorrections!K13</f>
        <v>0</v>
      </c>
      <c r="G75" s="96">
        <f>BaseWeaponStats!G75*WeaponUpgradeCorrections!L13</f>
        <v>0</v>
      </c>
      <c r="H75" s="96">
        <v>1</v>
      </c>
      <c r="I75" s="97">
        <f>BaseWeaponStats!I75*WeaponUpgradeCorrections!C13</f>
        <v>165.6</v>
      </c>
      <c r="J75" s="97">
        <f>BaseWeaponStats!J75*WeaponUpgradeCorrections!D13</f>
        <v>0</v>
      </c>
      <c r="K75" s="97">
        <f>BaseWeaponStats!K75*WeaponUpgradeCorrections!E13</f>
        <v>188.6</v>
      </c>
      <c r="L75" s="97">
        <f>BaseWeaponStats!L75*WeaponUpgradeCorrections!F13</f>
        <v>0</v>
      </c>
      <c r="M75" s="97">
        <f>BaseWeaponStats!M75*WeaponUpgradeCorrections!G13</f>
        <v>62.5</v>
      </c>
      <c r="N75" s="97">
        <f>BaseWeaponStats!N75*WeaponUpgradeCorrections!H13</f>
        <v>20</v>
      </c>
      <c r="O75" s="97">
        <v>0</v>
      </c>
      <c r="P75" s="98">
        <v>3</v>
      </c>
      <c r="Q75" s="99">
        <v>0</v>
      </c>
      <c r="R75" s="102">
        <f>BaseWeaponStats!R75*WeaponUpgradeCorrections!M13</f>
        <v>50</v>
      </c>
      <c r="S75" s="102">
        <f>BaseWeaponStats!S75*WeaponUpgradeCorrections!N13</f>
        <v>10</v>
      </c>
      <c r="T75" s="102">
        <f>BaseWeaponStats!T75*WeaponUpgradeCorrections!O13</f>
        <v>38.5</v>
      </c>
      <c r="U75" s="102">
        <f>BaseWeaponStats!U75*WeaponUpgradeCorrections!P13</f>
        <v>35</v>
      </c>
      <c r="V75" s="102">
        <f>BaseWeaponStats!V75*WeaponUpgradeCorrections!Q13</f>
        <v>32</v>
      </c>
      <c r="W75" s="100">
        <f>BaseWeaponStats!W75</f>
        <v>200</v>
      </c>
      <c r="X75" s="100">
        <f>BaseWeaponStats!X75</f>
        <v>0</v>
      </c>
      <c r="Y75" s="100">
        <f>BaseWeaponStats!Y75</f>
        <v>0</v>
      </c>
    </row>
    <row r="76" spans="1:25" ht="15.75" customHeight="1" x14ac:dyDescent="0.2">
      <c r="A76" s="94" t="s">
        <v>418</v>
      </c>
      <c r="B76" s="94" t="s">
        <v>449</v>
      </c>
      <c r="C76" s="16" t="s">
        <v>2</v>
      </c>
      <c r="D76" s="96" t="s">
        <v>419</v>
      </c>
      <c r="E76" s="96" t="s">
        <v>420</v>
      </c>
      <c r="F76" s="96" t="s">
        <v>421</v>
      </c>
      <c r="G76" s="96" t="s">
        <v>422</v>
      </c>
      <c r="H76" s="96" t="s">
        <v>423</v>
      </c>
      <c r="I76" s="97" t="s">
        <v>424</v>
      </c>
      <c r="J76" s="97" t="s">
        <v>425</v>
      </c>
      <c r="K76" s="97" t="s">
        <v>426</v>
      </c>
      <c r="L76" s="97" t="s">
        <v>427</v>
      </c>
      <c r="M76" s="97" t="s">
        <v>428</v>
      </c>
      <c r="N76" s="97" t="s">
        <v>429</v>
      </c>
      <c r="O76" s="97" t="s">
        <v>430</v>
      </c>
      <c r="P76" s="98" t="s">
        <v>9</v>
      </c>
      <c r="Q76" s="99" t="s">
        <v>431</v>
      </c>
      <c r="R76" s="102" t="s">
        <v>432</v>
      </c>
      <c r="S76" s="102" t="s">
        <v>433</v>
      </c>
      <c r="T76" s="102" t="s">
        <v>434</v>
      </c>
      <c r="U76" s="102" t="s">
        <v>435</v>
      </c>
      <c r="V76" s="102" t="s">
        <v>436</v>
      </c>
      <c r="W76" s="100" t="s">
        <v>437</v>
      </c>
      <c r="X76" s="100" t="s">
        <v>10</v>
      </c>
      <c r="Y76" s="100" t="s">
        <v>438</v>
      </c>
    </row>
    <row r="77" spans="1:25" ht="15.75" customHeight="1" x14ac:dyDescent="0.2">
      <c r="A77" s="94">
        <f>BaseWeaponStats!A77+15</f>
        <v>203015</v>
      </c>
      <c r="B77" s="103" t="s">
        <v>81</v>
      </c>
      <c r="C77" s="16" t="s">
        <v>82</v>
      </c>
      <c r="D77" s="96">
        <f>BaseWeaponStats!D77*WeaponUpgradeCorrections!I4</f>
        <v>60</v>
      </c>
      <c r="E77" s="96">
        <f>BaseWeaponStats!E77*WeaponUpgradeCorrections!J4</f>
        <v>0</v>
      </c>
      <c r="F77" s="96">
        <f>BaseWeaponStats!F77*WeaponUpgradeCorrections!K4</f>
        <v>0</v>
      </c>
      <c r="G77" s="96">
        <f>BaseWeaponStats!G77*WeaponUpgradeCorrections!L4</f>
        <v>0</v>
      </c>
      <c r="H77" s="96">
        <v>0</v>
      </c>
      <c r="I77" s="97">
        <f>BaseWeaponStats!I77*WeaponUpgradeCorrections!C4</f>
        <v>100</v>
      </c>
      <c r="J77" s="97">
        <f>BaseWeaponStats!J77*WeaponUpgradeCorrections!D4</f>
        <v>0</v>
      </c>
      <c r="K77" s="97">
        <f>BaseWeaponStats!K77*WeaponUpgradeCorrections!E4</f>
        <v>0</v>
      </c>
      <c r="L77" s="97">
        <f>BaseWeaponStats!L77*WeaponUpgradeCorrections!F4</f>
        <v>0</v>
      </c>
      <c r="M77" s="97">
        <f>BaseWeaponStats!M77*WeaponUpgradeCorrections!G4</f>
        <v>50</v>
      </c>
      <c r="N77" s="97">
        <f>BaseWeaponStats!N77*WeaponUpgradeCorrections!H4</f>
        <v>1</v>
      </c>
      <c r="O77" s="97">
        <v>0</v>
      </c>
      <c r="P77" s="98">
        <v>2</v>
      </c>
      <c r="Q77" s="99">
        <v>0</v>
      </c>
      <c r="R77" s="102">
        <f>BaseWeaponStats!R77*WeaponUpgradeCorrections!M4</f>
        <v>20</v>
      </c>
      <c r="S77" s="102">
        <f>BaseWeaponStats!S77*WeaponUpgradeCorrections!N4</f>
        <v>5</v>
      </c>
      <c r="T77" s="102">
        <f>BaseWeaponStats!T77*WeaponUpgradeCorrections!O4</f>
        <v>15</v>
      </c>
      <c r="U77" s="102">
        <f>BaseWeaponStats!U77*WeaponUpgradeCorrections!P4</f>
        <v>15</v>
      </c>
      <c r="V77" s="102">
        <f>BaseWeaponStats!V77*WeaponUpgradeCorrections!Q4</f>
        <v>16</v>
      </c>
      <c r="W77" s="100">
        <f>BaseWeaponStats!W77</f>
        <v>200</v>
      </c>
      <c r="X77" s="100">
        <f>BaseWeaponStats!X77</f>
        <v>0</v>
      </c>
      <c r="Y77" s="100">
        <f>BaseWeaponStats!Y77</f>
        <v>0</v>
      </c>
    </row>
    <row r="78" spans="1:25" ht="15.75" customHeight="1" x14ac:dyDescent="0.2">
      <c r="A78" s="94">
        <f>BaseWeaponStats!A78+5</f>
        <v>203105</v>
      </c>
      <c r="B78" s="95" t="s">
        <v>83</v>
      </c>
      <c r="C78" s="16" t="s">
        <v>82</v>
      </c>
      <c r="D78" s="96">
        <f>BaseWeaponStats!D78*WeaponUpgradeCorrections!I5</f>
        <v>60</v>
      </c>
      <c r="E78" s="96">
        <f>BaseWeaponStats!E78*WeaponUpgradeCorrections!J5</f>
        <v>0</v>
      </c>
      <c r="F78" s="96">
        <f>BaseWeaponStats!F78*WeaponUpgradeCorrections!K5</f>
        <v>0</v>
      </c>
      <c r="G78" s="96">
        <f>BaseWeaponStats!G78*WeaponUpgradeCorrections!L5</f>
        <v>0</v>
      </c>
      <c r="H78" s="96">
        <v>0</v>
      </c>
      <c r="I78" s="97">
        <f>BaseWeaponStats!I78*WeaponUpgradeCorrections!C5</f>
        <v>108</v>
      </c>
      <c r="J78" s="97">
        <f>BaseWeaponStats!J78*WeaponUpgradeCorrections!D5</f>
        <v>0</v>
      </c>
      <c r="K78" s="97">
        <f>BaseWeaponStats!K78*WeaponUpgradeCorrections!E5</f>
        <v>0</v>
      </c>
      <c r="L78" s="97">
        <f>BaseWeaponStats!L78*WeaponUpgradeCorrections!F5</f>
        <v>0</v>
      </c>
      <c r="M78" s="97">
        <f>BaseWeaponStats!M78*WeaponUpgradeCorrections!G5</f>
        <v>50</v>
      </c>
      <c r="N78" s="97">
        <f>BaseWeaponStats!N78*WeaponUpgradeCorrections!H5</f>
        <v>1</v>
      </c>
      <c r="O78" s="97">
        <v>0</v>
      </c>
      <c r="P78" s="98">
        <v>2</v>
      </c>
      <c r="Q78" s="99">
        <v>0</v>
      </c>
      <c r="R78" s="102">
        <f>BaseWeaponStats!R78*WeaponUpgradeCorrections!M5</f>
        <v>20</v>
      </c>
      <c r="S78" s="102">
        <f>BaseWeaponStats!S78*WeaponUpgradeCorrections!N5</f>
        <v>5</v>
      </c>
      <c r="T78" s="102">
        <f>BaseWeaponStats!T78*WeaponUpgradeCorrections!O5</f>
        <v>15</v>
      </c>
      <c r="U78" s="102">
        <f>BaseWeaponStats!U78*WeaponUpgradeCorrections!P5</f>
        <v>15</v>
      </c>
      <c r="V78" s="102">
        <f>BaseWeaponStats!V78*WeaponUpgradeCorrections!Q5</f>
        <v>16</v>
      </c>
      <c r="W78" s="100">
        <f>BaseWeaponStats!W78</f>
        <v>20</v>
      </c>
      <c r="X78" s="100">
        <f>BaseWeaponStats!X78</f>
        <v>0</v>
      </c>
      <c r="Y78" s="100">
        <f>BaseWeaponStats!Y78</f>
        <v>0</v>
      </c>
    </row>
    <row r="79" spans="1:25" ht="15.75" customHeight="1" x14ac:dyDescent="0.2">
      <c r="A79" s="94">
        <f>BaseWeaponStats!A79+5</f>
        <v>203205</v>
      </c>
      <c r="B79" s="95" t="s">
        <v>783</v>
      </c>
      <c r="C79" s="16" t="s">
        <v>82</v>
      </c>
      <c r="D79" s="96">
        <f>BaseWeaponStats!D79*WeaponUpgradeCorrections!I6</f>
        <v>0</v>
      </c>
      <c r="E79" s="96">
        <f>BaseWeaponStats!E79*WeaponUpgradeCorrections!J6</f>
        <v>0</v>
      </c>
      <c r="F79" s="96">
        <f>BaseWeaponStats!F79*WeaponUpgradeCorrections!K6</f>
        <v>0</v>
      </c>
      <c r="G79" s="96">
        <f>BaseWeaponStats!G79*WeaponUpgradeCorrections!L6</f>
        <v>0</v>
      </c>
      <c r="H79" s="96">
        <v>0</v>
      </c>
      <c r="I79" s="97">
        <f>BaseWeaponStats!I79*WeaponUpgradeCorrections!C6</f>
        <v>100</v>
      </c>
      <c r="J79" s="97">
        <f>BaseWeaponStats!J79*WeaponUpgradeCorrections!D6</f>
        <v>0</v>
      </c>
      <c r="K79" s="97">
        <f>BaseWeaponStats!K79*WeaponUpgradeCorrections!E6</f>
        <v>0</v>
      </c>
      <c r="L79" s="97">
        <f>BaseWeaponStats!L79*WeaponUpgradeCorrections!F6</f>
        <v>100</v>
      </c>
      <c r="M79" s="97">
        <f>BaseWeaponStats!M79*WeaponUpgradeCorrections!G6</f>
        <v>50</v>
      </c>
      <c r="N79" s="97">
        <f>BaseWeaponStats!N79*WeaponUpgradeCorrections!H6</f>
        <v>1</v>
      </c>
      <c r="O79" s="97">
        <v>0</v>
      </c>
      <c r="P79" s="98">
        <v>2</v>
      </c>
      <c r="Q79" s="99">
        <v>0</v>
      </c>
      <c r="R79" s="102">
        <f>BaseWeaponStats!R79*WeaponUpgradeCorrections!M6</f>
        <v>20</v>
      </c>
      <c r="S79" s="102">
        <f>BaseWeaponStats!S79*WeaponUpgradeCorrections!N6</f>
        <v>5</v>
      </c>
      <c r="T79" s="102">
        <f>BaseWeaponStats!T79*WeaponUpgradeCorrections!O6</f>
        <v>15</v>
      </c>
      <c r="U79" s="102">
        <f>BaseWeaponStats!U79*WeaponUpgradeCorrections!P6</f>
        <v>21</v>
      </c>
      <c r="V79" s="102">
        <f>BaseWeaponStats!V79*WeaponUpgradeCorrections!Q6</f>
        <v>16</v>
      </c>
      <c r="W79" s="100">
        <f>BaseWeaponStats!W79</f>
        <v>200</v>
      </c>
      <c r="X79" s="100">
        <f>BaseWeaponStats!X79</f>
        <v>0</v>
      </c>
      <c r="Y79" s="100">
        <f>BaseWeaponStats!Y79</f>
        <v>0</v>
      </c>
    </row>
    <row r="80" spans="1:25" ht="15.75" customHeight="1" x14ac:dyDescent="0.2">
      <c r="A80" s="94">
        <f>BaseWeaponStats!A80+5</f>
        <v>203305</v>
      </c>
      <c r="B80" s="95" t="s">
        <v>784</v>
      </c>
      <c r="C80" s="16" t="s">
        <v>82</v>
      </c>
      <c r="D80" s="96">
        <f>BaseWeaponStats!D80*WeaponUpgradeCorrections!I7</f>
        <v>31.900000000000002</v>
      </c>
      <c r="E80" s="96">
        <f>BaseWeaponStats!E80*WeaponUpgradeCorrections!J7</f>
        <v>41.800000000000004</v>
      </c>
      <c r="F80" s="96">
        <f>BaseWeaponStats!F80*WeaponUpgradeCorrections!K7</f>
        <v>0</v>
      </c>
      <c r="G80" s="96">
        <f>BaseWeaponStats!G80*WeaponUpgradeCorrections!L7</f>
        <v>0</v>
      </c>
      <c r="H80" s="96">
        <v>0</v>
      </c>
      <c r="I80" s="97">
        <f>BaseWeaponStats!I80*WeaponUpgradeCorrections!C7</f>
        <v>92</v>
      </c>
      <c r="J80" s="97">
        <f>BaseWeaponStats!J80*WeaponUpgradeCorrections!D7</f>
        <v>0</v>
      </c>
      <c r="K80" s="97">
        <f>BaseWeaponStats!K80*WeaponUpgradeCorrections!E7</f>
        <v>0</v>
      </c>
      <c r="L80" s="97">
        <f>BaseWeaponStats!L80*WeaponUpgradeCorrections!F7</f>
        <v>0</v>
      </c>
      <c r="M80" s="97">
        <f>BaseWeaponStats!M80*WeaponUpgradeCorrections!G7</f>
        <v>44</v>
      </c>
      <c r="N80" s="97">
        <f>BaseWeaponStats!N80*WeaponUpgradeCorrections!H7</f>
        <v>1</v>
      </c>
      <c r="O80" s="97">
        <v>0</v>
      </c>
      <c r="P80" s="98">
        <v>2</v>
      </c>
      <c r="Q80" s="99">
        <v>0</v>
      </c>
      <c r="R80" s="102">
        <f>BaseWeaponStats!R80*WeaponUpgradeCorrections!M7</f>
        <v>20</v>
      </c>
      <c r="S80" s="102">
        <f>BaseWeaponStats!S80*WeaponUpgradeCorrections!N7</f>
        <v>5</v>
      </c>
      <c r="T80" s="102">
        <f>BaseWeaponStats!T80*WeaponUpgradeCorrections!O7</f>
        <v>15</v>
      </c>
      <c r="U80" s="102">
        <f>BaseWeaponStats!U80*WeaponUpgradeCorrections!P7</f>
        <v>15</v>
      </c>
      <c r="V80" s="102">
        <f>BaseWeaponStats!V80*WeaponUpgradeCorrections!Q7</f>
        <v>16</v>
      </c>
      <c r="W80" s="100">
        <f>BaseWeaponStats!W80</f>
        <v>200</v>
      </c>
      <c r="X80" s="100">
        <f>BaseWeaponStats!X80</f>
        <v>0</v>
      </c>
      <c r="Y80" s="100">
        <f>BaseWeaponStats!Y80</f>
        <v>0</v>
      </c>
    </row>
    <row r="81" spans="1:25" ht="15.75" customHeight="1" x14ac:dyDescent="0.2">
      <c r="A81" s="94">
        <f>BaseWeaponStats!A81+10</f>
        <v>203410</v>
      </c>
      <c r="B81" s="95" t="s">
        <v>785</v>
      </c>
      <c r="C81" s="16" t="s">
        <v>82</v>
      </c>
      <c r="D81" s="96">
        <f>BaseWeaponStats!D81*WeaponUpgradeCorrections!I8</f>
        <v>13.2</v>
      </c>
      <c r="E81" s="96">
        <f>BaseWeaponStats!E81*WeaponUpgradeCorrections!J8</f>
        <v>16.8</v>
      </c>
      <c r="F81" s="96">
        <f>BaseWeaponStats!F81*WeaponUpgradeCorrections!K8</f>
        <v>75.599999999999994</v>
      </c>
      <c r="G81" s="96">
        <f>BaseWeaponStats!G81*WeaponUpgradeCorrections!L8</f>
        <v>0</v>
      </c>
      <c r="H81" s="96">
        <v>0</v>
      </c>
      <c r="I81" s="97">
        <f>BaseWeaponStats!I81*WeaponUpgradeCorrections!C8</f>
        <v>75</v>
      </c>
      <c r="J81" s="97">
        <f>BaseWeaponStats!J81*WeaponUpgradeCorrections!D8</f>
        <v>82.5</v>
      </c>
      <c r="K81" s="97">
        <f>BaseWeaponStats!K81*WeaponUpgradeCorrections!E8</f>
        <v>0</v>
      </c>
      <c r="L81" s="97">
        <f>BaseWeaponStats!L81*WeaponUpgradeCorrections!F8</f>
        <v>0</v>
      </c>
      <c r="M81" s="97">
        <f>BaseWeaponStats!M81*WeaponUpgradeCorrections!G8</f>
        <v>50</v>
      </c>
      <c r="N81" s="97">
        <f>BaseWeaponStats!N81*WeaponUpgradeCorrections!H8</f>
        <v>1</v>
      </c>
      <c r="O81" s="97">
        <v>0</v>
      </c>
      <c r="P81" s="98">
        <v>2</v>
      </c>
      <c r="Q81" s="99">
        <v>0</v>
      </c>
      <c r="R81" s="102">
        <f>BaseWeaponStats!R81*WeaponUpgradeCorrections!M8</f>
        <v>20</v>
      </c>
      <c r="S81" s="102">
        <f>BaseWeaponStats!S81*WeaponUpgradeCorrections!N8</f>
        <v>5</v>
      </c>
      <c r="T81" s="102">
        <f>BaseWeaponStats!T81*WeaponUpgradeCorrections!O8</f>
        <v>15</v>
      </c>
      <c r="U81" s="102">
        <f>BaseWeaponStats!U81*WeaponUpgradeCorrections!P8</f>
        <v>15</v>
      </c>
      <c r="V81" s="102">
        <f>BaseWeaponStats!V81*WeaponUpgradeCorrections!Q8</f>
        <v>16</v>
      </c>
      <c r="W81" s="100">
        <f>BaseWeaponStats!W81</f>
        <v>200</v>
      </c>
      <c r="X81" s="100">
        <f>BaseWeaponStats!X81</f>
        <v>0</v>
      </c>
      <c r="Y81" s="100">
        <f>BaseWeaponStats!Y81</f>
        <v>1</v>
      </c>
    </row>
    <row r="82" spans="1:25" ht="15.75" customHeight="1" x14ac:dyDescent="0.2">
      <c r="A82" s="94">
        <f>BaseWeaponStats!A82+5</f>
        <v>203505</v>
      </c>
      <c r="B82" s="95" t="s">
        <v>786</v>
      </c>
      <c r="C82" s="16" t="s">
        <v>82</v>
      </c>
      <c r="D82" s="96">
        <f>BaseWeaponStats!D82*WeaponUpgradeCorrections!I9</f>
        <v>9.6</v>
      </c>
      <c r="E82" s="96">
        <f>BaseWeaponStats!E82*WeaponUpgradeCorrections!J9</f>
        <v>12</v>
      </c>
      <c r="F82" s="96">
        <f>BaseWeaponStats!F82*WeaponUpgradeCorrections!K9</f>
        <v>111.60000000000001</v>
      </c>
      <c r="G82" s="96">
        <f>BaseWeaponStats!G82*WeaponUpgradeCorrections!L9</f>
        <v>0</v>
      </c>
      <c r="H82" s="96">
        <v>0</v>
      </c>
      <c r="I82" s="97">
        <f>BaseWeaponStats!I82*WeaponUpgradeCorrections!C9</f>
        <v>72</v>
      </c>
      <c r="J82" s="97">
        <f>BaseWeaponStats!J82*WeaponUpgradeCorrections!D9</f>
        <v>74.239999999999995</v>
      </c>
      <c r="K82" s="97">
        <f>BaseWeaponStats!K82*WeaponUpgradeCorrections!E9</f>
        <v>0</v>
      </c>
      <c r="L82" s="97">
        <f>BaseWeaponStats!L82*WeaponUpgradeCorrections!F9</f>
        <v>0</v>
      </c>
      <c r="M82" s="97">
        <f>BaseWeaponStats!M82*WeaponUpgradeCorrections!G9</f>
        <v>50</v>
      </c>
      <c r="N82" s="97">
        <f>BaseWeaponStats!N82*WeaponUpgradeCorrections!H9</f>
        <v>1</v>
      </c>
      <c r="O82" s="97">
        <v>0</v>
      </c>
      <c r="P82" s="98">
        <v>2</v>
      </c>
      <c r="Q82" s="99">
        <v>0</v>
      </c>
      <c r="R82" s="102">
        <f>BaseWeaponStats!R82*WeaponUpgradeCorrections!M9</f>
        <v>20</v>
      </c>
      <c r="S82" s="102">
        <f>BaseWeaponStats!S82*WeaponUpgradeCorrections!N9</f>
        <v>5</v>
      </c>
      <c r="T82" s="102">
        <f>BaseWeaponStats!T82*WeaponUpgradeCorrections!O9</f>
        <v>15</v>
      </c>
      <c r="U82" s="102">
        <f>BaseWeaponStats!U82*WeaponUpgradeCorrections!P9</f>
        <v>15</v>
      </c>
      <c r="V82" s="102">
        <f>BaseWeaponStats!V82*WeaponUpgradeCorrections!Q9</f>
        <v>16</v>
      </c>
      <c r="W82" s="100">
        <f>BaseWeaponStats!W82</f>
        <v>200</v>
      </c>
      <c r="X82" s="100">
        <f>BaseWeaponStats!X82</f>
        <v>0</v>
      </c>
      <c r="Y82" s="100">
        <f>BaseWeaponStats!Y82</f>
        <v>1</v>
      </c>
    </row>
    <row r="83" spans="1:25" ht="15.75" customHeight="1" x14ac:dyDescent="0.2">
      <c r="A83" s="94">
        <f>BaseWeaponStats!A83+10</f>
        <v>203610</v>
      </c>
      <c r="B83" s="95" t="s">
        <v>787</v>
      </c>
      <c r="C83" s="16" t="s">
        <v>82</v>
      </c>
      <c r="D83" s="96">
        <f>BaseWeaponStats!D83*WeaponUpgradeCorrections!I10</f>
        <v>18</v>
      </c>
      <c r="E83" s="96">
        <f>BaseWeaponStats!E83*WeaponUpgradeCorrections!J10</f>
        <v>22.8</v>
      </c>
      <c r="F83" s="96">
        <f>BaseWeaponStats!F83*WeaponUpgradeCorrections!K10</f>
        <v>0</v>
      </c>
      <c r="G83" s="96">
        <f>BaseWeaponStats!G83*WeaponUpgradeCorrections!L10</f>
        <v>75.599999999999994</v>
      </c>
      <c r="H83" s="96">
        <v>0</v>
      </c>
      <c r="I83" s="97">
        <f>BaseWeaponStats!I83*WeaponUpgradeCorrections!C10</f>
        <v>67.5</v>
      </c>
      <c r="J83" s="97">
        <f>BaseWeaponStats!J83*WeaponUpgradeCorrections!D10</f>
        <v>82.5</v>
      </c>
      <c r="K83" s="97">
        <f>BaseWeaponStats!K83*WeaponUpgradeCorrections!E10</f>
        <v>0</v>
      </c>
      <c r="L83" s="97">
        <f>BaseWeaponStats!L83*WeaponUpgradeCorrections!F10</f>
        <v>0</v>
      </c>
      <c r="M83" s="97">
        <f>BaseWeaponStats!M83*WeaponUpgradeCorrections!G10</f>
        <v>50</v>
      </c>
      <c r="N83" s="97">
        <f>BaseWeaponStats!N83*WeaponUpgradeCorrections!H10</f>
        <v>1</v>
      </c>
      <c r="O83" s="97">
        <v>0</v>
      </c>
      <c r="P83" s="98">
        <v>2</v>
      </c>
      <c r="Q83" s="99">
        <v>0</v>
      </c>
      <c r="R83" s="102">
        <f>BaseWeaponStats!R83*WeaponUpgradeCorrections!M10</f>
        <v>20</v>
      </c>
      <c r="S83" s="102">
        <f>BaseWeaponStats!S83*WeaponUpgradeCorrections!N10</f>
        <v>5</v>
      </c>
      <c r="T83" s="102">
        <f>BaseWeaponStats!T83*WeaponUpgradeCorrections!O10</f>
        <v>15</v>
      </c>
      <c r="U83" s="102">
        <f>BaseWeaponStats!U83*WeaponUpgradeCorrections!P10</f>
        <v>15</v>
      </c>
      <c r="V83" s="102">
        <f>BaseWeaponStats!V83*WeaponUpgradeCorrections!Q10</f>
        <v>16</v>
      </c>
      <c r="W83" s="100">
        <f>BaseWeaponStats!W83</f>
        <v>200</v>
      </c>
      <c r="X83" s="100">
        <f>BaseWeaponStats!X83</f>
        <v>0</v>
      </c>
      <c r="Y83" s="100">
        <f>BaseWeaponStats!Y83</f>
        <v>1</v>
      </c>
    </row>
    <row r="84" spans="1:25" ht="15.75" customHeight="1" x14ac:dyDescent="0.2">
      <c r="A84" s="94">
        <f>BaseWeaponStats!A84+5</f>
        <v>203705</v>
      </c>
      <c r="B84" s="95" t="s">
        <v>788</v>
      </c>
      <c r="C84" s="16" t="s">
        <v>82</v>
      </c>
      <c r="D84" s="96">
        <f>BaseWeaponStats!D84*WeaponUpgradeCorrections!I11</f>
        <v>16.8</v>
      </c>
      <c r="E84" s="96">
        <f>BaseWeaponStats!E84*WeaponUpgradeCorrections!J11</f>
        <v>21.599999999999998</v>
      </c>
      <c r="F84" s="96">
        <f>BaseWeaponStats!F84*WeaponUpgradeCorrections!K11</f>
        <v>0</v>
      </c>
      <c r="G84" s="96">
        <f>BaseWeaponStats!G84*WeaponUpgradeCorrections!L11</f>
        <v>88.8</v>
      </c>
      <c r="H84" s="96">
        <v>0</v>
      </c>
      <c r="I84" s="97">
        <f>BaseWeaponStats!I84*WeaponUpgradeCorrections!C11</f>
        <v>70.2</v>
      </c>
      <c r="J84" s="97">
        <f>BaseWeaponStats!J84*WeaponUpgradeCorrections!D11</f>
        <v>75</v>
      </c>
      <c r="K84" s="97">
        <f>BaseWeaponStats!K84*WeaponUpgradeCorrections!E11</f>
        <v>0</v>
      </c>
      <c r="L84" s="97">
        <f>BaseWeaponStats!L84*WeaponUpgradeCorrections!F11</f>
        <v>0</v>
      </c>
      <c r="M84" s="97">
        <f>BaseWeaponStats!M84*WeaponUpgradeCorrections!G11</f>
        <v>50</v>
      </c>
      <c r="N84" s="97">
        <f>BaseWeaponStats!N84*WeaponUpgradeCorrections!H11</f>
        <v>1</v>
      </c>
      <c r="O84" s="97">
        <v>0</v>
      </c>
      <c r="P84" s="98">
        <v>2</v>
      </c>
      <c r="Q84" s="99">
        <v>0</v>
      </c>
      <c r="R84" s="102">
        <f>BaseWeaponStats!R84*WeaponUpgradeCorrections!M11</f>
        <v>20</v>
      </c>
      <c r="S84" s="102">
        <f>BaseWeaponStats!S84*WeaponUpgradeCorrections!N11</f>
        <v>5</v>
      </c>
      <c r="T84" s="102">
        <f>BaseWeaponStats!T84*WeaponUpgradeCorrections!O11</f>
        <v>15</v>
      </c>
      <c r="U84" s="102">
        <f>BaseWeaponStats!U84*WeaponUpgradeCorrections!P11</f>
        <v>15</v>
      </c>
      <c r="V84" s="102">
        <f>BaseWeaponStats!V84*WeaponUpgradeCorrections!Q11</f>
        <v>16</v>
      </c>
      <c r="W84" s="100">
        <f>BaseWeaponStats!W84</f>
        <v>200</v>
      </c>
      <c r="X84" s="100">
        <f>BaseWeaponStats!X84</f>
        <v>0</v>
      </c>
      <c r="Y84" s="100">
        <f>BaseWeaponStats!Y84</f>
        <v>1</v>
      </c>
    </row>
    <row r="85" spans="1:25" ht="15.75" customHeight="1" x14ac:dyDescent="0.2">
      <c r="A85" s="94">
        <f>BaseWeaponStats!A85+10</f>
        <v>203810</v>
      </c>
      <c r="B85" s="95" t="s">
        <v>789</v>
      </c>
      <c r="C85" s="16" t="s">
        <v>82</v>
      </c>
      <c r="D85" s="96">
        <f>BaseWeaponStats!D85*WeaponUpgradeCorrections!I12</f>
        <v>0</v>
      </c>
      <c r="E85" s="96">
        <f>BaseWeaponStats!E85*WeaponUpgradeCorrections!J12</f>
        <v>0</v>
      </c>
      <c r="F85" s="96">
        <f>BaseWeaponStats!F85*WeaponUpgradeCorrections!K12</f>
        <v>0</v>
      </c>
      <c r="G85" s="96">
        <f>BaseWeaponStats!G85*WeaponUpgradeCorrections!L12</f>
        <v>0</v>
      </c>
      <c r="H85" s="96">
        <v>0</v>
      </c>
      <c r="I85" s="97">
        <f>BaseWeaponStats!I85*WeaponUpgradeCorrections!C12</f>
        <v>96</v>
      </c>
      <c r="J85" s="97">
        <f>BaseWeaponStats!J85*WeaponUpgradeCorrections!D12</f>
        <v>0</v>
      </c>
      <c r="K85" s="97">
        <f>BaseWeaponStats!K85*WeaponUpgradeCorrections!E12</f>
        <v>96</v>
      </c>
      <c r="L85" s="97">
        <f>BaseWeaponStats!L85*WeaponUpgradeCorrections!F12</f>
        <v>0</v>
      </c>
      <c r="M85" s="97">
        <f>BaseWeaponStats!M85*WeaponUpgradeCorrections!G12</f>
        <v>50</v>
      </c>
      <c r="N85" s="97">
        <f>BaseWeaponStats!N85*WeaponUpgradeCorrections!H12</f>
        <v>1</v>
      </c>
      <c r="O85" s="97">
        <v>0</v>
      </c>
      <c r="P85" s="98">
        <v>2</v>
      </c>
      <c r="Q85" s="99">
        <v>0</v>
      </c>
      <c r="R85" s="102">
        <f>BaseWeaponStats!R85*WeaponUpgradeCorrections!M12</f>
        <v>20</v>
      </c>
      <c r="S85" s="102">
        <f>BaseWeaponStats!S85*WeaponUpgradeCorrections!N12</f>
        <v>5</v>
      </c>
      <c r="T85" s="102">
        <f>BaseWeaponStats!T85*WeaponUpgradeCorrections!O12</f>
        <v>16.5</v>
      </c>
      <c r="U85" s="102">
        <f>BaseWeaponStats!U85*WeaponUpgradeCorrections!P12</f>
        <v>15</v>
      </c>
      <c r="V85" s="102">
        <f>BaseWeaponStats!V85*WeaponUpgradeCorrections!Q12</f>
        <v>16</v>
      </c>
      <c r="W85" s="100">
        <f>BaseWeaponStats!W85</f>
        <v>200</v>
      </c>
      <c r="X85" s="100">
        <f>BaseWeaponStats!X85</f>
        <v>0</v>
      </c>
      <c r="Y85" s="100">
        <f>BaseWeaponStats!Y85</f>
        <v>0</v>
      </c>
    </row>
    <row r="86" spans="1:25" ht="15.75" customHeight="1" x14ac:dyDescent="0.2">
      <c r="A86" s="94">
        <f>BaseWeaponStats!A86+5</f>
        <v>203905</v>
      </c>
      <c r="B86" s="95" t="s">
        <v>790</v>
      </c>
      <c r="C86" s="16" t="s">
        <v>82</v>
      </c>
      <c r="D86" s="96">
        <f>BaseWeaponStats!D86*WeaponUpgradeCorrections!I13</f>
        <v>0</v>
      </c>
      <c r="E86" s="96">
        <f>BaseWeaponStats!E86*WeaponUpgradeCorrections!J13</f>
        <v>0</v>
      </c>
      <c r="F86" s="96">
        <f>BaseWeaponStats!F86*WeaponUpgradeCorrections!K13</f>
        <v>0</v>
      </c>
      <c r="G86" s="96">
        <f>BaseWeaponStats!G86*WeaponUpgradeCorrections!L13</f>
        <v>0</v>
      </c>
      <c r="H86" s="96">
        <v>1</v>
      </c>
      <c r="I86" s="97">
        <f>BaseWeaponStats!I86*WeaponUpgradeCorrections!C13</f>
        <v>80.5</v>
      </c>
      <c r="J86" s="97">
        <f>BaseWeaponStats!J86*WeaponUpgradeCorrections!D13</f>
        <v>0</v>
      </c>
      <c r="K86" s="97">
        <f>BaseWeaponStats!K86*WeaponUpgradeCorrections!E13</f>
        <v>94.3</v>
      </c>
      <c r="L86" s="97">
        <f>BaseWeaponStats!L86*WeaponUpgradeCorrections!F13</f>
        <v>0</v>
      </c>
      <c r="M86" s="97">
        <f>BaseWeaponStats!M86*WeaponUpgradeCorrections!G13</f>
        <v>50</v>
      </c>
      <c r="N86" s="97">
        <f>BaseWeaponStats!N86*WeaponUpgradeCorrections!H13</f>
        <v>1</v>
      </c>
      <c r="O86" s="97">
        <v>0</v>
      </c>
      <c r="P86" s="98">
        <v>2</v>
      </c>
      <c r="Q86" s="99">
        <v>0</v>
      </c>
      <c r="R86" s="102">
        <f>BaseWeaponStats!R86*WeaponUpgradeCorrections!M13</f>
        <v>20</v>
      </c>
      <c r="S86" s="102">
        <f>BaseWeaponStats!S86*WeaponUpgradeCorrections!N13</f>
        <v>5</v>
      </c>
      <c r="T86" s="102">
        <f>BaseWeaponStats!T86*WeaponUpgradeCorrections!O13</f>
        <v>16.5</v>
      </c>
      <c r="U86" s="102">
        <f>BaseWeaponStats!U86*WeaponUpgradeCorrections!P13</f>
        <v>15</v>
      </c>
      <c r="V86" s="102">
        <f>BaseWeaponStats!V86*WeaponUpgradeCorrections!Q13</f>
        <v>16</v>
      </c>
      <c r="W86" s="100">
        <f>BaseWeaponStats!W86</f>
        <v>200</v>
      </c>
      <c r="X86" s="100">
        <f>BaseWeaponStats!X86</f>
        <v>0</v>
      </c>
      <c r="Y86" s="100">
        <f>BaseWeaponStats!Y86</f>
        <v>0</v>
      </c>
    </row>
    <row r="87" spans="1:25" ht="15.75" customHeight="1" x14ac:dyDescent="0.2">
      <c r="A87" s="94" t="s">
        <v>418</v>
      </c>
      <c r="B87" s="94" t="s">
        <v>449</v>
      </c>
      <c r="C87" s="16" t="s">
        <v>2</v>
      </c>
      <c r="D87" s="96" t="s">
        <v>419</v>
      </c>
      <c r="E87" s="96" t="s">
        <v>420</v>
      </c>
      <c r="F87" s="96" t="s">
        <v>421</v>
      </c>
      <c r="G87" s="96" t="s">
        <v>422</v>
      </c>
      <c r="H87" s="96" t="s">
        <v>423</v>
      </c>
      <c r="I87" s="97" t="s">
        <v>424</v>
      </c>
      <c r="J87" s="97" t="s">
        <v>425</v>
      </c>
      <c r="K87" s="97" t="s">
        <v>426</v>
      </c>
      <c r="L87" s="97" t="s">
        <v>427</v>
      </c>
      <c r="M87" s="97" t="s">
        <v>428</v>
      </c>
      <c r="N87" s="97" t="s">
        <v>429</v>
      </c>
      <c r="O87" s="97" t="s">
        <v>430</v>
      </c>
      <c r="P87" s="98" t="s">
        <v>9</v>
      </c>
      <c r="Q87" s="99" t="s">
        <v>431</v>
      </c>
      <c r="R87" s="102" t="s">
        <v>432</v>
      </c>
      <c r="S87" s="102" t="s">
        <v>433</v>
      </c>
      <c r="T87" s="102" t="s">
        <v>434</v>
      </c>
      <c r="U87" s="102" t="s">
        <v>435</v>
      </c>
      <c r="V87" s="102" t="s">
        <v>436</v>
      </c>
      <c r="W87" s="100" t="s">
        <v>437</v>
      </c>
      <c r="X87" s="100" t="s">
        <v>10</v>
      </c>
      <c r="Y87" s="100" t="s">
        <v>438</v>
      </c>
    </row>
    <row r="88" spans="1:25" ht="15.75" customHeight="1" x14ac:dyDescent="0.2">
      <c r="A88" s="94">
        <f>BaseWeaponStats!A88+15</f>
        <v>204015</v>
      </c>
      <c r="B88" s="103" t="s">
        <v>53</v>
      </c>
      <c r="C88" s="16" t="s">
        <v>54</v>
      </c>
      <c r="D88" s="96">
        <f>BaseWeaponStats!D88*WeaponUpgradeCorrections!I4</f>
        <v>15.6</v>
      </c>
      <c r="E88" s="96">
        <f>BaseWeaponStats!E88*WeaponUpgradeCorrections!J4</f>
        <v>102</v>
      </c>
      <c r="F88" s="96">
        <f>BaseWeaponStats!F88*WeaponUpgradeCorrections!K4</f>
        <v>0</v>
      </c>
      <c r="G88" s="96">
        <f>BaseWeaponStats!G88*WeaponUpgradeCorrections!L4</f>
        <v>0</v>
      </c>
      <c r="H88" s="96">
        <v>0</v>
      </c>
      <c r="I88" s="97">
        <f>BaseWeaponStats!I88*WeaponUpgradeCorrections!C4</f>
        <v>200</v>
      </c>
      <c r="J88" s="97">
        <f>BaseWeaponStats!J88*WeaponUpgradeCorrections!D4</f>
        <v>0</v>
      </c>
      <c r="K88" s="97">
        <f>BaseWeaponStats!K88*WeaponUpgradeCorrections!E4</f>
        <v>0</v>
      </c>
      <c r="L88" s="97">
        <f>BaseWeaponStats!L88*WeaponUpgradeCorrections!F4</f>
        <v>0</v>
      </c>
      <c r="M88" s="97">
        <f>BaseWeaponStats!M88*WeaponUpgradeCorrections!G4</f>
        <v>50</v>
      </c>
      <c r="N88" s="97">
        <f>BaseWeaponStats!N88*WeaponUpgradeCorrections!H4</f>
        <v>20</v>
      </c>
      <c r="O88" s="97">
        <v>0</v>
      </c>
      <c r="P88" s="98">
        <v>3</v>
      </c>
      <c r="Q88" s="99">
        <v>0</v>
      </c>
      <c r="R88" s="102">
        <f>BaseWeaponStats!R88*WeaponUpgradeCorrections!M4</f>
        <v>50</v>
      </c>
      <c r="S88" s="102">
        <f>BaseWeaponStats!S88*WeaponUpgradeCorrections!N4</f>
        <v>10</v>
      </c>
      <c r="T88" s="102">
        <f>BaseWeaponStats!T88*WeaponUpgradeCorrections!O4</f>
        <v>35</v>
      </c>
      <c r="U88" s="102">
        <f>BaseWeaponStats!U88*WeaponUpgradeCorrections!P4</f>
        <v>35</v>
      </c>
      <c r="V88" s="102">
        <f>BaseWeaponStats!V88*WeaponUpgradeCorrections!Q4</f>
        <v>32</v>
      </c>
      <c r="W88" s="100">
        <f>BaseWeaponStats!W88</f>
        <v>120</v>
      </c>
      <c r="X88" s="100">
        <f>BaseWeaponStats!X88</f>
        <v>0</v>
      </c>
      <c r="Y88" s="100">
        <f>BaseWeaponStats!Y88</f>
        <v>0</v>
      </c>
    </row>
    <row r="89" spans="1:25" ht="15.75" customHeight="1" x14ac:dyDescent="0.2">
      <c r="A89" s="94">
        <f>BaseWeaponStats!A89+5</f>
        <v>204105</v>
      </c>
      <c r="B89" s="95" t="s">
        <v>55</v>
      </c>
      <c r="C89" s="16" t="s">
        <v>54</v>
      </c>
      <c r="D89" s="96">
        <f>BaseWeaponStats!D89*WeaponUpgradeCorrections!I5</f>
        <v>15.6</v>
      </c>
      <c r="E89" s="96">
        <f>BaseWeaponStats!E89*WeaponUpgradeCorrections!J5</f>
        <v>102</v>
      </c>
      <c r="F89" s="96">
        <f>BaseWeaponStats!F89*WeaponUpgradeCorrections!K5</f>
        <v>0</v>
      </c>
      <c r="G89" s="96">
        <f>BaseWeaponStats!G89*WeaponUpgradeCorrections!L5</f>
        <v>0</v>
      </c>
      <c r="H89" s="96">
        <v>0</v>
      </c>
      <c r="I89" s="97">
        <f>BaseWeaponStats!I89*WeaponUpgradeCorrections!C5</f>
        <v>216</v>
      </c>
      <c r="J89" s="97">
        <f>BaseWeaponStats!J89*WeaponUpgradeCorrections!D5</f>
        <v>0</v>
      </c>
      <c r="K89" s="97">
        <f>BaseWeaponStats!K89*WeaponUpgradeCorrections!E5</f>
        <v>0</v>
      </c>
      <c r="L89" s="97">
        <f>BaseWeaponStats!L89*WeaponUpgradeCorrections!F5</f>
        <v>0</v>
      </c>
      <c r="M89" s="97">
        <f>BaseWeaponStats!M89*WeaponUpgradeCorrections!G5</f>
        <v>50</v>
      </c>
      <c r="N89" s="97">
        <f>BaseWeaponStats!N89*WeaponUpgradeCorrections!H5</f>
        <v>20</v>
      </c>
      <c r="O89" s="97">
        <v>0</v>
      </c>
      <c r="P89" s="98">
        <v>3</v>
      </c>
      <c r="Q89" s="99">
        <v>0</v>
      </c>
      <c r="R89" s="102">
        <f>BaseWeaponStats!R89*WeaponUpgradeCorrections!M5</f>
        <v>50</v>
      </c>
      <c r="S89" s="102">
        <f>BaseWeaponStats!S89*WeaponUpgradeCorrections!N5</f>
        <v>10</v>
      </c>
      <c r="T89" s="102">
        <f>BaseWeaponStats!T89*WeaponUpgradeCorrections!O5</f>
        <v>35</v>
      </c>
      <c r="U89" s="102">
        <f>BaseWeaponStats!U89*WeaponUpgradeCorrections!P5</f>
        <v>35</v>
      </c>
      <c r="V89" s="102">
        <f>BaseWeaponStats!V89*WeaponUpgradeCorrections!Q5</f>
        <v>32</v>
      </c>
      <c r="W89" s="100">
        <f>BaseWeaponStats!W89</f>
        <v>12</v>
      </c>
      <c r="X89" s="100">
        <f>BaseWeaponStats!X89</f>
        <v>0</v>
      </c>
      <c r="Y89" s="100">
        <f>BaseWeaponStats!Y89</f>
        <v>0</v>
      </c>
    </row>
    <row r="90" spans="1:25" ht="15.75" customHeight="1" x14ac:dyDescent="0.2">
      <c r="A90" s="94">
        <f>BaseWeaponStats!A90+5</f>
        <v>204205</v>
      </c>
      <c r="B90" s="95" t="s">
        <v>791</v>
      </c>
      <c r="C90" s="16" t="s">
        <v>54</v>
      </c>
      <c r="D90" s="96">
        <f>BaseWeaponStats!D90*WeaponUpgradeCorrections!I6</f>
        <v>0</v>
      </c>
      <c r="E90" s="96">
        <f>BaseWeaponStats!E90*WeaponUpgradeCorrections!J6</f>
        <v>0</v>
      </c>
      <c r="F90" s="96">
        <f>BaseWeaponStats!F90*WeaponUpgradeCorrections!K6</f>
        <v>0</v>
      </c>
      <c r="G90" s="96">
        <f>BaseWeaponStats!G90*WeaponUpgradeCorrections!L6</f>
        <v>0</v>
      </c>
      <c r="H90" s="96">
        <v>0</v>
      </c>
      <c r="I90" s="97">
        <f>BaseWeaponStats!I90*WeaponUpgradeCorrections!C6</f>
        <v>200</v>
      </c>
      <c r="J90" s="97">
        <f>BaseWeaponStats!J90*WeaponUpgradeCorrections!D6</f>
        <v>0</v>
      </c>
      <c r="K90" s="97">
        <f>BaseWeaponStats!K90*WeaponUpgradeCorrections!E6</f>
        <v>0</v>
      </c>
      <c r="L90" s="97">
        <f>BaseWeaponStats!L90*WeaponUpgradeCorrections!F6</f>
        <v>200</v>
      </c>
      <c r="M90" s="97">
        <f>BaseWeaponStats!M90*WeaponUpgradeCorrections!G6</f>
        <v>50</v>
      </c>
      <c r="N90" s="97">
        <f>BaseWeaponStats!N90*WeaponUpgradeCorrections!H6</f>
        <v>20</v>
      </c>
      <c r="O90" s="97">
        <v>0</v>
      </c>
      <c r="P90" s="98">
        <v>3</v>
      </c>
      <c r="Q90" s="99">
        <v>0</v>
      </c>
      <c r="R90" s="102">
        <f>BaseWeaponStats!R90*WeaponUpgradeCorrections!M6</f>
        <v>50</v>
      </c>
      <c r="S90" s="102">
        <f>BaseWeaponStats!S90*WeaponUpgradeCorrections!N6</f>
        <v>10</v>
      </c>
      <c r="T90" s="102">
        <f>BaseWeaponStats!T90*WeaponUpgradeCorrections!O6</f>
        <v>35</v>
      </c>
      <c r="U90" s="102">
        <f>BaseWeaponStats!U90*WeaponUpgradeCorrections!P6</f>
        <v>49</v>
      </c>
      <c r="V90" s="102">
        <f>BaseWeaponStats!V90*WeaponUpgradeCorrections!Q6</f>
        <v>32</v>
      </c>
      <c r="W90" s="100">
        <f>BaseWeaponStats!W90</f>
        <v>120</v>
      </c>
      <c r="X90" s="100">
        <f>BaseWeaponStats!X90</f>
        <v>0</v>
      </c>
      <c r="Y90" s="100">
        <f>BaseWeaponStats!Y90</f>
        <v>0</v>
      </c>
    </row>
    <row r="91" spans="1:25" ht="15.75" customHeight="1" x14ac:dyDescent="0.2">
      <c r="A91" s="94">
        <f>BaseWeaponStats!A91+5</f>
        <v>204305</v>
      </c>
      <c r="B91" s="95" t="s">
        <v>792</v>
      </c>
      <c r="C91" s="16" t="s">
        <v>54</v>
      </c>
      <c r="D91" s="96">
        <f>BaseWeaponStats!D91*WeaponUpgradeCorrections!I7</f>
        <v>11</v>
      </c>
      <c r="E91" s="96">
        <f>BaseWeaponStats!E91*WeaponUpgradeCorrections!J7</f>
        <v>70.400000000000006</v>
      </c>
      <c r="F91" s="96">
        <f>BaseWeaponStats!F91*WeaponUpgradeCorrections!K7</f>
        <v>0</v>
      </c>
      <c r="G91" s="96">
        <f>BaseWeaponStats!G91*WeaponUpgradeCorrections!L7</f>
        <v>0</v>
      </c>
      <c r="H91" s="96">
        <v>0</v>
      </c>
      <c r="I91" s="97">
        <f>BaseWeaponStats!I91*WeaponUpgradeCorrections!C7</f>
        <v>184</v>
      </c>
      <c r="J91" s="97">
        <f>BaseWeaponStats!J91*WeaponUpgradeCorrections!D7</f>
        <v>0</v>
      </c>
      <c r="K91" s="97">
        <f>BaseWeaponStats!K91*WeaponUpgradeCorrections!E7</f>
        <v>0</v>
      </c>
      <c r="L91" s="97">
        <f>BaseWeaponStats!L91*WeaponUpgradeCorrections!F7</f>
        <v>0</v>
      </c>
      <c r="M91" s="97">
        <f>BaseWeaponStats!M91*WeaponUpgradeCorrections!G7</f>
        <v>44</v>
      </c>
      <c r="N91" s="97">
        <f>BaseWeaponStats!N91*WeaponUpgradeCorrections!H7</f>
        <v>20</v>
      </c>
      <c r="O91" s="97">
        <v>0</v>
      </c>
      <c r="P91" s="98">
        <v>3</v>
      </c>
      <c r="Q91" s="99">
        <v>0</v>
      </c>
      <c r="R91" s="102">
        <f>BaseWeaponStats!R91*WeaponUpgradeCorrections!M7</f>
        <v>50</v>
      </c>
      <c r="S91" s="102">
        <f>BaseWeaponStats!S91*WeaponUpgradeCorrections!N7</f>
        <v>10</v>
      </c>
      <c r="T91" s="102">
        <f>BaseWeaponStats!T91*WeaponUpgradeCorrections!O7</f>
        <v>35</v>
      </c>
      <c r="U91" s="102">
        <f>BaseWeaponStats!U91*WeaponUpgradeCorrections!P7</f>
        <v>35</v>
      </c>
      <c r="V91" s="102">
        <f>BaseWeaponStats!V91*WeaponUpgradeCorrections!Q7</f>
        <v>32</v>
      </c>
      <c r="W91" s="100">
        <f>BaseWeaponStats!W91</f>
        <v>120</v>
      </c>
      <c r="X91" s="100">
        <f>BaseWeaponStats!X91</f>
        <v>0</v>
      </c>
      <c r="Y91" s="100">
        <f>BaseWeaponStats!Y91</f>
        <v>0</v>
      </c>
    </row>
    <row r="92" spans="1:25" ht="15.75" customHeight="1" x14ac:dyDescent="0.2">
      <c r="A92" s="94">
        <f>BaseWeaponStats!A92+10</f>
        <v>204410</v>
      </c>
      <c r="B92" s="95" t="s">
        <v>793</v>
      </c>
      <c r="C92" s="16" t="s">
        <v>54</v>
      </c>
      <c r="D92" s="96">
        <f>BaseWeaponStats!D92*WeaponUpgradeCorrections!I8</f>
        <v>4.8</v>
      </c>
      <c r="E92" s="96">
        <f>BaseWeaponStats!E92*WeaponUpgradeCorrections!J8</f>
        <v>28.799999999999997</v>
      </c>
      <c r="F92" s="96">
        <f>BaseWeaponStats!F92*WeaponUpgradeCorrections!K8</f>
        <v>85.2</v>
      </c>
      <c r="G92" s="96">
        <f>BaseWeaponStats!G92*WeaponUpgradeCorrections!L8</f>
        <v>0</v>
      </c>
      <c r="H92" s="96">
        <v>0</v>
      </c>
      <c r="I92" s="97">
        <f>BaseWeaponStats!I92*WeaponUpgradeCorrections!C8</f>
        <v>150</v>
      </c>
      <c r="J92" s="97">
        <f>BaseWeaponStats!J92*WeaponUpgradeCorrections!D8</f>
        <v>162.5</v>
      </c>
      <c r="K92" s="97">
        <f>BaseWeaponStats!K92*WeaponUpgradeCorrections!E8</f>
        <v>0</v>
      </c>
      <c r="L92" s="97">
        <f>BaseWeaponStats!L92*WeaponUpgradeCorrections!F8</f>
        <v>0</v>
      </c>
      <c r="M92" s="97">
        <f>BaseWeaponStats!M92*WeaponUpgradeCorrections!G8</f>
        <v>50</v>
      </c>
      <c r="N92" s="97">
        <f>BaseWeaponStats!N92*WeaponUpgradeCorrections!H8</f>
        <v>20</v>
      </c>
      <c r="O92" s="97">
        <v>0</v>
      </c>
      <c r="P92" s="98">
        <v>3</v>
      </c>
      <c r="Q92" s="99">
        <v>0</v>
      </c>
      <c r="R92" s="102">
        <f>BaseWeaponStats!R92*WeaponUpgradeCorrections!M8</f>
        <v>50</v>
      </c>
      <c r="S92" s="102">
        <f>BaseWeaponStats!S92*WeaponUpgradeCorrections!N8</f>
        <v>10</v>
      </c>
      <c r="T92" s="102">
        <f>BaseWeaponStats!T92*WeaponUpgradeCorrections!O8</f>
        <v>35</v>
      </c>
      <c r="U92" s="102">
        <f>BaseWeaponStats!U92*WeaponUpgradeCorrections!P8</f>
        <v>35</v>
      </c>
      <c r="V92" s="102">
        <f>BaseWeaponStats!V92*WeaponUpgradeCorrections!Q8</f>
        <v>32</v>
      </c>
      <c r="W92" s="100">
        <f>BaseWeaponStats!W92</f>
        <v>120</v>
      </c>
      <c r="X92" s="100">
        <f>BaseWeaponStats!X92</f>
        <v>0</v>
      </c>
      <c r="Y92" s="100">
        <f>BaseWeaponStats!Y92</f>
        <v>1</v>
      </c>
    </row>
    <row r="93" spans="1:25" ht="15.75" customHeight="1" x14ac:dyDescent="0.2">
      <c r="A93" s="94">
        <f>BaseWeaponStats!A93+5</f>
        <v>204505</v>
      </c>
      <c r="B93" s="95" t="s">
        <v>794</v>
      </c>
      <c r="C93" s="16" t="s">
        <v>54</v>
      </c>
      <c r="D93" s="96">
        <f>BaseWeaponStats!D93*WeaponUpgradeCorrections!I9</f>
        <v>3.5999999999999996</v>
      </c>
      <c r="E93" s="96">
        <f>BaseWeaponStats!E93*WeaponUpgradeCorrections!J9</f>
        <v>20.399999999999999</v>
      </c>
      <c r="F93" s="96">
        <f>BaseWeaponStats!F93*WeaponUpgradeCorrections!K9</f>
        <v>124.2</v>
      </c>
      <c r="G93" s="96">
        <f>BaseWeaponStats!G93*WeaponUpgradeCorrections!L9</f>
        <v>0</v>
      </c>
      <c r="H93" s="96">
        <v>0</v>
      </c>
      <c r="I93" s="97">
        <f>BaseWeaponStats!I93*WeaponUpgradeCorrections!C9</f>
        <v>144</v>
      </c>
      <c r="J93" s="97">
        <f>BaseWeaponStats!J93*WeaponUpgradeCorrections!D9</f>
        <v>148.47999999999999</v>
      </c>
      <c r="K93" s="97">
        <f>BaseWeaponStats!K93*WeaponUpgradeCorrections!E9</f>
        <v>0</v>
      </c>
      <c r="L93" s="97">
        <f>BaseWeaponStats!L93*WeaponUpgradeCorrections!F9</f>
        <v>0</v>
      </c>
      <c r="M93" s="97">
        <f>BaseWeaponStats!M93*WeaponUpgradeCorrections!G9</f>
        <v>50</v>
      </c>
      <c r="N93" s="97">
        <f>BaseWeaponStats!N93*WeaponUpgradeCorrections!H9</f>
        <v>20</v>
      </c>
      <c r="O93" s="97">
        <v>0</v>
      </c>
      <c r="P93" s="98">
        <v>3</v>
      </c>
      <c r="Q93" s="99">
        <v>0</v>
      </c>
      <c r="R93" s="102">
        <f>BaseWeaponStats!R93*WeaponUpgradeCorrections!M9</f>
        <v>50</v>
      </c>
      <c r="S93" s="102">
        <f>BaseWeaponStats!S93*WeaponUpgradeCorrections!N9</f>
        <v>10</v>
      </c>
      <c r="T93" s="102">
        <f>BaseWeaponStats!T93*WeaponUpgradeCorrections!O9</f>
        <v>35</v>
      </c>
      <c r="U93" s="102">
        <f>BaseWeaponStats!U93*WeaponUpgradeCorrections!P9</f>
        <v>35</v>
      </c>
      <c r="V93" s="102">
        <f>BaseWeaponStats!V93*WeaponUpgradeCorrections!Q9</f>
        <v>32</v>
      </c>
      <c r="W93" s="100">
        <f>BaseWeaponStats!W93</f>
        <v>120</v>
      </c>
      <c r="X93" s="100">
        <f>BaseWeaponStats!X93</f>
        <v>0</v>
      </c>
      <c r="Y93" s="100">
        <f>BaseWeaponStats!Y93</f>
        <v>1</v>
      </c>
    </row>
    <row r="94" spans="1:25" ht="15.75" customHeight="1" x14ac:dyDescent="0.2">
      <c r="A94" s="94">
        <f>BaseWeaponStats!A94+10</f>
        <v>204610</v>
      </c>
      <c r="B94" s="95" t="s">
        <v>795</v>
      </c>
      <c r="C94" s="16" t="s">
        <v>54</v>
      </c>
      <c r="D94" s="96">
        <f>BaseWeaponStats!D94*WeaponUpgradeCorrections!I10</f>
        <v>6</v>
      </c>
      <c r="E94" s="96">
        <f>BaseWeaponStats!E94*WeaponUpgradeCorrections!J10</f>
        <v>39.6</v>
      </c>
      <c r="F94" s="96">
        <f>BaseWeaponStats!F94*WeaponUpgradeCorrections!K10</f>
        <v>0</v>
      </c>
      <c r="G94" s="96">
        <f>BaseWeaponStats!G94*WeaponUpgradeCorrections!L10</f>
        <v>84</v>
      </c>
      <c r="H94" s="96">
        <v>0</v>
      </c>
      <c r="I94" s="97">
        <f>BaseWeaponStats!I94*WeaponUpgradeCorrections!C10</f>
        <v>135</v>
      </c>
      <c r="J94" s="97">
        <f>BaseWeaponStats!J94*WeaponUpgradeCorrections!D10</f>
        <v>165</v>
      </c>
      <c r="K94" s="97">
        <f>BaseWeaponStats!K94*WeaponUpgradeCorrections!E10</f>
        <v>0</v>
      </c>
      <c r="L94" s="97">
        <f>BaseWeaponStats!L94*WeaponUpgradeCorrections!F10</f>
        <v>0</v>
      </c>
      <c r="M94" s="97">
        <f>BaseWeaponStats!M94*WeaponUpgradeCorrections!G10</f>
        <v>50</v>
      </c>
      <c r="N94" s="97">
        <f>BaseWeaponStats!N94*WeaponUpgradeCorrections!H10</f>
        <v>20</v>
      </c>
      <c r="O94" s="97">
        <v>0</v>
      </c>
      <c r="P94" s="98">
        <v>3</v>
      </c>
      <c r="Q94" s="99">
        <v>0</v>
      </c>
      <c r="R94" s="102">
        <f>BaseWeaponStats!R94*WeaponUpgradeCorrections!M10</f>
        <v>50</v>
      </c>
      <c r="S94" s="102">
        <f>BaseWeaponStats!S94*WeaponUpgradeCorrections!N10</f>
        <v>10</v>
      </c>
      <c r="T94" s="102">
        <f>BaseWeaponStats!T94*WeaponUpgradeCorrections!O10</f>
        <v>35</v>
      </c>
      <c r="U94" s="102">
        <f>BaseWeaponStats!U94*WeaponUpgradeCorrections!P10</f>
        <v>35</v>
      </c>
      <c r="V94" s="102">
        <f>BaseWeaponStats!V94*WeaponUpgradeCorrections!Q10</f>
        <v>32</v>
      </c>
      <c r="W94" s="100">
        <f>BaseWeaponStats!W94</f>
        <v>120</v>
      </c>
      <c r="X94" s="100">
        <f>BaseWeaponStats!X94</f>
        <v>0</v>
      </c>
      <c r="Y94" s="100">
        <f>BaseWeaponStats!Y94</f>
        <v>1</v>
      </c>
    </row>
    <row r="95" spans="1:25" ht="15.75" customHeight="1" x14ac:dyDescent="0.2">
      <c r="A95" s="94">
        <f>BaseWeaponStats!A95+5</f>
        <v>204705</v>
      </c>
      <c r="B95" s="95" t="s">
        <v>796</v>
      </c>
      <c r="C95" s="16" t="s">
        <v>54</v>
      </c>
      <c r="D95" s="96">
        <f>BaseWeaponStats!D95*WeaponUpgradeCorrections!I11</f>
        <v>6</v>
      </c>
      <c r="E95" s="96">
        <f>BaseWeaponStats!E95*WeaponUpgradeCorrections!J11</f>
        <v>37.199999999999996</v>
      </c>
      <c r="F95" s="96">
        <f>BaseWeaponStats!F95*WeaponUpgradeCorrections!K11</f>
        <v>0</v>
      </c>
      <c r="G95" s="96">
        <f>BaseWeaponStats!G95*WeaponUpgradeCorrections!L11</f>
        <v>98.399999999999991</v>
      </c>
      <c r="H95" s="96">
        <v>0</v>
      </c>
      <c r="I95" s="97">
        <f>BaseWeaponStats!I95*WeaponUpgradeCorrections!C11</f>
        <v>143</v>
      </c>
      <c r="J95" s="97">
        <f>BaseWeaponStats!J95*WeaponUpgradeCorrections!D11</f>
        <v>150</v>
      </c>
      <c r="K95" s="97">
        <f>BaseWeaponStats!K95*WeaponUpgradeCorrections!E11</f>
        <v>0</v>
      </c>
      <c r="L95" s="97">
        <f>BaseWeaponStats!L95*WeaponUpgradeCorrections!F11</f>
        <v>0</v>
      </c>
      <c r="M95" s="97">
        <f>BaseWeaponStats!M95*WeaponUpgradeCorrections!G11</f>
        <v>50</v>
      </c>
      <c r="N95" s="97">
        <f>BaseWeaponStats!N95*WeaponUpgradeCorrections!H11</f>
        <v>20</v>
      </c>
      <c r="O95" s="97">
        <v>0</v>
      </c>
      <c r="P95" s="98">
        <v>3</v>
      </c>
      <c r="Q95" s="99">
        <v>0</v>
      </c>
      <c r="R95" s="102">
        <f>BaseWeaponStats!R95*WeaponUpgradeCorrections!M11</f>
        <v>50</v>
      </c>
      <c r="S95" s="102">
        <f>BaseWeaponStats!S95*WeaponUpgradeCorrections!N11</f>
        <v>10</v>
      </c>
      <c r="T95" s="102">
        <f>BaseWeaponStats!T95*WeaponUpgradeCorrections!O11</f>
        <v>35</v>
      </c>
      <c r="U95" s="102">
        <f>BaseWeaponStats!U95*WeaponUpgradeCorrections!P11</f>
        <v>35</v>
      </c>
      <c r="V95" s="102">
        <f>BaseWeaponStats!V95*WeaponUpgradeCorrections!Q11</f>
        <v>32</v>
      </c>
      <c r="W95" s="100">
        <f>BaseWeaponStats!W95</f>
        <v>120</v>
      </c>
      <c r="X95" s="100">
        <f>BaseWeaponStats!X95</f>
        <v>0</v>
      </c>
      <c r="Y95" s="100">
        <f>BaseWeaponStats!Y95</f>
        <v>1</v>
      </c>
    </row>
    <row r="96" spans="1:25" ht="15.75" customHeight="1" x14ac:dyDescent="0.2">
      <c r="A96" s="94">
        <f>BaseWeaponStats!A96+10</f>
        <v>204810</v>
      </c>
      <c r="B96" s="95" t="s">
        <v>797</v>
      </c>
      <c r="C96" s="16" t="s">
        <v>54</v>
      </c>
      <c r="D96" s="96">
        <f>BaseWeaponStats!D96*WeaponUpgradeCorrections!I12</f>
        <v>0</v>
      </c>
      <c r="E96" s="96">
        <f>BaseWeaponStats!E96*WeaponUpgradeCorrections!J12</f>
        <v>0</v>
      </c>
      <c r="F96" s="96">
        <f>BaseWeaponStats!F96*WeaponUpgradeCorrections!K12</f>
        <v>0</v>
      </c>
      <c r="G96" s="96">
        <f>BaseWeaponStats!G96*WeaponUpgradeCorrections!L12</f>
        <v>0</v>
      </c>
      <c r="H96" s="96">
        <v>0</v>
      </c>
      <c r="I96" s="97">
        <f>BaseWeaponStats!I96*WeaponUpgradeCorrections!C12</f>
        <v>192</v>
      </c>
      <c r="J96" s="97">
        <f>BaseWeaponStats!J96*WeaponUpgradeCorrections!D12</f>
        <v>0</v>
      </c>
      <c r="K96" s="97">
        <f>BaseWeaponStats!K96*WeaponUpgradeCorrections!E12</f>
        <v>192</v>
      </c>
      <c r="L96" s="97">
        <f>BaseWeaponStats!L96*WeaponUpgradeCorrections!F12</f>
        <v>0</v>
      </c>
      <c r="M96" s="97">
        <f>BaseWeaponStats!M96*WeaponUpgradeCorrections!G12</f>
        <v>50</v>
      </c>
      <c r="N96" s="97">
        <f>BaseWeaponStats!N96*WeaponUpgradeCorrections!H12</f>
        <v>20</v>
      </c>
      <c r="O96" s="97">
        <v>0</v>
      </c>
      <c r="P96" s="98">
        <v>3</v>
      </c>
      <c r="Q96" s="99">
        <v>0</v>
      </c>
      <c r="R96" s="102">
        <f>BaseWeaponStats!R96*WeaponUpgradeCorrections!M12</f>
        <v>50</v>
      </c>
      <c r="S96" s="102">
        <f>BaseWeaponStats!S96*WeaponUpgradeCorrections!N12</f>
        <v>10</v>
      </c>
      <c r="T96" s="102">
        <f>BaseWeaponStats!T96*WeaponUpgradeCorrections!O12</f>
        <v>38.5</v>
      </c>
      <c r="U96" s="102">
        <f>BaseWeaponStats!U96*WeaponUpgradeCorrections!P12</f>
        <v>35</v>
      </c>
      <c r="V96" s="102">
        <f>BaseWeaponStats!V96*WeaponUpgradeCorrections!Q12</f>
        <v>32</v>
      </c>
      <c r="W96" s="100">
        <f>BaseWeaponStats!W96</f>
        <v>120</v>
      </c>
      <c r="X96" s="100">
        <f>BaseWeaponStats!X96</f>
        <v>0</v>
      </c>
      <c r="Y96" s="100">
        <f>BaseWeaponStats!Y96</f>
        <v>0</v>
      </c>
    </row>
    <row r="97" spans="1:25" ht="15.75" customHeight="1" x14ac:dyDescent="0.2">
      <c r="A97" s="94">
        <f>BaseWeaponStats!A97+5</f>
        <v>204905</v>
      </c>
      <c r="B97" s="95" t="s">
        <v>798</v>
      </c>
      <c r="C97" s="16" t="s">
        <v>54</v>
      </c>
      <c r="D97" s="96">
        <f>BaseWeaponStats!D97*WeaponUpgradeCorrections!I13</f>
        <v>0</v>
      </c>
      <c r="E97" s="96">
        <f>BaseWeaponStats!E97*WeaponUpgradeCorrections!J13</f>
        <v>0</v>
      </c>
      <c r="F97" s="96">
        <f>BaseWeaponStats!F97*WeaponUpgradeCorrections!K13</f>
        <v>0</v>
      </c>
      <c r="G97" s="96">
        <f>BaseWeaponStats!G97*WeaponUpgradeCorrections!L13</f>
        <v>0</v>
      </c>
      <c r="H97" s="96">
        <v>1</v>
      </c>
      <c r="I97" s="97">
        <f>BaseWeaponStats!I97*WeaponUpgradeCorrections!C13</f>
        <v>161</v>
      </c>
      <c r="J97" s="97">
        <f>BaseWeaponStats!J97*WeaponUpgradeCorrections!D13</f>
        <v>0</v>
      </c>
      <c r="K97" s="97">
        <f>BaseWeaponStats!K97*WeaponUpgradeCorrections!E13</f>
        <v>184</v>
      </c>
      <c r="L97" s="97">
        <f>BaseWeaponStats!L97*WeaponUpgradeCorrections!F13</f>
        <v>0</v>
      </c>
      <c r="M97" s="97">
        <f>BaseWeaponStats!M97*WeaponUpgradeCorrections!G13</f>
        <v>50</v>
      </c>
      <c r="N97" s="97">
        <f>BaseWeaponStats!N97*WeaponUpgradeCorrections!H13</f>
        <v>20</v>
      </c>
      <c r="O97" s="97">
        <v>0</v>
      </c>
      <c r="P97" s="98">
        <v>3</v>
      </c>
      <c r="Q97" s="99">
        <v>0</v>
      </c>
      <c r="R97" s="102">
        <f>BaseWeaponStats!R97*WeaponUpgradeCorrections!M13</f>
        <v>50</v>
      </c>
      <c r="S97" s="102">
        <f>BaseWeaponStats!S97*WeaponUpgradeCorrections!N13</f>
        <v>10</v>
      </c>
      <c r="T97" s="102">
        <f>BaseWeaponStats!T97*WeaponUpgradeCorrections!O13</f>
        <v>38.5</v>
      </c>
      <c r="U97" s="102">
        <f>BaseWeaponStats!U97*WeaponUpgradeCorrections!P13</f>
        <v>35</v>
      </c>
      <c r="V97" s="102">
        <f>BaseWeaponStats!V97*WeaponUpgradeCorrections!Q13</f>
        <v>32</v>
      </c>
      <c r="W97" s="100">
        <f>BaseWeaponStats!W97</f>
        <v>120</v>
      </c>
      <c r="X97" s="100">
        <f>BaseWeaponStats!X97</f>
        <v>0</v>
      </c>
      <c r="Y97" s="100">
        <f>BaseWeaponStats!Y97</f>
        <v>0</v>
      </c>
    </row>
    <row r="98" spans="1:25" ht="15.75" customHeight="1" x14ac:dyDescent="0.2">
      <c r="A98" s="94" t="s">
        <v>418</v>
      </c>
      <c r="B98" s="94" t="s">
        <v>449</v>
      </c>
      <c r="C98" s="16" t="s">
        <v>2</v>
      </c>
      <c r="D98" s="96" t="s">
        <v>419</v>
      </c>
      <c r="E98" s="96" t="s">
        <v>420</v>
      </c>
      <c r="F98" s="96" t="s">
        <v>421</v>
      </c>
      <c r="G98" s="96" t="s">
        <v>422</v>
      </c>
      <c r="H98" s="96" t="s">
        <v>423</v>
      </c>
      <c r="I98" s="97" t="s">
        <v>424</v>
      </c>
      <c r="J98" s="97" t="s">
        <v>425</v>
      </c>
      <c r="K98" s="97" t="s">
        <v>426</v>
      </c>
      <c r="L98" s="97" t="s">
        <v>427</v>
      </c>
      <c r="M98" s="97" t="s">
        <v>428</v>
      </c>
      <c r="N98" s="97" t="s">
        <v>429</v>
      </c>
      <c r="O98" s="97" t="s">
        <v>430</v>
      </c>
      <c r="P98" s="98" t="s">
        <v>9</v>
      </c>
      <c r="Q98" s="99" t="s">
        <v>431</v>
      </c>
      <c r="R98" s="102" t="s">
        <v>432</v>
      </c>
      <c r="S98" s="102" t="s">
        <v>433</v>
      </c>
      <c r="T98" s="102" t="s">
        <v>434</v>
      </c>
      <c r="U98" s="102" t="s">
        <v>435</v>
      </c>
      <c r="V98" s="102" t="s">
        <v>436</v>
      </c>
      <c r="W98" s="100" t="s">
        <v>437</v>
      </c>
      <c r="X98" s="100" t="s">
        <v>10</v>
      </c>
      <c r="Y98" s="100" t="s">
        <v>438</v>
      </c>
    </row>
    <row r="99" spans="1:25" ht="15.75" customHeight="1" x14ac:dyDescent="0.2">
      <c r="A99" s="94">
        <f>BaseWeaponStats!A99</f>
        <v>205000</v>
      </c>
      <c r="B99" s="103" t="s">
        <v>66</v>
      </c>
      <c r="C99" s="16" t="s">
        <v>67</v>
      </c>
      <c r="D99" s="96">
        <f>BaseWeaponStats!D99</f>
        <v>58</v>
      </c>
      <c r="E99" s="96">
        <f>BaseWeaponStats!E99</f>
        <v>52</v>
      </c>
      <c r="F99" s="96">
        <f>BaseWeaponStats!F99</f>
        <v>0</v>
      </c>
      <c r="G99" s="96">
        <f>BaseWeaponStats!G99</f>
        <v>0</v>
      </c>
      <c r="H99" s="96">
        <v>0</v>
      </c>
      <c r="I99" s="97">
        <f>BaseWeaponStats!I99</f>
        <v>150</v>
      </c>
      <c r="J99" s="97">
        <f>BaseWeaponStats!J99</f>
        <v>0</v>
      </c>
      <c r="K99" s="97">
        <f>BaseWeaponStats!K99</f>
        <v>0</v>
      </c>
      <c r="L99" s="97">
        <f>BaseWeaponStats!L99</f>
        <v>0</v>
      </c>
      <c r="M99" s="97">
        <f>BaseWeaponStats!M99</f>
        <v>20</v>
      </c>
      <c r="N99" s="97">
        <f>BaseWeaponStats!N99</f>
        <v>20</v>
      </c>
      <c r="O99" s="97">
        <v>0</v>
      </c>
      <c r="P99" s="98">
        <v>6</v>
      </c>
      <c r="Q99" s="99">
        <v>1</v>
      </c>
      <c r="R99" s="102">
        <f>BaseWeaponStats!R99</f>
        <v>50</v>
      </c>
      <c r="S99" s="102">
        <f>BaseWeaponStats!S99</f>
        <v>10</v>
      </c>
      <c r="T99" s="102">
        <f>BaseWeaponStats!T99</f>
        <v>35</v>
      </c>
      <c r="U99" s="102">
        <f>BaseWeaponStats!U99</f>
        <v>35</v>
      </c>
      <c r="V99" s="102">
        <f>BaseWeaponStats!V99</f>
        <v>32</v>
      </c>
      <c r="W99" s="100">
        <f>BaseWeaponStats!W99</f>
        <v>60</v>
      </c>
      <c r="X99" s="100">
        <f>BaseWeaponStats!X99</f>
        <v>0</v>
      </c>
      <c r="Y99" s="100">
        <f>BaseWeaponStats!Y99</f>
        <v>0</v>
      </c>
    </row>
    <row r="100" spans="1:25" ht="15.75" customHeight="1" x14ac:dyDescent="0.2">
      <c r="A100" s="94" t="s">
        <v>418</v>
      </c>
      <c r="B100" s="94" t="s">
        <v>449</v>
      </c>
      <c r="C100" s="16" t="s">
        <v>2</v>
      </c>
      <c r="D100" s="96" t="s">
        <v>419</v>
      </c>
      <c r="E100" s="96" t="s">
        <v>420</v>
      </c>
      <c r="F100" s="96" t="s">
        <v>421</v>
      </c>
      <c r="G100" s="96" t="s">
        <v>422</v>
      </c>
      <c r="H100" s="96" t="s">
        <v>423</v>
      </c>
      <c r="I100" s="97" t="s">
        <v>424</v>
      </c>
      <c r="J100" s="97" t="s">
        <v>425</v>
      </c>
      <c r="K100" s="97" t="s">
        <v>426</v>
      </c>
      <c r="L100" s="97" t="s">
        <v>427</v>
      </c>
      <c r="M100" s="97" t="s">
        <v>428</v>
      </c>
      <c r="N100" s="97" t="s">
        <v>429</v>
      </c>
      <c r="O100" s="97" t="s">
        <v>430</v>
      </c>
      <c r="P100" s="98" t="s">
        <v>9</v>
      </c>
      <c r="Q100" s="99" t="s">
        <v>431</v>
      </c>
      <c r="R100" s="102" t="s">
        <v>432</v>
      </c>
      <c r="S100" s="102" t="s">
        <v>433</v>
      </c>
      <c r="T100" s="102" t="s">
        <v>434</v>
      </c>
      <c r="U100" s="102" t="s">
        <v>435</v>
      </c>
      <c r="V100" s="102" t="s">
        <v>436</v>
      </c>
      <c r="W100" s="100" t="s">
        <v>437</v>
      </c>
      <c r="X100" s="100" t="s">
        <v>10</v>
      </c>
      <c r="Y100" s="100" t="s">
        <v>438</v>
      </c>
    </row>
    <row r="101" spans="1:25" ht="15.75" customHeight="1" x14ac:dyDescent="0.2">
      <c r="A101" s="94">
        <f>BaseWeaponStats!A101+15</f>
        <v>206015</v>
      </c>
      <c r="B101" s="103" t="s">
        <v>56</v>
      </c>
      <c r="C101" s="16" t="s">
        <v>57</v>
      </c>
      <c r="D101" s="96">
        <f>BaseWeaponStats!D101*WeaponUpgradeCorrections!I4</f>
        <v>61.199999999999996</v>
      </c>
      <c r="E101" s="96">
        <f>BaseWeaponStats!E101*WeaponUpgradeCorrections!J4</f>
        <v>61.199999999999996</v>
      </c>
      <c r="F101" s="96">
        <f>BaseWeaponStats!F101*WeaponUpgradeCorrections!K4</f>
        <v>0</v>
      </c>
      <c r="G101" s="96">
        <f>BaseWeaponStats!G101*WeaponUpgradeCorrections!L4</f>
        <v>0</v>
      </c>
      <c r="H101" s="96">
        <v>0</v>
      </c>
      <c r="I101" s="97">
        <f>BaseWeaponStats!I101*WeaponUpgradeCorrections!C4</f>
        <v>205</v>
      </c>
      <c r="J101" s="97">
        <f>BaseWeaponStats!J101*WeaponUpgradeCorrections!D4</f>
        <v>0</v>
      </c>
      <c r="K101" s="97">
        <f>BaseWeaponStats!K101*WeaponUpgradeCorrections!E4</f>
        <v>0</v>
      </c>
      <c r="L101" s="97">
        <f>BaseWeaponStats!L101*WeaponUpgradeCorrections!F4</f>
        <v>0</v>
      </c>
      <c r="M101" s="97">
        <f>BaseWeaponStats!M101*WeaponUpgradeCorrections!G4</f>
        <v>62.5</v>
      </c>
      <c r="N101" s="97">
        <f>BaseWeaponStats!N101*WeaponUpgradeCorrections!H4</f>
        <v>20</v>
      </c>
      <c r="O101" s="97">
        <v>0</v>
      </c>
      <c r="P101" s="98">
        <v>4</v>
      </c>
      <c r="Q101" s="99">
        <v>1</v>
      </c>
      <c r="R101" s="102">
        <f>BaseWeaponStats!R101*WeaponUpgradeCorrections!M4</f>
        <v>50</v>
      </c>
      <c r="S101" s="102">
        <f>BaseWeaponStats!S101*WeaponUpgradeCorrections!N4</f>
        <v>10</v>
      </c>
      <c r="T101" s="102">
        <f>BaseWeaponStats!T101*WeaponUpgradeCorrections!O4</f>
        <v>35</v>
      </c>
      <c r="U101" s="102">
        <f>BaseWeaponStats!U101*WeaponUpgradeCorrections!P4</f>
        <v>35</v>
      </c>
      <c r="V101" s="102">
        <f>BaseWeaponStats!V101*WeaponUpgradeCorrections!Q4</f>
        <v>32</v>
      </c>
      <c r="W101" s="100">
        <f>BaseWeaponStats!W101</f>
        <v>240</v>
      </c>
      <c r="X101" s="100">
        <f>BaseWeaponStats!X101</f>
        <v>0</v>
      </c>
      <c r="Y101" s="100">
        <f>BaseWeaponStats!Y101</f>
        <v>0</v>
      </c>
    </row>
    <row r="102" spans="1:25" ht="15.75" customHeight="1" x14ac:dyDescent="0.2">
      <c r="A102" s="94">
        <f>BaseWeaponStats!A102+5</f>
        <v>206105</v>
      </c>
      <c r="B102" s="95" t="s">
        <v>58</v>
      </c>
      <c r="C102" s="16" t="s">
        <v>57</v>
      </c>
      <c r="D102" s="96">
        <f>BaseWeaponStats!D102*WeaponUpgradeCorrections!I5</f>
        <v>61.199999999999996</v>
      </c>
      <c r="E102" s="96">
        <f>BaseWeaponStats!E102*WeaponUpgradeCorrections!J5</f>
        <v>61.199999999999996</v>
      </c>
      <c r="F102" s="96">
        <f>BaseWeaponStats!F102*WeaponUpgradeCorrections!K5</f>
        <v>0</v>
      </c>
      <c r="G102" s="96">
        <f>BaseWeaponStats!G102*WeaponUpgradeCorrections!L5</f>
        <v>0</v>
      </c>
      <c r="H102" s="96">
        <v>0</v>
      </c>
      <c r="I102" s="97">
        <f>BaseWeaponStats!I102*WeaponUpgradeCorrections!C5</f>
        <v>221.4</v>
      </c>
      <c r="J102" s="97">
        <f>BaseWeaponStats!J102*WeaponUpgradeCorrections!D5</f>
        <v>0</v>
      </c>
      <c r="K102" s="97">
        <f>BaseWeaponStats!K102*WeaponUpgradeCorrections!E5</f>
        <v>0</v>
      </c>
      <c r="L102" s="97">
        <f>BaseWeaponStats!L102*WeaponUpgradeCorrections!F5</f>
        <v>0</v>
      </c>
      <c r="M102" s="97">
        <f>BaseWeaponStats!M102*WeaponUpgradeCorrections!G5</f>
        <v>62.5</v>
      </c>
      <c r="N102" s="97">
        <f>BaseWeaponStats!N102*WeaponUpgradeCorrections!H5</f>
        <v>20</v>
      </c>
      <c r="O102" s="97">
        <v>0</v>
      </c>
      <c r="P102" s="98">
        <v>4</v>
      </c>
      <c r="Q102" s="99">
        <v>1</v>
      </c>
      <c r="R102" s="102">
        <f>BaseWeaponStats!R102*WeaponUpgradeCorrections!M5</f>
        <v>50</v>
      </c>
      <c r="S102" s="102">
        <f>BaseWeaponStats!S102*WeaponUpgradeCorrections!N5</f>
        <v>10</v>
      </c>
      <c r="T102" s="102">
        <f>BaseWeaponStats!T102*WeaponUpgradeCorrections!O5</f>
        <v>35</v>
      </c>
      <c r="U102" s="102">
        <f>BaseWeaponStats!U102*WeaponUpgradeCorrections!P5</f>
        <v>35</v>
      </c>
      <c r="V102" s="102">
        <f>BaseWeaponStats!V102*WeaponUpgradeCorrections!Q5</f>
        <v>32</v>
      </c>
      <c r="W102" s="100">
        <f>BaseWeaponStats!W102</f>
        <v>24</v>
      </c>
      <c r="X102" s="100">
        <f>BaseWeaponStats!X102</f>
        <v>0</v>
      </c>
      <c r="Y102" s="100">
        <f>BaseWeaponStats!Y102</f>
        <v>0</v>
      </c>
    </row>
    <row r="103" spans="1:25" ht="15.75" customHeight="1" x14ac:dyDescent="0.2">
      <c r="A103" s="94">
        <f>BaseWeaponStats!A103+5</f>
        <v>206205</v>
      </c>
      <c r="B103" s="95" t="s">
        <v>799</v>
      </c>
      <c r="C103" s="16" t="s">
        <v>57</v>
      </c>
      <c r="D103" s="96">
        <f>BaseWeaponStats!D103*WeaponUpgradeCorrections!I6</f>
        <v>0</v>
      </c>
      <c r="E103" s="96">
        <f>BaseWeaponStats!E103*WeaponUpgradeCorrections!J6</f>
        <v>0</v>
      </c>
      <c r="F103" s="96">
        <f>BaseWeaponStats!F103*WeaponUpgradeCorrections!K6</f>
        <v>0</v>
      </c>
      <c r="G103" s="96">
        <f>BaseWeaponStats!G103*WeaponUpgradeCorrections!L6</f>
        <v>0</v>
      </c>
      <c r="H103" s="96">
        <v>0</v>
      </c>
      <c r="I103" s="97">
        <f>BaseWeaponStats!I103*WeaponUpgradeCorrections!C6</f>
        <v>205</v>
      </c>
      <c r="J103" s="97">
        <f>BaseWeaponStats!J103*WeaponUpgradeCorrections!D6</f>
        <v>0</v>
      </c>
      <c r="K103" s="97">
        <f>BaseWeaponStats!K103*WeaponUpgradeCorrections!E6</f>
        <v>0</v>
      </c>
      <c r="L103" s="97">
        <f>BaseWeaponStats!L103*WeaponUpgradeCorrections!F6</f>
        <v>205</v>
      </c>
      <c r="M103" s="97">
        <f>BaseWeaponStats!M103*WeaponUpgradeCorrections!G6</f>
        <v>62.5</v>
      </c>
      <c r="N103" s="97">
        <f>BaseWeaponStats!N103*WeaponUpgradeCorrections!H6</f>
        <v>20</v>
      </c>
      <c r="O103" s="97">
        <v>0</v>
      </c>
      <c r="P103" s="98">
        <v>4</v>
      </c>
      <c r="Q103" s="99">
        <v>1</v>
      </c>
      <c r="R103" s="102">
        <f>BaseWeaponStats!R103*WeaponUpgradeCorrections!M6</f>
        <v>50</v>
      </c>
      <c r="S103" s="102">
        <f>BaseWeaponStats!S103*WeaponUpgradeCorrections!N6</f>
        <v>10</v>
      </c>
      <c r="T103" s="102">
        <f>BaseWeaponStats!T103*WeaponUpgradeCorrections!O6</f>
        <v>35</v>
      </c>
      <c r="U103" s="102">
        <f>BaseWeaponStats!U103*WeaponUpgradeCorrections!P6</f>
        <v>49</v>
      </c>
      <c r="V103" s="102">
        <f>BaseWeaponStats!V103*WeaponUpgradeCorrections!Q6</f>
        <v>32</v>
      </c>
      <c r="W103" s="100">
        <f>BaseWeaponStats!W103</f>
        <v>240</v>
      </c>
      <c r="X103" s="100">
        <f>BaseWeaponStats!X103</f>
        <v>0</v>
      </c>
      <c r="Y103" s="100">
        <f>BaseWeaponStats!Y103</f>
        <v>0</v>
      </c>
    </row>
    <row r="104" spans="1:25" ht="15.75" customHeight="1" x14ac:dyDescent="0.2">
      <c r="A104" s="94">
        <f>BaseWeaponStats!A104+5</f>
        <v>206305</v>
      </c>
      <c r="B104" s="95" t="s">
        <v>800</v>
      </c>
      <c r="C104" s="16" t="s">
        <v>57</v>
      </c>
      <c r="D104" s="96">
        <f>BaseWeaponStats!D104*WeaponUpgradeCorrections!I7</f>
        <v>41.800000000000004</v>
      </c>
      <c r="E104" s="96">
        <f>BaseWeaponStats!E104*WeaponUpgradeCorrections!J7</f>
        <v>41.800000000000004</v>
      </c>
      <c r="F104" s="96">
        <f>BaseWeaponStats!F104*WeaponUpgradeCorrections!K7</f>
        <v>0</v>
      </c>
      <c r="G104" s="96">
        <f>BaseWeaponStats!G104*WeaponUpgradeCorrections!L7</f>
        <v>0</v>
      </c>
      <c r="H104" s="96">
        <v>0</v>
      </c>
      <c r="I104" s="97">
        <f>BaseWeaponStats!I104*WeaponUpgradeCorrections!C7</f>
        <v>188</v>
      </c>
      <c r="J104" s="97">
        <f>BaseWeaponStats!J104*WeaponUpgradeCorrections!D7</f>
        <v>0</v>
      </c>
      <c r="K104" s="97">
        <f>BaseWeaponStats!K104*WeaponUpgradeCorrections!E7</f>
        <v>0</v>
      </c>
      <c r="L104" s="97">
        <f>BaseWeaponStats!L104*WeaponUpgradeCorrections!F7</f>
        <v>0</v>
      </c>
      <c r="M104" s="97">
        <f>BaseWeaponStats!M104*WeaponUpgradeCorrections!G7</f>
        <v>55.000000000000007</v>
      </c>
      <c r="N104" s="97">
        <f>BaseWeaponStats!N104*WeaponUpgradeCorrections!H7</f>
        <v>20</v>
      </c>
      <c r="O104" s="97">
        <v>0</v>
      </c>
      <c r="P104" s="98">
        <v>4</v>
      </c>
      <c r="Q104" s="99">
        <v>1</v>
      </c>
      <c r="R104" s="102">
        <f>BaseWeaponStats!R104*WeaponUpgradeCorrections!M7</f>
        <v>50</v>
      </c>
      <c r="S104" s="102">
        <f>BaseWeaponStats!S104*WeaponUpgradeCorrections!N7</f>
        <v>10</v>
      </c>
      <c r="T104" s="102">
        <f>BaseWeaponStats!T104*WeaponUpgradeCorrections!O7</f>
        <v>35</v>
      </c>
      <c r="U104" s="102">
        <f>BaseWeaponStats!U104*WeaponUpgradeCorrections!P7</f>
        <v>35</v>
      </c>
      <c r="V104" s="102">
        <f>BaseWeaponStats!V104*WeaponUpgradeCorrections!Q7</f>
        <v>32</v>
      </c>
      <c r="W104" s="100">
        <f>BaseWeaponStats!W104</f>
        <v>240</v>
      </c>
      <c r="X104" s="100">
        <f>BaseWeaponStats!X104</f>
        <v>0</v>
      </c>
      <c r="Y104" s="100">
        <f>BaseWeaponStats!Y104</f>
        <v>0</v>
      </c>
    </row>
    <row r="105" spans="1:25" ht="15.75" customHeight="1" x14ac:dyDescent="0.2">
      <c r="A105" s="94">
        <f>BaseWeaponStats!A105+10</f>
        <v>206410</v>
      </c>
      <c r="B105" s="95" t="s">
        <v>801</v>
      </c>
      <c r="C105" s="16" t="s">
        <v>57</v>
      </c>
      <c r="D105" s="96">
        <f>BaseWeaponStats!D105*WeaponUpgradeCorrections!I8</f>
        <v>16.8</v>
      </c>
      <c r="E105" s="96">
        <f>BaseWeaponStats!E105*WeaponUpgradeCorrections!J8</f>
        <v>16.8</v>
      </c>
      <c r="F105" s="96">
        <f>BaseWeaponStats!F105*WeaponUpgradeCorrections!K8</f>
        <v>87.6</v>
      </c>
      <c r="G105" s="96">
        <f>BaseWeaponStats!G105*WeaponUpgradeCorrections!L8</f>
        <v>0</v>
      </c>
      <c r="H105" s="96">
        <v>0</v>
      </c>
      <c r="I105" s="97">
        <f>BaseWeaponStats!I105*WeaponUpgradeCorrections!C8</f>
        <v>155</v>
      </c>
      <c r="J105" s="97">
        <f>BaseWeaponStats!J105*WeaponUpgradeCorrections!D8</f>
        <v>167.5</v>
      </c>
      <c r="K105" s="97">
        <f>BaseWeaponStats!K105*WeaponUpgradeCorrections!E8</f>
        <v>0</v>
      </c>
      <c r="L105" s="97">
        <f>BaseWeaponStats!L105*WeaponUpgradeCorrections!F8</f>
        <v>0</v>
      </c>
      <c r="M105" s="97">
        <f>BaseWeaponStats!M105*WeaponUpgradeCorrections!G8</f>
        <v>62.5</v>
      </c>
      <c r="N105" s="97">
        <f>BaseWeaponStats!N105*WeaponUpgradeCorrections!H8</f>
        <v>20</v>
      </c>
      <c r="O105" s="97">
        <v>0</v>
      </c>
      <c r="P105" s="98">
        <v>4</v>
      </c>
      <c r="Q105" s="99">
        <v>1</v>
      </c>
      <c r="R105" s="102">
        <f>BaseWeaponStats!R105*WeaponUpgradeCorrections!M8</f>
        <v>50</v>
      </c>
      <c r="S105" s="102">
        <f>BaseWeaponStats!S105*WeaponUpgradeCorrections!N8</f>
        <v>10</v>
      </c>
      <c r="T105" s="102">
        <f>BaseWeaponStats!T105*WeaponUpgradeCorrections!O8</f>
        <v>35</v>
      </c>
      <c r="U105" s="102">
        <f>BaseWeaponStats!U105*WeaponUpgradeCorrections!P8</f>
        <v>35</v>
      </c>
      <c r="V105" s="102">
        <f>BaseWeaponStats!V105*WeaponUpgradeCorrections!Q8</f>
        <v>32</v>
      </c>
      <c r="W105" s="100">
        <f>BaseWeaponStats!W105</f>
        <v>240</v>
      </c>
      <c r="X105" s="100">
        <f>BaseWeaponStats!X105</f>
        <v>0</v>
      </c>
      <c r="Y105" s="100">
        <f>BaseWeaponStats!Y105</f>
        <v>1</v>
      </c>
    </row>
    <row r="106" spans="1:25" ht="15.75" customHeight="1" x14ac:dyDescent="0.2">
      <c r="A106" s="94">
        <f>BaseWeaponStats!A106+5</f>
        <v>206505</v>
      </c>
      <c r="B106" s="95" t="s">
        <v>802</v>
      </c>
      <c r="C106" s="16" t="s">
        <v>57</v>
      </c>
      <c r="D106" s="96">
        <f>BaseWeaponStats!D106*WeaponUpgradeCorrections!I9</f>
        <v>12</v>
      </c>
      <c r="E106" s="96">
        <f>BaseWeaponStats!E106*WeaponUpgradeCorrections!J9</f>
        <v>12</v>
      </c>
      <c r="F106" s="96">
        <f>BaseWeaponStats!F106*WeaponUpgradeCorrections!K9</f>
        <v>129.6</v>
      </c>
      <c r="G106" s="96">
        <f>BaseWeaponStats!G106*WeaponUpgradeCorrections!L9</f>
        <v>0</v>
      </c>
      <c r="H106" s="96">
        <v>0</v>
      </c>
      <c r="I106" s="97">
        <f>BaseWeaponStats!I106*WeaponUpgradeCorrections!C9</f>
        <v>148.79999999999998</v>
      </c>
      <c r="J106" s="97">
        <f>BaseWeaponStats!J106*WeaponUpgradeCorrections!D9</f>
        <v>153.11999999999998</v>
      </c>
      <c r="K106" s="97">
        <f>BaseWeaponStats!K106*WeaponUpgradeCorrections!E9</f>
        <v>0</v>
      </c>
      <c r="L106" s="97">
        <f>BaseWeaponStats!L106*WeaponUpgradeCorrections!F9</f>
        <v>0</v>
      </c>
      <c r="M106" s="97">
        <f>BaseWeaponStats!M106*WeaponUpgradeCorrections!G9</f>
        <v>62.5</v>
      </c>
      <c r="N106" s="97">
        <f>BaseWeaponStats!N106*WeaponUpgradeCorrections!H9</f>
        <v>20</v>
      </c>
      <c r="O106" s="97">
        <v>0</v>
      </c>
      <c r="P106" s="98">
        <v>4</v>
      </c>
      <c r="Q106" s="99">
        <v>1</v>
      </c>
      <c r="R106" s="102">
        <f>BaseWeaponStats!R106*WeaponUpgradeCorrections!M9</f>
        <v>50</v>
      </c>
      <c r="S106" s="102">
        <f>BaseWeaponStats!S106*WeaponUpgradeCorrections!N9</f>
        <v>10</v>
      </c>
      <c r="T106" s="102">
        <f>BaseWeaponStats!T106*WeaponUpgradeCorrections!O9</f>
        <v>35</v>
      </c>
      <c r="U106" s="102">
        <f>BaseWeaponStats!U106*WeaponUpgradeCorrections!P9</f>
        <v>35</v>
      </c>
      <c r="V106" s="102">
        <f>BaseWeaponStats!V106*WeaponUpgradeCorrections!Q9</f>
        <v>32</v>
      </c>
      <c r="W106" s="100">
        <f>BaseWeaponStats!W106</f>
        <v>240</v>
      </c>
      <c r="X106" s="100">
        <f>BaseWeaponStats!X106</f>
        <v>0</v>
      </c>
      <c r="Y106" s="100">
        <f>BaseWeaponStats!Y106</f>
        <v>1</v>
      </c>
    </row>
    <row r="107" spans="1:25" ht="15.75" customHeight="1" x14ac:dyDescent="0.2">
      <c r="A107" s="94">
        <f>BaseWeaponStats!A107+10</f>
        <v>206610</v>
      </c>
      <c r="B107" s="95" t="s">
        <v>803</v>
      </c>
      <c r="C107" s="16" t="s">
        <v>57</v>
      </c>
      <c r="D107" s="96">
        <f>BaseWeaponStats!D107*WeaponUpgradeCorrections!I10</f>
        <v>24</v>
      </c>
      <c r="E107" s="96">
        <f>BaseWeaponStats!E107*WeaponUpgradeCorrections!J10</f>
        <v>24</v>
      </c>
      <c r="F107" s="96">
        <f>BaseWeaponStats!F107*WeaponUpgradeCorrections!K10</f>
        <v>0</v>
      </c>
      <c r="G107" s="96">
        <f>BaseWeaponStats!G107*WeaponUpgradeCorrections!L10</f>
        <v>87.6</v>
      </c>
      <c r="H107" s="96">
        <v>0</v>
      </c>
      <c r="I107" s="97">
        <f>BaseWeaponStats!I107*WeaponUpgradeCorrections!C10</f>
        <v>137.5</v>
      </c>
      <c r="J107" s="97">
        <f>BaseWeaponStats!J107*WeaponUpgradeCorrections!D10</f>
        <v>170</v>
      </c>
      <c r="K107" s="97">
        <f>BaseWeaponStats!K107*WeaponUpgradeCorrections!E10</f>
        <v>0</v>
      </c>
      <c r="L107" s="97">
        <f>BaseWeaponStats!L107*WeaponUpgradeCorrections!F10</f>
        <v>0</v>
      </c>
      <c r="M107" s="97">
        <f>BaseWeaponStats!M107*WeaponUpgradeCorrections!G10</f>
        <v>62.5</v>
      </c>
      <c r="N107" s="97">
        <f>BaseWeaponStats!N107*WeaponUpgradeCorrections!H10</f>
        <v>20</v>
      </c>
      <c r="O107" s="97">
        <v>0</v>
      </c>
      <c r="P107" s="98">
        <v>4</v>
      </c>
      <c r="Q107" s="99">
        <v>1</v>
      </c>
      <c r="R107" s="102">
        <f>BaseWeaponStats!R107*WeaponUpgradeCorrections!M10</f>
        <v>50</v>
      </c>
      <c r="S107" s="102">
        <f>BaseWeaponStats!S107*WeaponUpgradeCorrections!N10</f>
        <v>10</v>
      </c>
      <c r="T107" s="102">
        <f>BaseWeaponStats!T107*WeaponUpgradeCorrections!O10</f>
        <v>35</v>
      </c>
      <c r="U107" s="102">
        <f>BaseWeaponStats!U107*WeaponUpgradeCorrections!P10</f>
        <v>35</v>
      </c>
      <c r="V107" s="102">
        <f>BaseWeaponStats!V107*WeaponUpgradeCorrections!Q10</f>
        <v>32</v>
      </c>
      <c r="W107" s="100">
        <f>BaseWeaponStats!W107</f>
        <v>240</v>
      </c>
      <c r="X107" s="100">
        <f>BaseWeaponStats!X107</f>
        <v>0</v>
      </c>
      <c r="Y107" s="100">
        <f>BaseWeaponStats!Y107</f>
        <v>1</v>
      </c>
    </row>
    <row r="108" spans="1:25" ht="15.75" customHeight="1" x14ac:dyDescent="0.2">
      <c r="A108" s="94">
        <f>BaseWeaponStats!A108+5</f>
        <v>206705</v>
      </c>
      <c r="B108" s="95" t="s">
        <v>804</v>
      </c>
      <c r="C108" s="16" t="s">
        <v>57</v>
      </c>
      <c r="D108" s="96">
        <f>BaseWeaponStats!D108*WeaponUpgradeCorrections!I11</f>
        <v>21.599999999999998</v>
      </c>
      <c r="E108" s="96">
        <f>BaseWeaponStats!E108*WeaponUpgradeCorrections!J11</f>
        <v>21.599999999999998</v>
      </c>
      <c r="F108" s="96">
        <f>BaseWeaponStats!F108*WeaponUpgradeCorrections!K11</f>
        <v>0</v>
      </c>
      <c r="G108" s="96">
        <f>BaseWeaponStats!G108*WeaponUpgradeCorrections!L11</f>
        <v>103.2</v>
      </c>
      <c r="H108" s="96">
        <v>0</v>
      </c>
      <c r="I108" s="97">
        <f>BaseWeaponStats!I108*WeaponUpgradeCorrections!C11</f>
        <v>145.6</v>
      </c>
      <c r="J108" s="97">
        <f>BaseWeaponStats!J108*WeaponUpgradeCorrections!D11</f>
        <v>155</v>
      </c>
      <c r="K108" s="97">
        <f>BaseWeaponStats!K108*WeaponUpgradeCorrections!E11</f>
        <v>0</v>
      </c>
      <c r="L108" s="97">
        <f>BaseWeaponStats!L108*WeaponUpgradeCorrections!F11</f>
        <v>0</v>
      </c>
      <c r="M108" s="97">
        <f>BaseWeaponStats!M108*WeaponUpgradeCorrections!G11</f>
        <v>62.5</v>
      </c>
      <c r="N108" s="97">
        <f>BaseWeaponStats!N108*WeaponUpgradeCorrections!H11</f>
        <v>20</v>
      </c>
      <c r="O108" s="97">
        <v>0</v>
      </c>
      <c r="P108" s="98">
        <v>4</v>
      </c>
      <c r="Q108" s="99">
        <v>1</v>
      </c>
      <c r="R108" s="102">
        <f>BaseWeaponStats!R108*WeaponUpgradeCorrections!M11</f>
        <v>50</v>
      </c>
      <c r="S108" s="102">
        <f>BaseWeaponStats!S108*WeaponUpgradeCorrections!N11</f>
        <v>10</v>
      </c>
      <c r="T108" s="102">
        <f>BaseWeaponStats!T108*WeaponUpgradeCorrections!O11</f>
        <v>35</v>
      </c>
      <c r="U108" s="102">
        <f>BaseWeaponStats!U108*WeaponUpgradeCorrections!P11</f>
        <v>35</v>
      </c>
      <c r="V108" s="102">
        <f>BaseWeaponStats!V108*WeaponUpgradeCorrections!Q11</f>
        <v>32</v>
      </c>
      <c r="W108" s="100">
        <f>BaseWeaponStats!W108</f>
        <v>240</v>
      </c>
      <c r="X108" s="100">
        <f>BaseWeaponStats!X108</f>
        <v>0</v>
      </c>
      <c r="Y108" s="100">
        <f>BaseWeaponStats!Y108</f>
        <v>1</v>
      </c>
    </row>
    <row r="109" spans="1:25" ht="15.75" customHeight="1" x14ac:dyDescent="0.2">
      <c r="A109" s="94">
        <f>BaseWeaponStats!A109+10</f>
        <v>206810</v>
      </c>
      <c r="B109" s="95" t="s">
        <v>805</v>
      </c>
      <c r="C109" s="16" t="s">
        <v>57</v>
      </c>
      <c r="D109" s="96">
        <f>BaseWeaponStats!D109*WeaponUpgradeCorrections!I12</f>
        <v>0</v>
      </c>
      <c r="E109" s="96">
        <f>BaseWeaponStats!E109*WeaponUpgradeCorrections!J12</f>
        <v>0</v>
      </c>
      <c r="F109" s="96">
        <f>BaseWeaponStats!F109*WeaponUpgradeCorrections!K12</f>
        <v>0</v>
      </c>
      <c r="G109" s="96">
        <f>BaseWeaponStats!G109*WeaponUpgradeCorrections!L12</f>
        <v>0</v>
      </c>
      <c r="H109" s="96">
        <v>0</v>
      </c>
      <c r="I109" s="97">
        <f>BaseWeaponStats!I109*WeaponUpgradeCorrections!C12</f>
        <v>196.79999999999998</v>
      </c>
      <c r="J109" s="97">
        <f>BaseWeaponStats!J109*WeaponUpgradeCorrections!D12</f>
        <v>0</v>
      </c>
      <c r="K109" s="97">
        <f>BaseWeaponStats!K109*WeaponUpgradeCorrections!E12</f>
        <v>196.79999999999998</v>
      </c>
      <c r="L109" s="97">
        <f>BaseWeaponStats!L109*WeaponUpgradeCorrections!F12</f>
        <v>0</v>
      </c>
      <c r="M109" s="97">
        <f>BaseWeaponStats!M109*WeaponUpgradeCorrections!G12</f>
        <v>62.5</v>
      </c>
      <c r="N109" s="97">
        <f>BaseWeaponStats!N109*WeaponUpgradeCorrections!H12</f>
        <v>20</v>
      </c>
      <c r="O109" s="97">
        <v>0</v>
      </c>
      <c r="P109" s="98">
        <v>4</v>
      </c>
      <c r="Q109" s="99">
        <v>1</v>
      </c>
      <c r="R109" s="102">
        <f>BaseWeaponStats!R109*WeaponUpgradeCorrections!M12</f>
        <v>50</v>
      </c>
      <c r="S109" s="102">
        <f>BaseWeaponStats!S109*WeaponUpgradeCorrections!N12</f>
        <v>10</v>
      </c>
      <c r="T109" s="102">
        <f>BaseWeaponStats!T109*WeaponUpgradeCorrections!O12</f>
        <v>38.5</v>
      </c>
      <c r="U109" s="102">
        <f>BaseWeaponStats!U109*WeaponUpgradeCorrections!P12</f>
        <v>35</v>
      </c>
      <c r="V109" s="102">
        <f>BaseWeaponStats!V109*WeaponUpgradeCorrections!Q12</f>
        <v>32</v>
      </c>
      <c r="W109" s="100">
        <f>BaseWeaponStats!W109</f>
        <v>240</v>
      </c>
      <c r="X109" s="100">
        <f>BaseWeaponStats!X109</f>
        <v>0</v>
      </c>
      <c r="Y109" s="100">
        <f>BaseWeaponStats!Y109</f>
        <v>0</v>
      </c>
    </row>
    <row r="110" spans="1:25" ht="15.75" customHeight="1" x14ac:dyDescent="0.2">
      <c r="A110" s="94">
        <f>BaseWeaponStats!A110+5</f>
        <v>206905</v>
      </c>
      <c r="B110" s="95" t="s">
        <v>806</v>
      </c>
      <c r="C110" s="16" t="s">
        <v>57</v>
      </c>
      <c r="D110" s="96">
        <f>BaseWeaponStats!D110*WeaponUpgradeCorrections!I13</f>
        <v>0</v>
      </c>
      <c r="E110" s="96">
        <f>BaseWeaponStats!E110*WeaponUpgradeCorrections!J13</f>
        <v>0</v>
      </c>
      <c r="F110" s="96">
        <f>BaseWeaponStats!F110*WeaponUpgradeCorrections!K13</f>
        <v>0</v>
      </c>
      <c r="G110" s="96">
        <f>BaseWeaponStats!G110*WeaponUpgradeCorrections!L13</f>
        <v>0</v>
      </c>
      <c r="H110" s="96">
        <v>1</v>
      </c>
      <c r="I110" s="97">
        <f>BaseWeaponStats!I110*WeaponUpgradeCorrections!C13</f>
        <v>165.6</v>
      </c>
      <c r="J110" s="97">
        <f>BaseWeaponStats!J110*WeaponUpgradeCorrections!D13</f>
        <v>0</v>
      </c>
      <c r="K110" s="97">
        <f>BaseWeaponStats!K110*WeaponUpgradeCorrections!E13</f>
        <v>188.6</v>
      </c>
      <c r="L110" s="97">
        <f>BaseWeaponStats!L110*WeaponUpgradeCorrections!F13</f>
        <v>0</v>
      </c>
      <c r="M110" s="97">
        <f>BaseWeaponStats!M110*WeaponUpgradeCorrections!G13</f>
        <v>62.5</v>
      </c>
      <c r="N110" s="97">
        <f>BaseWeaponStats!N110*WeaponUpgradeCorrections!H13</f>
        <v>20</v>
      </c>
      <c r="O110" s="97">
        <v>0</v>
      </c>
      <c r="P110" s="98">
        <v>4</v>
      </c>
      <c r="Q110" s="99">
        <v>1</v>
      </c>
      <c r="R110" s="102">
        <f>BaseWeaponStats!R110*WeaponUpgradeCorrections!M13</f>
        <v>50</v>
      </c>
      <c r="S110" s="102">
        <f>BaseWeaponStats!S110*WeaponUpgradeCorrections!N13</f>
        <v>10</v>
      </c>
      <c r="T110" s="102">
        <f>BaseWeaponStats!T110*WeaponUpgradeCorrections!O13</f>
        <v>38.5</v>
      </c>
      <c r="U110" s="102">
        <f>BaseWeaponStats!U110*WeaponUpgradeCorrections!P13</f>
        <v>35</v>
      </c>
      <c r="V110" s="102">
        <f>BaseWeaponStats!V110*WeaponUpgradeCorrections!Q13</f>
        <v>32</v>
      </c>
      <c r="W110" s="100">
        <f>BaseWeaponStats!W110</f>
        <v>240</v>
      </c>
      <c r="X110" s="100">
        <f>BaseWeaponStats!X110</f>
        <v>0</v>
      </c>
      <c r="Y110" s="100">
        <f>BaseWeaponStats!Y110</f>
        <v>0</v>
      </c>
    </row>
    <row r="111" spans="1:25" ht="15.75" customHeight="1" x14ac:dyDescent="0.2">
      <c r="A111" s="94" t="s">
        <v>418</v>
      </c>
      <c r="B111" s="94" t="s">
        <v>449</v>
      </c>
      <c r="C111" s="16" t="s">
        <v>2</v>
      </c>
      <c r="D111" s="96" t="s">
        <v>419</v>
      </c>
      <c r="E111" s="96" t="s">
        <v>420</v>
      </c>
      <c r="F111" s="96" t="s">
        <v>421</v>
      </c>
      <c r="G111" s="96" t="s">
        <v>422</v>
      </c>
      <c r="H111" s="96" t="s">
        <v>423</v>
      </c>
      <c r="I111" s="97" t="s">
        <v>424</v>
      </c>
      <c r="J111" s="97" t="s">
        <v>425</v>
      </c>
      <c r="K111" s="97" t="s">
        <v>426</v>
      </c>
      <c r="L111" s="97" t="s">
        <v>427</v>
      </c>
      <c r="M111" s="97" t="s">
        <v>428</v>
      </c>
      <c r="N111" s="97" t="s">
        <v>429</v>
      </c>
      <c r="O111" s="97" t="s">
        <v>430</v>
      </c>
      <c r="P111" s="98" t="s">
        <v>9</v>
      </c>
      <c r="Q111" s="99" t="s">
        <v>431</v>
      </c>
      <c r="R111" s="102" t="s">
        <v>432</v>
      </c>
      <c r="S111" s="102" t="s">
        <v>433</v>
      </c>
      <c r="T111" s="102" t="s">
        <v>434</v>
      </c>
      <c r="U111" s="102" t="s">
        <v>435</v>
      </c>
      <c r="V111" s="102" t="s">
        <v>436</v>
      </c>
      <c r="W111" s="100" t="s">
        <v>437</v>
      </c>
      <c r="X111" s="100" t="s">
        <v>10</v>
      </c>
      <c r="Y111" s="100" t="s">
        <v>438</v>
      </c>
    </row>
    <row r="112" spans="1:25" ht="15.75" customHeight="1" x14ac:dyDescent="0.2">
      <c r="A112" s="94">
        <f>BaseWeaponStats!A112+15</f>
        <v>207015</v>
      </c>
      <c r="B112" s="103" t="s">
        <v>62</v>
      </c>
      <c r="C112" s="16" t="s">
        <v>49</v>
      </c>
      <c r="D112" s="96">
        <f>BaseWeaponStats!D112*WeaponUpgradeCorrections!I4</f>
        <v>45.6</v>
      </c>
      <c r="E112" s="96">
        <f>BaseWeaponStats!E112*WeaponUpgradeCorrections!J4</f>
        <v>60</v>
      </c>
      <c r="F112" s="96">
        <f>BaseWeaponStats!F112*WeaponUpgradeCorrections!K4</f>
        <v>0</v>
      </c>
      <c r="G112" s="96">
        <f>BaseWeaponStats!G112*WeaponUpgradeCorrections!L4</f>
        <v>0</v>
      </c>
      <c r="H112" s="96">
        <v>0</v>
      </c>
      <c r="I112" s="97">
        <f>BaseWeaponStats!I112*WeaponUpgradeCorrections!C4</f>
        <v>200</v>
      </c>
      <c r="J112" s="97">
        <f>BaseWeaponStats!J112*WeaponUpgradeCorrections!D4</f>
        <v>0</v>
      </c>
      <c r="K112" s="97">
        <f>BaseWeaponStats!K112*WeaponUpgradeCorrections!E4</f>
        <v>0</v>
      </c>
      <c r="L112" s="97">
        <f>BaseWeaponStats!L112*WeaponUpgradeCorrections!F4</f>
        <v>0</v>
      </c>
      <c r="M112" s="97">
        <f>BaseWeaponStats!M112*WeaponUpgradeCorrections!G4</f>
        <v>62.5</v>
      </c>
      <c r="N112" s="97">
        <f>BaseWeaponStats!N112*WeaponUpgradeCorrections!H4</f>
        <v>20</v>
      </c>
      <c r="O112" s="97">
        <v>0</v>
      </c>
      <c r="P112" s="98">
        <v>3</v>
      </c>
      <c r="Q112" s="99">
        <v>0</v>
      </c>
      <c r="R112" s="102">
        <f>BaseWeaponStats!R112*WeaponUpgradeCorrections!M4</f>
        <v>50</v>
      </c>
      <c r="S112" s="102">
        <f>BaseWeaponStats!S112*WeaponUpgradeCorrections!N4</f>
        <v>10</v>
      </c>
      <c r="T112" s="102">
        <f>BaseWeaponStats!T112*WeaponUpgradeCorrections!O4</f>
        <v>35</v>
      </c>
      <c r="U112" s="102">
        <f>BaseWeaponStats!U112*WeaponUpgradeCorrections!P4</f>
        <v>35</v>
      </c>
      <c r="V112" s="102">
        <f>BaseWeaponStats!V112*WeaponUpgradeCorrections!Q4</f>
        <v>32</v>
      </c>
      <c r="W112" s="100">
        <f>BaseWeaponStats!W112</f>
        <v>160</v>
      </c>
      <c r="X112" s="100">
        <f>BaseWeaponStats!X112</f>
        <v>6401</v>
      </c>
      <c r="Y112" s="100">
        <f>BaseWeaponStats!Y112</f>
        <v>0</v>
      </c>
    </row>
    <row r="113" spans="1:25" ht="15.75" customHeight="1" x14ac:dyDescent="0.2">
      <c r="A113" s="94">
        <f>BaseWeaponStats!A113+5</f>
        <v>207105</v>
      </c>
      <c r="B113" s="95" t="s">
        <v>65</v>
      </c>
      <c r="C113" s="16" t="s">
        <v>49</v>
      </c>
      <c r="D113" s="96">
        <f>BaseWeaponStats!D113*WeaponUpgradeCorrections!I5</f>
        <v>45.6</v>
      </c>
      <c r="E113" s="96">
        <f>BaseWeaponStats!E113*WeaponUpgradeCorrections!J5</f>
        <v>60</v>
      </c>
      <c r="F113" s="96">
        <f>BaseWeaponStats!F113*WeaponUpgradeCorrections!K5</f>
        <v>0</v>
      </c>
      <c r="G113" s="96">
        <f>BaseWeaponStats!G113*WeaponUpgradeCorrections!L5</f>
        <v>0</v>
      </c>
      <c r="H113" s="96">
        <v>0</v>
      </c>
      <c r="I113" s="97">
        <f>BaseWeaponStats!I113*WeaponUpgradeCorrections!C5</f>
        <v>216</v>
      </c>
      <c r="J113" s="97">
        <f>BaseWeaponStats!J113*WeaponUpgradeCorrections!D5</f>
        <v>0</v>
      </c>
      <c r="K113" s="97">
        <f>BaseWeaponStats!K113*WeaponUpgradeCorrections!E5</f>
        <v>0</v>
      </c>
      <c r="L113" s="97">
        <f>BaseWeaponStats!L113*WeaponUpgradeCorrections!F5</f>
        <v>0</v>
      </c>
      <c r="M113" s="97">
        <f>BaseWeaponStats!M113*WeaponUpgradeCorrections!G5</f>
        <v>62.5</v>
      </c>
      <c r="N113" s="97">
        <f>BaseWeaponStats!N113*WeaponUpgradeCorrections!H5</f>
        <v>20</v>
      </c>
      <c r="O113" s="97">
        <v>0</v>
      </c>
      <c r="P113" s="98">
        <v>3</v>
      </c>
      <c r="Q113" s="99">
        <v>0</v>
      </c>
      <c r="R113" s="102">
        <f>BaseWeaponStats!R113*WeaponUpgradeCorrections!M5</f>
        <v>50</v>
      </c>
      <c r="S113" s="102">
        <f>BaseWeaponStats!S113*WeaponUpgradeCorrections!N5</f>
        <v>10</v>
      </c>
      <c r="T113" s="102">
        <f>BaseWeaponStats!T113*WeaponUpgradeCorrections!O5</f>
        <v>35</v>
      </c>
      <c r="U113" s="102">
        <f>BaseWeaponStats!U113*WeaponUpgradeCorrections!P5</f>
        <v>35</v>
      </c>
      <c r="V113" s="102">
        <f>BaseWeaponStats!V113*WeaponUpgradeCorrections!Q5</f>
        <v>32</v>
      </c>
      <c r="W113" s="100">
        <f>BaseWeaponStats!W113</f>
        <v>16</v>
      </c>
      <c r="X113" s="100">
        <f>BaseWeaponStats!X113</f>
        <v>6401</v>
      </c>
      <c r="Y113" s="100">
        <f>BaseWeaponStats!Y113</f>
        <v>0</v>
      </c>
    </row>
    <row r="114" spans="1:25" ht="15.75" customHeight="1" x14ac:dyDescent="0.2">
      <c r="A114" s="94">
        <f>BaseWeaponStats!A114+5</f>
        <v>207205</v>
      </c>
      <c r="B114" s="95" t="s">
        <v>807</v>
      </c>
      <c r="C114" s="16" t="s">
        <v>49</v>
      </c>
      <c r="D114" s="96">
        <f>BaseWeaponStats!D114*WeaponUpgradeCorrections!I6</f>
        <v>0</v>
      </c>
      <c r="E114" s="96">
        <f>BaseWeaponStats!E114*WeaponUpgradeCorrections!J6</f>
        <v>0</v>
      </c>
      <c r="F114" s="96">
        <f>BaseWeaponStats!F114*WeaponUpgradeCorrections!K6</f>
        <v>0</v>
      </c>
      <c r="G114" s="96">
        <f>BaseWeaponStats!G114*WeaponUpgradeCorrections!L6</f>
        <v>0</v>
      </c>
      <c r="H114" s="96">
        <v>0</v>
      </c>
      <c r="I114" s="97">
        <f>BaseWeaponStats!I114*WeaponUpgradeCorrections!C6</f>
        <v>200</v>
      </c>
      <c r="J114" s="97">
        <f>BaseWeaponStats!J114*WeaponUpgradeCorrections!D6</f>
        <v>0</v>
      </c>
      <c r="K114" s="97">
        <f>BaseWeaponStats!K114*WeaponUpgradeCorrections!E6</f>
        <v>0</v>
      </c>
      <c r="L114" s="97">
        <f>BaseWeaponStats!L114*WeaponUpgradeCorrections!F6</f>
        <v>200</v>
      </c>
      <c r="M114" s="97">
        <f>BaseWeaponStats!M114*WeaponUpgradeCorrections!G6</f>
        <v>62.5</v>
      </c>
      <c r="N114" s="97">
        <f>BaseWeaponStats!N114*WeaponUpgradeCorrections!H6</f>
        <v>20</v>
      </c>
      <c r="O114" s="97">
        <v>0</v>
      </c>
      <c r="P114" s="98">
        <v>3</v>
      </c>
      <c r="Q114" s="99">
        <v>0</v>
      </c>
      <c r="R114" s="102">
        <f>BaseWeaponStats!R114*WeaponUpgradeCorrections!M6</f>
        <v>50</v>
      </c>
      <c r="S114" s="102">
        <f>BaseWeaponStats!S114*WeaponUpgradeCorrections!N6</f>
        <v>10</v>
      </c>
      <c r="T114" s="102">
        <f>BaseWeaponStats!T114*WeaponUpgradeCorrections!O6</f>
        <v>35</v>
      </c>
      <c r="U114" s="102">
        <f>BaseWeaponStats!U114*WeaponUpgradeCorrections!P6</f>
        <v>49</v>
      </c>
      <c r="V114" s="102">
        <f>BaseWeaponStats!V114*WeaponUpgradeCorrections!Q6</f>
        <v>32</v>
      </c>
      <c r="W114" s="100">
        <f>BaseWeaponStats!W114</f>
        <v>160</v>
      </c>
      <c r="X114" s="100">
        <f>BaseWeaponStats!X114</f>
        <v>6401</v>
      </c>
      <c r="Y114" s="100">
        <f>BaseWeaponStats!Y114</f>
        <v>0</v>
      </c>
    </row>
    <row r="115" spans="1:25" ht="15.75" customHeight="1" x14ac:dyDescent="0.2">
      <c r="A115" s="94">
        <f>BaseWeaponStats!A115+5</f>
        <v>207305</v>
      </c>
      <c r="B115" s="95" t="s">
        <v>808</v>
      </c>
      <c r="C115" s="16" t="s">
        <v>49</v>
      </c>
      <c r="D115" s="96">
        <f>BaseWeaponStats!D115*WeaponUpgradeCorrections!I7</f>
        <v>31.900000000000002</v>
      </c>
      <c r="E115" s="96">
        <f>BaseWeaponStats!E115*WeaponUpgradeCorrections!J7</f>
        <v>41.800000000000004</v>
      </c>
      <c r="F115" s="96">
        <f>BaseWeaponStats!F115*WeaponUpgradeCorrections!K7</f>
        <v>0</v>
      </c>
      <c r="G115" s="96">
        <f>BaseWeaponStats!G115*WeaponUpgradeCorrections!L7</f>
        <v>0</v>
      </c>
      <c r="H115" s="96">
        <v>0</v>
      </c>
      <c r="I115" s="97">
        <f>BaseWeaponStats!I115*WeaponUpgradeCorrections!C7</f>
        <v>184</v>
      </c>
      <c r="J115" s="97">
        <f>BaseWeaponStats!J115*WeaponUpgradeCorrections!D7</f>
        <v>0</v>
      </c>
      <c r="K115" s="97">
        <f>BaseWeaponStats!K115*WeaponUpgradeCorrections!E7</f>
        <v>0</v>
      </c>
      <c r="L115" s="97">
        <f>BaseWeaponStats!L115*WeaponUpgradeCorrections!F7</f>
        <v>0</v>
      </c>
      <c r="M115" s="97">
        <f>BaseWeaponStats!M115*WeaponUpgradeCorrections!G7</f>
        <v>55.000000000000007</v>
      </c>
      <c r="N115" s="97">
        <f>BaseWeaponStats!N115*WeaponUpgradeCorrections!H7</f>
        <v>20</v>
      </c>
      <c r="O115" s="97">
        <v>0</v>
      </c>
      <c r="P115" s="98">
        <v>3</v>
      </c>
      <c r="Q115" s="99">
        <v>0</v>
      </c>
      <c r="R115" s="102">
        <f>BaseWeaponStats!R115*WeaponUpgradeCorrections!M7</f>
        <v>50</v>
      </c>
      <c r="S115" s="102">
        <f>BaseWeaponStats!S115*WeaponUpgradeCorrections!N7</f>
        <v>10</v>
      </c>
      <c r="T115" s="102">
        <f>BaseWeaponStats!T115*WeaponUpgradeCorrections!O7</f>
        <v>35</v>
      </c>
      <c r="U115" s="102">
        <f>BaseWeaponStats!U115*WeaponUpgradeCorrections!P7</f>
        <v>35</v>
      </c>
      <c r="V115" s="102">
        <f>BaseWeaponStats!V115*WeaponUpgradeCorrections!Q7</f>
        <v>32</v>
      </c>
      <c r="W115" s="100">
        <f>BaseWeaponStats!W115</f>
        <v>160</v>
      </c>
      <c r="X115" s="100">
        <f>BaseWeaponStats!X115</f>
        <v>6401</v>
      </c>
      <c r="Y115" s="100">
        <f>BaseWeaponStats!Y115</f>
        <v>0</v>
      </c>
    </row>
    <row r="116" spans="1:25" ht="15.75" customHeight="1" x14ac:dyDescent="0.2">
      <c r="A116" s="94">
        <f>BaseWeaponStats!A116+10</f>
        <v>207410</v>
      </c>
      <c r="B116" s="95" t="s">
        <v>809</v>
      </c>
      <c r="C116" s="16" t="s">
        <v>49</v>
      </c>
      <c r="D116" s="96">
        <f>BaseWeaponStats!D116*WeaponUpgradeCorrections!I8</f>
        <v>13.2</v>
      </c>
      <c r="E116" s="96">
        <f>BaseWeaponStats!E116*WeaponUpgradeCorrections!J8</f>
        <v>16.8</v>
      </c>
      <c r="F116" s="96">
        <f>BaseWeaponStats!F116*WeaponUpgradeCorrections!K8</f>
        <v>75.599999999999994</v>
      </c>
      <c r="G116" s="96">
        <f>BaseWeaponStats!G116*WeaponUpgradeCorrections!L8</f>
        <v>0</v>
      </c>
      <c r="H116" s="96">
        <v>0</v>
      </c>
      <c r="I116" s="97">
        <f>BaseWeaponStats!I116*WeaponUpgradeCorrections!C8</f>
        <v>150</v>
      </c>
      <c r="J116" s="97">
        <f>BaseWeaponStats!J116*WeaponUpgradeCorrections!D8</f>
        <v>162.5</v>
      </c>
      <c r="K116" s="97">
        <f>BaseWeaponStats!K116*WeaponUpgradeCorrections!E8</f>
        <v>0</v>
      </c>
      <c r="L116" s="97">
        <f>BaseWeaponStats!L116*WeaponUpgradeCorrections!F8</f>
        <v>0</v>
      </c>
      <c r="M116" s="97">
        <f>BaseWeaponStats!M116*WeaponUpgradeCorrections!G8</f>
        <v>62.5</v>
      </c>
      <c r="N116" s="97">
        <f>BaseWeaponStats!N116*WeaponUpgradeCorrections!H8</f>
        <v>20</v>
      </c>
      <c r="O116" s="97">
        <v>0</v>
      </c>
      <c r="P116" s="98">
        <v>3</v>
      </c>
      <c r="Q116" s="99">
        <v>0</v>
      </c>
      <c r="R116" s="102">
        <f>BaseWeaponStats!R116*WeaponUpgradeCorrections!M8</f>
        <v>50</v>
      </c>
      <c r="S116" s="102">
        <f>BaseWeaponStats!S116*WeaponUpgradeCorrections!N8</f>
        <v>10</v>
      </c>
      <c r="T116" s="102">
        <f>BaseWeaponStats!T116*WeaponUpgradeCorrections!O8</f>
        <v>35</v>
      </c>
      <c r="U116" s="102">
        <f>BaseWeaponStats!U116*WeaponUpgradeCorrections!P8</f>
        <v>35</v>
      </c>
      <c r="V116" s="102">
        <f>BaseWeaponStats!V116*WeaponUpgradeCorrections!Q8</f>
        <v>32</v>
      </c>
      <c r="W116" s="100">
        <f>BaseWeaponStats!W116</f>
        <v>160</v>
      </c>
      <c r="X116" s="100">
        <f>BaseWeaponStats!X116</f>
        <v>6401</v>
      </c>
      <c r="Y116" s="100">
        <f>BaseWeaponStats!Y116</f>
        <v>1</v>
      </c>
    </row>
    <row r="117" spans="1:25" ht="15.75" customHeight="1" x14ac:dyDescent="0.2">
      <c r="A117" s="94">
        <f>BaseWeaponStats!A117+5</f>
        <v>207505</v>
      </c>
      <c r="B117" s="95" t="s">
        <v>810</v>
      </c>
      <c r="C117" s="16" t="s">
        <v>49</v>
      </c>
      <c r="D117" s="96">
        <f>BaseWeaponStats!D117*WeaponUpgradeCorrections!I9</f>
        <v>9.6</v>
      </c>
      <c r="E117" s="96">
        <f>BaseWeaponStats!E117*WeaponUpgradeCorrections!J9</f>
        <v>12</v>
      </c>
      <c r="F117" s="96">
        <f>BaseWeaponStats!F117*WeaponUpgradeCorrections!K9</f>
        <v>111.60000000000001</v>
      </c>
      <c r="G117" s="96">
        <f>BaseWeaponStats!G117*WeaponUpgradeCorrections!L9</f>
        <v>0</v>
      </c>
      <c r="H117" s="96">
        <v>0</v>
      </c>
      <c r="I117" s="97">
        <f>BaseWeaponStats!I117*WeaponUpgradeCorrections!C9</f>
        <v>144</v>
      </c>
      <c r="J117" s="97">
        <f>BaseWeaponStats!J117*WeaponUpgradeCorrections!D9</f>
        <v>148.47999999999999</v>
      </c>
      <c r="K117" s="97">
        <f>BaseWeaponStats!K117*WeaponUpgradeCorrections!E9</f>
        <v>0</v>
      </c>
      <c r="L117" s="97">
        <f>BaseWeaponStats!L117*WeaponUpgradeCorrections!F9</f>
        <v>0</v>
      </c>
      <c r="M117" s="97">
        <f>BaseWeaponStats!M117*WeaponUpgradeCorrections!G9</f>
        <v>62.5</v>
      </c>
      <c r="N117" s="97">
        <f>BaseWeaponStats!N117*WeaponUpgradeCorrections!H9</f>
        <v>20</v>
      </c>
      <c r="O117" s="97">
        <v>0</v>
      </c>
      <c r="P117" s="98">
        <v>3</v>
      </c>
      <c r="Q117" s="99">
        <v>0</v>
      </c>
      <c r="R117" s="102">
        <f>BaseWeaponStats!R117*WeaponUpgradeCorrections!M9</f>
        <v>50</v>
      </c>
      <c r="S117" s="102">
        <f>BaseWeaponStats!S117*WeaponUpgradeCorrections!N9</f>
        <v>10</v>
      </c>
      <c r="T117" s="102">
        <f>BaseWeaponStats!T117*WeaponUpgradeCorrections!O9</f>
        <v>35</v>
      </c>
      <c r="U117" s="102">
        <f>BaseWeaponStats!U117*WeaponUpgradeCorrections!P9</f>
        <v>35</v>
      </c>
      <c r="V117" s="102">
        <f>BaseWeaponStats!V117*WeaponUpgradeCorrections!Q9</f>
        <v>32</v>
      </c>
      <c r="W117" s="100">
        <f>BaseWeaponStats!W117</f>
        <v>160</v>
      </c>
      <c r="X117" s="100">
        <f>BaseWeaponStats!X117</f>
        <v>6401</v>
      </c>
      <c r="Y117" s="100">
        <f>BaseWeaponStats!Y117</f>
        <v>1</v>
      </c>
    </row>
    <row r="118" spans="1:25" ht="15.75" customHeight="1" x14ac:dyDescent="0.2">
      <c r="A118" s="94">
        <f>BaseWeaponStats!A118+10</f>
        <v>207610</v>
      </c>
      <c r="B118" s="95" t="s">
        <v>811</v>
      </c>
      <c r="C118" s="16" t="s">
        <v>49</v>
      </c>
      <c r="D118" s="96">
        <f>BaseWeaponStats!D118*WeaponUpgradeCorrections!I10</f>
        <v>18</v>
      </c>
      <c r="E118" s="96">
        <f>BaseWeaponStats!E118*WeaponUpgradeCorrections!J10</f>
        <v>22.8</v>
      </c>
      <c r="F118" s="96">
        <f>BaseWeaponStats!F118*WeaponUpgradeCorrections!K10</f>
        <v>0</v>
      </c>
      <c r="G118" s="96">
        <f>BaseWeaponStats!G118*WeaponUpgradeCorrections!L10</f>
        <v>75.599999999999994</v>
      </c>
      <c r="H118" s="96">
        <v>0</v>
      </c>
      <c r="I118" s="97">
        <f>BaseWeaponStats!I118*WeaponUpgradeCorrections!C10</f>
        <v>135</v>
      </c>
      <c r="J118" s="97">
        <f>BaseWeaponStats!J118*WeaponUpgradeCorrections!D10</f>
        <v>165</v>
      </c>
      <c r="K118" s="97">
        <f>BaseWeaponStats!K118*WeaponUpgradeCorrections!E10</f>
        <v>0</v>
      </c>
      <c r="L118" s="97">
        <f>BaseWeaponStats!L118*WeaponUpgradeCorrections!F10</f>
        <v>0</v>
      </c>
      <c r="M118" s="97">
        <f>BaseWeaponStats!M118*WeaponUpgradeCorrections!G10</f>
        <v>62.5</v>
      </c>
      <c r="N118" s="97">
        <f>BaseWeaponStats!N118*WeaponUpgradeCorrections!H10</f>
        <v>20</v>
      </c>
      <c r="O118" s="97">
        <v>0</v>
      </c>
      <c r="P118" s="98">
        <v>3</v>
      </c>
      <c r="Q118" s="99">
        <v>0</v>
      </c>
      <c r="R118" s="102">
        <f>BaseWeaponStats!R118*WeaponUpgradeCorrections!M10</f>
        <v>50</v>
      </c>
      <c r="S118" s="102">
        <f>BaseWeaponStats!S118*WeaponUpgradeCorrections!N10</f>
        <v>10</v>
      </c>
      <c r="T118" s="102">
        <f>BaseWeaponStats!T118*WeaponUpgradeCorrections!O10</f>
        <v>35</v>
      </c>
      <c r="U118" s="102">
        <f>BaseWeaponStats!U118*WeaponUpgradeCorrections!P10</f>
        <v>35</v>
      </c>
      <c r="V118" s="102">
        <f>BaseWeaponStats!V118*WeaponUpgradeCorrections!Q10</f>
        <v>32</v>
      </c>
      <c r="W118" s="100">
        <f>BaseWeaponStats!W118</f>
        <v>160</v>
      </c>
      <c r="X118" s="100">
        <f>BaseWeaponStats!X118</f>
        <v>6401</v>
      </c>
      <c r="Y118" s="100">
        <f>BaseWeaponStats!Y118</f>
        <v>1</v>
      </c>
    </row>
    <row r="119" spans="1:25" ht="15.75" customHeight="1" x14ac:dyDescent="0.2">
      <c r="A119" s="94">
        <f>BaseWeaponStats!A119+5</f>
        <v>207705</v>
      </c>
      <c r="B119" s="95" t="s">
        <v>812</v>
      </c>
      <c r="C119" s="16" t="s">
        <v>49</v>
      </c>
      <c r="D119" s="96">
        <f>BaseWeaponStats!D119*WeaponUpgradeCorrections!I11</f>
        <v>16.8</v>
      </c>
      <c r="E119" s="96">
        <f>BaseWeaponStats!E119*WeaponUpgradeCorrections!J11</f>
        <v>21.599999999999998</v>
      </c>
      <c r="F119" s="96">
        <f>BaseWeaponStats!F119*WeaponUpgradeCorrections!K11</f>
        <v>0</v>
      </c>
      <c r="G119" s="96">
        <f>BaseWeaponStats!G119*WeaponUpgradeCorrections!L11</f>
        <v>88.8</v>
      </c>
      <c r="H119" s="96">
        <v>0</v>
      </c>
      <c r="I119" s="97">
        <f>BaseWeaponStats!I119*WeaponUpgradeCorrections!C11</f>
        <v>143</v>
      </c>
      <c r="J119" s="97">
        <f>BaseWeaponStats!J119*WeaponUpgradeCorrections!D11</f>
        <v>150</v>
      </c>
      <c r="K119" s="97">
        <f>BaseWeaponStats!K119*WeaponUpgradeCorrections!E11</f>
        <v>0</v>
      </c>
      <c r="L119" s="97">
        <f>BaseWeaponStats!L119*WeaponUpgradeCorrections!F11</f>
        <v>0</v>
      </c>
      <c r="M119" s="97">
        <f>BaseWeaponStats!M119*WeaponUpgradeCorrections!G11</f>
        <v>62.5</v>
      </c>
      <c r="N119" s="97">
        <f>BaseWeaponStats!N119*WeaponUpgradeCorrections!H11</f>
        <v>20</v>
      </c>
      <c r="O119" s="97">
        <v>0</v>
      </c>
      <c r="P119" s="98">
        <v>3</v>
      </c>
      <c r="Q119" s="99">
        <v>0</v>
      </c>
      <c r="R119" s="102">
        <f>BaseWeaponStats!R119*WeaponUpgradeCorrections!M11</f>
        <v>50</v>
      </c>
      <c r="S119" s="102">
        <f>BaseWeaponStats!S119*WeaponUpgradeCorrections!N11</f>
        <v>10</v>
      </c>
      <c r="T119" s="102">
        <f>BaseWeaponStats!T119*WeaponUpgradeCorrections!O11</f>
        <v>35</v>
      </c>
      <c r="U119" s="102">
        <f>BaseWeaponStats!U119*WeaponUpgradeCorrections!P11</f>
        <v>35</v>
      </c>
      <c r="V119" s="102">
        <f>BaseWeaponStats!V119*WeaponUpgradeCorrections!Q11</f>
        <v>32</v>
      </c>
      <c r="W119" s="100">
        <f>BaseWeaponStats!W119</f>
        <v>160</v>
      </c>
      <c r="X119" s="100">
        <f>BaseWeaponStats!X119</f>
        <v>6401</v>
      </c>
      <c r="Y119" s="100">
        <f>BaseWeaponStats!Y119</f>
        <v>1</v>
      </c>
    </row>
    <row r="120" spans="1:25" ht="15.75" customHeight="1" x14ac:dyDescent="0.2">
      <c r="A120" s="94">
        <f>BaseWeaponStats!A120+10</f>
        <v>207810</v>
      </c>
      <c r="B120" s="95" t="s">
        <v>813</v>
      </c>
      <c r="C120" s="16" t="s">
        <v>49</v>
      </c>
      <c r="D120" s="96">
        <f>BaseWeaponStats!D120*WeaponUpgradeCorrections!I12</f>
        <v>0</v>
      </c>
      <c r="E120" s="96">
        <f>BaseWeaponStats!E120*WeaponUpgradeCorrections!J12</f>
        <v>0</v>
      </c>
      <c r="F120" s="96">
        <f>BaseWeaponStats!F120*WeaponUpgradeCorrections!K12</f>
        <v>0</v>
      </c>
      <c r="G120" s="96">
        <f>BaseWeaponStats!G120*WeaponUpgradeCorrections!L12</f>
        <v>0</v>
      </c>
      <c r="H120" s="96">
        <v>0</v>
      </c>
      <c r="I120" s="97">
        <f>BaseWeaponStats!I120*WeaponUpgradeCorrections!C12</f>
        <v>192</v>
      </c>
      <c r="J120" s="97">
        <f>BaseWeaponStats!J120*WeaponUpgradeCorrections!D12</f>
        <v>0</v>
      </c>
      <c r="K120" s="97">
        <f>BaseWeaponStats!K120*WeaponUpgradeCorrections!E12</f>
        <v>192</v>
      </c>
      <c r="L120" s="97">
        <f>BaseWeaponStats!L120*WeaponUpgradeCorrections!F12</f>
        <v>0</v>
      </c>
      <c r="M120" s="97">
        <f>BaseWeaponStats!M120*WeaponUpgradeCorrections!G12</f>
        <v>62.5</v>
      </c>
      <c r="N120" s="97">
        <f>BaseWeaponStats!N120*WeaponUpgradeCorrections!H12</f>
        <v>20</v>
      </c>
      <c r="O120" s="97">
        <v>0</v>
      </c>
      <c r="P120" s="98">
        <v>3</v>
      </c>
      <c r="Q120" s="99">
        <v>0</v>
      </c>
      <c r="R120" s="102">
        <f>BaseWeaponStats!R120*WeaponUpgradeCorrections!M12</f>
        <v>50</v>
      </c>
      <c r="S120" s="102">
        <f>BaseWeaponStats!S120*WeaponUpgradeCorrections!N12</f>
        <v>10</v>
      </c>
      <c r="T120" s="102">
        <f>BaseWeaponStats!T120*WeaponUpgradeCorrections!O12</f>
        <v>38.5</v>
      </c>
      <c r="U120" s="102">
        <f>BaseWeaponStats!U120*WeaponUpgradeCorrections!P12</f>
        <v>35</v>
      </c>
      <c r="V120" s="102">
        <f>BaseWeaponStats!V120*WeaponUpgradeCorrections!Q12</f>
        <v>32</v>
      </c>
      <c r="W120" s="100">
        <f>BaseWeaponStats!W120</f>
        <v>160</v>
      </c>
      <c r="X120" s="100">
        <f>BaseWeaponStats!X120</f>
        <v>6401</v>
      </c>
      <c r="Y120" s="100">
        <f>BaseWeaponStats!Y120</f>
        <v>0</v>
      </c>
    </row>
    <row r="121" spans="1:25" ht="15.75" customHeight="1" x14ac:dyDescent="0.2">
      <c r="A121" s="94">
        <f>BaseWeaponStats!A121+5</f>
        <v>207905</v>
      </c>
      <c r="B121" s="95" t="s">
        <v>814</v>
      </c>
      <c r="C121" s="16" t="s">
        <v>49</v>
      </c>
      <c r="D121" s="96">
        <f>BaseWeaponStats!D121*WeaponUpgradeCorrections!I13</f>
        <v>0</v>
      </c>
      <c r="E121" s="96">
        <f>BaseWeaponStats!E121*WeaponUpgradeCorrections!J13</f>
        <v>0</v>
      </c>
      <c r="F121" s="96">
        <f>BaseWeaponStats!F121*WeaponUpgradeCorrections!K13</f>
        <v>0</v>
      </c>
      <c r="G121" s="96">
        <f>BaseWeaponStats!G121*WeaponUpgradeCorrections!L13</f>
        <v>0</v>
      </c>
      <c r="H121" s="96">
        <v>1</v>
      </c>
      <c r="I121" s="97">
        <f>BaseWeaponStats!I121*WeaponUpgradeCorrections!C13</f>
        <v>161</v>
      </c>
      <c r="J121" s="97">
        <f>BaseWeaponStats!J121*WeaponUpgradeCorrections!D13</f>
        <v>0</v>
      </c>
      <c r="K121" s="97">
        <f>BaseWeaponStats!K121*WeaponUpgradeCorrections!E13</f>
        <v>184</v>
      </c>
      <c r="L121" s="97">
        <f>BaseWeaponStats!L121*WeaponUpgradeCorrections!F13</f>
        <v>0</v>
      </c>
      <c r="M121" s="97">
        <f>BaseWeaponStats!M121*WeaponUpgradeCorrections!G13</f>
        <v>62.5</v>
      </c>
      <c r="N121" s="97">
        <f>BaseWeaponStats!N121*WeaponUpgradeCorrections!H13</f>
        <v>20</v>
      </c>
      <c r="O121" s="97">
        <v>0</v>
      </c>
      <c r="P121" s="98">
        <v>3</v>
      </c>
      <c r="Q121" s="99">
        <v>0</v>
      </c>
      <c r="R121" s="102">
        <f>BaseWeaponStats!R121*WeaponUpgradeCorrections!M13</f>
        <v>50</v>
      </c>
      <c r="S121" s="102">
        <f>BaseWeaponStats!S121*WeaponUpgradeCorrections!N13</f>
        <v>10</v>
      </c>
      <c r="T121" s="102">
        <f>BaseWeaponStats!T121*WeaponUpgradeCorrections!O13</f>
        <v>38.5</v>
      </c>
      <c r="U121" s="102">
        <f>BaseWeaponStats!U121*WeaponUpgradeCorrections!P13</f>
        <v>35</v>
      </c>
      <c r="V121" s="102">
        <f>BaseWeaponStats!V121*WeaponUpgradeCorrections!Q13</f>
        <v>32</v>
      </c>
      <c r="W121" s="100">
        <f>BaseWeaponStats!W121</f>
        <v>160</v>
      </c>
      <c r="X121" s="100">
        <f>BaseWeaponStats!X121</f>
        <v>6401</v>
      </c>
      <c r="Y121" s="100">
        <f>BaseWeaponStats!Y121</f>
        <v>0</v>
      </c>
    </row>
    <row r="122" spans="1:25" ht="15.75" customHeight="1" x14ac:dyDescent="0.2">
      <c r="A122" s="94" t="s">
        <v>418</v>
      </c>
      <c r="B122" s="94" t="s">
        <v>449</v>
      </c>
      <c r="C122" s="16" t="s">
        <v>2</v>
      </c>
      <c r="D122" s="96" t="s">
        <v>419</v>
      </c>
      <c r="E122" s="96" t="s">
        <v>420</v>
      </c>
      <c r="F122" s="96" t="s">
        <v>421</v>
      </c>
      <c r="G122" s="96" t="s">
        <v>422</v>
      </c>
      <c r="H122" s="96" t="s">
        <v>423</v>
      </c>
      <c r="I122" s="97" t="s">
        <v>424</v>
      </c>
      <c r="J122" s="97" t="s">
        <v>425</v>
      </c>
      <c r="K122" s="97" t="s">
        <v>426</v>
      </c>
      <c r="L122" s="97" t="s">
        <v>427</v>
      </c>
      <c r="M122" s="97" t="s">
        <v>428</v>
      </c>
      <c r="N122" s="97" t="s">
        <v>429</v>
      </c>
      <c r="O122" s="97" t="s">
        <v>430</v>
      </c>
      <c r="P122" s="98" t="s">
        <v>9</v>
      </c>
      <c r="Q122" s="99" t="s">
        <v>431</v>
      </c>
      <c r="R122" s="102" t="s">
        <v>432</v>
      </c>
      <c r="S122" s="102" t="s">
        <v>433</v>
      </c>
      <c r="T122" s="102" t="s">
        <v>434</v>
      </c>
      <c r="U122" s="102" t="s">
        <v>435</v>
      </c>
      <c r="V122" s="102" t="s">
        <v>436</v>
      </c>
      <c r="W122" s="100" t="s">
        <v>437</v>
      </c>
      <c r="X122" s="100" t="s">
        <v>10</v>
      </c>
      <c r="Y122" s="100" t="s">
        <v>438</v>
      </c>
    </row>
    <row r="123" spans="1:25" ht="15.75" customHeight="1" x14ac:dyDescent="0.2">
      <c r="A123" s="94">
        <f>BaseWeaponStats!A123+5</f>
        <v>208005</v>
      </c>
      <c r="B123" s="103" t="s">
        <v>68</v>
      </c>
      <c r="C123" s="16" t="s">
        <v>69</v>
      </c>
      <c r="D123" s="96">
        <f>BaseWeaponStats!D123*WeaponUpgradeCorrections!I16</f>
        <v>8</v>
      </c>
      <c r="E123" s="96">
        <f>BaseWeaponStats!E123*WeaponUpgradeCorrections!J16</f>
        <v>52</v>
      </c>
      <c r="F123" s="96">
        <f>BaseWeaponStats!F123*WeaponUpgradeCorrections!K16</f>
        <v>0</v>
      </c>
      <c r="G123" s="96">
        <f>BaseWeaponStats!G123*WeaponUpgradeCorrections!L16</f>
        <v>0</v>
      </c>
      <c r="H123" s="96">
        <v>0</v>
      </c>
      <c r="I123" s="97">
        <f>BaseWeaponStats!I123*WeaponUpgradeCorrections!C16</f>
        <v>262.5</v>
      </c>
      <c r="J123" s="97">
        <f>BaseWeaponStats!J123*WeaponUpgradeCorrections!D16</f>
        <v>0</v>
      </c>
      <c r="K123" s="97">
        <f>BaseWeaponStats!K123*WeaponUpgradeCorrections!E16</f>
        <v>0</v>
      </c>
      <c r="L123" s="97">
        <f>BaseWeaponStats!L123*WeaponUpgradeCorrections!F16</f>
        <v>0</v>
      </c>
      <c r="M123" s="97">
        <f>BaseWeaponStats!M123*WeaponUpgradeCorrections!G16</f>
        <v>62.5</v>
      </c>
      <c r="N123" s="97">
        <f>BaseWeaponStats!N123*WeaponUpgradeCorrections!H16</f>
        <v>20</v>
      </c>
      <c r="O123" s="97">
        <v>0</v>
      </c>
      <c r="P123" s="98">
        <v>6</v>
      </c>
      <c r="Q123" s="99">
        <v>1</v>
      </c>
      <c r="R123" s="102">
        <f>BaseWeaponStats!R123*WeaponUpgradeCorrections!M16</f>
        <v>50</v>
      </c>
      <c r="S123" s="102">
        <f>BaseWeaponStats!S123*WeaponUpgradeCorrections!N16</f>
        <v>10</v>
      </c>
      <c r="T123" s="102">
        <f>BaseWeaponStats!T123*WeaponUpgradeCorrections!O16</f>
        <v>35</v>
      </c>
      <c r="U123" s="102">
        <f>BaseWeaponStats!U123*WeaponUpgradeCorrections!P16</f>
        <v>35</v>
      </c>
      <c r="V123" s="102">
        <f>BaseWeaponStats!V123*WeaponUpgradeCorrections!Q16</f>
        <v>32</v>
      </c>
      <c r="W123" s="100">
        <f>BaseWeaponStats!W123</f>
        <v>300</v>
      </c>
      <c r="X123" s="100">
        <f>BaseWeaponStats!X123</f>
        <v>0</v>
      </c>
      <c r="Y123" s="100">
        <f>BaseWeaponStats!Y123</f>
        <v>0</v>
      </c>
    </row>
    <row r="124" spans="1:25" ht="15.75" customHeight="1" x14ac:dyDescent="0.2">
      <c r="A124" s="94" t="s">
        <v>418</v>
      </c>
      <c r="B124" s="94" t="s">
        <v>449</v>
      </c>
      <c r="C124" s="16" t="s">
        <v>2</v>
      </c>
      <c r="D124" s="96" t="s">
        <v>419</v>
      </c>
      <c r="E124" s="96" t="s">
        <v>420</v>
      </c>
      <c r="F124" s="96" t="s">
        <v>421</v>
      </c>
      <c r="G124" s="96" t="s">
        <v>422</v>
      </c>
      <c r="H124" s="96" t="s">
        <v>423</v>
      </c>
      <c r="I124" s="97" t="s">
        <v>424</v>
      </c>
      <c r="J124" s="97" t="s">
        <v>425</v>
      </c>
      <c r="K124" s="97" t="s">
        <v>426</v>
      </c>
      <c r="L124" s="97" t="s">
        <v>427</v>
      </c>
      <c r="M124" s="97" t="s">
        <v>428</v>
      </c>
      <c r="N124" s="97" t="s">
        <v>429</v>
      </c>
      <c r="O124" s="97" t="s">
        <v>430</v>
      </c>
      <c r="P124" s="98" t="s">
        <v>9</v>
      </c>
      <c r="Q124" s="99" t="s">
        <v>431</v>
      </c>
      <c r="R124" s="102" t="s">
        <v>432</v>
      </c>
      <c r="S124" s="102" t="s">
        <v>433</v>
      </c>
      <c r="T124" s="102" t="s">
        <v>434</v>
      </c>
      <c r="U124" s="102" t="s">
        <v>435</v>
      </c>
      <c r="V124" s="102" t="s">
        <v>436</v>
      </c>
      <c r="W124" s="100" t="s">
        <v>437</v>
      </c>
      <c r="X124" s="100" t="s">
        <v>10</v>
      </c>
      <c r="Y124" s="100" t="s">
        <v>438</v>
      </c>
    </row>
    <row r="125" spans="1:25" ht="15.75" customHeight="1" x14ac:dyDescent="0.2">
      <c r="A125" s="94">
        <f>BaseWeaponStats!A125+5</f>
        <v>209005</v>
      </c>
      <c r="B125" s="103" t="s">
        <v>71</v>
      </c>
      <c r="C125" s="16" t="s">
        <v>72</v>
      </c>
      <c r="D125" s="96">
        <f>BaseWeaponStats!D125*WeaponUpgradeCorrections!I16</f>
        <v>51</v>
      </c>
      <c r="E125" s="96">
        <f>BaseWeaponStats!E125*WeaponUpgradeCorrections!J16</f>
        <v>51</v>
      </c>
      <c r="F125" s="96">
        <f>BaseWeaponStats!F125*WeaponUpgradeCorrections!K16</f>
        <v>0</v>
      </c>
      <c r="G125" s="96">
        <f>BaseWeaponStats!G125*WeaponUpgradeCorrections!L16</f>
        <v>51</v>
      </c>
      <c r="H125" s="96">
        <v>0</v>
      </c>
      <c r="I125" s="97">
        <f>BaseWeaponStats!I125*WeaponUpgradeCorrections!C16</f>
        <v>120</v>
      </c>
      <c r="J125" s="97">
        <f>BaseWeaponStats!J125*WeaponUpgradeCorrections!D16</f>
        <v>120</v>
      </c>
      <c r="K125" s="97">
        <f>BaseWeaponStats!K125*WeaponUpgradeCorrections!E16</f>
        <v>0</v>
      </c>
      <c r="L125" s="97">
        <f>BaseWeaponStats!L125*WeaponUpgradeCorrections!F16</f>
        <v>0</v>
      </c>
      <c r="M125" s="97">
        <f>BaseWeaponStats!M125*WeaponUpgradeCorrections!G16</f>
        <v>62.5</v>
      </c>
      <c r="N125" s="97">
        <f>BaseWeaponStats!N125*WeaponUpgradeCorrections!H16</f>
        <v>20</v>
      </c>
      <c r="O125" s="97">
        <v>0</v>
      </c>
      <c r="P125" s="98">
        <v>3</v>
      </c>
      <c r="Q125" s="99">
        <v>0</v>
      </c>
      <c r="R125" s="102">
        <f>BaseWeaponStats!R125*WeaponUpgradeCorrections!M16</f>
        <v>50</v>
      </c>
      <c r="S125" s="102">
        <f>BaseWeaponStats!S125*WeaponUpgradeCorrections!N16</f>
        <v>10</v>
      </c>
      <c r="T125" s="102">
        <f>BaseWeaponStats!T125*WeaponUpgradeCorrections!O16</f>
        <v>35</v>
      </c>
      <c r="U125" s="102">
        <f>BaseWeaponStats!U125*WeaponUpgradeCorrections!P16</f>
        <v>35</v>
      </c>
      <c r="V125" s="102">
        <f>BaseWeaponStats!V125*WeaponUpgradeCorrections!Q16</f>
        <v>32</v>
      </c>
      <c r="W125" s="100">
        <f>BaseWeaponStats!W125</f>
        <v>160</v>
      </c>
      <c r="X125" s="100">
        <f>BaseWeaponStats!X125</f>
        <v>0</v>
      </c>
      <c r="Y125" s="100">
        <f>BaseWeaponStats!Y125</f>
        <v>0</v>
      </c>
    </row>
    <row r="126" spans="1:25" ht="15.75" customHeight="1" x14ac:dyDescent="0.2">
      <c r="A126" s="94" t="s">
        <v>418</v>
      </c>
      <c r="B126" s="94" t="s">
        <v>449</v>
      </c>
      <c r="C126" s="16" t="s">
        <v>2</v>
      </c>
      <c r="D126" s="96" t="s">
        <v>419</v>
      </c>
      <c r="E126" s="96" t="s">
        <v>420</v>
      </c>
      <c r="F126" s="96" t="s">
        <v>421</v>
      </c>
      <c r="G126" s="96" t="s">
        <v>422</v>
      </c>
      <c r="H126" s="96" t="s">
        <v>423</v>
      </c>
      <c r="I126" s="97" t="s">
        <v>424</v>
      </c>
      <c r="J126" s="97" t="s">
        <v>425</v>
      </c>
      <c r="K126" s="97" t="s">
        <v>426</v>
      </c>
      <c r="L126" s="97" t="s">
        <v>427</v>
      </c>
      <c r="M126" s="97" t="s">
        <v>428</v>
      </c>
      <c r="N126" s="97" t="s">
        <v>429</v>
      </c>
      <c r="O126" s="97" t="s">
        <v>430</v>
      </c>
      <c r="P126" s="98" t="s">
        <v>9</v>
      </c>
      <c r="Q126" s="99" t="s">
        <v>431</v>
      </c>
      <c r="R126" s="102" t="s">
        <v>432</v>
      </c>
      <c r="S126" s="102" t="s">
        <v>433</v>
      </c>
      <c r="T126" s="102" t="s">
        <v>434</v>
      </c>
      <c r="U126" s="102" t="s">
        <v>435</v>
      </c>
      <c r="V126" s="102" t="s">
        <v>436</v>
      </c>
      <c r="W126" s="100" t="s">
        <v>437</v>
      </c>
      <c r="X126" s="100" t="s">
        <v>10</v>
      </c>
      <c r="Y126" s="100" t="s">
        <v>438</v>
      </c>
    </row>
    <row r="127" spans="1:25" ht="15.75" customHeight="1" x14ac:dyDescent="0.2">
      <c r="A127" s="94">
        <f>BaseWeaponStats!A127+15</f>
        <v>210015</v>
      </c>
      <c r="B127" s="103" t="s">
        <v>59</v>
      </c>
      <c r="C127" s="16" t="s">
        <v>60</v>
      </c>
      <c r="D127" s="96">
        <f>BaseWeaponStats!D127*WeaponUpgradeCorrections!I4</f>
        <v>61.199999999999996</v>
      </c>
      <c r="E127" s="96">
        <f>BaseWeaponStats!E127*WeaponUpgradeCorrections!J4</f>
        <v>61.199999999999996</v>
      </c>
      <c r="F127" s="96">
        <f>BaseWeaponStats!F127*WeaponUpgradeCorrections!K4</f>
        <v>0</v>
      </c>
      <c r="G127" s="96">
        <f>BaseWeaponStats!G127*WeaponUpgradeCorrections!L4</f>
        <v>0</v>
      </c>
      <c r="H127" s="96">
        <v>0</v>
      </c>
      <c r="I127" s="97">
        <f>BaseWeaponStats!I127*WeaponUpgradeCorrections!C4</f>
        <v>205</v>
      </c>
      <c r="J127" s="97">
        <f>BaseWeaponStats!J127*WeaponUpgradeCorrections!D4</f>
        <v>0</v>
      </c>
      <c r="K127" s="97">
        <f>BaseWeaponStats!K127*WeaponUpgradeCorrections!E4</f>
        <v>0</v>
      </c>
      <c r="L127" s="97">
        <f>BaseWeaponStats!L127*WeaponUpgradeCorrections!F4</f>
        <v>0</v>
      </c>
      <c r="M127" s="97">
        <f>BaseWeaponStats!M127*WeaponUpgradeCorrections!G4</f>
        <v>62.5</v>
      </c>
      <c r="N127" s="97">
        <f>BaseWeaponStats!N127*WeaponUpgradeCorrections!H4</f>
        <v>20</v>
      </c>
      <c r="O127" s="97">
        <v>0</v>
      </c>
      <c r="P127" s="98">
        <v>6</v>
      </c>
      <c r="Q127" s="99">
        <v>1</v>
      </c>
      <c r="R127" s="102">
        <f>BaseWeaponStats!R127*WeaponUpgradeCorrections!M4</f>
        <v>50</v>
      </c>
      <c r="S127" s="102">
        <f>BaseWeaponStats!S127*WeaponUpgradeCorrections!N4</f>
        <v>10</v>
      </c>
      <c r="T127" s="102">
        <f>BaseWeaponStats!T127*WeaponUpgradeCorrections!O4</f>
        <v>35</v>
      </c>
      <c r="U127" s="102">
        <f>BaseWeaponStats!U127*WeaponUpgradeCorrections!P4</f>
        <v>35</v>
      </c>
      <c r="V127" s="102">
        <f>BaseWeaponStats!V127*WeaponUpgradeCorrections!Q4</f>
        <v>32</v>
      </c>
      <c r="W127" s="100">
        <f>BaseWeaponStats!W127</f>
        <v>200</v>
      </c>
      <c r="X127" s="100">
        <f>BaseWeaponStats!X127</f>
        <v>0</v>
      </c>
      <c r="Y127" s="100">
        <f>BaseWeaponStats!Y127</f>
        <v>0</v>
      </c>
    </row>
    <row r="128" spans="1:25" ht="15.75" customHeight="1" x14ac:dyDescent="0.2">
      <c r="A128" s="94">
        <f>BaseWeaponStats!A128+5</f>
        <v>210105</v>
      </c>
      <c r="B128" s="95" t="s">
        <v>61</v>
      </c>
      <c r="C128" s="16" t="s">
        <v>60</v>
      </c>
      <c r="D128" s="96">
        <f>BaseWeaponStats!D128*WeaponUpgradeCorrections!I5</f>
        <v>61.199999999999996</v>
      </c>
      <c r="E128" s="96">
        <f>BaseWeaponStats!E128*WeaponUpgradeCorrections!J5</f>
        <v>61.199999999999996</v>
      </c>
      <c r="F128" s="96">
        <f>BaseWeaponStats!F128*WeaponUpgradeCorrections!K5</f>
        <v>0</v>
      </c>
      <c r="G128" s="96">
        <f>BaseWeaponStats!G128*WeaponUpgradeCorrections!L5</f>
        <v>0</v>
      </c>
      <c r="H128" s="96">
        <v>0</v>
      </c>
      <c r="I128" s="97">
        <f>BaseWeaponStats!I128*WeaponUpgradeCorrections!C5</f>
        <v>221.4</v>
      </c>
      <c r="J128" s="97">
        <f>BaseWeaponStats!J128*WeaponUpgradeCorrections!D5</f>
        <v>0</v>
      </c>
      <c r="K128" s="97">
        <f>BaseWeaponStats!K128*WeaponUpgradeCorrections!E5</f>
        <v>0</v>
      </c>
      <c r="L128" s="97">
        <f>BaseWeaponStats!L128*WeaponUpgradeCorrections!F5</f>
        <v>0</v>
      </c>
      <c r="M128" s="97">
        <f>BaseWeaponStats!M128*WeaponUpgradeCorrections!G5</f>
        <v>62.5</v>
      </c>
      <c r="N128" s="97">
        <f>BaseWeaponStats!N128*WeaponUpgradeCorrections!H5</f>
        <v>20</v>
      </c>
      <c r="O128" s="97">
        <v>0</v>
      </c>
      <c r="P128" s="98">
        <v>6</v>
      </c>
      <c r="Q128" s="99">
        <v>1</v>
      </c>
      <c r="R128" s="102">
        <f>BaseWeaponStats!R128*WeaponUpgradeCorrections!M5</f>
        <v>50</v>
      </c>
      <c r="S128" s="102">
        <f>BaseWeaponStats!S128*WeaponUpgradeCorrections!N5</f>
        <v>10</v>
      </c>
      <c r="T128" s="102">
        <f>BaseWeaponStats!T128*WeaponUpgradeCorrections!O5</f>
        <v>35</v>
      </c>
      <c r="U128" s="102">
        <f>BaseWeaponStats!U128*WeaponUpgradeCorrections!P5</f>
        <v>35</v>
      </c>
      <c r="V128" s="102">
        <f>BaseWeaponStats!V128*WeaponUpgradeCorrections!Q5</f>
        <v>32</v>
      </c>
      <c r="W128" s="100">
        <f>BaseWeaponStats!W128</f>
        <v>20</v>
      </c>
      <c r="X128" s="100">
        <f>BaseWeaponStats!X128</f>
        <v>0</v>
      </c>
      <c r="Y128" s="100">
        <f>BaseWeaponStats!Y128</f>
        <v>0</v>
      </c>
    </row>
    <row r="129" spans="1:25" ht="15.75" customHeight="1" x14ac:dyDescent="0.2">
      <c r="A129" s="94">
        <f>BaseWeaponStats!A129+5</f>
        <v>210205</v>
      </c>
      <c r="B129" s="95" t="s">
        <v>815</v>
      </c>
      <c r="C129" s="16" t="s">
        <v>60</v>
      </c>
      <c r="D129" s="96">
        <f>BaseWeaponStats!D129*WeaponUpgradeCorrections!I6</f>
        <v>0</v>
      </c>
      <c r="E129" s="96">
        <f>BaseWeaponStats!E129*WeaponUpgradeCorrections!J6</f>
        <v>0</v>
      </c>
      <c r="F129" s="96">
        <f>BaseWeaponStats!F129*WeaponUpgradeCorrections!K6</f>
        <v>0</v>
      </c>
      <c r="G129" s="96">
        <f>BaseWeaponStats!G129*WeaponUpgradeCorrections!L6</f>
        <v>0</v>
      </c>
      <c r="H129" s="96">
        <v>0</v>
      </c>
      <c r="I129" s="97">
        <f>BaseWeaponStats!I129*WeaponUpgradeCorrections!C6</f>
        <v>205</v>
      </c>
      <c r="J129" s="97">
        <f>BaseWeaponStats!J129*WeaponUpgradeCorrections!D6</f>
        <v>0</v>
      </c>
      <c r="K129" s="97">
        <f>BaseWeaponStats!K129*WeaponUpgradeCorrections!E6</f>
        <v>0</v>
      </c>
      <c r="L129" s="97">
        <f>BaseWeaponStats!L129*WeaponUpgradeCorrections!F6</f>
        <v>205</v>
      </c>
      <c r="M129" s="97">
        <f>BaseWeaponStats!M129*WeaponUpgradeCorrections!G6</f>
        <v>62.5</v>
      </c>
      <c r="N129" s="97">
        <f>BaseWeaponStats!N129*WeaponUpgradeCorrections!H6</f>
        <v>20</v>
      </c>
      <c r="O129" s="97">
        <v>0</v>
      </c>
      <c r="P129" s="98">
        <v>6</v>
      </c>
      <c r="Q129" s="99">
        <v>1</v>
      </c>
      <c r="R129" s="102">
        <f>BaseWeaponStats!R129*WeaponUpgradeCorrections!M6</f>
        <v>50</v>
      </c>
      <c r="S129" s="102">
        <f>BaseWeaponStats!S129*WeaponUpgradeCorrections!N6</f>
        <v>10</v>
      </c>
      <c r="T129" s="102">
        <f>BaseWeaponStats!T129*WeaponUpgradeCorrections!O6</f>
        <v>35</v>
      </c>
      <c r="U129" s="102">
        <f>BaseWeaponStats!U129*WeaponUpgradeCorrections!P6</f>
        <v>49</v>
      </c>
      <c r="V129" s="102">
        <f>BaseWeaponStats!V129*WeaponUpgradeCorrections!Q6</f>
        <v>32</v>
      </c>
      <c r="W129" s="100">
        <f>BaseWeaponStats!W129</f>
        <v>200</v>
      </c>
      <c r="X129" s="100">
        <f>BaseWeaponStats!X129</f>
        <v>0</v>
      </c>
      <c r="Y129" s="100">
        <f>BaseWeaponStats!Y129</f>
        <v>0</v>
      </c>
    </row>
    <row r="130" spans="1:25" ht="15.75" customHeight="1" x14ac:dyDescent="0.2">
      <c r="A130" s="94">
        <f>BaseWeaponStats!A130+5</f>
        <v>210305</v>
      </c>
      <c r="B130" s="95" t="s">
        <v>816</v>
      </c>
      <c r="C130" s="16" t="s">
        <v>60</v>
      </c>
      <c r="D130" s="96">
        <f>BaseWeaponStats!D130*WeaponUpgradeCorrections!I7</f>
        <v>41.800000000000004</v>
      </c>
      <c r="E130" s="96">
        <f>BaseWeaponStats!E130*WeaponUpgradeCorrections!J7</f>
        <v>41.800000000000004</v>
      </c>
      <c r="F130" s="96">
        <f>BaseWeaponStats!F130*WeaponUpgradeCorrections!K7</f>
        <v>0</v>
      </c>
      <c r="G130" s="96">
        <f>BaseWeaponStats!G130*WeaponUpgradeCorrections!L7</f>
        <v>0</v>
      </c>
      <c r="H130" s="96">
        <v>0</v>
      </c>
      <c r="I130" s="97">
        <f>BaseWeaponStats!I130*WeaponUpgradeCorrections!C7</f>
        <v>188</v>
      </c>
      <c r="J130" s="97">
        <f>BaseWeaponStats!J130*WeaponUpgradeCorrections!D7</f>
        <v>0</v>
      </c>
      <c r="K130" s="97">
        <f>BaseWeaponStats!K130*WeaponUpgradeCorrections!E7</f>
        <v>0</v>
      </c>
      <c r="L130" s="97">
        <f>BaseWeaponStats!L130*WeaponUpgradeCorrections!F7</f>
        <v>0</v>
      </c>
      <c r="M130" s="97">
        <f>BaseWeaponStats!M130*WeaponUpgradeCorrections!G7</f>
        <v>55.000000000000007</v>
      </c>
      <c r="N130" s="97">
        <f>BaseWeaponStats!N130*WeaponUpgradeCorrections!H7</f>
        <v>20</v>
      </c>
      <c r="O130" s="97">
        <v>0</v>
      </c>
      <c r="P130" s="98">
        <v>6</v>
      </c>
      <c r="Q130" s="99">
        <v>1</v>
      </c>
      <c r="R130" s="102">
        <f>BaseWeaponStats!R130*WeaponUpgradeCorrections!M7</f>
        <v>50</v>
      </c>
      <c r="S130" s="102">
        <f>BaseWeaponStats!S130*WeaponUpgradeCorrections!N7</f>
        <v>10</v>
      </c>
      <c r="T130" s="102">
        <f>BaseWeaponStats!T130*WeaponUpgradeCorrections!O7</f>
        <v>35</v>
      </c>
      <c r="U130" s="102">
        <f>BaseWeaponStats!U130*WeaponUpgradeCorrections!P7</f>
        <v>35</v>
      </c>
      <c r="V130" s="102">
        <f>BaseWeaponStats!V130*WeaponUpgradeCorrections!Q7</f>
        <v>32</v>
      </c>
      <c r="W130" s="100">
        <f>BaseWeaponStats!W130</f>
        <v>200</v>
      </c>
      <c r="X130" s="100">
        <f>BaseWeaponStats!X130</f>
        <v>0</v>
      </c>
      <c r="Y130" s="100">
        <f>BaseWeaponStats!Y130</f>
        <v>0</v>
      </c>
    </row>
    <row r="131" spans="1:25" ht="15.75" customHeight="1" x14ac:dyDescent="0.2">
      <c r="A131" s="94">
        <f>BaseWeaponStats!A131+10</f>
        <v>210410</v>
      </c>
      <c r="B131" s="95" t="s">
        <v>817</v>
      </c>
      <c r="C131" s="16" t="s">
        <v>60</v>
      </c>
      <c r="D131" s="96">
        <f>BaseWeaponStats!D131*WeaponUpgradeCorrections!I8</f>
        <v>16.8</v>
      </c>
      <c r="E131" s="96">
        <f>BaseWeaponStats!E131*WeaponUpgradeCorrections!J8</f>
        <v>16.8</v>
      </c>
      <c r="F131" s="96">
        <f>BaseWeaponStats!F131*WeaponUpgradeCorrections!K8</f>
        <v>87.6</v>
      </c>
      <c r="G131" s="96">
        <f>BaseWeaponStats!G131*WeaponUpgradeCorrections!L8</f>
        <v>0</v>
      </c>
      <c r="H131" s="96">
        <v>0</v>
      </c>
      <c r="I131" s="97">
        <f>BaseWeaponStats!I131*WeaponUpgradeCorrections!C8</f>
        <v>155</v>
      </c>
      <c r="J131" s="97">
        <f>BaseWeaponStats!J131*WeaponUpgradeCorrections!D8</f>
        <v>167.5</v>
      </c>
      <c r="K131" s="97">
        <f>BaseWeaponStats!K131*WeaponUpgradeCorrections!E8</f>
        <v>0</v>
      </c>
      <c r="L131" s="97">
        <f>BaseWeaponStats!L131*WeaponUpgradeCorrections!F8</f>
        <v>0</v>
      </c>
      <c r="M131" s="97">
        <f>BaseWeaponStats!M131*WeaponUpgradeCorrections!G8</f>
        <v>62.5</v>
      </c>
      <c r="N131" s="97">
        <f>BaseWeaponStats!N131*WeaponUpgradeCorrections!H8</f>
        <v>20</v>
      </c>
      <c r="O131" s="97">
        <v>0</v>
      </c>
      <c r="P131" s="98">
        <v>6</v>
      </c>
      <c r="Q131" s="99">
        <v>1</v>
      </c>
      <c r="R131" s="102">
        <f>BaseWeaponStats!R131*WeaponUpgradeCorrections!M8</f>
        <v>50</v>
      </c>
      <c r="S131" s="102">
        <f>BaseWeaponStats!S131*WeaponUpgradeCorrections!N8</f>
        <v>10</v>
      </c>
      <c r="T131" s="102">
        <f>BaseWeaponStats!T131*WeaponUpgradeCorrections!O8</f>
        <v>35</v>
      </c>
      <c r="U131" s="102">
        <f>BaseWeaponStats!U131*WeaponUpgradeCorrections!P8</f>
        <v>35</v>
      </c>
      <c r="V131" s="102">
        <f>BaseWeaponStats!V131*WeaponUpgradeCorrections!Q8</f>
        <v>32</v>
      </c>
      <c r="W131" s="100">
        <f>BaseWeaponStats!W131</f>
        <v>200</v>
      </c>
      <c r="X131" s="100">
        <f>BaseWeaponStats!X131</f>
        <v>0</v>
      </c>
      <c r="Y131" s="100">
        <f>BaseWeaponStats!Y131</f>
        <v>1</v>
      </c>
    </row>
    <row r="132" spans="1:25" ht="15.75" customHeight="1" x14ac:dyDescent="0.2">
      <c r="A132" s="94">
        <f>BaseWeaponStats!A132+5</f>
        <v>210505</v>
      </c>
      <c r="B132" s="95" t="s">
        <v>818</v>
      </c>
      <c r="C132" s="16" t="s">
        <v>60</v>
      </c>
      <c r="D132" s="96">
        <f>BaseWeaponStats!D132*WeaponUpgradeCorrections!I9</f>
        <v>12</v>
      </c>
      <c r="E132" s="96">
        <f>BaseWeaponStats!E132*WeaponUpgradeCorrections!J9</f>
        <v>12</v>
      </c>
      <c r="F132" s="96">
        <f>BaseWeaponStats!F132*WeaponUpgradeCorrections!K9</f>
        <v>129.6</v>
      </c>
      <c r="G132" s="96">
        <f>BaseWeaponStats!G132*WeaponUpgradeCorrections!L9</f>
        <v>0</v>
      </c>
      <c r="H132" s="96">
        <v>0</v>
      </c>
      <c r="I132" s="97">
        <f>BaseWeaponStats!I132*WeaponUpgradeCorrections!C9</f>
        <v>148.79999999999998</v>
      </c>
      <c r="J132" s="97">
        <f>BaseWeaponStats!J132*WeaponUpgradeCorrections!D9</f>
        <v>153.11999999999998</v>
      </c>
      <c r="K132" s="97">
        <f>BaseWeaponStats!K132*WeaponUpgradeCorrections!E9</f>
        <v>0</v>
      </c>
      <c r="L132" s="97">
        <f>BaseWeaponStats!L132*WeaponUpgradeCorrections!F9</f>
        <v>0</v>
      </c>
      <c r="M132" s="97">
        <f>BaseWeaponStats!M132*WeaponUpgradeCorrections!G9</f>
        <v>62.5</v>
      </c>
      <c r="N132" s="97">
        <f>BaseWeaponStats!N132*WeaponUpgradeCorrections!H9</f>
        <v>20</v>
      </c>
      <c r="O132" s="97">
        <v>0</v>
      </c>
      <c r="P132" s="98">
        <v>6</v>
      </c>
      <c r="Q132" s="99">
        <v>1</v>
      </c>
      <c r="R132" s="102">
        <f>BaseWeaponStats!R132*WeaponUpgradeCorrections!M9</f>
        <v>50</v>
      </c>
      <c r="S132" s="102">
        <f>BaseWeaponStats!S132*WeaponUpgradeCorrections!N9</f>
        <v>10</v>
      </c>
      <c r="T132" s="102">
        <f>BaseWeaponStats!T132*WeaponUpgradeCorrections!O9</f>
        <v>35</v>
      </c>
      <c r="U132" s="102">
        <f>BaseWeaponStats!U132*WeaponUpgradeCorrections!P9</f>
        <v>35</v>
      </c>
      <c r="V132" s="102">
        <f>BaseWeaponStats!V132*WeaponUpgradeCorrections!Q9</f>
        <v>32</v>
      </c>
      <c r="W132" s="100">
        <f>BaseWeaponStats!W132</f>
        <v>200</v>
      </c>
      <c r="X132" s="100">
        <f>BaseWeaponStats!X132</f>
        <v>0</v>
      </c>
      <c r="Y132" s="100">
        <f>BaseWeaponStats!Y132</f>
        <v>1</v>
      </c>
    </row>
    <row r="133" spans="1:25" ht="15.75" customHeight="1" x14ac:dyDescent="0.2">
      <c r="A133" s="94">
        <f>BaseWeaponStats!A133+10</f>
        <v>210610</v>
      </c>
      <c r="B133" s="95" t="s">
        <v>819</v>
      </c>
      <c r="C133" s="16" t="s">
        <v>60</v>
      </c>
      <c r="D133" s="96">
        <f>BaseWeaponStats!D133*WeaponUpgradeCorrections!I10</f>
        <v>24</v>
      </c>
      <c r="E133" s="96">
        <f>BaseWeaponStats!E133*WeaponUpgradeCorrections!J10</f>
        <v>24</v>
      </c>
      <c r="F133" s="96">
        <f>BaseWeaponStats!F133*WeaponUpgradeCorrections!K10</f>
        <v>0</v>
      </c>
      <c r="G133" s="96">
        <f>BaseWeaponStats!G133*WeaponUpgradeCorrections!L10</f>
        <v>87.6</v>
      </c>
      <c r="H133" s="96">
        <v>0</v>
      </c>
      <c r="I133" s="97">
        <f>BaseWeaponStats!I133*WeaponUpgradeCorrections!C10</f>
        <v>137.5</v>
      </c>
      <c r="J133" s="97">
        <f>BaseWeaponStats!J133*WeaponUpgradeCorrections!D10</f>
        <v>170</v>
      </c>
      <c r="K133" s="97">
        <f>BaseWeaponStats!K133*WeaponUpgradeCorrections!E10</f>
        <v>0</v>
      </c>
      <c r="L133" s="97">
        <f>BaseWeaponStats!L133*WeaponUpgradeCorrections!F10</f>
        <v>0</v>
      </c>
      <c r="M133" s="97">
        <f>BaseWeaponStats!M133*WeaponUpgradeCorrections!G10</f>
        <v>62.5</v>
      </c>
      <c r="N133" s="97">
        <f>BaseWeaponStats!N133*WeaponUpgradeCorrections!H10</f>
        <v>20</v>
      </c>
      <c r="O133" s="97">
        <v>0</v>
      </c>
      <c r="P133" s="98">
        <v>6</v>
      </c>
      <c r="Q133" s="99">
        <v>1</v>
      </c>
      <c r="R133" s="102">
        <f>BaseWeaponStats!R133*WeaponUpgradeCorrections!M10</f>
        <v>50</v>
      </c>
      <c r="S133" s="102">
        <f>BaseWeaponStats!S133*WeaponUpgradeCorrections!N10</f>
        <v>10</v>
      </c>
      <c r="T133" s="102">
        <f>BaseWeaponStats!T133*WeaponUpgradeCorrections!O10</f>
        <v>35</v>
      </c>
      <c r="U133" s="102">
        <f>BaseWeaponStats!U133*WeaponUpgradeCorrections!P10</f>
        <v>35</v>
      </c>
      <c r="V133" s="102">
        <f>BaseWeaponStats!V133*WeaponUpgradeCorrections!Q10</f>
        <v>32</v>
      </c>
      <c r="W133" s="100">
        <f>BaseWeaponStats!W133</f>
        <v>200</v>
      </c>
      <c r="X133" s="100">
        <f>BaseWeaponStats!X133</f>
        <v>0</v>
      </c>
      <c r="Y133" s="100">
        <f>BaseWeaponStats!Y133</f>
        <v>1</v>
      </c>
    </row>
    <row r="134" spans="1:25" ht="15.75" customHeight="1" x14ac:dyDescent="0.2">
      <c r="A134" s="94">
        <f>BaseWeaponStats!A134+5</f>
        <v>210705</v>
      </c>
      <c r="B134" s="95" t="s">
        <v>820</v>
      </c>
      <c r="C134" s="16" t="s">
        <v>60</v>
      </c>
      <c r="D134" s="96">
        <f>BaseWeaponStats!D134*WeaponUpgradeCorrections!I11</f>
        <v>21.599999999999998</v>
      </c>
      <c r="E134" s="96">
        <f>BaseWeaponStats!E134*WeaponUpgradeCorrections!J11</f>
        <v>21.599999999999998</v>
      </c>
      <c r="F134" s="96">
        <f>BaseWeaponStats!F134*WeaponUpgradeCorrections!K11</f>
        <v>0</v>
      </c>
      <c r="G134" s="96">
        <f>BaseWeaponStats!G134*WeaponUpgradeCorrections!L11</f>
        <v>103.2</v>
      </c>
      <c r="H134" s="96">
        <v>0</v>
      </c>
      <c r="I134" s="97">
        <f>BaseWeaponStats!I134*WeaponUpgradeCorrections!C11</f>
        <v>145.6</v>
      </c>
      <c r="J134" s="97">
        <f>BaseWeaponStats!J134*WeaponUpgradeCorrections!D11</f>
        <v>155</v>
      </c>
      <c r="K134" s="97">
        <f>BaseWeaponStats!K134*WeaponUpgradeCorrections!E11</f>
        <v>0</v>
      </c>
      <c r="L134" s="97">
        <f>BaseWeaponStats!L134*WeaponUpgradeCorrections!F11</f>
        <v>0</v>
      </c>
      <c r="M134" s="97">
        <f>BaseWeaponStats!M134*WeaponUpgradeCorrections!G11</f>
        <v>62.5</v>
      </c>
      <c r="N134" s="97">
        <f>BaseWeaponStats!N134*WeaponUpgradeCorrections!H11</f>
        <v>20</v>
      </c>
      <c r="O134" s="97">
        <v>0</v>
      </c>
      <c r="P134" s="98">
        <v>6</v>
      </c>
      <c r="Q134" s="99">
        <v>1</v>
      </c>
      <c r="R134" s="102">
        <f>BaseWeaponStats!R134*WeaponUpgradeCorrections!M11</f>
        <v>50</v>
      </c>
      <c r="S134" s="102">
        <f>BaseWeaponStats!S134*WeaponUpgradeCorrections!N11</f>
        <v>10</v>
      </c>
      <c r="T134" s="102">
        <f>BaseWeaponStats!T134*WeaponUpgradeCorrections!O11</f>
        <v>35</v>
      </c>
      <c r="U134" s="102">
        <f>BaseWeaponStats!U134*WeaponUpgradeCorrections!P11</f>
        <v>35</v>
      </c>
      <c r="V134" s="102">
        <f>BaseWeaponStats!V134*WeaponUpgradeCorrections!Q11</f>
        <v>32</v>
      </c>
      <c r="W134" s="100">
        <f>BaseWeaponStats!W134</f>
        <v>200</v>
      </c>
      <c r="X134" s="100">
        <f>BaseWeaponStats!X134</f>
        <v>0</v>
      </c>
      <c r="Y134" s="100">
        <f>BaseWeaponStats!Y134</f>
        <v>1</v>
      </c>
    </row>
    <row r="135" spans="1:25" ht="15.75" customHeight="1" x14ac:dyDescent="0.2">
      <c r="A135" s="94">
        <f>BaseWeaponStats!A135+10</f>
        <v>210810</v>
      </c>
      <c r="B135" s="95" t="s">
        <v>821</v>
      </c>
      <c r="C135" s="16" t="s">
        <v>60</v>
      </c>
      <c r="D135" s="96">
        <f>BaseWeaponStats!D135*WeaponUpgradeCorrections!I12</f>
        <v>0</v>
      </c>
      <c r="E135" s="96">
        <f>BaseWeaponStats!E135*WeaponUpgradeCorrections!J12</f>
        <v>0</v>
      </c>
      <c r="F135" s="96">
        <f>BaseWeaponStats!F135*WeaponUpgradeCorrections!K12</f>
        <v>0</v>
      </c>
      <c r="G135" s="96">
        <f>BaseWeaponStats!G135*WeaponUpgradeCorrections!L12</f>
        <v>0</v>
      </c>
      <c r="H135" s="96">
        <v>0</v>
      </c>
      <c r="I135" s="97">
        <f>BaseWeaponStats!I135*WeaponUpgradeCorrections!C12</f>
        <v>196.79999999999998</v>
      </c>
      <c r="J135" s="97">
        <f>BaseWeaponStats!J135*WeaponUpgradeCorrections!D12</f>
        <v>0</v>
      </c>
      <c r="K135" s="97">
        <f>BaseWeaponStats!K135*WeaponUpgradeCorrections!E12</f>
        <v>196.79999999999998</v>
      </c>
      <c r="L135" s="97">
        <f>BaseWeaponStats!L135*WeaponUpgradeCorrections!F12</f>
        <v>0</v>
      </c>
      <c r="M135" s="97">
        <f>BaseWeaponStats!M135*WeaponUpgradeCorrections!G12</f>
        <v>62.5</v>
      </c>
      <c r="N135" s="97">
        <f>BaseWeaponStats!N135*WeaponUpgradeCorrections!H12</f>
        <v>20</v>
      </c>
      <c r="O135" s="97">
        <v>0</v>
      </c>
      <c r="P135" s="98">
        <v>6</v>
      </c>
      <c r="Q135" s="99">
        <v>1</v>
      </c>
      <c r="R135" s="102">
        <f>BaseWeaponStats!R135*WeaponUpgradeCorrections!M12</f>
        <v>50</v>
      </c>
      <c r="S135" s="102">
        <f>BaseWeaponStats!S135*WeaponUpgradeCorrections!N12</f>
        <v>10</v>
      </c>
      <c r="T135" s="102">
        <f>BaseWeaponStats!T135*WeaponUpgradeCorrections!O12</f>
        <v>38.5</v>
      </c>
      <c r="U135" s="102">
        <f>BaseWeaponStats!U135*WeaponUpgradeCorrections!P12</f>
        <v>35</v>
      </c>
      <c r="V135" s="102">
        <f>BaseWeaponStats!V135*WeaponUpgradeCorrections!Q12</f>
        <v>32</v>
      </c>
      <c r="W135" s="100">
        <f>BaseWeaponStats!W135</f>
        <v>200</v>
      </c>
      <c r="X135" s="100">
        <f>BaseWeaponStats!X135</f>
        <v>0</v>
      </c>
      <c r="Y135" s="100">
        <f>BaseWeaponStats!Y135</f>
        <v>0</v>
      </c>
    </row>
    <row r="136" spans="1:25" ht="15.75" customHeight="1" x14ac:dyDescent="0.2">
      <c r="A136" s="94">
        <f>BaseWeaponStats!A136+5</f>
        <v>210905</v>
      </c>
      <c r="B136" s="95" t="s">
        <v>822</v>
      </c>
      <c r="C136" s="16" t="s">
        <v>60</v>
      </c>
      <c r="D136" s="96">
        <f>BaseWeaponStats!D136*WeaponUpgradeCorrections!I13</f>
        <v>0</v>
      </c>
      <c r="E136" s="96">
        <f>BaseWeaponStats!E136*WeaponUpgradeCorrections!J13</f>
        <v>0</v>
      </c>
      <c r="F136" s="96">
        <f>BaseWeaponStats!F136*WeaponUpgradeCorrections!K13</f>
        <v>0</v>
      </c>
      <c r="G136" s="96">
        <f>BaseWeaponStats!G136*WeaponUpgradeCorrections!L13</f>
        <v>0</v>
      </c>
      <c r="H136" s="96">
        <v>1</v>
      </c>
      <c r="I136" s="97">
        <f>BaseWeaponStats!I136*WeaponUpgradeCorrections!C13</f>
        <v>165.6</v>
      </c>
      <c r="J136" s="97">
        <f>BaseWeaponStats!J136*WeaponUpgradeCorrections!D13</f>
        <v>0</v>
      </c>
      <c r="K136" s="97">
        <f>BaseWeaponStats!K136*WeaponUpgradeCorrections!E13</f>
        <v>188.6</v>
      </c>
      <c r="L136" s="97">
        <f>BaseWeaponStats!L136*WeaponUpgradeCorrections!F13</f>
        <v>0</v>
      </c>
      <c r="M136" s="97">
        <f>BaseWeaponStats!M136*WeaponUpgradeCorrections!G13</f>
        <v>62.5</v>
      </c>
      <c r="N136" s="97">
        <f>BaseWeaponStats!N136*WeaponUpgradeCorrections!H13</f>
        <v>20</v>
      </c>
      <c r="O136" s="97">
        <v>0</v>
      </c>
      <c r="P136" s="98">
        <v>6</v>
      </c>
      <c r="Q136" s="99">
        <v>1</v>
      </c>
      <c r="R136" s="102">
        <f>BaseWeaponStats!R136*WeaponUpgradeCorrections!M13</f>
        <v>50</v>
      </c>
      <c r="S136" s="102">
        <f>BaseWeaponStats!S136*WeaponUpgradeCorrections!N13</f>
        <v>10</v>
      </c>
      <c r="T136" s="102">
        <f>BaseWeaponStats!T136*WeaponUpgradeCorrections!O13</f>
        <v>38.5</v>
      </c>
      <c r="U136" s="102">
        <f>BaseWeaponStats!U136*WeaponUpgradeCorrections!P13</f>
        <v>35</v>
      </c>
      <c r="V136" s="102">
        <f>BaseWeaponStats!V136*WeaponUpgradeCorrections!Q13</f>
        <v>32</v>
      </c>
      <c r="W136" s="100">
        <f>BaseWeaponStats!W136</f>
        <v>200</v>
      </c>
      <c r="X136" s="100">
        <f>BaseWeaponStats!X136</f>
        <v>0</v>
      </c>
      <c r="Y136" s="100">
        <f>BaseWeaponStats!Y136</f>
        <v>0</v>
      </c>
    </row>
    <row r="137" spans="1:25" ht="15.75" customHeight="1" x14ac:dyDescent="0.2">
      <c r="A137" s="94" t="s">
        <v>418</v>
      </c>
      <c r="B137" s="94" t="s">
        <v>449</v>
      </c>
      <c r="C137" s="16" t="s">
        <v>2</v>
      </c>
      <c r="D137" s="96" t="s">
        <v>419</v>
      </c>
      <c r="E137" s="96" t="s">
        <v>420</v>
      </c>
      <c r="F137" s="96" t="s">
        <v>421</v>
      </c>
      <c r="G137" s="96" t="s">
        <v>422</v>
      </c>
      <c r="H137" s="96" t="s">
        <v>423</v>
      </c>
      <c r="I137" s="97" t="s">
        <v>424</v>
      </c>
      <c r="J137" s="97" t="s">
        <v>425</v>
      </c>
      <c r="K137" s="97" t="s">
        <v>426</v>
      </c>
      <c r="L137" s="97" t="s">
        <v>427</v>
      </c>
      <c r="M137" s="97" t="s">
        <v>428</v>
      </c>
      <c r="N137" s="97" t="s">
        <v>429</v>
      </c>
      <c r="O137" s="97" t="s">
        <v>430</v>
      </c>
      <c r="P137" s="98" t="s">
        <v>9</v>
      </c>
      <c r="Q137" s="99" t="s">
        <v>431</v>
      </c>
      <c r="R137" s="102" t="s">
        <v>432</v>
      </c>
      <c r="S137" s="102" t="s">
        <v>433</v>
      </c>
      <c r="T137" s="102" t="s">
        <v>434</v>
      </c>
      <c r="U137" s="102" t="s">
        <v>435</v>
      </c>
      <c r="V137" s="102" t="s">
        <v>436</v>
      </c>
      <c r="W137" s="100" t="s">
        <v>437</v>
      </c>
      <c r="X137" s="100" t="s">
        <v>10</v>
      </c>
      <c r="Y137" s="100" t="s">
        <v>438</v>
      </c>
    </row>
    <row r="138" spans="1:25" ht="15.75" customHeight="1" x14ac:dyDescent="0.2">
      <c r="A138" s="94">
        <f>BaseWeaponStats!A138+5</f>
        <v>211005</v>
      </c>
      <c r="B138" s="103" t="s">
        <v>79</v>
      </c>
      <c r="C138" s="16" t="s">
        <v>67</v>
      </c>
      <c r="D138" s="96">
        <f>BaseWeaponStats!D138*WeaponUpgradeCorrections!I15</f>
        <v>0</v>
      </c>
      <c r="E138" s="96">
        <f>BaseWeaponStats!E138*WeaponUpgradeCorrections!J15</f>
        <v>0</v>
      </c>
      <c r="F138" s="96">
        <f>BaseWeaponStats!F138*WeaponUpgradeCorrections!K15</f>
        <v>0</v>
      </c>
      <c r="G138" s="96">
        <f>BaseWeaponStats!G138*WeaponUpgradeCorrections!L15</f>
        <v>0</v>
      </c>
      <c r="H138" s="96">
        <v>0</v>
      </c>
      <c r="I138" s="97">
        <f>BaseWeaponStats!I138*WeaponUpgradeCorrections!C15</f>
        <v>300</v>
      </c>
      <c r="J138" s="97">
        <f>BaseWeaponStats!J138*WeaponUpgradeCorrections!D15</f>
        <v>0</v>
      </c>
      <c r="K138" s="97">
        <f>BaseWeaponStats!K138*WeaponUpgradeCorrections!E15</f>
        <v>0</v>
      </c>
      <c r="L138" s="97">
        <f>BaseWeaponStats!L138*WeaponUpgradeCorrections!F15</f>
        <v>0</v>
      </c>
      <c r="M138" s="97">
        <f>BaseWeaponStats!M138*WeaponUpgradeCorrections!G15</f>
        <v>62.5</v>
      </c>
      <c r="N138" s="97">
        <f>BaseWeaponStats!N138*WeaponUpgradeCorrections!H15</f>
        <v>20</v>
      </c>
      <c r="O138" s="97">
        <v>0</v>
      </c>
      <c r="P138" s="98">
        <v>6</v>
      </c>
      <c r="Q138" s="99">
        <v>1</v>
      </c>
      <c r="R138" s="102">
        <f>BaseWeaponStats!R138*WeaponUpgradeCorrections!M15</f>
        <v>50</v>
      </c>
      <c r="S138" s="102">
        <f>BaseWeaponStats!S138*WeaponUpgradeCorrections!N15</f>
        <v>10</v>
      </c>
      <c r="T138" s="102">
        <f>BaseWeaponStats!T138*WeaponUpgradeCorrections!O15</f>
        <v>35</v>
      </c>
      <c r="U138" s="102">
        <f>BaseWeaponStats!U138*WeaponUpgradeCorrections!P15</f>
        <v>35</v>
      </c>
      <c r="V138" s="102">
        <f>BaseWeaponStats!V138*WeaponUpgradeCorrections!Q15</f>
        <v>32</v>
      </c>
      <c r="W138" s="100">
        <f>BaseWeaponStats!W138</f>
        <v>360</v>
      </c>
      <c r="X138" s="100">
        <f>BaseWeaponStats!X138</f>
        <v>6810</v>
      </c>
      <c r="Y138" s="100">
        <f>BaseWeaponStats!Y138</f>
        <v>0</v>
      </c>
    </row>
    <row r="139" spans="1:25" ht="15.75" customHeight="1" x14ac:dyDescent="0.2">
      <c r="A139" s="94" t="s">
        <v>418</v>
      </c>
      <c r="B139" s="94" t="s">
        <v>449</v>
      </c>
      <c r="C139" s="16" t="s">
        <v>2</v>
      </c>
      <c r="D139" s="96" t="s">
        <v>419</v>
      </c>
      <c r="E139" s="96" t="s">
        <v>420</v>
      </c>
      <c r="F139" s="96" t="s">
        <v>421</v>
      </c>
      <c r="G139" s="96" t="s">
        <v>422</v>
      </c>
      <c r="H139" s="96" t="s">
        <v>423</v>
      </c>
      <c r="I139" s="97" t="s">
        <v>424</v>
      </c>
      <c r="J139" s="97" t="s">
        <v>425</v>
      </c>
      <c r="K139" s="97" t="s">
        <v>426</v>
      </c>
      <c r="L139" s="97" t="s">
        <v>427</v>
      </c>
      <c r="M139" s="97" t="s">
        <v>428</v>
      </c>
      <c r="N139" s="97" t="s">
        <v>429</v>
      </c>
      <c r="O139" s="97" t="s">
        <v>430</v>
      </c>
      <c r="P139" s="98" t="s">
        <v>9</v>
      </c>
      <c r="Q139" s="99" t="s">
        <v>431</v>
      </c>
      <c r="R139" s="102" t="s">
        <v>432</v>
      </c>
      <c r="S139" s="102" t="s">
        <v>433</v>
      </c>
      <c r="T139" s="102" t="s">
        <v>434</v>
      </c>
      <c r="U139" s="102" t="s">
        <v>435</v>
      </c>
      <c r="V139" s="102" t="s">
        <v>436</v>
      </c>
      <c r="W139" s="100" t="s">
        <v>437</v>
      </c>
      <c r="X139" s="100" t="s">
        <v>10</v>
      </c>
      <c r="Y139" s="100" t="s">
        <v>438</v>
      </c>
    </row>
    <row r="140" spans="1:25" ht="15.75" customHeight="1" x14ac:dyDescent="0.2">
      <c r="A140" s="94">
        <f>BaseWeaponStats!A140+15</f>
        <v>212015</v>
      </c>
      <c r="B140" s="103" t="s">
        <v>84</v>
      </c>
      <c r="C140" s="16" t="s">
        <v>85</v>
      </c>
      <c r="D140" s="96">
        <f>BaseWeaponStats!D140*WeaponUpgradeCorrections!I4</f>
        <v>9.6</v>
      </c>
      <c r="E140" s="96">
        <f>BaseWeaponStats!E140*WeaponUpgradeCorrections!J4</f>
        <v>8.4</v>
      </c>
      <c r="F140" s="96">
        <f>BaseWeaponStats!F140*WeaponUpgradeCorrections!K4</f>
        <v>0</v>
      </c>
      <c r="G140" s="96">
        <f>BaseWeaponStats!G140*WeaponUpgradeCorrections!L4</f>
        <v>0</v>
      </c>
      <c r="H140" s="96">
        <v>0</v>
      </c>
      <c r="I140" s="97">
        <f>BaseWeaponStats!I140*WeaponUpgradeCorrections!C4</f>
        <v>50</v>
      </c>
      <c r="J140" s="97">
        <f>BaseWeaponStats!J140*WeaponUpgradeCorrections!D4</f>
        <v>0</v>
      </c>
      <c r="K140" s="97">
        <f>BaseWeaponStats!K140*WeaponUpgradeCorrections!E4</f>
        <v>0</v>
      </c>
      <c r="L140" s="97">
        <f>BaseWeaponStats!L140*WeaponUpgradeCorrections!F4</f>
        <v>0</v>
      </c>
      <c r="M140" s="97">
        <f>BaseWeaponStats!M140*WeaponUpgradeCorrections!G4</f>
        <v>50</v>
      </c>
      <c r="N140" s="97">
        <f>BaseWeaponStats!N140*WeaponUpgradeCorrections!H4</f>
        <v>1</v>
      </c>
      <c r="O140" s="97">
        <v>0</v>
      </c>
      <c r="P140" s="98">
        <v>1</v>
      </c>
      <c r="Q140" s="99">
        <v>0</v>
      </c>
      <c r="R140" s="102">
        <f>BaseWeaponStats!R140*WeaponUpgradeCorrections!M4</f>
        <v>20</v>
      </c>
      <c r="S140" s="102">
        <f>BaseWeaponStats!S140*WeaponUpgradeCorrections!N4</f>
        <v>5</v>
      </c>
      <c r="T140" s="102">
        <f>BaseWeaponStats!T140*WeaponUpgradeCorrections!O4</f>
        <v>15</v>
      </c>
      <c r="U140" s="102">
        <f>BaseWeaponStats!U140*WeaponUpgradeCorrections!P4</f>
        <v>15</v>
      </c>
      <c r="V140" s="102">
        <f>BaseWeaponStats!V140*WeaponUpgradeCorrections!Q4</f>
        <v>10</v>
      </c>
      <c r="W140" s="100">
        <f>BaseWeaponStats!W140</f>
        <v>200</v>
      </c>
      <c r="X140" s="100">
        <f>BaseWeaponStats!X140</f>
        <v>0</v>
      </c>
      <c r="Y140" s="100">
        <f>BaseWeaponStats!Y140</f>
        <v>0</v>
      </c>
    </row>
    <row r="141" spans="1:25" ht="15.75" customHeight="1" x14ac:dyDescent="0.2">
      <c r="A141" s="94">
        <f>BaseWeaponStats!A141+5</f>
        <v>212105</v>
      </c>
      <c r="B141" s="95" t="s">
        <v>823</v>
      </c>
      <c r="C141" s="16" t="s">
        <v>85</v>
      </c>
      <c r="D141" s="96">
        <f>BaseWeaponStats!D141*WeaponUpgradeCorrections!I5</f>
        <v>9.6</v>
      </c>
      <c r="E141" s="96">
        <f>BaseWeaponStats!E141*WeaponUpgradeCorrections!J5</f>
        <v>8.4</v>
      </c>
      <c r="F141" s="96">
        <f>BaseWeaponStats!F141*WeaponUpgradeCorrections!K5</f>
        <v>0</v>
      </c>
      <c r="G141" s="96">
        <f>BaseWeaponStats!G141*WeaponUpgradeCorrections!L5</f>
        <v>0</v>
      </c>
      <c r="H141" s="96">
        <v>0</v>
      </c>
      <c r="I141" s="97">
        <f>BaseWeaponStats!I141*WeaponUpgradeCorrections!C5</f>
        <v>54</v>
      </c>
      <c r="J141" s="97">
        <f>BaseWeaponStats!J141*WeaponUpgradeCorrections!D5</f>
        <v>0</v>
      </c>
      <c r="K141" s="97">
        <f>BaseWeaponStats!K141*WeaponUpgradeCorrections!E5</f>
        <v>0</v>
      </c>
      <c r="L141" s="97">
        <f>BaseWeaponStats!L141*WeaponUpgradeCorrections!F5</f>
        <v>0</v>
      </c>
      <c r="M141" s="97">
        <f>BaseWeaponStats!M141*WeaponUpgradeCorrections!G5</f>
        <v>50</v>
      </c>
      <c r="N141" s="97">
        <f>BaseWeaponStats!N141*WeaponUpgradeCorrections!H5</f>
        <v>1</v>
      </c>
      <c r="O141" s="97">
        <v>0</v>
      </c>
      <c r="P141" s="98">
        <v>1</v>
      </c>
      <c r="Q141" s="99">
        <v>0</v>
      </c>
      <c r="R141" s="102">
        <f>BaseWeaponStats!R141*WeaponUpgradeCorrections!M5</f>
        <v>20</v>
      </c>
      <c r="S141" s="102">
        <f>BaseWeaponStats!S141*WeaponUpgradeCorrections!N5</f>
        <v>5</v>
      </c>
      <c r="T141" s="102">
        <f>BaseWeaponStats!T141*WeaponUpgradeCorrections!O5</f>
        <v>15</v>
      </c>
      <c r="U141" s="102">
        <f>BaseWeaponStats!U141*WeaponUpgradeCorrections!P5</f>
        <v>15</v>
      </c>
      <c r="V141" s="102">
        <f>BaseWeaponStats!V141*WeaponUpgradeCorrections!Q5</f>
        <v>10</v>
      </c>
      <c r="W141" s="100">
        <f>BaseWeaponStats!W141</f>
        <v>20</v>
      </c>
      <c r="X141" s="100">
        <f>BaseWeaponStats!X141</f>
        <v>0</v>
      </c>
      <c r="Y141" s="100">
        <f>BaseWeaponStats!Y141</f>
        <v>0</v>
      </c>
    </row>
    <row r="142" spans="1:25" ht="15.75" customHeight="1" x14ac:dyDescent="0.2">
      <c r="A142" s="94">
        <f>BaseWeaponStats!A142+5</f>
        <v>212205</v>
      </c>
      <c r="B142" s="95" t="s">
        <v>824</v>
      </c>
      <c r="C142" s="16" t="s">
        <v>85</v>
      </c>
      <c r="D142" s="96">
        <f>BaseWeaponStats!D142*WeaponUpgradeCorrections!I6</f>
        <v>0</v>
      </c>
      <c r="E142" s="96">
        <f>BaseWeaponStats!E142*WeaponUpgradeCorrections!J6</f>
        <v>0</v>
      </c>
      <c r="F142" s="96">
        <f>BaseWeaponStats!F142*WeaponUpgradeCorrections!K6</f>
        <v>0</v>
      </c>
      <c r="G142" s="96">
        <f>BaseWeaponStats!G142*WeaponUpgradeCorrections!L6</f>
        <v>0</v>
      </c>
      <c r="H142" s="96">
        <v>0</v>
      </c>
      <c r="I142" s="97">
        <f>BaseWeaponStats!I142*WeaponUpgradeCorrections!C6</f>
        <v>50</v>
      </c>
      <c r="J142" s="97">
        <f>BaseWeaponStats!J142*WeaponUpgradeCorrections!D6</f>
        <v>0</v>
      </c>
      <c r="K142" s="97">
        <f>BaseWeaponStats!K142*WeaponUpgradeCorrections!E6</f>
        <v>0</v>
      </c>
      <c r="L142" s="97">
        <f>BaseWeaponStats!L142*WeaponUpgradeCorrections!F6</f>
        <v>50</v>
      </c>
      <c r="M142" s="97">
        <f>BaseWeaponStats!M142*WeaponUpgradeCorrections!G6</f>
        <v>50</v>
      </c>
      <c r="N142" s="97">
        <f>BaseWeaponStats!N142*WeaponUpgradeCorrections!H6</f>
        <v>1</v>
      </c>
      <c r="O142" s="97">
        <v>0</v>
      </c>
      <c r="P142" s="98">
        <v>1</v>
      </c>
      <c r="Q142" s="99">
        <v>0</v>
      </c>
      <c r="R142" s="102">
        <f>BaseWeaponStats!R142*WeaponUpgradeCorrections!M6</f>
        <v>20</v>
      </c>
      <c r="S142" s="102">
        <f>BaseWeaponStats!S142*WeaponUpgradeCorrections!N6</f>
        <v>5</v>
      </c>
      <c r="T142" s="102">
        <f>BaseWeaponStats!T142*WeaponUpgradeCorrections!O6</f>
        <v>15</v>
      </c>
      <c r="U142" s="102">
        <f>BaseWeaponStats!U142*WeaponUpgradeCorrections!P6</f>
        <v>21</v>
      </c>
      <c r="V142" s="102">
        <f>BaseWeaponStats!V142*WeaponUpgradeCorrections!Q6</f>
        <v>10</v>
      </c>
      <c r="W142" s="100">
        <f>BaseWeaponStats!W142</f>
        <v>200</v>
      </c>
      <c r="X142" s="100">
        <f>BaseWeaponStats!X142</f>
        <v>0</v>
      </c>
      <c r="Y142" s="100">
        <f>BaseWeaponStats!Y142</f>
        <v>0</v>
      </c>
    </row>
    <row r="143" spans="1:25" ht="15.75" customHeight="1" x14ac:dyDescent="0.2">
      <c r="A143" s="94">
        <f>BaseWeaponStats!A143+5</f>
        <v>212305</v>
      </c>
      <c r="B143" s="95" t="s">
        <v>825</v>
      </c>
      <c r="C143" s="16" t="s">
        <v>85</v>
      </c>
      <c r="D143" s="96">
        <f>BaseWeaponStats!D143*WeaponUpgradeCorrections!I7</f>
        <v>6.6000000000000005</v>
      </c>
      <c r="E143" s="96">
        <f>BaseWeaponStats!E143*WeaponUpgradeCorrections!J7</f>
        <v>6.6000000000000005</v>
      </c>
      <c r="F143" s="96">
        <f>BaseWeaponStats!F143*WeaponUpgradeCorrections!K7</f>
        <v>0</v>
      </c>
      <c r="G143" s="96">
        <f>BaseWeaponStats!G143*WeaponUpgradeCorrections!L7</f>
        <v>0</v>
      </c>
      <c r="H143" s="96">
        <v>0</v>
      </c>
      <c r="I143" s="97">
        <f>BaseWeaponStats!I143*WeaponUpgradeCorrections!C7</f>
        <v>46</v>
      </c>
      <c r="J143" s="97">
        <f>BaseWeaponStats!J143*WeaponUpgradeCorrections!D7</f>
        <v>0</v>
      </c>
      <c r="K143" s="97">
        <f>BaseWeaponStats!K143*WeaponUpgradeCorrections!E7</f>
        <v>0</v>
      </c>
      <c r="L143" s="97">
        <f>BaseWeaponStats!L143*WeaponUpgradeCorrections!F7</f>
        <v>0</v>
      </c>
      <c r="M143" s="97">
        <f>BaseWeaponStats!M143*WeaponUpgradeCorrections!G7</f>
        <v>44</v>
      </c>
      <c r="N143" s="97">
        <f>BaseWeaponStats!N143*WeaponUpgradeCorrections!H7</f>
        <v>1</v>
      </c>
      <c r="O143" s="97">
        <v>0</v>
      </c>
      <c r="P143" s="98">
        <v>1</v>
      </c>
      <c r="Q143" s="99">
        <v>0</v>
      </c>
      <c r="R143" s="102">
        <f>BaseWeaponStats!R143*WeaponUpgradeCorrections!M7</f>
        <v>20</v>
      </c>
      <c r="S143" s="102">
        <f>BaseWeaponStats!S143*WeaponUpgradeCorrections!N7</f>
        <v>5</v>
      </c>
      <c r="T143" s="102">
        <f>BaseWeaponStats!T143*WeaponUpgradeCorrections!O7</f>
        <v>15</v>
      </c>
      <c r="U143" s="102">
        <f>BaseWeaponStats!U143*WeaponUpgradeCorrections!P7</f>
        <v>15</v>
      </c>
      <c r="V143" s="102">
        <f>BaseWeaponStats!V143*WeaponUpgradeCorrections!Q7</f>
        <v>10</v>
      </c>
      <c r="W143" s="100">
        <f>BaseWeaponStats!W143</f>
        <v>200</v>
      </c>
      <c r="X143" s="100">
        <f>BaseWeaponStats!X143</f>
        <v>0</v>
      </c>
      <c r="Y143" s="100">
        <f>BaseWeaponStats!Y143</f>
        <v>0</v>
      </c>
    </row>
    <row r="144" spans="1:25" ht="15.75" customHeight="1" x14ac:dyDescent="0.2">
      <c r="A144" s="94">
        <f>BaseWeaponStats!A144+10</f>
        <v>212410</v>
      </c>
      <c r="B144" s="95" t="s">
        <v>826</v>
      </c>
      <c r="C144" s="16" t="s">
        <v>85</v>
      </c>
      <c r="D144" s="96">
        <f>BaseWeaponStats!D144*WeaponUpgradeCorrections!I8</f>
        <v>3.5999999999999996</v>
      </c>
      <c r="E144" s="96">
        <f>BaseWeaponStats!E144*WeaponUpgradeCorrections!J8</f>
        <v>2.4</v>
      </c>
      <c r="F144" s="96">
        <f>BaseWeaponStats!F144*WeaponUpgradeCorrections!K8</f>
        <v>13.2</v>
      </c>
      <c r="G144" s="96">
        <f>BaseWeaponStats!G144*WeaponUpgradeCorrections!L8</f>
        <v>0</v>
      </c>
      <c r="H144" s="96">
        <v>0</v>
      </c>
      <c r="I144" s="97">
        <f>BaseWeaponStats!I144*WeaponUpgradeCorrections!C8</f>
        <v>37.5</v>
      </c>
      <c r="J144" s="97">
        <f>BaseWeaponStats!J144*WeaponUpgradeCorrections!D8</f>
        <v>40</v>
      </c>
      <c r="K144" s="97">
        <f>BaseWeaponStats!K144*WeaponUpgradeCorrections!E8</f>
        <v>0</v>
      </c>
      <c r="L144" s="97">
        <f>BaseWeaponStats!L144*WeaponUpgradeCorrections!F8</f>
        <v>0</v>
      </c>
      <c r="M144" s="97">
        <f>BaseWeaponStats!M144*WeaponUpgradeCorrections!G8</f>
        <v>50</v>
      </c>
      <c r="N144" s="97">
        <f>BaseWeaponStats!N144*WeaponUpgradeCorrections!H8</f>
        <v>1</v>
      </c>
      <c r="O144" s="97">
        <v>0</v>
      </c>
      <c r="P144" s="98">
        <v>1</v>
      </c>
      <c r="Q144" s="99">
        <v>0</v>
      </c>
      <c r="R144" s="102">
        <f>BaseWeaponStats!R144*WeaponUpgradeCorrections!M8</f>
        <v>20</v>
      </c>
      <c r="S144" s="102">
        <f>BaseWeaponStats!S144*WeaponUpgradeCorrections!N8</f>
        <v>5</v>
      </c>
      <c r="T144" s="102">
        <f>BaseWeaponStats!T144*WeaponUpgradeCorrections!O8</f>
        <v>15</v>
      </c>
      <c r="U144" s="102">
        <f>BaseWeaponStats!U144*WeaponUpgradeCorrections!P8</f>
        <v>15</v>
      </c>
      <c r="V144" s="102">
        <f>BaseWeaponStats!V144*WeaponUpgradeCorrections!Q8</f>
        <v>10</v>
      </c>
      <c r="W144" s="100">
        <f>BaseWeaponStats!W144</f>
        <v>200</v>
      </c>
      <c r="X144" s="100">
        <f>BaseWeaponStats!X144</f>
        <v>0</v>
      </c>
      <c r="Y144" s="100">
        <f>BaseWeaponStats!Y144</f>
        <v>1</v>
      </c>
    </row>
    <row r="145" spans="1:25" ht="15.75" customHeight="1" x14ac:dyDescent="0.2">
      <c r="A145" s="94">
        <f>BaseWeaponStats!A145+5</f>
        <v>212505</v>
      </c>
      <c r="B145" s="95" t="s">
        <v>827</v>
      </c>
      <c r="C145" s="16" t="s">
        <v>85</v>
      </c>
      <c r="D145" s="96">
        <f>BaseWeaponStats!D145*WeaponUpgradeCorrections!I9</f>
        <v>1.2</v>
      </c>
      <c r="E145" s="96">
        <f>BaseWeaponStats!E145*WeaponUpgradeCorrections!J9</f>
        <v>1.2</v>
      </c>
      <c r="F145" s="96">
        <f>BaseWeaponStats!F145*WeaponUpgradeCorrections!K9</f>
        <v>19.8</v>
      </c>
      <c r="G145" s="96">
        <f>BaseWeaponStats!G145*WeaponUpgradeCorrections!L9</f>
        <v>0</v>
      </c>
      <c r="H145" s="96">
        <v>0</v>
      </c>
      <c r="I145" s="97">
        <f>BaseWeaponStats!I145*WeaponUpgradeCorrections!C9</f>
        <v>36</v>
      </c>
      <c r="J145" s="97">
        <f>BaseWeaponStats!J145*WeaponUpgradeCorrections!D9</f>
        <v>37.119999999999997</v>
      </c>
      <c r="K145" s="97">
        <f>BaseWeaponStats!K145*WeaponUpgradeCorrections!E9</f>
        <v>0</v>
      </c>
      <c r="L145" s="97">
        <f>BaseWeaponStats!L145*WeaponUpgradeCorrections!F9</f>
        <v>0</v>
      </c>
      <c r="M145" s="97">
        <f>BaseWeaponStats!M145*WeaponUpgradeCorrections!G9</f>
        <v>50</v>
      </c>
      <c r="N145" s="97">
        <f>BaseWeaponStats!N145*WeaponUpgradeCorrections!H9</f>
        <v>1</v>
      </c>
      <c r="O145" s="97">
        <v>0</v>
      </c>
      <c r="P145" s="98">
        <v>1</v>
      </c>
      <c r="Q145" s="99">
        <v>0</v>
      </c>
      <c r="R145" s="102">
        <f>BaseWeaponStats!R145*WeaponUpgradeCorrections!M9</f>
        <v>20</v>
      </c>
      <c r="S145" s="102">
        <f>BaseWeaponStats!S145*WeaponUpgradeCorrections!N9</f>
        <v>5</v>
      </c>
      <c r="T145" s="102">
        <f>BaseWeaponStats!T145*WeaponUpgradeCorrections!O9</f>
        <v>15</v>
      </c>
      <c r="U145" s="102">
        <f>BaseWeaponStats!U145*WeaponUpgradeCorrections!P9</f>
        <v>15</v>
      </c>
      <c r="V145" s="102">
        <f>BaseWeaponStats!V145*WeaponUpgradeCorrections!Q9</f>
        <v>10</v>
      </c>
      <c r="W145" s="100">
        <f>BaseWeaponStats!W145</f>
        <v>200</v>
      </c>
      <c r="X145" s="100">
        <f>BaseWeaponStats!X145</f>
        <v>0</v>
      </c>
      <c r="Y145" s="100">
        <f>BaseWeaponStats!Y145</f>
        <v>1</v>
      </c>
    </row>
    <row r="146" spans="1:25" ht="15.75" customHeight="1" x14ac:dyDescent="0.2">
      <c r="A146" s="94">
        <f>BaseWeaponStats!A146+10</f>
        <v>212610</v>
      </c>
      <c r="B146" s="95" t="s">
        <v>828</v>
      </c>
      <c r="C146" s="16" t="s">
        <v>85</v>
      </c>
      <c r="D146" s="96">
        <f>BaseWeaponStats!D146*WeaponUpgradeCorrections!I10</f>
        <v>3.5999999999999996</v>
      </c>
      <c r="E146" s="96">
        <f>BaseWeaponStats!E146*WeaponUpgradeCorrections!J10</f>
        <v>3.5999999999999996</v>
      </c>
      <c r="F146" s="96">
        <f>BaseWeaponStats!F146*WeaponUpgradeCorrections!K10</f>
        <v>0</v>
      </c>
      <c r="G146" s="96">
        <f>BaseWeaponStats!G146*WeaponUpgradeCorrections!L10</f>
        <v>13.2</v>
      </c>
      <c r="H146" s="96">
        <v>0</v>
      </c>
      <c r="I146" s="97">
        <f>BaseWeaponStats!I146*WeaponUpgradeCorrections!C10</f>
        <v>35</v>
      </c>
      <c r="J146" s="97">
        <f>BaseWeaponStats!J146*WeaponUpgradeCorrections!D10</f>
        <v>42.5</v>
      </c>
      <c r="K146" s="97">
        <f>BaseWeaponStats!K146*WeaponUpgradeCorrections!E10</f>
        <v>0</v>
      </c>
      <c r="L146" s="97">
        <f>BaseWeaponStats!L146*WeaponUpgradeCorrections!F10</f>
        <v>0</v>
      </c>
      <c r="M146" s="97">
        <f>BaseWeaponStats!M146*WeaponUpgradeCorrections!G10</f>
        <v>50</v>
      </c>
      <c r="N146" s="97">
        <f>BaseWeaponStats!N146*WeaponUpgradeCorrections!H10</f>
        <v>1</v>
      </c>
      <c r="O146" s="97">
        <v>0</v>
      </c>
      <c r="P146" s="98">
        <v>1</v>
      </c>
      <c r="Q146" s="99">
        <v>0</v>
      </c>
      <c r="R146" s="102">
        <f>BaseWeaponStats!R146*WeaponUpgradeCorrections!M10</f>
        <v>20</v>
      </c>
      <c r="S146" s="102">
        <f>BaseWeaponStats!S146*WeaponUpgradeCorrections!N10</f>
        <v>5</v>
      </c>
      <c r="T146" s="102">
        <f>BaseWeaponStats!T146*WeaponUpgradeCorrections!O10</f>
        <v>15</v>
      </c>
      <c r="U146" s="102">
        <f>BaseWeaponStats!U146*WeaponUpgradeCorrections!P10</f>
        <v>15</v>
      </c>
      <c r="V146" s="102">
        <f>BaseWeaponStats!V146*WeaponUpgradeCorrections!Q10</f>
        <v>10</v>
      </c>
      <c r="W146" s="100">
        <f>BaseWeaponStats!W146</f>
        <v>200</v>
      </c>
      <c r="X146" s="100">
        <f>BaseWeaponStats!X146</f>
        <v>0</v>
      </c>
      <c r="Y146" s="100">
        <f>BaseWeaponStats!Y146</f>
        <v>1</v>
      </c>
    </row>
    <row r="147" spans="1:25" ht="15.75" customHeight="1" x14ac:dyDescent="0.2">
      <c r="A147" s="94">
        <f>BaseWeaponStats!A147+5</f>
        <v>212705</v>
      </c>
      <c r="B147" s="95" t="s">
        <v>829</v>
      </c>
      <c r="C147" s="16" t="s">
        <v>85</v>
      </c>
      <c r="D147" s="96">
        <f>BaseWeaponStats!D147*WeaponUpgradeCorrections!I11</f>
        <v>3.5999999999999996</v>
      </c>
      <c r="E147" s="96">
        <f>BaseWeaponStats!E147*WeaponUpgradeCorrections!J11</f>
        <v>3.5999999999999996</v>
      </c>
      <c r="F147" s="96">
        <f>BaseWeaponStats!F147*WeaponUpgradeCorrections!K11</f>
        <v>0</v>
      </c>
      <c r="G147" s="96">
        <f>BaseWeaponStats!G147*WeaponUpgradeCorrections!L11</f>
        <v>15.6</v>
      </c>
      <c r="H147" s="96">
        <v>0</v>
      </c>
      <c r="I147" s="97">
        <f>BaseWeaponStats!I147*WeaponUpgradeCorrections!C11</f>
        <v>36.4</v>
      </c>
      <c r="J147" s="97">
        <f>BaseWeaponStats!J147*WeaponUpgradeCorrections!D11</f>
        <v>37.5</v>
      </c>
      <c r="K147" s="97">
        <f>BaseWeaponStats!K147*WeaponUpgradeCorrections!E11</f>
        <v>0</v>
      </c>
      <c r="L147" s="97">
        <f>BaseWeaponStats!L147*WeaponUpgradeCorrections!F11</f>
        <v>0</v>
      </c>
      <c r="M147" s="97">
        <f>BaseWeaponStats!M147*WeaponUpgradeCorrections!G11</f>
        <v>50</v>
      </c>
      <c r="N147" s="97">
        <f>BaseWeaponStats!N147*WeaponUpgradeCorrections!H11</f>
        <v>1</v>
      </c>
      <c r="O147" s="97">
        <v>0</v>
      </c>
      <c r="P147" s="98">
        <v>1</v>
      </c>
      <c r="Q147" s="99">
        <v>0</v>
      </c>
      <c r="R147" s="102">
        <f>BaseWeaponStats!R147*WeaponUpgradeCorrections!M11</f>
        <v>20</v>
      </c>
      <c r="S147" s="102">
        <f>BaseWeaponStats!S147*WeaponUpgradeCorrections!N11</f>
        <v>5</v>
      </c>
      <c r="T147" s="102">
        <f>BaseWeaponStats!T147*WeaponUpgradeCorrections!O11</f>
        <v>15</v>
      </c>
      <c r="U147" s="102">
        <f>BaseWeaponStats!U147*WeaponUpgradeCorrections!P11</f>
        <v>15</v>
      </c>
      <c r="V147" s="102">
        <f>BaseWeaponStats!V147*WeaponUpgradeCorrections!Q11</f>
        <v>10</v>
      </c>
      <c r="W147" s="100">
        <f>BaseWeaponStats!W147</f>
        <v>200</v>
      </c>
      <c r="X147" s="100">
        <f>BaseWeaponStats!X147</f>
        <v>0</v>
      </c>
      <c r="Y147" s="100">
        <f>BaseWeaponStats!Y147</f>
        <v>1</v>
      </c>
    </row>
    <row r="148" spans="1:25" ht="15.75" customHeight="1" x14ac:dyDescent="0.2">
      <c r="A148" s="94">
        <f>BaseWeaponStats!A148+10</f>
        <v>212810</v>
      </c>
      <c r="B148" s="95" t="s">
        <v>830</v>
      </c>
      <c r="C148" s="16" t="s">
        <v>85</v>
      </c>
      <c r="D148" s="96">
        <f>BaseWeaponStats!D148*WeaponUpgradeCorrections!I12</f>
        <v>0</v>
      </c>
      <c r="E148" s="96">
        <f>BaseWeaponStats!E148*WeaponUpgradeCorrections!J12</f>
        <v>0</v>
      </c>
      <c r="F148" s="96">
        <f>BaseWeaponStats!F148*WeaponUpgradeCorrections!K12</f>
        <v>0</v>
      </c>
      <c r="G148" s="96">
        <f>BaseWeaponStats!G148*WeaponUpgradeCorrections!L12</f>
        <v>0</v>
      </c>
      <c r="H148" s="96">
        <v>0</v>
      </c>
      <c r="I148" s="97">
        <f>BaseWeaponStats!I148*WeaponUpgradeCorrections!C12</f>
        <v>48</v>
      </c>
      <c r="J148" s="97">
        <f>BaseWeaponStats!J148*WeaponUpgradeCorrections!D12</f>
        <v>0</v>
      </c>
      <c r="K148" s="97">
        <f>BaseWeaponStats!K148*WeaponUpgradeCorrections!E12</f>
        <v>48</v>
      </c>
      <c r="L148" s="97">
        <f>BaseWeaponStats!L148*WeaponUpgradeCorrections!F12</f>
        <v>0</v>
      </c>
      <c r="M148" s="97">
        <f>BaseWeaponStats!M148*WeaponUpgradeCorrections!G12</f>
        <v>50</v>
      </c>
      <c r="N148" s="97">
        <f>BaseWeaponStats!N148*WeaponUpgradeCorrections!H12</f>
        <v>1</v>
      </c>
      <c r="O148" s="97">
        <v>0</v>
      </c>
      <c r="P148" s="98">
        <v>1</v>
      </c>
      <c r="Q148" s="99">
        <v>0</v>
      </c>
      <c r="R148" s="102">
        <f>BaseWeaponStats!R148*WeaponUpgradeCorrections!M12</f>
        <v>20</v>
      </c>
      <c r="S148" s="102">
        <f>BaseWeaponStats!S148*WeaponUpgradeCorrections!N12</f>
        <v>5</v>
      </c>
      <c r="T148" s="102">
        <f>BaseWeaponStats!T148*WeaponUpgradeCorrections!O12</f>
        <v>16.5</v>
      </c>
      <c r="U148" s="102">
        <f>BaseWeaponStats!U148*WeaponUpgradeCorrections!P12</f>
        <v>15</v>
      </c>
      <c r="V148" s="102">
        <f>BaseWeaponStats!V148*WeaponUpgradeCorrections!Q12</f>
        <v>10</v>
      </c>
      <c r="W148" s="100">
        <f>BaseWeaponStats!W148</f>
        <v>200</v>
      </c>
      <c r="X148" s="100">
        <f>BaseWeaponStats!X148</f>
        <v>0</v>
      </c>
      <c r="Y148" s="100">
        <f>BaseWeaponStats!Y148</f>
        <v>0</v>
      </c>
    </row>
    <row r="149" spans="1:25" ht="15.75" customHeight="1" x14ac:dyDescent="0.2">
      <c r="A149" s="94">
        <f>BaseWeaponStats!A149+5</f>
        <v>212905</v>
      </c>
      <c r="B149" s="95" t="s">
        <v>831</v>
      </c>
      <c r="C149" s="16" t="s">
        <v>85</v>
      </c>
      <c r="D149" s="96">
        <f>BaseWeaponStats!D149*WeaponUpgradeCorrections!I13</f>
        <v>0</v>
      </c>
      <c r="E149" s="96">
        <f>BaseWeaponStats!E149*WeaponUpgradeCorrections!J13</f>
        <v>0</v>
      </c>
      <c r="F149" s="96">
        <f>BaseWeaponStats!F149*WeaponUpgradeCorrections!K13</f>
        <v>0</v>
      </c>
      <c r="G149" s="96">
        <f>BaseWeaponStats!G149*WeaponUpgradeCorrections!L13</f>
        <v>0</v>
      </c>
      <c r="H149" s="96">
        <v>1</v>
      </c>
      <c r="I149" s="97">
        <f>BaseWeaponStats!I149*WeaponUpgradeCorrections!C13</f>
        <v>41.4</v>
      </c>
      <c r="J149" s="97">
        <f>BaseWeaponStats!J149*WeaponUpgradeCorrections!D13</f>
        <v>0</v>
      </c>
      <c r="K149" s="97">
        <f>BaseWeaponStats!K149*WeaponUpgradeCorrections!E13</f>
        <v>46</v>
      </c>
      <c r="L149" s="97">
        <f>BaseWeaponStats!L149*WeaponUpgradeCorrections!F13</f>
        <v>0</v>
      </c>
      <c r="M149" s="97">
        <f>BaseWeaponStats!M149*WeaponUpgradeCorrections!G13</f>
        <v>50</v>
      </c>
      <c r="N149" s="97">
        <f>BaseWeaponStats!N149*WeaponUpgradeCorrections!H13</f>
        <v>1</v>
      </c>
      <c r="O149" s="97">
        <v>0</v>
      </c>
      <c r="P149" s="98">
        <v>1</v>
      </c>
      <c r="Q149" s="99">
        <v>0</v>
      </c>
      <c r="R149" s="102">
        <f>BaseWeaponStats!R149*WeaponUpgradeCorrections!M13</f>
        <v>20</v>
      </c>
      <c r="S149" s="102">
        <f>BaseWeaponStats!S149*WeaponUpgradeCorrections!N13</f>
        <v>5</v>
      </c>
      <c r="T149" s="102">
        <f>BaseWeaponStats!T149*WeaponUpgradeCorrections!O13</f>
        <v>16.5</v>
      </c>
      <c r="U149" s="102">
        <f>BaseWeaponStats!U149*WeaponUpgradeCorrections!P13</f>
        <v>15</v>
      </c>
      <c r="V149" s="102">
        <f>BaseWeaponStats!V149*WeaponUpgradeCorrections!Q13</f>
        <v>10</v>
      </c>
      <c r="W149" s="100">
        <f>BaseWeaponStats!W149</f>
        <v>200</v>
      </c>
      <c r="X149" s="100">
        <f>BaseWeaponStats!X149</f>
        <v>0</v>
      </c>
      <c r="Y149" s="100">
        <f>BaseWeaponStats!Y149</f>
        <v>0</v>
      </c>
    </row>
    <row r="150" spans="1:25" ht="15.75" customHeight="1" x14ac:dyDescent="0.2">
      <c r="A150" s="155" t="s">
        <v>832</v>
      </c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</row>
    <row r="151" spans="1:25" ht="15.75" customHeight="1" x14ac:dyDescent="0.2">
      <c r="A151" s="94" t="s">
        <v>418</v>
      </c>
      <c r="B151" s="94" t="s">
        <v>449</v>
      </c>
      <c r="C151" s="16" t="s">
        <v>2</v>
      </c>
      <c r="D151" s="96" t="s">
        <v>419</v>
      </c>
      <c r="E151" s="96" t="s">
        <v>420</v>
      </c>
      <c r="F151" s="96" t="s">
        <v>421</v>
      </c>
      <c r="G151" s="96" t="s">
        <v>422</v>
      </c>
      <c r="H151" s="96" t="s">
        <v>423</v>
      </c>
      <c r="I151" s="97" t="s">
        <v>424</v>
      </c>
      <c r="J151" s="97" t="s">
        <v>425</v>
      </c>
      <c r="K151" s="97" t="s">
        <v>426</v>
      </c>
      <c r="L151" s="97" t="s">
        <v>427</v>
      </c>
      <c r="M151" s="97" t="s">
        <v>428</v>
      </c>
      <c r="N151" s="97" t="s">
        <v>429</v>
      </c>
      <c r="O151" s="97" t="s">
        <v>430</v>
      </c>
      <c r="P151" s="98" t="s">
        <v>9</v>
      </c>
      <c r="Q151" s="99" t="s">
        <v>431</v>
      </c>
      <c r="R151" s="102" t="s">
        <v>432</v>
      </c>
      <c r="S151" s="102" t="s">
        <v>433</v>
      </c>
      <c r="T151" s="102" t="s">
        <v>434</v>
      </c>
      <c r="U151" s="102" t="s">
        <v>435</v>
      </c>
      <c r="V151" s="102" t="s">
        <v>436</v>
      </c>
      <c r="W151" s="100" t="s">
        <v>437</v>
      </c>
      <c r="X151" s="100" t="s">
        <v>10</v>
      </c>
      <c r="Y151" s="100" t="s">
        <v>438</v>
      </c>
    </row>
    <row r="152" spans="1:25" ht="15.75" customHeight="1" x14ac:dyDescent="0.2">
      <c r="A152" s="94">
        <f>BaseWeaponStats!A152+15</f>
        <v>300015</v>
      </c>
      <c r="B152" s="103" t="s">
        <v>833</v>
      </c>
      <c r="C152" s="16" t="s">
        <v>67</v>
      </c>
      <c r="D152" s="96">
        <f>BaseWeaponStats!D152*WeaponUpgradeCorrections!I4</f>
        <v>61.199999999999996</v>
      </c>
      <c r="E152" s="96">
        <f>BaseWeaponStats!E152*WeaponUpgradeCorrections!J4</f>
        <v>61.199999999999996</v>
      </c>
      <c r="F152" s="96">
        <f>BaseWeaponStats!F152*WeaponUpgradeCorrections!K4</f>
        <v>0</v>
      </c>
      <c r="G152" s="96">
        <f>BaseWeaponStats!G152*WeaponUpgradeCorrections!L4</f>
        <v>0</v>
      </c>
      <c r="H152" s="96">
        <v>0</v>
      </c>
      <c r="I152" s="97">
        <f>BaseWeaponStats!I152*WeaponUpgradeCorrections!C4</f>
        <v>262.5</v>
      </c>
      <c r="J152" s="97">
        <f>BaseWeaponStats!J152*WeaponUpgradeCorrections!D4</f>
        <v>0</v>
      </c>
      <c r="K152" s="97">
        <f>BaseWeaponStats!K152*WeaponUpgradeCorrections!E4</f>
        <v>0</v>
      </c>
      <c r="L152" s="97">
        <f>BaseWeaponStats!L152*WeaponUpgradeCorrections!F4</f>
        <v>0</v>
      </c>
      <c r="M152" s="97">
        <f>BaseWeaponStats!M152*WeaponUpgradeCorrections!G4</f>
        <v>75</v>
      </c>
      <c r="N152" s="97">
        <f>BaseWeaponStats!N152*WeaponUpgradeCorrections!H4</f>
        <v>35</v>
      </c>
      <c r="O152" s="97">
        <v>0</v>
      </c>
      <c r="P152" s="98">
        <v>6</v>
      </c>
      <c r="Q152" s="99">
        <v>0</v>
      </c>
      <c r="R152" s="102">
        <f>BaseWeaponStats!R152*WeaponUpgradeCorrections!M4</f>
        <v>60</v>
      </c>
      <c r="S152" s="102">
        <f>BaseWeaponStats!S152*WeaponUpgradeCorrections!N4</f>
        <v>10</v>
      </c>
      <c r="T152" s="102">
        <f>BaseWeaponStats!T152*WeaponUpgradeCorrections!O4</f>
        <v>40</v>
      </c>
      <c r="U152" s="102">
        <f>BaseWeaponStats!U152*WeaponUpgradeCorrections!P4</f>
        <v>40</v>
      </c>
      <c r="V152" s="102">
        <f>BaseWeaponStats!V152*WeaponUpgradeCorrections!Q4</f>
        <v>38</v>
      </c>
      <c r="W152" s="100">
        <f>BaseWeaponStats!W152</f>
        <v>200</v>
      </c>
      <c r="X152" s="100">
        <f>BaseWeaponStats!X152</f>
        <v>0</v>
      </c>
      <c r="Y152" s="100">
        <f>BaseWeaponStats!Y152</f>
        <v>0</v>
      </c>
    </row>
    <row r="153" spans="1:25" ht="15.75" customHeight="1" x14ac:dyDescent="0.2">
      <c r="A153" s="94">
        <f>BaseWeaponStats!A153+5</f>
        <v>300105</v>
      </c>
      <c r="B153" s="95" t="s">
        <v>834</v>
      </c>
      <c r="C153" s="16" t="s">
        <v>67</v>
      </c>
      <c r="D153" s="96">
        <f>BaseWeaponStats!D153*WeaponUpgradeCorrections!I5</f>
        <v>61.199999999999996</v>
      </c>
      <c r="E153" s="96">
        <f>BaseWeaponStats!E153*WeaponUpgradeCorrections!J5</f>
        <v>61.199999999999996</v>
      </c>
      <c r="F153" s="96">
        <f>BaseWeaponStats!F153*WeaponUpgradeCorrections!K5</f>
        <v>0</v>
      </c>
      <c r="G153" s="96">
        <f>BaseWeaponStats!G153*WeaponUpgradeCorrections!L5</f>
        <v>0</v>
      </c>
      <c r="H153" s="96">
        <v>0</v>
      </c>
      <c r="I153" s="97">
        <f>BaseWeaponStats!I153*WeaponUpgradeCorrections!C5</f>
        <v>283.5</v>
      </c>
      <c r="J153" s="97">
        <f>BaseWeaponStats!J153*WeaponUpgradeCorrections!D5</f>
        <v>0</v>
      </c>
      <c r="K153" s="97">
        <f>BaseWeaponStats!K153*WeaponUpgradeCorrections!E5</f>
        <v>0</v>
      </c>
      <c r="L153" s="97">
        <f>BaseWeaponStats!L153*WeaponUpgradeCorrections!F5</f>
        <v>0</v>
      </c>
      <c r="M153" s="97">
        <f>BaseWeaponStats!M153*WeaponUpgradeCorrections!G5</f>
        <v>75</v>
      </c>
      <c r="N153" s="97">
        <f>BaseWeaponStats!N153*WeaponUpgradeCorrections!H5</f>
        <v>35</v>
      </c>
      <c r="O153" s="97">
        <v>0</v>
      </c>
      <c r="P153" s="98">
        <v>6</v>
      </c>
      <c r="Q153" s="99">
        <v>0</v>
      </c>
      <c r="R153" s="102">
        <f>BaseWeaponStats!R153*WeaponUpgradeCorrections!M5</f>
        <v>60</v>
      </c>
      <c r="S153" s="102">
        <f>BaseWeaponStats!S153*WeaponUpgradeCorrections!N5</f>
        <v>10</v>
      </c>
      <c r="T153" s="102">
        <f>BaseWeaponStats!T153*WeaponUpgradeCorrections!O5</f>
        <v>40</v>
      </c>
      <c r="U153" s="102">
        <f>BaseWeaponStats!U153*WeaponUpgradeCorrections!P5</f>
        <v>40</v>
      </c>
      <c r="V153" s="102">
        <f>BaseWeaponStats!V153*WeaponUpgradeCorrections!Q5</f>
        <v>38</v>
      </c>
      <c r="W153" s="100">
        <f>BaseWeaponStats!W153</f>
        <v>20</v>
      </c>
      <c r="X153" s="100">
        <f>BaseWeaponStats!X153</f>
        <v>0</v>
      </c>
      <c r="Y153" s="100">
        <f>BaseWeaponStats!Y153</f>
        <v>0</v>
      </c>
    </row>
    <row r="154" spans="1:25" ht="15.75" customHeight="1" x14ac:dyDescent="0.2">
      <c r="A154" s="94">
        <f>BaseWeaponStats!A154+5</f>
        <v>300205</v>
      </c>
      <c r="B154" s="95" t="s">
        <v>835</v>
      </c>
      <c r="C154" s="16" t="s">
        <v>67</v>
      </c>
      <c r="D154" s="96">
        <f>BaseWeaponStats!D154*WeaponUpgradeCorrections!I6</f>
        <v>0</v>
      </c>
      <c r="E154" s="96">
        <f>BaseWeaponStats!E154*WeaponUpgradeCorrections!J6</f>
        <v>0</v>
      </c>
      <c r="F154" s="96">
        <f>BaseWeaponStats!F154*WeaponUpgradeCorrections!K6</f>
        <v>0</v>
      </c>
      <c r="G154" s="96">
        <f>BaseWeaponStats!G154*WeaponUpgradeCorrections!L6</f>
        <v>0</v>
      </c>
      <c r="H154" s="96">
        <v>0</v>
      </c>
      <c r="I154" s="97">
        <f>BaseWeaponStats!I154*WeaponUpgradeCorrections!C6</f>
        <v>262.5</v>
      </c>
      <c r="J154" s="97">
        <f>BaseWeaponStats!J154*WeaponUpgradeCorrections!D6</f>
        <v>0</v>
      </c>
      <c r="K154" s="97">
        <f>BaseWeaponStats!K154*WeaponUpgradeCorrections!E6</f>
        <v>0</v>
      </c>
      <c r="L154" s="97">
        <f>BaseWeaponStats!L154*WeaponUpgradeCorrections!F6</f>
        <v>262.5</v>
      </c>
      <c r="M154" s="97">
        <f>BaseWeaponStats!M154*WeaponUpgradeCorrections!G6</f>
        <v>75</v>
      </c>
      <c r="N154" s="97">
        <f>BaseWeaponStats!N154*WeaponUpgradeCorrections!H6</f>
        <v>35</v>
      </c>
      <c r="O154" s="97">
        <v>0</v>
      </c>
      <c r="P154" s="98">
        <v>6</v>
      </c>
      <c r="Q154" s="99">
        <v>0</v>
      </c>
      <c r="R154" s="102">
        <f>BaseWeaponStats!R154*WeaponUpgradeCorrections!M6</f>
        <v>60</v>
      </c>
      <c r="S154" s="102">
        <f>BaseWeaponStats!S154*WeaponUpgradeCorrections!N6</f>
        <v>10</v>
      </c>
      <c r="T154" s="102">
        <f>BaseWeaponStats!T154*WeaponUpgradeCorrections!O6</f>
        <v>40</v>
      </c>
      <c r="U154" s="102">
        <f>BaseWeaponStats!U154*WeaponUpgradeCorrections!P6</f>
        <v>56</v>
      </c>
      <c r="V154" s="102">
        <f>BaseWeaponStats!V154*WeaponUpgradeCorrections!Q6</f>
        <v>38</v>
      </c>
      <c r="W154" s="100">
        <f>BaseWeaponStats!W154</f>
        <v>200</v>
      </c>
      <c r="X154" s="100">
        <f>BaseWeaponStats!X154</f>
        <v>0</v>
      </c>
      <c r="Y154" s="100">
        <f>BaseWeaponStats!Y154</f>
        <v>0</v>
      </c>
    </row>
    <row r="155" spans="1:25" ht="15.75" customHeight="1" x14ac:dyDescent="0.2">
      <c r="A155" s="94">
        <f>BaseWeaponStats!A155+5</f>
        <v>300305</v>
      </c>
      <c r="B155" s="95" t="s">
        <v>836</v>
      </c>
      <c r="C155" s="16" t="s">
        <v>67</v>
      </c>
      <c r="D155" s="96">
        <f>BaseWeaponStats!D155*WeaponUpgradeCorrections!I7</f>
        <v>41.800000000000004</v>
      </c>
      <c r="E155" s="96">
        <f>BaseWeaponStats!E155*WeaponUpgradeCorrections!J7</f>
        <v>41.800000000000004</v>
      </c>
      <c r="F155" s="96">
        <f>BaseWeaponStats!F155*WeaponUpgradeCorrections!K7</f>
        <v>0</v>
      </c>
      <c r="G155" s="96">
        <f>BaseWeaponStats!G155*WeaponUpgradeCorrections!L7</f>
        <v>0</v>
      </c>
      <c r="H155" s="96">
        <v>0</v>
      </c>
      <c r="I155" s="97">
        <f>BaseWeaponStats!I155*WeaponUpgradeCorrections!C7</f>
        <v>242</v>
      </c>
      <c r="J155" s="97">
        <f>BaseWeaponStats!J155*WeaponUpgradeCorrections!D7</f>
        <v>0</v>
      </c>
      <c r="K155" s="97">
        <f>BaseWeaponStats!K155*WeaponUpgradeCorrections!E7</f>
        <v>0</v>
      </c>
      <c r="L155" s="97">
        <f>BaseWeaponStats!L155*WeaponUpgradeCorrections!F7</f>
        <v>0</v>
      </c>
      <c r="M155" s="97">
        <f>BaseWeaponStats!M155*WeaponUpgradeCorrections!G7</f>
        <v>66</v>
      </c>
      <c r="N155" s="97">
        <f>BaseWeaponStats!N155*WeaponUpgradeCorrections!H7</f>
        <v>35</v>
      </c>
      <c r="O155" s="97">
        <v>0</v>
      </c>
      <c r="P155" s="98">
        <v>6</v>
      </c>
      <c r="Q155" s="99">
        <v>0</v>
      </c>
      <c r="R155" s="102">
        <f>BaseWeaponStats!R155*WeaponUpgradeCorrections!M7</f>
        <v>60</v>
      </c>
      <c r="S155" s="102">
        <f>BaseWeaponStats!S155*WeaponUpgradeCorrections!N7</f>
        <v>10</v>
      </c>
      <c r="T155" s="102">
        <f>BaseWeaponStats!T155*WeaponUpgradeCorrections!O7</f>
        <v>40</v>
      </c>
      <c r="U155" s="102">
        <f>BaseWeaponStats!U155*WeaponUpgradeCorrections!P7</f>
        <v>40</v>
      </c>
      <c r="V155" s="102">
        <f>BaseWeaponStats!V155*WeaponUpgradeCorrections!Q7</f>
        <v>38</v>
      </c>
      <c r="W155" s="100">
        <f>BaseWeaponStats!W155</f>
        <v>200</v>
      </c>
      <c r="X155" s="100">
        <f>BaseWeaponStats!X155</f>
        <v>0</v>
      </c>
      <c r="Y155" s="100">
        <f>BaseWeaponStats!Y155</f>
        <v>0</v>
      </c>
    </row>
    <row r="156" spans="1:25" ht="15.75" customHeight="1" x14ac:dyDescent="0.2">
      <c r="A156" s="94">
        <f>BaseWeaponStats!A156+10</f>
        <v>300410</v>
      </c>
      <c r="B156" s="95" t="s">
        <v>837</v>
      </c>
      <c r="C156" s="16" t="s">
        <v>67</v>
      </c>
      <c r="D156" s="96">
        <f>BaseWeaponStats!D156*WeaponUpgradeCorrections!I8</f>
        <v>16.8</v>
      </c>
      <c r="E156" s="96">
        <f>BaseWeaponStats!E156*WeaponUpgradeCorrections!J8</f>
        <v>16.8</v>
      </c>
      <c r="F156" s="96">
        <f>BaseWeaponStats!F156*WeaponUpgradeCorrections!K8</f>
        <v>87.6</v>
      </c>
      <c r="G156" s="96">
        <f>BaseWeaponStats!G156*WeaponUpgradeCorrections!L8</f>
        <v>0</v>
      </c>
      <c r="H156" s="96">
        <v>0</v>
      </c>
      <c r="I156" s="97">
        <f>BaseWeaponStats!I156*WeaponUpgradeCorrections!C8</f>
        <v>197.5</v>
      </c>
      <c r="J156" s="97">
        <f>BaseWeaponStats!J156*WeaponUpgradeCorrections!D8</f>
        <v>212.5</v>
      </c>
      <c r="K156" s="97">
        <f>BaseWeaponStats!K156*WeaponUpgradeCorrections!E8</f>
        <v>0</v>
      </c>
      <c r="L156" s="97">
        <f>BaseWeaponStats!L156*WeaponUpgradeCorrections!F8</f>
        <v>0</v>
      </c>
      <c r="M156" s="97">
        <f>BaseWeaponStats!M156*WeaponUpgradeCorrections!G8</f>
        <v>75</v>
      </c>
      <c r="N156" s="97">
        <f>BaseWeaponStats!N156*WeaponUpgradeCorrections!H8</f>
        <v>35</v>
      </c>
      <c r="O156" s="97">
        <v>0</v>
      </c>
      <c r="P156" s="98">
        <v>6</v>
      </c>
      <c r="Q156" s="99">
        <v>0</v>
      </c>
      <c r="R156" s="102">
        <f>BaseWeaponStats!R156*WeaponUpgradeCorrections!M8</f>
        <v>60</v>
      </c>
      <c r="S156" s="102">
        <f>BaseWeaponStats!S156*WeaponUpgradeCorrections!N8</f>
        <v>10</v>
      </c>
      <c r="T156" s="102">
        <f>BaseWeaponStats!T156*WeaponUpgradeCorrections!O8</f>
        <v>40</v>
      </c>
      <c r="U156" s="102">
        <f>BaseWeaponStats!U156*WeaponUpgradeCorrections!P8</f>
        <v>40</v>
      </c>
      <c r="V156" s="102">
        <f>BaseWeaponStats!V156*WeaponUpgradeCorrections!Q8</f>
        <v>38</v>
      </c>
      <c r="W156" s="100">
        <f>BaseWeaponStats!W156</f>
        <v>200</v>
      </c>
      <c r="X156" s="100">
        <f>BaseWeaponStats!X156</f>
        <v>0</v>
      </c>
      <c r="Y156" s="100">
        <f>BaseWeaponStats!Y156</f>
        <v>1</v>
      </c>
    </row>
    <row r="157" spans="1:25" ht="15.75" customHeight="1" x14ac:dyDescent="0.2">
      <c r="A157" s="94">
        <f>BaseWeaponStats!A157+5</f>
        <v>300505</v>
      </c>
      <c r="B157" s="95" t="s">
        <v>838</v>
      </c>
      <c r="C157" s="16" t="s">
        <v>67</v>
      </c>
      <c r="D157" s="96">
        <f>BaseWeaponStats!D157*WeaponUpgradeCorrections!I9</f>
        <v>12</v>
      </c>
      <c r="E157" s="96">
        <f>BaseWeaponStats!E157*WeaponUpgradeCorrections!J9</f>
        <v>12</v>
      </c>
      <c r="F157" s="96">
        <f>BaseWeaponStats!F157*WeaponUpgradeCorrections!K9</f>
        <v>129.6</v>
      </c>
      <c r="G157" s="96">
        <f>BaseWeaponStats!G157*WeaponUpgradeCorrections!L9</f>
        <v>0</v>
      </c>
      <c r="H157" s="96">
        <v>0</v>
      </c>
      <c r="I157" s="97">
        <f>BaseWeaponStats!I157*WeaponUpgradeCorrections!C9</f>
        <v>189.6</v>
      </c>
      <c r="J157" s="97">
        <f>BaseWeaponStats!J157*WeaponUpgradeCorrections!D9</f>
        <v>194.88</v>
      </c>
      <c r="K157" s="97">
        <f>BaseWeaponStats!K157*WeaponUpgradeCorrections!E9</f>
        <v>0</v>
      </c>
      <c r="L157" s="97">
        <f>BaseWeaponStats!L157*WeaponUpgradeCorrections!F9</f>
        <v>0</v>
      </c>
      <c r="M157" s="97">
        <f>BaseWeaponStats!M157*WeaponUpgradeCorrections!G9</f>
        <v>75</v>
      </c>
      <c r="N157" s="97">
        <f>BaseWeaponStats!N157*WeaponUpgradeCorrections!H9</f>
        <v>35</v>
      </c>
      <c r="O157" s="97">
        <v>0</v>
      </c>
      <c r="P157" s="98">
        <v>6</v>
      </c>
      <c r="Q157" s="99">
        <v>0</v>
      </c>
      <c r="R157" s="102">
        <f>BaseWeaponStats!R157*WeaponUpgradeCorrections!M9</f>
        <v>60</v>
      </c>
      <c r="S157" s="102">
        <f>BaseWeaponStats!S157*WeaponUpgradeCorrections!N9</f>
        <v>10</v>
      </c>
      <c r="T157" s="102">
        <f>BaseWeaponStats!T157*WeaponUpgradeCorrections!O9</f>
        <v>40</v>
      </c>
      <c r="U157" s="102">
        <f>BaseWeaponStats!U157*WeaponUpgradeCorrections!P9</f>
        <v>40</v>
      </c>
      <c r="V157" s="102">
        <f>BaseWeaponStats!V157*WeaponUpgradeCorrections!Q9</f>
        <v>38</v>
      </c>
      <c r="W157" s="100">
        <f>BaseWeaponStats!W157</f>
        <v>200</v>
      </c>
      <c r="X157" s="100">
        <f>BaseWeaponStats!X157</f>
        <v>0</v>
      </c>
      <c r="Y157" s="100">
        <f>BaseWeaponStats!Y157</f>
        <v>1</v>
      </c>
    </row>
    <row r="158" spans="1:25" ht="15.75" customHeight="1" x14ac:dyDescent="0.2">
      <c r="A158" s="94">
        <f>BaseWeaponStats!A158+10</f>
        <v>300610</v>
      </c>
      <c r="B158" s="95" t="s">
        <v>839</v>
      </c>
      <c r="C158" s="16" t="s">
        <v>67</v>
      </c>
      <c r="D158" s="96">
        <f>BaseWeaponStats!D158*WeaponUpgradeCorrections!I10</f>
        <v>24</v>
      </c>
      <c r="E158" s="96">
        <f>BaseWeaponStats!E158*WeaponUpgradeCorrections!J10</f>
        <v>24</v>
      </c>
      <c r="F158" s="96">
        <f>BaseWeaponStats!F158*WeaponUpgradeCorrections!K10</f>
        <v>0</v>
      </c>
      <c r="G158" s="96">
        <f>BaseWeaponStats!G158*WeaponUpgradeCorrections!L10</f>
        <v>87.6</v>
      </c>
      <c r="H158" s="96">
        <v>0</v>
      </c>
      <c r="I158" s="97">
        <f>BaseWeaponStats!I158*WeaponUpgradeCorrections!C10</f>
        <v>177.5</v>
      </c>
      <c r="J158" s="97">
        <f>BaseWeaponStats!J158*WeaponUpgradeCorrections!D10</f>
        <v>217.5</v>
      </c>
      <c r="K158" s="97">
        <f>BaseWeaponStats!K158*WeaponUpgradeCorrections!E10</f>
        <v>0</v>
      </c>
      <c r="L158" s="97">
        <f>BaseWeaponStats!L158*WeaponUpgradeCorrections!F10</f>
        <v>0</v>
      </c>
      <c r="M158" s="97">
        <f>BaseWeaponStats!M158*WeaponUpgradeCorrections!G10</f>
        <v>75</v>
      </c>
      <c r="N158" s="97">
        <f>BaseWeaponStats!N158*WeaponUpgradeCorrections!H10</f>
        <v>35</v>
      </c>
      <c r="O158" s="97">
        <v>0</v>
      </c>
      <c r="P158" s="98">
        <v>6</v>
      </c>
      <c r="Q158" s="99">
        <v>0</v>
      </c>
      <c r="R158" s="102">
        <f>BaseWeaponStats!R158*WeaponUpgradeCorrections!M10</f>
        <v>60</v>
      </c>
      <c r="S158" s="102">
        <f>BaseWeaponStats!S158*WeaponUpgradeCorrections!N10</f>
        <v>10</v>
      </c>
      <c r="T158" s="102">
        <f>BaseWeaponStats!T158*WeaponUpgradeCorrections!O10</f>
        <v>40</v>
      </c>
      <c r="U158" s="102">
        <f>BaseWeaponStats!U158*WeaponUpgradeCorrections!P10</f>
        <v>40</v>
      </c>
      <c r="V158" s="102">
        <f>BaseWeaponStats!V158*WeaponUpgradeCorrections!Q10</f>
        <v>38</v>
      </c>
      <c r="W158" s="100">
        <f>BaseWeaponStats!W158</f>
        <v>200</v>
      </c>
      <c r="X158" s="100">
        <f>BaseWeaponStats!X158</f>
        <v>0</v>
      </c>
      <c r="Y158" s="100">
        <f>BaseWeaponStats!Y158</f>
        <v>1</v>
      </c>
    </row>
    <row r="159" spans="1:25" ht="15.75" customHeight="1" x14ac:dyDescent="0.2">
      <c r="A159" s="94">
        <f>BaseWeaponStats!A159+5</f>
        <v>300705</v>
      </c>
      <c r="B159" s="95" t="s">
        <v>840</v>
      </c>
      <c r="C159" s="16" t="s">
        <v>67</v>
      </c>
      <c r="D159" s="96">
        <f>BaseWeaponStats!D159*WeaponUpgradeCorrections!I11</f>
        <v>21.599999999999998</v>
      </c>
      <c r="E159" s="96">
        <f>BaseWeaponStats!E159*WeaponUpgradeCorrections!J11</f>
        <v>21.599999999999998</v>
      </c>
      <c r="F159" s="96">
        <f>BaseWeaponStats!F159*WeaponUpgradeCorrections!K11</f>
        <v>0</v>
      </c>
      <c r="G159" s="96">
        <f>BaseWeaponStats!G159*WeaponUpgradeCorrections!L11</f>
        <v>103.2</v>
      </c>
      <c r="H159" s="96">
        <v>0</v>
      </c>
      <c r="I159" s="97">
        <f>BaseWeaponStats!I159*WeaponUpgradeCorrections!C11</f>
        <v>187.20000000000002</v>
      </c>
      <c r="J159" s="97">
        <f>BaseWeaponStats!J159*WeaponUpgradeCorrections!D11</f>
        <v>197.5</v>
      </c>
      <c r="K159" s="97">
        <f>BaseWeaponStats!K159*WeaponUpgradeCorrections!E11</f>
        <v>0</v>
      </c>
      <c r="L159" s="97">
        <f>BaseWeaponStats!L159*WeaponUpgradeCorrections!F11</f>
        <v>0</v>
      </c>
      <c r="M159" s="97">
        <f>BaseWeaponStats!M159*WeaponUpgradeCorrections!G11</f>
        <v>75</v>
      </c>
      <c r="N159" s="97">
        <f>BaseWeaponStats!N159*WeaponUpgradeCorrections!H11</f>
        <v>35</v>
      </c>
      <c r="O159" s="97">
        <v>0</v>
      </c>
      <c r="P159" s="98">
        <v>6</v>
      </c>
      <c r="Q159" s="99">
        <v>0</v>
      </c>
      <c r="R159" s="102">
        <f>BaseWeaponStats!R159*WeaponUpgradeCorrections!M11</f>
        <v>60</v>
      </c>
      <c r="S159" s="102">
        <f>BaseWeaponStats!S159*WeaponUpgradeCorrections!N11</f>
        <v>10</v>
      </c>
      <c r="T159" s="102">
        <f>BaseWeaponStats!T159*WeaponUpgradeCorrections!O11</f>
        <v>40</v>
      </c>
      <c r="U159" s="102">
        <f>BaseWeaponStats!U159*WeaponUpgradeCorrections!P11</f>
        <v>40</v>
      </c>
      <c r="V159" s="102">
        <f>BaseWeaponStats!V159*WeaponUpgradeCorrections!Q11</f>
        <v>38</v>
      </c>
      <c r="W159" s="100">
        <f>BaseWeaponStats!W159</f>
        <v>200</v>
      </c>
      <c r="X159" s="100">
        <f>BaseWeaponStats!X159</f>
        <v>0</v>
      </c>
      <c r="Y159" s="100">
        <f>BaseWeaponStats!Y159</f>
        <v>1</v>
      </c>
    </row>
    <row r="160" spans="1:25" ht="15.75" customHeight="1" x14ac:dyDescent="0.2">
      <c r="A160" s="94">
        <f>BaseWeaponStats!A160+10</f>
        <v>300810</v>
      </c>
      <c r="B160" s="95" t="s">
        <v>841</v>
      </c>
      <c r="C160" s="16" t="s">
        <v>67</v>
      </c>
      <c r="D160" s="96">
        <f>BaseWeaponStats!D160*WeaponUpgradeCorrections!I12</f>
        <v>0</v>
      </c>
      <c r="E160" s="96">
        <f>BaseWeaponStats!E160*WeaponUpgradeCorrections!J12</f>
        <v>0</v>
      </c>
      <c r="F160" s="96">
        <f>BaseWeaponStats!F160*WeaponUpgradeCorrections!K12</f>
        <v>0</v>
      </c>
      <c r="G160" s="96">
        <f>BaseWeaponStats!G160*WeaponUpgradeCorrections!L12</f>
        <v>0</v>
      </c>
      <c r="H160" s="96">
        <v>0</v>
      </c>
      <c r="I160" s="97">
        <f>BaseWeaponStats!I160*WeaponUpgradeCorrections!C12</f>
        <v>252</v>
      </c>
      <c r="J160" s="97">
        <f>BaseWeaponStats!J160*WeaponUpgradeCorrections!D12</f>
        <v>0</v>
      </c>
      <c r="K160" s="97">
        <f>BaseWeaponStats!K160*WeaponUpgradeCorrections!E12</f>
        <v>252</v>
      </c>
      <c r="L160" s="97">
        <f>BaseWeaponStats!L160*WeaponUpgradeCorrections!F12</f>
        <v>0</v>
      </c>
      <c r="M160" s="97">
        <f>BaseWeaponStats!M160*WeaponUpgradeCorrections!G12</f>
        <v>75</v>
      </c>
      <c r="N160" s="97">
        <f>BaseWeaponStats!N160*WeaponUpgradeCorrections!H12</f>
        <v>35</v>
      </c>
      <c r="O160" s="97">
        <v>0</v>
      </c>
      <c r="P160" s="98">
        <v>6</v>
      </c>
      <c r="Q160" s="99">
        <v>0</v>
      </c>
      <c r="R160" s="102">
        <f>BaseWeaponStats!R160*WeaponUpgradeCorrections!M12</f>
        <v>60</v>
      </c>
      <c r="S160" s="102">
        <f>BaseWeaponStats!S160*WeaponUpgradeCorrections!N12</f>
        <v>10</v>
      </c>
      <c r="T160" s="102">
        <f>BaseWeaponStats!T160*WeaponUpgradeCorrections!O12</f>
        <v>44</v>
      </c>
      <c r="U160" s="102">
        <f>BaseWeaponStats!U160*WeaponUpgradeCorrections!P12</f>
        <v>40</v>
      </c>
      <c r="V160" s="102">
        <f>BaseWeaponStats!V160*WeaponUpgradeCorrections!Q12</f>
        <v>38</v>
      </c>
      <c r="W160" s="100">
        <f>BaseWeaponStats!W160</f>
        <v>200</v>
      </c>
      <c r="X160" s="100">
        <f>BaseWeaponStats!X160</f>
        <v>0</v>
      </c>
      <c r="Y160" s="100">
        <f>BaseWeaponStats!Y160</f>
        <v>0</v>
      </c>
    </row>
    <row r="161" spans="1:25" ht="15.75" customHeight="1" x14ac:dyDescent="0.2">
      <c r="A161" s="94">
        <f>BaseWeaponStats!A161+5</f>
        <v>300905</v>
      </c>
      <c r="B161" s="95" t="s">
        <v>842</v>
      </c>
      <c r="C161" s="16" t="s">
        <v>67</v>
      </c>
      <c r="D161" s="96">
        <f>BaseWeaponStats!D161*WeaponUpgradeCorrections!I13</f>
        <v>0</v>
      </c>
      <c r="E161" s="96">
        <f>BaseWeaponStats!E161*WeaponUpgradeCorrections!J13</f>
        <v>0</v>
      </c>
      <c r="F161" s="96">
        <f>BaseWeaponStats!F161*WeaponUpgradeCorrections!K13</f>
        <v>0</v>
      </c>
      <c r="G161" s="96">
        <f>BaseWeaponStats!G161*WeaponUpgradeCorrections!L13</f>
        <v>0</v>
      </c>
      <c r="H161" s="96">
        <v>1</v>
      </c>
      <c r="I161" s="97">
        <f>BaseWeaponStats!I161*WeaponUpgradeCorrections!C13</f>
        <v>209.29999999999998</v>
      </c>
      <c r="J161" s="97">
        <f>BaseWeaponStats!J161*WeaponUpgradeCorrections!D13</f>
        <v>0</v>
      </c>
      <c r="K161" s="97">
        <f>BaseWeaponStats!K161*WeaponUpgradeCorrections!E13</f>
        <v>241.49999999999997</v>
      </c>
      <c r="L161" s="97">
        <f>BaseWeaponStats!L161*WeaponUpgradeCorrections!F13</f>
        <v>0</v>
      </c>
      <c r="M161" s="97">
        <f>BaseWeaponStats!M161*WeaponUpgradeCorrections!G13</f>
        <v>75</v>
      </c>
      <c r="N161" s="97">
        <f>BaseWeaponStats!N161*WeaponUpgradeCorrections!H13</f>
        <v>35</v>
      </c>
      <c r="O161" s="97">
        <v>0</v>
      </c>
      <c r="P161" s="98">
        <v>6</v>
      </c>
      <c r="Q161" s="99">
        <v>0</v>
      </c>
      <c r="R161" s="102">
        <f>BaseWeaponStats!R161*WeaponUpgradeCorrections!M13</f>
        <v>60</v>
      </c>
      <c r="S161" s="102">
        <f>BaseWeaponStats!S161*WeaponUpgradeCorrections!N13</f>
        <v>10</v>
      </c>
      <c r="T161" s="102">
        <f>BaseWeaponStats!T161*WeaponUpgradeCorrections!O13</f>
        <v>44</v>
      </c>
      <c r="U161" s="102">
        <f>BaseWeaponStats!U161*WeaponUpgradeCorrections!P13</f>
        <v>40</v>
      </c>
      <c r="V161" s="102">
        <f>BaseWeaponStats!V161*WeaponUpgradeCorrections!Q13</f>
        <v>38</v>
      </c>
      <c r="W161" s="100">
        <f>BaseWeaponStats!W161</f>
        <v>200</v>
      </c>
      <c r="X161" s="100">
        <f>BaseWeaponStats!X161</f>
        <v>0</v>
      </c>
      <c r="Y161" s="100">
        <f>BaseWeaponStats!Y161</f>
        <v>0</v>
      </c>
    </row>
    <row r="162" spans="1:25" ht="15.75" customHeight="1" x14ac:dyDescent="0.2">
      <c r="A162" s="94" t="s">
        <v>418</v>
      </c>
      <c r="B162" s="94" t="s">
        <v>449</v>
      </c>
      <c r="C162" s="16" t="s">
        <v>2</v>
      </c>
      <c r="D162" s="96" t="s">
        <v>419</v>
      </c>
      <c r="E162" s="96" t="s">
        <v>420</v>
      </c>
      <c r="F162" s="96" t="s">
        <v>421</v>
      </c>
      <c r="G162" s="96" t="s">
        <v>422</v>
      </c>
      <c r="H162" s="96" t="s">
        <v>423</v>
      </c>
      <c r="I162" s="97" t="s">
        <v>424</v>
      </c>
      <c r="J162" s="97" t="s">
        <v>425</v>
      </c>
      <c r="K162" s="97" t="s">
        <v>426</v>
      </c>
      <c r="L162" s="97" t="s">
        <v>427</v>
      </c>
      <c r="M162" s="97" t="s">
        <v>428</v>
      </c>
      <c r="N162" s="97" t="s">
        <v>429</v>
      </c>
      <c r="O162" s="97" t="s">
        <v>430</v>
      </c>
      <c r="P162" s="98" t="s">
        <v>9</v>
      </c>
      <c r="Q162" s="99" t="s">
        <v>431</v>
      </c>
      <c r="R162" s="102" t="s">
        <v>432</v>
      </c>
      <c r="S162" s="102" t="s">
        <v>433</v>
      </c>
      <c r="T162" s="102" t="s">
        <v>434</v>
      </c>
      <c r="U162" s="102" t="s">
        <v>435</v>
      </c>
      <c r="V162" s="102" t="s">
        <v>436</v>
      </c>
      <c r="W162" s="100" t="s">
        <v>437</v>
      </c>
      <c r="X162" s="100" t="s">
        <v>10</v>
      </c>
      <c r="Y162" s="100" t="s">
        <v>438</v>
      </c>
    </row>
    <row r="163" spans="1:25" ht="15.75" customHeight="1" x14ac:dyDescent="0.2">
      <c r="A163" s="94">
        <f>BaseWeaponStats!A163+15</f>
        <v>301015</v>
      </c>
      <c r="B163" s="103" t="s">
        <v>93</v>
      </c>
      <c r="C163" s="16" t="s">
        <v>67</v>
      </c>
      <c r="D163" s="96">
        <f>BaseWeaponStats!D163*WeaponUpgradeCorrections!I4</f>
        <v>61.199999999999996</v>
      </c>
      <c r="E163" s="96">
        <f>BaseWeaponStats!E163*WeaponUpgradeCorrections!J4</f>
        <v>61.199999999999996</v>
      </c>
      <c r="F163" s="96">
        <f>BaseWeaponStats!F163*WeaponUpgradeCorrections!K4</f>
        <v>0</v>
      </c>
      <c r="G163" s="96">
        <f>BaseWeaponStats!G163*WeaponUpgradeCorrections!L4</f>
        <v>0</v>
      </c>
      <c r="H163" s="96">
        <v>0</v>
      </c>
      <c r="I163" s="97">
        <f>BaseWeaponStats!I163*WeaponUpgradeCorrections!C4</f>
        <v>257.5</v>
      </c>
      <c r="J163" s="97">
        <f>BaseWeaponStats!J163*WeaponUpgradeCorrections!D4</f>
        <v>0</v>
      </c>
      <c r="K163" s="97">
        <f>BaseWeaponStats!K163*WeaponUpgradeCorrections!E4</f>
        <v>0</v>
      </c>
      <c r="L163" s="97">
        <f>BaseWeaponStats!L163*WeaponUpgradeCorrections!F4</f>
        <v>0</v>
      </c>
      <c r="M163" s="97">
        <f>BaseWeaponStats!M163*WeaponUpgradeCorrections!G4</f>
        <v>75</v>
      </c>
      <c r="N163" s="97">
        <f>BaseWeaponStats!N163*WeaponUpgradeCorrections!H4</f>
        <v>35</v>
      </c>
      <c r="O163" s="97">
        <v>0</v>
      </c>
      <c r="P163" s="98">
        <v>6</v>
      </c>
      <c r="Q163" s="99">
        <v>0</v>
      </c>
      <c r="R163" s="102">
        <f>BaseWeaponStats!R163*WeaponUpgradeCorrections!M4</f>
        <v>60</v>
      </c>
      <c r="S163" s="102">
        <f>BaseWeaponStats!S163*WeaponUpgradeCorrections!N4</f>
        <v>10</v>
      </c>
      <c r="T163" s="102">
        <f>BaseWeaponStats!T163*WeaponUpgradeCorrections!O4</f>
        <v>40</v>
      </c>
      <c r="U163" s="102">
        <f>BaseWeaponStats!U163*WeaponUpgradeCorrections!P4</f>
        <v>40</v>
      </c>
      <c r="V163" s="102">
        <f>BaseWeaponStats!V163*WeaponUpgradeCorrections!Q4</f>
        <v>38</v>
      </c>
      <c r="W163" s="100">
        <f>BaseWeaponStats!W163</f>
        <v>200</v>
      </c>
      <c r="X163" s="100">
        <f>BaseWeaponStats!X163</f>
        <v>0</v>
      </c>
      <c r="Y163" s="100">
        <f>BaseWeaponStats!Y163</f>
        <v>0</v>
      </c>
    </row>
    <row r="164" spans="1:25" ht="15.75" customHeight="1" x14ac:dyDescent="0.2">
      <c r="A164" s="94">
        <f>BaseWeaponStats!A164+5</f>
        <v>301105</v>
      </c>
      <c r="B164" s="95" t="s">
        <v>94</v>
      </c>
      <c r="C164" s="16" t="s">
        <v>67</v>
      </c>
      <c r="D164" s="96">
        <f>BaseWeaponStats!D164*WeaponUpgradeCorrections!I5</f>
        <v>61.199999999999996</v>
      </c>
      <c r="E164" s="96">
        <f>BaseWeaponStats!E164*WeaponUpgradeCorrections!J5</f>
        <v>61.199999999999996</v>
      </c>
      <c r="F164" s="96">
        <f>BaseWeaponStats!F164*WeaponUpgradeCorrections!K5</f>
        <v>0</v>
      </c>
      <c r="G164" s="96">
        <f>BaseWeaponStats!G164*WeaponUpgradeCorrections!L5</f>
        <v>0</v>
      </c>
      <c r="H164" s="96">
        <v>0</v>
      </c>
      <c r="I164" s="97">
        <f>BaseWeaponStats!I164*WeaponUpgradeCorrections!C5</f>
        <v>278.10000000000002</v>
      </c>
      <c r="J164" s="97">
        <f>BaseWeaponStats!J164*WeaponUpgradeCorrections!D5</f>
        <v>0</v>
      </c>
      <c r="K164" s="97">
        <f>BaseWeaponStats!K164*WeaponUpgradeCorrections!E5</f>
        <v>0</v>
      </c>
      <c r="L164" s="97">
        <f>BaseWeaponStats!L164*WeaponUpgradeCorrections!F5</f>
        <v>0</v>
      </c>
      <c r="M164" s="97">
        <f>BaseWeaponStats!M164*WeaponUpgradeCorrections!G5</f>
        <v>75</v>
      </c>
      <c r="N164" s="97">
        <f>BaseWeaponStats!N164*WeaponUpgradeCorrections!H5</f>
        <v>35</v>
      </c>
      <c r="O164" s="97">
        <v>0</v>
      </c>
      <c r="P164" s="98">
        <v>6</v>
      </c>
      <c r="Q164" s="99">
        <v>0</v>
      </c>
      <c r="R164" s="102">
        <f>BaseWeaponStats!R164*WeaponUpgradeCorrections!M5</f>
        <v>60</v>
      </c>
      <c r="S164" s="102">
        <f>BaseWeaponStats!S164*WeaponUpgradeCorrections!N5</f>
        <v>10</v>
      </c>
      <c r="T164" s="102">
        <f>BaseWeaponStats!T164*WeaponUpgradeCorrections!O5</f>
        <v>40</v>
      </c>
      <c r="U164" s="102">
        <f>BaseWeaponStats!U164*WeaponUpgradeCorrections!P5</f>
        <v>40</v>
      </c>
      <c r="V164" s="102">
        <f>BaseWeaponStats!V164*WeaponUpgradeCorrections!Q5</f>
        <v>38</v>
      </c>
      <c r="W164" s="100">
        <f>BaseWeaponStats!W164</f>
        <v>20</v>
      </c>
      <c r="X164" s="100">
        <f>BaseWeaponStats!X164</f>
        <v>0</v>
      </c>
      <c r="Y164" s="100">
        <f>BaseWeaponStats!Y164</f>
        <v>0</v>
      </c>
    </row>
    <row r="165" spans="1:25" ht="15.75" customHeight="1" x14ac:dyDescent="0.2">
      <c r="A165" s="94">
        <f>BaseWeaponStats!A165+5</f>
        <v>301205</v>
      </c>
      <c r="B165" s="95" t="s">
        <v>843</v>
      </c>
      <c r="C165" s="16" t="s">
        <v>67</v>
      </c>
      <c r="D165" s="96">
        <f>BaseWeaponStats!D165*WeaponUpgradeCorrections!I6</f>
        <v>0</v>
      </c>
      <c r="E165" s="96">
        <f>BaseWeaponStats!E165*WeaponUpgradeCorrections!J6</f>
        <v>0</v>
      </c>
      <c r="F165" s="96">
        <f>BaseWeaponStats!F165*WeaponUpgradeCorrections!K6</f>
        <v>0</v>
      </c>
      <c r="G165" s="96">
        <f>BaseWeaponStats!G165*WeaponUpgradeCorrections!L6</f>
        <v>0</v>
      </c>
      <c r="H165" s="96">
        <v>0</v>
      </c>
      <c r="I165" s="97">
        <f>BaseWeaponStats!I165*WeaponUpgradeCorrections!C6</f>
        <v>257.5</v>
      </c>
      <c r="J165" s="97">
        <f>BaseWeaponStats!J165*WeaponUpgradeCorrections!D6</f>
        <v>0</v>
      </c>
      <c r="K165" s="97">
        <f>BaseWeaponStats!K165*WeaponUpgradeCorrections!E6</f>
        <v>0</v>
      </c>
      <c r="L165" s="97">
        <f>BaseWeaponStats!L165*WeaponUpgradeCorrections!F6</f>
        <v>257.5</v>
      </c>
      <c r="M165" s="97">
        <f>BaseWeaponStats!M165*WeaponUpgradeCorrections!G6</f>
        <v>75</v>
      </c>
      <c r="N165" s="97">
        <f>BaseWeaponStats!N165*WeaponUpgradeCorrections!H6</f>
        <v>35</v>
      </c>
      <c r="O165" s="97">
        <v>0</v>
      </c>
      <c r="P165" s="98">
        <v>6</v>
      </c>
      <c r="Q165" s="99">
        <v>0</v>
      </c>
      <c r="R165" s="102">
        <f>BaseWeaponStats!R165*WeaponUpgradeCorrections!M6</f>
        <v>60</v>
      </c>
      <c r="S165" s="102">
        <f>BaseWeaponStats!S165*WeaponUpgradeCorrections!N6</f>
        <v>10</v>
      </c>
      <c r="T165" s="102">
        <f>BaseWeaponStats!T165*WeaponUpgradeCorrections!O6</f>
        <v>40</v>
      </c>
      <c r="U165" s="102">
        <f>BaseWeaponStats!U165*WeaponUpgradeCorrections!P6</f>
        <v>56</v>
      </c>
      <c r="V165" s="102">
        <f>BaseWeaponStats!V165*WeaponUpgradeCorrections!Q6</f>
        <v>38</v>
      </c>
      <c r="W165" s="100">
        <f>BaseWeaponStats!W165</f>
        <v>200</v>
      </c>
      <c r="X165" s="100">
        <f>BaseWeaponStats!X165</f>
        <v>0</v>
      </c>
      <c r="Y165" s="100">
        <f>BaseWeaponStats!Y165</f>
        <v>0</v>
      </c>
    </row>
    <row r="166" spans="1:25" ht="15.75" customHeight="1" x14ac:dyDescent="0.2">
      <c r="A166" s="94">
        <f>BaseWeaponStats!A166+5</f>
        <v>301305</v>
      </c>
      <c r="B166" s="95" t="s">
        <v>844</v>
      </c>
      <c r="C166" s="16" t="s">
        <v>67</v>
      </c>
      <c r="D166" s="96">
        <f>BaseWeaponStats!D166*WeaponUpgradeCorrections!I7</f>
        <v>41.800000000000004</v>
      </c>
      <c r="E166" s="96">
        <f>BaseWeaponStats!E166*WeaponUpgradeCorrections!J7</f>
        <v>41.800000000000004</v>
      </c>
      <c r="F166" s="96">
        <f>BaseWeaponStats!F166*WeaponUpgradeCorrections!K7</f>
        <v>0</v>
      </c>
      <c r="G166" s="96">
        <f>BaseWeaponStats!G166*WeaponUpgradeCorrections!L7</f>
        <v>0</v>
      </c>
      <c r="H166" s="96">
        <v>0</v>
      </c>
      <c r="I166" s="97">
        <f>BaseWeaponStats!I166*WeaponUpgradeCorrections!C7</f>
        <v>236</v>
      </c>
      <c r="J166" s="97">
        <f>BaseWeaponStats!J166*WeaponUpgradeCorrections!D7</f>
        <v>0</v>
      </c>
      <c r="K166" s="97">
        <f>BaseWeaponStats!K166*WeaponUpgradeCorrections!E7</f>
        <v>0</v>
      </c>
      <c r="L166" s="97">
        <f>BaseWeaponStats!L166*WeaponUpgradeCorrections!F7</f>
        <v>0</v>
      </c>
      <c r="M166" s="97">
        <f>BaseWeaponStats!M166*WeaponUpgradeCorrections!G7</f>
        <v>66</v>
      </c>
      <c r="N166" s="97">
        <f>BaseWeaponStats!N166*WeaponUpgradeCorrections!H7</f>
        <v>35</v>
      </c>
      <c r="O166" s="97">
        <v>0</v>
      </c>
      <c r="P166" s="98">
        <v>6</v>
      </c>
      <c r="Q166" s="99">
        <v>0</v>
      </c>
      <c r="R166" s="102">
        <f>BaseWeaponStats!R166*WeaponUpgradeCorrections!M7</f>
        <v>60</v>
      </c>
      <c r="S166" s="102">
        <f>BaseWeaponStats!S166*WeaponUpgradeCorrections!N7</f>
        <v>10</v>
      </c>
      <c r="T166" s="102">
        <f>BaseWeaponStats!T166*WeaponUpgradeCorrections!O7</f>
        <v>40</v>
      </c>
      <c r="U166" s="102">
        <f>BaseWeaponStats!U166*WeaponUpgradeCorrections!P7</f>
        <v>40</v>
      </c>
      <c r="V166" s="102">
        <f>BaseWeaponStats!V166*WeaponUpgradeCorrections!Q7</f>
        <v>38</v>
      </c>
      <c r="W166" s="100">
        <f>BaseWeaponStats!W166</f>
        <v>200</v>
      </c>
      <c r="X166" s="100">
        <f>BaseWeaponStats!X166</f>
        <v>0</v>
      </c>
      <c r="Y166" s="100">
        <f>BaseWeaponStats!Y166</f>
        <v>0</v>
      </c>
    </row>
    <row r="167" spans="1:25" ht="15.75" customHeight="1" x14ac:dyDescent="0.2">
      <c r="A167" s="94">
        <f>BaseWeaponStats!A167+10</f>
        <v>301410</v>
      </c>
      <c r="B167" s="95" t="s">
        <v>845</v>
      </c>
      <c r="C167" s="16" t="s">
        <v>67</v>
      </c>
      <c r="D167" s="96">
        <f>BaseWeaponStats!D167*WeaponUpgradeCorrections!I8</f>
        <v>16.8</v>
      </c>
      <c r="E167" s="96">
        <f>BaseWeaponStats!E167*WeaponUpgradeCorrections!J8</f>
        <v>16.8</v>
      </c>
      <c r="F167" s="96">
        <f>BaseWeaponStats!F167*WeaponUpgradeCorrections!K8</f>
        <v>87.6</v>
      </c>
      <c r="G167" s="96">
        <f>BaseWeaponStats!G167*WeaponUpgradeCorrections!L8</f>
        <v>0</v>
      </c>
      <c r="H167" s="96">
        <v>0</v>
      </c>
      <c r="I167" s="97">
        <f>BaseWeaponStats!I167*WeaponUpgradeCorrections!C8</f>
        <v>192.5</v>
      </c>
      <c r="J167" s="97">
        <f>BaseWeaponStats!J167*WeaponUpgradeCorrections!D8</f>
        <v>210</v>
      </c>
      <c r="K167" s="97">
        <f>BaseWeaponStats!K167*WeaponUpgradeCorrections!E8</f>
        <v>0</v>
      </c>
      <c r="L167" s="97">
        <f>BaseWeaponStats!L167*WeaponUpgradeCorrections!F8</f>
        <v>0</v>
      </c>
      <c r="M167" s="97">
        <f>BaseWeaponStats!M167*WeaponUpgradeCorrections!G8</f>
        <v>75</v>
      </c>
      <c r="N167" s="97">
        <f>BaseWeaponStats!N167*WeaponUpgradeCorrections!H8</f>
        <v>35</v>
      </c>
      <c r="O167" s="97">
        <v>0</v>
      </c>
      <c r="P167" s="98">
        <v>6</v>
      </c>
      <c r="Q167" s="99">
        <v>0</v>
      </c>
      <c r="R167" s="102">
        <f>BaseWeaponStats!R167*WeaponUpgradeCorrections!M8</f>
        <v>60</v>
      </c>
      <c r="S167" s="102">
        <f>BaseWeaponStats!S167*WeaponUpgradeCorrections!N8</f>
        <v>10</v>
      </c>
      <c r="T167" s="102">
        <f>BaseWeaponStats!T167*WeaponUpgradeCorrections!O8</f>
        <v>40</v>
      </c>
      <c r="U167" s="102">
        <f>BaseWeaponStats!U167*WeaponUpgradeCorrections!P8</f>
        <v>40</v>
      </c>
      <c r="V167" s="102">
        <f>BaseWeaponStats!V167*WeaponUpgradeCorrections!Q8</f>
        <v>38</v>
      </c>
      <c r="W167" s="100">
        <f>BaseWeaponStats!W167</f>
        <v>200</v>
      </c>
      <c r="X167" s="100">
        <f>BaseWeaponStats!X167</f>
        <v>0</v>
      </c>
      <c r="Y167" s="100">
        <f>BaseWeaponStats!Y167</f>
        <v>1</v>
      </c>
    </row>
    <row r="168" spans="1:25" ht="15.75" customHeight="1" x14ac:dyDescent="0.2">
      <c r="A168" s="94">
        <f>BaseWeaponStats!A168+5</f>
        <v>301505</v>
      </c>
      <c r="B168" s="95" t="s">
        <v>846</v>
      </c>
      <c r="C168" s="16" t="s">
        <v>67</v>
      </c>
      <c r="D168" s="96">
        <f>BaseWeaponStats!D168*WeaponUpgradeCorrections!I9</f>
        <v>12</v>
      </c>
      <c r="E168" s="96">
        <f>BaseWeaponStats!E168*WeaponUpgradeCorrections!J9</f>
        <v>12</v>
      </c>
      <c r="F168" s="96">
        <f>BaseWeaponStats!F168*WeaponUpgradeCorrections!K9</f>
        <v>129.6</v>
      </c>
      <c r="G168" s="96">
        <f>BaseWeaponStats!G168*WeaponUpgradeCorrections!L9</f>
        <v>0</v>
      </c>
      <c r="H168" s="96">
        <v>0</v>
      </c>
      <c r="I168" s="97">
        <f>BaseWeaponStats!I168*WeaponUpgradeCorrections!C9</f>
        <v>184.79999999999998</v>
      </c>
      <c r="J168" s="97">
        <f>BaseWeaponStats!J168*WeaponUpgradeCorrections!D9</f>
        <v>190.23999999999998</v>
      </c>
      <c r="K168" s="97">
        <f>BaseWeaponStats!K168*WeaponUpgradeCorrections!E9</f>
        <v>0</v>
      </c>
      <c r="L168" s="97">
        <f>BaseWeaponStats!L168*WeaponUpgradeCorrections!F9</f>
        <v>0</v>
      </c>
      <c r="M168" s="97">
        <f>BaseWeaponStats!M168*WeaponUpgradeCorrections!G9</f>
        <v>75</v>
      </c>
      <c r="N168" s="97">
        <f>BaseWeaponStats!N168*WeaponUpgradeCorrections!H9</f>
        <v>35</v>
      </c>
      <c r="O168" s="97">
        <v>0</v>
      </c>
      <c r="P168" s="98">
        <v>6</v>
      </c>
      <c r="Q168" s="99">
        <v>0</v>
      </c>
      <c r="R168" s="102">
        <f>BaseWeaponStats!R168*WeaponUpgradeCorrections!M9</f>
        <v>60</v>
      </c>
      <c r="S168" s="102">
        <f>BaseWeaponStats!S168*WeaponUpgradeCorrections!N9</f>
        <v>10</v>
      </c>
      <c r="T168" s="102">
        <f>BaseWeaponStats!T168*WeaponUpgradeCorrections!O9</f>
        <v>40</v>
      </c>
      <c r="U168" s="102">
        <f>BaseWeaponStats!U168*WeaponUpgradeCorrections!P9</f>
        <v>40</v>
      </c>
      <c r="V168" s="102">
        <f>BaseWeaponStats!V168*WeaponUpgradeCorrections!Q9</f>
        <v>38</v>
      </c>
      <c r="W168" s="100">
        <f>BaseWeaponStats!W168</f>
        <v>200</v>
      </c>
      <c r="X168" s="100">
        <f>BaseWeaponStats!X168</f>
        <v>0</v>
      </c>
      <c r="Y168" s="100">
        <f>BaseWeaponStats!Y168</f>
        <v>1</v>
      </c>
    </row>
    <row r="169" spans="1:25" ht="15.75" customHeight="1" x14ac:dyDescent="0.2">
      <c r="A169" s="94">
        <f>BaseWeaponStats!A169+10</f>
        <v>301610</v>
      </c>
      <c r="B169" s="95" t="s">
        <v>847</v>
      </c>
      <c r="C169" s="16" t="s">
        <v>67</v>
      </c>
      <c r="D169" s="96">
        <f>BaseWeaponStats!D169*WeaponUpgradeCorrections!I10</f>
        <v>24</v>
      </c>
      <c r="E169" s="96">
        <f>BaseWeaponStats!E169*WeaponUpgradeCorrections!J10</f>
        <v>24</v>
      </c>
      <c r="F169" s="96">
        <f>BaseWeaponStats!F169*WeaponUpgradeCorrections!K10</f>
        <v>0</v>
      </c>
      <c r="G169" s="96">
        <f>BaseWeaponStats!G169*WeaponUpgradeCorrections!L10</f>
        <v>87.6</v>
      </c>
      <c r="H169" s="96">
        <v>0</v>
      </c>
      <c r="I169" s="97">
        <f>BaseWeaponStats!I169*WeaponUpgradeCorrections!C10</f>
        <v>175</v>
      </c>
      <c r="J169" s="97">
        <f>BaseWeaponStats!J169*WeaponUpgradeCorrections!D10</f>
        <v>212.5</v>
      </c>
      <c r="K169" s="97">
        <f>BaseWeaponStats!K169*WeaponUpgradeCorrections!E10</f>
        <v>0</v>
      </c>
      <c r="L169" s="97">
        <f>BaseWeaponStats!L169*WeaponUpgradeCorrections!F10</f>
        <v>0</v>
      </c>
      <c r="M169" s="97">
        <f>BaseWeaponStats!M169*WeaponUpgradeCorrections!G10</f>
        <v>75</v>
      </c>
      <c r="N169" s="97">
        <f>BaseWeaponStats!N169*WeaponUpgradeCorrections!H10</f>
        <v>35</v>
      </c>
      <c r="O169" s="97">
        <v>0</v>
      </c>
      <c r="P169" s="98">
        <v>6</v>
      </c>
      <c r="Q169" s="99">
        <v>0</v>
      </c>
      <c r="R169" s="102">
        <f>BaseWeaponStats!R169*WeaponUpgradeCorrections!M10</f>
        <v>60</v>
      </c>
      <c r="S169" s="102">
        <f>BaseWeaponStats!S169*WeaponUpgradeCorrections!N10</f>
        <v>10</v>
      </c>
      <c r="T169" s="102">
        <f>BaseWeaponStats!T169*WeaponUpgradeCorrections!O10</f>
        <v>40</v>
      </c>
      <c r="U169" s="102">
        <f>BaseWeaponStats!U169*WeaponUpgradeCorrections!P10</f>
        <v>40</v>
      </c>
      <c r="V169" s="102">
        <f>BaseWeaponStats!V169*WeaponUpgradeCorrections!Q10</f>
        <v>38</v>
      </c>
      <c r="W169" s="100">
        <f>BaseWeaponStats!W169</f>
        <v>200</v>
      </c>
      <c r="X169" s="100">
        <f>BaseWeaponStats!X169</f>
        <v>0</v>
      </c>
      <c r="Y169" s="100">
        <f>BaseWeaponStats!Y169</f>
        <v>1</v>
      </c>
    </row>
    <row r="170" spans="1:25" ht="15.75" customHeight="1" x14ac:dyDescent="0.2">
      <c r="A170" s="94">
        <f>BaseWeaponStats!A170+5</f>
        <v>301705</v>
      </c>
      <c r="B170" s="95" t="s">
        <v>848</v>
      </c>
      <c r="C170" s="16" t="s">
        <v>67</v>
      </c>
      <c r="D170" s="96">
        <f>BaseWeaponStats!D170*WeaponUpgradeCorrections!I11</f>
        <v>21.599999999999998</v>
      </c>
      <c r="E170" s="96">
        <f>BaseWeaponStats!E170*WeaponUpgradeCorrections!J11</f>
        <v>21.599999999999998</v>
      </c>
      <c r="F170" s="96">
        <f>BaseWeaponStats!F170*WeaponUpgradeCorrections!K11</f>
        <v>0</v>
      </c>
      <c r="G170" s="96">
        <f>BaseWeaponStats!G170*WeaponUpgradeCorrections!L11</f>
        <v>103.2</v>
      </c>
      <c r="H170" s="96">
        <v>0</v>
      </c>
      <c r="I170" s="97">
        <f>BaseWeaponStats!I170*WeaponUpgradeCorrections!C11</f>
        <v>184.6</v>
      </c>
      <c r="J170" s="97">
        <f>BaseWeaponStats!J170*WeaponUpgradeCorrections!D11</f>
        <v>192.5</v>
      </c>
      <c r="K170" s="97">
        <f>BaseWeaponStats!K170*WeaponUpgradeCorrections!E11</f>
        <v>0</v>
      </c>
      <c r="L170" s="97">
        <f>BaseWeaponStats!L170*WeaponUpgradeCorrections!F11</f>
        <v>0</v>
      </c>
      <c r="M170" s="97">
        <f>BaseWeaponStats!M170*WeaponUpgradeCorrections!G11</f>
        <v>75</v>
      </c>
      <c r="N170" s="97">
        <f>BaseWeaponStats!N170*WeaponUpgradeCorrections!H11</f>
        <v>35</v>
      </c>
      <c r="O170" s="97">
        <v>0</v>
      </c>
      <c r="P170" s="98">
        <v>6</v>
      </c>
      <c r="Q170" s="99">
        <v>0</v>
      </c>
      <c r="R170" s="102">
        <f>BaseWeaponStats!R170*WeaponUpgradeCorrections!M11</f>
        <v>60</v>
      </c>
      <c r="S170" s="102">
        <f>BaseWeaponStats!S170*WeaponUpgradeCorrections!N11</f>
        <v>10</v>
      </c>
      <c r="T170" s="102">
        <f>BaseWeaponStats!T170*WeaponUpgradeCorrections!O11</f>
        <v>40</v>
      </c>
      <c r="U170" s="102">
        <f>BaseWeaponStats!U170*WeaponUpgradeCorrections!P11</f>
        <v>40</v>
      </c>
      <c r="V170" s="102">
        <f>BaseWeaponStats!V170*WeaponUpgradeCorrections!Q11</f>
        <v>38</v>
      </c>
      <c r="W170" s="100">
        <f>BaseWeaponStats!W170</f>
        <v>200</v>
      </c>
      <c r="X170" s="100">
        <f>BaseWeaponStats!X170</f>
        <v>0</v>
      </c>
      <c r="Y170" s="100">
        <f>BaseWeaponStats!Y170</f>
        <v>1</v>
      </c>
    </row>
    <row r="171" spans="1:25" ht="15.75" customHeight="1" x14ac:dyDescent="0.2">
      <c r="A171" s="94">
        <f>BaseWeaponStats!A171+10</f>
        <v>301810</v>
      </c>
      <c r="B171" s="95" t="s">
        <v>849</v>
      </c>
      <c r="C171" s="16" t="s">
        <v>67</v>
      </c>
      <c r="D171" s="96">
        <f>BaseWeaponStats!D171*WeaponUpgradeCorrections!I12</f>
        <v>0</v>
      </c>
      <c r="E171" s="96">
        <f>BaseWeaponStats!E171*WeaponUpgradeCorrections!J12</f>
        <v>0</v>
      </c>
      <c r="F171" s="96">
        <f>BaseWeaponStats!F171*WeaponUpgradeCorrections!K12</f>
        <v>0</v>
      </c>
      <c r="G171" s="96">
        <f>BaseWeaponStats!G171*WeaponUpgradeCorrections!L12</f>
        <v>0</v>
      </c>
      <c r="H171" s="96">
        <v>0</v>
      </c>
      <c r="I171" s="97">
        <f>BaseWeaponStats!I171*WeaponUpgradeCorrections!C12</f>
        <v>247.2</v>
      </c>
      <c r="J171" s="97">
        <f>BaseWeaponStats!J171*WeaponUpgradeCorrections!D12</f>
        <v>0</v>
      </c>
      <c r="K171" s="97">
        <f>BaseWeaponStats!K171*WeaponUpgradeCorrections!E12</f>
        <v>247.2</v>
      </c>
      <c r="L171" s="97">
        <f>BaseWeaponStats!L171*WeaponUpgradeCorrections!F12</f>
        <v>0</v>
      </c>
      <c r="M171" s="97">
        <f>BaseWeaponStats!M171*WeaponUpgradeCorrections!G12</f>
        <v>75</v>
      </c>
      <c r="N171" s="97">
        <f>BaseWeaponStats!N171*WeaponUpgradeCorrections!H12</f>
        <v>35</v>
      </c>
      <c r="O171" s="97">
        <v>0</v>
      </c>
      <c r="P171" s="98">
        <v>6</v>
      </c>
      <c r="Q171" s="99">
        <v>0</v>
      </c>
      <c r="R171" s="102">
        <f>BaseWeaponStats!R171*WeaponUpgradeCorrections!M12</f>
        <v>60</v>
      </c>
      <c r="S171" s="102">
        <f>BaseWeaponStats!S171*WeaponUpgradeCorrections!N12</f>
        <v>10</v>
      </c>
      <c r="T171" s="102">
        <f>BaseWeaponStats!T171*WeaponUpgradeCorrections!O12</f>
        <v>44</v>
      </c>
      <c r="U171" s="102">
        <f>BaseWeaponStats!U171*WeaponUpgradeCorrections!P12</f>
        <v>40</v>
      </c>
      <c r="V171" s="102">
        <f>BaseWeaponStats!V171*WeaponUpgradeCorrections!Q12</f>
        <v>38</v>
      </c>
      <c r="W171" s="100">
        <f>BaseWeaponStats!W171</f>
        <v>200</v>
      </c>
      <c r="X171" s="100">
        <f>BaseWeaponStats!X171</f>
        <v>0</v>
      </c>
      <c r="Y171" s="100">
        <f>BaseWeaponStats!Y171</f>
        <v>0</v>
      </c>
    </row>
    <row r="172" spans="1:25" ht="15.75" customHeight="1" x14ac:dyDescent="0.2">
      <c r="A172" s="94">
        <f>BaseWeaponStats!A172+5</f>
        <v>301905</v>
      </c>
      <c r="B172" s="95" t="s">
        <v>850</v>
      </c>
      <c r="C172" s="16" t="s">
        <v>67</v>
      </c>
      <c r="D172" s="96">
        <f>BaseWeaponStats!D172*WeaponUpgradeCorrections!I13</f>
        <v>0</v>
      </c>
      <c r="E172" s="96">
        <f>BaseWeaponStats!E172*WeaponUpgradeCorrections!J13</f>
        <v>0</v>
      </c>
      <c r="F172" s="96">
        <f>BaseWeaponStats!F172*WeaponUpgradeCorrections!K13</f>
        <v>0</v>
      </c>
      <c r="G172" s="96">
        <f>BaseWeaponStats!G172*WeaponUpgradeCorrections!L13</f>
        <v>0</v>
      </c>
      <c r="H172" s="96">
        <v>1</v>
      </c>
      <c r="I172" s="97">
        <f>BaseWeaponStats!I172*WeaponUpgradeCorrections!C13</f>
        <v>206.99999999999997</v>
      </c>
      <c r="J172" s="97">
        <f>BaseWeaponStats!J172*WeaponUpgradeCorrections!D13</f>
        <v>0</v>
      </c>
      <c r="K172" s="97">
        <f>BaseWeaponStats!K172*WeaponUpgradeCorrections!E13</f>
        <v>239.2</v>
      </c>
      <c r="L172" s="97">
        <f>BaseWeaponStats!L172*WeaponUpgradeCorrections!F13</f>
        <v>0</v>
      </c>
      <c r="M172" s="97">
        <f>BaseWeaponStats!M172*WeaponUpgradeCorrections!G13</f>
        <v>75</v>
      </c>
      <c r="N172" s="97">
        <f>BaseWeaponStats!N172*WeaponUpgradeCorrections!H13</f>
        <v>35</v>
      </c>
      <c r="O172" s="97">
        <v>0</v>
      </c>
      <c r="P172" s="98">
        <v>6</v>
      </c>
      <c r="Q172" s="99">
        <v>0</v>
      </c>
      <c r="R172" s="102">
        <f>BaseWeaponStats!R172*WeaponUpgradeCorrections!M13</f>
        <v>60</v>
      </c>
      <c r="S172" s="102">
        <f>BaseWeaponStats!S172*WeaponUpgradeCorrections!N13</f>
        <v>10</v>
      </c>
      <c r="T172" s="102">
        <f>BaseWeaponStats!T172*WeaponUpgradeCorrections!O13</f>
        <v>44</v>
      </c>
      <c r="U172" s="102">
        <f>BaseWeaponStats!U172*WeaponUpgradeCorrections!P13</f>
        <v>40</v>
      </c>
      <c r="V172" s="102">
        <f>BaseWeaponStats!V172*WeaponUpgradeCorrections!Q13</f>
        <v>38</v>
      </c>
      <c r="W172" s="100">
        <f>BaseWeaponStats!W172</f>
        <v>200</v>
      </c>
      <c r="X172" s="100">
        <f>BaseWeaponStats!X172</f>
        <v>0</v>
      </c>
      <c r="Y172" s="100">
        <f>BaseWeaponStats!Y172</f>
        <v>0</v>
      </c>
    </row>
    <row r="173" spans="1:25" ht="15.75" customHeight="1" x14ac:dyDescent="0.2">
      <c r="A173" s="94" t="s">
        <v>418</v>
      </c>
      <c r="B173" s="94" t="s">
        <v>449</v>
      </c>
      <c r="C173" s="16" t="s">
        <v>2</v>
      </c>
      <c r="D173" s="96" t="s">
        <v>419</v>
      </c>
      <c r="E173" s="96" t="s">
        <v>420</v>
      </c>
      <c r="F173" s="96" t="s">
        <v>421</v>
      </c>
      <c r="G173" s="96" t="s">
        <v>422</v>
      </c>
      <c r="H173" s="96" t="s">
        <v>423</v>
      </c>
      <c r="I173" s="97" t="s">
        <v>424</v>
      </c>
      <c r="J173" s="97" t="s">
        <v>425</v>
      </c>
      <c r="K173" s="97" t="s">
        <v>426</v>
      </c>
      <c r="L173" s="97" t="s">
        <v>427</v>
      </c>
      <c r="M173" s="97" t="s">
        <v>428</v>
      </c>
      <c r="N173" s="97" t="s">
        <v>429</v>
      </c>
      <c r="O173" s="97" t="s">
        <v>430</v>
      </c>
      <c r="P173" s="98" t="s">
        <v>9</v>
      </c>
      <c r="Q173" s="99" t="s">
        <v>431</v>
      </c>
      <c r="R173" s="102" t="s">
        <v>432</v>
      </c>
      <c r="S173" s="102" t="s">
        <v>433</v>
      </c>
      <c r="T173" s="102" t="s">
        <v>434</v>
      </c>
      <c r="U173" s="102" t="s">
        <v>435</v>
      </c>
      <c r="V173" s="102" t="s">
        <v>436</v>
      </c>
      <c r="W173" s="100" t="s">
        <v>437</v>
      </c>
      <c r="X173" s="100" t="s">
        <v>10</v>
      </c>
      <c r="Y173" s="100" t="s">
        <v>438</v>
      </c>
    </row>
    <row r="174" spans="1:25" ht="15.75" customHeight="1" x14ac:dyDescent="0.2">
      <c r="A174" s="94">
        <f>BaseWeaponStats!A174+15</f>
        <v>302015</v>
      </c>
      <c r="B174" s="103" t="s">
        <v>851</v>
      </c>
      <c r="C174" s="16" t="s">
        <v>96</v>
      </c>
      <c r="D174" s="96">
        <f>BaseWeaponStats!D174*WeaponUpgradeCorrections!I4</f>
        <v>105.6</v>
      </c>
      <c r="E174" s="96">
        <f>BaseWeaponStats!E174*WeaponUpgradeCorrections!J4</f>
        <v>0</v>
      </c>
      <c r="F174" s="96">
        <f>BaseWeaponStats!F174*WeaponUpgradeCorrections!K4</f>
        <v>0</v>
      </c>
      <c r="G174" s="96">
        <f>BaseWeaponStats!G174*WeaponUpgradeCorrections!L4</f>
        <v>0</v>
      </c>
      <c r="H174" s="96">
        <v>0</v>
      </c>
      <c r="I174" s="97">
        <f>BaseWeaponStats!I174*WeaponUpgradeCorrections!C4</f>
        <v>275</v>
      </c>
      <c r="J174" s="97">
        <f>BaseWeaponStats!J174*WeaponUpgradeCorrections!D4</f>
        <v>0</v>
      </c>
      <c r="K174" s="97">
        <f>BaseWeaponStats!K174*WeaponUpgradeCorrections!E4</f>
        <v>0</v>
      </c>
      <c r="L174" s="97">
        <f>BaseWeaponStats!L174*WeaponUpgradeCorrections!F4</f>
        <v>0</v>
      </c>
      <c r="M174" s="97">
        <f>BaseWeaponStats!M174*WeaponUpgradeCorrections!G4</f>
        <v>87.5</v>
      </c>
      <c r="N174" s="97">
        <f>BaseWeaponStats!N174*WeaponUpgradeCorrections!H4</f>
        <v>35</v>
      </c>
      <c r="O174" s="97">
        <v>0</v>
      </c>
      <c r="P174" s="98">
        <v>10</v>
      </c>
      <c r="Q174" s="99">
        <v>1</v>
      </c>
      <c r="R174" s="102">
        <f>BaseWeaponStats!R174*WeaponUpgradeCorrections!M4</f>
        <v>60</v>
      </c>
      <c r="S174" s="102">
        <f>BaseWeaponStats!S174*WeaponUpgradeCorrections!N4</f>
        <v>10</v>
      </c>
      <c r="T174" s="102">
        <f>BaseWeaponStats!T174*WeaponUpgradeCorrections!O4</f>
        <v>40</v>
      </c>
      <c r="U174" s="102">
        <f>BaseWeaponStats!U174*WeaponUpgradeCorrections!P4</f>
        <v>40</v>
      </c>
      <c r="V174" s="102">
        <f>BaseWeaponStats!V174*WeaponUpgradeCorrections!Q4</f>
        <v>38</v>
      </c>
      <c r="W174" s="100">
        <f>BaseWeaponStats!W174</f>
        <v>300</v>
      </c>
      <c r="X174" s="100">
        <f>BaseWeaponStats!X174</f>
        <v>0</v>
      </c>
      <c r="Y174" s="100">
        <f>BaseWeaponStats!Y174</f>
        <v>0</v>
      </c>
    </row>
    <row r="175" spans="1:25" ht="15.75" customHeight="1" x14ac:dyDescent="0.2">
      <c r="A175" s="94">
        <f>BaseWeaponStats!A175+5</f>
        <v>302105</v>
      </c>
      <c r="B175" s="95" t="s">
        <v>852</v>
      </c>
      <c r="C175" s="16" t="s">
        <v>96</v>
      </c>
      <c r="D175" s="96">
        <f>BaseWeaponStats!D175*WeaponUpgradeCorrections!I5</f>
        <v>105.6</v>
      </c>
      <c r="E175" s="96">
        <f>BaseWeaponStats!E175*WeaponUpgradeCorrections!J5</f>
        <v>0</v>
      </c>
      <c r="F175" s="96">
        <f>BaseWeaponStats!F175*WeaponUpgradeCorrections!K5</f>
        <v>0</v>
      </c>
      <c r="G175" s="96">
        <f>BaseWeaponStats!G175*WeaponUpgradeCorrections!L5</f>
        <v>0</v>
      </c>
      <c r="H175" s="96">
        <v>0</v>
      </c>
      <c r="I175" s="97">
        <f>BaseWeaponStats!I175*WeaponUpgradeCorrections!C5</f>
        <v>297</v>
      </c>
      <c r="J175" s="97">
        <f>BaseWeaponStats!J175*WeaponUpgradeCorrections!D5</f>
        <v>0</v>
      </c>
      <c r="K175" s="97">
        <f>BaseWeaponStats!K175*WeaponUpgradeCorrections!E5</f>
        <v>0</v>
      </c>
      <c r="L175" s="97">
        <f>BaseWeaponStats!L175*WeaponUpgradeCorrections!F5</f>
        <v>0</v>
      </c>
      <c r="M175" s="97">
        <f>BaseWeaponStats!M175*WeaponUpgradeCorrections!G5</f>
        <v>87.5</v>
      </c>
      <c r="N175" s="97">
        <f>BaseWeaponStats!N175*WeaponUpgradeCorrections!H5</f>
        <v>35</v>
      </c>
      <c r="O175" s="97">
        <v>0</v>
      </c>
      <c r="P175" s="98">
        <v>10</v>
      </c>
      <c r="Q175" s="99">
        <v>1</v>
      </c>
      <c r="R175" s="102">
        <f>BaseWeaponStats!R175*WeaponUpgradeCorrections!M5</f>
        <v>60</v>
      </c>
      <c r="S175" s="102">
        <f>BaseWeaponStats!S175*WeaponUpgradeCorrections!N5</f>
        <v>10</v>
      </c>
      <c r="T175" s="102">
        <f>BaseWeaponStats!T175*WeaponUpgradeCorrections!O5</f>
        <v>40</v>
      </c>
      <c r="U175" s="102">
        <f>BaseWeaponStats!U175*WeaponUpgradeCorrections!P5</f>
        <v>40</v>
      </c>
      <c r="V175" s="102">
        <f>BaseWeaponStats!V175*WeaponUpgradeCorrections!Q5</f>
        <v>38</v>
      </c>
      <c r="W175" s="100">
        <f>BaseWeaponStats!W175</f>
        <v>30</v>
      </c>
      <c r="X175" s="100">
        <f>BaseWeaponStats!X175</f>
        <v>0</v>
      </c>
      <c r="Y175" s="100">
        <f>BaseWeaponStats!Y175</f>
        <v>0</v>
      </c>
    </row>
    <row r="176" spans="1:25" ht="15.75" customHeight="1" x14ac:dyDescent="0.2">
      <c r="A176" s="94">
        <f>BaseWeaponStats!A176+5</f>
        <v>302205</v>
      </c>
      <c r="B176" s="95" t="s">
        <v>853</v>
      </c>
      <c r="C176" s="16" t="s">
        <v>96</v>
      </c>
      <c r="D176" s="96">
        <f>BaseWeaponStats!D176*WeaponUpgradeCorrections!I6</f>
        <v>0</v>
      </c>
      <c r="E176" s="96">
        <f>BaseWeaponStats!E176*WeaponUpgradeCorrections!J6</f>
        <v>0</v>
      </c>
      <c r="F176" s="96">
        <f>BaseWeaponStats!F176*WeaponUpgradeCorrections!K6</f>
        <v>0</v>
      </c>
      <c r="G176" s="96">
        <f>BaseWeaponStats!G176*WeaponUpgradeCorrections!L6</f>
        <v>0</v>
      </c>
      <c r="H176" s="96">
        <v>0</v>
      </c>
      <c r="I176" s="97">
        <f>BaseWeaponStats!I176*WeaponUpgradeCorrections!C6</f>
        <v>275</v>
      </c>
      <c r="J176" s="97">
        <f>BaseWeaponStats!J176*WeaponUpgradeCorrections!D6</f>
        <v>0</v>
      </c>
      <c r="K176" s="97">
        <f>BaseWeaponStats!K176*WeaponUpgradeCorrections!E6</f>
        <v>0</v>
      </c>
      <c r="L176" s="97">
        <f>BaseWeaponStats!L176*WeaponUpgradeCorrections!F6</f>
        <v>275</v>
      </c>
      <c r="M176" s="97">
        <f>BaseWeaponStats!M176*WeaponUpgradeCorrections!G6</f>
        <v>87.5</v>
      </c>
      <c r="N176" s="97">
        <f>BaseWeaponStats!N176*WeaponUpgradeCorrections!H6</f>
        <v>35</v>
      </c>
      <c r="O176" s="97">
        <v>0</v>
      </c>
      <c r="P176" s="98">
        <v>10</v>
      </c>
      <c r="Q176" s="99">
        <v>1</v>
      </c>
      <c r="R176" s="102">
        <f>BaseWeaponStats!R176*WeaponUpgradeCorrections!M6</f>
        <v>60</v>
      </c>
      <c r="S176" s="102">
        <f>BaseWeaponStats!S176*WeaponUpgradeCorrections!N6</f>
        <v>10</v>
      </c>
      <c r="T176" s="102">
        <f>BaseWeaponStats!T176*WeaponUpgradeCorrections!O6</f>
        <v>40</v>
      </c>
      <c r="U176" s="102">
        <f>BaseWeaponStats!U176*WeaponUpgradeCorrections!P6</f>
        <v>56</v>
      </c>
      <c r="V176" s="102">
        <f>BaseWeaponStats!V176*WeaponUpgradeCorrections!Q6</f>
        <v>38</v>
      </c>
      <c r="W176" s="100">
        <f>BaseWeaponStats!W176</f>
        <v>300</v>
      </c>
      <c r="X176" s="100">
        <f>BaseWeaponStats!X176</f>
        <v>0</v>
      </c>
      <c r="Y176" s="100">
        <f>BaseWeaponStats!Y176</f>
        <v>0</v>
      </c>
    </row>
    <row r="177" spans="1:25" ht="15.75" customHeight="1" x14ac:dyDescent="0.2">
      <c r="A177" s="94">
        <f>BaseWeaponStats!A177+5</f>
        <v>302305</v>
      </c>
      <c r="B177" s="95" t="s">
        <v>854</v>
      </c>
      <c r="C177" s="16" t="s">
        <v>96</v>
      </c>
      <c r="D177" s="96">
        <f>BaseWeaponStats!D177*WeaponUpgradeCorrections!I7</f>
        <v>72.600000000000009</v>
      </c>
      <c r="E177" s="96">
        <f>BaseWeaponStats!E177*WeaponUpgradeCorrections!J7</f>
        <v>0</v>
      </c>
      <c r="F177" s="96">
        <f>BaseWeaponStats!F177*WeaponUpgradeCorrections!K7</f>
        <v>0</v>
      </c>
      <c r="G177" s="96">
        <f>BaseWeaponStats!G177*WeaponUpgradeCorrections!L7</f>
        <v>0</v>
      </c>
      <c r="H177" s="96">
        <v>0</v>
      </c>
      <c r="I177" s="97">
        <f>BaseWeaponStats!I177*WeaponUpgradeCorrections!C7</f>
        <v>254</v>
      </c>
      <c r="J177" s="97">
        <f>BaseWeaponStats!J177*WeaponUpgradeCorrections!D7</f>
        <v>0</v>
      </c>
      <c r="K177" s="97">
        <f>BaseWeaponStats!K177*WeaponUpgradeCorrections!E7</f>
        <v>0</v>
      </c>
      <c r="L177" s="97">
        <f>BaseWeaponStats!L177*WeaponUpgradeCorrections!F7</f>
        <v>0</v>
      </c>
      <c r="M177" s="97">
        <f>BaseWeaponStats!M177*WeaponUpgradeCorrections!G7</f>
        <v>77</v>
      </c>
      <c r="N177" s="97">
        <f>BaseWeaponStats!N177*WeaponUpgradeCorrections!H7</f>
        <v>35</v>
      </c>
      <c r="O177" s="97">
        <v>0</v>
      </c>
      <c r="P177" s="98">
        <v>10</v>
      </c>
      <c r="Q177" s="99">
        <v>1</v>
      </c>
      <c r="R177" s="102">
        <f>BaseWeaponStats!R177*WeaponUpgradeCorrections!M7</f>
        <v>60</v>
      </c>
      <c r="S177" s="102">
        <f>BaseWeaponStats!S177*WeaponUpgradeCorrections!N7</f>
        <v>10</v>
      </c>
      <c r="T177" s="102">
        <f>BaseWeaponStats!T177*WeaponUpgradeCorrections!O7</f>
        <v>40</v>
      </c>
      <c r="U177" s="102">
        <f>BaseWeaponStats!U177*WeaponUpgradeCorrections!P7</f>
        <v>40</v>
      </c>
      <c r="V177" s="102">
        <f>BaseWeaponStats!V177*WeaponUpgradeCorrections!Q7</f>
        <v>38</v>
      </c>
      <c r="W177" s="100">
        <f>BaseWeaponStats!W177</f>
        <v>300</v>
      </c>
      <c r="X177" s="100">
        <f>BaseWeaponStats!X177</f>
        <v>0</v>
      </c>
      <c r="Y177" s="100">
        <f>BaseWeaponStats!Y177</f>
        <v>0</v>
      </c>
    </row>
    <row r="178" spans="1:25" ht="15.75" customHeight="1" x14ac:dyDescent="0.2">
      <c r="A178" s="94">
        <f>BaseWeaponStats!A178+10</f>
        <v>302410</v>
      </c>
      <c r="B178" s="95" t="s">
        <v>855</v>
      </c>
      <c r="C178" s="16" t="s">
        <v>96</v>
      </c>
      <c r="D178" s="96">
        <f>BaseWeaponStats!D178*WeaponUpgradeCorrections!I8</f>
        <v>30</v>
      </c>
      <c r="E178" s="96">
        <f>BaseWeaponStats!E178*WeaponUpgradeCorrections!J8</f>
        <v>0</v>
      </c>
      <c r="F178" s="96">
        <f>BaseWeaponStats!F178*WeaponUpgradeCorrections!K8</f>
        <v>75.599999999999994</v>
      </c>
      <c r="G178" s="96">
        <f>BaseWeaponStats!G178*WeaponUpgradeCorrections!L8</f>
        <v>0</v>
      </c>
      <c r="H178" s="96">
        <v>0</v>
      </c>
      <c r="I178" s="97">
        <f>BaseWeaponStats!I178*WeaponUpgradeCorrections!C8</f>
        <v>207.5</v>
      </c>
      <c r="J178" s="97">
        <f>BaseWeaponStats!J178*WeaponUpgradeCorrections!D8</f>
        <v>222.5</v>
      </c>
      <c r="K178" s="97">
        <f>BaseWeaponStats!K178*WeaponUpgradeCorrections!E8</f>
        <v>0</v>
      </c>
      <c r="L178" s="97">
        <f>BaseWeaponStats!L178*WeaponUpgradeCorrections!F8</f>
        <v>0</v>
      </c>
      <c r="M178" s="97">
        <f>BaseWeaponStats!M178*WeaponUpgradeCorrections!G8</f>
        <v>87.5</v>
      </c>
      <c r="N178" s="97">
        <f>BaseWeaponStats!N178*WeaponUpgradeCorrections!H8</f>
        <v>35</v>
      </c>
      <c r="O178" s="97">
        <v>0</v>
      </c>
      <c r="P178" s="98">
        <v>10</v>
      </c>
      <c r="Q178" s="99">
        <v>1</v>
      </c>
      <c r="R178" s="102">
        <f>BaseWeaponStats!R178*WeaponUpgradeCorrections!M8</f>
        <v>60</v>
      </c>
      <c r="S178" s="102">
        <f>BaseWeaponStats!S178*WeaponUpgradeCorrections!N8</f>
        <v>10</v>
      </c>
      <c r="T178" s="102">
        <f>BaseWeaponStats!T178*WeaponUpgradeCorrections!O8</f>
        <v>40</v>
      </c>
      <c r="U178" s="102">
        <f>BaseWeaponStats!U178*WeaponUpgradeCorrections!P8</f>
        <v>40</v>
      </c>
      <c r="V178" s="102">
        <f>BaseWeaponStats!V178*WeaponUpgradeCorrections!Q8</f>
        <v>38</v>
      </c>
      <c r="W178" s="100">
        <f>BaseWeaponStats!W178</f>
        <v>300</v>
      </c>
      <c r="X178" s="100">
        <f>BaseWeaponStats!X178</f>
        <v>0</v>
      </c>
      <c r="Y178" s="100">
        <f>BaseWeaponStats!Y178</f>
        <v>1</v>
      </c>
    </row>
    <row r="179" spans="1:25" ht="15.75" customHeight="1" x14ac:dyDescent="0.2">
      <c r="A179" s="94">
        <f>BaseWeaponStats!A179+5</f>
        <v>302505</v>
      </c>
      <c r="B179" s="95" t="s">
        <v>856</v>
      </c>
      <c r="C179" s="16" t="s">
        <v>96</v>
      </c>
      <c r="D179" s="96">
        <f>BaseWeaponStats!D179*WeaponUpgradeCorrections!I9</f>
        <v>21.599999999999998</v>
      </c>
      <c r="E179" s="96">
        <f>BaseWeaponStats!E179*WeaponUpgradeCorrections!J9</f>
        <v>0</v>
      </c>
      <c r="F179" s="96">
        <f>BaseWeaponStats!F179*WeaponUpgradeCorrections!K9</f>
        <v>111.60000000000001</v>
      </c>
      <c r="G179" s="96">
        <f>BaseWeaponStats!G179*WeaponUpgradeCorrections!L9</f>
        <v>0</v>
      </c>
      <c r="H179" s="96">
        <v>0</v>
      </c>
      <c r="I179" s="97">
        <f>BaseWeaponStats!I179*WeaponUpgradeCorrections!C9</f>
        <v>199.2</v>
      </c>
      <c r="J179" s="97">
        <f>BaseWeaponStats!J179*WeaponUpgradeCorrections!D9</f>
        <v>204.16</v>
      </c>
      <c r="K179" s="97">
        <f>BaseWeaponStats!K179*WeaponUpgradeCorrections!E9</f>
        <v>0</v>
      </c>
      <c r="L179" s="97">
        <f>BaseWeaponStats!L179*WeaponUpgradeCorrections!F9</f>
        <v>0</v>
      </c>
      <c r="M179" s="97">
        <f>BaseWeaponStats!M179*WeaponUpgradeCorrections!G9</f>
        <v>87.5</v>
      </c>
      <c r="N179" s="97">
        <f>BaseWeaponStats!N179*WeaponUpgradeCorrections!H9</f>
        <v>35</v>
      </c>
      <c r="O179" s="97">
        <v>0</v>
      </c>
      <c r="P179" s="98">
        <v>10</v>
      </c>
      <c r="Q179" s="99">
        <v>1</v>
      </c>
      <c r="R179" s="102">
        <f>BaseWeaponStats!R179*WeaponUpgradeCorrections!M9</f>
        <v>60</v>
      </c>
      <c r="S179" s="102">
        <f>BaseWeaponStats!S179*WeaponUpgradeCorrections!N9</f>
        <v>10</v>
      </c>
      <c r="T179" s="102">
        <f>BaseWeaponStats!T179*WeaponUpgradeCorrections!O9</f>
        <v>40</v>
      </c>
      <c r="U179" s="102">
        <f>BaseWeaponStats!U179*WeaponUpgradeCorrections!P9</f>
        <v>40</v>
      </c>
      <c r="V179" s="102">
        <f>BaseWeaponStats!V179*WeaponUpgradeCorrections!Q9</f>
        <v>38</v>
      </c>
      <c r="W179" s="100">
        <f>BaseWeaponStats!W179</f>
        <v>300</v>
      </c>
      <c r="X179" s="100">
        <f>BaseWeaponStats!X179</f>
        <v>0</v>
      </c>
      <c r="Y179" s="100">
        <f>BaseWeaponStats!Y179</f>
        <v>1</v>
      </c>
    </row>
    <row r="180" spans="1:25" ht="15.75" customHeight="1" x14ac:dyDescent="0.2">
      <c r="A180" s="94">
        <f>BaseWeaponStats!A180+10</f>
        <v>302610</v>
      </c>
      <c r="B180" s="95" t="s">
        <v>857</v>
      </c>
      <c r="C180" s="16" t="s">
        <v>96</v>
      </c>
      <c r="D180" s="96">
        <f>BaseWeaponStats!D180*WeaponUpgradeCorrections!I10</f>
        <v>40.799999999999997</v>
      </c>
      <c r="E180" s="96">
        <f>BaseWeaponStats!E180*WeaponUpgradeCorrections!J10</f>
        <v>0</v>
      </c>
      <c r="F180" s="96">
        <f>BaseWeaponStats!F180*WeaponUpgradeCorrections!K10</f>
        <v>0</v>
      </c>
      <c r="G180" s="96">
        <f>BaseWeaponStats!G180*WeaponUpgradeCorrections!L10</f>
        <v>75.599999999999994</v>
      </c>
      <c r="H180" s="96">
        <v>0</v>
      </c>
      <c r="I180" s="97">
        <f>BaseWeaponStats!I180*WeaponUpgradeCorrections!C10</f>
        <v>185</v>
      </c>
      <c r="J180" s="97">
        <f>BaseWeaponStats!J180*WeaponUpgradeCorrections!D10</f>
        <v>227.5</v>
      </c>
      <c r="K180" s="97">
        <f>BaseWeaponStats!K180*WeaponUpgradeCorrections!E10</f>
        <v>0</v>
      </c>
      <c r="L180" s="97">
        <f>BaseWeaponStats!L180*WeaponUpgradeCorrections!F10</f>
        <v>0</v>
      </c>
      <c r="M180" s="97">
        <f>BaseWeaponStats!M180*WeaponUpgradeCorrections!G10</f>
        <v>87.5</v>
      </c>
      <c r="N180" s="97">
        <f>BaseWeaponStats!N180*WeaponUpgradeCorrections!H10</f>
        <v>35</v>
      </c>
      <c r="O180" s="97">
        <v>0</v>
      </c>
      <c r="P180" s="98">
        <v>10</v>
      </c>
      <c r="Q180" s="99">
        <v>1</v>
      </c>
      <c r="R180" s="102">
        <f>BaseWeaponStats!R180*WeaponUpgradeCorrections!M10</f>
        <v>60</v>
      </c>
      <c r="S180" s="102">
        <f>BaseWeaponStats!S180*WeaponUpgradeCorrections!N10</f>
        <v>10</v>
      </c>
      <c r="T180" s="102">
        <f>BaseWeaponStats!T180*WeaponUpgradeCorrections!O10</f>
        <v>40</v>
      </c>
      <c r="U180" s="102">
        <f>BaseWeaponStats!U180*WeaponUpgradeCorrections!P10</f>
        <v>40</v>
      </c>
      <c r="V180" s="102">
        <f>BaseWeaponStats!V180*WeaponUpgradeCorrections!Q10</f>
        <v>38</v>
      </c>
      <c r="W180" s="100">
        <f>BaseWeaponStats!W180</f>
        <v>300</v>
      </c>
      <c r="X180" s="100">
        <f>BaseWeaponStats!X180</f>
        <v>0</v>
      </c>
      <c r="Y180" s="100">
        <f>BaseWeaponStats!Y180</f>
        <v>1</v>
      </c>
    </row>
    <row r="181" spans="1:25" ht="15.75" customHeight="1" x14ac:dyDescent="0.2">
      <c r="A181" s="94">
        <f>BaseWeaponStats!A181+5</f>
        <v>302705</v>
      </c>
      <c r="B181" s="95" t="s">
        <v>858</v>
      </c>
      <c r="C181" s="16" t="s">
        <v>96</v>
      </c>
      <c r="D181" s="96">
        <f>BaseWeaponStats!D181*WeaponUpgradeCorrections!I11</f>
        <v>38.4</v>
      </c>
      <c r="E181" s="96">
        <f>BaseWeaponStats!E181*WeaponUpgradeCorrections!J11</f>
        <v>0</v>
      </c>
      <c r="F181" s="96">
        <f>BaseWeaponStats!F181*WeaponUpgradeCorrections!K11</f>
        <v>0</v>
      </c>
      <c r="G181" s="96">
        <f>BaseWeaponStats!G181*WeaponUpgradeCorrections!L11</f>
        <v>88.8</v>
      </c>
      <c r="H181" s="96">
        <v>0</v>
      </c>
      <c r="I181" s="97">
        <f>BaseWeaponStats!I181*WeaponUpgradeCorrections!C11</f>
        <v>197.6</v>
      </c>
      <c r="J181" s="97">
        <f>BaseWeaponStats!J181*WeaponUpgradeCorrections!D11</f>
        <v>207.5</v>
      </c>
      <c r="K181" s="97">
        <f>BaseWeaponStats!K181*WeaponUpgradeCorrections!E11</f>
        <v>0</v>
      </c>
      <c r="L181" s="97">
        <f>BaseWeaponStats!L181*WeaponUpgradeCorrections!F11</f>
        <v>0</v>
      </c>
      <c r="M181" s="97">
        <f>BaseWeaponStats!M181*WeaponUpgradeCorrections!G11</f>
        <v>87.5</v>
      </c>
      <c r="N181" s="97">
        <f>BaseWeaponStats!N181*WeaponUpgradeCorrections!H11</f>
        <v>35</v>
      </c>
      <c r="O181" s="97">
        <v>0</v>
      </c>
      <c r="P181" s="98">
        <v>10</v>
      </c>
      <c r="Q181" s="99">
        <v>1</v>
      </c>
      <c r="R181" s="102">
        <f>BaseWeaponStats!R181*WeaponUpgradeCorrections!M11</f>
        <v>60</v>
      </c>
      <c r="S181" s="102">
        <f>BaseWeaponStats!S181*WeaponUpgradeCorrections!N11</f>
        <v>10</v>
      </c>
      <c r="T181" s="102">
        <f>BaseWeaponStats!T181*WeaponUpgradeCorrections!O11</f>
        <v>40</v>
      </c>
      <c r="U181" s="102">
        <f>BaseWeaponStats!U181*WeaponUpgradeCorrections!P11</f>
        <v>40</v>
      </c>
      <c r="V181" s="102">
        <f>BaseWeaponStats!V181*WeaponUpgradeCorrections!Q11</f>
        <v>38</v>
      </c>
      <c r="W181" s="100">
        <f>BaseWeaponStats!W181</f>
        <v>300</v>
      </c>
      <c r="X181" s="100">
        <f>BaseWeaponStats!X181</f>
        <v>0</v>
      </c>
      <c r="Y181" s="100">
        <f>BaseWeaponStats!Y181</f>
        <v>1</v>
      </c>
    </row>
    <row r="182" spans="1:25" ht="15.75" customHeight="1" x14ac:dyDescent="0.2">
      <c r="A182" s="94">
        <f>BaseWeaponStats!A182+10</f>
        <v>302810</v>
      </c>
      <c r="B182" s="95" t="s">
        <v>859</v>
      </c>
      <c r="C182" s="16" t="s">
        <v>96</v>
      </c>
      <c r="D182" s="96">
        <f>BaseWeaponStats!D182*WeaponUpgradeCorrections!I12</f>
        <v>0</v>
      </c>
      <c r="E182" s="96">
        <f>BaseWeaponStats!E182*WeaponUpgradeCorrections!J12</f>
        <v>0</v>
      </c>
      <c r="F182" s="96">
        <f>BaseWeaponStats!F182*WeaponUpgradeCorrections!K12</f>
        <v>0</v>
      </c>
      <c r="G182" s="96">
        <f>BaseWeaponStats!G182*WeaponUpgradeCorrections!L12</f>
        <v>0</v>
      </c>
      <c r="H182" s="96">
        <v>0</v>
      </c>
      <c r="I182" s="97">
        <f>BaseWeaponStats!I182*WeaponUpgradeCorrections!C12</f>
        <v>264</v>
      </c>
      <c r="J182" s="97">
        <f>BaseWeaponStats!J182*WeaponUpgradeCorrections!D12</f>
        <v>0</v>
      </c>
      <c r="K182" s="97">
        <f>BaseWeaponStats!K182*WeaponUpgradeCorrections!E12</f>
        <v>264</v>
      </c>
      <c r="L182" s="97">
        <f>BaseWeaponStats!L182*WeaponUpgradeCorrections!F12</f>
        <v>0</v>
      </c>
      <c r="M182" s="97">
        <f>BaseWeaponStats!M182*WeaponUpgradeCorrections!G12</f>
        <v>87.5</v>
      </c>
      <c r="N182" s="97">
        <f>BaseWeaponStats!N182*WeaponUpgradeCorrections!H12</f>
        <v>35</v>
      </c>
      <c r="O182" s="97">
        <v>0</v>
      </c>
      <c r="P182" s="98">
        <v>10</v>
      </c>
      <c r="Q182" s="99">
        <v>1</v>
      </c>
      <c r="R182" s="102">
        <f>BaseWeaponStats!R182*WeaponUpgradeCorrections!M12</f>
        <v>60</v>
      </c>
      <c r="S182" s="102">
        <f>BaseWeaponStats!S182*WeaponUpgradeCorrections!N12</f>
        <v>10</v>
      </c>
      <c r="T182" s="102">
        <f>BaseWeaponStats!T182*WeaponUpgradeCorrections!O12</f>
        <v>44</v>
      </c>
      <c r="U182" s="102">
        <f>BaseWeaponStats!U182*WeaponUpgradeCorrections!P12</f>
        <v>40</v>
      </c>
      <c r="V182" s="102">
        <f>BaseWeaponStats!V182*WeaponUpgradeCorrections!Q12</f>
        <v>38</v>
      </c>
      <c r="W182" s="100">
        <f>BaseWeaponStats!W182</f>
        <v>300</v>
      </c>
      <c r="X182" s="100">
        <f>BaseWeaponStats!X182</f>
        <v>0</v>
      </c>
      <c r="Y182" s="100">
        <f>BaseWeaponStats!Y182</f>
        <v>0</v>
      </c>
    </row>
    <row r="183" spans="1:25" ht="15.75" customHeight="1" x14ac:dyDescent="0.2">
      <c r="A183" s="94">
        <f>BaseWeaponStats!A183+5</f>
        <v>302905</v>
      </c>
      <c r="B183" s="95" t="s">
        <v>860</v>
      </c>
      <c r="C183" s="16" t="s">
        <v>96</v>
      </c>
      <c r="D183" s="96">
        <f>BaseWeaponStats!D183*WeaponUpgradeCorrections!I13</f>
        <v>0</v>
      </c>
      <c r="E183" s="96">
        <f>BaseWeaponStats!E183*WeaponUpgradeCorrections!J13</f>
        <v>0</v>
      </c>
      <c r="F183" s="96">
        <f>BaseWeaponStats!F183*WeaponUpgradeCorrections!K13</f>
        <v>0</v>
      </c>
      <c r="G183" s="96">
        <f>BaseWeaponStats!G183*WeaponUpgradeCorrections!L13</f>
        <v>0</v>
      </c>
      <c r="H183" s="96">
        <v>1</v>
      </c>
      <c r="I183" s="97">
        <f>BaseWeaponStats!I183*WeaponUpgradeCorrections!C13</f>
        <v>220.79999999999998</v>
      </c>
      <c r="J183" s="97">
        <f>BaseWeaponStats!J183*WeaponUpgradeCorrections!D13</f>
        <v>0</v>
      </c>
      <c r="K183" s="97">
        <f>BaseWeaponStats!K183*WeaponUpgradeCorrections!E13</f>
        <v>252.99999999999997</v>
      </c>
      <c r="L183" s="97">
        <f>BaseWeaponStats!L183*WeaponUpgradeCorrections!F13</f>
        <v>0</v>
      </c>
      <c r="M183" s="97">
        <f>BaseWeaponStats!M183*WeaponUpgradeCorrections!G13</f>
        <v>87.5</v>
      </c>
      <c r="N183" s="97">
        <f>BaseWeaponStats!N183*WeaponUpgradeCorrections!H13</f>
        <v>35</v>
      </c>
      <c r="O183" s="97">
        <v>0</v>
      </c>
      <c r="P183" s="98">
        <v>10</v>
      </c>
      <c r="Q183" s="99">
        <v>1</v>
      </c>
      <c r="R183" s="102">
        <f>BaseWeaponStats!R183*WeaponUpgradeCorrections!M13</f>
        <v>60</v>
      </c>
      <c r="S183" s="102">
        <f>BaseWeaponStats!S183*WeaponUpgradeCorrections!N13</f>
        <v>10</v>
      </c>
      <c r="T183" s="102">
        <f>BaseWeaponStats!T183*WeaponUpgradeCorrections!O13</f>
        <v>44</v>
      </c>
      <c r="U183" s="102">
        <f>BaseWeaponStats!U183*WeaponUpgradeCorrections!P13</f>
        <v>40</v>
      </c>
      <c r="V183" s="102">
        <f>BaseWeaponStats!V183*WeaponUpgradeCorrections!Q13</f>
        <v>38</v>
      </c>
      <c r="W183" s="100">
        <f>BaseWeaponStats!W183</f>
        <v>300</v>
      </c>
      <c r="X183" s="100">
        <f>BaseWeaponStats!X183</f>
        <v>0</v>
      </c>
      <c r="Y183" s="100">
        <f>BaseWeaponStats!Y183</f>
        <v>0</v>
      </c>
    </row>
    <row r="184" spans="1:25" ht="15.75" customHeight="1" x14ac:dyDescent="0.2">
      <c r="A184" s="94" t="s">
        <v>418</v>
      </c>
      <c r="B184" s="94" t="s">
        <v>449</v>
      </c>
      <c r="C184" s="16" t="s">
        <v>2</v>
      </c>
      <c r="D184" s="96" t="s">
        <v>419</v>
      </c>
      <c r="E184" s="96" t="s">
        <v>420</v>
      </c>
      <c r="F184" s="96" t="s">
        <v>421</v>
      </c>
      <c r="G184" s="96" t="s">
        <v>422</v>
      </c>
      <c r="H184" s="96" t="s">
        <v>423</v>
      </c>
      <c r="I184" s="97" t="s">
        <v>424</v>
      </c>
      <c r="J184" s="97" t="s">
        <v>425</v>
      </c>
      <c r="K184" s="97" t="s">
        <v>426</v>
      </c>
      <c r="L184" s="97" t="s">
        <v>427</v>
      </c>
      <c r="M184" s="97" t="s">
        <v>428</v>
      </c>
      <c r="N184" s="97" t="s">
        <v>429</v>
      </c>
      <c r="O184" s="97" t="s">
        <v>430</v>
      </c>
      <c r="P184" s="98" t="s">
        <v>9</v>
      </c>
      <c r="Q184" s="99" t="s">
        <v>431</v>
      </c>
      <c r="R184" s="102" t="s">
        <v>432</v>
      </c>
      <c r="S184" s="102" t="s">
        <v>433</v>
      </c>
      <c r="T184" s="102" t="s">
        <v>434</v>
      </c>
      <c r="U184" s="102" t="s">
        <v>435</v>
      </c>
      <c r="V184" s="102" t="s">
        <v>436</v>
      </c>
      <c r="W184" s="100" t="s">
        <v>437</v>
      </c>
      <c r="X184" s="100" t="s">
        <v>10</v>
      </c>
      <c r="Y184" s="100" t="s">
        <v>438</v>
      </c>
    </row>
    <row r="185" spans="1:25" ht="15.75" customHeight="1" x14ac:dyDescent="0.2">
      <c r="A185" s="94">
        <f>BaseWeaponStats!A185+15</f>
        <v>303015</v>
      </c>
      <c r="B185" s="103" t="s">
        <v>100</v>
      </c>
      <c r="C185" s="16" t="s">
        <v>101</v>
      </c>
      <c r="D185" s="96">
        <f>BaseWeaponStats!D185*WeaponUpgradeCorrections!I4</f>
        <v>26.4</v>
      </c>
      <c r="E185" s="96">
        <f>BaseWeaponStats!E185*WeaponUpgradeCorrections!J4</f>
        <v>84</v>
      </c>
      <c r="F185" s="96">
        <f>BaseWeaponStats!F185*WeaponUpgradeCorrections!K4</f>
        <v>0</v>
      </c>
      <c r="G185" s="96">
        <f>BaseWeaponStats!G185*WeaponUpgradeCorrections!L4</f>
        <v>0</v>
      </c>
      <c r="H185" s="96">
        <v>0</v>
      </c>
      <c r="I185" s="97">
        <f>BaseWeaponStats!I185*WeaponUpgradeCorrections!C4</f>
        <v>250</v>
      </c>
      <c r="J185" s="97">
        <f>BaseWeaponStats!J185*WeaponUpgradeCorrections!D4</f>
        <v>0</v>
      </c>
      <c r="K185" s="97">
        <f>BaseWeaponStats!K185*WeaponUpgradeCorrections!E4</f>
        <v>0</v>
      </c>
      <c r="L185" s="97">
        <f>BaseWeaponStats!L185*WeaponUpgradeCorrections!F4</f>
        <v>0</v>
      </c>
      <c r="M185" s="97">
        <f>BaseWeaponStats!M185*WeaponUpgradeCorrections!G4</f>
        <v>87.5</v>
      </c>
      <c r="N185" s="97">
        <f>BaseWeaponStats!N185*WeaponUpgradeCorrections!H4</f>
        <v>35</v>
      </c>
      <c r="O185" s="97">
        <v>0</v>
      </c>
      <c r="P185" s="98">
        <v>6</v>
      </c>
      <c r="Q185" s="99">
        <v>0</v>
      </c>
      <c r="R185" s="102">
        <f>BaseWeaponStats!R185*WeaponUpgradeCorrections!M4</f>
        <v>60</v>
      </c>
      <c r="S185" s="102">
        <f>BaseWeaponStats!S185*WeaponUpgradeCorrections!N4</f>
        <v>10</v>
      </c>
      <c r="T185" s="102">
        <f>BaseWeaponStats!T185*WeaponUpgradeCorrections!O4</f>
        <v>40</v>
      </c>
      <c r="U185" s="102">
        <f>BaseWeaponStats!U185*WeaponUpgradeCorrections!P4</f>
        <v>40</v>
      </c>
      <c r="V185" s="102">
        <f>BaseWeaponStats!V185*WeaponUpgradeCorrections!Q4</f>
        <v>38</v>
      </c>
      <c r="W185" s="100">
        <f>BaseWeaponStats!W185</f>
        <v>160</v>
      </c>
      <c r="X185" s="100">
        <f>BaseWeaponStats!X185</f>
        <v>6402</v>
      </c>
      <c r="Y185" s="100">
        <f>BaseWeaponStats!Y185</f>
        <v>0</v>
      </c>
    </row>
    <row r="186" spans="1:25" ht="15.75" customHeight="1" x14ac:dyDescent="0.2">
      <c r="A186" s="94">
        <f>BaseWeaponStats!A186+5</f>
        <v>303105</v>
      </c>
      <c r="B186" s="95" t="s">
        <v>103</v>
      </c>
      <c r="C186" s="16" t="s">
        <v>101</v>
      </c>
      <c r="D186" s="96">
        <f>BaseWeaponStats!D186*WeaponUpgradeCorrections!I5</f>
        <v>26.4</v>
      </c>
      <c r="E186" s="96">
        <f>BaseWeaponStats!E186*WeaponUpgradeCorrections!J5</f>
        <v>84</v>
      </c>
      <c r="F186" s="96">
        <f>BaseWeaponStats!F186*WeaponUpgradeCorrections!K5</f>
        <v>0</v>
      </c>
      <c r="G186" s="96">
        <f>BaseWeaponStats!G186*WeaponUpgradeCorrections!L5</f>
        <v>0</v>
      </c>
      <c r="H186" s="96">
        <v>0</v>
      </c>
      <c r="I186" s="97">
        <f>BaseWeaponStats!I186*WeaponUpgradeCorrections!C5</f>
        <v>270</v>
      </c>
      <c r="J186" s="97">
        <f>BaseWeaponStats!J186*WeaponUpgradeCorrections!D5</f>
        <v>0</v>
      </c>
      <c r="K186" s="97">
        <f>BaseWeaponStats!K186*WeaponUpgradeCorrections!E5</f>
        <v>0</v>
      </c>
      <c r="L186" s="97">
        <f>BaseWeaponStats!L186*WeaponUpgradeCorrections!F5</f>
        <v>0</v>
      </c>
      <c r="M186" s="97">
        <f>BaseWeaponStats!M186*WeaponUpgradeCorrections!G5</f>
        <v>87.5</v>
      </c>
      <c r="N186" s="97">
        <f>BaseWeaponStats!N186*WeaponUpgradeCorrections!H5</f>
        <v>35</v>
      </c>
      <c r="O186" s="97">
        <v>0</v>
      </c>
      <c r="P186" s="98">
        <v>6</v>
      </c>
      <c r="Q186" s="99">
        <v>0</v>
      </c>
      <c r="R186" s="102">
        <f>BaseWeaponStats!R186*WeaponUpgradeCorrections!M5</f>
        <v>60</v>
      </c>
      <c r="S186" s="102">
        <f>BaseWeaponStats!S186*WeaponUpgradeCorrections!N5</f>
        <v>10</v>
      </c>
      <c r="T186" s="102">
        <f>BaseWeaponStats!T186*WeaponUpgradeCorrections!O5</f>
        <v>40</v>
      </c>
      <c r="U186" s="102">
        <f>BaseWeaponStats!U186*WeaponUpgradeCorrections!P5</f>
        <v>40</v>
      </c>
      <c r="V186" s="102">
        <f>BaseWeaponStats!V186*WeaponUpgradeCorrections!Q5</f>
        <v>38</v>
      </c>
      <c r="W186" s="100">
        <f>BaseWeaponStats!W186</f>
        <v>16</v>
      </c>
      <c r="X186" s="100">
        <f>BaseWeaponStats!X186</f>
        <v>6402</v>
      </c>
      <c r="Y186" s="100">
        <f>BaseWeaponStats!Y186</f>
        <v>0</v>
      </c>
    </row>
    <row r="187" spans="1:25" ht="15.75" customHeight="1" x14ac:dyDescent="0.2">
      <c r="A187" s="94">
        <f>BaseWeaponStats!A187+5</f>
        <v>303205</v>
      </c>
      <c r="B187" s="95" t="s">
        <v>861</v>
      </c>
      <c r="C187" s="16" t="s">
        <v>101</v>
      </c>
      <c r="D187" s="96">
        <f>BaseWeaponStats!D187*WeaponUpgradeCorrections!I6</f>
        <v>0</v>
      </c>
      <c r="E187" s="96">
        <f>BaseWeaponStats!E187*WeaponUpgradeCorrections!J6</f>
        <v>0</v>
      </c>
      <c r="F187" s="96">
        <f>BaseWeaponStats!F187*WeaponUpgradeCorrections!K6</f>
        <v>0</v>
      </c>
      <c r="G187" s="96">
        <f>BaseWeaponStats!G187*WeaponUpgradeCorrections!L6</f>
        <v>0</v>
      </c>
      <c r="H187" s="96">
        <v>0</v>
      </c>
      <c r="I187" s="97">
        <f>BaseWeaponStats!I187*WeaponUpgradeCorrections!C6</f>
        <v>250</v>
      </c>
      <c r="J187" s="97">
        <f>BaseWeaponStats!J187*WeaponUpgradeCorrections!D6</f>
        <v>0</v>
      </c>
      <c r="K187" s="97">
        <f>BaseWeaponStats!K187*WeaponUpgradeCorrections!E6</f>
        <v>0</v>
      </c>
      <c r="L187" s="97">
        <f>BaseWeaponStats!L187*WeaponUpgradeCorrections!F6</f>
        <v>250</v>
      </c>
      <c r="M187" s="97">
        <f>BaseWeaponStats!M187*WeaponUpgradeCorrections!G6</f>
        <v>87.5</v>
      </c>
      <c r="N187" s="97">
        <f>BaseWeaponStats!N187*WeaponUpgradeCorrections!H6</f>
        <v>35</v>
      </c>
      <c r="O187" s="97">
        <v>0</v>
      </c>
      <c r="P187" s="98">
        <v>6</v>
      </c>
      <c r="Q187" s="99">
        <v>0</v>
      </c>
      <c r="R187" s="102">
        <f>BaseWeaponStats!R187*WeaponUpgradeCorrections!M6</f>
        <v>60</v>
      </c>
      <c r="S187" s="102">
        <f>BaseWeaponStats!S187*WeaponUpgradeCorrections!N6</f>
        <v>10</v>
      </c>
      <c r="T187" s="102">
        <f>BaseWeaponStats!T187*WeaponUpgradeCorrections!O6</f>
        <v>40</v>
      </c>
      <c r="U187" s="102">
        <f>BaseWeaponStats!U187*WeaponUpgradeCorrections!P6</f>
        <v>56</v>
      </c>
      <c r="V187" s="102">
        <f>BaseWeaponStats!V187*WeaponUpgradeCorrections!Q6</f>
        <v>38</v>
      </c>
      <c r="W187" s="100">
        <f>BaseWeaponStats!W187</f>
        <v>160</v>
      </c>
      <c r="X187" s="100">
        <f>BaseWeaponStats!X187</f>
        <v>6402</v>
      </c>
      <c r="Y187" s="100">
        <f>BaseWeaponStats!Y187</f>
        <v>0</v>
      </c>
    </row>
    <row r="188" spans="1:25" ht="15.75" customHeight="1" x14ac:dyDescent="0.2">
      <c r="A188" s="94">
        <f>BaseWeaponStats!A188+5</f>
        <v>303305</v>
      </c>
      <c r="B188" s="95" t="s">
        <v>862</v>
      </c>
      <c r="C188" s="16" t="s">
        <v>101</v>
      </c>
      <c r="D188" s="96">
        <f>BaseWeaponStats!D188*WeaponUpgradeCorrections!I7</f>
        <v>18.700000000000003</v>
      </c>
      <c r="E188" s="96">
        <f>BaseWeaponStats!E188*WeaponUpgradeCorrections!J7</f>
        <v>58.300000000000004</v>
      </c>
      <c r="F188" s="96">
        <f>BaseWeaponStats!F188*WeaponUpgradeCorrections!K7</f>
        <v>0</v>
      </c>
      <c r="G188" s="96">
        <f>BaseWeaponStats!G188*WeaponUpgradeCorrections!L7</f>
        <v>0</v>
      </c>
      <c r="H188" s="96">
        <v>0</v>
      </c>
      <c r="I188" s="97">
        <f>BaseWeaponStats!I188*WeaponUpgradeCorrections!C7</f>
        <v>230</v>
      </c>
      <c r="J188" s="97">
        <f>BaseWeaponStats!J188*WeaponUpgradeCorrections!D7</f>
        <v>0</v>
      </c>
      <c r="K188" s="97">
        <f>BaseWeaponStats!K188*WeaponUpgradeCorrections!E7</f>
        <v>0</v>
      </c>
      <c r="L188" s="97">
        <f>BaseWeaponStats!L188*WeaponUpgradeCorrections!F7</f>
        <v>0</v>
      </c>
      <c r="M188" s="97">
        <f>BaseWeaponStats!M188*WeaponUpgradeCorrections!G7</f>
        <v>77</v>
      </c>
      <c r="N188" s="97">
        <f>BaseWeaponStats!N188*WeaponUpgradeCorrections!H7</f>
        <v>35</v>
      </c>
      <c r="O188" s="97">
        <v>0</v>
      </c>
      <c r="P188" s="98">
        <v>6</v>
      </c>
      <c r="Q188" s="99">
        <v>0</v>
      </c>
      <c r="R188" s="102">
        <f>BaseWeaponStats!R188*WeaponUpgradeCorrections!M7</f>
        <v>60</v>
      </c>
      <c r="S188" s="102">
        <f>BaseWeaponStats!S188*WeaponUpgradeCorrections!N7</f>
        <v>10</v>
      </c>
      <c r="T188" s="102">
        <f>BaseWeaponStats!T188*WeaponUpgradeCorrections!O7</f>
        <v>40</v>
      </c>
      <c r="U188" s="102">
        <f>BaseWeaponStats!U188*WeaponUpgradeCorrections!P7</f>
        <v>40</v>
      </c>
      <c r="V188" s="102">
        <f>BaseWeaponStats!V188*WeaponUpgradeCorrections!Q7</f>
        <v>38</v>
      </c>
      <c r="W188" s="100">
        <f>BaseWeaponStats!W188</f>
        <v>160</v>
      </c>
      <c r="X188" s="100">
        <f>BaseWeaponStats!X188</f>
        <v>6402</v>
      </c>
      <c r="Y188" s="100">
        <f>BaseWeaponStats!Y188</f>
        <v>0</v>
      </c>
    </row>
    <row r="189" spans="1:25" ht="15.75" customHeight="1" x14ac:dyDescent="0.2">
      <c r="A189" s="94">
        <f>BaseWeaponStats!A189+10</f>
        <v>303410</v>
      </c>
      <c r="B189" s="95" t="s">
        <v>863</v>
      </c>
      <c r="C189" s="16" t="s">
        <v>101</v>
      </c>
      <c r="D189" s="96">
        <f>BaseWeaponStats!D189*WeaponUpgradeCorrections!I8</f>
        <v>7.1999999999999993</v>
      </c>
      <c r="E189" s="96">
        <f>BaseWeaponStats!E189*WeaponUpgradeCorrections!J8</f>
        <v>24</v>
      </c>
      <c r="F189" s="96">
        <f>BaseWeaponStats!F189*WeaponUpgradeCorrections!K8</f>
        <v>79.2</v>
      </c>
      <c r="G189" s="96">
        <f>BaseWeaponStats!G189*WeaponUpgradeCorrections!L8</f>
        <v>0</v>
      </c>
      <c r="H189" s="96">
        <v>0</v>
      </c>
      <c r="I189" s="97">
        <f>BaseWeaponStats!I189*WeaponUpgradeCorrections!C8</f>
        <v>187.5</v>
      </c>
      <c r="J189" s="97">
        <f>BaseWeaponStats!J189*WeaponUpgradeCorrections!D8</f>
        <v>202.5</v>
      </c>
      <c r="K189" s="97">
        <f>BaseWeaponStats!K189*WeaponUpgradeCorrections!E8</f>
        <v>0</v>
      </c>
      <c r="L189" s="97">
        <f>BaseWeaponStats!L189*WeaponUpgradeCorrections!F8</f>
        <v>0</v>
      </c>
      <c r="M189" s="97">
        <f>BaseWeaponStats!M189*WeaponUpgradeCorrections!G8</f>
        <v>87.5</v>
      </c>
      <c r="N189" s="97">
        <f>BaseWeaponStats!N189*WeaponUpgradeCorrections!H8</f>
        <v>35</v>
      </c>
      <c r="O189" s="97">
        <v>0</v>
      </c>
      <c r="P189" s="98">
        <v>6</v>
      </c>
      <c r="Q189" s="99">
        <v>0</v>
      </c>
      <c r="R189" s="102">
        <f>BaseWeaponStats!R189*WeaponUpgradeCorrections!M8</f>
        <v>60</v>
      </c>
      <c r="S189" s="102">
        <f>BaseWeaponStats!S189*WeaponUpgradeCorrections!N8</f>
        <v>10</v>
      </c>
      <c r="T189" s="102">
        <f>BaseWeaponStats!T189*WeaponUpgradeCorrections!O8</f>
        <v>40</v>
      </c>
      <c r="U189" s="102">
        <f>BaseWeaponStats!U189*WeaponUpgradeCorrections!P8</f>
        <v>40</v>
      </c>
      <c r="V189" s="102">
        <f>BaseWeaponStats!V189*WeaponUpgradeCorrections!Q8</f>
        <v>38</v>
      </c>
      <c r="W189" s="100">
        <f>BaseWeaponStats!W189</f>
        <v>160</v>
      </c>
      <c r="X189" s="100">
        <f>BaseWeaponStats!X189</f>
        <v>6402</v>
      </c>
      <c r="Y189" s="100">
        <f>BaseWeaponStats!Y189</f>
        <v>1</v>
      </c>
    </row>
    <row r="190" spans="1:25" ht="15.75" customHeight="1" x14ac:dyDescent="0.2">
      <c r="A190" s="94">
        <f>BaseWeaponStats!A190+5</f>
        <v>303505</v>
      </c>
      <c r="B190" s="95" t="s">
        <v>864</v>
      </c>
      <c r="C190" s="16" t="s">
        <v>101</v>
      </c>
      <c r="D190" s="96">
        <f>BaseWeaponStats!D190*WeaponUpgradeCorrections!I9</f>
        <v>4.8</v>
      </c>
      <c r="E190" s="96">
        <f>BaseWeaponStats!E190*WeaponUpgradeCorrections!J9</f>
        <v>16.8</v>
      </c>
      <c r="F190" s="96">
        <f>BaseWeaponStats!F190*WeaponUpgradeCorrections!K9</f>
        <v>117</v>
      </c>
      <c r="G190" s="96">
        <f>BaseWeaponStats!G190*WeaponUpgradeCorrections!L9</f>
        <v>0</v>
      </c>
      <c r="H190" s="96">
        <v>0</v>
      </c>
      <c r="I190" s="97">
        <f>BaseWeaponStats!I190*WeaponUpgradeCorrections!C9</f>
        <v>180</v>
      </c>
      <c r="J190" s="97">
        <f>BaseWeaponStats!J190*WeaponUpgradeCorrections!D9</f>
        <v>185.6</v>
      </c>
      <c r="K190" s="97">
        <f>BaseWeaponStats!K190*WeaponUpgradeCorrections!E9</f>
        <v>0</v>
      </c>
      <c r="L190" s="97">
        <f>BaseWeaponStats!L190*WeaponUpgradeCorrections!F9</f>
        <v>0</v>
      </c>
      <c r="M190" s="97">
        <f>BaseWeaponStats!M190*WeaponUpgradeCorrections!G9</f>
        <v>87.5</v>
      </c>
      <c r="N190" s="97">
        <f>BaseWeaponStats!N190*WeaponUpgradeCorrections!H9</f>
        <v>35</v>
      </c>
      <c r="O190" s="97">
        <v>0</v>
      </c>
      <c r="P190" s="98">
        <v>6</v>
      </c>
      <c r="Q190" s="99">
        <v>0</v>
      </c>
      <c r="R190" s="102">
        <f>BaseWeaponStats!R190*WeaponUpgradeCorrections!M9</f>
        <v>60</v>
      </c>
      <c r="S190" s="102">
        <f>BaseWeaponStats!S190*WeaponUpgradeCorrections!N9</f>
        <v>10</v>
      </c>
      <c r="T190" s="102">
        <f>BaseWeaponStats!T190*WeaponUpgradeCorrections!O9</f>
        <v>40</v>
      </c>
      <c r="U190" s="102">
        <f>BaseWeaponStats!U190*WeaponUpgradeCorrections!P9</f>
        <v>40</v>
      </c>
      <c r="V190" s="102">
        <f>BaseWeaponStats!V190*WeaponUpgradeCorrections!Q9</f>
        <v>38</v>
      </c>
      <c r="W190" s="100">
        <f>BaseWeaponStats!W190</f>
        <v>160</v>
      </c>
      <c r="X190" s="100">
        <f>BaseWeaponStats!X190</f>
        <v>6402</v>
      </c>
      <c r="Y190" s="100">
        <f>BaseWeaponStats!Y190</f>
        <v>1</v>
      </c>
    </row>
    <row r="191" spans="1:25" ht="15.75" customHeight="1" x14ac:dyDescent="0.2">
      <c r="A191" s="94">
        <f>BaseWeaponStats!A191+10</f>
        <v>303610</v>
      </c>
      <c r="B191" s="95" t="s">
        <v>865</v>
      </c>
      <c r="C191" s="16" t="s">
        <v>101</v>
      </c>
      <c r="D191" s="96">
        <f>BaseWeaponStats!D191*WeaponUpgradeCorrections!I10</f>
        <v>9.6</v>
      </c>
      <c r="E191" s="96">
        <f>BaseWeaponStats!E191*WeaponUpgradeCorrections!J10</f>
        <v>32.4</v>
      </c>
      <c r="F191" s="96">
        <f>BaseWeaponStats!F191*WeaponUpgradeCorrections!K10</f>
        <v>0</v>
      </c>
      <c r="G191" s="96">
        <f>BaseWeaponStats!G191*WeaponUpgradeCorrections!L10</f>
        <v>79.2</v>
      </c>
      <c r="H191" s="96">
        <v>0</v>
      </c>
      <c r="I191" s="97">
        <f>BaseWeaponStats!I191*WeaponUpgradeCorrections!C10</f>
        <v>170</v>
      </c>
      <c r="J191" s="97">
        <f>BaseWeaponStats!J191*WeaponUpgradeCorrections!D10</f>
        <v>207.5</v>
      </c>
      <c r="K191" s="97">
        <f>BaseWeaponStats!K191*WeaponUpgradeCorrections!E10</f>
        <v>0</v>
      </c>
      <c r="L191" s="97">
        <f>BaseWeaponStats!L191*WeaponUpgradeCorrections!F10</f>
        <v>0</v>
      </c>
      <c r="M191" s="97">
        <f>BaseWeaponStats!M191*WeaponUpgradeCorrections!G10</f>
        <v>87.5</v>
      </c>
      <c r="N191" s="97">
        <f>BaseWeaponStats!N191*WeaponUpgradeCorrections!H10</f>
        <v>35</v>
      </c>
      <c r="O191" s="97">
        <v>0</v>
      </c>
      <c r="P191" s="98">
        <v>6</v>
      </c>
      <c r="Q191" s="99">
        <v>0</v>
      </c>
      <c r="R191" s="102">
        <f>BaseWeaponStats!R191*WeaponUpgradeCorrections!M10</f>
        <v>60</v>
      </c>
      <c r="S191" s="102">
        <f>BaseWeaponStats!S191*WeaponUpgradeCorrections!N10</f>
        <v>10</v>
      </c>
      <c r="T191" s="102">
        <f>BaseWeaponStats!T191*WeaponUpgradeCorrections!O10</f>
        <v>40</v>
      </c>
      <c r="U191" s="102">
        <f>BaseWeaponStats!U191*WeaponUpgradeCorrections!P10</f>
        <v>40</v>
      </c>
      <c r="V191" s="102">
        <f>BaseWeaponStats!V191*WeaponUpgradeCorrections!Q10</f>
        <v>38</v>
      </c>
      <c r="W191" s="100">
        <f>BaseWeaponStats!W191</f>
        <v>160</v>
      </c>
      <c r="X191" s="100">
        <f>BaseWeaponStats!X191</f>
        <v>6402</v>
      </c>
      <c r="Y191" s="100">
        <f>BaseWeaponStats!Y191</f>
        <v>1</v>
      </c>
    </row>
    <row r="192" spans="1:25" ht="15.75" customHeight="1" x14ac:dyDescent="0.2">
      <c r="A192" s="94">
        <f>BaseWeaponStats!A192+5</f>
        <v>303705</v>
      </c>
      <c r="B192" s="95" t="s">
        <v>866</v>
      </c>
      <c r="C192" s="16" t="s">
        <v>101</v>
      </c>
      <c r="D192" s="96">
        <f>BaseWeaponStats!D192*WeaponUpgradeCorrections!I11</f>
        <v>9.6</v>
      </c>
      <c r="E192" s="96">
        <f>BaseWeaponStats!E192*WeaponUpgradeCorrections!J11</f>
        <v>30</v>
      </c>
      <c r="F192" s="96">
        <f>BaseWeaponStats!F192*WeaponUpgradeCorrections!K11</f>
        <v>0</v>
      </c>
      <c r="G192" s="96">
        <f>BaseWeaponStats!G192*WeaponUpgradeCorrections!L11</f>
        <v>92.399999999999991</v>
      </c>
      <c r="H192" s="96">
        <v>0</v>
      </c>
      <c r="I192" s="97">
        <f>BaseWeaponStats!I192*WeaponUpgradeCorrections!C11</f>
        <v>179.4</v>
      </c>
      <c r="J192" s="97">
        <f>BaseWeaponStats!J192*WeaponUpgradeCorrections!D11</f>
        <v>187.5</v>
      </c>
      <c r="K192" s="97">
        <f>BaseWeaponStats!K192*WeaponUpgradeCorrections!E11</f>
        <v>0</v>
      </c>
      <c r="L192" s="97">
        <f>BaseWeaponStats!L192*WeaponUpgradeCorrections!F11</f>
        <v>0</v>
      </c>
      <c r="M192" s="97">
        <f>BaseWeaponStats!M192*WeaponUpgradeCorrections!G11</f>
        <v>87.5</v>
      </c>
      <c r="N192" s="97">
        <f>BaseWeaponStats!N192*WeaponUpgradeCorrections!H11</f>
        <v>35</v>
      </c>
      <c r="O192" s="97">
        <v>0</v>
      </c>
      <c r="P192" s="98">
        <v>6</v>
      </c>
      <c r="Q192" s="99">
        <v>0</v>
      </c>
      <c r="R192" s="102">
        <f>BaseWeaponStats!R192*WeaponUpgradeCorrections!M11</f>
        <v>60</v>
      </c>
      <c r="S192" s="102">
        <f>BaseWeaponStats!S192*WeaponUpgradeCorrections!N11</f>
        <v>10</v>
      </c>
      <c r="T192" s="102">
        <f>BaseWeaponStats!T192*WeaponUpgradeCorrections!O11</f>
        <v>40</v>
      </c>
      <c r="U192" s="102">
        <f>BaseWeaponStats!U192*WeaponUpgradeCorrections!P11</f>
        <v>40</v>
      </c>
      <c r="V192" s="102">
        <f>BaseWeaponStats!V192*WeaponUpgradeCorrections!Q11</f>
        <v>38</v>
      </c>
      <c r="W192" s="100">
        <f>BaseWeaponStats!W192</f>
        <v>160</v>
      </c>
      <c r="X192" s="100">
        <f>BaseWeaponStats!X192</f>
        <v>6402</v>
      </c>
      <c r="Y192" s="100">
        <f>BaseWeaponStats!Y192</f>
        <v>1</v>
      </c>
    </row>
    <row r="193" spans="1:26" ht="15.75" customHeight="1" x14ac:dyDescent="0.2">
      <c r="A193" s="94">
        <f>BaseWeaponStats!A193+10</f>
        <v>303810</v>
      </c>
      <c r="B193" s="95" t="s">
        <v>867</v>
      </c>
      <c r="C193" s="16" t="s">
        <v>101</v>
      </c>
      <c r="D193" s="96">
        <f>BaseWeaponStats!D193*WeaponUpgradeCorrections!I12</f>
        <v>0</v>
      </c>
      <c r="E193" s="96">
        <f>BaseWeaponStats!E193*WeaponUpgradeCorrections!J12</f>
        <v>0</v>
      </c>
      <c r="F193" s="96">
        <f>BaseWeaponStats!F193*WeaponUpgradeCorrections!K12</f>
        <v>0</v>
      </c>
      <c r="G193" s="96">
        <f>BaseWeaponStats!G193*WeaponUpgradeCorrections!L12</f>
        <v>0</v>
      </c>
      <c r="H193" s="96">
        <v>0</v>
      </c>
      <c r="I193" s="97">
        <f>BaseWeaponStats!I193*WeaponUpgradeCorrections!C12</f>
        <v>240</v>
      </c>
      <c r="J193" s="97">
        <f>BaseWeaponStats!J193*WeaponUpgradeCorrections!D12</f>
        <v>0</v>
      </c>
      <c r="K193" s="97">
        <f>BaseWeaponStats!K193*WeaponUpgradeCorrections!E12</f>
        <v>240</v>
      </c>
      <c r="L193" s="97">
        <f>BaseWeaponStats!L193*WeaponUpgradeCorrections!F12</f>
        <v>0</v>
      </c>
      <c r="M193" s="97">
        <f>BaseWeaponStats!M193*WeaponUpgradeCorrections!G12</f>
        <v>87.5</v>
      </c>
      <c r="N193" s="97">
        <f>BaseWeaponStats!N193*WeaponUpgradeCorrections!H12</f>
        <v>35</v>
      </c>
      <c r="O193" s="97">
        <v>0</v>
      </c>
      <c r="P193" s="98">
        <v>6</v>
      </c>
      <c r="Q193" s="99">
        <v>0</v>
      </c>
      <c r="R193" s="102">
        <f>BaseWeaponStats!R193*WeaponUpgradeCorrections!M12</f>
        <v>60</v>
      </c>
      <c r="S193" s="102">
        <f>BaseWeaponStats!S193*WeaponUpgradeCorrections!N12</f>
        <v>10</v>
      </c>
      <c r="T193" s="102">
        <f>BaseWeaponStats!T193*WeaponUpgradeCorrections!O12</f>
        <v>44</v>
      </c>
      <c r="U193" s="102">
        <f>BaseWeaponStats!U193*WeaponUpgradeCorrections!P12</f>
        <v>40</v>
      </c>
      <c r="V193" s="102">
        <f>BaseWeaponStats!V193*WeaponUpgradeCorrections!Q12</f>
        <v>38</v>
      </c>
      <c r="W193" s="100">
        <f>BaseWeaponStats!W193</f>
        <v>160</v>
      </c>
      <c r="X193" s="100">
        <f>BaseWeaponStats!X193</f>
        <v>6402</v>
      </c>
      <c r="Y193" s="100">
        <f>BaseWeaponStats!Y193</f>
        <v>0</v>
      </c>
    </row>
    <row r="194" spans="1:26" ht="15.75" customHeight="1" x14ac:dyDescent="0.2">
      <c r="A194" s="94">
        <f>BaseWeaponStats!A194+5</f>
        <v>303905</v>
      </c>
      <c r="B194" s="95" t="s">
        <v>868</v>
      </c>
      <c r="C194" s="16" t="s">
        <v>101</v>
      </c>
      <c r="D194" s="96">
        <f>BaseWeaponStats!D194*WeaponUpgradeCorrections!I13</f>
        <v>0</v>
      </c>
      <c r="E194" s="96">
        <f>BaseWeaponStats!E194*WeaponUpgradeCorrections!J13</f>
        <v>0</v>
      </c>
      <c r="F194" s="96">
        <f>BaseWeaponStats!F194*WeaponUpgradeCorrections!K13</f>
        <v>0</v>
      </c>
      <c r="G194" s="96">
        <f>BaseWeaponStats!G194*WeaponUpgradeCorrections!L13</f>
        <v>0</v>
      </c>
      <c r="H194" s="96">
        <v>1</v>
      </c>
      <c r="I194" s="97">
        <f>BaseWeaponStats!I194*WeaponUpgradeCorrections!C13</f>
        <v>200.1</v>
      </c>
      <c r="J194" s="97">
        <f>BaseWeaponStats!J194*WeaponUpgradeCorrections!D13</f>
        <v>0</v>
      </c>
      <c r="K194" s="97">
        <f>BaseWeaponStats!K194*WeaponUpgradeCorrections!E13</f>
        <v>232.29999999999998</v>
      </c>
      <c r="L194" s="97">
        <f>BaseWeaponStats!L194*WeaponUpgradeCorrections!F13</f>
        <v>0</v>
      </c>
      <c r="M194" s="97">
        <f>BaseWeaponStats!M194*WeaponUpgradeCorrections!G13</f>
        <v>87.5</v>
      </c>
      <c r="N194" s="97">
        <f>BaseWeaponStats!N194*WeaponUpgradeCorrections!H13</f>
        <v>35</v>
      </c>
      <c r="O194" s="97">
        <v>0</v>
      </c>
      <c r="P194" s="98">
        <v>6</v>
      </c>
      <c r="Q194" s="99">
        <v>0</v>
      </c>
      <c r="R194" s="102">
        <f>BaseWeaponStats!R194*WeaponUpgradeCorrections!M13</f>
        <v>60</v>
      </c>
      <c r="S194" s="102">
        <f>BaseWeaponStats!S194*WeaponUpgradeCorrections!N13</f>
        <v>10</v>
      </c>
      <c r="T194" s="102">
        <f>BaseWeaponStats!T194*WeaponUpgradeCorrections!O13</f>
        <v>44</v>
      </c>
      <c r="U194" s="102">
        <f>BaseWeaponStats!U194*WeaponUpgradeCorrections!P13</f>
        <v>40</v>
      </c>
      <c r="V194" s="102">
        <f>BaseWeaponStats!V194*WeaponUpgradeCorrections!Q13</f>
        <v>38</v>
      </c>
      <c r="W194" s="100">
        <f>BaseWeaponStats!W194</f>
        <v>160</v>
      </c>
      <c r="X194" s="100">
        <f>BaseWeaponStats!X194</f>
        <v>6402</v>
      </c>
      <c r="Y194" s="100">
        <f>BaseWeaponStats!Y194</f>
        <v>0</v>
      </c>
    </row>
    <row r="195" spans="1:26" ht="15.75" customHeight="1" x14ac:dyDescent="0.2">
      <c r="A195" s="94" t="s">
        <v>418</v>
      </c>
      <c r="B195" s="94" t="s">
        <v>449</v>
      </c>
      <c r="C195" s="16" t="s">
        <v>2</v>
      </c>
      <c r="D195" s="96" t="s">
        <v>419</v>
      </c>
      <c r="E195" s="96" t="s">
        <v>420</v>
      </c>
      <c r="F195" s="96" t="s">
        <v>421</v>
      </c>
      <c r="G195" s="96" t="s">
        <v>422</v>
      </c>
      <c r="H195" s="96" t="s">
        <v>423</v>
      </c>
      <c r="I195" s="97" t="s">
        <v>424</v>
      </c>
      <c r="J195" s="97" t="s">
        <v>425</v>
      </c>
      <c r="K195" s="97" t="s">
        <v>426</v>
      </c>
      <c r="L195" s="97" t="s">
        <v>427</v>
      </c>
      <c r="M195" s="97" t="s">
        <v>428</v>
      </c>
      <c r="N195" s="97" t="s">
        <v>429</v>
      </c>
      <c r="O195" s="97" t="s">
        <v>430</v>
      </c>
      <c r="P195" s="98" t="s">
        <v>9</v>
      </c>
      <c r="Q195" s="99" t="s">
        <v>431</v>
      </c>
      <c r="R195" s="102" t="s">
        <v>432</v>
      </c>
      <c r="S195" s="102" t="s">
        <v>433</v>
      </c>
      <c r="T195" s="102" t="s">
        <v>434</v>
      </c>
      <c r="U195" s="102" t="s">
        <v>435</v>
      </c>
      <c r="V195" s="102" t="s">
        <v>436</v>
      </c>
      <c r="W195" s="100" t="s">
        <v>437</v>
      </c>
      <c r="X195" s="100" t="s">
        <v>10</v>
      </c>
      <c r="Y195" s="100" t="s">
        <v>438</v>
      </c>
    </row>
    <row r="196" spans="1:26" ht="15.75" customHeight="1" x14ac:dyDescent="0.2">
      <c r="A196" s="94">
        <f>BaseWeaponStats!A196</f>
        <v>304000</v>
      </c>
      <c r="B196" s="103" t="s">
        <v>104</v>
      </c>
      <c r="C196" s="16" t="s">
        <v>105</v>
      </c>
      <c r="D196" s="96">
        <f>BaseWeaponStats!D196</f>
        <v>58</v>
      </c>
      <c r="E196" s="96">
        <f>BaseWeaponStats!E196</f>
        <v>52</v>
      </c>
      <c r="F196" s="96">
        <f>BaseWeaponStats!F196</f>
        <v>0</v>
      </c>
      <c r="G196" s="96">
        <f>BaseWeaponStats!G196</f>
        <v>0</v>
      </c>
      <c r="H196" s="96">
        <v>0</v>
      </c>
      <c r="I196" s="97">
        <f>BaseWeaponStats!I196</f>
        <v>190</v>
      </c>
      <c r="J196" s="97">
        <f>BaseWeaponStats!J196</f>
        <v>0</v>
      </c>
      <c r="K196" s="97">
        <f>BaseWeaponStats!K196</f>
        <v>0</v>
      </c>
      <c r="L196" s="97">
        <f>BaseWeaponStats!L196</f>
        <v>0</v>
      </c>
      <c r="M196" s="97">
        <f>BaseWeaponStats!M196</f>
        <v>35</v>
      </c>
      <c r="N196" s="97">
        <f>BaseWeaponStats!N196</f>
        <v>35</v>
      </c>
      <c r="O196" s="97">
        <v>0</v>
      </c>
      <c r="P196" s="98">
        <v>8</v>
      </c>
      <c r="Q196" s="99">
        <v>1</v>
      </c>
      <c r="R196" s="102">
        <f>BaseWeaponStats!R196</f>
        <v>60</v>
      </c>
      <c r="S196" s="102">
        <f>BaseWeaponStats!S196</f>
        <v>10</v>
      </c>
      <c r="T196" s="102">
        <f>BaseWeaponStats!T196</f>
        <v>40</v>
      </c>
      <c r="U196" s="102">
        <f>BaseWeaponStats!U196</f>
        <v>40</v>
      </c>
      <c r="V196" s="102">
        <v>38</v>
      </c>
      <c r="W196" s="100">
        <f>BaseWeaponStats!W196</f>
        <v>60</v>
      </c>
      <c r="X196" s="100">
        <f>BaseWeaponStats!X196</f>
        <v>0</v>
      </c>
      <c r="Y196" s="100">
        <f>BaseWeaponStats!Y196</f>
        <v>0</v>
      </c>
    </row>
    <row r="197" spans="1:26" ht="15.75" customHeight="1" x14ac:dyDescent="0.2">
      <c r="A197" s="94" t="s">
        <v>418</v>
      </c>
      <c r="B197" s="94" t="s">
        <v>449</v>
      </c>
      <c r="C197" s="16" t="s">
        <v>2</v>
      </c>
      <c r="D197" s="96" t="s">
        <v>419</v>
      </c>
      <c r="E197" s="96" t="s">
        <v>420</v>
      </c>
      <c r="F197" s="96" t="s">
        <v>421</v>
      </c>
      <c r="G197" s="96" t="s">
        <v>422</v>
      </c>
      <c r="H197" s="96" t="s">
        <v>423</v>
      </c>
      <c r="I197" s="97" t="s">
        <v>424</v>
      </c>
      <c r="J197" s="97" t="s">
        <v>425</v>
      </c>
      <c r="K197" s="97" t="s">
        <v>426</v>
      </c>
      <c r="L197" s="97" t="s">
        <v>427</v>
      </c>
      <c r="M197" s="97" t="s">
        <v>428</v>
      </c>
      <c r="N197" s="97" t="s">
        <v>429</v>
      </c>
      <c r="O197" s="97" t="s">
        <v>430</v>
      </c>
      <c r="P197" s="98" t="s">
        <v>9</v>
      </c>
      <c r="Q197" s="99" t="s">
        <v>431</v>
      </c>
      <c r="R197" s="102" t="s">
        <v>432</v>
      </c>
      <c r="S197" s="102" t="s">
        <v>433</v>
      </c>
      <c r="T197" s="102" t="s">
        <v>434</v>
      </c>
      <c r="U197" s="102" t="s">
        <v>435</v>
      </c>
      <c r="V197" s="102" t="s">
        <v>436</v>
      </c>
      <c r="W197" s="100" t="s">
        <v>437</v>
      </c>
      <c r="X197" s="100" t="s">
        <v>10</v>
      </c>
      <c r="Y197" s="100" t="s">
        <v>438</v>
      </c>
    </row>
    <row r="198" spans="1:26" ht="15.75" customHeight="1" x14ac:dyDescent="0.2">
      <c r="A198" s="94">
        <f>BaseWeaponStats!A198+5</f>
        <v>306005</v>
      </c>
      <c r="B198" s="103" t="s">
        <v>110</v>
      </c>
      <c r="C198" s="16" t="s">
        <v>111</v>
      </c>
      <c r="D198" s="96">
        <f>BaseWeaponStats!D198*WeaponUpgradeCorrections!I16</f>
        <v>60</v>
      </c>
      <c r="E198" s="96">
        <f>BaseWeaponStats!E198*WeaponUpgradeCorrections!J16</f>
        <v>55</v>
      </c>
      <c r="F198" s="96">
        <f>BaseWeaponStats!F198*WeaponUpgradeCorrections!K16</f>
        <v>15</v>
      </c>
      <c r="G198" s="96">
        <f>BaseWeaponStats!G198*WeaponUpgradeCorrections!L16</f>
        <v>0</v>
      </c>
      <c r="H198" s="96">
        <v>0</v>
      </c>
      <c r="I198" s="97">
        <f>BaseWeaponStats!I198*WeaponUpgradeCorrections!C16</f>
        <v>222</v>
      </c>
      <c r="J198" s="97">
        <f>BaseWeaponStats!J198*WeaponUpgradeCorrections!D16</f>
        <v>150</v>
      </c>
      <c r="K198" s="97">
        <f>BaseWeaponStats!K198*WeaponUpgradeCorrections!E16</f>
        <v>0</v>
      </c>
      <c r="L198" s="97">
        <f>BaseWeaponStats!L198*WeaponUpgradeCorrections!F16</f>
        <v>0</v>
      </c>
      <c r="M198" s="97">
        <f>BaseWeaponStats!M198*WeaponUpgradeCorrections!G16</f>
        <v>87.5</v>
      </c>
      <c r="N198" s="97">
        <f>BaseWeaponStats!N198*WeaponUpgradeCorrections!H16</f>
        <v>35</v>
      </c>
      <c r="O198" s="97">
        <v>0</v>
      </c>
      <c r="P198" s="98">
        <v>18</v>
      </c>
      <c r="Q198" s="99">
        <v>1</v>
      </c>
      <c r="R198" s="102">
        <f>BaseWeaponStats!R198*WeaponUpgradeCorrections!M16</f>
        <v>60</v>
      </c>
      <c r="S198" s="102">
        <f>BaseWeaponStats!S198*WeaponUpgradeCorrections!N16</f>
        <v>10</v>
      </c>
      <c r="T198" s="102">
        <f>BaseWeaponStats!T198*WeaponUpgradeCorrections!O16</f>
        <v>40</v>
      </c>
      <c r="U198" s="102">
        <f>BaseWeaponStats!U198*WeaponUpgradeCorrections!P16</f>
        <v>40</v>
      </c>
      <c r="V198" s="102">
        <v>38</v>
      </c>
      <c r="W198" s="100">
        <f>BaseWeaponStats!W198</f>
        <v>800</v>
      </c>
      <c r="X198" s="100">
        <f>BaseWeaponStats!X198</f>
        <v>0</v>
      </c>
      <c r="Y198" s="100">
        <f>BaseWeaponStats!Y198</f>
        <v>0</v>
      </c>
    </row>
    <row r="199" spans="1:26" ht="15.75" customHeight="1" x14ac:dyDescent="0.2">
      <c r="A199" s="94" t="s">
        <v>418</v>
      </c>
      <c r="B199" s="94" t="s">
        <v>449</v>
      </c>
      <c r="C199" s="16" t="s">
        <v>2</v>
      </c>
      <c r="D199" s="96" t="s">
        <v>419</v>
      </c>
      <c r="E199" s="96" t="s">
        <v>420</v>
      </c>
      <c r="F199" s="96" t="s">
        <v>421</v>
      </c>
      <c r="G199" s="96" t="s">
        <v>422</v>
      </c>
      <c r="H199" s="96" t="s">
        <v>423</v>
      </c>
      <c r="I199" s="97" t="s">
        <v>424</v>
      </c>
      <c r="J199" s="97" t="s">
        <v>425</v>
      </c>
      <c r="K199" s="97" t="s">
        <v>426</v>
      </c>
      <c r="L199" s="97" t="s">
        <v>427</v>
      </c>
      <c r="M199" s="97" t="s">
        <v>428</v>
      </c>
      <c r="N199" s="97" t="s">
        <v>429</v>
      </c>
      <c r="O199" s="97" t="s">
        <v>430</v>
      </c>
      <c r="P199" s="98" t="s">
        <v>9</v>
      </c>
      <c r="Q199" s="99" t="s">
        <v>431</v>
      </c>
      <c r="R199" s="102" t="s">
        <v>432</v>
      </c>
      <c r="S199" s="102" t="s">
        <v>433</v>
      </c>
      <c r="T199" s="102" t="s">
        <v>434</v>
      </c>
      <c r="U199" s="102" t="s">
        <v>435</v>
      </c>
      <c r="V199" s="102" t="s">
        <v>436</v>
      </c>
      <c r="W199" s="100" t="s">
        <v>437</v>
      </c>
      <c r="X199" s="100" t="s">
        <v>10</v>
      </c>
      <c r="Y199" s="100" t="s">
        <v>438</v>
      </c>
    </row>
    <row r="200" spans="1:26" ht="15.75" customHeight="1" x14ac:dyDescent="0.2">
      <c r="A200" s="94">
        <f>BaseWeaponStats!A200+5</f>
        <v>307005</v>
      </c>
      <c r="B200" s="103" t="s">
        <v>117</v>
      </c>
      <c r="C200" s="16" t="s">
        <v>121</v>
      </c>
      <c r="D200" s="96">
        <f>BaseWeaponStats!D200*WeaponUpgradeCorrections!I14</f>
        <v>55</v>
      </c>
      <c r="E200" s="96">
        <f>BaseWeaponStats!E200*WeaponUpgradeCorrections!J14</f>
        <v>55</v>
      </c>
      <c r="F200" s="96">
        <f>BaseWeaponStats!F200*WeaponUpgradeCorrections!K14</f>
        <v>85</v>
      </c>
      <c r="G200" s="96">
        <f>BaseWeaponStats!G200*WeaponUpgradeCorrections!L14</f>
        <v>85</v>
      </c>
      <c r="H200" s="96">
        <v>0</v>
      </c>
      <c r="I200" s="97">
        <f>BaseWeaponStats!I200*WeaponUpgradeCorrections!C14</f>
        <v>180</v>
      </c>
      <c r="J200" s="97">
        <f>BaseWeaponStats!J200*WeaponUpgradeCorrections!D14</f>
        <v>127.5</v>
      </c>
      <c r="K200" s="97">
        <f>BaseWeaponStats!K200*WeaponUpgradeCorrections!E14</f>
        <v>0</v>
      </c>
      <c r="L200" s="97">
        <f>BaseWeaponStats!L200*WeaponUpgradeCorrections!F14</f>
        <v>0</v>
      </c>
      <c r="M200" s="97">
        <f>BaseWeaponStats!M200*WeaponUpgradeCorrections!G14</f>
        <v>87.5</v>
      </c>
      <c r="N200" s="97">
        <f>BaseWeaponStats!N200*WeaponUpgradeCorrections!H14</f>
        <v>35</v>
      </c>
      <c r="O200" s="97">
        <v>0</v>
      </c>
      <c r="P200" s="98">
        <v>10</v>
      </c>
      <c r="Q200" s="99">
        <v>1</v>
      </c>
      <c r="R200" s="102">
        <f>BaseWeaponStats!R200*WeaponUpgradeCorrections!M14</f>
        <v>60</v>
      </c>
      <c r="S200" s="102">
        <f>BaseWeaponStats!S200*WeaponUpgradeCorrections!N14</f>
        <v>10</v>
      </c>
      <c r="T200" s="102">
        <f>BaseWeaponStats!T200*WeaponUpgradeCorrections!O14</f>
        <v>40</v>
      </c>
      <c r="U200" s="102">
        <f>BaseWeaponStats!U200*WeaponUpgradeCorrections!P14</f>
        <v>40</v>
      </c>
      <c r="V200" s="102">
        <v>38</v>
      </c>
      <c r="W200" s="100">
        <f>BaseWeaponStats!W200</f>
        <v>400</v>
      </c>
      <c r="X200" s="100">
        <f>BaseWeaponStats!X200</f>
        <v>0</v>
      </c>
      <c r="Y200" s="100">
        <f>BaseWeaponStats!Y200</f>
        <v>0</v>
      </c>
    </row>
    <row r="201" spans="1:26" ht="15.75" customHeight="1" x14ac:dyDescent="0.2">
      <c r="A201" s="94" t="s">
        <v>418</v>
      </c>
      <c r="B201" s="94" t="s">
        <v>449</v>
      </c>
      <c r="C201" s="16" t="s">
        <v>2</v>
      </c>
      <c r="D201" s="96" t="s">
        <v>419</v>
      </c>
      <c r="E201" s="96" t="s">
        <v>420</v>
      </c>
      <c r="F201" s="96" t="s">
        <v>421</v>
      </c>
      <c r="G201" s="96" t="s">
        <v>422</v>
      </c>
      <c r="H201" s="96" t="s">
        <v>423</v>
      </c>
      <c r="I201" s="97" t="s">
        <v>424</v>
      </c>
      <c r="J201" s="97" t="s">
        <v>425</v>
      </c>
      <c r="K201" s="97" t="s">
        <v>426</v>
      </c>
      <c r="L201" s="97" t="s">
        <v>427</v>
      </c>
      <c r="M201" s="97" t="s">
        <v>428</v>
      </c>
      <c r="N201" s="97" t="s">
        <v>429</v>
      </c>
      <c r="O201" s="97" t="s">
        <v>430</v>
      </c>
      <c r="P201" s="98" t="s">
        <v>9</v>
      </c>
      <c r="Q201" s="99" t="s">
        <v>431</v>
      </c>
      <c r="R201" s="102" t="s">
        <v>432</v>
      </c>
      <c r="S201" s="102" t="s">
        <v>433</v>
      </c>
      <c r="T201" s="102" t="s">
        <v>434</v>
      </c>
      <c r="U201" s="102" t="s">
        <v>435</v>
      </c>
      <c r="V201" s="102" t="s">
        <v>436</v>
      </c>
      <c r="W201" s="100" t="s">
        <v>437</v>
      </c>
      <c r="X201" s="100" t="s">
        <v>10</v>
      </c>
      <c r="Y201" s="100" t="s">
        <v>438</v>
      </c>
    </row>
    <row r="202" spans="1:26" ht="15.75" customHeight="1" x14ac:dyDescent="0.2">
      <c r="A202" s="94">
        <f>BaseWeaponStats!A202+5</f>
        <v>309005</v>
      </c>
      <c r="B202" s="103" t="s">
        <v>135</v>
      </c>
      <c r="C202" s="16" t="s">
        <v>136</v>
      </c>
      <c r="D202" s="96">
        <f>BaseWeaponStats!D202*WeaponUpgradeCorrections!I15</f>
        <v>0</v>
      </c>
      <c r="E202" s="96">
        <f>BaseWeaponStats!E202*WeaponUpgradeCorrections!J15</f>
        <v>0</v>
      </c>
      <c r="F202" s="96">
        <f>BaseWeaponStats!F202*WeaponUpgradeCorrections!K15</f>
        <v>163.19999999999999</v>
      </c>
      <c r="G202" s="96">
        <f>BaseWeaponStats!G202*WeaponUpgradeCorrections!L15</f>
        <v>0</v>
      </c>
      <c r="H202" s="96">
        <v>0</v>
      </c>
      <c r="I202" s="97">
        <f>BaseWeaponStats!I202*WeaponUpgradeCorrections!C15</f>
        <v>0</v>
      </c>
      <c r="J202" s="97">
        <f>BaseWeaponStats!J202*WeaponUpgradeCorrections!D15</f>
        <v>198</v>
      </c>
      <c r="K202" s="97">
        <f>BaseWeaponStats!K202*WeaponUpgradeCorrections!E15</f>
        <v>0</v>
      </c>
      <c r="L202" s="97">
        <f>BaseWeaponStats!L202*WeaponUpgradeCorrections!F15</f>
        <v>0</v>
      </c>
      <c r="M202" s="97">
        <f>BaseWeaponStats!M202*WeaponUpgradeCorrections!G15</f>
        <v>87.5</v>
      </c>
      <c r="N202" s="97">
        <f>BaseWeaponStats!N202*WeaponUpgradeCorrections!H15</f>
        <v>35</v>
      </c>
      <c r="O202" s="97">
        <v>0</v>
      </c>
      <c r="P202" s="98">
        <v>6</v>
      </c>
      <c r="Q202" s="99">
        <v>0</v>
      </c>
      <c r="R202" s="102">
        <f>BaseWeaponStats!R202*WeaponUpgradeCorrections!M15</f>
        <v>60</v>
      </c>
      <c r="S202" s="102">
        <f>BaseWeaponStats!S202*WeaponUpgradeCorrections!N15</f>
        <v>10</v>
      </c>
      <c r="T202" s="102">
        <f>BaseWeaponStats!T202*WeaponUpgradeCorrections!O15</f>
        <v>40</v>
      </c>
      <c r="U202" s="102">
        <f>BaseWeaponStats!U202*WeaponUpgradeCorrections!P15</f>
        <v>40</v>
      </c>
      <c r="V202" s="102">
        <f>BaseWeaponStats!V202*WeaponUpgradeCorrections!Q15</f>
        <v>38</v>
      </c>
      <c r="W202" s="100">
        <f>BaseWeaponStats!W202</f>
        <v>300</v>
      </c>
      <c r="X202" s="100">
        <f>BaseWeaponStats!X202</f>
        <v>6820</v>
      </c>
      <c r="Y202" s="100">
        <f>BaseWeaponStats!Y202</f>
        <v>0</v>
      </c>
    </row>
    <row r="203" spans="1:26" ht="15.75" customHeight="1" x14ac:dyDescent="0.2">
      <c r="A203" s="94" t="s">
        <v>418</v>
      </c>
      <c r="B203" s="94" t="s">
        <v>449</v>
      </c>
      <c r="C203" s="16" t="s">
        <v>2</v>
      </c>
      <c r="D203" s="96" t="s">
        <v>419</v>
      </c>
      <c r="E203" s="96" t="s">
        <v>420</v>
      </c>
      <c r="F203" s="96" t="s">
        <v>421</v>
      </c>
      <c r="G203" s="96" t="s">
        <v>422</v>
      </c>
      <c r="H203" s="96" t="s">
        <v>423</v>
      </c>
      <c r="I203" s="97" t="s">
        <v>424</v>
      </c>
      <c r="J203" s="97" t="s">
        <v>425</v>
      </c>
      <c r="K203" s="97" t="s">
        <v>426</v>
      </c>
      <c r="L203" s="97" t="s">
        <v>427</v>
      </c>
      <c r="M203" s="97" t="s">
        <v>428</v>
      </c>
      <c r="N203" s="97" t="s">
        <v>429</v>
      </c>
      <c r="O203" s="97" t="s">
        <v>430</v>
      </c>
      <c r="P203" s="98" t="s">
        <v>9</v>
      </c>
      <c r="Q203" s="99" t="s">
        <v>431</v>
      </c>
      <c r="R203" s="102" t="s">
        <v>432</v>
      </c>
      <c r="S203" s="102" t="s">
        <v>433</v>
      </c>
      <c r="T203" s="102" t="s">
        <v>434</v>
      </c>
      <c r="U203" s="102" t="s">
        <v>435</v>
      </c>
      <c r="V203" s="102" t="s">
        <v>436</v>
      </c>
      <c r="W203" s="100" t="s">
        <v>437</v>
      </c>
      <c r="X203" s="100" t="s">
        <v>10</v>
      </c>
      <c r="Y203" s="100" t="s">
        <v>438</v>
      </c>
    </row>
    <row r="204" spans="1:26" ht="15.75" customHeight="1" x14ac:dyDescent="0.2">
      <c r="A204" s="94">
        <f>BaseWeaponStats!A204+5</f>
        <v>310005</v>
      </c>
      <c r="B204" s="103" t="s">
        <v>106</v>
      </c>
      <c r="C204" s="16" t="s">
        <v>107</v>
      </c>
      <c r="D204" s="96">
        <f>BaseWeaponStats!D204*WeaponUpgradeCorrections!I16</f>
        <v>58</v>
      </c>
      <c r="E204" s="96">
        <f>BaseWeaponStats!E204*WeaponUpgradeCorrections!J16</f>
        <v>7</v>
      </c>
      <c r="F204" s="96">
        <f>BaseWeaponStats!F204*WeaponUpgradeCorrections!K16</f>
        <v>0</v>
      </c>
      <c r="G204" s="96">
        <f>BaseWeaponStats!G204*WeaponUpgradeCorrections!L16</f>
        <v>0</v>
      </c>
      <c r="H204" s="96">
        <v>0</v>
      </c>
      <c r="I204" s="97">
        <f>BaseWeaponStats!I204*WeaponUpgradeCorrections!C16</f>
        <v>330</v>
      </c>
      <c r="J204" s="97">
        <f>BaseWeaponStats!J204*WeaponUpgradeCorrections!D16</f>
        <v>0</v>
      </c>
      <c r="K204" s="97">
        <f>BaseWeaponStats!K204*WeaponUpgradeCorrections!E16</f>
        <v>0</v>
      </c>
      <c r="L204" s="97">
        <f>BaseWeaponStats!L204*WeaponUpgradeCorrections!F16</f>
        <v>0</v>
      </c>
      <c r="M204" s="97">
        <f>BaseWeaponStats!M204*WeaponUpgradeCorrections!G16</f>
        <v>100</v>
      </c>
      <c r="N204" s="97">
        <f>BaseWeaponStats!N204*WeaponUpgradeCorrections!H16</f>
        <v>35</v>
      </c>
      <c r="O204" s="97">
        <v>0</v>
      </c>
      <c r="P204" s="98">
        <v>8</v>
      </c>
      <c r="Q204" s="99">
        <v>1</v>
      </c>
      <c r="R204" s="102">
        <f>BaseWeaponStats!R204*WeaponUpgradeCorrections!M16</f>
        <v>60</v>
      </c>
      <c r="S204" s="102">
        <f>BaseWeaponStats!S204*WeaponUpgradeCorrections!N16</f>
        <v>10</v>
      </c>
      <c r="T204" s="102">
        <f>BaseWeaponStats!T204*WeaponUpgradeCorrections!O16</f>
        <v>40</v>
      </c>
      <c r="U204" s="102">
        <f>BaseWeaponStats!U204*WeaponUpgradeCorrections!P16</f>
        <v>40</v>
      </c>
      <c r="V204" s="102">
        <f>BaseWeaponStats!V204*WeaponUpgradeCorrections!Q16</f>
        <v>38</v>
      </c>
      <c r="W204" s="100">
        <f>BaseWeaponStats!W204</f>
        <v>300</v>
      </c>
      <c r="X204" s="100">
        <f>BaseWeaponStats!X204</f>
        <v>0</v>
      </c>
      <c r="Y204" s="100">
        <f>BaseWeaponStats!Y204</f>
        <v>0</v>
      </c>
    </row>
    <row r="205" spans="1:26" ht="15.75" customHeight="1" x14ac:dyDescent="0.2">
      <c r="A205" s="94" t="s">
        <v>418</v>
      </c>
      <c r="B205" s="94" t="s">
        <v>449</v>
      </c>
      <c r="C205" s="16" t="s">
        <v>2</v>
      </c>
      <c r="D205" s="96" t="s">
        <v>419</v>
      </c>
      <c r="E205" s="96" t="s">
        <v>420</v>
      </c>
      <c r="F205" s="96" t="s">
        <v>421</v>
      </c>
      <c r="G205" s="96" t="s">
        <v>422</v>
      </c>
      <c r="H205" s="96" t="s">
        <v>423</v>
      </c>
      <c r="I205" s="97" t="s">
        <v>424</v>
      </c>
      <c r="J205" s="97" t="s">
        <v>425</v>
      </c>
      <c r="K205" s="97" t="s">
        <v>426</v>
      </c>
      <c r="L205" s="97" t="s">
        <v>427</v>
      </c>
      <c r="M205" s="97" t="s">
        <v>428</v>
      </c>
      <c r="N205" s="97" t="s">
        <v>429</v>
      </c>
      <c r="O205" s="97" t="s">
        <v>430</v>
      </c>
      <c r="P205" s="98" t="s">
        <v>9</v>
      </c>
      <c r="Q205" s="99" t="s">
        <v>431</v>
      </c>
      <c r="R205" s="102" t="s">
        <v>432</v>
      </c>
      <c r="S205" s="102" t="s">
        <v>433</v>
      </c>
      <c r="T205" s="102" t="s">
        <v>434</v>
      </c>
      <c r="U205" s="102" t="s">
        <v>435</v>
      </c>
      <c r="V205" s="102" t="s">
        <v>436</v>
      </c>
      <c r="W205" s="100" t="s">
        <v>437</v>
      </c>
      <c r="X205" s="100" t="s">
        <v>10</v>
      </c>
      <c r="Y205" s="100" t="s">
        <v>438</v>
      </c>
    </row>
    <row r="206" spans="1:26" ht="15.75" customHeight="1" x14ac:dyDescent="0.2">
      <c r="A206" s="94">
        <f>BaseWeaponStats!A206+5</f>
        <v>311005</v>
      </c>
      <c r="B206" s="103" t="s">
        <v>869</v>
      </c>
      <c r="C206" s="16" t="s">
        <v>870</v>
      </c>
      <c r="D206" s="96">
        <f>BaseWeaponStats!D206*WeaponUpgradeCorrections!I14</f>
        <v>60</v>
      </c>
      <c r="E206" s="96">
        <f>BaseWeaponStats!E206*WeaponUpgradeCorrections!J14</f>
        <v>60</v>
      </c>
      <c r="F206" s="96">
        <f>BaseWeaponStats!F206*WeaponUpgradeCorrections!K14</f>
        <v>60</v>
      </c>
      <c r="G206" s="96">
        <f>BaseWeaponStats!G206*WeaponUpgradeCorrections!L14</f>
        <v>60</v>
      </c>
      <c r="H206" s="96">
        <v>0</v>
      </c>
      <c r="I206" s="97">
        <f>BaseWeaponStats!I206*WeaponUpgradeCorrections!C14</f>
        <v>267</v>
      </c>
      <c r="J206" s="97">
        <f>BaseWeaponStats!J206*WeaponUpgradeCorrections!D14</f>
        <v>0</v>
      </c>
      <c r="K206" s="97">
        <f>BaseWeaponStats!K206*WeaponUpgradeCorrections!E14</f>
        <v>0</v>
      </c>
      <c r="L206" s="97">
        <f>BaseWeaponStats!L206*WeaponUpgradeCorrections!F14</f>
        <v>0</v>
      </c>
      <c r="M206" s="97">
        <f>BaseWeaponStats!M206*WeaponUpgradeCorrections!G14</f>
        <v>87.5</v>
      </c>
      <c r="N206" s="97">
        <f>BaseWeaponStats!N206*WeaponUpgradeCorrections!H14</f>
        <v>35</v>
      </c>
      <c r="O206" s="97">
        <v>0</v>
      </c>
      <c r="P206" s="98">
        <v>10</v>
      </c>
      <c r="Q206" s="99">
        <v>1</v>
      </c>
      <c r="R206" s="102">
        <f>BaseWeaponStats!R206*WeaponUpgradeCorrections!M14</f>
        <v>60</v>
      </c>
      <c r="S206" s="102">
        <f>BaseWeaponStats!S206*WeaponUpgradeCorrections!N14</f>
        <v>10</v>
      </c>
      <c r="T206" s="102">
        <f>BaseWeaponStats!T206*WeaponUpgradeCorrections!O14</f>
        <v>40</v>
      </c>
      <c r="U206" s="102">
        <f>BaseWeaponStats!U206*WeaponUpgradeCorrections!P14</f>
        <v>40</v>
      </c>
      <c r="V206" s="102">
        <f>BaseWeaponStats!V206*WeaponUpgradeCorrections!Q14</f>
        <v>38</v>
      </c>
      <c r="W206" s="100">
        <f>BaseWeaponStats!W206</f>
        <v>400</v>
      </c>
      <c r="X206" s="100">
        <f>BaseWeaponStats!X206</f>
        <v>0</v>
      </c>
      <c r="Y206" s="100">
        <f>BaseWeaponStats!Y206</f>
        <v>0</v>
      </c>
      <c r="Z206" s="1" t="s">
        <v>749</v>
      </c>
    </row>
    <row r="207" spans="1:26" ht="15.75" customHeight="1" x14ac:dyDescent="0.2">
      <c r="A207" s="94" t="s">
        <v>418</v>
      </c>
      <c r="B207" s="94" t="s">
        <v>449</v>
      </c>
      <c r="C207" s="16" t="s">
        <v>2</v>
      </c>
      <c r="D207" s="96" t="s">
        <v>419</v>
      </c>
      <c r="E207" s="96" t="s">
        <v>420</v>
      </c>
      <c r="F207" s="96" t="s">
        <v>421</v>
      </c>
      <c r="G207" s="96" t="s">
        <v>422</v>
      </c>
      <c r="H207" s="96" t="s">
        <v>423</v>
      </c>
      <c r="I207" s="97" t="s">
        <v>424</v>
      </c>
      <c r="J207" s="97" t="s">
        <v>425</v>
      </c>
      <c r="K207" s="97" t="s">
        <v>426</v>
      </c>
      <c r="L207" s="97" t="s">
        <v>427</v>
      </c>
      <c r="M207" s="97" t="s">
        <v>428</v>
      </c>
      <c r="N207" s="97" t="s">
        <v>429</v>
      </c>
      <c r="O207" s="97" t="s">
        <v>430</v>
      </c>
      <c r="P207" s="98" t="s">
        <v>9</v>
      </c>
      <c r="Q207" s="99" t="s">
        <v>431</v>
      </c>
      <c r="R207" s="102" t="s">
        <v>432</v>
      </c>
      <c r="S207" s="102" t="s">
        <v>433</v>
      </c>
      <c r="T207" s="102" t="s">
        <v>434</v>
      </c>
      <c r="U207" s="102" t="s">
        <v>435</v>
      </c>
      <c r="V207" s="102" t="s">
        <v>436</v>
      </c>
      <c r="W207" s="100" t="s">
        <v>437</v>
      </c>
      <c r="X207" s="100" t="s">
        <v>10</v>
      </c>
      <c r="Y207" s="100" t="s">
        <v>438</v>
      </c>
    </row>
    <row r="208" spans="1:26" ht="15.75" customHeight="1" x14ac:dyDescent="0.2">
      <c r="A208" s="94">
        <f>BaseWeaponStats!A208+5</f>
        <v>314005</v>
      </c>
      <c r="B208" s="103" t="s">
        <v>133</v>
      </c>
      <c r="C208" s="16" t="s">
        <v>105</v>
      </c>
      <c r="D208" s="96">
        <f>BaseWeaponStats!D208*WeaponUpgradeCorrections!I14</f>
        <v>23</v>
      </c>
      <c r="E208" s="96">
        <f>BaseWeaponStats!E208*WeaponUpgradeCorrections!J14</f>
        <v>24</v>
      </c>
      <c r="F208" s="96">
        <f>BaseWeaponStats!F208*WeaponUpgradeCorrections!K14</f>
        <v>0</v>
      </c>
      <c r="G208" s="96">
        <f>BaseWeaponStats!G208*WeaponUpgradeCorrections!L14</f>
        <v>0</v>
      </c>
      <c r="H208" s="96">
        <v>0</v>
      </c>
      <c r="I208" s="97">
        <f>BaseWeaponStats!I208*WeaponUpgradeCorrections!C14</f>
        <v>384</v>
      </c>
      <c r="J208" s="97">
        <f>BaseWeaponStats!J208*WeaponUpgradeCorrections!D14</f>
        <v>0</v>
      </c>
      <c r="K208" s="97">
        <f>BaseWeaponStats!K208*WeaponUpgradeCorrections!E14</f>
        <v>0</v>
      </c>
      <c r="L208" s="97">
        <f>BaseWeaponStats!L208*WeaponUpgradeCorrections!F14</f>
        <v>0</v>
      </c>
      <c r="M208" s="97">
        <f>BaseWeaponStats!M208*WeaponUpgradeCorrections!G14</f>
        <v>87.5</v>
      </c>
      <c r="N208" s="97">
        <f>BaseWeaponStats!N208*WeaponUpgradeCorrections!H14</f>
        <v>35</v>
      </c>
      <c r="O208" s="97">
        <v>0</v>
      </c>
      <c r="P208" s="98">
        <v>8</v>
      </c>
      <c r="Q208" s="99">
        <v>0</v>
      </c>
      <c r="R208" s="102">
        <f>BaseWeaponStats!R208*WeaponUpgradeCorrections!M14</f>
        <v>60</v>
      </c>
      <c r="S208" s="102">
        <f>BaseWeaponStats!S208*WeaponUpgradeCorrections!N14</f>
        <v>10</v>
      </c>
      <c r="T208" s="102">
        <f>BaseWeaponStats!T208*WeaponUpgradeCorrections!O14</f>
        <v>40</v>
      </c>
      <c r="U208" s="102">
        <f>BaseWeaponStats!U208*WeaponUpgradeCorrections!P14</f>
        <v>40</v>
      </c>
      <c r="V208" s="102">
        <f>BaseWeaponStats!V208*WeaponUpgradeCorrections!Q14</f>
        <v>26</v>
      </c>
      <c r="W208" s="100">
        <f>BaseWeaponStats!W208</f>
        <v>400</v>
      </c>
      <c r="X208" s="100">
        <f>BaseWeaponStats!X208</f>
        <v>0</v>
      </c>
      <c r="Y208" s="100">
        <f>BaseWeaponStats!Y208</f>
        <v>0</v>
      </c>
    </row>
    <row r="209" spans="1:25" ht="15.75" customHeight="1" x14ac:dyDescent="0.2">
      <c r="A209" s="94" t="s">
        <v>418</v>
      </c>
      <c r="B209" s="94" t="s">
        <v>449</v>
      </c>
      <c r="C209" s="16" t="s">
        <v>2</v>
      </c>
      <c r="D209" s="96" t="s">
        <v>419</v>
      </c>
      <c r="E209" s="96" t="s">
        <v>420</v>
      </c>
      <c r="F209" s="96" t="s">
        <v>421</v>
      </c>
      <c r="G209" s="96" t="s">
        <v>422</v>
      </c>
      <c r="H209" s="96" t="s">
        <v>423</v>
      </c>
      <c r="I209" s="97" t="s">
        <v>424</v>
      </c>
      <c r="J209" s="97" t="s">
        <v>425</v>
      </c>
      <c r="K209" s="97" t="s">
        <v>426</v>
      </c>
      <c r="L209" s="97" t="s">
        <v>427</v>
      </c>
      <c r="M209" s="97" t="s">
        <v>428</v>
      </c>
      <c r="N209" s="97" t="s">
        <v>429</v>
      </c>
      <c r="O209" s="97" t="s">
        <v>430</v>
      </c>
      <c r="P209" s="98" t="s">
        <v>9</v>
      </c>
      <c r="Q209" s="99" t="s">
        <v>431</v>
      </c>
      <c r="R209" s="102" t="s">
        <v>432</v>
      </c>
      <c r="S209" s="102" t="s">
        <v>433</v>
      </c>
      <c r="T209" s="102" t="s">
        <v>434</v>
      </c>
      <c r="U209" s="102" t="s">
        <v>435</v>
      </c>
      <c r="V209" s="102" t="s">
        <v>436</v>
      </c>
      <c r="W209" s="100" t="s">
        <v>437</v>
      </c>
      <c r="X209" s="100" t="s">
        <v>10</v>
      </c>
      <c r="Y209" s="100" t="s">
        <v>438</v>
      </c>
    </row>
    <row r="210" spans="1:25" ht="15.75" customHeight="1" x14ac:dyDescent="0.2">
      <c r="A210" s="94">
        <f>BaseWeaponStats!A210+5</f>
        <v>9012005</v>
      </c>
      <c r="B210" s="103" t="s">
        <v>128</v>
      </c>
      <c r="C210" s="16" t="s">
        <v>871</v>
      </c>
      <c r="D210" s="96">
        <f>BaseWeaponStats!D210*WeaponUpgradeCorrections!I14</f>
        <v>55</v>
      </c>
      <c r="E210" s="96">
        <f>BaseWeaponStats!E210*WeaponUpgradeCorrections!J14</f>
        <v>55</v>
      </c>
      <c r="F210" s="96">
        <f>BaseWeaponStats!F210*WeaponUpgradeCorrections!K14</f>
        <v>0</v>
      </c>
      <c r="G210" s="96">
        <f>BaseWeaponStats!G210*WeaponUpgradeCorrections!L14</f>
        <v>0</v>
      </c>
      <c r="H210" s="96">
        <v>1</v>
      </c>
      <c r="I210" s="97">
        <f>BaseWeaponStats!I210*WeaponUpgradeCorrections!C14</f>
        <v>240</v>
      </c>
      <c r="J210" s="97">
        <f>BaseWeaponStats!J210*WeaponUpgradeCorrections!D14</f>
        <v>0</v>
      </c>
      <c r="K210" s="97">
        <f>BaseWeaponStats!K210*WeaponUpgradeCorrections!E14</f>
        <v>0</v>
      </c>
      <c r="L210" s="97">
        <f>BaseWeaponStats!L210*WeaponUpgradeCorrections!F14</f>
        <v>0</v>
      </c>
      <c r="M210" s="97">
        <f>BaseWeaponStats!M210*WeaponUpgradeCorrections!G14</f>
        <v>100</v>
      </c>
      <c r="N210" s="97">
        <f>BaseWeaponStats!N210*WeaponUpgradeCorrections!H14</f>
        <v>35</v>
      </c>
      <c r="O210" s="97">
        <v>0</v>
      </c>
      <c r="P210" s="98">
        <v>9</v>
      </c>
      <c r="Q210" s="99">
        <v>1</v>
      </c>
      <c r="R210" s="102">
        <f>BaseWeaponStats!R210*WeaponUpgradeCorrections!M14</f>
        <v>40</v>
      </c>
      <c r="S210" s="102">
        <f>BaseWeaponStats!S210*WeaponUpgradeCorrections!N14</f>
        <v>50</v>
      </c>
      <c r="T210" s="102">
        <f>BaseWeaponStats!T210*WeaponUpgradeCorrections!O14</f>
        <v>40</v>
      </c>
      <c r="U210" s="102">
        <f>BaseWeaponStats!U210*WeaponUpgradeCorrections!P14</f>
        <v>40</v>
      </c>
      <c r="V210" s="102">
        <f>BaseWeaponStats!V210*WeaponUpgradeCorrections!Q14</f>
        <v>38</v>
      </c>
      <c r="W210" s="100">
        <f>BaseWeaponStats!W210</f>
        <v>300</v>
      </c>
      <c r="X210" s="100">
        <f>BaseWeaponStats!X210</f>
        <v>0</v>
      </c>
      <c r="Y210" s="100">
        <f>BaseWeaponStats!Y210</f>
        <v>0</v>
      </c>
    </row>
    <row r="211" spans="1:25" ht="15.75" customHeight="1" x14ac:dyDescent="0.2">
      <c r="A211" s="94" t="s">
        <v>418</v>
      </c>
      <c r="B211" s="94" t="s">
        <v>449</v>
      </c>
      <c r="C211" s="16" t="s">
        <v>2</v>
      </c>
      <c r="D211" s="96" t="s">
        <v>419</v>
      </c>
      <c r="E211" s="96" t="s">
        <v>420</v>
      </c>
      <c r="F211" s="96" t="s">
        <v>421</v>
      </c>
      <c r="G211" s="96" t="s">
        <v>422</v>
      </c>
      <c r="H211" s="96" t="s">
        <v>423</v>
      </c>
      <c r="I211" s="97" t="s">
        <v>424</v>
      </c>
      <c r="J211" s="97" t="s">
        <v>425</v>
      </c>
      <c r="K211" s="97" t="s">
        <v>426</v>
      </c>
      <c r="L211" s="97" t="s">
        <v>427</v>
      </c>
      <c r="M211" s="97" t="s">
        <v>428</v>
      </c>
      <c r="N211" s="97" t="s">
        <v>429</v>
      </c>
      <c r="O211" s="97" t="s">
        <v>430</v>
      </c>
      <c r="P211" s="98" t="s">
        <v>9</v>
      </c>
      <c r="Q211" s="99" t="s">
        <v>431</v>
      </c>
      <c r="R211" s="102" t="s">
        <v>432</v>
      </c>
      <c r="S211" s="102" t="s">
        <v>433</v>
      </c>
      <c r="T211" s="102" t="s">
        <v>434</v>
      </c>
      <c r="U211" s="102" t="s">
        <v>435</v>
      </c>
      <c r="V211" s="102" t="s">
        <v>436</v>
      </c>
      <c r="W211" s="100" t="s">
        <v>437</v>
      </c>
      <c r="X211" s="100" t="s">
        <v>10</v>
      </c>
      <c r="Y211" s="100" t="s">
        <v>438</v>
      </c>
    </row>
    <row r="212" spans="1:25" ht="15.75" customHeight="1" x14ac:dyDescent="0.2">
      <c r="A212" s="94">
        <f>BaseWeaponStats!A212+5</f>
        <v>9020005</v>
      </c>
      <c r="B212" s="103" t="s">
        <v>139</v>
      </c>
      <c r="C212" s="16" t="s">
        <v>140</v>
      </c>
      <c r="D212" s="96">
        <f>BaseWeaponStats!D212*WeaponUpgradeCorrections!I15</f>
        <v>0</v>
      </c>
      <c r="E212" s="96">
        <f>BaseWeaponStats!E212*WeaponUpgradeCorrections!J15</f>
        <v>0</v>
      </c>
      <c r="F212" s="96">
        <f>BaseWeaponStats!F212*WeaponUpgradeCorrections!K15</f>
        <v>0</v>
      </c>
      <c r="G212" s="96">
        <f>BaseWeaponStats!G212*WeaponUpgradeCorrections!L15</f>
        <v>0</v>
      </c>
      <c r="H212" s="96">
        <v>0</v>
      </c>
      <c r="I212" s="97">
        <f>BaseWeaponStats!I212*WeaponUpgradeCorrections!C15</f>
        <v>480</v>
      </c>
      <c r="J212" s="97">
        <f>BaseWeaponStats!J212*WeaponUpgradeCorrections!D15</f>
        <v>0</v>
      </c>
      <c r="K212" s="97">
        <f>BaseWeaponStats!K212*WeaponUpgradeCorrections!E15</f>
        <v>0</v>
      </c>
      <c r="L212" s="97">
        <f>BaseWeaponStats!L212*WeaponUpgradeCorrections!F15</f>
        <v>0</v>
      </c>
      <c r="M212" s="97">
        <f>BaseWeaponStats!M212*WeaponUpgradeCorrections!G15</f>
        <v>87.5</v>
      </c>
      <c r="N212" s="97">
        <f>BaseWeaponStats!N212*WeaponUpgradeCorrections!H15</f>
        <v>35</v>
      </c>
      <c r="O212" s="97">
        <v>0</v>
      </c>
      <c r="P212" s="98">
        <v>8</v>
      </c>
      <c r="Q212" s="99">
        <v>1</v>
      </c>
      <c r="R212" s="102">
        <f>BaseWeaponStats!R212*WeaponUpgradeCorrections!M15</f>
        <v>60</v>
      </c>
      <c r="S212" s="102">
        <f>BaseWeaponStats!S212*WeaponUpgradeCorrections!N15</f>
        <v>10</v>
      </c>
      <c r="T212" s="102">
        <f>BaseWeaponStats!T212*WeaponUpgradeCorrections!O15</f>
        <v>40</v>
      </c>
      <c r="U212" s="102">
        <f>BaseWeaponStats!U212*WeaponUpgradeCorrections!P15</f>
        <v>40</v>
      </c>
      <c r="V212" s="102">
        <f>BaseWeaponStats!V212*WeaponUpgradeCorrections!Q15</f>
        <v>38</v>
      </c>
      <c r="W212" s="100">
        <f>BaseWeaponStats!W212</f>
        <v>350</v>
      </c>
      <c r="X212" s="100">
        <f>BaseWeaponStats!X212</f>
        <v>0</v>
      </c>
      <c r="Y212" s="100">
        <f>BaseWeaponStats!Y212</f>
        <v>0</v>
      </c>
    </row>
    <row r="213" spans="1:25" ht="15.75" customHeight="1" x14ac:dyDescent="0.2">
      <c r="A213" s="156" t="s">
        <v>872</v>
      </c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</row>
    <row r="214" spans="1:25" ht="15.75" customHeight="1" x14ac:dyDescent="0.2">
      <c r="A214" s="94" t="s">
        <v>418</v>
      </c>
      <c r="B214" s="94" t="s">
        <v>449</v>
      </c>
      <c r="C214" s="16" t="s">
        <v>2</v>
      </c>
      <c r="D214" s="96" t="s">
        <v>419</v>
      </c>
      <c r="E214" s="96" t="s">
        <v>420</v>
      </c>
      <c r="F214" s="96" t="s">
        <v>421</v>
      </c>
      <c r="G214" s="96" t="s">
        <v>422</v>
      </c>
      <c r="H214" s="96" t="s">
        <v>423</v>
      </c>
      <c r="I214" s="97" t="s">
        <v>424</v>
      </c>
      <c r="J214" s="97" t="s">
        <v>425</v>
      </c>
      <c r="K214" s="97" t="s">
        <v>426</v>
      </c>
      <c r="L214" s="97" t="s">
        <v>427</v>
      </c>
      <c r="M214" s="97" t="s">
        <v>428</v>
      </c>
      <c r="N214" s="97" t="s">
        <v>429</v>
      </c>
      <c r="O214" s="97" t="s">
        <v>430</v>
      </c>
      <c r="P214" s="98" t="s">
        <v>9</v>
      </c>
      <c r="Q214" s="99" t="s">
        <v>431</v>
      </c>
      <c r="R214" s="102" t="s">
        <v>432</v>
      </c>
      <c r="S214" s="102" t="s">
        <v>433</v>
      </c>
      <c r="T214" s="102" t="s">
        <v>434</v>
      </c>
      <c r="U214" s="102" t="s">
        <v>435</v>
      </c>
      <c r="V214" s="102" t="s">
        <v>436</v>
      </c>
      <c r="W214" s="100" t="s">
        <v>437</v>
      </c>
      <c r="X214" s="100" t="s">
        <v>10</v>
      </c>
      <c r="Y214" s="100" t="s">
        <v>438</v>
      </c>
    </row>
    <row r="215" spans="1:25" ht="15.75" customHeight="1" x14ac:dyDescent="0.2">
      <c r="A215" s="94">
        <f>BaseWeaponStats!A215+15</f>
        <v>350015</v>
      </c>
      <c r="B215" s="103" t="s">
        <v>147</v>
      </c>
      <c r="C215" s="16" t="s">
        <v>148</v>
      </c>
      <c r="D215" s="96">
        <f>BaseWeaponStats!D215*WeaponUpgradeCorrections!I4</f>
        <v>72</v>
      </c>
      <c r="E215" s="96">
        <f>BaseWeaponStats!E215*WeaponUpgradeCorrections!J4</f>
        <v>31.2</v>
      </c>
      <c r="F215" s="96">
        <f>BaseWeaponStats!F215*WeaponUpgradeCorrections!K4</f>
        <v>0</v>
      </c>
      <c r="G215" s="96">
        <f>BaseWeaponStats!G215*WeaponUpgradeCorrections!L4</f>
        <v>0</v>
      </c>
      <c r="H215" s="96">
        <v>0</v>
      </c>
      <c r="I215" s="97">
        <f>BaseWeaponStats!I215*WeaponUpgradeCorrections!C4</f>
        <v>325</v>
      </c>
      <c r="J215" s="97">
        <f>BaseWeaponStats!J215*WeaponUpgradeCorrections!D4</f>
        <v>0</v>
      </c>
      <c r="K215" s="97">
        <f>BaseWeaponStats!K215*WeaponUpgradeCorrections!E4</f>
        <v>0</v>
      </c>
      <c r="L215" s="97">
        <f>BaseWeaponStats!L215*WeaponUpgradeCorrections!F4</f>
        <v>0</v>
      </c>
      <c r="M215" s="97">
        <f>BaseWeaponStats!M215*WeaponUpgradeCorrections!G4</f>
        <v>100</v>
      </c>
      <c r="N215" s="97">
        <f>BaseWeaponStats!N215*WeaponUpgradeCorrections!H4</f>
        <v>50</v>
      </c>
      <c r="O215" s="97">
        <v>0</v>
      </c>
      <c r="P215" s="98">
        <v>10</v>
      </c>
      <c r="Q215" s="99">
        <v>0</v>
      </c>
      <c r="R215" s="102">
        <f>BaseWeaponStats!R215*WeaponUpgradeCorrections!M4</f>
        <v>70</v>
      </c>
      <c r="S215" s="102">
        <f>BaseWeaponStats!S215*WeaponUpgradeCorrections!N4</f>
        <v>10</v>
      </c>
      <c r="T215" s="102">
        <f>BaseWeaponStats!T215*WeaponUpgradeCorrections!O4</f>
        <v>50</v>
      </c>
      <c r="U215" s="102">
        <f>BaseWeaponStats!U215*WeaponUpgradeCorrections!P4</f>
        <v>50</v>
      </c>
      <c r="V215" s="102">
        <f>BaseWeaponStats!V215*WeaponUpgradeCorrections!Q4</f>
        <v>44</v>
      </c>
      <c r="W215" s="100">
        <f>BaseWeaponStats!W215</f>
        <v>200</v>
      </c>
      <c r="X215" s="100">
        <f>BaseWeaponStats!X215</f>
        <v>0</v>
      </c>
      <c r="Y215" s="100">
        <f>BaseWeaponStats!Y215</f>
        <v>0</v>
      </c>
    </row>
    <row r="216" spans="1:25" ht="15.75" customHeight="1" x14ac:dyDescent="0.2">
      <c r="A216" s="94">
        <f>BaseWeaponStats!A216+5</f>
        <v>350105</v>
      </c>
      <c r="B216" s="95" t="s">
        <v>149</v>
      </c>
      <c r="C216" s="16" t="s">
        <v>148</v>
      </c>
      <c r="D216" s="96">
        <f>BaseWeaponStats!D216*WeaponUpgradeCorrections!I5</f>
        <v>72</v>
      </c>
      <c r="E216" s="96">
        <f>BaseWeaponStats!E216*WeaponUpgradeCorrections!J5</f>
        <v>31.2</v>
      </c>
      <c r="F216" s="96">
        <f>BaseWeaponStats!F216*WeaponUpgradeCorrections!K5</f>
        <v>0</v>
      </c>
      <c r="G216" s="96">
        <f>BaseWeaponStats!G216*WeaponUpgradeCorrections!L5</f>
        <v>0</v>
      </c>
      <c r="H216" s="96">
        <v>0</v>
      </c>
      <c r="I216" s="97">
        <f>BaseWeaponStats!I216*WeaponUpgradeCorrections!C5</f>
        <v>351</v>
      </c>
      <c r="J216" s="97">
        <f>BaseWeaponStats!J216*WeaponUpgradeCorrections!D5</f>
        <v>0</v>
      </c>
      <c r="K216" s="97">
        <f>BaseWeaponStats!K216*WeaponUpgradeCorrections!E5</f>
        <v>0</v>
      </c>
      <c r="L216" s="97">
        <f>BaseWeaponStats!L216*WeaponUpgradeCorrections!F5</f>
        <v>0</v>
      </c>
      <c r="M216" s="97">
        <f>BaseWeaponStats!M216*WeaponUpgradeCorrections!G5</f>
        <v>100</v>
      </c>
      <c r="N216" s="97">
        <f>BaseWeaponStats!N216*WeaponUpgradeCorrections!H5</f>
        <v>50</v>
      </c>
      <c r="O216" s="97">
        <v>0</v>
      </c>
      <c r="P216" s="98">
        <v>10</v>
      </c>
      <c r="Q216" s="99">
        <v>0</v>
      </c>
      <c r="R216" s="102">
        <f>BaseWeaponStats!R216*WeaponUpgradeCorrections!M5</f>
        <v>70</v>
      </c>
      <c r="S216" s="102">
        <f>BaseWeaponStats!S216*WeaponUpgradeCorrections!N5</f>
        <v>10</v>
      </c>
      <c r="T216" s="102">
        <f>BaseWeaponStats!T216*WeaponUpgradeCorrections!O5</f>
        <v>50</v>
      </c>
      <c r="U216" s="102">
        <f>BaseWeaponStats!U216*WeaponUpgradeCorrections!P5</f>
        <v>50</v>
      </c>
      <c r="V216" s="102">
        <f>BaseWeaponStats!V216*WeaponUpgradeCorrections!Q5</f>
        <v>44</v>
      </c>
      <c r="W216" s="100">
        <f>BaseWeaponStats!W216</f>
        <v>20</v>
      </c>
      <c r="X216" s="100">
        <f>BaseWeaponStats!X216</f>
        <v>0</v>
      </c>
      <c r="Y216" s="100">
        <f>BaseWeaponStats!Y216</f>
        <v>0</v>
      </c>
    </row>
    <row r="217" spans="1:25" ht="15.75" customHeight="1" x14ac:dyDescent="0.2">
      <c r="A217" s="94">
        <f>BaseWeaponStats!A217+5</f>
        <v>350205</v>
      </c>
      <c r="B217" s="95" t="s">
        <v>873</v>
      </c>
      <c r="C217" s="16" t="s">
        <v>148</v>
      </c>
      <c r="D217" s="96">
        <f>BaseWeaponStats!D217*WeaponUpgradeCorrections!I6</f>
        <v>0</v>
      </c>
      <c r="E217" s="96">
        <f>BaseWeaponStats!E217*WeaponUpgradeCorrections!J6</f>
        <v>0</v>
      </c>
      <c r="F217" s="96">
        <f>BaseWeaponStats!F217*WeaponUpgradeCorrections!K6</f>
        <v>0</v>
      </c>
      <c r="G217" s="96">
        <f>BaseWeaponStats!G217*WeaponUpgradeCorrections!L6</f>
        <v>0</v>
      </c>
      <c r="H217" s="96">
        <v>0</v>
      </c>
      <c r="I217" s="97">
        <f>BaseWeaponStats!I217*WeaponUpgradeCorrections!C6</f>
        <v>325</v>
      </c>
      <c r="J217" s="97">
        <f>BaseWeaponStats!J217*WeaponUpgradeCorrections!D6</f>
        <v>0</v>
      </c>
      <c r="K217" s="97">
        <f>BaseWeaponStats!K217*WeaponUpgradeCorrections!E6</f>
        <v>0</v>
      </c>
      <c r="L217" s="97">
        <f>BaseWeaponStats!L217*WeaponUpgradeCorrections!F6</f>
        <v>325</v>
      </c>
      <c r="M217" s="97">
        <f>BaseWeaponStats!M217*WeaponUpgradeCorrections!G6</f>
        <v>100</v>
      </c>
      <c r="N217" s="97">
        <f>BaseWeaponStats!N217*WeaponUpgradeCorrections!H6</f>
        <v>50</v>
      </c>
      <c r="O217" s="97">
        <v>0</v>
      </c>
      <c r="P217" s="98">
        <v>10</v>
      </c>
      <c r="Q217" s="99">
        <v>0</v>
      </c>
      <c r="R217" s="102">
        <f>BaseWeaponStats!R217*WeaponUpgradeCorrections!M6</f>
        <v>70</v>
      </c>
      <c r="S217" s="102">
        <f>BaseWeaponStats!S217*WeaponUpgradeCorrections!N6</f>
        <v>10</v>
      </c>
      <c r="T217" s="102">
        <f>BaseWeaponStats!T217*WeaponUpgradeCorrections!O6</f>
        <v>50</v>
      </c>
      <c r="U217" s="102">
        <f>BaseWeaponStats!U217*WeaponUpgradeCorrections!P6</f>
        <v>70</v>
      </c>
      <c r="V217" s="102">
        <f>BaseWeaponStats!V217*WeaponUpgradeCorrections!Q6</f>
        <v>44</v>
      </c>
      <c r="W217" s="100">
        <f>BaseWeaponStats!W217</f>
        <v>200</v>
      </c>
      <c r="X217" s="100">
        <f>BaseWeaponStats!X217</f>
        <v>0</v>
      </c>
      <c r="Y217" s="100">
        <f>BaseWeaponStats!Y217</f>
        <v>0</v>
      </c>
    </row>
    <row r="218" spans="1:25" ht="15.75" customHeight="1" x14ac:dyDescent="0.2">
      <c r="A218" s="94">
        <f>BaseWeaponStats!A218+5</f>
        <v>350305</v>
      </c>
      <c r="B218" s="95" t="s">
        <v>874</v>
      </c>
      <c r="C218" s="16" t="s">
        <v>148</v>
      </c>
      <c r="D218" s="96">
        <f>BaseWeaponStats!D218*WeaponUpgradeCorrections!I7</f>
        <v>49.500000000000007</v>
      </c>
      <c r="E218" s="96">
        <f>BaseWeaponStats!E218*WeaponUpgradeCorrections!J7</f>
        <v>20.900000000000002</v>
      </c>
      <c r="F218" s="96">
        <f>BaseWeaponStats!F218*WeaponUpgradeCorrections!K7</f>
        <v>0</v>
      </c>
      <c r="G218" s="96">
        <f>BaseWeaponStats!G218*WeaponUpgradeCorrections!L7</f>
        <v>0</v>
      </c>
      <c r="H218" s="96">
        <v>0</v>
      </c>
      <c r="I218" s="97">
        <f>BaseWeaponStats!I218*WeaponUpgradeCorrections!C7</f>
        <v>300</v>
      </c>
      <c r="J218" s="97">
        <f>BaseWeaponStats!J218*WeaponUpgradeCorrections!D7</f>
        <v>0</v>
      </c>
      <c r="K218" s="97">
        <f>BaseWeaponStats!K218*WeaponUpgradeCorrections!E7</f>
        <v>0</v>
      </c>
      <c r="L218" s="97">
        <f>BaseWeaponStats!L218*WeaponUpgradeCorrections!F7</f>
        <v>0</v>
      </c>
      <c r="M218" s="97">
        <f>BaseWeaponStats!M218*WeaponUpgradeCorrections!G7</f>
        <v>88</v>
      </c>
      <c r="N218" s="97">
        <f>BaseWeaponStats!N218*WeaponUpgradeCorrections!H7</f>
        <v>50</v>
      </c>
      <c r="O218" s="97">
        <v>0</v>
      </c>
      <c r="P218" s="98">
        <v>10</v>
      </c>
      <c r="Q218" s="99">
        <v>0</v>
      </c>
      <c r="R218" s="102">
        <f>BaseWeaponStats!R218*WeaponUpgradeCorrections!M7</f>
        <v>70</v>
      </c>
      <c r="S218" s="102">
        <f>BaseWeaponStats!S218*WeaponUpgradeCorrections!N7</f>
        <v>10</v>
      </c>
      <c r="T218" s="102">
        <f>BaseWeaponStats!T218*WeaponUpgradeCorrections!O7</f>
        <v>50</v>
      </c>
      <c r="U218" s="102">
        <f>BaseWeaponStats!U218*WeaponUpgradeCorrections!P7</f>
        <v>50</v>
      </c>
      <c r="V218" s="102">
        <f>BaseWeaponStats!V218*WeaponUpgradeCorrections!Q7</f>
        <v>44</v>
      </c>
      <c r="W218" s="100">
        <f>BaseWeaponStats!W218</f>
        <v>200</v>
      </c>
      <c r="X218" s="100">
        <f>BaseWeaponStats!X218</f>
        <v>0</v>
      </c>
      <c r="Y218" s="100">
        <f>BaseWeaponStats!Y218</f>
        <v>0</v>
      </c>
    </row>
    <row r="219" spans="1:25" ht="15.75" customHeight="1" x14ac:dyDescent="0.2">
      <c r="A219" s="94">
        <f>BaseWeaponStats!A219+10</f>
        <v>350410</v>
      </c>
      <c r="B219" s="95" t="s">
        <v>875</v>
      </c>
      <c r="C219" s="16" t="s">
        <v>148</v>
      </c>
      <c r="D219" s="96">
        <f>BaseWeaponStats!D219*WeaponUpgradeCorrections!I8</f>
        <v>20.399999999999999</v>
      </c>
      <c r="E219" s="96">
        <f>BaseWeaponStats!E219*WeaponUpgradeCorrections!J8</f>
        <v>8.4</v>
      </c>
      <c r="F219" s="96">
        <f>BaseWeaponStats!F219*WeaponUpgradeCorrections!K8</f>
        <v>74.399999999999991</v>
      </c>
      <c r="G219" s="96">
        <f>BaseWeaponStats!G219*WeaponUpgradeCorrections!L8</f>
        <v>0</v>
      </c>
      <c r="H219" s="96">
        <v>0</v>
      </c>
      <c r="I219" s="97">
        <f>BaseWeaponStats!I219*WeaponUpgradeCorrections!C8</f>
        <v>245</v>
      </c>
      <c r="J219" s="97">
        <f>BaseWeaponStats!J219*WeaponUpgradeCorrections!D8</f>
        <v>265</v>
      </c>
      <c r="K219" s="97">
        <f>BaseWeaponStats!K219*WeaponUpgradeCorrections!E8</f>
        <v>0</v>
      </c>
      <c r="L219" s="97">
        <f>BaseWeaponStats!L219*WeaponUpgradeCorrections!F8</f>
        <v>0</v>
      </c>
      <c r="M219" s="97">
        <f>BaseWeaponStats!M219*WeaponUpgradeCorrections!G8</f>
        <v>100</v>
      </c>
      <c r="N219" s="97">
        <f>BaseWeaponStats!N219*WeaponUpgradeCorrections!H8</f>
        <v>50</v>
      </c>
      <c r="O219" s="97">
        <v>0</v>
      </c>
      <c r="P219" s="98">
        <v>10</v>
      </c>
      <c r="Q219" s="99">
        <v>0</v>
      </c>
      <c r="R219" s="102">
        <f>BaseWeaponStats!R219*WeaponUpgradeCorrections!M8</f>
        <v>70</v>
      </c>
      <c r="S219" s="102">
        <f>BaseWeaponStats!S219*WeaponUpgradeCorrections!N8</f>
        <v>10</v>
      </c>
      <c r="T219" s="102">
        <f>BaseWeaponStats!T219*WeaponUpgradeCorrections!O8</f>
        <v>50</v>
      </c>
      <c r="U219" s="102">
        <f>BaseWeaponStats!U219*WeaponUpgradeCorrections!P8</f>
        <v>50</v>
      </c>
      <c r="V219" s="102">
        <f>BaseWeaponStats!V219*WeaponUpgradeCorrections!Q8</f>
        <v>44</v>
      </c>
      <c r="W219" s="100">
        <f>BaseWeaponStats!W219</f>
        <v>200</v>
      </c>
      <c r="X219" s="100">
        <f>BaseWeaponStats!X219</f>
        <v>0</v>
      </c>
      <c r="Y219" s="100">
        <f>BaseWeaponStats!Y219</f>
        <v>1</v>
      </c>
    </row>
    <row r="220" spans="1:25" ht="15.75" customHeight="1" x14ac:dyDescent="0.2">
      <c r="A220" s="94">
        <f>BaseWeaponStats!A220+5</f>
        <v>350505</v>
      </c>
      <c r="B220" s="95" t="s">
        <v>876</v>
      </c>
      <c r="C220" s="16" t="s">
        <v>148</v>
      </c>
      <c r="D220" s="96">
        <f>BaseWeaponStats!D220*WeaponUpgradeCorrections!I9</f>
        <v>15.6</v>
      </c>
      <c r="E220" s="96">
        <f>BaseWeaponStats!E220*WeaponUpgradeCorrections!J9</f>
        <v>6</v>
      </c>
      <c r="F220" s="96">
        <f>BaseWeaponStats!F220*WeaponUpgradeCorrections!K9</f>
        <v>108</v>
      </c>
      <c r="G220" s="96">
        <f>BaseWeaponStats!G220*WeaponUpgradeCorrections!L9</f>
        <v>0</v>
      </c>
      <c r="H220" s="96">
        <v>0</v>
      </c>
      <c r="I220" s="97">
        <f>BaseWeaponStats!I220*WeaponUpgradeCorrections!C9</f>
        <v>235.2</v>
      </c>
      <c r="J220" s="97">
        <f>BaseWeaponStats!J220*WeaponUpgradeCorrections!D9</f>
        <v>241.27999999999997</v>
      </c>
      <c r="K220" s="97">
        <f>BaseWeaponStats!K220*WeaponUpgradeCorrections!E9</f>
        <v>0</v>
      </c>
      <c r="L220" s="97">
        <f>BaseWeaponStats!L220*WeaponUpgradeCorrections!F9</f>
        <v>0</v>
      </c>
      <c r="M220" s="97">
        <f>BaseWeaponStats!M220*WeaponUpgradeCorrections!G9</f>
        <v>100</v>
      </c>
      <c r="N220" s="97">
        <f>BaseWeaponStats!N220*WeaponUpgradeCorrections!H9</f>
        <v>50</v>
      </c>
      <c r="O220" s="97">
        <v>0</v>
      </c>
      <c r="P220" s="98">
        <v>10</v>
      </c>
      <c r="Q220" s="99">
        <v>0</v>
      </c>
      <c r="R220" s="102">
        <f>BaseWeaponStats!R220*WeaponUpgradeCorrections!M9</f>
        <v>70</v>
      </c>
      <c r="S220" s="102">
        <f>BaseWeaponStats!S220*WeaponUpgradeCorrections!N9</f>
        <v>10</v>
      </c>
      <c r="T220" s="102">
        <f>BaseWeaponStats!T220*WeaponUpgradeCorrections!O9</f>
        <v>50</v>
      </c>
      <c r="U220" s="102">
        <f>BaseWeaponStats!U220*WeaponUpgradeCorrections!P9</f>
        <v>50</v>
      </c>
      <c r="V220" s="102">
        <f>BaseWeaponStats!V220*WeaponUpgradeCorrections!Q9</f>
        <v>44</v>
      </c>
      <c r="W220" s="100">
        <f>BaseWeaponStats!W220</f>
        <v>200</v>
      </c>
      <c r="X220" s="100">
        <f>BaseWeaponStats!X220</f>
        <v>0</v>
      </c>
      <c r="Y220" s="100">
        <f>BaseWeaponStats!Y220</f>
        <v>1</v>
      </c>
    </row>
    <row r="221" spans="1:25" ht="15.75" customHeight="1" x14ac:dyDescent="0.2">
      <c r="A221" s="94">
        <f>BaseWeaponStats!A221+10</f>
        <v>350610</v>
      </c>
      <c r="B221" s="95" t="s">
        <v>877</v>
      </c>
      <c r="C221" s="16" t="s">
        <v>148</v>
      </c>
      <c r="D221" s="96">
        <f>BaseWeaponStats!D221*WeaponUpgradeCorrections!I10</f>
        <v>27.599999999999998</v>
      </c>
      <c r="E221" s="96">
        <f>BaseWeaponStats!E221*WeaponUpgradeCorrections!J10</f>
        <v>12</v>
      </c>
      <c r="F221" s="96">
        <f>BaseWeaponStats!F221*WeaponUpgradeCorrections!K10</f>
        <v>0</v>
      </c>
      <c r="G221" s="96">
        <f>BaseWeaponStats!G221*WeaponUpgradeCorrections!L10</f>
        <v>73.2</v>
      </c>
      <c r="H221" s="96">
        <v>0</v>
      </c>
      <c r="I221" s="97">
        <f>BaseWeaponStats!I221*WeaponUpgradeCorrections!C10</f>
        <v>220</v>
      </c>
      <c r="J221" s="97">
        <f>BaseWeaponStats!J221*WeaponUpgradeCorrections!D10</f>
        <v>267.5</v>
      </c>
      <c r="K221" s="97">
        <f>BaseWeaponStats!K221*WeaponUpgradeCorrections!E10</f>
        <v>0</v>
      </c>
      <c r="L221" s="97">
        <f>BaseWeaponStats!L221*WeaponUpgradeCorrections!F10</f>
        <v>0</v>
      </c>
      <c r="M221" s="97">
        <f>BaseWeaponStats!M221*WeaponUpgradeCorrections!G10</f>
        <v>100</v>
      </c>
      <c r="N221" s="97">
        <f>BaseWeaponStats!N221*WeaponUpgradeCorrections!H10</f>
        <v>50</v>
      </c>
      <c r="O221" s="97">
        <v>0</v>
      </c>
      <c r="P221" s="98">
        <v>10</v>
      </c>
      <c r="Q221" s="99">
        <v>0</v>
      </c>
      <c r="R221" s="102">
        <f>BaseWeaponStats!R221*WeaponUpgradeCorrections!M10</f>
        <v>70</v>
      </c>
      <c r="S221" s="102">
        <f>BaseWeaponStats!S221*WeaponUpgradeCorrections!N10</f>
        <v>10</v>
      </c>
      <c r="T221" s="102">
        <f>BaseWeaponStats!T221*WeaponUpgradeCorrections!O10</f>
        <v>50</v>
      </c>
      <c r="U221" s="102">
        <f>BaseWeaponStats!U221*WeaponUpgradeCorrections!P10</f>
        <v>50</v>
      </c>
      <c r="V221" s="102">
        <f>BaseWeaponStats!V221*WeaponUpgradeCorrections!Q10</f>
        <v>44</v>
      </c>
      <c r="W221" s="100">
        <f>BaseWeaponStats!W221</f>
        <v>200</v>
      </c>
      <c r="X221" s="100">
        <f>BaseWeaponStats!X221</f>
        <v>0</v>
      </c>
      <c r="Y221" s="100">
        <f>BaseWeaponStats!Y221</f>
        <v>1</v>
      </c>
    </row>
    <row r="222" spans="1:25" ht="15.75" customHeight="1" x14ac:dyDescent="0.2">
      <c r="A222" s="94">
        <f>BaseWeaponStats!A222+5</f>
        <v>350705</v>
      </c>
      <c r="B222" s="95" t="s">
        <v>878</v>
      </c>
      <c r="C222" s="16" t="s">
        <v>148</v>
      </c>
      <c r="D222" s="96">
        <f>BaseWeaponStats!D222*WeaponUpgradeCorrections!I11</f>
        <v>26.4</v>
      </c>
      <c r="E222" s="96">
        <f>BaseWeaponStats!E222*WeaponUpgradeCorrections!J11</f>
        <v>10.799999999999999</v>
      </c>
      <c r="F222" s="96">
        <f>BaseWeaponStats!F222*WeaponUpgradeCorrections!K11</f>
        <v>0</v>
      </c>
      <c r="G222" s="96">
        <f>BaseWeaponStats!G222*WeaponUpgradeCorrections!L11</f>
        <v>86.399999999999991</v>
      </c>
      <c r="H222" s="96">
        <v>0</v>
      </c>
      <c r="I222" s="97">
        <f>BaseWeaponStats!I222*WeaponUpgradeCorrections!C11</f>
        <v>231.4</v>
      </c>
      <c r="J222" s="97">
        <f>BaseWeaponStats!J222*WeaponUpgradeCorrections!D11</f>
        <v>245</v>
      </c>
      <c r="K222" s="97">
        <f>BaseWeaponStats!K222*WeaponUpgradeCorrections!E11</f>
        <v>0</v>
      </c>
      <c r="L222" s="97">
        <f>BaseWeaponStats!L222*WeaponUpgradeCorrections!F11</f>
        <v>0</v>
      </c>
      <c r="M222" s="97">
        <f>BaseWeaponStats!M222*WeaponUpgradeCorrections!G11</f>
        <v>100</v>
      </c>
      <c r="N222" s="97">
        <f>BaseWeaponStats!N222*WeaponUpgradeCorrections!H11</f>
        <v>50</v>
      </c>
      <c r="O222" s="97">
        <v>0</v>
      </c>
      <c r="P222" s="98">
        <v>10</v>
      </c>
      <c r="Q222" s="99">
        <v>0</v>
      </c>
      <c r="R222" s="102">
        <f>BaseWeaponStats!R222*WeaponUpgradeCorrections!M11</f>
        <v>70</v>
      </c>
      <c r="S222" s="102">
        <f>BaseWeaponStats!S222*WeaponUpgradeCorrections!N11</f>
        <v>10</v>
      </c>
      <c r="T222" s="102">
        <f>BaseWeaponStats!T222*WeaponUpgradeCorrections!O11</f>
        <v>50</v>
      </c>
      <c r="U222" s="102">
        <f>BaseWeaponStats!U222*WeaponUpgradeCorrections!P11</f>
        <v>50</v>
      </c>
      <c r="V222" s="102">
        <f>BaseWeaponStats!V222*WeaponUpgradeCorrections!Q11</f>
        <v>44</v>
      </c>
      <c r="W222" s="100">
        <f>BaseWeaponStats!W222</f>
        <v>200</v>
      </c>
      <c r="X222" s="100">
        <f>BaseWeaponStats!X222</f>
        <v>0</v>
      </c>
      <c r="Y222" s="100">
        <f>BaseWeaponStats!Y222</f>
        <v>1</v>
      </c>
    </row>
    <row r="223" spans="1:25" ht="15.75" customHeight="1" x14ac:dyDescent="0.2">
      <c r="A223" s="94">
        <f>BaseWeaponStats!A223+10</f>
        <v>350810</v>
      </c>
      <c r="B223" s="95" t="s">
        <v>879</v>
      </c>
      <c r="C223" s="16" t="s">
        <v>148</v>
      </c>
      <c r="D223" s="96">
        <f>BaseWeaponStats!D223*WeaponUpgradeCorrections!I12</f>
        <v>0</v>
      </c>
      <c r="E223" s="96">
        <f>BaseWeaponStats!E223*WeaponUpgradeCorrections!J12</f>
        <v>0</v>
      </c>
      <c r="F223" s="96">
        <f>BaseWeaponStats!F223*WeaponUpgradeCorrections!K12</f>
        <v>0</v>
      </c>
      <c r="G223" s="96">
        <f>BaseWeaponStats!G223*WeaponUpgradeCorrections!L12</f>
        <v>0</v>
      </c>
      <c r="H223" s="96">
        <v>0</v>
      </c>
      <c r="I223" s="97">
        <f>BaseWeaponStats!I223*WeaponUpgradeCorrections!C12</f>
        <v>312</v>
      </c>
      <c r="J223" s="97">
        <f>BaseWeaponStats!J223*WeaponUpgradeCorrections!D12</f>
        <v>0</v>
      </c>
      <c r="K223" s="97">
        <f>BaseWeaponStats!K223*WeaponUpgradeCorrections!E12</f>
        <v>312</v>
      </c>
      <c r="L223" s="97">
        <f>BaseWeaponStats!L223*WeaponUpgradeCorrections!F12</f>
        <v>0</v>
      </c>
      <c r="M223" s="97">
        <f>BaseWeaponStats!M223*WeaponUpgradeCorrections!G12</f>
        <v>100</v>
      </c>
      <c r="N223" s="97">
        <f>BaseWeaponStats!N223*WeaponUpgradeCorrections!H12</f>
        <v>50</v>
      </c>
      <c r="O223" s="97">
        <v>0</v>
      </c>
      <c r="P223" s="98">
        <v>10</v>
      </c>
      <c r="Q223" s="99">
        <v>0</v>
      </c>
      <c r="R223" s="102">
        <f>BaseWeaponStats!R223*WeaponUpgradeCorrections!M12</f>
        <v>70</v>
      </c>
      <c r="S223" s="102">
        <f>BaseWeaponStats!S223*WeaponUpgradeCorrections!N12</f>
        <v>10</v>
      </c>
      <c r="T223" s="102">
        <f>BaseWeaponStats!T223*WeaponUpgradeCorrections!O12</f>
        <v>55.000000000000007</v>
      </c>
      <c r="U223" s="102">
        <f>BaseWeaponStats!U223*WeaponUpgradeCorrections!P12</f>
        <v>50</v>
      </c>
      <c r="V223" s="102">
        <f>BaseWeaponStats!V223*WeaponUpgradeCorrections!Q12</f>
        <v>44</v>
      </c>
      <c r="W223" s="100">
        <f>BaseWeaponStats!W223</f>
        <v>200</v>
      </c>
      <c r="X223" s="100">
        <f>BaseWeaponStats!X223</f>
        <v>0</v>
      </c>
      <c r="Y223" s="100">
        <f>BaseWeaponStats!Y223</f>
        <v>0</v>
      </c>
    </row>
    <row r="224" spans="1:25" ht="15.75" customHeight="1" x14ac:dyDescent="0.2">
      <c r="A224" s="94">
        <f>BaseWeaponStats!A224+5</f>
        <v>350905</v>
      </c>
      <c r="B224" s="95" t="s">
        <v>880</v>
      </c>
      <c r="C224" s="16" t="s">
        <v>148</v>
      </c>
      <c r="D224" s="96">
        <f>BaseWeaponStats!D224*WeaponUpgradeCorrections!I13</f>
        <v>0</v>
      </c>
      <c r="E224" s="96">
        <f>BaseWeaponStats!E224*WeaponUpgradeCorrections!J13</f>
        <v>0</v>
      </c>
      <c r="F224" s="96">
        <f>BaseWeaponStats!F224*WeaponUpgradeCorrections!K13</f>
        <v>0</v>
      </c>
      <c r="G224" s="96">
        <f>BaseWeaponStats!G224*WeaponUpgradeCorrections!L13</f>
        <v>0</v>
      </c>
      <c r="H224" s="96">
        <v>1</v>
      </c>
      <c r="I224" s="97">
        <f>BaseWeaponStats!I224*WeaponUpgradeCorrections!C13</f>
        <v>259.89999999999998</v>
      </c>
      <c r="J224" s="97">
        <f>BaseWeaponStats!J224*WeaponUpgradeCorrections!D13</f>
        <v>0</v>
      </c>
      <c r="K224" s="97">
        <f>BaseWeaponStats!K224*WeaponUpgradeCorrections!E13</f>
        <v>301.29999999999995</v>
      </c>
      <c r="L224" s="97">
        <f>BaseWeaponStats!L224*WeaponUpgradeCorrections!F13</f>
        <v>0</v>
      </c>
      <c r="M224" s="97">
        <f>BaseWeaponStats!M224*WeaponUpgradeCorrections!G13</f>
        <v>100</v>
      </c>
      <c r="N224" s="97">
        <f>BaseWeaponStats!N224*WeaponUpgradeCorrections!H13</f>
        <v>50</v>
      </c>
      <c r="O224" s="97">
        <v>0</v>
      </c>
      <c r="P224" s="98">
        <v>10</v>
      </c>
      <c r="Q224" s="99">
        <v>0</v>
      </c>
      <c r="R224" s="102">
        <f>BaseWeaponStats!R224*WeaponUpgradeCorrections!M13</f>
        <v>70</v>
      </c>
      <c r="S224" s="102">
        <f>BaseWeaponStats!S224*WeaponUpgradeCorrections!N13</f>
        <v>10</v>
      </c>
      <c r="T224" s="102">
        <f>BaseWeaponStats!T224*WeaponUpgradeCorrections!O13</f>
        <v>55.000000000000007</v>
      </c>
      <c r="U224" s="102">
        <f>BaseWeaponStats!U224*WeaponUpgradeCorrections!P13</f>
        <v>50</v>
      </c>
      <c r="V224" s="102">
        <f>BaseWeaponStats!V224*WeaponUpgradeCorrections!Q13</f>
        <v>44</v>
      </c>
      <c r="W224" s="100">
        <f>BaseWeaponStats!W224</f>
        <v>200</v>
      </c>
      <c r="X224" s="100">
        <f>BaseWeaponStats!X224</f>
        <v>0</v>
      </c>
      <c r="Y224" s="100">
        <f>BaseWeaponStats!Y224</f>
        <v>0</v>
      </c>
    </row>
    <row r="225" spans="1:25" ht="15.75" customHeight="1" x14ac:dyDescent="0.2">
      <c r="A225" s="94" t="s">
        <v>418</v>
      </c>
      <c r="B225" s="94" t="s">
        <v>449</v>
      </c>
      <c r="C225" s="16" t="s">
        <v>2</v>
      </c>
      <c r="D225" s="96" t="s">
        <v>419</v>
      </c>
      <c r="E225" s="96" t="s">
        <v>420</v>
      </c>
      <c r="F225" s="96" t="s">
        <v>421</v>
      </c>
      <c r="G225" s="96" t="s">
        <v>422</v>
      </c>
      <c r="H225" s="96" t="s">
        <v>423</v>
      </c>
      <c r="I225" s="97" t="s">
        <v>424</v>
      </c>
      <c r="J225" s="97" t="s">
        <v>425</v>
      </c>
      <c r="K225" s="97" t="s">
        <v>426</v>
      </c>
      <c r="L225" s="97" t="s">
        <v>427</v>
      </c>
      <c r="M225" s="97" t="s">
        <v>428</v>
      </c>
      <c r="N225" s="97" t="s">
        <v>429</v>
      </c>
      <c r="O225" s="97" t="s">
        <v>430</v>
      </c>
      <c r="P225" s="98" t="s">
        <v>9</v>
      </c>
      <c r="Q225" s="99" t="s">
        <v>431</v>
      </c>
      <c r="R225" s="102" t="s">
        <v>432</v>
      </c>
      <c r="S225" s="102" t="s">
        <v>433</v>
      </c>
      <c r="T225" s="102" t="s">
        <v>434</v>
      </c>
      <c r="U225" s="102" t="s">
        <v>435</v>
      </c>
      <c r="V225" s="102" t="s">
        <v>436</v>
      </c>
      <c r="W225" s="100" t="s">
        <v>437</v>
      </c>
      <c r="X225" s="100" t="s">
        <v>10</v>
      </c>
      <c r="Y225" s="100" t="s">
        <v>438</v>
      </c>
    </row>
    <row r="226" spans="1:25" ht="15.75" customHeight="1" x14ac:dyDescent="0.2">
      <c r="A226" s="94">
        <f>BaseWeaponStats!A226+15</f>
        <v>351015</v>
      </c>
      <c r="B226" s="103" t="s">
        <v>142</v>
      </c>
      <c r="C226" s="16" t="s">
        <v>143</v>
      </c>
      <c r="D226" s="96">
        <f>BaseWeaponStats!D226*WeaponUpgradeCorrections!I4</f>
        <v>72</v>
      </c>
      <c r="E226" s="96">
        <f>BaseWeaponStats!E226*WeaponUpgradeCorrections!J4</f>
        <v>31.2</v>
      </c>
      <c r="F226" s="96">
        <f>BaseWeaponStats!F226*WeaponUpgradeCorrections!K4</f>
        <v>0</v>
      </c>
      <c r="G226" s="96">
        <f>BaseWeaponStats!G226*WeaponUpgradeCorrections!L4</f>
        <v>0</v>
      </c>
      <c r="H226" s="96">
        <v>0</v>
      </c>
      <c r="I226" s="97">
        <f>BaseWeaponStats!I226*WeaponUpgradeCorrections!C4</f>
        <v>325</v>
      </c>
      <c r="J226" s="97">
        <f>BaseWeaponStats!J226*WeaponUpgradeCorrections!D4</f>
        <v>0</v>
      </c>
      <c r="K226" s="97">
        <f>BaseWeaponStats!K226*WeaponUpgradeCorrections!E4</f>
        <v>0</v>
      </c>
      <c r="L226" s="97">
        <f>BaseWeaponStats!L226*WeaponUpgradeCorrections!F4</f>
        <v>0</v>
      </c>
      <c r="M226" s="97">
        <f>BaseWeaponStats!M226*WeaponUpgradeCorrections!G4</f>
        <v>100</v>
      </c>
      <c r="N226" s="97">
        <f>BaseWeaponStats!N226*WeaponUpgradeCorrections!H4</f>
        <v>50</v>
      </c>
      <c r="O226" s="97">
        <v>0</v>
      </c>
      <c r="P226" s="98">
        <v>12</v>
      </c>
      <c r="Q226" s="99">
        <v>0</v>
      </c>
      <c r="R226" s="102">
        <f>BaseWeaponStats!R226*WeaponUpgradeCorrections!M4</f>
        <v>70</v>
      </c>
      <c r="S226" s="102">
        <f>BaseWeaponStats!S226*WeaponUpgradeCorrections!N4</f>
        <v>10</v>
      </c>
      <c r="T226" s="102">
        <f>BaseWeaponStats!T226*WeaponUpgradeCorrections!O4</f>
        <v>50</v>
      </c>
      <c r="U226" s="102">
        <f>BaseWeaponStats!U226*WeaponUpgradeCorrections!P4</f>
        <v>50</v>
      </c>
      <c r="V226" s="102">
        <f>BaseWeaponStats!V226*WeaponUpgradeCorrections!Q4</f>
        <v>44</v>
      </c>
      <c r="W226" s="100">
        <f>BaseWeaponStats!W226</f>
        <v>200</v>
      </c>
      <c r="X226" s="100">
        <f>BaseWeaponStats!X226</f>
        <v>0</v>
      </c>
      <c r="Y226" s="100">
        <f>BaseWeaponStats!Y226</f>
        <v>0</v>
      </c>
    </row>
    <row r="227" spans="1:25" ht="15.75" customHeight="1" x14ac:dyDescent="0.2">
      <c r="A227" s="94">
        <f>BaseWeaponStats!A227+5</f>
        <v>351105</v>
      </c>
      <c r="B227" s="95" t="s">
        <v>146</v>
      </c>
      <c r="C227" s="16" t="s">
        <v>143</v>
      </c>
      <c r="D227" s="96">
        <f>BaseWeaponStats!D227*WeaponUpgradeCorrections!I5</f>
        <v>72</v>
      </c>
      <c r="E227" s="96">
        <f>BaseWeaponStats!E227*WeaponUpgradeCorrections!J5</f>
        <v>31.2</v>
      </c>
      <c r="F227" s="96">
        <f>BaseWeaponStats!F227*WeaponUpgradeCorrections!K5</f>
        <v>0</v>
      </c>
      <c r="G227" s="96">
        <f>BaseWeaponStats!G227*WeaponUpgradeCorrections!L5</f>
        <v>0</v>
      </c>
      <c r="H227" s="96">
        <v>0</v>
      </c>
      <c r="I227" s="97">
        <f>BaseWeaponStats!I227*WeaponUpgradeCorrections!C5</f>
        <v>351</v>
      </c>
      <c r="J227" s="97">
        <f>BaseWeaponStats!J227*WeaponUpgradeCorrections!D5</f>
        <v>0</v>
      </c>
      <c r="K227" s="97">
        <f>BaseWeaponStats!K227*WeaponUpgradeCorrections!E5</f>
        <v>0</v>
      </c>
      <c r="L227" s="97">
        <f>BaseWeaponStats!L227*WeaponUpgradeCorrections!F5</f>
        <v>0</v>
      </c>
      <c r="M227" s="97">
        <f>BaseWeaponStats!M227*WeaponUpgradeCorrections!G5</f>
        <v>100</v>
      </c>
      <c r="N227" s="97">
        <f>BaseWeaponStats!N227*WeaponUpgradeCorrections!H5</f>
        <v>50</v>
      </c>
      <c r="O227" s="97">
        <v>0</v>
      </c>
      <c r="P227" s="98">
        <v>12</v>
      </c>
      <c r="Q227" s="99">
        <v>0</v>
      </c>
      <c r="R227" s="102">
        <f>BaseWeaponStats!R227*WeaponUpgradeCorrections!M5</f>
        <v>70</v>
      </c>
      <c r="S227" s="102">
        <f>BaseWeaponStats!S227*WeaponUpgradeCorrections!N5</f>
        <v>10</v>
      </c>
      <c r="T227" s="102">
        <f>BaseWeaponStats!T227*WeaponUpgradeCorrections!O5</f>
        <v>50</v>
      </c>
      <c r="U227" s="102">
        <f>BaseWeaponStats!U227*WeaponUpgradeCorrections!P5</f>
        <v>50</v>
      </c>
      <c r="V227" s="102">
        <f>BaseWeaponStats!V227*WeaponUpgradeCorrections!Q5</f>
        <v>44</v>
      </c>
      <c r="W227" s="100">
        <f>BaseWeaponStats!W227</f>
        <v>20</v>
      </c>
      <c r="X227" s="100">
        <f>BaseWeaponStats!X227</f>
        <v>0</v>
      </c>
      <c r="Y227" s="100">
        <f>BaseWeaponStats!Y227</f>
        <v>0</v>
      </c>
    </row>
    <row r="228" spans="1:25" ht="15.75" customHeight="1" x14ac:dyDescent="0.2">
      <c r="A228" s="94">
        <f>BaseWeaponStats!A228+5</f>
        <v>351205</v>
      </c>
      <c r="B228" s="95" t="s">
        <v>881</v>
      </c>
      <c r="C228" s="16" t="s">
        <v>143</v>
      </c>
      <c r="D228" s="96">
        <f>BaseWeaponStats!D228*WeaponUpgradeCorrections!I6</f>
        <v>0</v>
      </c>
      <c r="E228" s="96">
        <f>BaseWeaponStats!E228*WeaponUpgradeCorrections!J6</f>
        <v>0</v>
      </c>
      <c r="F228" s="96">
        <f>BaseWeaponStats!F228*WeaponUpgradeCorrections!K6</f>
        <v>0</v>
      </c>
      <c r="G228" s="96">
        <f>BaseWeaponStats!G228*WeaponUpgradeCorrections!L6</f>
        <v>0</v>
      </c>
      <c r="H228" s="96">
        <v>0</v>
      </c>
      <c r="I228" s="97">
        <f>BaseWeaponStats!I228*WeaponUpgradeCorrections!C6</f>
        <v>325</v>
      </c>
      <c r="J228" s="97">
        <f>BaseWeaponStats!J228*WeaponUpgradeCorrections!D6</f>
        <v>0</v>
      </c>
      <c r="K228" s="97">
        <f>BaseWeaponStats!K228*WeaponUpgradeCorrections!E6</f>
        <v>0</v>
      </c>
      <c r="L228" s="97">
        <f>BaseWeaponStats!L228*WeaponUpgradeCorrections!F6</f>
        <v>325</v>
      </c>
      <c r="M228" s="97">
        <f>BaseWeaponStats!M228*WeaponUpgradeCorrections!G6</f>
        <v>100</v>
      </c>
      <c r="N228" s="97">
        <f>BaseWeaponStats!N228*WeaponUpgradeCorrections!H6</f>
        <v>50</v>
      </c>
      <c r="O228" s="97">
        <v>0</v>
      </c>
      <c r="P228" s="98">
        <v>12</v>
      </c>
      <c r="Q228" s="99">
        <v>0</v>
      </c>
      <c r="R228" s="102">
        <f>BaseWeaponStats!R228*WeaponUpgradeCorrections!M6</f>
        <v>70</v>
      </c>
      <c r="S228" s="102">
        <f>BaseWeaponStats!S228*WeaponUpgradeCorrections!N6</f>
        <v>10</v>
      </c>
      <c r="T228" s="102">
        <f>BaseWeaponStats!T228*WeaponUpgradeCorrections!O6</f>
        <v>50</v>
      </c>
      <c r="U228" s="102">
        <f>BaseWeaponStats!U228*WeaponUpgradeCorrections!P6</f>
        <v>70</v>
      </c>
      <c r="V228" s="102">
        <f>BaseWeaponStats!V228*WeaponUpgradeCorrections!Q6</f>
        <v>44</v>
      </c>
      <c r="W228" s="100">
        <f>BaseWeaponStats!W228</f>
        <v>200</v>
      </c>
      <c r="X228" s="100">
        <f>BaseWeaponStats!X228</f>
        <v>0</v>
      </c>
      <c r="Y228" s="100">
        <f>BaseWeaponStats!Y228</f>
        <v>0</v>
      </c>
    </row>
    <row r="229" spans="1:25" ht="15.75" customHeight="1" x14ac:dyDescent="0.2">
      <c r="A229" s="94">
        <f>BaseWeaponStats!A229+5</f>
        <v>351305</v>
      </c>
      <c r="B229" s="95" t="s">
        <v>882</v>
      </c>
      <c r="C229" s="16" t="s">
        <v>143</v>
      </c>
      <c r="D229" s="96">
        <f>BaseWeaponStats!D229*WeaponUpgradeCorrections!I7</f>
        <v>49.500000000000007</v>
      </c>
      <c r="E229" s="96">
        <f>BaseWeaponStats!E229*WeaponUpgradeCorrections!J7</f>
        <v>20.900000000000002</v>
      </c>
      <c r="F229" s="96">
        <f>BaseWeaponStats!F229*WeaponUpgradeCorrections!K7</f>
        <v>0</v>
      </c>
      <c r="G229" s="96">
        <f>BaseWeaponStats!G229*WeaponUpgradeCorrections!L7</f>
        <v>0</v>
      </c>
      <c r="H229" s="96">
        <v>0</v>
      </c>
      <c r="I229" s="97">
        <f>BaseWeaponStats!I229*WeaponUpgradeCorrections!C7</f>
        <v>300</v>
      </c>
      <c r="J229" s="97">
        <f>BaseWeaponStats!J229*WeaponUpgradeCorrections!D7</f>
        <v>0</v>
      </c>
      <c r="K229" s="97">
        <f>BaseWeaponStats!K229*WeaponUpgradeCorrections!E7</f>
        <v>0</v>
      </c>
      <c r="L229" s="97">
        <f>BaseWeaponStats!L229*WeaponUpgradeCorrections!F7</f>
        <v>0</v>
      </c>
      <c r="M229" s="97">
        <f>BaseWeaponStats!M229*WeaponUpgradeCorrections!G7</f>
        <v>88</v>
      </c>
      <c r="N229" s="97">
        <f>BaseWeaponStats!N229*WeaponUpgradeCorrections!H7</f>
        <v>50</v>
      </c>
      <c r="O229" s="97">
        <v>0</v>
      </c>
      <c r="P229" s="98">
        <v>12</v>
      </c>
      <c r="Q229" s="99">
        <v>0</v>
      </c>
      <c r="R229" s="102">
        <f>BaseWeaponStats!R229*WeaponUpgradeCorrections!M7</f>
        <v>70</v>
      </c>
      <c r="S229" s="102">
        <f>BaseWeaponStats!S229*WeaponUpgradeCorrections!N7</f>
        <v>10</v>
      </c>
      <c r="T229" s="102">
        <f>BaseWeaponStats!T229*WeaponUpgradeCorrections!O7</f>
        <v>50</v>
      </c>
      <c r="U229" s="102">
        <f>BaseWeaponStats!U229*WeaponUpgradeCorrections!P7</f>
        <v>50</v>
      </c>
      <c r="V229" s="102">
        <f>BaseWeaponStats!V229*WeaponUpgradeCorrections!Q7</f>
        <v>44</v>
      </c>
      <c r="W229" s="100">
        <f>BaseWeaponStats!W229</f>
        <v>200</v>
      </c>
      <c r="X229" s="100">
        <f>BaseWeaponStats!X229</f>
        <v>0</v>
      </c>
      <c r="Y229" s="100">
        <f>BaseWeaponStats!Y229</f>
        <v>0</v>
      </c>
    </row>
    <row r="230" spans="1:25" ht="15.75" customHeight="1" x14ac:dyDescent="0.2">
      <c r="A230" s="94">
        <f>BaseWeaponStats!A230+10</f>
        <v>351410</v>
      </c>
      <c r="B230" s="95" t="s">
        <v>883</v>
      </c>
      <c r="C230" s="16" t="s">
        <v>143</v>
      </c>
      <c r="D230" s="96">
        <f>BaseWeaponStats!D230*WeaponUpgradeCorrections!I8</f>
        <v>20.399999999999999</v>
      </c>
      <c r="E230" s="96">
        <f>BaseWeaponStats!E230*WeaponUpgradeCorrections!J8</f>
        <v>8.4</v>
      </c>
      <c r="F230" s="96">
        <f>BaseWeaponStats!F230*WeaponUpgradeCorrections!K8</f>
        <v>74.399999999999991</v>
      </c>
      <c r="G230" s="96">
        <f>BaseWeaponStats!G230*WeaponUpgradeCorrections!L8</f>
        <v>0</v>
      </c>
      <c r="H230" s="96">
        <v>0</v>
      </c>
      <c r="I230" s="97">
        <f>BaseWeaponStats!I230*WeaponUpgradeCorrections!C8</f>
        <v>245</v>
      </c>
      <c r="J230" s="97">
        <f>BaseWeaponStats!J230*WeaponUpgradeCorrections!D8</f>
        <v>265</v>
      </c>
      <c r="K230" s="97">
        <f>BaseWeaponStats!K230*WeaponUpgradeCorrections!E8</f>
        <v>0</v>
      </c>
      <c r="L230" s="97">
        <f>BaseWeaponStats!L230*WeaponUpgradeCorrections!F8</f>
        <v>0</v>
      </c>
      <c r="M230" s="97">
        <f>BaseWeaponStats!M230*WeaponUpgradeCorrections!G8</f>
        <v>100</v>
      </c>
      <c r="N230" s="97">
        <f>BaseWeaponStats!N230*WeaponUpgradeCorrections!H8</f>
        <v>50</v>
      </c>
      <c r="O230" s="97">
        <v>0</v>
      </c>
      <c r="P230" s="98">
        <v>12</v>
      </c>
      <c r="Q230" s="99">
        <v>0</v>
      </c>
      <c r="R230" s="102">
        <f>BaseWeaponStats!R230*WeaponUpgradeCorrections!M8</f>
        <v>70</v>
      </c>
      <c r="S230" s="102">
        <f>BaseWeaponStats!S230*WeaponUpgradeCorrections!N8</f>
        <v>10</v>
      </c>
      <c r="T230" s="102">
        <f>BaseWeaponStats!T230*WeaponUpgradeCorrections!O8</f>
        <v>50</v>
      </c>
      <c r="U230" s="102">
        <f>BaseWeaponStats!U230*WeaponUpgradeCorrections!P8</f>
        <v>50</v>
      </c>
      <c r="V230" s="102">
        <f>BaseWeaponStats!V230*WeaponUpgradeCorrections!Q8</f>
        <v>44</v>
      </c>
      <c r="W230" s="100">
        <f>BaseWeaponStats!W230</f>
        <v>200</v>
      </c>
      <c r="X230" s="100">
        <f>BaseWeaponStats!X230</f>
        <v>0</v>
      </c>
      <c r="Y230" s="100">
        <f>BaseWeaponStats!Y230</f>
        <v>1</v>
      </c>
    </row>
    <row r="231" spans="1:25" ht="15.75" customHeight="1" x14ac:dyDescent="0.2">
      <c r="A231" s="94">
        <f>BaseWeaponStats!A231+5</f>
        <v>351505</v>
      </c>
      <c r="B231" s="95" t="s">
        <v>884</v>
      </c>
      <c r="C231" s="16" t="s">
        <v>143</v>
      </c>
      <c r="D231" s="96">
        <f>BaseWeaponStats!D231*WeaponUpgradeCorrections!I9</f>
        <v>15.6</v>
      </c>
      <c r="E231" s="96">
        <f>BaseWeaponStats!E231*WeaponUpgradeCorrections!J9</f>
        <v>6</v>
      </c>
      <c r="F231" s="96">
        <f>BaseWeaponStats!F231*WeaponUpgradeCorrections!K9</f>
        <v>108</v>
      </c>
      <c r="G231" s="96">
        <f>BaseWeaponStats!G231*WeaponUpgradeCorrections!L9</f>
        <v>0</v>
      </c>
      <c r="H231" s="96">
        <v>0</v>
      </c>
      <c r="I231" s="97">
        <f>BaseWeaponStats!I231*WeaponUpgradeCorrections!C9</f>
        <v>235.2</v>
      </c>
      <c r="J231" s="97">
        <f>BaseWeaponStats!J231*WeaponUpgradeCorrections!D9</f>
        <v>241.27999999999997</v>
      </c>
      <c r="K231" s="97">
        <f>BaseWeaponStats!K231*WeaponUpgradeCorrections!E9</f>
        <v>0</v>
      </c>
      <c r="L231" s="97">
        <f>BaseWeaponStats!L231*WeaponUpgradeCorrections!F9</f>
        <v>0</v>
      </c>
      <c r="M231" s="97">
        <f>BaseWeaponStats!M231*WeaponUpgradeCorrections!G9</f>
        <v>100</v>
      </c>
      <c r="N231" s="97">
        <f>BaseWeaponStats!N231*WeaponUpgradeCorrections!H9</f>
        <v>50</v>
      </c>
      <c r="O231" s="97">
        <v>0</v>
      </c>
      <c r="P231" s="98">
        <v>12</v>
      </c>
      <c r="Q231" s="99">
        <v>0</v>
      </c>
      <c r="R231" s="102">
        <f>BaseWeaponStats!R231*WeaponUpgradeCorrections!M9</f>
        <v>70</v>
      </c>
      <c r="S231" s="102">
        <f>BaseWeaponStats!S231*WeaponUpgradeCorrections!N9</f>
        <v>10</v>
      </c>
      <c r="T231" s="102">
        <f>BaseWeaponStats!T231*WeaponUpgradeCorrections!O9</f>
        <v>50</v>
      </c>
      <c r="U231" s="102">
        <f>BaseWeaponStats!U231*WeaponUpgradeCorrections!P9</f>
        <v>50</v>
      </c>
      <c r="V231" s="102">
        <f>BaseWeaponStats!V231*WeaponUpgradeCorrections!Q9</f>
        <v>44</v>
      </c>
      <c r="W231" s="100">
        <f>BaseWeaponStats!W231</f>
        <v>200</v>
      </c>
      <c r="X231" s="100">
        <f>BaseWeaponStats!X231</f>
        <v>0</v>
      </c>
      <c r="Y231" s="100">
        <f>BaseWeaponStats!Y231</f>
        <v>1</v>
      </c>
    </row>
    <row r="232" spans="1:25" ht="15.75" customHeight="1" x14ac:dyDescent="0.2">
      <c r="A232" s="94">
        <f>BaseWeaponStats!A232+10</f>
        <v>351610</v>
      </c>
      <c r="B232" s="95" t="s">
        <v>885</v>
      </c>
      <c r="C232" s="16" t="s">
        <v>143</v>
      </c>
      <c r="D232" s="96">
        <f>BaseWeaponStats!D232*WeaponUpgradeCorrections!I10</f>
        <v>27.599999999999998</v>
      </c>
      <c r="E232" s="96">
        <f>BaseWeaponStats!E232*WeaponUpgradeCorrections!J10</f>
        <v>12</v>
      </c>
      <c r="F232" s="96">
        <f>BaseWeaponStats!F232*WeaponUpgradeCorrections!K10</f>
        <v>0</v>
      </c>
      <c r="G232" s="96">
        <f>BaseWeaponStats!G232*WeaponUpgradeCorrections!L10</f>
        <v>73.2</v>
      </c>
      <c r="H232" s="96">
        <v>0</v>
      </c>
      <c r="I232" s="97">
        <f>BaseWeaponStats!I232*WeaponUpgradeCorrections!C10</f>
        <v>220</v>
      </c>
      <c r="J232" s="97">
        <f>BaseWeaponStats!J232*WeaponUpgradeCorrections!D10</f>
        <v>267.5</v>
      </c>
      <c r="K232" s="97">
        <f>BaseWeaponStats!K232*WeaponUpgradeCorrections!E10</f>
        <v>0</v>
      </c>
      <c r="L232" s="97">
        <f>BaseWeaponStats!L232*WeaponUpgradeCorrections!F10</f>
        <v>0</v>
      </c>
      <c r="M232" s="97">
        <f>BaseWeaponStats!M232*WeaponUpgradeCorrections!G10</f>
        <v>100</v>
      </c>
      <c r="N232" s="97">
        <f>BaseWeaponStats!N232*WeaponUpgradeCorrections!H10</f>
        <v>50</v>
      </c>
      <c r="O232" s="97">
        <v>0</v>
      </c>
      <c r="P232" s="98">
        <v>12</v>
      </c>
      <c r="Q232" s="99">
        <v>0</v>
      </c>
      <c r="R232" s="102">
        <f>BaseWeaponStats!R232*WeaponUpgradeCorrections!M10</f>
        <v>70</v>
      </c>
      <c r="S232" s="102">
        <f>BaseWeaponStats!S232*WeaponUpgradeCorrections!N10</f>
        <v>10</v>
      </c>
      <c r="T232" s="102">
        <f>BaseWeaponStats!T232*WeaponUpgradeCorrections!O10</f>
        <v>50</v>
      </c>
      <c r="U232" s="102">
        <f>BaseWeaponStats!U232*WeaponUpgradeCorrections!P10</f>
        <v>50</v>
      </c>
      <c r="V232" s="102">
        <f>BaseWeaponStats!V232*WeaponUpgradeCorrections!Q10</f>
        <v>44</v>
      </c>
      <c r="W232" s="100">
        <f>BaseWeaponStats!W232</f>
        <v>200</v>
      </c>
      <c r="X232" s="100">
        <f>BaseWeaponStats!X232</f>
        <v>0</v>
      </c>
      <c r="Y232" s="100">
        <f>BaseWeaponStats!Y232</f>
        <v>1</v>
      </c>
    </row>
    <row r="233" spans="1:25" ht="15.75" customHeight="1" x14ac:dyDescent="0.2">
      <c r="A233" s="94">
        <f>BaseWeaponStats!A233+5</f>
        <v>351705</v>
      </c>
      <c r="B233" s="95" t="s">
        <v>886</v>
      </c>
      <c r="C233" s="16" t="s">
        <v>143</v>
      </c>
      <c r="D233" s="96">
        <f>BaseWeaponStats!D233*WeaponUpgradeCorrections!I11</f>
        <v>26.4</v>
      </c>
      <c r="E233" s="96">
        <f>BaseWeaponStats!E233*WeaponUpgradeCorrections!J11</f>
        <v>10.799999999999999</v>
      </c>
      <c r="F233" s="96">
        <f>BaseWeaponStats!F233*WeaponUpgradeCorrections!K11</f>
        <v>0</v>
      </c>
      <c r="G233" s="96">
        <f>BaseWeaponStats!G233*WeaponUpgradeCorrections!L11</f>
        <v>86.399999999999991</v>
      </c>
      <c r="H233" s="96">
        <v>0</v>
      </c>
      <c r="I233" s="97">
        <f>BaseWeaponStats!I233*WeaponUpgradeCorrections!C11</f>
        <v>231.4</v>
      </c>
      <c r="J233" s="97">
        <f>BaseWeaponStats!J233*WeaponUpgradeCorrections!D11</f>
        <v>245</v>
      </c>
      <c r="K233" s="97">
        <f>BaseWeaponStats!K233*WeaponUpgradeCorrections!E11</f>
        <v>0</v>
      </c>
      <c r="L233" s="97">
        <f>BaseWeaponStats!L233*WeaponUpgradeCorrections!F11</f>
        <v>0</v>
      </c>
      <c r="M233" s="97">
        <f>BaseWeaponStats!M233*WeaponUpgradeCorrections!G11</f>
        <v>100</v>
      </c>
      <c r="N233" s="97">
        <f>BaseWeaponStats!N233*WeaponUpgradeCorrections!H11</f>
        <v>50</v>
      </c>
      <c r="O233" s="97">
        <v>0</v>
      </c>
      <c r="P233" s="98">
        <v>12</v>
      </c>
      <c r="Q233" s="99">
        <v>0</v>
      </c>
      <c r="R233" s="102">
        <f>BaseWeaponStats!R233*WeaponUpgradeCorrections!M11</f>
        <v>70</v>
      </c>
      <c r="S233" s="102">
        <f>BaseWeaponStats!S233*WeaponUpgradeCorrections!N11</f>
        <v>10</v>
      </c>
      <c r="T233" s="102">
        <f>BaseWeaponStats!T233*WeaponUpgradeCorrections!O11</f>
        <v>50</v>
      </c>
      <c r="U233" s="102">
        <f>BaseWeaponStats!U233*WeaponUpgradeCorrections!P11</f>
        <v>50</v>
      </c>
      <c r="V233" s="102">
        <f>BaseWeaponStats!V233*WeaponUpgradeCorrections!Q11</f>
        <v>44</v>
      </c>
      <c r="W233" s="100">
        <f>BaseWeaponStats!W233</f>
        <v>200</v>
      </c>
      <c r="X233" s="100">
        <f>BaseWeaponStats!X233</f>
        <v>0</v>
      </c>
      <c r="Y233" s="100">
        <f>BaseWeaponStats!Y233</f>
        <v>1</v>
      </c>
    </row>
    <row r="234" spans="1:25" ht="15.75" customHeight="1" x14ac:dyDescent="0.2">
      <c r="A234" s="94">
        <f>BaseWeaponStats!A234+10</f>
        <v>351810</v>
      </c>
      <c r="B234" s="95" t="s">
        <v>887</v>
      </c>
      <c r="C234" s="16" t="s">
        <v>143</v>
      </c>
      <c r="D234" s="96">
        <f>BaseWeaponStats!D234*WeaponUpgradeCorrections!I12</f>
        <v>0</v>
      </c>
      <c r="E234" s="96">
        <f>BaseWeaponStats!E234*WeaponUpgradeCorrections!J12</f>
        <v>0</v>
      </c>
      <c r="F234" s="96">
        <f>BaseWeaponStats!F234*WeaponUpgradeCorrections!K12</f>
        <v>0</v>
      </c>
      <c r="G234" s="96">
        <f>BaseWeaponStats!G234*WeaponUpgradeCorrections!L12</f>
        <v>0</v>
      </c>
      <c r="H234" s="96">
        <v>0</v>
      </c>
      <c r="I234" s="97">
        <f>BaseWeaponStats!I234*WeaponUpgradeCorrections!C12</f>
        <v>312</v>
      </c>
      <c r="J234" s="97">
        <f>BaseWeaponStats!J234*WeaponUpgradeCorrections!D12</f>
        <v>0</v>
      </c>
      <c r="K234" s="97">
        <f>BaseWeaponStats!K234*WeaponUpgradeCorrections!E12</f>
        <v>312</v>
      </c>
      <c r="L234" s="97">
        <f>BaseWeaponStats!L234*WeaponUpgradeCorrections!F12</f>
        <v>0</v>
      </c>
      <c r="M234" s="97">
        <f>BaseWeaponStats!M234*WeaponUpgradeCorrections!G12</f>
        <v>100</v>
      </c>
      <c r="N234" s="97">
        <f>BaseWeaponStats!N234*WeaponUpgradeCorrections!H12</f>
        <v>50</v>
      </c>
      <c r="O234" s="97">
        <v>0</v>
      </c>
      <c r="P234" s="98">
        <v>12</v>
      </c>
      <c r="Q234" s="99">
        <v>0</v>
      </c>
      <c r="R234" s="102">
        <f>BaseWeaponStats!R234*WeaponUpgradeCorrections!M12</f>
        <v>70</v>
      </c>
      <c r="S234" s="102">
        <f>BaseWeaponStats!S234*WeaponUpgradeCorrections!N12</f>
        <v>10</v>
      </c>
      <c r="T234" s="102">
        <f>BaseWeaponStats!T234*WeaponUpgradeCorrections!O12</f>
        <v>55.000000000000007</v>
      </c>
      <c r="U234" s="102">
        <f>BaseWeaponStats!U234*WeaponUpgradeCorrections!P12</f>
        <v>50</v>
      </c>
      <c r="V234" s="102">
        <f>BaseWeaponStats!V234*WeaponUpgradeCorrections!Q12</f>
        <v>44</v>
      </c>
      <c r="W234" s="100">
        <f>BaseWeaponStats!W234</f>
        <v>200</v>
      </c>
      <c r="X234" s="100">
        <f>BaseWeaponStats!X234</f>
        <v>0</v>
      </c>
      <c r="Y234" s="100">
        <f>BaseWeaponStats!Y234</f>
        <v>0</v>
      </c>
    </row>
    <row r="235" spans="1:25" ht="15.75" customHeight="1" x14ac:dyDescent="0.2">
      <c r="A235" s="94">
        <f>BaseWeaponStats!A235+5</f>
        <v>351905</v>
      </c>
      <c r="B235" s="95" t="s">
        <v>888</v>
      </c>
      <c r="C235" s="16" t="s">
        <v>143</v>
      </c>
      <c r="D235" s="96">
        <f>BaseWeaponStats!D235*WeaponUpgradeCorrections!I13</f>
        <v>0</v>
      </c>
      <c r="E235" s="96">
        <f>BaseWeaponStats!E235*WeaponUpgradeCorrections!J13</f>
        <v>0</v>
      </c>
      <c r="F235" s="96">
        <f>BaseWeaponStats!F235*WeaponUpgradeCorrections!K13</f>
        <v>0</v>
      </c>
      <c r="G235" s="96">
        <f>BaseWeaponStats!G235*WeaponUpgradeCorrections!L13</f>
        <v>0</v>
      </c>
      <c r="H235" s="96">
        <v>1</v>
      </c>
      <c r="I235" s="97">
        <f>BaseWeaponStats!I235*WeaponUpgradeCorrections!C13</f>
        <v>259.89999999999998</v>
      </c>
      <c r="J235" s="97">
        <f>BaseWeaponStats!J235*WeaponUpgradeCorrections!D13</f>
        <v>0</v>
      </c>
      <c r="K235" s="97">
        <f>BaseWeaponStats!K235*WeaponUpgradeCorrections!E13</f>
        <v>301.29999999999995</v>
      </c>
      <c r="L235" s="97">
        <f>BaseWeaponStats!L235*WeaponUpgradeCorrections!F13</f>
        <v>0</v>
      </c>
      <c r="M235" s="97">
        <f>BaseWeaponStats!M235*WeaponUpgradeCorrections!G13</f>
        <v>100</v>
      </c>
      <c r="N235" s="97">
        <f>BaseWeaponStats!N235*WeaponUpgradeCorrections!H13</f>
        <v>50</v>
      </c>
      <c r="O235" s="97">
        <v>0</v>
      </c>
      <c r="P235" s="98">
        <v>12</v>
      </c>
      <c r="Q235" s="99">
        <v>0</v>
      </c>
      <c r="R235" s="102">
        <f>BaseWeaponStats!R235*WeaponUpgradeCorrections!M13</f>
        <v>70</v>
      </c>
      <c r="S235" s="102">
        <f>BaseWeaponStats!S235*WeaponUpgradeCorrections!N13</f>
        <v>10</v>
      </c>
      <c r="T235" s="102">
        <f>BaseWeaponStats!T235*WeaponUpgradeCorrections!O13</f>
        <v>55.000000000000007</v>
      </c>
      <c r="U235" s="102">
        <f>BaseWeaponStats!U235*WeaponUpgradeCorrections!P13</f>
        <v>50</v>
      </c>
      <c r="V235" s="102">
        <f>BaseWeaponStats!V235*WeaponUpgradeCorrections!Q13</f>
        <v>44</v>
      </c>
      <c r="W235" s="100">
        <f>BaseWeaponStats!W235</f>
        <v>200</v>
      </c>
      <c r="X235" s="100">
        <f>BaseWeaponStats!X235</f>
        <v>0</v>
      </c>
      <c r="Y235" s="100">
        <f>BaseWeaponStats!Y235</f>
        <v>0</v>
      </c>
    </row>
    <row r="236" spans="1:25" ht="15.75" customHeight="1" x14ac:dyDescent="0.2">
      <c r="A236" s="94" t="s">
        <v>418</v>
      </c>
      <c r="B236" s="94" t="s">
        <v>449</v>
      </c>
      <c r="C236" s="16" t="s">
        <v>2</v>
      </c>
      <c r="D236" s="96" t="s">
        <v>419</v>
      </c>
      <c r="E236" s="96" t="s">
        <v>420</v>
      </c>
      <c r="F236" s="96" t="s">
        <v>421</v>
      </c>
      <c r="G236" s="96" t="s">
        <v>422</v>
      </c>
      <c r="H236" s="96" t="s">
        <v>423</v>
      </c>
      <c r="I236" s="97" t="s">
        <v>424</v>
      </c>
      <c r="J236" s="97" t="s">
        <v>425</v>
      </c>
      <c r="K236" s="97" t="s">
        <v>426</v>
      </c>
      <c r="L236" s="97" t="s">
        <v>427</v>
      </c>
      <c r="M236" s="97" t="s">
        <v>428</v>
      </c>
      <c r="N236" s="97" t="s">
        <v>429</v>
      </c>
      <c r="O236" s="97" t="s">
        <v>430</v>
      </c>
      <c r="P236" s="98" t="s">
        <v>9</v>
      </c>
      <c r="Q236" s="99" t="s">
        <v>431</v>
      </c>
      <c r="R236" s="102" t="s">
        <v>432</v>
      </c>
      <c r="S236" s="102" t="s">
        <v>433</v>
      </c>
      <c r="T236" s="102" t="s">
        <v>434</v>
      </c>
      <c r="U236" s="102" t="s">
        <v>435</v>
      </c>
      <c r="V236" s="102" t="s">
        <v>436</v>
      </c>
      <c r="W236" s="100" t="s">
        <v>437</v>
      </c>
      <c r="X236" s="100" t="s">
        <v>10</v>
      </c>
      <c r="Y236" s="100" t="s">
        <v>438</v>
      </c>
    </row>
    <row r="237" spans="1:25" ht="15.75" customHeight="1" x14ac:dyDescent="0.2">
      <c r="A237" s="94">
        <f>BaseWeaponStats!A237+15</f>
        <v>352015</v>
      </c>
      <c r="B237" s="103" t="s">
        <v>150</v>
      </c>
      <c r="C237" s="16" t="s">
        <v>151</v>
      </c>
      <c r="D237" s="96">
        <f>BaseWeaponStats!D237*WeaponUpgradeCorrections!I4</f>
        <v>108</v>
      </c>
      <c r="E237" s="96">
        <f>BaseWeaponStats!E237*WeaponUpgradeCorrections!J4</f>
        <v>0</v>
      </c>
      <c r="F237" s="96">
        <f>BaseWeaponStats!F237*WeaponUpgradeCorrections!K4</f>
        <v>0</v>
      </c>
      <c r="G237" s="96">
        <f>BaseWeaponStats!G237*WeaponUpgradeCorrections!L4</f>
        <v>0</v>
      </c>
      <c r="H237" s="96">
        <v>0</v>
      </c>
      <c r="I237" s="97">
        <f>BaseWeaponStats!I237*WeaponUpgradeCorrections!C4</f>
        <v>332.5</v>
      </c>
      <c r="J237" s="97">
        <f>BaseWeaponStats!J237*WeaponUpgradeCorrections!D4</f>
        <v>0</v>
      </c>
      <c r="K237" s="97">
        <f>BaseWeaponStats!K237*WeaponUpgradeCorrections!E4</f>
        <v>0</v>
      </c>
      <c r="L237" s="97">
        <f>BaseWeaponStats!L237*WeaponUpgradeCorrections!F4</f>
        <v>0</v>
      </c>
      <c r="M237" s="97">
        <f>BaseWeaponStats!M237*WeaponUpgradeCorrections!G4</f>
        <v>100</v>
      </c>
      <c r="N237" s="97">
        <f>BaseWeaponStats!N237*WeaponUpgradeCorrections!H4</f>
        <v>50</v>
      </c>
      <c r="O237" s="97">
        <v>0</v>
      </c>
      <c r="P237" s="98">
        <v>18</v>
      </c>
      <c r="Q237" s="99">
        <v>1</v>
      </c>
      <c r="R237" s="102">
        <f>BaseWeaponStats!R237*WeaponUpgradeCorrections!M4</f>
        <v>70</v>
      </c>
      <c r="S237" s="102">
        <f>BaseWeaponStats!S237*WeaponUpgradeCorrections!N4</f>
        <v>10</v>
      </c>
      <c r="T237" s="102">
        <f>BaseWeaponStats!T237*WeaponUpgradeCorrections!O4</f>
        <v>50</v>
      </c>
      <c r="U237" s="102">
        <f>BaseWeaponStats!U237*WeaponUpgradeCorrections!P4</f>
        <v>50</v>
      </c>
      <c r="V237" s="102">
        <f>BaseWeaponStats!V237*WeaponUpgradeCorrections!Q4</f>
        <v>44</v>
      </c>
      <c r="W237" s="100">
        <f>BaseWeaponStats!W237</f>
        <v>600</v>
      </c>
      <c r="X237" s="100">
        <f>BaseWeaponStats!X237</f>
        <v>0</v>
      </c>
      <c r="Y237" s="100">
        <f>BaseWeaponStats!Y237</f>
        <v>0</v>
      </c>
    </row>
    <row r="238" spans="1:25" ht="15.75" customHeight="1" x14ac:dyDescent="0.2">
      <c r="A238" s="94">
        <f>BaseWeaponStats!A238+5</f>
        <v>352105</v>
      </c>
      <c r="B238" s="95" t="s">
        <v>889</v>
      </c>
      <c r="C238" s="16" t="s">
        <v>151</v>
      </c>
      <c r="D238" s="96">
        <f>BaseWeaponStats!D238*WeaponUpgradeCorrections!I5</f>
        <v>108</v>
      </c>
      <c r="E238" s="96">
        <f>BaseWeaponStats!E238*WeaponUpgradeCorrections!J5</f>
        <v>0</v>
      </c>
      <c r="F238" s="96">
        <f>BaseWeaponStats!F238*WeaponUpgradeCorrections!K5</f>
        <v>0</v>
      </c>
      <c r="G238" s="96">
        <f>BaseWeaponStats!G238*WeaponUpgradeCorrections!L5</f>
        <v>0</v>
      </c>
      <c r="H238" s="96">
        <v>0</v>
      </c>
      <c r="I238" s="97">
        <f>BaseWeaponStats!I238*WeaponUpgradeCorrections!C5</f>
        <v>359.1</v>
      </c>
      <c r="J238" s="97">
        <f>BaseWeaponStats!J238*WeaponUpgradeCorrections!D5</f>
        <v>0</v>
      </c>
      <c r="K238" s="97">
        <f>BaseWeaponStats!K238*WeaponUpgradeCorrections!E5</f>
        <v>0</v>
      </c>
      <c r="L238" s="97">
        <f>BaseWeaponStats!L238*WeaponUpgradeCorrections!F5</f>
        <v>0</v>
      </c>
      <c r="M238" s="97">
        <f>BaseWeaponStats!M238*WeaponUpgradeCorrections!G5</f>
        <v>100</v>
      </c>
      <c r="N238" s="97">
        <f>BaseWeaponStats!N238*WeaponUpgradeCorrections!H5</f>
        <v>50</v>
      </c>
      <c r="O238" s="97">
        <v>0</v>
      </c>
      <c r="P238" s="98">
        <v>18</v>
      </c>
      <c r="Q238" s="99">
        <v>1</v>
      </c>
      <c r="R238" s="102">
        <f>BaseWeaponStats!R238*WeaponUpgradeCorrections!M5</f>
        <v>70</v>
      </c>
      <c r="S238" s="102">
        <f>BaseWeaponStats!S238*WeaponUpgradeCorrections!N5</f>
        <v>10</v>
      </c>
      <c r="T238" s="102">
        <f>BaseWeaponStats!T238*WeaponUpgradeCorrections!O5</f>
        <v>50</v>
      </c>
      <c r="U238" s="102">
        <f>BaseWeaponStats!U238*WeaponUpgradeCorrections!P5</f>
        <v>50</v>
      </c>
      <c r="V238" s="102">
        <f>BaseWeaponStats!V238*WeaponUpgradeCorrections!Q5</f>
        <v>44</v>
      </c>
      <c r="W238" s="100">
        <f>BaseWeaponStats!W238</f>
        <v>60</v>
      </c>
      <c r="X238" s="100">
        <f>BaseWeaponStats!X238</f>
        <v>0</v>
      </c>
      <c r="Y238" s="100">
        <f>BaseWeaponStats!Y238</f>
        <v>0</v>
      </c>
    </row>
    <row r="239" spans="1:25" ht="15.75" customHeight="1" x14ac:dyDescent="0.2">
      <c r="A239" s="94">
        <f>BaseWeaponStats!A239+5</f>
        <v>352205</v>
      </c>
      <c r="B239" s="95" t="s">
        <v>890</v>
      </c>
      <c r="C239" s="16" t="s">
        <v>151</v>
      </c>
      <c r="D239" s="96">
        <f>BaseWeaponStats!D239*WeaponUpgradeCorrections!I6</f>
        <v>0</v>
      </c>
      <c r="E239" s="96">
        <f>BaseWeaponStats!E239*WeaponUpgradeCorrections!J6</f>
        <v>0</v>
      </c>
      <c r="F239" s="96">
        <f>BaseWeaponStats!F239*WeaponUpgradeCorrections!K6</f>
        <v>0</v>
      </c>
      <c r="G239" s="96">
        <f>BaseWeaponStats!G239*WeaponUpgradeCorrections!L6</f>
        <v>0</v>
      </c>
      <c r="H239" s="96">
        <v>0</v>
      </c>
      <c r="I239" s="97">
        <f>BaseWeaponStats!I239*WeaponUpgradeCorrections!C6</f>
        <v>332.5</v>
      </c>
      <c r="J239" s="97">
        <f>BaseWeaponStats!J239*WeaponUpgradeCorrections!D6</f>
        <v>0</v>
      </c>
      <c r="K239" s="97">
        <f>BaseWeaponStats!K239*WeaponUpgradeCorrections!E6</f>
        <v>0</v>
      </c>
      <c r="L239" s="97">
        <f>BaseWeaponStats!L239*WeaponUpgradeCorrections!F6</f>
        <v>332.5</v>
      </c>
      <c r="M239" s="97">
        <f>BaseWeaponStats!M239*WeaponUpgradeCorrections!G6</f>
        <v>100</v>
      </c>
      <c r="N239" s="97">
        <f>BaseWeaponStats!N239*WeaponUpgradeCorrections!H6</f>
        <v>50</v>
      </c>
      <c r="O239" s="97">
        <v>0</v>
      </c>
      <c r="P239" s="98">
        <v>18</v>
      </c>
      <c r="Q239" s="99">
        <v>1</v>
      </c>
      <c r="R239" s="102">
        <f>BaseWeaponStats!R239*WeaponUpgradeCorrections!M6</f>
        <v>70</v>
      </c>
      <c r="S239" s="102">
        <f>BaseWeaponStats!S239*WeaponUpgradeCorrections!N6</f>
        <v>10</v>
      </c>
      <c r="T239" s="102">
        <f>BaseWeaponStats!T239*WeaponUpgradeCorrections!O6</f>
        <v>50</v>
      </c>
      <c r="U239" s="102">
        <f>BaseWeaponStats!U239*WeaponUpgradeCorrections!P6</f>
        <v>70</v>
      </c>
      <c r="V239" s="102">
        <f>BaseWeaponStats!V239*WeaponUpgradeCorrections!Q6</f>
        <v>44</v>
      </c>
      <c r="W239" s="100">
        <f>BaseWeaponStats!W239</f>
        <v>600</v>
      </c>
      <c r="X239" s="100">
        <f>BaseWeaponStats!X239</f>
        <v>0</v>
      </c>
      <c r="Y239" s="100">
        <f>BaseWeaponStats!Y239</f>
        <v>0</v>
      </c>
    </row>
    <row r="240" spans="1:25" ht="15.75" customHeight="1" x14ac:dyDescent="0.2">
      <c r="A240" s="94">
        <f>BaseWeaponStats!A240+5</f>
        <v>352305</v>
      </c>
      <c r="B240" s="95" t="s">
        <v>891</v>
      </c>
      <c r="C240" s="16" t="s">
        <v>151</v>
      </c>
      <c r="D240" s="96">
        <f>BaseWeaponStats!D240*WeaponUpgradeCorrections!I7</f>
        <v>74.800000000000011</v>
      </c>
      <c r="E240" s="96">
        <f>BaseWeaponStats!E240*WeaponUpgradeCorrections!J7</f>
        <v>0</v>
      </c>
      <c r="F240" s="96">
        <f>BaseWeaponStats!F240*WeaponUpgradeCorrections!K7</f>
        <v>0</v>
      </c>
      <c r="G240" s="96">
        <f>BaseWeaponStats!G240*WeaponUpgradeCorrections!L7</f>
        <v>0</v>
      </c>
      <c r="H240" s="96">
        <v>0</v>
      </c>
      <c r="I240" s="97">
        <f>BaseWeaponStats!I240*WeaponUpgradeCorrections!C7</f>
        <v>306</v>
      </c>
      <c r="J240" s="97">
        <f>BaseWeaponStats!J240*WeaponUpgradeCorrections!D7</f>
        <v>0</v>
      </c>
      <c r="K240" s="97">
        <f>BaseWeaponStats!K240*WeaponUpgradeCorrections!E7</f>
        <v>0</v>
      </c>
      <c r="L240" s="97">
        <f>BaseWeaponStats!L240*WeaponUpgradeCorrections!F7</f>
        <v>0</v>
      </c>
      <c r="M240" s="97">
        <f>BaseWeaponStats!M240*WeaponUpgradeCorrections!G7</f>
        <v>88</v>
      </c>
      <c r="N240" s="97">
        <f>BaseWeaponStats!N240*WeaponUpgradeCorrections!H7</f>
        <v>50</v>
      </c>
      <c r="O240" s="97">
        <v>0</v>
      </c>
      <c r="P240" s="98">
        <v>18</v>
      </c>
      <c r="Q240" s="99">
        <v>1</v>
      </c>
      <c r="R240" s="102">
        <f>BaseWeaponStats!R240*WeaponUpgradeCorrections!M7</f>
        <v>70</v>
      </c>
      <c r="S240" s="102">
        <f>BaseWeaponStats!S240*WeaponUpgradeCorrections!N7</f>
        <v>10</v>
      </c>
      <c r="T240" s="102">
        <f>BaseWeaponStats!T240*WeaponUpgradeCorrections!O7</f>
        <v>50</v>
      </c>
      <c r="U240" s="102">
        <f>BaseWeaponStats!U240*WeaponUpgradeCorrections!P7</f>
        <v>50</v>
      </c>
      <c r="V240" s="102">
        <f>BaseWeaponStats!V240*WeaponUpgradeCorrections!Q7</f>
        <v>44</v>
      </c>
      <c r="W240" s="100">
        <f>BaseWeaponStats!W240</f>
        <v>600</v>
      </c>
      <c r="X240" s="100">
        <f>BaseWeaponStats!X240</f>
        <v>0</v>
      </c>
      <c r="Y240" s="100">
        <f>BaseWeaponStats!Y240</f>
        <v>0</v>
      </c>
    </row>
    <row r="241" spans="1:25" ht="15.75" customHeight="1" x14ac:dyDescent="0.2">
      <c r="A241" s="94">
        <f>BaseWeaponStats!A241+10</f>
        <v>352410</v>
      </c>
      <c r="B241" s="95" t="s">
        <v>892</v>
      </c>
      <c r="C241" s="16" t="s">
        <v>151</v>
      </c>
      <c r="D241" s="96">
        <f>BaseWeaponStats!D241*WeaponUpgradeCorrections!I8</f>
        <v>30</v>
      </c>
      <c r="E241" s="96">
        <f>BaseWeaponStats!E241*WeaponUpgradeCorrections!J8</f>
        <v>0</v>
      </c>
      <c r="F241" s="96">
        <f>BaseWeaponStats!F241*WeaponUpgradeCorrections!K8</f>
        <v>78</v>
      </c>
      <c r="G241" s="96">
        <f>BaseWeaponStats!G241*WeaponUpgradeCorrections!L8</f>
        <v>0</v>
      </c>
      <c r="H241" s="96">
        <v>0</v>
      </c>
      <c r="I241" s="97">
        <f>BaseWeaponStats!I241*WeaponUpgradeCorrections!C8</f>
        <v>250</v>
      </c>
      <c r="J241" s="97">
        <f>BaseWeaponStats!J241*WeaponUpgradeCorrections!D8</f>
        <v>270</v>
      </c>
      <c r="K241" s="97">
        <f>BaseWeaponStats!K241*WeaponUpgradeCorrections!E8</f>
        <v>0</v>
      </c>
      <c r="L241" s="97">
        <f>BaseWeaponStats!L241*WeaponUpgradeCorrections!F8</f>
        <v>0</v>
      </c>
      <c r="M241" s="97">
        <f>BaseWeaponStats!M241*WeaponUpgradeCorrections!G8</f>
        <v>100</v>
      </c>
      <c r="N241" s="97">
        <f>BaseWeaponStats!N241*WeaponUpgradeCorrections!H8</f>
        <v>50</v>
      </c>
      <c r="O241" s="97">
        <v>0</v>
      </c>
      <c r="P241" s="98">
        <v>18</v>
      </c>
      <c r="Q241" s="99">
        <v>1</v>
      </c>
      <c r="R241" s="102">
        <f>BaseWeaponStats!R241*WeaponUpgradeCorrections!M8</f>
        <v>70</v>
      </c>
      <c r="S241" s="102">
        <f>BaseWeaponStats!S241*WeaponUpgradeCorrections!N8</f>
        <v>10</v>
      </c>
      <c r="T241" s="102">
        <f>BaseWeaponStats!T241*WeaponUpgradeCorrections!O8</f>
        <v>50</v>
      </c>
      <c r="U241" s="102">
        <f>BaseWeaponStats!U241*WeaponUpgradeCorrections!P8</f>
        <v>50</v>
      </c>
      <c r="V241" s="102">
        <f>BaseWeaponStats!V241*WeaponUpgradeCorrections!Q8</f>
        <v>44</v>
      </c>
      <c r="W241" s="100">
        <f>BaseWeaponStats!W241</f>
        <v>600</v>
      </c>
      <c r="X241" s="100">
        <f>BaseWeaponStats!X241</f>
        <v>0</v>
      </c>
      <c r="Y241" s="100">
        <f>BaseWeaponStats!Y241</f>
        <v>1</v>
      </c>
    </row>
    <row r="242" spans="1:25" ht="15.75" customHeight="1" x14ac:dyDescent="0.2">
      <c r="A242" s="94">
        <f>BaseWeaponStats!A242+5</f>
        <v>352505</v>
      </c>
      <c r="B242" s="95" t="s">
        <v>893</v>
      </c>
      <c r="C242" s="16" t="s">
        <v>151</v>
      </c>
      <c r="D242" s="96">
        <f>BaseWeaponStats!D242*WeaponUpgradeCorrections!I9</f>
        <v>21.599999999999998</v>
      </c>
      <c r="E242" s="96">
        <f>BaseWeaponStats!E242*WeaponUpgradeCorrections!J9</f>
        <v>0</v>
      </c>
      <c r="F242" s="96">
        <f>BaseWeaponStats!F242*WeaponUpgradeCorrections!K9</f>
        <v>113.4</v>
      </c>
      <c r="G242" s="96">
        <f>BaseWeaponStats!G242*WeaponUpgradeCorrections!L9</f>
        <v>0</v>
      </c>
      <c r="H242" s="96">
        <v>0</v>
      </c>
      <c r="I242" s="97">
        <f>BaseWeaponStats!I242*WeaponUpgradeCorrections!C9</f>
        <v>240</v>
      </c>
      <c r="J242" s="97">
        <f>BaseWeaponStats!J242*WeaponUpgradeCorrections!D9</f>
        <v>245.92</v>
      </c>
      <c r="K242" s="97">
        <f>BaseWeaponStats!K242*WeaponUpgradeCorrections!E9</f>
        <v>0</v>
      </c>
      <c r="L242" s="97">
        <f>BaseWeaponStats!L242*WeaponUpgradeCorrections!F9</f>
        <v>0</v>
      </c>
      <c r="M242" s="97">
        <f>BaseWeaponStats!M242*WeaponUpgradeCorrections!G9</f>
        <v>100</v>
      </c>
      <c r="N242" s="97">
        <f>BaseWeaponStats!N242*WeaponUpgradeCorrections!H9</f>
        <v>50</v>
      </c>
      <c r="O242" s="97">
        <v>0</v>
      </c>
      <c r="P242" s="98">
        <v>18</v>
      </c>
      <c r="Q242" s="99">
        <v>1</v>
      </c>
      <c r="R242" s="102">
        <f>BaseWeaponStats!R242*WeaponUpgradeCorrections!M9</f>
        <v>70</v>
      </c>
      <c r="S242" s="102">
        <f>BaseWeaponStats!S242*WeaponUpgradeCorrections!N9</f>
        <v>10</v>
      </c>
      <c r="T242" s="102">
        <f>BaseWeaponStats!T242*WeaponUpgradeCorrections!O9</f>
        <v>50</v>
      </c>
      <c r="U242" s="102">
        <f>BaseWeaponStats!U242*WeaponUpgradeCorrections!P9</f>
        <v>50</v>
      </c>
      <c r="V242" s="102">
        <f>BaseWeaponStats!V242*WeaponUpgradeCorrections!Q9</f>
        <v>44</v>
      </c>
      <c r="W242" s="100">
        <f>BaseWeaponStats!W242</f>
        <v>600</v>
      </c>
      <c r="X242" s="100">
        <f>BaseWeaponStats!X242</f>
        <v>0</v>
      </c>
      <c r="Y242" s="100">
        <f>BaseWeaponStats!Y242</f>
        <v>1</v>
      </c>
    </row>
    <row r="243" spans="1:25" ht="15.75" customHeight="1" x14ac:dyDescent="0.2">
      <c r="A243" s="94">
        <f>BaseWeaponStats!A243+10</f>
        <v>352610</v>
      </c>
      <c r="B243" s="95" t="s">
        <v>894</v>
      </c>
      <c r="C243" s="16" t="s">
        <v>151</v>
      </c>
      <c r="D243" s="96">
        <f>BaseWeaponStats!D243*WeaponUpgradeCorrections!I10</f>
        <v>42</v>
      </c>
      <c r="E243" s="96">
        <f>BaseWeaponStats!E243*WeaponUpgradeCorrections!J10</f>
        <v>0</v>
      </c>
      <c r="F243" s="96">
        <f>BaseWeaponStats!F243*WeaponUpgradeCorrections!K10</f>
        <v>0</v>
      </c>
      <c r="G243" s="96">
        <f>BaseWeaponStats!G243*WeaponUpgradeCorrections!L10</f>
        <v>76.8</v>
      </c>
      <c r="H243" s="96">
        <v>0</v>
      </c>
      <c r="I243" s="97">
        <f>BaseWeaponStats!I243*WeaponUpgradeCorrections!C10</f>
        <v>225</v>
      </c>
      <c r="J243" s="97">
        <f>BaseWeaponStats!J243*WeaponUpgradeCorrections!D10</f>
        <v>275</v>
      </c>
      <c r="K243" s="97">
        <f>BaseWeaponStats!K243*WeaponUpgradeCorrections!E10</f>
        <v>0</v>
      </c>
      <c r="L243" s="97">
        <f>BaseWeaponStats!L243*WeaponUpgradeCorrections!F10</f>
        <v>0</v>
      </c>
      <c r="M243" s="97">
        <f>BaseWeaponStats!M243*WeaponUpgradeCorrections!G10</f>
        <v>100</v>
      </c>
      <c r="N243" s="97">
        <f>BaseWeaponStats!N243*WeaponUpgradeCorrections!H10</f>
        <v>50</v>
      </c>
      <c r="O243" s="97">
        <v>0</v>
      </c>
      <c r="P243" s="98">
        <v>18</v>
      </c>
      <c r="Q243" s="99">
        <v>1</v>
      </c>
      <c r="R243" s="102">
        <f>BaseWeaponStats!R243*WeaponUpgradeCorrections!M10</f>
        <v>70</v>
      </c>
      <c r="S243" s="102">
        <f>BaseWeaponStats!S243*WeaponUpgradeCorrections!N10</f>
        <v>10</v>
      </c>
      <c r="T243" s="102">
        <f>BaseWeaponStats!T243*WeaponUpgradeCorrections!O10</f>
        <v>50</v>
      </c>
      <c r="U243" s="102">
        <f>BaseWeaponStats!U243*WeaponUpgradeCorrections!P10</f>
        <v>50</v>
      </c>
      <c r="V243" s="102">
        <f>BaseWeaponStats!V243*WeaponUpgradeCorrections!Q10</f>
        <v>44</v>
      </c>
      <c r="W243" s="100">
        <f>BaseWeaponStats!W243</f>
        <v>600</v>
      </c>
      <c r="X243" s="100">
        <f>BaseWeaponStats!X243</f>
        <v>0</v>
      </c>
      <c r="Y243" s="100">
        <f>BaseWeaponStats!Y243</f>
        <v>1</v>
      </c>
    </row>
    <row r="244" spans="1:25" ht="15.75" customHeight="1" x14ac:dyDescent="0.2">
      <c r="A244" s="94">
        <f>BaseWeaponStats!A244+5</f>
        <v>352705</v>
      </c>
      <c r="B244" s="95" t="s">
        <v>895</v>
      </c>
      <c r="C244" s="16" t="s">
        <v>151</v>
      </c>
      <c r="D244" s="96">
        <f>BaseWeaponStats!D244*WeaponUpgradeCorrections!I11</f>
        <v>39.6</v>
      </c>
      <c r="E244" s="96">
        <f>BaseWeaponStats!E244*WeaponUpgradeCorrections!J11</f>
        <v>0</v>
      </c>
      <c r="F244" s="96">
        <f>BaseWeaponStats!F244*WeaponUpgradeCorrections!K11</f>
        <v>0</v>
      </c>
      <c r="G244" s="96">
        <f>BaseWeaponStats!G244*WeaponUpgradeCorrections!L11</f>
        <v>91.2</v>
      </c>
      <c r="H244" s="96">
        <v>0</v>
      </c>
      <c r="I244" s="97">
        <f>BaseWeaponStats!I244*WeaponUpgradeCorrections!C11</f>
        <v>236.6</v>
      </c>
      <c r="J244" s="97">
        <f>BaseWeaponStats!J244*WeaponUpgradeCorrections!D11</f>
        <v>250</v>
      </c>
      <c r="K244" s="97">
        <f>BaseWeaponStats!K244*WeaponUpgradeCorrections!E11</f>
        <v>0</v>
      </c>
      <c r="L244" s="97">
        <f>BaseWeaponStats!L244*WeaponUpgradeCorrections!F11</f>
        <v>0</v>
      </c>
      <c r="M244" s="97">
        <f>BaseWeaponStats!M244*WeaponUpgradeCorrections!G11</f>
        <v>100</v>
      </c>
      <c r="N244" s="97">
        <f>BaseWeaponStats!N244*WeaponUpgradeCorrections!H11</f>
        <v>50</v>
      </c>
      <c r="O244" s="97">
        <v>0</v>
      </c>
      <c r="P244" s="98">
        <v>18</v>
      </c>
      <c r="Q244" s="99">
        <v>1</v>
      </c>
      <c r="R244" s="102">
        <f>BaseWeaponStats!R244*WeaponUpgradeCorrections!M11</f>
        <v>70</v>
      </c>
      <c r="S244" s="102">
        <f>BaseWeaponStats!S244*WeaponUpgradeCorrections!N11</f>
        <v>10</v>
      </c>
      <c r="T244" s="102">
        <f>BaseWeaponStats!T244*WeaponUpgradeCorrections!O11</f>
        <v>50</v>
      </c>
      <c r="U244" s="102">
        <f>BaseWeaponStats!U244*WeaponUpgradeCorrections!P11</f>
        <v>50</v>
      </c>
      <c r="V244" s="102">
        <f>BaseWeaponStats!V244*WeaponUpgradeCorrections!Q11</f>
        <v>44</v>
      </c>
      <c r="W244" s="100">
        <f>BaseWeaponStats!W244</f>
        <v>600</v>
      </c>
      <c r="X244" s="100">
        <f>BaseWeaponStats!X244</f>
        <v>0</v>
      </c>
      <c r="Y244" s="100">
        <f>BaseWeaponStats!Y244</f>
        <v>1</v>
      </c>
    </row>
    <row r="245" spans="1:25" ht="15.75" customHeight="1" x14ac:dyDescent="0.2">
      <c r="A245" s="94">
        <f>BaseWeaponStats!A245+10</f>
        <v>352810</v>
      </c>
      <c r="B245" s="95" t="s">
        <v>896</v>
      </c>
      <c r="C245" s="16" t="s">
        <v>151</v>
      </c>
      <c r="D245" s="96">
        <f>BaseWeaponStats!D245*WeaponUpgradeCorrections!I12</f>
        <v>0</v>
      </c>
      <c r="E245" s="96">
        <f>BaseWeaponStats!E245*WeaponUpgradeCorrections!J12</f>
        <v>0</v>
      </c>
      <c r="F245" s="96">
        <f>BaseWeaponStats!F245*WeaponUpgradeCorrections!K12</f>
        <v>0</v>
      </c>
      <c r="G245" s="96">
        <f>BaseWeaponStats!G245*WeaponUpgradeCorrections!L12</f>
        <v>0</v>
      </c>
      <c r="H245" s="96">
        <v>0</v>
      </c>
      <c r="I245" s="97">
        <f>BaseWeaponStats!I245*WeaponUpgradeCorrections!C12</f>
        <v>319.2</v>
      </c>
      <c r="J245" s="97">
        <f>BaseWeaponStats!J245*WeaponUpgradeCorrections!D12</f>
        <v>0</v>
      </c>
      <c r="K245" s="97">
        <f>BaseWeaponStats!K245*WeaponUpgradeCorrections!E12</f>
        <v>319.2</v>
      </c>
      <c r="L245" s="97">
        <f>BaseWeaponStats!L245*WeaponUpgradeCorrections!F12</f>
        <v>0</v>
      </c>
      <c r="M245" s="97">
        <f>BaseWeaponStats!M245*WeaponUpgradeCorrections!G12</f>
        <v>100</v>
      </c>
      <c r="N245" s="97">
        <f>BaseWeaponStats!N245*WeaponUpgradeCorrections!H12</f>
        <v>50</v>
      </c>
      <c r="O245" s="97">
        <v>0</v>
      </c>
      <c r="P245" s="98">
        <v>18</v>
      </c>
      <c r="Q245" s="99">
        <v>1</v>
      </c>
      <c r="R245" s="102">
        <f>BaseWeaponStats!R245*WeaponUpgradeCorrections!M12</f>
        <v>70</v>
      </c>
      <c r="S245" s="102">
        <f>BaseWeaponStats!S245*WeaponUpgradeCorrections!N12</f>
        <v>10</v>
      </c>
      <c r="T245" s="102">
        <f>BaseWeaponStats!T245*WeaponUpgradeCorrections!O12</f>
        <v>55.000000000000007</v>
      </c>
      <c r="U245" s="102">
        <f>BaseWeaponStats!U245*WeaponUpgradeCorrections!P12</f>
        <v>50</v>
      </c>
      <c r="V245" s="102">
        <f>BaseWeaponStats!V245*WeaponUpgradeCorrections!Q12</f>
        <v>44</v>
      </c>
      <c r="W245" s="100">
        <f>BaseWeaponStats!W245</f>
        <v>600</v>
      </c>
      <c r="X245" s="100">
        <f>BaseWeaponStats!X245</f>
        <v>0</v>
      </c>
      <c r="Y245" s="100">
        <f>BaseWeaponStats!Y245</f>
        <v>0</v>
      </c>
    </row>
    <row r="246" spans="1:25" ht="15.75" customHeight="1" x14ac:dyDescent="0.2">
      <c r="A246" s="94">
        <f>BaseWeaponStats!A246+5</f>
        <v>352905</v>
      </c>
      <c r="B246" s="95" t="s">
        <v>897</v>
      </c>
      <c r="C246" s="16" t="s">
        <v>151</v>
      </c>
      <c r="D246" s="96">
        <f>BaseWeaponStats!D246*WeaponUpgradeCorrections!I13</f>
        <v>0</v>
      </c>
      <c r="E246" s="96">
        <f>BaseWeaponStats!E246*WeaponUpgradeCorrections!J13</f>
        <v>0</v>
      </c>
      <c r="F246" s="96">
        <f>BaseWeaponStats!F246*WeaponUpgradeCorrections!K13</f>
        <v>0</v>
      </c>
      <c r="G246" s="96">
        <f>BaseWeaponStats!G246*WeaponUpgradeCorrections!L13</f>
        <v>0</v>
      </c>
      <c r="H246" s="96">
        <v>1</v>
      </c>
      <c r="I246" s="97">
        <f>BaseWeaponStats!I246*WeaponUpgradeCorrections!C13</f>
        <v>266.79999999999995</v>
      </c>
      <c r="J246" s="97">
        <f>BaseWeaponStats!J246*WeaponUpgradeCorrections!D13</f>
        <v>0</v>
      </c>
      <c r="K246" s="97">
        <f>BaseWeaponStats!K246*WeaponUpgradeCorrections!E13</f>
        <v>308.2</v>
      </c>
      <c r="L246" s="97">
        <f>BaseWeaponStats!L246*WeaponUpgradeCorrections!F13</f>
        <v>0</v>
      </c>
      <c r="M246" s="97">
        <f>BaseWeaponStats!M246*WeaponUpgradeCorrections!G13</f>
        <v>100</v>
      </c>
      <c r="N246" s="97">
        <f>BaseWeaponStats!N246*WeaponUpgradeCorrections!H13</f>
        <v>50</v>
      </c>
      <c r="O246" s="97">
        <v>0</v>
      </c>
      <c r="P246" s="98">
        <v>18</v>
      </c>
      <c r="Q246" s="99">
        <v>1</v>
      </c>
      <c r="R246" s="102">
        <f>BaseWeaponStats!R246*WeaponUpgradeCorrections!M13</f>
        <v>70</v>
      </c>
      <c r="S246" s="102">
        <f>BaseWeaponStats!S246*WeaponUpgradeCorrections!N13</f>
        <v>10</v>
      </c>
      <c r="T246" s="102">
        <f>BaseWeaponStats!T246*WeaponUpgradeCorrections!O13</f>
        <v>55.000000000000007</v>
      </c>
      <c r="U246" s="102">
        <f>BaseWeaponStats!U246*WeaponUpgradeCorrections!P13</f>
        <v>50</v>
      </c>
      <c r="V246" s="102">
        <f>BaseWeaponStats!V246*WeaponUpgradeCorrections!Q13</f>
        <v>44</v>
      </c>
      <c r="W246" s="100">
        <f>BaseWeaponStats!W246</f>
        <v>600</v>
      </c>
      <c r="X246" s="100">
        <f>BaseWeaponStats!X246</f>
        <v>0</v>
      </c>
      <c r="Y246" s="100">
        <f>BaseWeaponStats!Y246</f>
        <v>0</v>
      </c>
    </row>
    <row r="247" spans="1:25" ht="15.75" customHeight="1" x14ac:dyDescent="0.2">
      <c r="A247" s="94" t="s">
        <v>418</v>
      </c>
      <c r="B247" s="94" t="s">
        <v>449</v>
      </c>
      <c r="C247" s="16" t="s">
        <v>2</v>
      </c>
      <c r="D247" s="96" t="s">
        <v>419</v>
      </c>
      <c r="E247" s="96" t="s">
        <v>420</v>
      </c>
      <c r="F247" s="96" t="s">
        <v>421</v>
      </c>
      <c r="G247" s="96" t="s">
        <v>422</v>
      </c>
      <c r="H247" s="96" t="s">
        <v>423</v>
      </c>
      <c r="I247" s="97" t="s">
        <v>424</v>
      </c>
      <c r="J247" s="97" t="s">
        <v>425</v>
      </c>
      <c r="K247" s="97" t="s">
        <v>426</v>
      </c>
      <c r="L247" s="97" t="s">
        <v>427</v>
      </c>
      <c r="M247" s="97" t="s">
        <v>428</v>
      </c>
      <c r="N247" s="97" t="s">
        <v>429</v>
      </c>
      <c r="O247" s="97" t="s">
        <v>430</v>
      </c>
      <c r="P247" s="98" t="s">
        <v>9</v>
      </c>
      <c r="Q247" s="99" t="s">
        <v>431</v>
      </c>
      <c r="R247" s="102" t="s">
        <v>432</v>
      </c>
      <c r="S247" s="102" t="s">
        <v>433</v>
      </c>
      <c r="T247" s="102" t="s">
        <v>434</v>
      </c>
      <c r="U247" s="102" t="s">
        <v>435</v>
      </c>
      <c r="V247" s="102" t="s">
        <v>436</v>
      </c>
      <c r="W247" s="100" t="s">
        <v>437</v>
      </c>
      <c r="X247" s="100" t="s">
        <v>10</v>
      </c>
      <c r="Y247" s="100" t="s">
        <v>438</v>
      </c>
    </row>
    <row r="248" spans="1:25" ht="15.75" customHeight="1" x14ac:dyDescent="0.2">
      <c r="A248" s="94">
        <f>BaseWeaponStats!A248+5</f>
        <v>354005</v>
      </c>
      <c r="B248" s="103" t="s">
        <v>156</v>
      </c>
      <c r="C248" s="16" t="s">
        <v>157</v>
      </c>
      <c r="D248" s="96">
        <f>BaseWeaponStats!D248*WeaponUpgradeCorrections!I15</f>
        <v>0</v>
      </c>
      <c r="E248" s="96">
        <f>BaseWeaponStats!E248*WeaponUpgradeCorrections!J15</f>
        <v>0</v>
      </c>
      <c r="F248" s="96">
        <f>BaseWeaponStats!F248*WeaponUpgradeCorrections!K15</f>
        <v>0</v>
      </c>
      <c r="G248" s="96">
        <f>BaseWeaponStats!G248*WeaponUpgradeCorrections!L15</f>
        <v>0</v>
      </c>
      <c r="H248" s="96">
        <v>0</v>
      </c>
      <c r="I248" s="97">
        <f>BaseWeaponStats!I248*WeaponUpgradeCorrections!C15</f>
        <v>585</v>
      </c>
      <c r="J248" s="97">
        <f>BaseWeaponStats!J248*WeaponUpgradeCorrections!D15</f>
        <v>0</v>
      </c>
      <c r="K248" s="97">
        <f>BaseWeaponStats!K248*WeaponUpgradeCorrections!E15</f>
        <v>0</v>
      </c>
      <c r="L248" s="97">
        <f>BaseWeaponStats!L248*WeaponUpgradeCorrections!F15</f>
        <v>0</v>
      </c>
      <c r="M248" s="97">
        <f>BaseWeaponStats!M248*WeaponUpgradeCorrections!G15</f>
        <v>112.5</v>
      </c>
      <c r="N248" s="97">
        <f>BaseWeaponStats!N248*WeaponUpgradeCorrections!H15</f>
        <v>50</v>
      </c>
      <c r="O248" s="97">
        <v>0</v>
      </c>
      <c r="P248" s="98">
        <v>24</v>
      </c>
      <c r="Q248" s="99">
        <v>1</v>
      </c>
      <c r="R248" s="102">
        <f>BaseWeaponStats!R248*WeaponUpgradeCorrections!M15</f>
        <v>70</v>
      </c>
      <c r="S248" s="102">
        <f>BaseWeaponStats!S248*WeaponUpgradeCorrections!N15</f>
        <v>10</v>
      </c>
      <c r="T248" s="102">
        <f>BaseWeaponStats!T248*WeaponUpgradeCorrections!O15</f>
        <v>50</v>
      </c>
      <c r="U248" s="102">
        <f>BaseWeaponStats!U248*WeaponUpgradeCorrections!P15</f>
        <v>50</v>
      </c>
      <c r="V248" s="102">
        <f>BaseWeaponStats!V248*WeaponUpgradeCorrections!Q15</f>
        <v>44</v>
      </c>
      <c r="W248" s="100">
        <f>BaseWeaponStats!W248</f>
        <v>400</v>
      </c>
      <c r="X248" s="100">
        <f>BaseWeaponStats!X248</f>
        <v>6830</v>
      </c>
      <c r="Y248" s="100">
        <f>BaseWeaponStats!Y248</f>
        <v>0</v>
      </c>
    </row>
    <row r="249" spans="1:25" ht="15.75" customHeight="1" x14ac:dyDescent="0.2">
      <c r="A249" s="94" t="s">
        <v>418</v>
      </c>
      <c r="B249" s="94" t="s">
        <v>449</v>
      </c>
      <c r="C249" s="16" t="s">
        <v>2</v>
      </c>
      <c r="D249" s="96" t="s">
        <v>419</v>
      </c>
      <c r="E249" s="96" t="s">
        <v>420</v>
      </c>
      <c r="F249" s="96" t="s">
        <v>421</v>
      </c>
      <c r="G249" s="96" t="s">
        <v>422</v>
      </c>
      <c r="H249" s="96" t="s">
        <v>423</v>
      </c>
      <c r="I249" s="97" t="s">
        <v>424</v>
      </c>
      <c r="J249" s="97" t="s">
        <v>425</v>
      </c>
      <c r="K249" s="97" t="s">
        <v>426</v>
      </c>
      <c r="L249" s="97" t="s">
        <v>427</v>
      </c>
      <c r="M249" s="97" t="s">
        <v>428</v>
      </c>
      <c r="N249" s="97" t="s">
        <v>429</v>
      </c>
      <c r="O249" s="97" t="s">
        <v>430</v>
      </c>
      <c r="P249" s="98" t="s">
        <v>9</v>
      </c>
      <c r="Q249" s="99" t="s">
        <v>431</v>
      </c>
      <c r="R249" s="102" t="s">
        <v>432</v>
      </c>
      <c r="S249" s="102" t="s">
        <v>433</v>
      </c>
      <c r="T249" s="102" t="s">
        <v>434</v>
      </c>
      <c r="U249" s="102" t="s">
        <v>435</v>
      </c>
      <c r="V249" s="102" t="s">
        <v>436</v>
      </c>
      <c r="W249" s="100" t="s">
        <v>437</v>
      </c>
      <c r="X249" s="100" t="s">
        <v>10</v>
      </c>
      <c r="Y249" s="100" t="s">
        <v>438</v>
      </c>
    </row>
    <row r="250" spans="1:25" ht="15.75" customHeight="1" x14ac:dyDescent="0.2">
      <c r="A250" s="94">
        <f>BaseWeaponStats!A250+5</f>
        <v>355005</v>
      </c>
      <c r="B250" s="103" t="s">
        <v>153</v>
      </c>
      <c r="C250" s="16" t="s">
        <v>154</v>
      </c>
      <c r="D250" s="96">
        <f>BaseWeaponStats!D250*WeaponUpgradeCorrections!I16</f>
        <v>90</v>
      </c>
      <c r="E250" s="96">
        <f>BaseWeaponStats!E250*WeaponUpgradeCorrections!J16</f>
        <v>5</v>
      </c>
      <c r="F250" s="96">
        <f>BaseWeaponStats!F250*WeaponUpgradeCorrections!K16</f>
        <v>0</v>
      </c>
      <c r="G250" s="96">
        <f>BaseWeaponStats!G250*WeaponUpgradeCorrections!L16</f>
        <v>0</v>
      </c>
      <c r="H250" s="96">
        <v>0</v>
      </c>
      <c r="I250" s="97">
        <f>BaseWeaponStats!I250*WeaponUpgradeCorrections!C16</f>
        <v>330</v>
      </c>
      <c r="J250" s="97">
        <f>BaseWeaponStats!J250*WeaponUpgradeCorrections!D16</f>
        <v>0</v>
      </c>
      <c r="K250" s="97">
        <f>BaseWeaponStats!K250*WeaponUpgradeCorrections!E16</f>
        <v>0</v>
      </c>
      <c r="L250" s="97">
        <f>BaseWeaponStats!L250*WeaponUpgradeCorrections!F16</f>
        <v>0</v>
      </c>
      <c r="M250" s="97">
        <f>BaseWeaponStats!M250*WeaponUpgradeCorrections!G16</f>
        <v>112.5</v>
      </c>
      <c r="N250" s="97">
        <f>BaseWeaponStats!N250*WeaponUpgradeCorrections!H16</f>
        <v>50</v>
      </c>
      <c r="O250" s="97">
        <v>0</v>
      </c>
      <c r="P250" s="98">
        <v>14</v>
      </c>
      <c r="Q250" s="99">
        <v>1</v>
      </c>
      <c r="R250" s="102">
        <f>BaseWeaponStats!R250*WeaponUpgradeCorrections!M16</f>
        <v>70</v>
      </c>
      <c r="S250" s="102">
        <f>BaseWeaponStats!S250*WeaponUpgradeCorrections!N16</f>
        <v>10</v>
      </c>
      <c r="T250" s="102">
        <f>BaseWeaponStats!T250*WeaponUpgradeCorrections!O16</f>
        <v>50</v>
      </c>
      <c r="U250" s="102">
        <f>BaseWeaponStats!U250*WeaponUpgradeCorrections!P16</f>
        <v>50</v>
      </c>
      <c r="V250" s="102">
        <f>BaseWeaponStats!V250*WeaponUpgradeCorrections!Q16</f>
        <v>44</v>
      </c>
      <c r="W250" s="100">
        <f>BaseWeaponStats!W250</f>
        <v>300</v>
      </c>
      <c r="X250" s="100">
        <f>BaseWeaponStats!X250</f>
        <v>0</v>
      </c>
      <c r="Y250" s="100">
        <f>BaseWeaponStats!Y250</f>
        <v>0</v>
      </c>
    </row>
    <row r="251" spans="1:25" ht="15.75" customHeight="1" x14ac:dyDescent="0.2">
      <c r="A251" s="140" t="s">
        <v>898</v>
      </c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2"/>
    </row>
    <row r="252" spans="1:25" ht="15.75" customHeight="1" x14ac:dyDescent="0.2">
      <c r="A252" s="94" t="s">
        <v>418</v>
      </c>
      <c r="B252" s="94" t="s">
        <v>449</v>
      </c>
      <c r="C252" s="16" t="s">
        <v>2</v>
      </c>
      <c r="D252" s="96" t="s">
        <v>419</v>
      </c>
      <c r="E252" s="96" t="s">
        <v>420</v>
      </c>
      <c r="F252" s="96" t="s">
        <v>421</v>
      </c>
      <c r="G252" s="96" t="s">
        <v>422</v>
      </c>
      <c r="H252" s="96" t="s">
        <v>423</v>
      </c>
      <c r="I252" s="97" t="s">
        <v>424</v>
      </c>
      <c r="J252" s="97" t="s">
        <v>425</v>
      </c>
      <c r="K252" s="97" t="s">
        <v>426</v>
      </c>
      <c r="L252" s="97" t="s">
        <v>427</v>
      </c>
      <c r="M252" s="97" t="s">
        <v>428</v>
      </c>
      <c r="N252" s="97" t="s">
        <v>429</v>
      </c>
      <c r="O252" s="97" t="s">
        <v>430</v>
      </c>
      <c r="P252" s="98" t="s">
        <v>9</v>
      </c>
      <c r="Q252" s="99" t="s">
        <v>431</v>
      </c>
      <c r="R252" s="102" t="s">
        <v>432</v>
      </c>
      <c r="S252" s="102" t="s">
        <v>433</v>
      </c>
      <c r="T252" s="102" t="s">
        <v>434</v>
      </c>
      <c r="U252" s="102" t="s">
        <v>435</v>
      </c>
      <c r="V252" s="102" t="s">
        <v>436</v>
      </c>
      <c r="W252" s="100" t="s">
        <v>437</v>
      </c>
      <c r="X252" s="100" t="s">
        <v>10</v>
      </c>
      <c r="Y252" s="100" t="s">
        <v>438</v>
      </c>
    </row>
    <row r="253" spans="1:25" ht="15.75" customHeight="1" x14ac:dyDescent="0.2">
      <c r="A253" s="94">
        <f>BaseWeaponStats!A253+15</f>
        <v>400015</v>
      </c>
      <c r="B253" s="103" t="s">
        <v>159</v>
      </c>
      <c r="C253" s="16" t="s">
        <v>160</v>
      </c>
      <c r="D253" s="96">
        <f>BaseWeaponStats!D253*WeaponUpgradeCorrections!I4</f>
        <v>15.6</v>
      </c>
      <c r="E253" s="96">
        <f>BaseWeaponStats!E253*WeaponUpgradeCorrections!J4</f>
        <v>102</v>
      </c>
      <c r="F253" s="96">
        <f>BaseWeaponStats!F253*WeaponUpgradeCorrections!K4</f>
        <v>0</v>
      </c>
      <c r="G253" s="96">
        <f>BaseWeaponStats!G253*WeaponUpgradeCorrections!L4</f>
        <v>0</v>
      </c>
      <c r="H253" s="96">
        <v>0</v>
      </c>
      <c r="I253" s="97">
        <f>BaseWeaponStats!I253*WeaponUpgradeCorrections!C4</f>
        <v>200</v>
      </c>
      <c r="J253" s="97">
        <f>BaseWeaponStats!J253*WeaponUpgradeCorrections!D4</f>
        <v>0</v>
      </c>
      <c r="K253" s="97">
        <f>BaseWeaponStats!K253*WeaponUpgradeCorrections!E4</f>
        <v>0</v>
      </c>
      <c r="L253" s="97">
        <f>BaseWeaponStats!L253*WeaponUpgradeCorrections!F4</f>
        <v>0</v>
      </c>
      <c r="M253" s="97">
        <f>BaseWeaponStats!M253*WeaponUpgradeCorrections!G4</f>
        <v>25</v>
      </c>
      <c r="N253" s="97">
        <f>BaseWeaponStats!N253*WeaponUpgradeCorrections!H4</f>
        <v>20</v>
      </c>
      <c r="O253" s="97">
        <v>0</v>
      </c>
      <c r="P253" s="98">
        <v>1.5</v>
      </c>
      <c r="Q253" s="99">
        <v>0</v>
      </c>
      <c r="R253" s="102">
        <f>BaseWeaponStats!R253*WeaponUpgradeCorrections!M4</f>
        <v>45</v>
      </c>
      <c r="S253" s="102">
        <f>BaseWeaponStats!S253*WeaponUpgradeCorrections!N4</f>
        <v>10</v>
      </c>
      <c r="T253" s="102">
        <f>BaseWeaponStats!T253*WeaponUpgradeCorrections!O4</f>
        <v>30</v>
      </c>
      <c r="U253" s="102">
        <f>BaseWeaponStats!U253*WeaponUpgradeCorrections!P4</f>
        <v>30</v>
      </c>
      <c r="V253" s="102">
        <f>BaseWeaponStats!V253*WeaponUpgradeCorrections!Q4</f>
        <v>30</v>
      </c>
      <c r="W253" s="100">
        <f>BaseWeaponStats!W253</f>
        <v>160</v>
      </c>
      <c r="X253" s="100">
        <f>BaseWeaponStats!X253</f>
        <v>0</v>
      </c>
      <c r="Y253" s="100">
        <f>BaseWeaponStats!Y253</f>
        <v>0</v>
      </c>
    </row>
    <row r="254" spans="1:25" ht="15.75" customHeight="1" x14ac:dyDescent="0.2">
      <c r="A254" s="94">
        <f>BaseWeaponStats!A254+5</f>
        <v>400105</v>
      </c>
      <c r="B254" s="95" t="s">
        <v>161</v>
      </c>
      <c r="C254" s="16" t="s">
        <v>160</v>
      </c>
      <c r="D254" s="96">
        <f>BaseWeaponStats!D254*WeaponUpgradeCorrections!I5</f>
        <v>15.6</v>
      </c>
      <c r="E254" s="96">
        <f>BaseWeaponStats!E254*WeaponUpgradeCorrections!J5</f>
        <v>102</v>
      </c>
      <c r="F254" s="96">
        <f>BaseWeaponStats!F254*WeaponUpgradeCorrections!K5</f>
        <v>0</v>
      </c>
      <c r="G254" s="96">
        <f>BaseWeaponStats!G254*WeaponUpgradeCorrections!L5</f>
        <v>0</v>
      </c>
      <c r="H254" s="96">
        <v>0</v>
      </c>
      <c r="I254" s="97">
        <f>BaseWeaponStats!I254*WeaponUpgradeCorrections!C5</f>
        <v>216</v>
      </c>
      <c r="J254" s="97">
        <f>BaseWeaponStats!J254*WeaponUpgradeCorrections!D5</f>
        <v>0</v>
      </c>
      <c r="K254" s="97">
        <f>BaseWeaponStats!K254*WeaponUpgradeCorrections!E5</f>
        <v>0</v>
      </c>
      <c r="L254" s="97">
        <f>BaseWeaponStats!L254*WeaponUpgradeCorrections!F5</f>
        <v>0</v>
      </c>
      <c r="M254" s="97">
        <f>BaseWeaponStats!M254*WeaponUpgradeCorrections!G5</f>
        <v>25</v>
      </c>
      <c r="N254" s="97">
        <f>BaseWeaponStats!N254*WeaponUpgradeCorrections!H5</f>
        <v>20</v>
      </c>
      <c r="O254" s="97">
        <v>0</v>
      </c>
      <c r="P254" s="98">
        <v>1.5</v>
      </c>
      <c r="Q254" s="99">
        <v>0</v>
      </c>
      <c r="R254" s="102">
        <f>BaseWeaponStats!R254*WeaponUpgradeCorrections!M5</f>
        <v>45</v>
      </c>
      <c r="S254" s="102">
        <f>BaseWeaponStats!S254*WeaponUpgradeCorrections!N5</f>
        <v>10</v>
      </c>
      <c r="T254" s="102">
        <f>BaseWeaponStats!T254*WeaponUpgradeCorrections!O5</f>
        <v>30</v>
      </c>
      <c r="U254" s="102">
        <f>BaseWeaponStats!U254*WeaponUpgradeCorrections!P5</f>
        <v>30</v>
      </c>
      <c r="V254" s="102">
        <f>BaseWeaponStats!V254*WeaponUpgradeCorrections!Q5</f>
        <v>30</v>
      </c>
      <c r="W254" s="100">
        <f>BaseWeaponStats!W254</f>
        <v>16</v>
      </c>
      <c r="X254" s="100">
        <f>BaseWeaponStats!X254</f>
        <v>0</v>
      </c>
      <c r="Y254" s="100">
        <f>BaseWeaponStats!Y254</f>
        <v>0</v>
      </c>
    </row>
    <row r="255" spans="1:25" ht="15.75" customHeight="1" x14ac:dyDescent="0.2">
      <c r="A255" s="94">
        <f>BaseWeaponStats!A255+5</f>
        <v>400205</v>
      </c>
      <c r="B255" s="95" t="s">
        <v>899</v>
      </c>
      <c r="C255" s="16" t="s">
        <v>160</v>
      </c>
      <c r="D255" s="96">
        <f>BaseWeaponStats!D255*WeaponUpgradeCorrections!I6</f>
        <v>0</v>
      </c>
      <c r="E255" s="96">
        <f>BaseWeaponStats!E255*WeaponUpgradeCorrections!J6</f>
        <v>0</v>
      </c>
      <c r="F255" s="96">
        <f>BaseWeaponStats!F255*WeaponUpgradeCorrections!K6</f>
        <v>0</v>
      </c>
      <c r="G255" s="96">
        <f>BaseWeaponStats!G255*WeaponUpgradeCorrections!L6</f>
        <v>0</v>
      </c>
      <c r="H255" s="96">
        <v>0</v>
      </c>
      <c r="I255" s="97">
        <f>BaseWeaponStats!I255*WeaponUpgradeCorrections!C6</f>
        <v>200</v>
      </c>
      <c r="J255" s="97">
        <f>BaseWeaponStats!J255*WeaponUpgradeCorrections!D6</f>
        <v>0</v>
      </c>
      <c r="K255" s="97">
        <f>BaseWeaponStats!K255*WeaponUpgradeCorrections!E6</f>
        <v>0</v>
      </c>
      <c r="L255" s="97">
        <f>BaseWeaponStats!L255*WeaponUpgradeCorrections!F6</f>
        <v>200</v>
      </c>
      <c r="M255" s="97">
        <f>BaseWeaponStats!M255*WeaponUpgradeCorrections!G6</f>
        <v>25</v>
      </c>
      <c r="N255" s="97">
        <f>BaseWeaponStats!N255*WeaponUpgradeCorrections!H6</f>
        <v>20</v>
      </c>
      <c r="O255" s="97">
        <v>0</v>
      </c>
      <c r="P255" s="98">
        <v>1.5</v>
      </c>
      <c r="Q255" s="99">
        <v>0</v>
      </c>
      <c r="R255" s="102">
        <f>BaseWeaponStats!R255*WeaponUpgradeCorrections!M6</f>
        <v>45</v>
      </c>
      <c r="S255" s="102">
        <f>BaseWeaponStats!S255*WeaponUpgradeCorrections!N6</f>
        <v>10</v>
      </c>
      <c r="T255" s="102">
        <f>BaseWeaponStats!T255*WeaponUpgradeCorrections!O6</f>
        <v>30</v>
      </c>
      <c r="U255" s="102">
        <f>BaseWeaponStats!U255*WeaponUpgradeCorrections!P6</f>
        <v>42</v>
      </c>
      <c r="V255" s="102">
        <f>BaseWeaponStats!V255*WeaponUpgradeCorrections!Q6</f>
        <v>30</v>
      </c>
      <c r="W255" s="100">
        <f>BaseWeaponStats!W255</f>
        <v>160</v>
      </c>
      <c r="X255" s="100">
        <f>BaseWeaponStats!X255</f>
        <v>0</v>
      </c>
      <c r="Y255" s="100">
        <f>BaseWeaponStats!Y255</f>
        <v>0</v>
      </c>
    </row>
    <row r="256" spans="1:25" ht="15.75" customHeight="1" x14ac:dyDescent="0.2">
      <c r="A256" s="94">
        <f>BaseWeaponStats!A256+5</f>
        <v>400305</v>
      </c>
      <c r="B256" s="95" t="s">
        <v>900</v>
      </c>
      <c r="C256" s="16" t="s">
        <v>160</v>
      </c>
      <c r="D256" s="96">
        <f>BaseWeaponStats!D256*WeaponUpgradeCorrections!I7</f>
        <v>11</v>
      </c>
      <c r="E256" s="96">
        <f>BaseWeaponStats!E256*WeaponUpgradeCorrections!J7</f>
        <v>70.400000000000006</v>
      </c>
      <c r="F256" s="96">
        <f>BaseWeaponStats!F256*WeaponUpgradeCorrections!K7</f>
        <v>0</v>
      </c>
      <c r="G256" s="96">
        <f>BaseWeaponStats!G256*WeaponUpgradeCorrections!L7</f>
        <v>0</v>
      </c>
      <c r="H256" s="96">
        <v>0</v>
      </c>
      <c r="I256" s="97">
        <f>BaseWeaponStats!I256*WeaponUpgradeCorrections!C7</f>
        <v>184</v>
      </c>
      <c r="J256" s="97">
        <f>BaseWeaponStats!J256*WeaponUpgradeCorrections!D7</f>
        <v>0</v>
      </c>
      <c r="K256" s="97">
        <f>BaseWeaponStats!K256*WeaponUpgradeCorrections!E7</f>
        <v>0</v>
      </c>
      <c r="L256" s="97">
        <f>BaseWeaponStats!L256*WeaponUpgradeCorrections!F7</f>
        <v>0</v>
      </c>
      <c r="M256" s="97">
        <f>BaseWeaponStats!M256*WeaponUpgradeCorrections!G7</f>
        <v>22</v>
      </c>
      <c r="N256" s="97">
        <f>BaseWeaponStats!N256*WeaponUpgradeCorrections!H7</f>
        <v>20</v>
      </c>
      <c r="O256" s="97">
        <v>0</v>
      </c>
      <c r="P256" s="98">
        <v>1.5</v>
      </c>
      <c r="Q256" s="99">
        <v>0</v>
      </c>
      <c r="R256" s="102">
        <f>BaseWeaponStats!R256*WeaponUpgradeCorrections!M7</f>
        <v>45</v>
      </c>
      <c r="S256" s="102">
        <f>BaseWeaponStats!S256*WeaponUpgradeCorrections!N7</f>
        <v>10</v>
      </c>
      <c r="T256" s="102">
        <f>BaseWeaponStats!T256*WeaponUpgradeCorrections!O7</f>
        <v>30</v>
      </c>
      <c r="U256" s="102">
        <f>BaseWeaponStats!U256*WeaponUpgradeCorrections!P7</f>
        <v>30</v>
      </c>
      <c r="V256" s="102">
        <f>BaseWeaponStats!V256*WeaponUpgradeCorrections!Q7</f>
        <v>30</v>
      </c>
      <c r="W256" s="100">
        <f>BaseWeaponStats!W256</f>
        <v>160</v>
      </c>
      <c r="X256" s="100">
        <f>BaseWeaponStats!X256</f>
        <v>0</v>
      </c>
      <c r="Y256" s="100">
        <f>BaseWeaponStats!Y256</f>
        <v>0</v>
      </c>
    </row>
    <row r="257" spans="1:25" ht="15.75" customHeight="1" x14ac:dyDescent="0.2">
      <c r="A257" s="94">
        <f>BaseWeaponStats!A257+10</f>
        <v>400410</v>
      </c>
      <c r="B257" s="95" t="s">
        <v>901</v>
      </c>
      <c r="C257" s="16" t="s">
        <v>160</v>
      </c>
      <c r="D257" s="96">
        <f>BaseWeaponStats!D257*WeaponUpgradeCorrections!I8</f>
        <v>4.8</v>
      </c>
      <c r="E257" s="96">
        <f>BaseWeaponStats!E257*WeaponUpgradeCorrections!J8</f>
        <v>28.799999999999997</v>
      </c>
      <c r="F257" s="96">
        <f>BaseWeaponStats!F257*WeaponUpgradeCorrections!K8</f>
        <v>85.2</v>
      </c>
      <c r="G257" s="96">
        <f>BaseWeaponStats!G257*WeaponUpgradeCorrections!L8</f>
        <v>0</v>
      </c>
      <c r="H257" s="96">
        <v>0</v>
      </c>
      <c r="I257" s="97">
        <f>BaseWeaponStats!I257*WeaponUpgradeCorrections!C8</f>
        <v>150</v>
      </c>
      <c r="J257" s="97">
        <f>BaseWeaponStats!J257*WeaponUpgradeCorrections!D8</f>
        <v>162.5</v>
      </c>
      <c r="K257" s="97">
        <f>BaseWeaponStats!K257*WeaponUpgradeCorrections!E8</f>
        <v>0</v>
      </c>
      <c r="L257" s="97">
        <f>BaseWeaponStats!L257*WeaponUpgradeCorrections!F8</f>
        <v>0</v>
      </c>
      <c r="M257" s="97">
        <f>BaseWeaponStats!M257*WeaponUpgradeCorrections!G8</f>
        <v>25</v>
      </c>
      <c r="N257" s="97">
        <f>BaseWeaponStats!N257*WeaponUpgradeCorrections!H8</f>
        <v>20</v>
      </c>
      <c r="O257" s="97">
        <v>0</v>
      </c>
      <c r="P257" s="98">
        <v>1.5</v>
      </c>
      <c r="Q257" s="99">
        <v>0</v>
      </c>
      <c r="R257" s="102">
        <f>BaseWeaponStats!R257*WeaponUpgradeCorrections!M8</f>
        <v>45</v>
      </c>
      <c r="S257" s="102">
        <f>BaseWeaponStats!S257*WeaponUpgradeCorrections!N8</f>
        <v>10</v>
      </c>
      <c r="T257" s="102">
        <f>BaseWeaponStats!T257*WeaponUpgradeCorrections!O8</f>
        <v>30</v>
      </c>
      <c r="U257" s="102">
        <f>BaseWeaponStats!U257*WeaponUpgradeCorrections!P8</f>
        <v>30</v>
      </c>
      <c r="V257" s="102">
        <f>BaseWeaponStats!V257*WeaponUpgradeCorrections!Q8</f>
        <v>30</v>
      </c>
      <c r="W257" s="100">
        <f>BaseWeaponStats!W257</f>
        <v>160</v>
      </c>
      <c r="X257" s="100">
        <f>BaseWeaponStats!X257</f>
        <v>0</v>
      </c>
      <c r="Y257" s="100">
        <f>BaseWeaponStats!Y257</f>
        <v>1</v>
      </c>
    </row>
    <row r="258" spans="1:25" ht="15.75" customHeight="1" x14ac:dyDescent="0.2">
      <c r="A258" s="94">
        <f>BaseWeaponStats!A258+5</f>
        <v>400505</v>
      </c>
      <c r="B258" s="95" t="s">
        <v>902</v>
      </c>
      <c r="C258" s="16" t="s">
        <v>160</v>
      </c>
      <c r="D258" s="96">
        <f>BaseWeaponStats!D258*WeaponUpgradeCorrections!I9</f>
        <v>3.5999999999999996</v>
      </c>
      <c r="E258" s="96">
        <f>BaseWeaponStats!E258*WeaponUpgradeCorrections!J9</f>
        <v>20.399999999999999</v>
      </c>
      <c r="F258" s="96">
        <f>BaseWeaponStats!F258*WeaponUpgradeCorrections!K9</f>
        <v>124.2</v>
      </c>
      <c r="G258" s="96">
        <f>BaseWeaponStats!G258*WeaponUpgradeCorrections!L9</f>
        <v>0</v>
      </c>
      <c r="H258" s="96">
        <v>0</v>
      </c>
      <c r="I258" s="97">
        <f>BaseWeaponStats!I258*WeaponUpgradeCorrections!C9</f>
        <v>144</v>
      </c>
      <c r="J258" s="97">
        <f>BaseWeaponStats!J258*WeaponUpgradeCorrections!D9</f>
        <v>148.47999999999999</v>
      </c>
      <c r="K258" s="97">
        <f>BaseWeaponStats!K258*WeaponUpgradeCorrections!E9</f>
        <v>0</v>
      </c>
      <c r="L258" s="97">
        <f>BaseWeaponStats!L258*WeaponUpgradeCorrections!F9</f>
        <v>0</v>
      </c>
      <c r="M258" s="97">
        <f>BaseWeaponStats!M258*WeaponUpgradeCorrections!G9</f>
        <v>25</v>
      </c>
      <c r="N258" s="97">
        <f>BaseWeaponStats!N258*WeaponUpgradeCorrections!H9</f>
        <v>20</v>
      </c>
      <c r="O258" s="97">
        <v>0</v>
      </c>
      <c r="P258" s="98">
        <v>1.5</v>
      </c>
      <c r="Q258" s="99">
        <v>0</v>
      </c>
      <c r="R258" s="102">
        <f>BaseWeaponStats!R258*WeaponUpgradeCorrections!M9</f>
        <v>45</v>
      </c>
      <c r="S258" s="102">
        <f>BaseWeaponStats!S258*WeaponUpgradeCorrections!N9</f>
        <v>10</v>
      </c>
      <c r="T258" s="102">
        <f>BaseWeaponStats!T258*WeaponUpgradeCorrections!O9</f>
        <v>30</v>
      </c>
      <c r="U258" s="102">
        <f>BaseWeaponStats!U258*WeaponUpgradeCorrections!P9</f>
        <v>30</v>
      </c>
      <c r="V258" s="102">
        <f>BaseWeaponStats!V258*WeaponUpgradeCorrections!Q9</f>
        <v>30</v>
      </c>
      <c r="W258" s="100">
        <f>BaseWeaponStats!W258</f>
        <v>160</v>
      </c>
      <c r="X258" s="100">
        <f>BaseWeaponStats!X258</f>
        <v>0</v>
      </c>
      <c r="Y258" s="100">
        <f>BaseWeaponStats!Y258</f>
        <v>1</v>
      </c>
    </row>
    <row r="259" spans="1:25" ht="15.75" customHeight="1" x14ac:dyDescent="0.2">
      <c r="A259" s="94">
        <f>BaseWeaponStats!A259+10</f>
        <v>400610</v>
      </c>
      <c r="B259" s="95" t="s">
        <v>903</v>
      </c>
      <c r="C259" s="16" t="s">
        <v>160</v>
      </c>
      <c r="D259" s="96">
        <f>BaseWeaponStats!D259*WeaponUpgradeCorrections!I10</f>
        <v>6</v>
      </c>
      <c r="E259" s="96">
        <f>BaseWeaponStats!E259*WeaponUpgradeCorrections!J10</f>
        <v>39.6</v>
      </c>
      <c r="F259" s="96">
        <f>BaseWeaponStats!F259*WeaponUpgradeCorrections!K10</f>
        <v>0</v>
      </c>
      <c r="G259" s="96">
        <f>BaseWeaponStats!G259*WeaponUpgradeCorrections!L10</f>
        <v>84</v>
      </c>
      <c r="H259" s="96">
        <v>0</v>
      </c>
      <c r="I259" s="97">
        <f>BaseWeaponStats!I259*WeaponUpgradeCorrections!C10</f>
        <v>135</v>
      </c>
      <c r="J259" s="97">
        <f>BaseWeaponStats!J259*WeaponUpgradeCorrections!D10</f>
        <v>165</v>
      </c>
      <c r="K259" s="97">
        <f>BaseWeaponStats!K259*WeaponUpgradeCorrections!E10</f>
        <v>0</v>
      </c>
      <c r="L259" s="97">
        <f>BaseWeaponStats!L259*WeaponUpgradeCorrections!F10</f>
        <v>0</v>
      </c>
      <c r="M259" s="97">
        <f>BaseWeaponStats!M259*WeaponUpgradeCorrections!G10</f>
        <v>25</v>
      </c>
      <c r="N259" s="97">
        <f>BaseWeaponStats!N259*WeaponUpgradeCorrections!H10</f>
        <v>20</v>
      </c>
      <c r="O259" s="97">
        <v>0</v>
      </c>
      <c r="P259" s="98">
        <v>1.5</v>
      </c>
      <c r="Q259" s="99">
        <v>0</v>
      </c>
      <c r="R259" s="102">
        <f>BaseWeaponStats!R259*WeaponUpgradeCorrections!M10</f>
        <v>45</v>
      </c>
      <c r="S259" s="102">
        <f>BaseWeaponStats!S259*WeaponUpgradeCorrections!N10</f>
        <v>10</v>
      </c>
      <c r="T259" s="102">
        <f>BaseWeaponStats!T259*WeaponUpgradeCorrections!O10</f>
        <v>30</v>
      </c>
      <c r="U259" s="102">
        <f>BaseWeaponStats!U259*WeaponUpgradeCorrections!P10</f>
        <v>30</v>
      </c>
      <c r="V259" s="102">
        <f>BaseWeaponStats!V259*WeaponUpgradeCorrections!Q10</f>
        <v>30</v>
      </c>
      <c r="W259" s="100">
        <f>BaseWeaponStats!W259</f>
        <v>160</v>
      </c>
      <c r="X259" s="100">
        <f>BaseWeaponStats!X259</f>
        <v>0</v>
      </c>
      <c r="Y259" s="100">
        <f>BaseWeaponStats!Y259</f>
        <v>1</v>
      </c>
    </row>
    <row r="260" spans="1:25" ht="15.75" customHeight="1" x14ac:dyDescent="0.2">
      <c r="A260" s="94">
        <f>BaseWeaponStats!A260+5</f>
        <v>400705</v>
      </c>
      <c r="B260" s="95" t="s">
        <v>904</v>
      </c>
      <c r="C260" s="16" t="s">
        <v>160</v>
      </c>
      <c r="D260" s="96">
        <f>BaseWeaponStats!D260*WeaponUpgradeCorrections!I11</f>
        <v>6</v>
      </c>
      <c r="E260" s="96">
        <f>BaseWeaponStats!E260*WeaponUpgradeCorrections!J11</f>
        <v>37.199999999999996</v>
      </c>
      <c r="F260" s="96">
        <f>BaseWeaponStats!F260*WeaponUpgradeCorrections!K11</f>
        <v>0</v>
      </c>
      <c r="G260" s="96">
        <f>BaseWeaponStats!G260*WeaponUpgradeCorrections!L11</f>
        <v>98.399999999999991</v>
      </c>
      <c r="H260" s="96">
        <v>0</v>
      </c>
      <c r="I260" s="97">
        <f>BaseWeaponStats!I260*WeaponUpgradeCorrections!C11</f>
        <v>143</v>
      </c>
      <c r="J260" s="97">
        <f>BaseWeaponStats!J260*WeaponUpgradeCorrections!D11</f>
        <v>150</v>
      </c>
      <c r="K260" s="97">
        <f>BaseWeaponStats!K260*WeaponUpgradeCorrections!E11</f>
        <v>0</v>
      </c>
      <c r="L260" s="97">
        <f>BaseWeaponStats!L260*WeaponUpgradeCorrections!F11</f>
        <v>0</v>
      </c>
      <c r="M260" s="97">
        <f>BaseWeaponStats!M260*WeaponUpgradeCorrections!G11</f>
        <v>25</v>
      </c>
      <c r="N260" s="97">
        <f>BaseWeaponStats!N260*WeaponUpgradeCorrections!H11</f>
        <v>20</v>
      </c>
      <c r="O260" s="97">
        <v>0</v>
      </c>
      <c r="P260" s="98">
        <v>1.5</v>
      </c>
      <c r="Q260" s="99">
        <v>0</v>
      </c>
      <c r="R260" s="102">
        <f>BaseWeaponStats!R260*WeaponUpgradeCorrections!M11</f>
        <v>45</v>
      </c>
      <c r="S260" s="102">
        <f>BaseWeaponStats!S260*WeaponUpgradeCorrections!N11</f>
        <v>10</v>
      </c>
      <c r="T260" s="102">
        <f>BaseWeaponStats!T260*WeaponUpgradeCorrections!O11</f>
        <v>30</v>
      </c>
      <c r="U260" s="102">
        <f>BaseWeaponStats!U260*WeaponUpgradeCorrections!P11</f>
        <v>30</v>
      </c>
      <c r="V260" s="102">
        <f>BaseWeaponStats!V260*WeaponUpgradeCorrections!Q11</f>
        <v>30</v>
      </c>
      <c r="W260" s="100">
        <f>BaseWeaponStats!W260</f>
        <v>160</v>
      </c>
      <c r="X260" s="100">
        <f>BaseWeaponStats!X260</f>
        <v>0</v>
      </c>
      <c r="Y260" s="100">
        <f>BaseWeaponStats!Y260</f>
        <v>1</v>
      </c>
    </row>
    <row r="261" spans="1:25" ht="15.75" customHeight="1" x14ac:dyDescent="0.2">
      <c r="A261" s="94">
        <f>BaseWeaponStats!A261+10</f>
        <v>400810</v>
      </c>
      <c r="B261" s="95" t="s">
        <v>905</v>
      </c>
      <c r="C261" s="16" t="s">
        <v>160</v>
      </c>
      <c r="D261" s="96">
        <f>BaseWeaponStats!D261*WeaponUpgradeCorrections!I12</f>
        <v>0</v>
      </c>
      <c r="E261" s="96">
        <f>BaseWeaponStats!E261*WeaponUpgradeCorrections!J12</f>
        <v>0</v>
      </c>
      <c r="F261" s="96">
        <f>BaseWeaponStats!F261*WeaponUpgradeCorrections!K12</f>
        <v>0</v>
      </c>
      <c r="G261" s="96">
        <f>BaseWeaponStats!G261*WeaponUpgradeCorrections!L12</f>
        <v>0</v>
      </c>
      <c r="H261" s="96">
        <v>0</v>
      </c>
      <c r="I261" s="97">
        <f>BaseWeaponStats!I261*WeaponUpgradeCorrections!C12</f>
        <v>192</v>
      </c>
      <c r="J261" s="97">
        <f>BaseWeaponStats!J261*WeaponUpgradeCorrections!D12</f>
        <v>0</v>
      </c>
      <c r="K261" s="97">
        <f>BaseWeaponStats!K261*WeaponUpgradeCorrections!E12</f>
        <v>192</v>
      </c>
      <c r="L261" s="97">
        <f>BaseWeaponStats!L261*WeaponUpgradeCorrections!F12</f>
        <v>0</v>
      </c>
      <c r="M261" s="97">
        <f>BaseWeaponStats!M261*WeaponUpgradeCorrections!G12</f>
        <v>25</v>
      </c>
      <c r="N261" s="97">
        <f>BaseWeaponStats!N261*WeaponUpgradeCorrections!H12</f>
        <v>20</v>
      </c>
      <c r="O261" s="97">
        <v>0</v>
      </c>
      <c r="P261" s="98">
        <v>1.5</v>
      </c>
      <c r="Q261" s="99">
        <v>0</v>
      </c>
      <c r="R261" s="102">
        <f>BaseWeaponStats!R261*WeaponUpgradeCorrections!M12</f>
        <v>45</v>
      </c>
      <c r="S261" s="102">
        <f>BaseWeaponStats!S261*WeaponUpgradeCorrections!N12</f>
        <v>10</v>
      </c>
      <c r="T261" s="102">
        <f>BaseWeaponStats!T261*WeaponUpgradeCorrections!O12</f>
        <v>33</v>
      </c>
      <c r="U261" s="102">
        <f>BaseWeaponStats!U261*WeaponUpgradeCorrections!P12</f>
        <v>30</v>
      </c>
      <c r="V261" s="102">
        <f>BaseWeaponStats!V261*WeaponUpgradeCorrections!Q12</f>
        <v>30</v>
      </c>
      <c r="W261" s="100">
        <f>BaseWeaponStats!W261</f>
        <v>160</v>
      </c>
      <c r="X261" s="100">
        <f>BaseWeaponStats!X261</f>
        <v>0</v>
      </c>
      <c r="Y261" s="100">
        <f>BaseWeaponStats!Y261</f>
        <v>0</v>
      </c>
    </row>
    <row r="262" spans="1:25" ht="15.75" customHeight="1" x14ac:dyDescent="0.2">
      <c r="A262" s="94">
        <f>BaseWeaponStats!A262+5</f>
        <v>400905</v>
      </c>
      <c r="B262" s="95" t="s">
        <v>906</v>
      </c>
      <c r="C262" s="16" t="s">
        <v>160</v>
      </c>
      <c r="D262" s="96">
        <f>BaseWeaponStats!D262*WeaponUpgradeCorrections!I13</f>
        <v>0</v>
      </c>
      <c r="E262" s="96">
        <f>BaseWeaponStats!E262*WeaponUpgradeCorrections!J13</f>
        <v>0</v>
      </c>
      <c r="F262" s="96">
        <f>BaseWeaponStats!F262*WeaponUpgradeCorrections!K13</f>
        <v>0</v>
      </c>
      <c r="G262" s="96">
        <f>BaseWeaponStats!G262*WeaponUpgradeCorrections!L13</f>
        <v>0</v>
      </c>
      <c r="H262" s="96">
        <v>1</v>
      </c>
      <c r="I262" s="97">
        <f>BaseWeaponStats!I262*WeaponUpgradeCorrections!C13</f>
        <v>161</v>
      </c>
      <c r="J262" s="97">
        <f>BaseWeaponStats!J262*WeaponUpgradeCorrections!D13</f>
        <v>0</v>
      </c>
      <c r="K262" s="97">
        <f>BaseWeaponStats!K262*WeaponUpgradeCorrections!E13</f>
        <v>184</v>
      </c>
      <c r="L262" s="97">
        <f>BaseWeaponStats!L262*WeaponUpgradeCorrections!F13</f>
        <v>0</v>
      </c>
      <c r="M262" s="97">
        <f>BaseWeaponStats!M262*WeaponUpgradeCorrections!G13</f>
        <v>25</v>
      </c>
      <c r="N262" s="97">
        <f>BaseWeaponStats!N262*WeaponUpgradeCorrections!H13</f>
        <v>20</v>
      </c>
      <c r="O262" s="97">
        <v>0</v>
      </c>
      <c r="P262" s="98">
        <v>1.5</v>
      </c>
      <c r="Q262" s="99">
        <v>0</v>
      </c>
      <c r="R262" s="102">
        <f>BaseWeaponStats!R262*WeaponUpgradeCorrections!M13</f>
        <v>45</v>
      </c>
      <c r="S262" s="102">
        <f>BaseWeaponStats!S262*WeaponUpgradeCorrections!N13</f>
        <v>10</v>
      </c>
      <c r="T262" s="102">
        <f>BaseWeaponStats!T262*WeaponUpgradeCorrections!O13</f>
        <v>33</v>
      </c>
      <c r="U262" s="102">
        <f>BaseWeaponStats!U262*WeaponUpgradeCorrections!P13</f>
        <v>30</v>
      </c>
      <c r="V262" s="102">
        <f>BaseWeaponStats!V262*WeaponUpgradeCorrections!Q13</f>
        <v>30</v>
      </c>
      <c r="W262" s="100">
        <f>BaseWeaponStats!W262</f>
        <v>160</v>
      </c>
      <c r="X262" s="100">
        <f>BaseWeaponStats!X262</f>
        <v>0</v>
      </c>
      <c r="Y262" s="100">
        <f>BaseWeaponStats!Y262</f>
        <v>0</v>
      </c>
    </row>
    <row r="263" spans="1:25" ht="15.75" customHeight="1" x14ac:dyDescent="0.2">
      <c r="A263" s="94" t="s">
        <v>418</v>
      </c>
      <c r="B263" s="94" t="s">
        <v>449</v>
      </c>
      <c r="C263" s="16" t="s">
        <v>2</v>
      </c>
      <c r="D263" s="96" t="s">
        <v>419</v>
      </c>
      <c r="E263" s="96" t="s">
        <v>420</v>
      </c>
      <c r="F263" s="96" t="s">
        <v>421</v>
      </c>
      <c r="G263" s="96" t="s">
        <v>422</v>
      </c>
      <c r="H263" s="96" t="s">
        <v>423</v>
      </c>
      <c r="I263" s="97" t="s">
        <v>424</v>
      </c>
      <c r="J263" s="97" t="s">
        <v>425</v>
      </c>
      <c r="K263" s="97" t="s">
        <v>426</v>
      </c>
      <c r="L263" s="97" t="s">
        <v>427</v>
      </c>
      <c r="M263" s="97" t="s">
        <v>428</v>
      </c>
      <c r="N263" s="97" t="s">
        <v>429</v>
      </c>
      <c r="O263" s="97" t="s">
        <v>430</v>
      </c>
      <c r="P263" s="98" t="s">
        <v>9</v>
      </c>
      <c r="Q263" s="99" t="s">
        <v>431</v>
      </c>
      <c r="R263" s="102" t="s">
        <v>432</v>
      </c>
      <c r="S263" s="102" t="s">
        <v>433</v>
      </c>
      <c r="T263" s="102" t="s">
        <v>434</v>
      </c>
      <c r="U263" s="102" t="s">
        <v>435</v>
      </c>
      <c r="V263" s="102" t="s">
        <v>436</v>
      </c>
      <c r="W263" s="100" t="s">
        <v>437</v>
      </c>
      <c r="X263" s="100" t="s">
        <v>10</v>
      </c>
      <c r="Y263" s="100" t="s">
        <v>438</v>
      </c>
    </row>
    <row r="264" spans="1:25" ht="15.75" customHeight="1" x14ac:dyDescent="0.2">
      <c r="A264" s="94">
        <f>BaseWeaponStats!A264+15</f>
        <v>401015</v>
      </c>
      <c r="B264" s="103" t="s">
        <v>162</v>
      </c>
      <c r="C264" s="16" t="s">
        <v>163</v>
      </c>
      <c r="D264" s="96">
        <f>BaseWeaponStats!D264*WeaponUpgradeCorrections!I4</f>
        <v>15.6</v>
      </c>
      <c r="E264" s="96">
        <f>BaseWeaponStats!E264*WeaponUpgradeCorrections!J4</f>
        <v>102</v>
      </c>
      <c r="F264" s="96">
        <f>BaseWeaponStats!F264*WeaponUpgradeCorrections!K4</f>
        <v>0</v>
      </c>
      <c r="G264" s="96">
        <f>BaseWeaponStats!G264*WeaponUpgradeCorrections!L4</f>
        <v>0</v>
      </c>
      <c r="H264" s="96">
        <v>0</v>
      </c>
      <c r="I264" s="97">
        <f>BaseWeaponStats!I264*WeaponUpgradeCorrections!C4</f>
        <v>205</v>
      </c>
      <c r="J264" s="97">
        <f>BaseWeaponStats!J264*WeaponUpgradeCorrections!D4</f>
        <v>0</v>
      </c>
      <c r="K264" s="97">
        <f>BaseWeaponStats!K264*WeaponUpgradeCorrections!E4</f>
        <v>0</v>
      </c>
      <c r="L264" s="97">
        <f>BaseWeaponStats!L264*WeaponUpgradeCorrections!F4</f>
        <v>0</v>
      </c>
      <c r="M264" s="97">
        <f>BaseWeaponStats!M264*WeaponUpgradeCorrections!G4</f>
        <v>25</v>
      </c>
      <c r="N264" s="97">
        <f>BaseWeaponStats!N264*WeaponUpgradeCorrections!H4</f>
        <v>20</v>
      </c>
      <c r="O264" s="97">
        <v>0</v>
      </c>
      <c r="P264" s="98">
        <v>2.5</v>
      </c>
      <c r="Q264" s="99">
        <v>0</v>
      </c>
      <c r="R264" s="102">
        <f>BaseWeaponStats!R264*WeaponUpgradeCorrections!M4</f>
        <v>45</v>
      </c>
      <c r="S264" s="102">
        <f>BaseWeaponStats!S264*WeaponUpgradeCorrections!N4</f>
        <v>10</v>
      </c>
      <c r="T264" s="102">
        <f>BaseWeaponStats!T264*WeaponUpgradeCorrections!O4</f>
        <v>30</v>
      </c>
      <c r="U264" s="102">
        <f>BaseWeaponStats!U264*WeaponUpgradeCorrections!P4</f>
        <v>30</v>
      </c>
      <c r="V264" s="102">
        <f>BaseWeaponStats!V264*WeaponUpgradeCorrections!Q4</f>
        <v>30</v>
      </c>
      <c r="W264" s="100">
        <f>BaseWeaponStats!W264</f>
        <v>160</v>
      </c>
      <c r="X264" s="100">
        <f>BaseWeaponStats!X264</f>
        <v>0</v>
      </c>
      <c r="Y264" s="100">
        <f>BaseWeaponStats!Y264</f>
        <v>0</v>
      </c>
    </row>
    <row r="265" spans="1:25" ht="15.75" customHeight="1" x14ac:dyDescent="0.2">
      <c r="A265" s="94">
        <f>BaseWeaponStats!A265+5</f>
        <v>401105</v>
      </c>
      <c r="B265" s="95" t="s">
        <v>164</v>
      </c>
      <c r="C265" s="16" t="s">
        <v>163</v>
      </c>
      <c r="D265" s="96">
        <f>BaseWeaponStats!D265*WeaponUpgradeCorrections!I5</f>
        <v>15.6</v>
      </c>
      <c r="E265" s="96">
        <f>BaseWeaponStats!E265*WeaponUpgradeCorrections!J5</f>
        <v>102</v>
      </c>
      <c r="F265" s="96">
        <f>BaseWeaponStats!F265*WeaponUpgradeCorrections!K5</f>
        <v>0</v>
      </c>
      <c r="G265" s="96">
        <f>BaseWeaponStats!G265*WeaponUpgradeCorrections!L5</f>
        <v>0</v>
      </c>
      <c r="H265" s="96">
        <v>0</v>
      </c>
      <c r="I265" s="97">
        <f>BaseWeaponStats!I265*WeaponUpgradeCorrections!C5</f>
        <v>221.4</v>
      </c>
      <c r="J265" s="97">
        <f>BaseWeaponStats!J265*WeaponUpgradeCorrections!D5</f>
        <v>0</v>
      </c>
      <c r="K265" s="97">
        <f>BaseWeaponStats!K265*WeaponUpgradeCorrections!E5</f>
        <v>0</v>
      </c>
      <c r="L265" s="97">
        <f>BaseWeaponStats!L265*WeaponUpgradeCorrections!F5</f>
        <v>0</v>
      </c>
      <c r="M265" s="97">
        <f>BaseWeaponStats!M265*WeaponUpgradeCorrections!G5</f>
        <v>25</v>
      </c>
      <c r="N265" s="97">
        <f>BaseWeaponStats!N265*WeaponUpgradeCorrections!H5</f>
        <v>20</v>
      </c>
      <c r="O265" s="97">
        <v>0</v>
      </c>
      <c r="P265" s="98">
        <v>2.5</v>
      </c>
      <c r="Q265" s="99">
        <v>0</v>
      </c>
      <c r="R265" s="102">
        <f>BaseWeaponStats!R265*WeaponUpgradeCorrections!M5</f>
        <v>45</v>
      </c>
      <c r="S265" s="102">
        <f>BaseWeaponStats!S265*WeaponUpgradeCorrections!N5</f>
        <v>10</v>
      </c>
      <c r="T265" s="102">
        <f>BaseWeaponStats!T265*WeaponUpgradeCorrections!O5</f>
        <v>30</v>
      </c>
      <c r="U265" s="102">
        <f>BaseWeaponStats!U265*WeaponUpgradeCorrections!P5</f>
        <v>30</v>
      </c>
      <c r="V265" s="102">
        <f>BaseWeaponStats!V265*WeaponUpgradeCorrections!Q5</f>
        <v>30</v>
      </c>
      <c r="W265" s="100">
        <f>BaseWeaponStats!W265</f>
        <v>16</v>
      </c>
      <c r="X265" s="100">
        <f>BaseWeaponStats!X265</f>
        <v>0</v>
      </c>
      <c r="Y265" s="100">
        <f>BaseWeaponStats!Y265</f>
        <v>0</v>
      </c>
    </row>
    <row r="266" spans="1:25" ht="15.75" customHeight="1" x14ac:dyDescent="0.2">
      <c r="A266" s="94">
        <f>BaseWeaponStats!A266+5</f>
        <v>401205</v>
      </c>
      <c r="B266" s="95" t="s">
        <v>907</v>
      </c>
      <c r="C266" s="16" t="s">
        <v>163</v>
      </c>
      <c r="D266" s="96">
        <f>BaseWeaponStats!D266*WeaponUpgradeCorrections!I6</f>
        <v>0</v>
      </c>
      <c r="E266" s="96">
        <f>BaseWeaponStats!E266*WeaponUpgradeCorrections!J6</f>
        <v>0</v>
      </c>
      <c r="F266" s="96">
        <f>BaseWeaponStats!F266*WeaponUpgradeCorrections!K6</f>
        <v>0</v>
      </c>
      <c r="G266" s="96">
        <f>BaseWeaponStats!G266*WeaponUpgradeCorrections!L6</f>
        <v>0</v>
      </c>
      <c r="H266" s="96">
        <v>0</v>
      </c>
      <c r="I266" s="97">
        <f>BaseWeaponStats!I266*WeaponUpgradeCorrections!C6</f>
        <v>205</v>
      </c>
      <c r="J266" s="97">
        <f>BaseWeaponStats!J266*WeaponUpgradeCorrections!D6</f>
        <v>0</v>
      </c>
      <c r="K266" s="97">
        <f>BaseWeaponStats!K266*WeaponUpgradeCorrections!E6</f>
        <v>0</v>
      </c>
      <c r="L266" s="97">
        <f>BaseWeaponStats!L266*WeaponUpgradeCorrections!F6</f>
        <v>205</v>
      </c>
      <c r="M266" s="97">
        <f>BaseWeaponStats!M266*WeaponUpgradeCorrections!G6</f>
        <v>25</v>
      </c>
      <c r="N266" s="97">
        <f>BaseWeaponStats!N266*WeaponUpgradeCorrections!H6</f>
        <v>20</v>
      </c>
      <c r="O266" s="97">
        <v>0</v>
      </c>
      <c r="P266" s="98">
        <v>2.5</v>
      </c>
      <c r="Q266" s="99">
        <v>0</v>
      </c>
      <c r="R266" s="102">
        <f>BaseWeaponStats!R266*WeaponUpgradeCorrections!M6</f>
        <v>45</v>
      </c>
      <c r="S266" s="102">
        <f>BaseWeaponStats!S266*WeaponUpgradeCorrections!N6</f>
        <v>10</v>
      </c>
      <c r="T266" s="102">
        <f>BaseWeaponStats!T266*WeaponUpgradeCorrections!O6</f>
        <v>30</v>
      </c>
      <c r="U266" s="102">
        <f>BaseWeaponStats!U266*WeaponUpgradeCorrections!P6</f>
        <v>42</v>
      </c>
      <c r="V266" s="102">
        <f>BaseWeaponStats!V266*WeaponUpgradeCorrections!Q6</f>
        <v>30</v>
      </c>
      <c r="W266" s="100">
        <f>BaseWeaponStats!W266</f>
        <v>160</v>
      </c>
      <c r="X266" s="100">
        <f>BaseWeaponStats!X266</f>
        <v>0</v>
      </c>
      <c r="Y266" s="100">
        <f>BaseWeaponStats!Y266</f>
        <v>0</v>
      </c>
    </row>
    <row r="267" spans="1:25" ht="15.75" customHeight="1" x14ac:dyDescent="0.2">
      <c r="A267" s="94">
        <f>BaseWeaponStats!A267+5</f>
        <v>401305</v>
      </c>
      <c r="B267" s="95" t="s">
        <v>908</v>
      </c>
      <c r="C267" s="16" t="s">
        <v>163</v>
      </c>
      <c r="D267" s="96">
        <f>BaseWeaponStats!D267*WeaponUpgradeCorrections!I7</f>
        <v>11</v>
      </c>
      <c r="E267" s="96">
        <f>BaseWeaponStats!E267*WeaponUpgradeCorrections!J7</f>
        <v>70.400000000000006</v>
      </c>
      <c r="F267" s="96">
        <f>BaseWeaponStats!F267*WeaponUpgradeCorrections!K7</f>
        <v>0</v>
      </c>
      <c r="G267" s="96">
        <f>BaseWeaponStats!G267*WeaponUpgradeCorrections!L7</f>
        <v>0</v>
      </c>
      <c r="H267" s="96">
        <v>0</v>
      </c>
      <c r="I267" s="97">
        <f>BaseWeaponStats!I267*WeaponUpgradeCorrections!C7</f>
        <v>188</v>
      </c>
      <c r="J267" s="97">
        <f>BaseWeaponStats!J267*WeaponUpgradeCorrections!D7</f>
        <v>0</v>
      </c>
      <c r="K267" s="97">
        <f>BaseWeaponStats!K267*WeaponUpgradeCorrections!E7</f>
        <v>0</v>
      </c>
      <c r="L267" s="97">
        <f>BaseWeaponStats!L267*WeaponUpgradeCorrections!F7</f>
        <v>0</v>
      </c>
      <c r="M267" s="97">
        <f>BaseWeaponStats!M267*WeaponUpgradeCorrections!G7</f>
        <v>22</v>
      </c>
      <c r="N267" s="97">
        <f>BaseWeaponStats!N267*WeaponUpgradeCorrections!H7</f>
        <v>20</v>
      </c>
      <c r="O267" s="97">
        <v>0</v>
      </c>
      <c r="P267" s="98">
        <v>2.5</v>
      </c>
      <c r="Q267" s="99">
        <v>0</v>
      </c>
      <c r="R267" s="102">
        <f>BaseWeaponStats!R267*WeaponUpgradeCorrections!M7</f>
        <v>45</v>
      </c>
      <c r="S267" s="102">
        <f>BaseWeaponStats!S267*WeaponUpgradeCorrections!N7</f>
        <v>10</v>
      </c>
      <c r="T267" s="102">
        <f>BaseWeaponStats!T267*WeaponUpgradeCorrections!O7</f>
        <v>30</v>
      </c>
      <c r="U267" s="102">
        <f>BaseWeaponStats!U267*WeaponUpgradeCorrections!P7</f>
        <v>30</v>
      </c>
      <c r="V267" s="102">
        <f>BaseWeaponStats!V267*WeaponUpgradeCorrections!Q7</f>
        <v>30</v>
      </c>
      <c r="W267" s="100">
        <f>BaseWeaponStats!W267</f>
        <v>160</v>
      </c>
      <c r="X267" s="100">
        <f>BaseWeaponStats!X267</f>
        <v>0</v>
      </c>
      <c r="Y267" s="100">
        <f>BaseWeaponStats!Y267</f>
        <v>0</v>
      </c>
    </row>
    <row r="268" spans="1:25" ht="15.75" customHeight="1" x14ac:dyDescent="0.2">
      <c r="A268" s="94">
        <f>BaseWeaponStats!A268+10</f>
        <v>401410</v>
      </c>
      <c r="B268" s="95" t="s">
        <v>909</v>
      </c>
      <c r="C268" s="16" t="s">
        <v>163</v>
      </c>
      <c r="D268" s="96">
        <f>BaseWeaponStats!D268*WeaponUpgradeCorrections!I8</f>
        <v>4.8</v>
      </c>
      <c r="E268" s="96">
        <f>BaseWeaponStats!E268*WeaponUpgradeCorrections!J8</f>
        <v>28.799999999999997</v>
      </c>
      <c r="F268" s="96">
        <f>BaseWeaponStats!F268*WeaponUpgradeCorrections!K8</f>
        <v>85.2</v>
      </c>
      <c r="G268" s="96">
        <f>BaseWeaponStats!G268*WeaponUpgradeCorrections!L8</f>
        <v>0</v>
      </c>
      <c r="H268" s="96">
        <v>0</v>
      </c>
      <c r="I268" s="97">
        <f>BaseWeaponStats!I268*WeaponUpgradeCorrections!C8</f>
        <v>155</v>
      </c>
      <c r="J268" s="97">
        <f>BaseWeaponStats!J268*WeaponUpgradeCorrections!D8</f>
        <v>167.5</v>
      </c>
      <c r="K268" s="97">
        <f>BaseWeaponStats!K268*WeaponUpgradeCorrections!E8</f>
        <v>0</v>
      </c>
      <c r="L268" s="97">
        <f>BaseWeaponStats!L268*WeaponUpgradeCorrections!F8</f>
        <v>0</v>
      </c>
      <c r="M268" s="97">
        <f>BaseWeaponStats!M268*WeaponUpgradeCorrections!G8</f>
        <v>25</v>
      </c>
      <c r="N268" s="97">
        <f>BaseWeaponStats!N268*WeaponUpgradeCorrections!H8</f>
        <v>20</v>
      </c>
      <c r="O268" s="97">
        <v>0</v>
      </c>
      <c r="P268" s="98">
        <v>2.5</v>
      </c>
      <c r="Q268" s="99">
        <v>0</v>
      </c>
      <c r="R268" s="102">
        <f>BaseWeaponStats!R268*WeaponUpgradeCorrections!M8</f>
        <v>45</v>
      </c>
      <c r="S268" s="102">
        <f>BaseWeaponStats!S268*WeaponUpgradeCorrections!N8</f>
        <v>10</v>
      </c>
      <c r="T268" s="102">
        <f>BaseWeaponStats!T268*WeaponUpgradeCorrections!O8</f>
        <v>30</v>
      </c>
      <c r="U268" s="102">
        <f>BaseWeaponStats!U268*WeaponUpgradeCorrections!P8</f>
        <v>30</v>
      </c>
      <c r="V268" s="102">
        <f>BaseWeaponStats!V268*WeaponUpgradeCorrections!Q8</f>
        <v>30</v>
      </c>
      <c r="W268" s="100">
        <f>BaseWeaponStats!W268</f>
        <v>160</v>
      </c>
      <c r="X268" s="100">
        <f>BaseWeaponStats!X268</f>
        <v>0</v>
      </c>
      <c r="Y268" s="100">
        <f>BaseWeaponStats!Y268</f>
        <v>1</v>
      </c>
    </row>
    <row r="269" spans="1:25" ht="15.75" customHeight="1" x14ac:dyDescent="0.2">
      <c r="A269" s="94">
        <f>BaseWeaponStats!A269+5</f>
        <v>401505</v>
      </c>
      <c r="B269" s="95" t="s">
        <v>910</v>
      </c>
      <c r="C269" s="16" t="s">
        <v>163</v>
      </c>
      <c r="D269" s="96">
        <f>BaseWeaponStats!D269*WeaponUpgradeCorrections!I9</f>
        <v>3.5999999999999996</v>
      </c>
      <c r="E269" s="96">
        <f>BaseWeaponStats!E269*WeaponUpgradeCorrections!J9</f>
        <v>20.399999999999999</v>
      </c>
      <c r="F269" s="96">
        <f>BaseWeaponStats!F269*WeaponUpgradeCorrections!K9</f>
        <v>124.2</v>
      </c>
      <c r="G269" s="96">
        <f>BaseWeaponStats!G269*WeaponUpgradeCorrections!L9</f>
        <v>0</v>
      </c>
      <c r="H269" s="96">
        <v>0</v>
      </c>
      <c r="I269" s="97">
        <f>BaseWeaponStats!I269*WeaponUpgradeCorrections!C9</f>
        <v>148.79999999999998</v>
      </c>
      <c r="J269" s="97">
        <f>BaseWeaponStats!J269*WeaponUpgradeCorrections!D9</f>
        <v>153.11999999999998</v>
      </c>
      <c r="K269" s="97">
        <f>BaseWeaponStats!K269*WeaponUpgradeCorrections!E9</f>
        <v>0</v>
      </c>
      <c r="L269" s="97">
        <f>BaseWeaponStats!L269*WeaponUpgradeCorrections!F9</f>
        <v>0</v>
      </c>
      <c r="M269" s="97">
        <f>BaseWeaponStats!M269*WeaponUpgradeCorrections!G9</f>
        <v>25</v>
      </c>
      <c r="N269" s="97">
        <f>BaseWeaponStats!N269*WeaponUpgradeCorrections!H9</f>
        <v>20</v>
      </c>
      <c r="O269" s="97">
        <v>0</v>
      </c>
      <c r="P269" s="98">
        <v>2.5</v>
      </c>
      <c r="Q269" s="99">
        <v>0</v>
      </c>
      <c r="R269" s="102">
        <f>BaseWeaponStats!R269*WeaponUpgradeCorrections!M9</f>
        <v>45</v>
      </c>
      <c r="S269" s="102">
        <f>BaseWeaponStats!S269*WeaponUpgradeCorrections!N9</f>
        <v>10</v>
      </c>
      <c r="T269" s="102">
        <f>BaseWeaponStats!T269*WeaponUpgradeCorrections!O9</f>
        <v>30</v>
      </c>
      <c r="U269" s="102">
        <f>BaseWeaponStats!U269*WeaponUpgradeCorrections!P9</f>
        <v>30</v>
      </c>
      <c r="V269" s="102">
        <f>BaseWeaponStats!V269*WeaponUpgradeCorrections!Q9</f>
        <v>30</v>
      </c>
      <c r="W269" s="100">
        <f>BaseWeaponStats!W269</f>
        <v>160</v>
      </c>
      <c r="X269" s="100">
        <f>BaseWeaponStats!X269</f>
        <v>0</v>
      </c>
      <c r="Y269" s="100">
        <f>BaseWeaponStats!Y269</f>
        <v>1</v>
      </c>
    </row>
    <row r="270" spans="1:25" ht="15.75" customHeight="1" x14ac:dyDescent="0.2">
      <c r="A270" s="94">
        <f>BaseWeaponStats!A270+10</f>
        <v>401610</v>
      </c>
      <c r="B270" s="95" t="s">
        <v>911</v>
      </c>
      <c r="C270" s="16" t="s">
        <v>163</v>
      </c>
      <c r="D270" s="96">
        <f>BaseWeaponStats!D270*WeaponUpgradeCorrections!I10</f>
        <v>6</v>
      </c>
      <c r="E270" s="96">
        <f>BaseWeaponStats!E270*WeaponUpgradeCorrections!J10</f>
        <v>39.6</v>
      </c>
      <c r="F270" s="96">
        <f>BaseWeaponStats!F270*WeaponUpgradeCorrections!K10</f>
        <v>0</v>
      </c>
      <c r="G270" s="96">
        <f>BaseWeaponStats!G270*WeaponUpgradeCorrections!L10</f>
        <v>84</v>
      </c>
      <c r="H270" s="96">
        <v>0</v>
      </c>
      <c r="I270" s="97">
        <f>BaseWeaponStats!I270*WeaponUpgradeCorrections!C10</f>
        <v>137.5</v>
      </c>
      <c r="J270" s="97">
        <f>BaseWeaponStats!J270*WeaponUpgradeCorrections!D10</f>
        <v>170</v>
      </c>
      <c r="K270" s="97">
        <f>BaseWeaponStats!K270*WeaponUpgradeCorrections!E10</f>
        <v>0</v>
      </c>
      <c r="L270" s="97">
        <f>BaseWeaponStats!L270*WeaponUpgradeCorrections!F10</f>
        <v>0</v>
      </c>
      <c r="M270" s="97">
        <f>BaseWeaponStats!M270*WeaponUpgradeCorrections!G10</f>
        <v>25</v>
      </c>
      <c r="N270" s="97">
        <f>BaseWeaponStats!N270*WeaponUpgradeCorrections!H10</f>
        <v>20</v>
      </c>
      <c r="O270" s="97">
        <v>0</v>
      </c>
      <c r="P270" s="98">
        <v>2.5</v>
      </c>
      <c r="Q270" s="99">
        <v>0</v>
      </c>
      <c r="R270" s="102">
        <f>BaseWeaponStats!R270*WeaponUpgradeCorrections!M10</f>
        <v>45</v>
      </c>
      <c r="S270" s="102">
        <f>BaseWeaponStats!S270*WeaponUpgradeCorrections!N10</f>
        <v>10</v>
      </c>
      <c r="T270" s="102">
        <f>BaseWeaponStats!T270*WeaponUpgradeCorrections!O10</f>
        <v>30</v>
      </c>
      <c r="U270" s="102">
        <f>BaseWeaponStats!U270*WeaponUpgradeCorrections!P10</f>
        <v>30</v>
      </c>
      <c r="V270" s="102">
        <f>BaseWeaponStats!V270*WeaponUpgradeCorrections!Q10</f>
        <v>30</v>
      </c>
      <c r="W270" s="100">
        <f>BaseWeaponStats!W270</f>
        <v>160</v>
      </c>
      <c r="X270" s="100">
        <f>BaseWeaponStats!X270</f>
        <v>0</v>
      </c>
      <c r="Y270" s="100">
        <f>BaseWeaponStats!Y270</f>
        <v>1</v>
      </c>
    </row>
    <row r="271" spans="1:25" ht="15.75" customHeight="1" x14ac:dyDescent="0.2">
      <c r="A271" s="94">
        <f>BaseWeaponStats!A271+5</f>
        <v>401705</v>
      </c>
      <c r="B271" s="95" t="s">
        <v>912</v>
      </c>
      <c r="C271" s="16" t="s">
        <v>163</v>
      </c>
      <c r="D271" s="96">
        <f>BaseWeaponStats!D271*WeaponUpgradeCorrections!I11</f>
        <v>6</v>
      </c>
      <c r="E271" s="96">
        <f>BaseWeaponStats!E271*WeaponUpgradeCorrections!J11</f>
        <v>37.199999999999996</v>
      </c>
      <c r="F271" s="96">
        <f>BaseWeaponStats!F271*WeaponUpgradeCorrections!K11</f>
        <v>0</v>
      </c>
      <c r="G271" s="96">
        <f>BaseWeaponStats!G271*WeaponUpgradeCorrections!L11</f>
        <v>98.399999999999991</v>
      </c>
      <c r="H271" s="96">
        <v>0</v>
      </c>
      <c r="I271" s="97">
        <f>BaseWeaponStats!I271*WeaponUpgradeCorrections!C11</f>
        <v>145.6</v>
      </c>
      <c r="J271" s="97">
        <f>BaseWeaponStats!J271*WeaponUpgradeCorrections!D11</f>
        <v>155</v>
      </c>
      <c r="K271" s="97">
        <f>BaseWeaponStats!K271*WeaponUpgradeCorrections!E11</f>
        <v>0</v>
      </c>
      <c r="L271" s="97">
        <f>BaseWeaponStats!L271*WeaponUpgradeCorrections!F11</f>
        <v>0</v>
      </c>
      <c r="M271" s="97">
        <f>BaseWeaponStats!M271*WeaponUpgradeCorrections!G11</f>
        <v>25</v>
      </c>
      <c r="N271" s="97">
        <f>BaseWeaponStats!N271*WeaponUpgradeCorrections!H11</f>
        <v>20</v>
      </c>
      <c r="O271" s="97">
        <v>0</v>
      </c>
      <c r="P271" s="98">
        <v>2.5</v>
      </c>
      <c r="Q271" s="99">
        <v>0</v>
      </c>
      <c r="R271" s="102">
        <f>BaseWeaponStats!R271*WeaponUpgradeCorrections!M11</f>
        <v>45</v>
      </c>
      <c r="S271" s="102">
        <f>BaseWeaponStats!S271*WeaponUpgradeCorrections!N11</f>
        <v>10</v>
      </c>
      <c r="T271" s="102">
        <f>BaseWeaponStats!T271*WeaponUpgradeCorrections!O11</f>
        <v>30</v>
      </c>
      <c r="U271" s="102">
        <f>BaseWeaponStats!U271*WeaponUpgradeCorrections!P11</f>
        <v>30</v>
      </c>
      <c r="V271" s="102">
        <f>BaseWeaponStats!V271*WeaponUpgradeCorrections!Q11</f>
        <v>30</v>
      </c>
      <c r="W271" s="100">
        <f>BaseWeaponStats!W271</f>
        <v>160</v>
      </c>
      <c r="X271" s="100">
        <f>BaseWeaponStats!X271</f>
        <v>0</v>
      </c>
      <c r="Y271" s="100">
        <f>BaseWeaponStats!Y271</f>
        <v>1</v>
      </c>
    </row>
    <row r="272" spans="1:25" ht="15.75" customHeight="1" x14ac:dyDescent="0.2">
      <c r="A272" s="94">
        <f>BaseWeaponStats!A272+10</f>
        <v>401810</v>
      </c>
      <c r="B272" s="95" t="s">
        <v>913</v>
      </c>
      <c r="C272" s="16" t="s">
        <v>163</v>
      </c>
      <c r="D272" s="96">
        <f>BaseWeaponStats!D272*WeaponUpgradeCorrections!I12</f>
        <v>0</v>
      </c>
      <c r="E272" s="96">
        <f>BaseWeaponStats!E272*WeaponUpgradeCorrections!J12</f>
        <v>0</v>
      </c>
      <c r="F272" s="96">
        <f>BaseWeaponStats!F272*WeaponUpgradeCorrections!K12</f>
        <v>0</v>
      </c>
      <c r="G272" s="96">
        <f>BaseWeaponStats!G272*WeaponUpgradeCorrections!L12</f>
        <v>0</v>
      </c>
      <c r="H272" s="96">
        <v>0</v>
      </c>
      <c r="I272" s="97">
        <f>BaseWeaponStats!I272*WeaponUpgradeCorrections!C12</f>
        <v>196.79999999999998</v>
      </c>
      <c r="J272" s="97">
        <f>BaseWeaponStats!J272*WeaponUpgradeCorrections!D12</f>
        <v>0</v>
      </c>
      <c r="K272" s="97">
        <f>BaseWeaponStats!K272*WeaponUpgradeCorrections!E12</f>
        <v>196.79999999999998</v>
      </c>
      <c r="L272" s="97">
        <f>BaseWeaponStats!L272*WeaponUpgradeCorrections!F12</f>
        <v>0</v>
      </c>
      <c r="M272" s="97">
        <f>BaseWeaponStats!M272*WeaponUpgradeCorrections!G12</f>
        <v>25</v>
      </c>
      <c r="N272" s="97">
        <f>BaseWeaponStats!N272*WeaponUpgradeCorrections!H12</f>
        <v>20</v>
      </c>
      <c r="O272" s="97">
        <v>0</v>
      </c>
      <c r="P272" s="98">
        <v>2.5</v>
      </c>
      <c r="Q272" s="99">
        <v>0</v>
      </c>
      <c r="R272" s="102">
        <f>BaseWeaponStats!R272*WeaponUpgradeCorrections!M12</f>
        <v>45</v>
      </c>
      <c r="S272" s="102">
        <f>BaseWeaponStats!S272*WeaponUpgradeCorrections!N12</f>
        <v>10</v>
      </c>
      <c r="T272" s="102">
        <f>BaseWeaponStats!T272*WeaponUpgradeCorrections!O12</f>
        <v>33</v>
      </c>
      <c r="U272" s="102">
        <f>BaseWeaponStats!U272*WeaponUpgradeCorrections!P12</f>
        <v>30</v>
      </c>
      <c r="V272" s="102">
        <f>BaseWeaponStats!V272*WeaponUpgradeCorrections!Q12</f>
        <v>30</v>
      </c>
      <c r="W272" s="100">
        <f>BaseWeaponStats!W272</f>
        <v>160</v>
      </c>
      <c r="X272" s="100">
        <f>BaseWeaponStats!X272</f>
        <v>0</v>
      </c>
      <c r="Y272" s="100">
        <f>BaseWeaponStats!Y272</f>
        <v>0</v>
      </c>
    </row>
    <row r="273" spans="1:25" ht="15.75" customHeight="1" x14ac:dyDescent="0.2">
      <c r="A273" s="94">
        <f>BaseWeaponStats!A273+5</f>
        <v>401905</v>
      </c>
      <c r="B273" s="95" t="s">
        <v>914</v>
      </c>
      <c r="C273" s="16" t="s">
        <v>163</v>
      </c>
      <c r="D273" s="96">
        <f>BaseWeaponStats!D273*WeaponUpgradeCorrections!I13</f>
        <v>0</v>
      </c>
      <c r="E273" s="96">
        <f>BaseWeaponStats!E273*WeaponUpgradeCorrections!J13</f>
        <v>0</v>
      </c>
      <c r="F273" s="96">
        <f>BaseWeaponStats!F273*WeaponUpgradeCorrections!K13</f>
        <v>0</v>
      </c>
      <c r="G273" s="96">
        <f>BaseWeaponStats!G273*WeaponUpgradeCorrections!L13</f>
        <v>0</v>
      </c>
      <c r="H273" s="96">
        <v>1</v>
      </c>
      <c r="I273" s="97">
        <f>BaseWeaponStats!I273*WeaponUpgradeCorrections!C13</f>
        <v>165.6</v>
      </c>
      <c r="J273" s="97">
        <f>BaseWeaponStats!J273*WeaponUpgradeCorrections!D13</f>
        <v>0</v>
      </c>
      <c r="K273" s="97">
        <f>BaseWeaponStats!K273*WeaponUpgradeCorrections!E13</f>
        <v>188.6</v>
      </c>
      <c r="L273" s="97">
        <f>BaseWeaponStats!L273*WeaponUpgradeCorrections!F13</f>
        <v>0</v>
      </c>
      <c r="M273" s="97">
        <f>BaseWeaponStats!M273*WeaponUpgradeCorrections!G13</f>
        <v>25</v>
      </c>
      <c r="N273" s="97">
        <f>BaseWeaponStats!N273*WeaponUpgradeCorrections!H13</f>
        <v>20</v>
      </c>
      <c r="O273" s="97">
        <v>0</v>
      </c>
      <c r="P273" s="98">
        <v>2.5</v>
      </c>
      <c r="Q273" s="99">
        <v>0</v>
      </c>
      <c r="R273" s="102">
        <f>BaseWeaponStats!R273*WeaponUpgradeCorrections!M13</f>
        <v>45</v>
      </c>
      <c r="S273" s="102">
        <f>BaseWeaponStats!S273*WeaponUpgradeCorrections!N13</f>
        <v>10</v>
      </c>
      <c r="T273" s="102">
        <f>BaseWeaponStats!T273*WeaponUpgradeCorrections!O13</f>
        <v>33</v>
      </c>
      <c r="U273" s="102">
        <f>BaseWeaponStats!U273*WeaponUpgradeCorrections!P13</f>
        <v>30</v>
      </c>
      <c r="V273" s="102">
        <f>BaseWeaponStats!V273*WeaponUpgradeCorrections!Q13</f>
        <v>30</v>
      </c>
      <c r="W273" s="100">
        <f>BaseWeaponStats!W273</f>
        <v>160</v>
      </c>
      <c r="X273" s="100">
        <f>BaseWeaponStats!X273</f>
        <v>0</v>
      </c>
      <c r="Y273" s="100">
        <f>BaseWeaponStats!Y273</f>
        <v>0</v>
      </c>
    </row>
    <row r="274" spans="1:25" ht="15.75" customHeight="1" x14ac:dyDescent="0.2">
      <c r="A274" s="94" t="s">
        <v>418</v>
      </c>
      <c r="B274" s="94" t="s">
        <v>449</v>
      </c>
      <c r="C274" s="16" t="s">
        <v>2</v>
      </c>
      <c r="D274" s="96" t="s">
        <v>419</v>
      </c>
      <c r="E274" s="96" t="s">
        <v>420</v>
      </c>
      <c r="F274" s="96" t="s">
        <v>421</v>
      </c>
      <c r="G274" s="96" t="s">
        <v>422</v>
      </c>
      <c r="H274" s="96" t="s">
        <v>423</v>
      </c>
      <c r="I274" s="97" t="s">
        <v>424</v>
      </c>
      <c r="J274" s="97" t="s">
        <v>425</v>
      </c>
      <c r="K274" s="97" t="s">
        <v>426</v>
      </c>
      <c r="L274" s="97" t="s">
        <v>427</v>
      </c>
      <c r="M274" s="97" t="s">
        <v>428</v>
      </c>
      <c r="N274" s="97" t="s">
        <v>429</v>
      </c>
      <c r="O274" s="97" t="s">
        <v>430</v>
      </c>
      <c r="P274" s="98" t="s">
        <v>9</v>
      </c>
      <c r="Q274" s="99" t="s">
        <v>431</v>
      </c>
      <c r="R274" s="102" t="s">
        <v>432</v>
      </c>
      <c r="S274" s="102" t="s">
        <v>433</v>
      </c>
      <c r="T274" s="102" t="s">
        <v>434</v>
      </c>
      <c r="U274" s="102" t="s">
        <v>435</v>
      </c>
      <c r="V274" s="102" t="s">
        <v>436</v>
      </c>
      <c r="W274" s="100" t="s">
        <v>437</v>
      </c>
      <c r="X274" s="100" t="s">
        <v>10</v>
      </c>
      <c r="Y274" s="100" t="s">
        <v>438</v>
      </c>
    </row>
    <row r="275" spans="1:25" ht="15.75" customHeight="1" x14ac:dyDescent="0.2">
      <c r="A275" s="94">
        <f>BaseWeaponStats!A275+15</f>
        <v>402015</v>
      </c>
      <c r="B275" s="103" t="s">
        <v>165</v>
      </c>
      <c r="C275" s="16" t="s">
        <v>166</v>
      </c>
      <c r="D275" s="96">
        <f>BaseWeaponStats!D275*WeaponUpgradeCorrections!I4</f>
        <v>18</v>
      </c>
      <c r="E275" s="96">
        <f>BaseWeaponStats!E275*WeaponUpgradeCorrections!J4</f>
        <v>86.399999999999991</v>
      </c>
      <c r="F275" s="96">
        <f>BaseWeaponStats!F275*WeaponUpgradeCorrections!K4</f>
        <v>0</v>
      </c>
      <c r="G275" s="96">
        <f>BaseWeaponStats!G275*WeaponUpgradeCorrections!L4</f>
        <v>0</v>
      </c>
      <c r="H275" s="96">
        <v>0</v>
      </c>
      <c r="I275" s="97">
        <f>BaseWeaponStats!I275*WeaponUpgradeCorrections!C4</f>
        <v>205</v>
      </c>
      <c r="J275" s="97">
        <f>BaseWeaponStats!J275*WeaponUpgradeCorrections!D4</f>
        <v>0</v>
      </c>
      <c r="K275" s="97">
        <f>BaseWeaponStats!K275*WeaponUpgradeCorrections!E4</f>
        <v>0</v>
      </c>
      <c r="L275" s="97">
        <f>BaseWeaponStats!L275*WeaponUpgradeCorrections!F4</f>
        <v>0</v>
      </c>
      <c r="M275" s="97">
        <f>BaseWeaponStats!M275*WeaponUpgradeCorrections!G4</f>
        <v>25</v>
      </c>
      <c r="N275" s="97">
        <f>BaseWeaponStats!N275*WeaponUpgradeCorrections!H4</f>
        <v>20</v>
      </c>
      <c r="O275" s="97">
        <v>0</v>
      </c>
      <c r="P275" s="98">
        <v>2.5</v>
      </c>
      <c r="Q275" s="99">
        <v>0</v>
      </c>
      <c r="R275" s="102">
        <f>BaseWeaponStats!R275*WeaponUpgradeCorrections!M4</f>
        <v>45</v>
      </c>
      <c r="S275" s="102">
        <f>BaseWeaponStats!S275*WeaponUpgradeCorrections!N4</f>
        <v>10</v>
      </c>
      <c r="T275" s="102">
        <f>BaseWeaponStats!T275*WeaponUpgradeCorrections!O4</f>
        <v>30</v>
      </c>
      <c r="U275" s="102">
        <f>BaseWeaponStats!U275*WeaponUpgradeCorrections!P4</f>
        <v>30</v>
      </c>
      <c r="V275" s="102">
        <f>BaseWeaponStats!V275*WeaponUpgradeCorrections!Q4</f>
        <v>30</v>
      </c>
      <c r="W275" s="100">
        <f>BaseWeaponStats!W275</f>
        <v>120</v>
      </c>
      <c r="X275" s="100">
        <f>BaseWeaponStats!X275</f>
        <v>0</v>
      </c>
      <c r="Y275" s="100">
        <f>BaseWeaponStats!Y275</f>
        <v>0</v>
      </c>
    </row>
    <row r="276" spans="1:25" ht="15.75" customHeight="1" x14ac:dyDescent="0.2">
      <c r="A276" s="94">
        <f>BaseWeaponStats!A276+5</f>
        <v>402105</v>
      </c>
      <c r="B276" s="95" t="s">
        <v>169</v>
      </c>
      <c r="C276" s="16" t="s">
        <v>166</v>
      </c>
      <c r="D276" s="96">
        <f>BaseWeaponStats!D276*WeaponUpgradeCorrections!I5</f>
        <v>18</v>
      </c>
      <c r="E276" s="96">
        <f>BaseWeaponStats!E276*WeaponUpgradeCorrections!J5</f>
        <v>86.399999999999991</v>
      </c>
      <c r="F276" s="96">
        <f>BaseWeaponStats!F276*WeaponUpgradeCorrections!K5</f>
        <v>0</v>
      </c>
      <c r="G276" s="96">
        <f>BaseWeaponStats!G276*WeaponUpgradeCorrections!L5</f>
        <v>0</v>
      </c>
      <c r="H276" s="96">
        <v>0</v>
      </c>
      <c r="I276" s="97">
        <f>BaseWeaponStats!I276*WeaponUpgradeCorrections!C5</f>
        <v>221.4</v>
      </c>
      <c r="J276" s="97">
        <f>BaseWeaponStats!J276*WeaponUpgradeCorrections!D5</f>
        <v>0</v>
      </c>
      <c r="K276" s="97">
        <f>BaseWeaponStats!K276*WeaponUpgradeCorrections!E5</f>
        <v>0</v>
      </c>
      <c r="L276" s="97">
        <f>BaseWeaponStats!L276*WeaponUpgradeCorrections!F5</f>
        <v>0</v>
      </c>
      <c r="M276" s="97">
        <f>BaseWeaponStats!M276*WeaponUpgradeCorrections!G5</f>
        <v>25</v>
      </c>
      <c r="N276" s="97">
        <f>BaseWeaponStats!N276*WeaponUpgradeCorrections!H5</f>
        <v>20</v>
      </c>
      <c r="O276" s="97">
        <v>0</v>
      </c>
      <c r="P276" s="98">
        <v>2.5</v>
      </c>
      <c r="Q276" s="99">
        <v>0</v>
      </c>
      <c r="R276" s="102">
        <f>BaseWeaponStats!R276*WeaponUpgradeCorrections!M5</f>
        <v>45</v>
      </c>
      <c r="S276" s="102">
        <f>BaseWeaponStats!S276*WeaponUpgradeCorrections!N5</f>
        <v>10</v>
      </c>
      <c r="T276" s="102">
        <f>BaseWeaponStats!T276*WeaponUpgradeCorrections!O5</f>
        <v>30</v>
      </c>
      <c r="U276" s="102">
        <f>BaseWeaponStats!U276*WeaponUpgradeCorrections!P5</f>
        <v>30</v>
      </c>
      <c r="V276" s="102">
        <f>BaseWeaponStats!V276*WeaponUpgradeCorrections!Q5</f>
        <v>30</v>
      </c>
      <c r="W276" s="100">
        <f>BaseWeaponStats!W276</f>
        <v>12</v>
      </c>
      <c r="X276" s="100">
        <f>BaseWeaponStats!X276</f>
        <v>0</v>
      </c>
      <c r="Y276" s="100">
        <f>BaseWeaponStats!Y276</f>
        <v>0</v>
      </c>
    </row>
    <row r="277" spans="1:25" ht="15.75" customHeight="1" x14ac:dyDescent="0.2">
      <c r="A277" s="94">
        <f>BaseWeaponStats!A277+5</f>
        <v>402205</v>
      </c>
      <c r="B277" s="95" t="s">
        <v>915</v>
      </c>
      <c r="C277" s="16" t="s">
        <v>166</v>
      </c>
      <c r="D277" s="96">
        <f>BaseWeaponStats!D277*WeaponUpgradeCorrections!I6</f>
        <v>0</v>
      </c>
      <c r="E277" s="96">
        <f>BaseWeaponStats!E277*WeaponUpgradeCorrections!J6</f>
        <v>0</v>
      </c>
      <c r="F277" s="96">
        <f>BaseWeaponStats!F277*WeaponUpgradeCorrections!K6</f>
        <v>0</v>
      </c>
      <c r="G277" s="96">
        <f>BaseWeaponStats!G277*WeaponUpgradeCorrections!L6</f>
        <v>0</v>
      </c>
      <c r="H277" s="96">
        <v>0</v>
      </c>
      <c r="I277" s="97">
        <f>BaseWeaponStats!I277*WeaponUpgradeCorrections!C6</f>
        <v>205</v>
      </c>
      <c r="J277" s="97">
        <f>BaseWeaponStats!J277*WeaponUpgradeCorrections!D6</f>
        <v>0</v>
      </c>
      <c r="K277" s="97">
        <f>BaseWeaponStats!K277*WeaponUpgradeCorrections!E6</f>
        <v>0</v>
      </c>
      <c r="L277" s="97">
        <f>BaseWeaponStats!L277*WeaponUpgradeCorrections!F6</f>
        <v>205</v>
      </c>
      <c r="M277" s="97">
        <f>BaseWeaponStats!M277*WeaponUpgradeCorrections!G6</f>
        <v>25</v>
      </c>
      <c r="N277" s="97">
        <f>BaseWeaponStats!N277*WeaponUpgradeCorrections!H6</f>
        <v>20</v>
      </c>
      <c r="O277" s="97">
        <v>0</v>
      </c>
      <c r="P277" s="98">
        <v>2.5</v>
      </c>
      <c r="Q277" s="99">
        <v>0</v>
      </c>
      <c r="R277" s="102">
        <f>BaseWeaponStats!R277*WeaponUpgradeCorrections!M6</f>
        <v>45</v>
      </c>
      <c r="S277" s="102">
        <f>BaseWeaponStats!S277*WeaponUpgradeCorrections!N6</f>
        <v>10</v>
      </c>
      <c r="T277" s="102">
        <f>BaseWeaponStats!T277*WeaponUpgradeCorrections!O6</f>
        <v>30</v>
      </c>
      <c r="U277" s="102">
        <f>BaseWeaponStats!U277*WeaponUpgradeCorrections!P6</f>
        <v>42</v>
      </c>
      <c r="V277" s="102">
        <f>BaseWeaponStats!V277*WeaponUpgradeCorrections!Q6</f>
        <v>30</v>
      </c>
      <c r="W277" s="100">
        <f>BaseWeaponStats!W277</f>
        <v>120</v>
      </c>
      <c r="X277" s="100">
        <f>BaseWeaponStats!X277</f>
        <v>0</v>
      </c>
      <c r="Y277" s="100">
        <f>BaseWeaponStats!Y277</f>
        <v>0</v>
      </c>
    </row>
    <row r="278" spans="1:25" ht="15.75" customHeight="1" x14ac:dyDescent="0.2">
      <c r="A278" s="94">
        <f>BaseWeaponStats!A278+5</f>
        <v>402305</v>
      </c>
      <c r="B278" s="95" t="s">
        <v>916</v>
      </c>
      <c r="C278" s="16" t="s">
        <v>166</v>
      </c>
      <c r="D278" s="96">
        <f>BaseWeaponStats!D278*WeaponUpgradeCorrections!I7</f>
        <v>12.100000000000001</v>
      </c>
      <c r="E278" s="96">
        <f>BaseWeaponStats!E278*WeaponUpgradeCorrections!J7</f>
        <v>60.500000000000007</v>
      </c>
      <c r="F278" s="96">
        <f>BaseWeaponStats!F278*WeaponUpgradeCorrections!K7</f>
        <v>0</v>
      </c>
      <c r="G278" s="96">
        <f>BaseWeaponStats!G278*WeaponUpgradeCorrections!L7</f>
        <v>0</v>
      </c>
      <c r="H278" s="96">
        <v>0</v>
      </c>
      <c r="I278" s="97">
        <f>BaseWeaponStats!I278*WeaponUpgradeCorrections!C7</f>
        <v>188</v>
      </c>
      <c r="J278" s="97">
        <f>BaseWeaponStats!J278*WeaponUpgradeCorrections!D7</f>
        <v>0</v>
      </c>
      <c r="K278" s="97">
        <f>BaseWeaponStats!K278*WeaponUpgradeCorrections!E7</f>
        <v>0</v>
      </c>
      <c r="L278" s="97">
        <f>BaseWeaponStats!L278*WeaponUpgradeCorrections!F7</f>
        <v>0</v>
      </c>
      <c r="M278" s="97">
        <f>BaseWeaponStats!M278*WeaponUpgradeCorrections!G7</f>
        <v>22</v>
      </c>
      <c r="N278" s="97">
        <f>BaseWeaponStats!N278*WeaponUpgradeCorrections!H7</f>
        <v>20</v>
      </c>
      <c r="O278" s="97">
        <v>0</v>
      </c>
      <c r="P278" s="98">
        <v>2.5</v>
      </c>
      <c r="Q278" s="99">
        <v>0</v>
      </c>
      <c r="R278" s="102">
        <f>BaseWeaponStats!R278*WeaponUpgradeCorrections!M7</f>
        <v>45</v>
      </c>
      <c r="S278" s="102">
        <f>BaseWeaponStats!S278*WeaponUpgradeCorrections!N7</f>
        <v>10</v>
      </c>
      <c r="T278" s="102">
        <f>BaseWeaponStats!T278*WeaponUpgradeCorrections!O7</f>
        <v>30</v>
      </c>
      <c r="U278" s="102">
        <f>BaseWeaponStats!U278*WeaponUpgradeCorrections!P7</f>
        <v>30</v>
      </c>
      <c r="V278" s="102">
        <f>BaseWeaponStats!V278*WeaponUpgradeCorrections!Q7</f>
        <v>30</v>
      </c>
      <c r="W278" s="100">
        <f>BaseWeaponStats!W278</f>
        <v>120</v>
      </c>
      <c r="X278" s="100">
        <f>BaseWeaponStats!X278</f>
        <v>0</v>
      </c>
      <c r="Y278" s="100">
        <f>BaseWeaponStats!Y278</f>
        <v>0</v>
      </c>
    </row>
    <row r="279" spans="1:25" ht="15.75" customHeight="1" x14ac:dyDescent="0.2">
      <c r="A279" s="94">
        <f>BaseWeaponStats!A279+10</f>
        <v>402410</v>
      </c>
      <c r="B279" s="95" t="s">
        <v>917</v>
      </c>
      <c r="C279" s="16" t="s">
        <v>166</v>
      </c>
      <c r="D279" s="96">
        <f>BaseWeaponStats!D279*WeaponUpgradeCorrections!I8</f>
        <v>4.8</v>
      </c>
      <c r="E279" s="96">
        <f>BaseWeaponStats!E279*WeaponUpgradeCorrections!J8</f>
        <v>25.2</v>
      </c>
      <c r="F279" s="96">
        <f>BaseWeaponStats!F279*WeaponUpgradeCorrections!K8</f>
        <v>75.599999999999994</v>
      </c>
      <c r="G279" s="96">
        <f>BaseWeaponStats!G279*WeaponUpgradeCorrections!L8</f>
        <v>0</v>
      </c>
      <c r="H279" s="96">
        <v>0</v>
      </c>
      <c r="I279" s="97">
        <f>BaseWeaponStats!I279*WeaponUpgradeCorrections!C8</f>
        <v>155</v>
      </c>
      <c r="J279" s="97">
        <f>BaseWeaponStats!J279*WeaponUpgradeCorrections!D8</f>
        <v>167.5</v>
      </c>
      <c r="K279" s="97">
        <f>BaseWeaponStats!K279*WeaponUpgradeCorrections!E8</f>
        <v>0</v>
      </c>
      <c r="L279" s="97">
        <f>BaseWeaponStats!L279*WeaponUpgradeCorrections!F8</f>
        <v>0</v>
      </c>
      <c r="M279" s="97">
        <f>BaseWeaponStats!M279*WeaponUpgradeCorrections!G8</f>
        <v>25</v>
      </c>
      <c r="N279" s="97">
        <f>BaseWeaponStats!N279*WeaponUpgradeCorrections!H8</f>
        <v>20</v>
      </c>
      <c r="O279" s="97">
        <v>0</v>
      </c>
      <c r="P279" s="98">
        <v>2.5</v>
      </c>
      <c r="Q279" s="99">
        <v>0</v>
      </c>
      <c r="R279" s="102">
        <f>BaseWeaponStats!R279*WeaponUpgradeCorrections!M8</f>
        <v>45</v>
      </c>
      <c r="S279" s="102">
        <f>BaseWeaponStats!S279*WeaponUpgradeCorrections!N8</f>
        <v>10</v>
      </c>
      <c r="T279" s="102">
        <f>BaseWeaponStats!T279*WeaponUpgradeCorrections!O8</f>
        <v>30</v>
      </c>
      <c r="U279" s="102">
        <f>BaseWeaponStats!U279*WeaponUpgradeCorrections!P8</f>
        <v>30</v>
      </c>
      <c r="V279" s="102">
        <f>BaseWeaponStats!V279*WeaponUpgradeCorrections!Q8</f>
        <v>30</v>
      </c>
      <c r="W279" s="100">
        <f>BaseWeaponStats!W279</f>
        <v>120</v>
      </c>
      <c r="X279" s="100">
        <f>BaseWeaponStats!X279</f>
        <v>0</v>
      </c>
      <c r="Y279" s="100">
        <f>BaseWeaponStats!Y279</f>
        <v>1</v>
      </c>
    </row>
    <row r="280" spans="1:25" ht="15.75" customHeight="1" x14ac:dyDescent="0.2">
      <c r="A280" s="94">
        <f>BaseWeaponStats!A280+5</f>
        <v>402505</v>
      </c>
      <c r="B280" s="95" t="s">
        <v>918</v>
      </c>
      <c r="C280" s="16" t="s">
        <v>166</v>
      </c>
      <c r="D280" s="96">
        <f>BaseWeaponStats!D280*WeaponUpgradeCorrections!I9</f>
        <v>3.5999999999999996</v>
      </c>
      <c r="E280" s="96">
        <f>BaseWeaponStats!E280*WeaponUpgradeCorrections!J9</f>
        <v>18</v>
      </c>
      <c r="F280" s="96">
        <f>BaseWeaponStats!F280*WeaponUpgradeCorrections!K9</f>
        <v>109.8</v>
      </c>
      <c r="G280" s="96">
        <f>BaseWeaponStats!G280*WeaponUpgradeCorrections!L9</f>
        <v>0</v>
      </c>
      <c r="H280" s="96">
        <v>0</v>
      </c>
      <c r="I280" s="97">
        <f>BaseWeaponStats!I280*WeaponUpgradeCorrections!C9</f>
        <v>148.79999999999998</v>
      </c>
      <c r="J280" s="97">
        <f>BaseWeaponStats!J280*WeaponUpgradeCorrections!D9</f>
        <v>153.11999999999998</v>
      </c>
      <c r="K280" s="97">
        <f>BaseWeaponStats!K280*WeaponUpgradeCorrections!E9</f>
        <v>0</v>
      </c>
      <c r="L280" s="97">
        <f>BaseWeaponStats!L280*WeaponUpgradeCorrections!F9</f>
        <v>0</v>
      </c>
      <c r="M280" s="97">
        <f>BaseWeaponStats!M280*WeaponUpgradeCorrections!G9</f>
        <v>25</v>
      </c>
      <c r="N280" s="97">
        <f>BaseWeaponStats!N280*WeaponUpgradeCorrections!H9</f>
        <v>20</v>
      </c>
      <c r="O280" s="97">
        <v>0</v>
      </c>
      <c r="P280" s="98">
        <v>2.5</v>
      </c>
      <c r="Q280" s="99">
        <v>0</v>
      </c>
      <c r="R280" s="102">
        <f>BaseWeaponStats!R280*WeaponUpgradeCorrections!M9</f>
        <v>45</v>
      </c>
      <c r="S280" s="102">
        <f>BaseWeaponStats!S280*WeaponUpgradeCorrections!N9</f>
        <v>10</v>
      </c>
      <c r="T280" s="102">
        <f>BaseWeaponStats!T280*WeaponUpgradeCorrections!O9</f>
        <v>30</v>
      </c>
      <c r="U280" s="102">
        <f>BaseWeaponStats!U280*WeaponUpgradeCorrections!P9</f>
        <v>30</v>
      </c>
      <c r="V280" s="102">
        <f>BaseWeaponStats!V280*WeaponUpgradeCorrections!Q9</f>
        <v>30</v>
      </c>
      <c r="W280" s="100">
        <f>BaseWeaponStats!W280</f>
        <v>120</v>
      </c>
      <c r="X280" s="100">
        <f>BaseWeaponStats!X280</f>
        <v>0</v>
      </c>
      <c r="Y280" s="100">
        <f>BaseWeaponStats!Y280</f>
        <v>1</v>
      </c>
    </row>
    <row r="281" spans="1:25" ht="15.75" customHeight="1" x14ac:dyDescent="0.2">
      <c r="A281" s="94">
        <f>BaseWeaponStats!A281+10</f>
        <v>402610</v>
      </c>
      <c r="B281" s="95" t="s">
        <v>919</v>
      </c>
      <c r="C281" s="16" t="s">
        <v>166</v>
      </c>
      <c r="D281" s="96">
        <f>BaseWeaponStats!D281*WeaponUpgradeCorrections!I10</f>
        <v>7.1999999999999993</v>
      </c>
      <c r="E281" s="96">
        <f>BaseWeaponStats!E281*WeaponUpgradeCorrections!J10</f>
        <v>33.6</v>
      </c>
      <c r="F281" s="96">
        <f>BaseWeaponStats!F281*WeaponUpgradeCorrections!K10</f>
        <v>0</v>
      </c>
      <c r="G281" s="96">
        <f>BaseWeaponStats!G281*WeaponUpgradeCorrections!L10</f>
        <v>74.399999999999991</v>
      </c>
      <c r="H281" s="96">
        <v>0</v>
      </c>
      <c r="I281" s="97">
        <f>BaseWeaponStats!I281*WeaponUpgradeCorrections!C10</f>
        <v>137.5</v>
      </c>
      <c r="J281" s="97">
        <f>BaseWeaponStats!J281*WeaponUpgradeCorrections!D10</f>
        <v>170</v>
      </c>
      <c r="K281" s="97">
        <f>BaseWeaponStats!K281*WeaponUpgradeCorrections!E10</f>
        <v>0</v>
      </c>
      <c r="L281" s="97">
        <f>BaseWeaponStats!L281*WeaponUpgradeCorrections!F10</f>
        <v>0</v>
      </c>
      <c r="M281" s="97">
        <f>BaseWeaponStats!M281*WeaponUpgradeCorrections!G10</f>
        <v>25</v>
      </c>
      <c r="N281" s="97">
        <f>BaseWeaponStats!N281*WeaponUpgradeCorrections!H10</f>
        <v>20</v>
      </c>
      <c r="O281" s="97">
        <v>0</v>
      </c>
      <c r="P281" s="98">
        <v>2.5</v>
      </c>
      <c r="Q281" s="99">
        <v>0</v>
      </c>
      <c r="R281" s="102">
        <f>BaseWeaponStats!R281*WeaponUpgradeCorrections!M10</f>
        <v>45</v>
      </c>
      <c r="S281" s="102">
        <f>BaseWeaponStats!S281*WeaponUpgradeCorrections!N10</f>
        <v>10</v>
      </c>
      <c r="T281" s="102">
        <f>BaseWeaponStats!T281*WeaponUpgradeCorrections!O10</f>
        <v>30</v>
      </c>
      <c r="U281" s="102">
        <f>BaseWeaponStats!U281*WeaponUpgradeCorrections!P10</f>
        <v>30</v>
      </c>
      <c r="V281" s="102">
        <f>BaseWeaponStats!V281*WeaponUpgradeCorrections!Q10</f>
        <v>30</v>
      </c>
      <c r="W281" s="100">
        <f>BaseWeaponStats!W281</f>
        <v>120</v>
      </c>
      <c r="X281" s="100">
        <f>BaseWeaponStats!X281</f>
        <v>0</v>
      </c>
      <c r="Y281" s="100">
        <f>BaseWeaponStats!Y281</f>
        <v>1</v>
      </c>
    </row>
    <row r="282" spans="1:25" ht="15.75" customHeight="1" x14ac:dyDescent="0.2">
      <c r="A282" s="94">
        <f>BaseWeaponStats!A282+5</f>
        <v>402705</v>
      </c>
      <c r="B282" s="95" t="s">
        <v>920</v>
      </c>
      <c r="C282" s="16" t="s">
        <v>166</v>
      </c>
      <c r="D282" s="96">
        <f>BaseWeaponStats!D282*WeaponUpgradeCorrections!I11</f>
        <v>6</v>
      </c>
      <c r="E282" s="96">
        <f>BaseWeaponStats!E282*WeaponUpgradeCorrections!J11</f>
        <v>31.2</v>
      </c>
      <c r="F282" s="96">
        <f>BaseWeaponStats!F282*WeaponUpgradeCorrections!K11</f>
        <v>0</v>
      </c>
      <c r="G282" s="96">
        <f>BaseWeaponStats!G282*WeaponUpgradeCorrections!L11</f>
        <v>87.6</v>
      </c>
      <c r="H282" s="96">
        <v>0</v>
      </c>
      <c r="I282" s="97">
        <f>BaseWeaponStats!I282*WeaponUpgradeCorrections!C11</f>
        <v>145.6</v>
      </c>
      <c r="J282" s="97">
        <f>BaseWeaponStats!J282*WeaponUpgradeCorrections!D11</f>
        <v>155</v>
      </c>
      <c r="K282" s="97">
        <f>BaseWeaponStats!K282*WeaponUpgradeCorrections!E11</f>
        <v>0</v>
      </c>
      <c r="L282" s="97">
        <f>BaseWeaponStats!L282*WeaponUpgradeCorrections!F11</f>
        <v>0</v>
      </c>
      <c r="M282" s="97">
        <f>BaseWeaponStats!M282*WeaponUpgradeCorrections!G11</f>
        <v>25</v>
      </c>
      <c r="N282" s="97">
        <f>BaseWeaponStats!N282*WeaponUpgradeCorrections!H11</f>
        <v>20</v>
      </c>
      <c r="O282" s="97">
        <v>0</v>
      </c>
      <c r="P282" s="98">
        <v>2.5</v>
      </c>
      <c r="Q282" s="99">
        <v>0</v>
      </c>
      <c r="R282" s="102">
        <f>BaseWeaponStats!R282*WeaponUpgradeCorrections!M11</f>
        <v>45</v>
      </c>
      <c r="S282" s="102">
        <f>BaseWeaponStats!S282*WeaponUpgradeCorrections!N11</f>
        <v>10</v>
      </c>
      <c r="T282" s="102">
        <f>BaseWeaponStats!T282*WeaponUpgradeCorrections!O11</f>
        <v>30</v>
      </c>
      <c r="U282" s="102">
        <f>BaseWeaponStats!U282*WeaponUpgradeCorrections!P11</f>
        <v>30</v>
      </c>
      <c r="V282" s="102">
        <f>BaseWeaponStats!V282*WeaponUpgradeCorrections!Q11</f>
        <v>30</v>
      </c>
      <c r="W282" s="100">
        <f>BaseWeaponStats!W282</f>
        <v>120</v>
      </c>
      <c r="X282" s="100">
        <f>BaseWeaponStats!X282</f>
        <v>0</v>
      </c>
      <c r="Y282" s="100">
        <f>BaseWeaponStats!Y282</f>
        <v>1</v>
      </c>
    </row>
    <row r="283" spans="1:25" ht="15.75" customHeight="1" x14ac:dyDescent="0.2">
      <c r="A283" s="94">
        <f>BaseWeaponStats!A283+10</f>
        <v>402810</v>
      </c>
      <c r="B283" s="95" t="s">
        <v>921</v>
      </c>
      <c r="C283" s="16" t="s">
        <v>166</v>
      </c>
      <c r="D283" s="96">
        <f>BaseWeaponStats!D283*WeaponUpgradeCorrections!I12</f>
        <v>0</v>
      </c>
      <c r="E283" s="96">
        <f>BaseWeaponStats!E283*WeaponUpgradeCorrections!J12</f>
        <v>0</v>
      </c>
      <c r="F283" s="96">
        <f>BaseWeaponStats!F283*WeaponUpgradeCorrections!K12</f>
        <v>0</v>
      </c>
      <c r="G283" s="96">
        <f>BaseWeaponStats!G283*WeaponUpgradeCorrections!L12</f>
        <v>0</v>
      </c>
      <c r="H283" s="96">
        <v>0</v>
      </c>
      <c r="I283" s="97">
        <f>BaseWeaponStats!I283*WeaponUpgradeCorrections!C12</f>
        <v>196.79999999999998</v>
      </c>
      <c r="J283" s="97">
        <f>BaseWeaponStats!J283*WeaponUpgradeCorrections!D12</f>
        <v>0</v>
      </c>
      <c r="K283" s="97">
        <f>BaseWeaponStats!K283*WeaponUpgradeCorrections!E12</f>
        <v>196.79999999999998</v>
      </c>
      <c r="L283" s="97">
        <f>BaseWeaponStats!L283*WeaponUpgradeCorrections!F12</f>
        <v>0</v>
      </c>
      <c r="M283" s="97">
        <f>BaseWeaponStats!M283*WeaponUpgradeCorrections!G12</f>
        <v>25</v>
      </c>
      <c r="N283" s="97">
        <f>BaseWeaponStats!N283*WeaponUpgradeCorrections!H12</f>
        <v>20</v>
      </c>
      <c r="O283" s="97">
        <v>0</v>
      </c>
      <c r="P283" s="98">
        <v>2.5</v>
      </c>
      <c r="Q283" s="99">
        <v>0</v>
      </c>
      <c r="R283" s="102">
        <f>BaseWeaponStats!R283*WeaponUpgradeCorrections!M12</f>
        <v>45</v>
      </c>
      <c r="S283" s="102">
        <f>BaseWeaponStats!S283*WeaponUpgradeCorrections!N12</f>
        <v>10</v>
      </c>
      <c r="T283" s="102">
        <f>BaseWeaponStats!T283*WeaponUpgradeCorrections!O12</f>
        <v>33</v>
      </c>
      <c r="U283" s="102">
        <f>BaseWeaponStats!U283*WeaponUpgradeCorrections!P12</f>
        <v>30</v>
      </c>
      <c r="V283" s="102">
        <f>BaseWeaponStats!V283*WeaponUpgradeCorrections!Q12</f>
        <v>30</v>
      </c>
      <c r="W283" s="100">
        <f>BaseWeaponStats!W283</f>
        <v>120</v>
      </c>
      <c r="X283" s="100">
        <f>BaseWeaponStats!X283</f>
        <v>0</v>
      </c>
      <c r="Y283" s="100">
        <f>BaseWeaponStats!Y283</f>
        <v>0</v>
      </c>
    </row>
    <row r="284" spans="1:25" ht="15.75" customHeight="1" x14ac:dyDescent="0.2">
      <c r="A284" s="94">
        <f>BaseWeaponStats!A284+5</f>
        <v>402905</v>
      </c>
      <c r="B284" s="95" t="s">
        <v>922</v>
      </c>
      <c r="C284" s="16" t="s">
        <v>166</v>
      </c>
      <c r="D284" s="96">
        <f>BaseWeaponStats!D284*WeaponUpgradeCorrections!I13</f>
        <v>0</v>
      </c>
      <c r="E284" s="96">
        <f>BaseWeaponStats!E284*WeaponUpgradeCorrections!J13</f>
        <v>0</v>
      </c>
      <c r="F284" s="96">
        <f>BaseWeaponStats!F284*WeaponUpgradeCorrections!K13</f>
        <v>0</v>
      </c>
      <c r="G284" s="96">
        <f>BaseWeaponStats!G284*WeaponUpgradeCorrections!L13</f>
        <v>0</v>
      </c>
      <c r="H284" s="96">
        <v>1</v>
      </c>
      <c r="I284" s="97">
        <f>BaseWeaponStats!I284*WeaponUpgradeCorrections!C13</f>
        <v>165.6</v>
      </c>
      <c r="J284" s="97">
        <f>BaseWeaponStats!J284*WeaponUpgradeCorrections!D13</f>
        <v>0</v>
      </c>
      <c r="K284" s="97">
        <f>BaseWeaponStats!K284*WeaponUpgradeCorrections!E13</f>
        <v>188.6</v>
      </c>
      <c r="L284" s="97">
        <f>BaseWeaponStats!L284*WeaponUpgradeCorrections!F13</f>
        <v>0</v>
      </c>
      <c r="M284" s="97">
        <f>BaseWeaponStats!M284*WeaponUpgradeCorrections!G13</f>
        <v>25</v>
      </c>
      <c r="N284" s="97">
        <f>BaseWeaponStats!N284*WeaponUpgradeCorrections!H13</f>
        <v>20</v>
      </c>
      <c r="O284" s="97">
        <v>0</v>
      </c>
      <c r="P284" s="98">
        <v>2.5</v>
      </c>
      <c r="Q284" s="99">
        <v>0</v>
      </c>
      <c r="R284" s="102">
        <f>BaseWeaponStats!R284*WeaponUpgradeCorrections!M13</f>
        <v>45</v>
      </c>
      <c r="S284" s="102">
        <f>BaseWeaponStats!S284*WeaponUpgradeCorrections!N13</f>
        <v>10</v>
      </c>
      <c r="T284" s="102">
        <f>BaseWeaponStats!T284*WeaponUpgradeCorrections!O13</f>
        <v>33</v>
      </c>
      <c r="U284" s="102">
        <f>BaseWeaponStats!U284*WeaponUpgradeCorrections!P13</f>
        <v>30</v>
      </c>
      <c r="V284" s="102">
        <f>BaseWeaponStats!V284*WeaponUpgradeCorrections!Q13</f>
        <v>30</v>
      </c>
      <c r="W284" s="100">
        <f>BaseWeaponStats!W284</f>
        <v>120</v>
      </c>
      <c r="X284" s="100">
        <f>BaseWeaponStats!X284</f>
        <v>0</v>
      </c>
      <c r="Y284" s="100">
        <f>BaseWeaponStats!Y284</f>
        <v>0</v>
      </c>
    </row>
    <row r="285" spans="1:25" ht="15.75" customHeight="1" x14ac:dyDescent="0.2">
      <c r="A285" s="94" t="s">
        <v>418</v>
      </c>
      <c r="B285" s="94" t="s">
        <v>449</v>
      </c>
      <c r="C285" s="16" t="s">
        <v>2</v>
      </c>
      <c r="D285" s="96" t="s">
        <v>419</v>
      </c>
      <c r="E285" s="96" t="s">
        <v>420</v>
      </c>
      <c r="F285" s="96" t="s">
        <v>421</v>
      </c>
      <c r="G285" s="96" t="s">
        <v>422</v>
      </c>
      <c r="H285" s="96" t="s">
        <v>423</v>
      </c>
      <c r="I285" s="97" t="s">
        <v>424</v>
      </c>
      <c r="J285" s="97" t="s">
        <v>425</v>
      </c>
      <c r="K285" s="97" t="s">
        <v>426</v>
      </c>
      <c r="L285" s="97" t="s">
        <v>427</v>
      </c>
      <c r="M285" s="97" t="s">
        <v>428</v>
      </c>
      <c r="N285" s="97" t="s">
        <v>429</v>
      </c>
      <c r="O285" s="97" t="s">
        <v>430</v>
      </c>
      <c r="P285" s="98" t="s">
        <v>9</v>
      </c>
      <c r="Q285" s="99" t="s">
        <v>431</v>
      </c>
      <c r="R285" s="102" t="s">
        <v>432</v>
      </c>
      <c r="S285" s="102" t="s">
        <v>433</v>
      </c>
      <c r="T285" s="102" t="s">
        <v>434</v>
      </c>
      <c r="U285" s="102" t="s">
        <v>435</v>
      </c>
      <c r="V285" s="102" t="s">
        <v>436</v>
      </c>
      <c r="W285" s="100" t="s">
        <v>437</v>
      </c>
      <c r="X285" s="100" t="s">
        <v>10</v>
      </c>
      <c r="Y285" s="100" t="s">
        <v>438</v>
      </c>
    </row>
    <row r="286" spans="1:25" ht="15.75" customHeight="1" x14ac:dyDescent="0.2">
      <c r="A286" s="94">
        <f>BaseWeaponStats!A286+5</f>
        <v>403005</v>
      </c>
      <c r="B286" s="103" t="s">
        <v>173</v>
      </c>
      <c r="C286" s="16" t="s">
        <v>174</v>
      </c>
      <c r="D286" s="96">
        <f>BaseWeaponStats!D286*WeaponUpgradeCorrections!I16</f>
        <v>13</v>
      </c>
      <c r="E286" s="96">
        <f>BaseWeaponStats!E286*WeaponUpgradeCorrections!J16</f>
        <v>0</v>
      </c>
      <c r="F286" s="96">
        <f>BaseWeaponStats!F286*WeaponUpgradeCorrections!K16</f>
        <v>0</v>
      </c>
      <c r="G286" s="96">
        <f>BaseWeaponStats!G286*WeaponUpgradeCorrections!L16</f>
        <v>0</v>
      </c>
      <c r="H286" s="96">
        <v>0</v>
      </c>
      <c r="I286" s="97">
        <f>BaseWeaponStats!I286*WeaponUpgradeCorrections!C16</f>
        <v>232.5</v>
      </c>
      <c r="J286" s="97">
        <f>BaseWeaponStats!J286*WeaponUpgradeCorrections!D16</f>
        <v>0</v>
      </c>
      <c r="K286" s="97">
        <f>BaseWeaponStats!K286*WeaponUpgradeCorrections!E16</f>
        <v>0</v>
      </c>
      <c r="L286" s="97">
        <f>BaseWeaponStats!L286*WeaponUpgradeCorrections!F16</f>
        <v>0</v>
      </c>
      <c r="M286" s="97">
        <f>BaseWeaponStats!M286*WeaponUpgradeCorrections!G16</f>
        <v>25</v>
      </c>
      <c r="N286" s="97">
        <f>BaseWeaponStats!N286*WeaponUpgradeCorrections!H16</f>
        <v>20</v>
      </c>
      <c r="O286" s="97">
        <v>0</v>
      </c>
      <c r="P286" s="98">
        <v>1.5</v>
      </c>
      <c r="Q286" s="99">
        <v>0</v>
      </c>
      <c r="R286" s="102">
        <f>BaseWeaponStats!R286*WeaponUpgradeCorrections!M16</f>
        <v>45</v>
      </c>
      <c r="S286" s="102">
        <f>BaseWeaponStats!S286*WeaponUpgradeCorrections!N16</f>
        <v>10</v>
      </c>
      <c r="T286" s="102">
        <f>BaseWeaponStats!T286*WeaponUpgradeCorrections!O16</f>
        <v>30</v>
      </c>
      <c r="U286" s="102">
        <f>BaseWeaponStats!U286*WeaponUpgradeCorrections!P16</f>
        <v>30</v>
      </c>
      <c r="V286" s="102">
        <f>BaseWeaponStats!V286*WeaponUpgradeCorrections!Q16</f>
        <v>30</v>
      </c>
      <c r="W286" s="100">
        <f>BaseWeaponStats!W286</f>
        <v>100</v>
      </c>
      <c r="X286" s="100">
        <f>BaseWeaponStats!X286</f>
        <v>6400</v>
      </c>
      <c r="Y286" s="100">
        <f>BaseWeaponStats!Y286</f>
        <v>0</v>
      </c>
    </row>
    <row r="287" spans="1:25" ht="15.75" customHeight="1" x14ac:dyDescent="0.2">
      <c r="A287" s="94" t="s">
        <v>418</v>
      </c>
      <c r="B287" s="94" t="s">
        <v>449</v>
      </c>
      <c r="C287" s="16" t="s">
        <v>2</v>
      </c>
      <c r="D287" s="96" t="s">
        <v>419</v>
      </c>
      <c r="E287" s="96" t="s">
        <v>420</v>
      </c>
      <c r="F287" s="96" t="s">
        <v>421</v>
      </c>
      <c r="G287" s="96" t="s">
        <v>422</v>
      </c>
      <c r="H287" s="96" t="s">
        <v>423</v>
      </c>
      <c r="I287" s="97" t="s">
        <v>424</v>
      </c>
      <c r="J287" s="97" t="s">
        <v>425</v>
      </c>
      <c r="K287" s="97" t="s">
        <v>426</v>
      </c>
      <c r="L287" s="97" t="s">
        <v>427</v>
      </c>
      <c r="M287" s="97" t="s">
        <v>428</v>
      </c>
      <c r="N287" s="97" t="s">
        <v>429</v>
      </c>
      <c r="O287" s="97" t="s">
        <v>430</v>
      </c>
      <c r="P287" s="98" t="s">
        <v>9</v>
      </c>
      <c r="Q287" s="99" t="s">
        <v>431</v>
      </c>
      <c r="R287" s="102" t="s">
        <v>432</v>
      </c>
      <c r="S287" s="102" t="s">
        <v>433</v>
      </c>
      <c r="T287" s="102" t="s">
        <v>434</v>
      </c>
      <c r="U287" s="102" t="s">
        <v>435</v>
      </c>
      <c r="V287" s="102" t="s">
        <v>436</v>
      </c>
      <c r="W287" s="100" t="s">
        <v>437</v>
      </c>
      <c r="X287" s="100" t="s">
        <v>10</v>
      </c>
      <c r="Y287" s="100" t="s">
        <v>438</v>
      </c>
    </row>
    <row r="288" spans="1:25" ht="15.75" customHeight="1" x14ac:dyDescent="0.2">
      <c r="A288" s="94">
        <f>BaseWeaponStats!A288+15</f>
        <v>405015</v>
      </c>
      <c r="B288" s="103" t="s">
        <v>170</v>
      </c>
      <c r="C288" s="16" t="s">
        <v>171</v>
      </c>
      <c r="D288" s="96">
        <f>BaseWeaponStats!D288*WeaponUpgradeCorrections!I4</f>
        <v>10.799999999999999</v>
      </c>
      <c r="E288" s="96">
        <f>BaseWeaponStats!E288*WeaponUpgradeCorrections!J4</f>
        <v>130.79999999999998</v>
      </c>
      <c r="F288" s="96">
        <f>BaseWeaponStats!F288*WeaponUpgradeCorrections!K4</f>
        <v>0</v>
      </c>
      <c r="G288" s="96">
        <f>BaseWeaponStats!G288*WeaponUpgradeCorrections!L4</f>
        <v>0</v>
      </c>
      <c r="H288" s="96">
        <v>0</v>
      </c>
      <c r="I288" s="97">
        <f>BaseWeaponStats!I288*WeaponUpgradeCorrections!C4</f>
        <v>190</v>
      </c>
      <c r="J288" s="97">
        <f>BaseWeaponStats!J288*WeaponUpgradeCorrections!D4</f>
        <v>0</v>
      </c>
      <c r="K288" s="97">
        <f>BaseWeaponStats!K288*WeaponUpgradeCorrections!E4</f>
        <v>0</v>
      </c>
      <c r="L288" s="97">
        <f>BaseWeaponStats!L288*WeaponUpgradeCorrections!F4</f>
        <v>0</v>
      </c>
      <c r="M288" s="97">
        <f>BaseWeaponStats!M288*WeaponUpgradeCorrections!G4</f>
        <v>25</v>
      </c>
      <c r="N288" s="97">
        <f>BaseWeaponStats!N288*WeaponUpgradeCorrections!H4</f>
        <v>20</v>
      </c>
      <c r="O288" s="97">
        <v>0</v>
      </c>
      <c r="P288" s="98">
        <v>1.5</v>
      </c>
      <c r="Q288" s="99">
        <v>0</v>
      </c>
      <c r="R288" s="102">
        <f>BaseWeaponStats!R288*WeaponUpgradeCorrections!M4</f>
        <v>45</v>
      </c>
      <c r="S288" s="102">
        <f>BaseWeaponStats!S288*WeaponUpgradeCorrections!N4</f>
        <v>10</v>
      </c>
      <c r="T288" s="102">
        <f>BaseWeaponStats!T288*WeaponUpgradeCorrections!O4</f>
        <v>30</v>
      </c>
      <c r="U288" s="102">
        <f>BaseWeaponStats!U288*WeaponUpgradeCorrections!P4</f>
        <v>30</v>
      </c>
      <c r="V288" s="102">
        <f>BaseWeaponStats!V288*WeaponUpgradeCorrections!Q4</f>
        <v>30</v>
      </c>
      <c r="W288" s="100">
        <f>BaseWeaponStats!W288</f>
        <v>100</v>
      </c>
      <c r="X288" s="100">
        <f>BaseWeaponStats!X288</f>
        <v>6400</v>
      </c>
      <c r="Y288" s="100">
        <f>BaseWeaponStats!Y288</f>
        <v>0</v>
      </c>
    </row>
    <row r="289" spans="1:25" ht="15.75" customHeight="1" x14ac:dyDescent="0.2">
      <c r="A289" s="94">
        <f>BaseWeaponStats!A289+5</f>
        <v>405105</v>
      </c>
      <c r="B289" s="95" t="s">
        <v>172</v>
      </c>
      <c r="C289" s="16" t="s">
        <v>171</v>
      </c>
      <c r="D289" s="96">
        <f>BaseWeaponStats!D289*WeaponUpgradeCorrections!I5</f>
        <v>10.799999999999999</v>
      </c>
      <c r="E289" s="96">
        <f>BaseWeaponStats!E289*WeaponUpgradeCorrections!J5</f>
        <v>130.79999999999998</v>
      </c>
      <c r="F289" s="96">
        <f>BaseWeaponStats!F289*WeaponUpgradeCorrections!K5</f>
        <v>0</v>
      </c>
      <c r="G289" s="96">
        <f>BaseWeaponStats!G289*WeaponUpgradeCorrections!L5</f>
        <v>0</v>
      </c>
      <c r="H289" s="96">
        <v>0</v>
      </c>
      <c r="I289" s="97">
        <f>BaseWeaponStats!I289*WeaponUpgradeCorrections!C5</f>
        <v>205.20000000000002</v>
      </c>
      <c r="J289" s="97">
        <f>BaseWeaponStats!J289*WeaponUpgradeCorrections!D5</f>
        <v>0</v>
      </c>
      <c r="K289" s="97">
        <f>BaseWeaponStats!K289*WeaponUpgradeCorrections!E5</f>
        <v>0</v>
      </c>
      <c r="L289" s="97">
        <f>BaseWeaponStats!L289*WeaponUpgradeCorrections!F5</f>
        <v>0</v>
      </c>
      <c r="M289" s="97">
        <f>BaseWeaponStats!M289*WeaponUpgradeCorrections!G5</f>
        <v>25</v>
      </c>
      <c r="N289" s="97">
        <f>BaseWeaponStats!N289*WeaponUpgradeCorrections!H5</f>
        <v>20</v>
      </c>
      <c r="O289" s="97">
        <v>0</v>
      </c>
      <c r="P289" s="98">
        <v>1.5</v>
      </c>
      <c r="Q289" s="99">
        <v>0</v>
      </c>
      <c r="R289" s="102">
        <f>BaseWeaponStats!R289*WeaponUpgradeCorrections!M5</f>
        <v>45</v>
      </c>
      <c r="S289" s="102">
        <f>BaseWeaponStats!S289*WeaponUpgradeCorrections!N5</f>
        <v>10</v>
      </c>
      <c r="T289" s="102">
        <f>BaseWeaponStats!T289*WeaponUpgradeCorrections!O5</f>
        <v>30</v>
      </c>
      <c r="U289" s="102">
        <f>BaseWeaponStats!U289*WeaponUpgradeCorrections!P5</f>
        <v>30</v>
      </c>
      <c r="V289" s="102">
        <f>BaseWeaponStats!V289*WeaponUpgradeCorrections!Q5</f>
        <v>30</v>
      </c>
      <c r="W289" s="100">
        <f>BaseWeaponStats!W289</f>
        <v>10</v>
      </c>
      <c r="X289" s="100">
        <f>BaseWeaponStats!X289</f>
        <v>6400</v>
      </c>
      <c r="Y289" s="100">
        <f>BaseWeaponStats!Y289</f>
        <v>0</v>
      </c>
    </row>
    <row r="290" spans="1:25" ht="15.75" customHeight="1" x14ac:dyDescent="0.2">
      <c r="A290" s="94">
        <f>BaseWeaponStats!A290+5</f>
        <v>405205</v>
      </c>
      <c r="B290" s="95" t="s">
        <v>923</v>
      </c>
      <c r="C290" s="16" t="s">
        <v>171</v>
      </c>
      <c r="D290" s="96">
        <f>BaseWeaponStats!D290*WeaponUpgradeCorrections!I6</f>
        <v>0</v>
      </c>
      <c r="E290" s="96">
        <f>BaseWeaponStats!E290*WeaponUpgradeCorrections!J6</f>
        <v>0</v>
      </c>
      <c r="F290" s="96">
        <f>BaseWeaponStats!F290*WeaponUpgradeCorrections!K6</f>
        <v>0</v>
      </c>
      <c r="G290" s="96">
        <f>BaseWeaponStats!G290*WeaponUpgradeCorrections!L6</f>
        <v>0</v>
      </c>
      <c r="H290" s="96">
        <v>0</v>
      </c>
      <c r="I290" s="97">
        <f>BaseWeaponStats!I290*WeaponUpgradeCorrections!C6</f>
        <v>190</v>
      </c>
      <c r="J290" s="97">
        <f>BaseWeaponStats!J290*WeaponUpgradeCorrections!D6</f>
        <v>0</v>
      </c>
      <c r="K290" s="97">
        <f>BaseWeaponStats!K290*WeaponUpgradeCorrections!E6</f>
        <v>0</v>
      </c>
      <c r="L290" s="97">
        <f>BaseWeaponStats!L290*WeaponUpgradeCorrections!F6</f>
        <v>190</v>
      </c>
      <c r="M290" s="97">
        <f>BaseWeaponStats!M290*WeaponUpgradeCorrections!G6</f>
        <v>25</v>
      </c>
      <c r="N290" s="97">
        <f>BaseWeaponStats!N290*WeaponUpgradeCorrections!H6</f>
        <v>20</v>
      </c>
      <c r="O290" s="97">
        <v>0</v>
      </c>
      <c r="P290" s="98">
        <v>1.5</v>
      </c>
      <c r="Q290" s="99">
        <v>0</v>
      </c>
      <c r="R290" s="102">
        <f>BaseWeaponStats!R290*WeaponUpgradeCorrections!M6</f>
        <v>45</v>
      </c>
      <c r="S290" s="102">
        <f>BaseWeaponStats!S290*WeaponUpgradeCorrections!N6</f>
        <v>10</v>
      </c>
      <c r="T290" s="102">
        <f>BaseWeaponStats!T290*WeaponUpgradeCorrections!O6</f>
        <v>30</v>
      </c>
      <c r="U290" s="102">
        <f>BaseWeaponStats!U290*WeaponUpgradeCorrections!P6</f>
        <v>42</v>
      </c>
      <c r="V290" s="102">
        <f>BaseWeaponStats!V290*WeaponUpgradeCorrections!Q6</f>
        <v>30</v>
      </c>
      <c r="W290" s="100">
        <f>BaseWeaponStats!W290</f>
        <v>100</v>
      </c>
      <c r="X290" s="100">
        <f>BaseWeaponStats!X290</f>
        <v>6400</v>
      </c>
      <c r="Y290" s="100">
        <f>BaseWeaponStats!Y290</f>
        <v>0</v>
      </c>
    </row>
    <row r="291" spans="1:25" ht="15.75" customHeight="1" x14ac:dyDescent="0.2">
      <c r="A291" s="94">
        <f>BaseWeaponStats!A291+5</f>
        <v>405305</v>
      </c>
      <c r="B291" s="95" t="s">
        <v>924</v>
      </c>
      <c r="C291" s="16" t="s">
        <v>171</v>
      </c>
      <c r="D291" s="96">
        <f>BaseWeaponStats!D291*WeaponUpgradeCorrections!I7</f>
        <v>7.7000000000000011</v>
      </c>
      <c r="E291" s="96">
        <f>BaseWeaponStats!E291*WeaponUpgradeCorrections!J7</f>
        <v>89.100000000000009</v>
      </c>
      <c r="F291" s="96">
        <f>BaseWeaponStats!F291*WeaponUpgradeCorrections!K7</f>
        <v>0</v>
      </c>
      <c r="G291" s="96">
        <f>BaseWeaponStats!G291*WeaponUpgradeCorrections!L7</f>
        <v>0</v>
      </c>
      <c r="H291" s="96">
        <v>0</v>
      </c>
      <c r="I291" s="97">
        <f>BaseWeaponStats!I291*WeaponUpgradeCorrections!C7</f>
        <v>174</v>
      </c>
      <c r="J291" s="97">
        <f>BaseWeaponStats!J291*WeaponUpgradeCorrections!D7</f>
        <v>0</v>
      </c>
      <c r="K291" s="97">
        <f>BaseWeaponStats!K291*WeaponUpgradeCorrections!E7</f>
        <v>0</v>
      </c>
      <c r="L291" s="97">
        <f>BaseWeaponStats!L291*WeaponUpgradeCorrections!F7</f>
        <v>0</v>
      </c>
      <c r="M291" s="97">
        <f>BaseWeaponStats!M291*WeaponUpgradeCorrections!G7</f>
        <v>22</v>
      </c>
      <c r="N291" s="97">
        <f>BaseWeaponStats!N291*WeaponUpgradeCorrections!H7</f>
        <v>20</v>
      </c>
      <c r="O291" s="97">
        <v>0</v>
      </c>
      <c r="P291" s="98">
        <v>1.5</v>
      </c>
      <c r="Q291" s="99">
        <v>0</v>
      </c>
      <c r="R291" s="102">
        <f>BaseWeaponStats!R291*WeaponUpgradeCorrections!M7</f>
        <v>45</v>
      </c>
      <c r="S291" s="102">
        <f>BaseWeaponStats!S291*WeaponUpgradeCorrections!N7</f>
        <v>10</v>
      </c>
      <c r="T291" s="102">
        <f>BaseWeaponStats!T291*WeaponUpgradeCorrections!O7</f>
        <v>30</v>
      </c>
      <c r="U291" s="102">
        <f>BaseWeaponStats!U291*WeaponUpgradeCorrections!P7</f>
        <v>30</v>
      </c>
      <c r="V291" s="102">
        <f>BaseWeaponStats!V291*WeaponUpgradeCorrections!Q7</f>
        <v>30</v>
      </c>
      <c r="W291" s="100">
        <f>BaseWeaponStats!W291</f>
        <v>100</v>
      </c>
      <c r="X291" s="100">
        <f>BaseWeaponStats!X291</f>
        <v>6400</v>
      </c>
      <c r="Y291" s="100">
        <f>BaseWeaponStats!Y291</f>
        <v>0</v>
      </c>
    </row>
    <row r="292" spans="1:25" ht="15.75" customHeight="1" x14ac:dyDescent="0.2">
      <c r="A292" s="94">
        <f>BaseWeaponStats!A292+10</f>
        <v>405410</v>
      </c>
      <c r="B292" s="95" t="s">
        <v>925</v>
      </c>
      <c r="C292" s="16" t="s">
        <v>171</v>
      </c>
      <c r="D292" s="96">
        <f>BaseWeaponStats!D292*WeaponUpgradeCorrections!I8</f>
        <v>3.5999999999999996</v>
      </c>
      <c r="E292" s="96">
        <f>BaseWeaponStats!E292*WeaponUpgradeCorrections!J8</f>
        <v>36</v>
      </c>
      <c r="F292" s="96">
        <f>BaseWeaponStats!F292*WeaponUpgradeCorrections!K8</f>
        <v>102</v>
      </c>
      <c r="G292" s="96">
        <f>BaseWeaponStats!G292*WeaponUpgradeCorrections!L8</f>
        <v>0</v>
      </c>
      <c r="H292" s="96">
        <v>0</v>
      </c>
      <c r="I292" s="97">
        <f>BaseWeaponStats!I292*WeaponUpgradeCorrections!C8</f>
        <v>142.5</v>
      </c>
      <c r="J292" s="97">
        <f>BaseWeaponStats!J292*WeaponUpgradeCorrections!D8</f>
        <v>155</v>
      </c>
      <c r="K292" s="97">
        <f>BaseWeaponStats!K292*WeaponUpgradeCorrections!E8</f>
        <v>0</v>
      </c>
      <c r="L292" s="97">
        <f>BaseWeaponStats!L292*WeaponUpgradeCorrections!F8</f>
        <v>0</v>
      </c>
      <c r="M292" s="97">
        <f>BaseWeaponStats!M292*WeaponUpgradeCorrections!G8</f>
        <v>25</v>
      </c>
      <c r="N292" s="97">
        <f>BaseWeaponStats!N292*WeaponUpgradeCorrections!H8</f>
        <v>20</v>
      </c>
      <c r="O292" s="97">
        <v>0</v>
      </c>
      <c r="P292" s="98">
        <v>1.5</v>
      </c>
      <c r="Q292" s="99">
        <v>0</v>
      </c>
      <c r="R292" s="102">
        <f>BaseWeaponStats!R292*WeaponUpgradeCorrections!M8</f>
        <v>45</v>
      </c>
      <c r="S292" s="102">
        <f>BaseWeaponStats!S292*WeaponUpgradeCorrections!N8</f>
        <v>10</v>
      </c>
      <c r="T292" s="102">
        <f>BaseWeaponStats!T292*WeaponUpgradeCorrections!O8</f>
        <v>30</v>
      </c>
      <c r="U292" s="102">
        <f>BaseWeaponStats!U292*WeaponUpgradeCorrections!P8</f>
        <v>30</v>
      </c>
      <c r="V292" s="102">
        <f>BaseWeaponStats!V292*WeaponUpgradeCorrections!Q8</f>
        <v>30</v>
      </c>
      <c r="W292" s="100">
        <f>BaseWeaponStats!W292</f>
        <v>100</v>
      </c>
      <c r="X292" s="100">
        <f>BaseWeaponStats!X292</f>
        <v>6400</v>
      </c>
      <c r="Y292" s="100">
        <f>BaseWeaponStats!Y292</f>
        <v>1</v>
      </c>
    </row>
    <row r="293" spans="1:25" ht="15.75" customHeight="1" x14ac:dyDescent="0.2">
      <c r="A293" s="94">
        <f>BaseWeaponStats!A293+5</f>
        <v>405505</v>
      </c>
      <c r="B293" s="95" t="s">
        <v>926</v>
      </c>
      <c r="C293" s="16" t="s">
        <v>171</v>
      </c>
      <c r="D293" s="96">
        <f>BaseWeaponStats!D293*WeaponUpgradeCorrections!I9</f>
        <v>2.4</v>
      </c>
      <c r="E293" s="96">
        <f>BaseWeaponStats!E293*WeaponUpgradeCorrections!J9</f>
        <v>26.4</v>
      </c>
      <c r="F293" s="96">
        <f>BaseWeaponStats!F293*WeaponUpgradeCorrections!K9</f>
        <v>149.4</v>
      </c>
      <c r="G293" s="96">
        <f>BaseWeaponStats!G293*WeaponUpgradeCorrections!L9</f>
        <v>0</v>
      </c>
      <c r="H293" s="96">
        <v>0</v>
      </c>
      <c r="I293" s="97">
        <f>BaseWeaponStats!I293*WeaponUpgradeCorrections!C9</f>
        <v>136.79999999999998</v>
      </c>
      <c r="J293" s="97">
        <f>BaseWeaponStats!J293*WeaponUpgradeCorrections!D9</f>
        <v>141.51999999999998</v>
      </c>
      <c r="K293" s="97">
        <f>BaseWeaponStats!K293*WeaponUpgradeCorrections!E9</f>
        <v>0</v>
      </c>
      <c r="L293" s="97">
        <f>BaseWeaponStats!L293*WeaponUpgradeCorrections!F9</f>
        <v>0</v>
      </c>
      <c r="M293" s="97">
        <f>BaseWeaponStats!M293*WeaponUpgradeCorrections!G9</f>
        <v>25</v>
      </c>
      <c r="N293" s="97">
        <f>BaseWeaponStats!N293*WeaponUpgradeCorrections!H9</f>
        <v>20</v>
      </c>
      <c r="O293" s="97">
        <v>0</v>
      </c>
      <c r="P293" s="98">
        <v>1.5</v>
      </c>
      <c r="Q293" s="99">
        <v>0</v>
      </c>
      <c r="R293" s="102">
        <f>BaseWeaponStats!R293*WeaponUpgradeCorrections!M9</f>
        <v>45</v>
      </c>
      <c r="S293" s="102">
        <f>BaseWeaponStats!S293*WeaponUpgradeCorrections!N9</f>
        <v>10</v>
      </c>
      <c r="T293" s="102">
        <f>BaseWeaponStats!T293*WeaponUpgradeCorrections!O9</f>
        <v>30</v>
      </c>
      <c r="U293" s="102">
        <f>BaseWeaponStats!U293*WeaponUpgradeCorrections!P9</f>
        <v>30</v>
      </c>
      <c r="V293" s="102">
        <f>BaseWeaponStats!V293*WeaponUpgradeCorrections!Q9</f>
        <v>30</v>
      </c>
      <c r="W293" s="100">
        <f>BaseWeaponStats!W293</f>
        <v>100</v>
      </c>
      <c r="X293" s="100">
        <f>BaseWeaponStats!X293</f>
        <v>6400</v>
      </c>
      <c r="Y293" s="100">
        <f>BaseWeaponStats!Y293</f>
        <v>1</v>
      </c>
    </row>
    <row r="294" spans="1:25" ht="15.75" customHeight="1" x14ac:dyDescent="0.2">
      <c r="A294" s="94">
        <f>BaseWeaponStats!A294+10</f>
        <v>405610</v>
      </c>
      <c r="B294" s="95" t="s">
        <v>927</v>
      </c>
      <c r="C294" s="16" t="s">
        <v>171</v>
      </c>
      <c r="D294" s="96">
        <f>BaseWeaponStats!D294*WeaponUpgradeCorrections!I10</f>
        <v>3.5999999999999996</v>
      </c>
      <c r="E294" s="96">
        <f>BaseWeaponStats!E294*WeaponUpgradeCorrections!J10</f>
        <v>50.4</v>
      </c>
      <c r="F294" s="96">
        <f>BaseWeaponStats!F294*WeaponUpgradeCorrections!K10</f>
        <v>0</v>
      </c>
      <c r="G294" s="96">
        <f>BaseWeaponStats!G294*WeaponUpgradeCorrections!L10</f>
        <v>100.8</v>
      </c>
      <c r="H294" s="96">
        <v>0</v>
      </c>
      <c r="I294" s="97">
        <f>BaseWeaponStats!I294*WeaponUpgradeCorrections!C10</f>
        <v>127.5</v>
      </c>
      <c r="J294" s="97">
        <f>BaseWeaponStats!J294*WeaponUpgradeCorrections!D10</f>
        <v>157.5</v>
      </c>
      <c r="K294" s="97">
        <f>BaseWeaponStats!K294*WeaponUpgradeCorrections!E10</f>
        <v>0</v>
      </c>
      <c r="L294" s="97">
        <f>BaseWeaponStats!L294*WeaponUpgradeCorrections!F10</f>
        <v>0</v>
      </c>
      <c r="M294" s="97">
        <f>BaseWeaponStats!M294*WeaponUpgradeCorrections!G10</f>
        <v>25</v>
      </c>
      <c r="N294" s="97">
        <f>BaseWeaponStats!N294*WeaponUpgradeCorrections!H10</f>
        <v>20</v>
      </c>
      <c r="O294" s="97">
        <v>0</v>
      </c>
      <c r="P294" s="98">
        <v>1.5</v>
      </c>
      <c r="Q294" s="99">
        <v>0</v>
      </c>
      <c r="R294" s="102">
        <f>BaseWeaponStats!R294*WeaponUpgradeCorrections!M10</f>
        <v>45</v>
      </c>
      <c r="S294" s="102">
        <f>BaseWeaponStats!S294*WeaponUpgradeCorrections!N10</f>
        <v>10</v>
      </c>
      <c r="T294" s="102">
        <f>BaseWeaponStats!T294*WeaponUpgradeCorrections!O10</f>
        <v>30</v>
      </c>
      <c r="U294" s="102">
        <f>BaseWeaponStats!U294*WeaponUpgradeCorrections!P10</f>
        <v>30</v>
      </c>
      <c r="V294" s="102">
        <f>BaseWeaponStats!V294*WeaponUpgradeCorrections!Q10</f>
        <v>30</v>
      </c>
      <c r="W294" s="100">
        <f>BaseWeaponStats!W294</f>
        <v>100</v>
      </c>
      <c r="X294" s="100">
        <f>BaseWeaponStats!X294</f>
        <v>6400</v>
      </c>
      <c r="Y294" s="100">
        <f>BaseWeaponStats!Y294</f>
        <v>1</v>
      </c>
    </row>
    <row r="295" spans="1:25" ht="15.75" customHeight="1" x14ac:dyDescent="0.2">
      <c r="A295" s="94">
        <f>BaseWeaponStats!A295+5</f>
        <v>405705</v>
      </c>
      <c r="B295" s="95" t="s">
        <v>928</v>
      </c>
      <c r="C295" s="16" t="s">
        <v>171</v>
      </c>
      <c r="D295" s="96">
        <f>BaseWeaponStats!D295*WeaponUpgradeCorrections!I11</f>
        <v>3.5999999999999996</v>
      </c>
      <c r="E295" s="96">
        <f>BaseWeaponStats!E295*WeaponUpgradeCorrections!J11</f>
        <v>46.8</v>
      </c>
      <c r="F295" s="96">
        <f>BaseWeaponStats!F295*WeaponUpgradeCorrections!K11</f>
        <v>0</v>
      </c>
      <c r="G295" s="96">
        <f>BaseWeaponStats!G295*WeaponUpgradeCorrections!L11</f>
        <v>118.8</v>
      </c>
      <c r="H295" s="96">
        <v>0</v>
      </c>
      <c r="I295" s="97">
        <f>BaseWeaponStats!I295*WeaponUpgradeCorrections!C11</f>
        <v>135.20000000000002</v>
      </c>
      <c r="J295" s="97">
        <f>BaseWeaponStats!J295*WeaponUpgradeCorrections!D11</f>
        <v>142.5</v>
      </c>
      <c r="K295" s="97">
        <f>BaseWeaponStats!K295*WeaponUpgradeCorrections!E11</f>
        <v>0</v>
      </c>
      <c r="L295" s="97">
        <f>BaseWeaponStats!L295*WeaponUpgradeCorrections!F11</f>
        <v>0</v>
      </c>
      <c r="M295" s="97">
        <f>BaseWeaponStats!M295*WeaponUpgradeCorrections!G11</f>
        <v>25</v>
      </c>
      <c r="N295" s="97">
        <f>BaseWeaponStats!N295*WeaponUpgradeCorrections!H11</f>
        <v>20</v>
      </c>
      <c r="O295" s="97">
        <v>0</v>
      </c>
      <c r="P295" s="98">
        <v>1.5</v>
      </c>
      <c r="Q295" s="99">
        <v>0</v>
      </c>
      <c r="R295" s="102">
        <f>BaseWeaponStats!R295*WeaponUpgradeCorrections!M11</f>
        <v>45</v>
      </c>
      <c r="S295" s="102">
        <f>BaseWeaponStats!S295*WeaponUpgradeCorrections!N11</f>
        <v>10</v>
      </c>
      <c r="T295" s="102">
        <f>BaseWeaponStats!T295*WeaponUpgradeCorrections!O11</f>
        <v>30</v>
      </c>
      <c r="U295" s="102">
        <f>BaseWeaponStats!U295*WeaponUpgradeCorrections!P11</f>
        <v>30</v>
      </c>
      <c r="V295" s="102">
        <f>BaseWeaponStats!V295*WeaponUpgradeCorrections!Q11</f>
        <v>30</v>
      </c>
      <c r="W295" s="100">
        <f>BaseWeaponStats!W295</f>
        <v>100</v>
      </c>
      <c r="X295" s="100">
        <f>BaseWeaponStats!X295</f>
        <v>6400</v>
      </c>
      <c r="Y295" s="100">
        <f>BaseWeaponStats!Y295</f>
        <v>1</v>
      </c>
    </row>
    <row r="296" spans="1:25" ht="15.75" customHeight="1" x14ac:dyDescent="0.2">
      <c r="A296" s="94">
        <f>BaseWeaponStats!A296+10</f>
        <v>405810</v>
      </c>
      <c r="B296" s="95" t="s">
        <v>929</v>
      </c>
      <c r="C296" s="16" t="s">
        <v>171</v>
      </c>
      <c r="D296" s="96">
        <f>BaseWeaponStats!D296*WeaponUpgradeCorrections!I12</f>
        <v>0</v>
      </c>
      <c r="E296" s="96">
        <f>BaseWeaponStats!E296*WeaponUpgradeCorrections!J12</f>
        <v>0</v>
      </c>
      <c r="F296" s="96">
        <f>BaseWeaponStats!F296*WeaponUpgradeCorrections!K12</f>
        <v>0</v>
      </c>
      <c r="G296" s="96">
        <f>BaseWeaponStats!G296*WeaponUpgradeCorrections!L12</f>
        <v>0</v>
      </c>
      <c r="H296" s="96">
        <v>0</v>
      </c>
      <c r="I296" s="97">
        <f>BaseWeaponStats!I296*WeaponUpgradeCorrections!C12</f>
        <v>182.4</v>
      </c>
      <c r="J296" s="97">
        <f>BaseWeaponStats!J296*WeaponUpgradeCorrections!D12</f>
        <v>0</v>
      </c>
      <c r="K296" s="97">
        <f>BaseWeaponStats!K296*WeaponUpgradeCorrections!E12</f>
        <v>182.4</v>
      </c>
      <c r="L296" s="97">
        <f>BaseWeaponStats!L296*WeaponUpgradeCorrections!F12</f>
        <v>0</v>
      </c>
      <c r="M296" s="97">
        <f>BaseWeaponStats!M296*WeaponUpgradeCorrections!G12</f>
        <v>25</v>
      </c>
      <c r="N296" s="97">
        <f>BaseWeaponStats!N296*WeaponUpgradeCorrections!H12</f>
        <v>20</v>
      </c>
      <c r="O296" s="97">
        <v>0</v>
      </c>
      <c r="P296" s="98">
        <v>1.5</v>
      </c>
      <c r="Q296" s="99">
        <v>0</v>
      </c>
      <c r="R296" s="102">
        <f>BaseWeaponStats!R296*WeaponUpgradeCorrections!M12</f>
        <v>45</v>
      </c>
      <c r="S296" s="102">
        <f>BaseWeaponStats!S296*WeaponUpgradeCorrections!N12</f>
        <v>10</v>
      </c>
      <c r="T296" s="102">
        <f>BaseWeaponStats!T296*WeaponUpgradeCorrections!O12</f>
        <v>33</v>
      </c>
      <c r="U296" s="102">
        <f>BaseWeaponStats!U296*WeaponUpgradeCorrections!P12</f>
        <v>30</v>
      </c>
      <c r="V296" s="102">
        <f>BaseWeaponStats!V296*WeaponUpgradeCorrections!Q12</f>
        <v>30</v>
      </c>
      <c r="W296" s="100">
        <f>BaseWeaponStats!W296</f>
        <v>100</v>
      </c>
      <c r="X296" s="100">
        <f>BaseWeaponStats!X296</f>
        <v>6400</v>
      </c>
      <c r="Y296" s="100">
        <f>BaseWeaponStats!Y296</f>
        <v>0</v>
      </c>
    </row>
    <row r="297" spans="1:25" ht="15.75" customHeight="1" x14ac:dyDescent="0.2">
      <c r="A297" s="94">
        <f>BaseWeaponStats!A297+5</f>
        <v>405905</v>
      </c>
      <c r="B297" s="95" t="s">
        <v>930</v>
      </c>
      <c r="C297" s="16" t="s">
        <v>171</v>
      </c>
      <c r="D297" s="96">
        <f>BaseWeaponStats!D297*WeaponUpgradeCorrections!I13</f>
        <v>0</v>
      </c>
      <c r="E297" s="96">
        <f>BaseWeaponStats!E297*WeaponUpgradeCorrections!J13</f>
        <v>0</v>
      </c>
      <c r="F297" s="96">
        <f>BaseWeaponStats!F297*WeaponUpgradeCorrections!K13</f>
        <v>0</v>
      </c>
      <c r="G297" s="96">
        <f>BaseWeaponStats!G297*WeaponUpgradeCorrections!L13</f>
        <v>0</v>
      </c>
      <c r="H297" s="96">
        <v>1</v>
      </c>
      <c r="I297" s="97">
        <f>BaseWeaponStats!I297*WeaponUpgradeCorrections!C13</f>
        <v>151.79999999999998</v>
      </c>
      <c r="J297" s="97">
        <f>BaseWeaponStats!J297*WeaponUpgradeCorrections!D13</f>
        <v>0</v>
      </c>
      <c r="K297" s="97">
        <f>BaseWeaponStats!K297*WeaponUpgradeCorrections!E13</f>
        <v>174.79999999999998</v>
      </c>
      <c r="L297" s="97">
        <f>BaseWeaponStats!L297*WeaponUpgradeCorrections!F13</f>
        <v>0</v>
      </c>
      <c r="M297" s="97">
        <f>BaseWeaponStats!M297*WeaponUpgradeCorrections!G13</f>
        <v>25</v>
      </c>
      <c r="N297" s="97">
        <f>BaseWeaponStats!N297*WeaponUpgradeCorrections!H13</f>
        <v>20</v>
      </c>
      <c r="O297" s="97">
        <v>0</v>
      </c>
      <c r="P297" s="98">
        <v>1.5</v>
      </c>
      <c r="Q297" s="99">
        <v>0</v>
      </c>
      <c r="R297" s="102">
        <f>BaseWeaponStats!R297*WeaponUpgradeCorrections!M13</f>
        <v>45</v>
      </c>
      <c r="S297" s="102">
        <f>BaseWeaponStats!S297*WeaponUpgradeCorrections!N13</f>
        <v>10</v>
      </c>
      <c r="T297" s="102">
        <f>BaseWeaponStats!T297*WeaponUpgradeCorrections!O13</f>
        <v>33</v>
      </c>
      <c r="U297" s="102">
        <f>BaseWeaponStats!U297*WeaponUpgradeCorrections!P13</f>
        <v>30</v>
      </c>
      <c r="V297" s="102">
        <f>BaseWeaponStats!V297*WeaponUpgradeCorrections!Q13</f>
        <v>30</v>
      </c>
      <c r="W297" s="100">
        <f>BaseWeaponStats!W297</f>
        <v>100</v>
      </c>
      <c r="X297" s="100">
        <f>BaseWeaponStats!X297</f>
        <v>6400</v>
      </c>
      <c r="Y297" s="100">
        <f>BaseWeaponStats!Y297</f>
        <v>0</v>
      </c>
    </row>
    <row r="298" spans="1:25" ht="15.75" customHeight="1" x14ac:dyDescent="0.2">
      <c r="A298" s="94" t="s">
        <v>418</v>
      </c>
      <c r="B298" s="94" t="s">
        <v>449</v>
      </c>
      <c r="C298" s="16" t="s">
        <v>2</v>
      </c>
      <c r="D298" s="96" t="s">
        <v>419</v>
      </c>
      <c r="E298" s="96" t="s">
        <v>420</v>
      </c>
      <c r="F298" s="96" t="s">
        <v>421</v>
      </c>
      <c r="G298" s="96" t="s">
        <v>422</v>
      </c>
      <c r="H298" s="96" t="s">
        <v>423</v>
      </c>
      <c r="I298" s="97" t="s">
        <v>424</v>
      </c>
      <c r="J298" s="97" t="s">
        <v>425</v>
      </c>
      <c r="K298" s="97" t="s">
        <v>426</v>
      </c>
      <c r="L298" s="97" t="s">
        <v>427</v>
      </c>
      <c r="M298" s="97" t="s">
        <v>428</v>
      </c>
      <c r="N298" s="97" t="s">
        <v>429</v>
      </c>
      <c r="O298" s="97" t="s">
        <v>430</v>
      </c>
      <c r="P298" s="98" t="s">
        <v>9</v>
      </c>
      <c r="Q298" s="99" t="s">
        <v>431</v>
      </c>
      <c r="R298" s="102" t="s">
        <v>432</v>
      </c>
      <c r="S298" s="102" t="s">
        <v>433</v>
      </c>
      <c r="T298" s="102" t="s">
        <v>434</v>
      </c>
      <c r="U298" s="102" t="s">
        <v>435</v>
      </c>
      <c r="V298" s="102" t="s">
        <v>436</v>
      </c>
      <c r="W298" s="100" t="s">
        <v>437</v>
      </c>
      <c r="X298" s="100" t="s">
        <v>10</v>
      </c>
      <c r="Y298" s="100" t="s">
        <v>438</v>
      </c>
    </row>
    <row r="299" spans="1:25" ht="15.75" customHeight="1" x14ac:dyDescent="0.2">
      <c r="A299" s="94">
        <f>BaseWeaponStats!A299+5</f>
        <v>406005</v>
      </c>
      <c r="B299" s="103" t="s">
        <v>177</v>
      </c>
      <c r="C299" s="16" t="s">
        <v>178</v>
      </c>
      <c r="D299" s="96">
        <f>BaseWeaponStats!D299*WeaponUpgradeCorrections!I14</f>
        <v>8</v>
      </c>
      <c r="E299" s="96">
        <f>BaseWeaponStats!E299*WeaponUpgradeCorrections!J14</f>
        <v>94</v>
      </c>
      <c r="F299" s="96">
        <f>BaseWeaponStats!F299*WeaponUpgradeCorrections!K14</f>
        <v>0</v>
      </c>
      <c r="G299" s="96">
        <f>BaseWeaponStats!G299*WeaponUpgradeCorrections!L14</f>
        <v>0</v>
      </c>
      <c r="H299" s="96">
        <v>1</v>
      </c>
      <c r="I299" s="97">
        <f>BaseWeaponStats!I299*WeaponUpgradeCorrections!C14</f>
        <v>90</v>
      </c>
      <c r="J299" s="97">
        <f>BaseWeaponStats!J299*WeaponUpgradeCorrections!D14</f>
        <v>0</v>
      </c>
      <c r="K299" s="97">
        <f>BaseWeaponStats!K299*WeaponUpgradeCorrections!E14</f>
        <v>255</v>
      </c>
      <c r="L299" s="97">
        <f>BaseWeaponStats!L299*WeaponUpgradeCorrections!F14</f>
        <v>0</v>
      </c>
      <c r="M299" s="97">
        <f>BaseWeaponStats!M299*WeaponUpgradeCorrections!G14</f>
        <v>37.5</v>
      </c>
      <c r="N299" s="97">
        <f>BaseWeaponStats!N299*WeaponUpgradeCorrections!H14</f>
        <v>20</v>
      </c>
      <c r="O299" s="97">
        <v>0</v>
      </c>
      <c r="P299" s="98">
        <v>3.5</v>
      </c>
      <c r="Q299" s="99">
        <v>1</v>
      </c>
      <c r="R299" s="102">
        <f>BaseWeaponStats!R299*WeaponUpgradeCorrections!M14</f>
        <v>45</v>
      </c>
      <c r="S299" s="102">
        <f>BaseWeaponStats!S299*WeaponUpgradeCorrections!N14</f>
        <v>10</v>
      </c>
      <c r="T299" s="102">
        <f>BaseWeaponStats!T299*WeaponUpgradeCorrections!O14</f>
        <v>30</v>
      </c>
      <c r="U299" s="102">
        <f>BaseWeaponStats!U299*WeaponUpgradeCorrections!P14</f>
        <v>30</v>
      </c>
      <c r="V299" s="102">
        <f>BaseWeaponStats!V299*WeaponUpgradeCorrections!Q14</f>
        <v>30</v>
      </c>
      <c r="W299" s="100">
        <f>BaseWeaponStats!W299</f>
        <v>600</v>
      </c>
      <c r="X299" s="100">
        <f>BaseWeaponStats!X299</f>
        <v>0</v>
      </c>
      <c r="Y299" s="100">
        <f>BaseWeaponStats!Y299</f>
        <v>0</v>
      </c>
    </row>
    <row r="300" spans="1:25" ht="15.75" customHeight="1" x14ac:dyDescent="0.2">
      <c r="A300" s="94" t="s">
        <v>418</v>
      </c>
      <c r="B300" s="94" t="s">
        <v>449</v>
      </c>
      <c r="C300" s="16" t="s">
        <v>2</v>
      </c>
      <c r="D300" s="96" t="s">
        <v>419</v>
      </c>
      <c r="E300" s="96" t="s">
        <v>420</v>
      </c>
      <c r="F300" s="96" t="s">
        <v>421</v>
      </c>
      <c r="G300" s="96" t="s">
        <v>422</v>
      </c>
      <c r="H300" s="96" t="s">
        <v>423</v>
      </c>
      <c r="I300" s="97" t="s">
        <v>424</v>
      </c>
      <c r="J300" s="97" t="s">
        <v>425</v>
      </c>
      <c r="K300" s="97" t="s">
        <v>426</v>
      </c>
      <c r="L300" s="97" t="s">
        <v>427</v>
      </c>
      <c r="M300" s="97" t="s">
        <v>428</v>
      </c>
      <c r="N300" s="97" t="s">
        <v>429</v>
      </c>
      <c r="O300" s="97" t="s">
        <v>430</v>
      </c>
      <c r="P300" s="98" t="s">
        <v>9</v>
      </c>
      <c r="Q300" s="99" t="s">
        <v>431</v>
      </c>
      <c r="R300" s="102" t="s">
        <v>432</v>
      </c>
      <c r="S300" s="102" t="s">
        <v>433</v>
      </c>
      <c r="T300" s="102" t="s">
        <v>434</v>
      </c>
      <c r="U300" s="102" t="s">
        <v>435</v>
      </c>
      <c r="V300" s="102" t="s">
        <v>436</v>
      </c>
      <c r="W300" s="100" t="s">
        <v>437</v>
      </c>
      <c r="X300" s="100" t="s">
        <v>10</v>
      </c>
      <c r="Y300" s="100" t="s">
        <v>438</v>
      </c>
    </row>
    <row r="301" spans="1:25" ht="15.75" customHeight="1" x14ac:dyDescent="0.2">
      <c r="A301" s="94">
        <f>BaseWeaponStats!A301+5</f>
        <v>9010005</v>
      </c>
      <c r="B301" s="103" t="s">
        <v>175</v>
      </c>
      <c r="C301" s="16" t="s">
        <v>176</v>
      </c>
      <c r="D301" s="96">
        <f>BaseWeaponStats!D301*WeaponUpgradeCorrections!I16</f>
        <v>10</v>
      </c>
      <c r="E301" s="96">
        <f>BaseWeaponStats!E301*WeaponUpgradeCorrections!J16</f>
        <v>106</v>
      </c>
      <c r="F301" s="96">
        <f>BaseWeaponStats!F301*WeaponUpgradeCorrections!K16</f>
        <v>0</v>
      </c>
      <c r="G301" s="96">
        <f>BaseWeaponStats!G301*WeaponUpgradeCorrections!L16</f>
        <v>0</v>
      </c>
      <c r="H301" s="96">
        <v>0</v>
      </c>
      <c r="I301" s="97">
        <f>BaseWeaponStats!I301*WeaponUpgradeCorrections!C16</f>
        <v>195</v>
      </c>
      <c r="J301" s="97">
        <f>BaseWeaponStats!J301*WeaponUpgradeCorrections!D16</f>
        <v>0</v>
      </c>
      <c r="K301" s="97">
        <f>BaseWeaponStats!K301*WeaponUpgradeCorrections!E16</f>
        <v>0</v>
      </c>
      <c r="L301" s="97">
        <f>BaseWeaponStats!L301*WeaponUpgradeCorrections!F16</f>
        <v>0</v>
      </c>
      <c r="M301" s="97">
        <f>BaseWeaponStats!M301*WeaponUpgradeCorrections!G16</f>
        <v>25</v>
      </c>
      <c r="N301" s="97">
        <f>BaseWeaponStats!N301*WeaponUpgradeCorrections!H16</f>
        <v>20</v>
      </c>
      <c r="O301" s="97">
        <v>0</v>
      </c>
      <c r="P301" s="98">
        <v>2</v>
      </c>
      <c r="Q301" s="99">
        <v>0</v>
      </c>
      <c r="R301" s="102">
        <f>BaseWeaponStats!R301*WeaponUpgradeCorrections!M16</f>
        <v>45</v>
      </c>
      <c r="S301" s="102">
        <f>BaseWeaponStats!S301*WeaponUpgradeCorrections!N16</f>
        <v>10</v>
      </c>
      <c r="T301" s="102">
        <f>BaseWeaponStats!T301*WeaponUpgradeCorrections!O16</f>
        <v>30</v>
      </c>
      <c r="U301" s="102">
        <f>BaseWeaponStats!U301*WeaponUpgradeCorrections!P16</f>
        <v>30</v>
      </c>
      <c r="V301" s="102">
        <f>BaseWeaponStats!V301*WeaponUpgradeCorrections!Q16</f>
        <v>30</v>
      </c>
      <c r="W301" s="100">
        <f>BaseWeaponStats!W301</f>
        <v>240</v>
      </c>
      <c r="X301" s="100">
        <f>BaseWeaponStats!X301</f>
        <v>6610</v>
      </c>
      <c r="Y301" s="100">
        <f>BaseWeaponStats!Y301</f>
        <v>0</v>
      </c>
    </row>
    <row r="302" spans="1:25" ht="15.75" customHeight="1" x14ac:dyDescent="0.2">
      <c r="A302" s="140" t="s">
        <v>931</v>
      </c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2"/>
    </row>
    <row r="303" spans="1:25" ht="15.75" customHeight="1" x14ac:dyDescent="0.2">
      <c r="A303" s="94" t="s">
        <v>418</v>
      </c>
      <c r="B303" s="94" t="s">
        <v>449</v>
      </c>
      <c r="C303" s="16" t="s">
        <v>2</v>
      </c>
      <c r="D303" s="96" t="s">
        <v>419</v>
      </c>
      <c r="E303" s="96" t="s">
        <v>420</v>
      </c>
      <c r="F303" s="96" t="s">
        <v>421</v>
      </c>
      <c r="G303" s="96" t="s">
        <v>422</v>
      </c>
      <c r="H303" s="96" t="s">
        <v>423</v>
      </c>
      <c r="I303" s="97" t="s">
        <v>424</v>
      </c>
      <c r="J303" s="97" t="s">
        <v>425</v>
      </c>
      <c r="K303" s="97" t="s">
        <v>426</v>
      </c>
      <c r="L303" s="97" t="s">
        <v>427</v>
      </c>
      <c r="M303" s="97" t="s">
        <v>428</v>
      </c>
      <c r="N303" s="97" t="s">
        <v>429</v>
      </c>
      <c r="O303" s="97" t="s">
        <v>430</v>
      </c>
      <c r="P303" s="98" t="s">
        <v>9</v>
      </c>
      <c r="Q303" s="99" t="s">
        <v>431</v>
      </c>
      <c r="R303" s="102" t="s">
        <v>432</v>
      </c>
      <c r="S303" s="102" t="s">
        <v>433</v>
      </c>
      <c r="T303" s="102" t="s">
        <v>434</v>
      </c>
      <c r="U303" s="102" t="s">
        <v>435</v>
      </c>
      <c r="V303" s="102" t="s">
        <v>436</v>
      </c>
      <c r="W303" s="100" t="s">
        <v>437</v>
      </c>
      <c r="X303" s="100" t="s">
        <v>10</v>
      </c>
      <c r="Y303" s="100" t="s">
        <v>438</v>
      </c>
    </row>
    <row r="304" spans="1:25" ht="15.75" customHeight="1" x14ac:dyDescent="0.2">
      <c r="A304" s="94">
        <f>BaseWeaponStats!A304+15</f>
        <v>450015</v>
      </c>
      <c r="B304" s="103" t="s">
        <v>188</v>
      </c>
      <c r="C304" s="16" t="s">
        <v>189</v>
      </c>
      <c r="D304" s="96">
        <f>BaseWeaponStats!D304*WeaponUpgradeCorrections!I4</f>
        <v>18</v>
      </c>
      <c r="E304" s="96">
        <f>BaseWeaponStats!E304*WeaponUpgradeCorrections!J4</f>
        <v>86.399999999999991</v>
      </c>
      <c r="F304" s="96">
        <f>BaseWeaponStats!F304*WeaponUpgradeCorrections!K4</f>
        <v>0</v>
      </c>
      <c r="G304" s="96">
        <f>BaseWeaponStats!G304*WeaponUpgradeCorrections!L4</f>
        <v>0</v>
      </c>
      <c r="H304" s="96">
        <v>0</v>
      </c>
      <c r="I304" s="97">
        <f>BaseWeaponStats!I304*WeaponUpgradeCorrections!C4</f>
        <v>267.5</v>
      </c>
      <c r="J304" s="97">
        <f>BaseWeaponStats!J304*WeaponUpgradeCorrections!D4</f>
        <v>0</v>
      </c>
      <c r="K304" s="97">
        <f>BaseWeaponStats!K304*WeaponUpgradeCorrections!E4</f>
        <v>0</v>
      </c>
      <c r="L304" s="97">
        <f>BaseWeaponStats!L304*WeaponUpgradeCorrections!F4</f>
        <v>0</v>
      </c>
      <c r="M304" s="97">
        <f>BaseWeaponStats!M304*WeaponUpgradeCorrections!G4</f>
        <v>62.5</v>
      </c>
      <c r="N304" s="97">
        <f>BaseWeaponStats!N304*WeaponUpgradeCorrections!H4</f>
        <v>35</v>
      </c>
      <c r="O304" s="97">
        <v>0</v>
      </c>
      <c r="P304" s="98">
        <v>10</v>
      </c>
      <c r="Q304" s="99">
        <v>0</v>
      </c>
      <c r="R304" s="102">
        <f>BaseWeaponStats!R304*WeaponUpgradeCorrections!M4</f>
        <v>60</v>
      </c>
      <c r="S304" s="102">
        <f>BaseWeaponStats!S304*WeaponUpgradeCorrections!N4</f>
        <v>10</v>
      </c>
      <c r="T304" s="102">
        <f>BaseWeaponStats!T304*WeaponUpgradeCorrections!O4</f>
        <v>40</v>
      </c>
      <c r="U304" s="102">
        <f>BaseWeaponStats!U304*WeaponUpgradeCorrections!P4</f>
        <v>40</v>
      </c>
      <c r="V304" s="102">
        <f>BaseWeaponStats!V304*WeaponUpgradeCorrections!Q4</f>
        <v>36</v>
      </c>
      <c r="W304" s="100">
        <f>BaseWeaponStats!W304</f>
        <v>140</v>
      </c>
      <c r="X304" s="100">
        <f>BaseWeaponStats!X304</f>
        <v>6720</v>
      </c>
      <c r="Y304" s="100">
        <f>BaseWeaponStats!Y304</f>
        <v>0</v>
      </c>
    </row>
    <row r="305" spans="1:25" ht="15.75" customHeight="1" x14ac:dyDescent="0.2">
      <c r="A305" s="94">
        <f>BaseWeaponStats!A305+5</f>
        <v>450105</v>
      </c>
      <c r="B305" s="95" t="s">
        <v>191</v>
      </c>
      <c r="C305" s="16" t="s">
        <v>189</v>
      </c>
      <c r="D305" s="96">
        <f>BaseWeaponStats!D305*WeaponUpgradeCorrections!I5</f>
        <v>18</v>
      </c>
      <c r="E305" s="96">
        <f>BaseWeaponStats!E305*WeaponUpgradeCorrections!J5</f>
        <v>86.399999999999991</v>
      </c>
      <c r="F305" s="96">
        <f>BaseWeaponStats!F305*WeaponUpgradeCorrections!K5</f>
        <v>0</v>
      </c>
      <c r="G305" s="96">
        <f>BaseWeaponStats!G305*WeaponUpgradeCorrections!L5</f>
        <v>0</v>
      </c>
      <c r="H305" s="96">
        <v>0</v>
      </c>
      <c r="I305" s="97">
        <f>BaseWeaponStats!I305*WeaponUpgradeCorrections!C5</f>
        <v>288.90000000000003</v>
      </c>
      <c r="J305" s="97">
        <f>BaseWeaponStats!J305*WeaponUpgradeCorrections!D5</f>
        <v>0</v>
      </c>
      <c r="K305" s="97">
        <f>BaseWeaponStats!K305*WeaponUpgradeCorrections!E5</f>
        <v>0</v>
      </c>
      <c r="L305" s="97">
        <f>BaseWeaponStats!L305*WeaponUpgradeCorrections!F5</f>
        <v>0</v>
      </c>
      <c r="M305" s="97">
        <f>BaseWeaponStats!M305*WeaponUpgradeCorrections!G5</f>
        <v>62.5</v>
      </c>
      <c r="N305" s="97">
        <f>BaseWeaponStats!N305*WeaponUpgradeCorrections!H5</f>
        <v>35</v>
      </c>
      <c r="O305" s="97">
        <v>0</v>
      </c>
      <c r="P305" s="98">
        <v>10</v>
      </c>
      <c r="Q305" s="99">
        <v>0</v>
      </c>
      <c r="R305" s="102">
        <f>BaseWeaponStats!R305*WeaponUpgradeCorrections!M5</f>
        <v>60</v>
      </c>
      <c r="S305" s="102">
        <f>BaseWeaponStats!S305*WeaponUpgradeCorrections!N5</f>
        <v>10</v>
      </c>
      <c r="T305" s="102">
        <f>BaseWeaponStats!T305*WeaponUpgradeCorrections!O5</f>
        <v>40</v>
      </c>
      <c r="U305" s="102">
        <f>BaseWeaponStats!U305*WeaponUpgradeCorrections!P5</f>
        <v>40</v>
      </c>
      <c r="V305" s="102">
        <f>BaseWeaponStats!V305*WeaponUpgradeCorrections!Q5</f>
        <v>36</v>
      </c>
      <c r="W305" s="100">
        <f>BaseWeaponStats!W305</f>
        <v>14</v>
      </c>
      <c r="X305" s="100">
        <f>BaseWeaponStats!X305</f>
        <v>6720</v>
      </c>
      <c r="Y305" s="100">
        <f>BaseWeaponStats!Y305</f>
        <v>0</v>
      </c>
    </row>
    <row r="306" spans="1:25" ht="15.75" customHeight="1" x14ac:dyDescent="0.2">
      <c r="A306" s="94">
        <f>BaseWeaponStats!A306+5</f>
        <v>450205</v>
      </c>
      <c r="B306" s="95" t="s">
        <v>932</v>
      </c>
      <c r="C306" s="16" t="s">
        <v>189</v>
      </c>
      <c r="D306" s="96">
        <f>BaseWeaponStats!D306*WeaponUpgradeCorrections!I6</f>
        <v>0</v>
      </c>
      <c r="E306" s="96">
        <f>BaseWeaponStats!E306*WeaponUpgradeCorrections!J6</f>
        <v>0</v>
      </c>
      <c r="F306" s="96">
        <f>BaseWeaponStats!F306*WeaponUpgradeCorrections!K6</f>
        <v>0</v>
      </c>
      <c r="G306" s="96">
        <f>BaseWeaponStats!G306*WeaponUpgradeCorrections!L6</f>
        <v>0</v>
      </c>
      <c r="H306" s="96">
        <v>0</v>
      </c>
      <c r="I306" s="97">
        <f>BaseWeaponStats!I306*WeaponUpgradeCorrections!C6</f>
        <v>267.5</v>
      </c>
      <c r="J306" s="97">
        <f>BaseWeaponStats!J306*WeaponUpgradeCorrections!D6</f>
        <v>0</v>
      </c>
      <c r="K306" s="97">
        <f>BaseWeaponStats!K306*WeaponUpgradeCorrections!E6</f>
        <v>0</v>
      </c>
      <c r="L306" s="97">
        <f>BaseWeaponStats!L306*WeaponUpgradeCorrections!F6</f>
        <v>267.5</v>
      </c>
      <c r="M306" s="97">
        <f>BaseWeaponStats!M306*WeaponUpgradeCorrections!G6</f>
        <v>62.5</v>
      </c>
      <c r="N306" s="97">
        <f>BaseWeaponStats!N306*WeaponUpgradeCorrections!H6</f>
        <v>35</v>
      </c>
      <c r="O306" s="97">
        <v>0</v>
      </c>
      <c r="P306" s="98">
        <v>10</v>
      </c>
      <c r="Q306" s="99">
        <v>0</v>
      </c>
      <c r="R306" s="102">
        <f>BaseWeaponStats!R306*WeaponUpgradeCorrections!M6</f>
        <v>60</v>
      </c>
      <c r="S306" s="102">
        <f>BaseWeaponStats!S306*WeaponUpgradeCorrections!N6</f>
        <v>10</v>
      </c>
      <c r="T306" s="102">
        <f>BaseWeaponStats!T306*WeaponUpgradeCorrections!O6</f>
        <v>40</v>
      </c>
      <c r="U306" s="102">
        <f>BaseWeaponStats!U306*WeaponUpgradeCorrections!P6</f>
        <v>56</v>
      </c>
      <c r="V306" s="102">
        <f>BaseWeaponStats!V306*WeaponUpgradeCorrections!Q6</f>
        <v>36</v>
      </c>
      <c r="W306" s="100">
        <f>BaseWeaponStats!W306</f>
        <v>140</v>
      </c>
      <c r="X306" s="100">
        <f>BaseWeaponStats!X306</f>
        <v>6720</v>
      </c>
      <c r="Y306" s="100">
        <f>BaseWeaponStats!Y306</f>
        <v>0</v>
      </c>
    </row>
    <row r="307" spans="1:25" ht="15.75" customHeight="1" x14ac:dyDescent="0.2">
      <c r="A307" s="94">
        <f>BaseWeaponStats!A307+5</f>
        <v>450305</v>
      </c>
      <c r="B307" s="95" t="s">
        <v>933</v>
      </c>
      <c r="C307" s="16" t="s">
        <v>189</v>
      </c>
      <c r="D307" s="96">
        <f>BaseWeaponStats!D307*WeaponUpgradeCorrections!I7</f>
        <v>12.100000000000001</v>
      </c>
      <c r="E307" s="96">
        <f>BaseWeaponStats!E307*WeaponUpgradeCorrections!J7</f>
        <v>60.500000000000007</v>
      </c>
      <c r="F307" s="96">
        <f>BaseWeaponStats!F307*WeaponUpgradeCorrections!K7</f>
        <v>0</v>
      </c>
      <c r="G307" s="96">
        <f>BaseWeaponStats!G307*WeaponUpgradeCorrections!L7</f>
        <v>0</v>
      </c>
      <c r="H307" s="96">
        <v>0</v>
      </c>
      <c r="I307" s="97">
        <f>BaseWeaponStats!I307*WeaponUpgradeCorrections!C7</f>
        <v>246</v>
      </c>
      <c r="J307" s="97">
        <f>BaseWeaponStats!J307*WeaponUpgradeCorrections!D7</f>
        <v>0</v>
      </c>
      <c r="K307" s="97">
        <f>BaseWeaponStats!K307*WeaponUpgradeCorrections!E7</f>
        <v>0</v>
      </c>
      <c r="L307" s="97">
        <f>BaseWeaponStats!L307*WeaponUpgradeCorrections!F7</f>
        <v>0</v>
      </c>
      <c r="M307" s="97">
        <f>BaseWeaponStats!M307*WeaponUpgradeCorrections!G7</f>
        <v>55.000000000000007</v>
      </c>
      <c r="N307" s="97">
        <f>BaseWeaponStats!N307*WeaponUpgradeCorrections!H7</f>
        <v>35</v>
      </c>
      <c r="O307" s="97">
        <v>0</v>
      </c>
      <c r="P307" s="98">
        <v>10</v>
      </c>
      <c r="Q307" s="99">
        <v>0</v>
      </c>
      <c r="R307" s="102">
        <f>BaseWeaponStats!R307*WeaponUpgradeCorrections!M7</f>
        <v>60</v>
      </c>
      <c r="S307" s="102">
        <f>BaseWeaponStats!S307*WeaponUpgradeCorrections!N7</f>
        <v>10</v>
      </c>
      <c r="T307" s="102">
        <f>BaseWeaponStats!T307*WeaponUpgradeCorrections!O7</f>
        <v>40</v>
      </c>
      <c r="U307" s="102">
        <f>BaseWeaponStats!U307*WeaponUpgradeCorrections!P7</f>
        <v>40</v>
      </c>
      <c r="V307" s="102">
        <f>BaseWeaponStats!V307*WeaponUpgradeCorrections!Q7</f>
        <v>36</v>
      </c>
      <c r="W307" s="100">
        <f>BaseWeaponStats!W307</f>
        <v>140</v>
      </c>
      <c r="X307" s="100">
        <f>BaseWeaponStats!X307</f>
        <v>6720</v>
      </c>
      <c r="Y307" s="100">
        <f>BaseWeaponStats!Y307</f>
        <v>0</v>
      </c>
    </row>
    <row r="308" spans="1:25" ht="15.75" customHeight="1" x14ac:dyDescent="0.2">
      <c r="A308" s="94">
        <f>BaseWeaponStats!A308+10</f>
        <v>450410</v>
      </c>
      <c r="B308" s="95" t="s">
        <v>934</v>
      </c>
      <c r="C308" s="16" t="s">
        <v>189</v>
      </c>
      <c r="D308" s="96">
        <f>BaseWeaponStats!D308*WeaponUpgradeCorrections!I8</f>
        <v>4.8</v>
      </c>
      <c r="E308" s="96">
        <f>BaseWeaponStats!E308*WeaponUpgradeCorrections!J8</f>
        <v>25.2</v>
      </c>
      <c r="F308" s="96">
        <f>BaseWeaponStats!F308*WeaponUpgradeCorrections!K8</f>
        <v>75.599999999999994</v>
      </c>
      <c r="G308" s="96">
        <f>BaseWeaponStats!G308*WeaponUpgradeCorrections!L8</f>
        <v>0</v>
      </c>
      <c r="H308" s="96">
        <v>0</v>
      </c>
      <c r="I308" s="97">
        <f>BaseWeaponStats!I308*WeaponUpgradeCorrections!C8</f>
        <v>200</v>
      </c>
      <c r="J308" s="97">
        <f>BaseWeaponStats!J308*WeaponUpgradeCorrections!D8</f>
        <v>217.5</v>
      </c>
      <c r="K308" s="97">
        <f>BaseWeaponStats!K308*WeaponUpgradeCorrections!E8</f>
        <v>0</v>
      </c>
      <c r="L308" s="97">
        <f>BaseWeaponStats!L308*WeaponUpgradeCorrections!F8</f>
        <v>0</v>
      </c>
      <c r="M308" s="97">
        <f>BaseWeaponStats!M308*WeaponUpgradeCorrections!G8</f>
        <v>62.5</v>
      </c>
      <c r="N308" s="97">
        <f>BaseWeaponStats!N308*WeaponUpgradeCorrections!H8</f>
        <v>35</v>
      </c>
      <c r="O308" s="97">
        <v>0</v>
      </c>
      <c r="P308" s="98">
        <v>10</v>
      </c>
      <c r="Q308" s="99">
        <v>0</v>
      </c>
      <c r="R308" s="102">
        <f>BaseWeaponStats!R308*WeaponUpgradeCorrections!M8</f>
        <v>60</v>
      </c>
      <c r="S308" s="102">
        <f>BaseWeaponStats!S308*WeaponUpgradeCorrections!N8</f>
        <v>10</v>
      </c>
      <c r="T308" s="102">
        <f>BaseWeaponStats!T308*WeaponUpgradeCorrections!O8</f>
        <v>40</v>
      </c>
      <c r="U308" s="102">
        <f>BaseWeaponStats!U308*WeaponUpgradeCorrections!P8</f>
        <v>40</v>
      </c>
      <c r="V308" s="102">
        <f>BaseWeaponStats!V308*WeaponUpgradeCorrections!Q8</f>
        <v>36</v>
      </c>
      <c r="W308" s="100">
        <f>BaseWeaponStats!W308</f>
        <v>140</v>
      </c>
      <c r="X308" s="100">
        <f>BaseWeaponStats!X308</f>
        <v>6720</v>
      </c>
      <c r="Y308" s="100">
        <f>BaseWeaponStats!Y308</f>
        <v>1</v>
      </c>
    </row>
    <row r="309" spans="1:25" ht="15.75" customHeight="1" x14ac:dyDescent="0.2">
      <c r="A309" s="94">
        <f>BaseWeaponStats!A309+5</f>
        <v>450505</v>
      </c>
      <c r="B309" s="95" t="s">
        <v>935</v>
      </c>
      <c r="C309" s="16" t="s">
        <v>189</v>
      </c>
      <c r="D309" s="96">
        <f>BaseWeaponStats!D309*WeaponUpgradeCorrections!I9</f>
        <v>3.5999999999999996</v>
      </c>
      <c r="E309" s="96">
        <f>BaseWeaponStats!E309*WeaponUpgradeCorrections!J9</f>
        <v>18</v>
      </c>
      <c r="F309" s="96">
        <f>BaseWeaponStats!F309*WeaponUpgradeCorrections!K9</f>
        <v>109.8</v>
      </c>
      <c r="G309" s="96">
        <f>BaseWeaponStats!G309*WeaponUpgradeCorrections!L9</f>
        <v>0</v>
      </c>
      <c r="H309" s="96">
        <v>0</v>
      </c>
      <c r="I309" s="97">
        <f>BaseWeaponStats!I309*WeaponUpgradeCorrections!C9</f>
        <v>192</v>
      </c>
      <c r="J309" s="97">
        <f>BaseWeaponStats!J309*WeaponUpgradeCorrections!D9</f>
        <v>199.51999999999998</v>
      </c>
      <c r="K309" s="97">
        <f>BaseWeaponStats!K309*WeaponUpgradeCorrections!E9</f>
        <v>0</v>
      </c>
      <c r="L309" s="97">
        <f>BaseWeaponStats!L309*WeaponUpgradeCorrections!F9</f>
        <v>0</v>
      </c>
      <c r="M309" s="97">
        <f>BaseWeaponStats!M309*WeaponUpgradeCorrections!G9</f>
        <v>62.5</v>
      </c>
      <c r="N309" s="97">
        <f>BaseWeaponStats!N309*WeaponUpgradeCorrections!H9</f>
        <v>35</v>
      </c>
      <c r="O309" s="97">
        <v>0</v>
      </c>
      <c r="P309" s="98">
        <v>10</v>
      </c>
      <c r="Q309" s="99">
        <v>0</v>
      </c>
      <c r="R309" s="102">
        <f>BaseWeaponStats!R309*WeaponUpgradeCorrections!M9</f>
        <v>60</v>
      </c>
      <c r="S309" s="102">
        <f>BaseWeaponStats!S309*WeaponUpgradeCorrections!N9</f>
        <v>10</v>
      </c>
      <c r="T309" s="102">
        <f>BaseWeaponStats!T309*WeaponUpgradeCorrections!O9</f>
        <v>40</v>
      </c>
      <c r="U309" s="102">
        <f>BaseWeaponStats!U309*WeaponUpgradeCorrections!P9</f>
        <v>40</v>
      </c>
      <c r="V309" s="102">
        <f>BaseWeaponStats!V309*WeaponUpgradeCorrections!Q9</f>
        <v>36</v>
      </c>
      <c r="W309" s="100">
        <f>BaseWeaponStats!W309</f>
        <v>140</v>
      </c>
      <c r="X309" s="100">
        <f>BaseWeaponStats!X309</f>
        <v>6720</v>
      </c>
      <c r="Y309" s="100">
        <f>BaseWeaponStats!Y309</f>
        <v>1</v>
      </c>
    </row>
    <row r="310" spans="1:25" ht="15.75" customHeight="1" x14ac:dyDescent="0.2">
      <c r="A310" s="94">
        <f>BaseWeaponStats!A310+10</f>
        <v>450610</v>
      </c>
      <c r="B310" s="95" t="s">
        <v>936</v>
      </c>
      <c r="C310" s="16" t="s">
        <v>189</v>
      </c>
      <c r="D310" s="96">
        <f>BaseWeaponStats!D310*WeaponUpgradeCorrections!I10</f>
        <v>7.1999999999999993</v>
      </c>
      <c r="E310" s="96">
        <f>BaseWeaponStats!E310*WeaponUpgradeCorrections!J10</f>
        <v>33.6</v>
      </c>
      <c r="F310" s="96">
        <f>BaseWeaponStats!F310*WeaponUpgradeCorrections!K10</f>
        <v>0</v>
      </c>
      <c r="G310" s="96">
        <f>BaseWeaponStats!G310*WeaponUpgradeCorrections!L10</f>
        <v>74.399999999999991</v>
      </c>
      <c r="H310" s="96">
        <v>0</v>
      </c>
      <c r="I310" s="97">
        <f>BaseWeaponStats!I310*WeaponUpgradeCorrections!C10</f>
        <v>180</v>
      </c>
      <c r="J310" s="97">
        <f>BaseWeaponStats!J310*WeaponUpgradeCorrections!D10</f>
        <v>220</v>
      </c>
      <c r="K310" s="97">
        <f>BaseWeaponStats!K310*WeaponUpgradeCorrections!E10</f>
        <v>0</v>
      </c>
      <c r="L310" s="97">
        <f>BaseWeaponStats!L310*WeaponUpgradeCorrections!F10</f>
        <v>0</v>
      </c>
      <c r="M310" s="97">
        <f>BaseWeaponStats!M310*WeaponUpgradeCorrections!G10</f>
        <v>62.5</v>
      </c>
      <c r="N310" s="97">
        <f>BaseWeaponStats!N310*WeaponUpgradeCorrections!H10</f>
        <v>35</v>
      </c>
      <c r="O310" s="97">
        <v>0</v>
      </c>
      <c r="P310" s="98">
        <v>10</v>
      </c>
      <c r="Q310" s="99">
        <v>0</v>
      </c>
      <c r="R310" s="102">
        <f>BaseWeaponStats!R310*WeaponUpgradeCorrections!M10</f>
        <v>60</v>
      </c>
      <c r="S310" s="102">
        <f>BaseWeaponStats!S310*WeaponUpgradeCorrections!N10</f>
        <v>10</v>
      </c>
      <c r="T310" s="102">
        <f>BaseWeaponStats!T310*WeaponUpgradeCorrections!O10</f>
        <v>40</v>
      </c>
      <c r="U310" s="102">
        <f>BaseWeaponStats!U310*WeaponUpgradeCorrections!P10</f>
        <v>40</v>
      </c>
      <c r="V310" s="102">
        <f>BaseWeaponStats!V310*WeaponUpgradeCorrections!Q10</f>
        <v>36</v>
      </c>
      <c r="W310" s="100">
        <f>BaseWeaponStats!W310</f>
        <v>140</v>
      </c>
      <c r="X310" s="100">
        <f>BaseWeaponStats!X310</f>
        <v>6720</v>
      </c>
      <c r="Y310" s="100">
        <f>BaseWeaponStats!Y310</f>
        <v>1</v>
      </c>
    </row>
    <row r="311" spans="1:25" ht="15.75" customHeight="1" x14ac:dyDescent="0.2">
      <c r="A311" s="94">
        <f>BaseWeaponStats!A311+5</f>
        <v>450705</v>
      </c>
      <c r="B311" s="95" t="s">
        <v>937</v>
      </c>
      <c r="C311" s="16" t="s">
        <v>189</v>
      </c>
      <c r="D311" s="96">
        <f>BaseWeaponStats!D311*WeaponUpgradeCorrections!I11</f>
        <v>6</v>
      </c>
      <c r="E311" s="96">
        <f>BaseWeaponStats!E311*WeaponUpgradeCorrections!J11</f>
        <v>31.2</v>
      </c>
      <c r="F311" s="96">
        <f>BaseWeaponStats!F311*WeaponUpgradeCorrections!K11</f>
        <v>0</v>
      </c>
      <c r="G311" s="96">
        <f>BaseWeaponStats!G311*WeaponUpgradeCorrections!L11</f>
        <v>87.6</v>
      </c>
      <c r="H311" s="96">
        <v>0</v>
      </c>
      <c r="I311" s="97">
        <f>BaseWeaponStats!I311*WeaponUpgradeCorrections!C11</f>
        <v>192.4</v>
      </c>
      <c r="J311" s="97">
        <f>BaseWeaponStats!J311*WeaponUpgradeCorrections!D11</f>
        <v>200</v>
      </c>
      <c r="K311" s="97">
        <f>BaseWeaponStats!K311*WeaponUpgradeCorrections!E11</f>
        <v>0</v>
      </c>
      <c r="L311" s="97">
        <f>BaseWeaponStats!L311*WeaponUpgradeCorrections!F11</f>
        <v>0</v>
      </c>
      <c r="M311" s="97">
        <f>BaseWeaponStats!M311*WeaponUpgradeCorrections!G11</f>
        <v>62.5</v>
      </c>
      <c r="N311" s="97">
        <f>BaseWeaponStats!N311*WeaponUpgradeCorrections!H11</f>
        <v>35</v>
      </c>
      <c r="O311" s="97">
        <v>0</v>
      </c>
      <c r="P311" s="98">
        <v>10</v>
      </c>
      <c r="Q311" s="99">
        <v>0</v>
      </c>
      <c r="R311" s="102">
        <f>BaseWeaponStats!R311*WeaponUpgradeCorrections!M11</f>
        <v>60</v>
      </c>
      <c r="S311" s="102">
        <f>BaseWeaponStats!S311*WeaponUpgradeCorrections!N11</f>
        <v>10</v>
      </c>
      <c r="T311" s="102">
        <f>BaseWeaponStats!T311*WeaponUpgradeCorrections!O11</f>
        <v>40</v>
      </c>
      <c r="U311" s="102">
        <f>BaseWeaponStats!U311*WeaponUpgradeCorrections!P11</f>
        <v>40</v>
      </c>
      <c r="V311" s="102">
        <f>BaseWeaponStats!V311*WeaponUpgradeCorrections!Q11</f>
        <v>36</v>
      </c>
      <c r="W311" s="100">
        <f>BaseWeaponStats!W311</f>
        <v>140</v>
      </c>
      <c r="X311" s="100">
        <f>BaseWeaponStats!X311</f>
        <v>6720</v>
      </c>
      <c r="Y311" s="100">
        <f>BaseWeaponStats!Y311</f>
        <v>1</v>
      </c>
    </row>
    <row r="312" spans="1:25" ht="15.75" customHeight="1" x14ac:dyDescent="0.2">
      <c r="A312" s="94">
        <f>BaseWeaponStats!A312+10</f>
        <v>450810</v>
      </c>
      <c r="B312" s="95" t="s">
        <v>938</v>
      </c>
      <c r="C312" s="16" t="s">
        <v>189</v>
      </c>
      <c r="D312" s="96">
        <f>BaseWeaponStats!D312*WeaponUpgradeCorrections!I12</f>
        <v>0</v>
      </c>
      <c r="E312" s="96">
        <f>BaseWeaponStats!E312*WeaponUpgradeCorrections!J12</f>
        <v>0</v>
      </c>
      <c r="F312" s="96">
        <f>BaseWeaponStats!F312*WeaponUpgradeCorrections!K12</f>
        <v>0</v>
      </c>
      <c r="G312" s="96">
        <f>BaseWeaponStats!G312*WeaponUpgradeCorrections!L12</f>
        <v>0</v>
      </c>
      <c r="H312" s="96">
        <v>0</v>
      </c>
      <c r="I312" s="97">
        <f>BaseWeaponStats!I312*WeaponUpgradeCorrections!C12</f>
        <v>256.8</v>
      </c>
      <c r="J312" s="97">
        <f>BaseWeaponStats!J312*WeaponUpgradeCorrections!D12</f>
        <v>0</v>
      </c>
      <c r="K312" s="97">
        <f>BaseWeaponStats!K312*WeaponUpgradeCorrections!E12</f>
        <v>256.8</v>
      </c>
      <c r="L312" s="97">
        <f>BaseWeaponStats!L312*WeaponUpgradeCorrections!F12</f>
        <v>0</v>
      </c>
      <c r="M312" s="97">
        <f>BaseWeaponStats!M312*WeaponUpgradeCorrections!G12</f>
        <v>62.5</v>
      </c>
      <c r="N312" s="97">
        <f>BaseWeaponStats!N312*WeaponUpgradeCorrections!H12</f>
        <v>35</v>
      </c>
      <c r="O312" s="97">
        <v>0</v>
      </c>
      <c r="P312" s="98">
        <v>10</v>
      </c>
      <c r="Q312" s="99">
        <v>0</v>
      </c>
      <c r="R312" s="102">
        <f>BaseWeaponStats!R312*WeaponUpgradeCorrections!M12</f>
        <v>60</v>
      </c>
      <c r="S312" s="102">
        <f>BaseWeaponStats!S312*WeaponUpgradeCorrections!N12</f>
        <v>10</v>
      </c>
      <c r="T312" s="102">
        <f>BaseWeaponStats!T312*WeaponUpgradeCorrections!O12</f>
        <v>44</v>
      </c>
      <c r="U312" s="102">
        <f>BaseWeaponStats!U312*WeaponUpgradeCorrections!P12</f>
        <v>40</v>
      </c>
      <c r="V312" s="102">
        <f>BaseWeaponStats!V312*WeaponUpgradeCorrections!Q12</f>
        <v>36</v>
      </c>
      <c r="W312" s="100">
        <f>BaseWeaponStats!W312</f>
        <v>140</v>
      </c>
      <c r="X312" s="100">
        <f>BaseWeaponStats!X312</f>
        <v>6720</v>
      </c>
      <c r="Y312" s="100">
        <f>BaseWeaponStats!Y312</f>
        <v>0</v>
      </c>
    </row>
    <row r="313" spans="1:25" ht="15.75" customHeight="1" x14ac:dyDescent="0.2">
      <c r="A313" s="94">
        <f>BaseWeaponStats!A313+5</f>
        <v>450905</v>
      </c>
      <c r="B313" s="95" t="s">
        <v>939</v>
      </c>
      <c r="C313" s="16" t="s">
        <v>189</v>
      </c>
      <c r="D313" s="96">
        <f>BaseWeaponStats!D313*WeaponUpgradeCorrections!I13</f>
        <v>0</v>
      </c>
      <c r="E313" s="96">
        <f>BaseWeaponStats!E313*WeaponUpgradeCorrections!J13</f>
        <v>0</v>
      </c>
      <c r="F313" s="96">
        <f>BaseWeaponStats!F313*WeaponUpgradeCorrections!K13</f>
        <v>0</v>
      </c>
      <c r="G313" s="96">
        <f>BaseWeaponStats!G313*WeaponUpgradeCorrections!L13</f>
        <v>0</v>
      </c>
      <c r="H313" s="96">
        <v>1</v>
      </c>
      <c r="I313" s="97">
        <f>BaseWeaponStats!I313*WeaponUpgradeCorrections!C13</f>
        <v>213.89999999999998</v>
      </c>
      <c r="J313" s="97">
        <f>BaseWeaponStats!J313*WeaponUpgradeCorrections!D13</f>
        <v>0</v>
      </c>
      <c r="K313" s="97">
        <f>BaseWeaponStats!K313*WeaponUpgradeCorrections!E13</f>
        <v>246.1</v>
      </c>
      <c r="L313" s="97">
        <f>BaseWeaponStats!L313*WeaponUpgradeCorrections!F13</f>
        <v>0</v>
      </c>
      <c r="M313" s="97">
        <f>BaseWeaponStats!M313*WeaponUpgradeCorrections!G13</f>
        <v>62.5</v>
      </c>
      <c r="N313" s="97">
        <f>BaseWeaponStats!N313*WeaponUpgradeCorrections!H13</f>
        <v>35</v>
      </c>
      <c r="O313" s="97">
        <v>0</v>
      </c>
      <c r="P313" s="98">
        <v>10</v>
      </c>
      <c r="Q313" s="99">
        <v>0</v>
      </c>
      <c r="R313" s="102">
        <f>BaseWeaponStats!R313*WeaponUpgradeCorrections!M13</f>
        <v>60</v>
      </c>
      <c r="S313" s="102">
        <f>BaseWeaponStats!S313*WeaponUpgradeCorrections!N13</f>
        <v>10</v>
      </c>
      <c r="T313" s="102">
        <f>BaseWeaponStats!T313*WeaponUpgradeCorrections!O13</f>
        <v>44</v>
      </c>
      <c r="U313" s="102">
        <f>BaseWeaponStats!U313*WeaponUpgradeCorrections!P13</f>
        <v>40</v>
      </c>
      <c r="V313" s="102">
        <f>BaseWeaponStats!V313*WeaponUpgradeCorrections!Q13</f>
        <v>36</v>
      </c>
      <c r="W313" s="100">
        <f>BaseWeaponStats!W313</f>
        <v>140</v>
      </c>
      <c r="X313" s="100">
        <f>BaseWeaponStats!X313</f>
        <v>6720</v>
      </c>
      <c r="Y313" s="100">
        <f>BaseWeaponStats!Y313</f>
        <v>0</v>
      </c>
    </row>
    <row r="314" spans="1:25" ht="15.75" customHeight="1" x14ac:dyDescent="0.2">
      <c r="A314" s="94" t="s">
        <v>418</v>
      </c>
      <c r="B314" s="94" t="s">
        <v>449</v>
      </c>
      <c r="C314" s="16" t="s">
        <v>2</v>
      </c>
      <c r="D314" s="96" t="s">
        <v>419</v>
      </c>
      <c r="E314" s="96" t="s">
        <v>420</v>
      </c>
      <c r="F314" s="96" t="s">
        <v>421</v>
      </c>
      <c r="G314" s="96" t="s">
        <v>422</v>
      </c>
      <c r="H314" s="96" t="s">
        <v>423</v>
      </c>
      <c r="I314" s="97" t="s">
        <v>424</v>
      </c>
      <c r="J314" s="97" t="s">
        <v>425</v>
      </c>
      <c r="K314" s="97" t="s">
        <v>426</v>
      </c>
      <c r="L314" s="97" t="s">
        <v>427</v>
      </c>
      <c r="M314" s="97" t="s">
        <v>428</v>
      </c>
      <c r="N314" s="97" t="s">
        <v>429</v>
      </c>
      <c r="O314" s="97" t="s">
        <v>430</v>
      </c>
      <c r="P314" s="98" t="s">
        <v>9</v>
      </c>
      <c r="Q314" s="99" t="s">
        <v>431</v>
      </c>
      <c r="R314" s="102" t="s">
        <v>432</v>
      </c>
      <c r="S314" s="102" t="s">
        <v>433</v>
      </c>
      <c r="T314" s="102" t="s">
        <v>434</v>
      </c>
      <c r="U314" s="102" t="s">
        <v>435</v>
      </c>
      <c r="V314" s="102" t="s">
        <v>436</v>
      </c>
      <c r="W314" s="100" t="s">
        <v>437</v>
      </c>
      <c r="X314" s="100" t="s">
        <v>10</v>
      </c>
      <c r="Y314" s="100" t="s">
        <v>438</v>
      </c>
    </row>
    <row r="315" spans="1:25" ht="15.75" customHeight="1" x14ac:dyDescent="0.2">
      <c r="A315" s="94">
        <f>BaseWeaponStats!A315+15</f>
        <v>451015</v>
      </c>
      <c r="B315" s="103" t="s">
        <v>185</v>
      </c>
      <c r="C315" s="16" t="s">
        <v>186</v>
      </c>
      <c r="D315" s="96">
        <f>BaseWeaponStats!D315*WeaponUpgradeCorrections!I4</f>
        <v>15.6</v>
      </c>
      <c r="E315" s="96">
        <f>BaseWeaponStats!E315*WeaponUpgradeCorrections!J4</f>
        <v>102</v>
      </c>
      <c r="F315" s="96">
        <f>BaseWeaponStats!F315*WeaponUpgradeCorrections!K4</f>
        <v>0</v>
      </c>
      <c r="G315" s="96">
        <f>BaseWeaponStats!G315*WeaponUpgradeCorrections!L4</f>
        <v>0</v>
      </c>
      <c r="H315" s="96">
        <v>0</v>
      </c>
      <c r="I315" s="97">
        <f>BaseWeaponStats!I315*WeaponUpgradeCorrections!C4</f>
        <v>282.5</v>
      </c>
      <c r="J315" s="97">
        <f>BaseWeaponStats!J315*WeaponUpgradeCorrections!D4</f>
        <v>0</v>
      </c>
      <c r="K315" s="97">
        <f>BaseWeaponStats!K315*WeaponUpgradeCorrections!E4</f>
        <v>0</v>
      </c>
      <c r="L315" s="97">
        <f>BaseWeaponStats!L315*WeaponUpgradeCorrections!F4</f>
        <v>0</v>
      </c>
      <c r="M315" s="97">
        <f>BaseWeaponStats!M315*WeaponUpgradeCorrections!G4</f>
        <v>75</v>
      </c>
      <c r="N315" s="97">
        <f>BaseWeaponStats!N315*WeaponUpgradeCorrections!H4</f>
        <v>35</v>
      </c>
      <c r="O315" s="97">
        <v>0</v>
      </c>
      <c r="P315" s="98">
        <v>12</v>
      </c>
      <c r="Q315" s="99">
        <v>0</v>
      </c>
      <c r="R315" s="102">
        <f>BaseWeaponStats!R315*WeaponUpgradeCorrections!M4</f>
        <v>60</v>
      </c>
      <c r="S315" s="102">
        <f>BaseWeaponStats!S315*WeaponUpgradeCorrections!N4</f>
        <v>10</v>
      </c>
      <c r="T315" s="102">
        <f>BaseWeaponStats!T315*WeaponUpgradeCorrections!O4</f>
        <v>40</v>
      </c>
      <c r="U315" s="102">
        <f>BaseWeaponStats!U315*WeaponUpgradeCorrections!P4</f>
        <v>40</v>
      </c>
      <c r="V315" s="102">
        <f>BaseWeaponStats!V315*WeaponUpgradeCorrections!Q4</f>
        <v>36</v>
      </c>
      <c r="W315" s="100">
        <f>BaseWeaponStats!W315</f>
        <v>180</v>
      </c>
      <c r="X315" s="100">
        <f>BaseWeaponStats!X315</f>
        <v>0</v>
      </c>
      <c r="Y315" s="100">
        <f>BaseWeaponStats!Y315</f>
        <v>0</v>
      </c>
    </row>
    <row r="316" spans="1:25" ht="15.75" customHeight="1" x14ac:dyDescent="0.2">
      <c r="A316" s="94">
        <f>BaseWeaponStats!A316+5</f>
        <v>451105</v>
      </c>
      <c r="B316" s="95" t="s">
        <v>187</v>
      </c>
      <c r="C316" s="16" t="s">
        <v>186</v>
      </c>
      <c r="D316" s="96">
        <f>BaseWeaponStats!D316*WeaponUpgradeCorrections!I5</f>
        <v>15.6</v>
      </c>
      <c r="E316" s="96">
        <f>BaseWeaponStats!E316*WeaponUpgradeCorrections!J5</f>
        <v>102</v>
      </c>
      <c r="F316" s="96">
        <f>BaseWeaponStats!F316*WeaponUpgradeCorrections!K5</f>
        <v>0</v>
      </c>
      <c r="G316" s="96">
        <f>BaseWeaponStats!G316*WeaponUpgradeCorrections!L5</f>
        <v>0</v>
      </c>
      <c r="H316" s="96">
        <v>0</v>
      </c>
      <c r="I316" s="97">
        <f>BaseWeaponStats!I316*WeaponUpgradeCorrections!C5</f>
        <v>305.10000000000002</v>
      </c>
      <c r="J316" s="97">
        <f>BaseWeaponStats!J316*WeaponUpgradeCorrections!D5</f>
        <v>0</v>
      </c>
      <c r="K316" s="97">
        <f>BaseWeaponStats!K316*WeaponUpgradeCorrections!E5</f>
        <v>0</v>
      </c>
      <c r="L316" s="97">
        <f>BaseWeaponStats!L316*WeaponUpgradeCorrections!F5</f>
        <v>0</v>
      </c>
      <c r="M316" s="97">
        <f>BaseWeaponStats!M316*WeaponUpgradeCorrections!G5</f>
        <v>75</v>
      </c>
      <c r="N316" s="97">
        <f>BaseWeaponStats!N316*WeaponUpgradeCorrections!H5</f>
        <v>35</v>
      </c>
      <c r="O316" s="97">
        <v>0</v>
      </c>
      <c r="P316" s="98">
        <v>12</v>
      </c>
      <c r="Q316" s="99">
        <v>0</v>
      </c>
      <c r="R316" s="102">
        <f>BaseWeaponStats!R316*WeaponUpgradeCorrections!M5</f>
        <v>60</v>
      </c>
      <c r="S316" s="102">
        <f>BaseWeaponStats!S316*WeaponUpgradeCorrections!N5</f>
        <v>10</v>
      </c>
      <c r="T316" s="102">
        <f>BaseWeaponStats!T316*WeaponUpgradeCorrections!O5</f>
        <v>40</v>
      </c>
      <c r="U316" s="102">
        <f>BaseWeaponStats!U316*WeaponUpgradeCorrections!P5</f>
        <v>40</v>
      </c>
      <c r="V316" s="102">
        <f>BaseWeaponStats!V316*WeaponUpgradeCorrections!Q5</f>
        <v>36</v>
      </c>
      <c r="W316" s="100">
        <f>BaseWeaponStats!W316</f>
        <v>18</v>
      </c>
      <c r="X316" s="100">
        <f>BaseWeaponStats!X316</f>
        <v>0</v>
      </c>
      <c r="Y316" s="100">
        <f>BaseWeaponStats!Y316</f>
        <v>0</v>
      </c>
    </row>
    <row r="317" spans="1:25" ht="15.75" customHeight="1" x14ac:dyDescent="0.2">
      <c r="A317" s="94">
        <f>BaseWeaponStats!A317+5</f>
        <v>451205</v>
      </c>
      <c r="B317" s="95" t="s">
        <v>940</v>
      </c>
      <c r="C317" s="16" t="s">
        <v>186</v>
      </c>
      <c r="D317" s="96">
        <f>BaseWeaponStats!D317*WeaponUpgradeCorrections!I6</f>
        <v>0</v>
      </c>
      <c r="E317" s="96">
        <f>BaseWeaponStats!E317*WeaponUpgradeCorrections!J6</f>
        <v>0</v>
      </c>
      <c r="F317" s="96">
        <f>BaseWeaponStats!F317*WeaponUpgradeCorrections!K6</f>
        <v>0</v>
      </c>
      <c r="G317" s="96">
        <f>BaseWeaponStats!G317*WeaponUpgradeCorrections!L6</f>
        <v>0</v>
      </c>
      <c r="H317" s="96">
        <v>0</v>
      </c>
      <c r="I317" s="97">
        <f>BaseWeaponStats!I317*WeaponUpgradeCorrections!C6</f>
        <v>282.5</v>
      </c>
      <c r="J317" s="97">
        <f>BaseWeaponStats!J317*WeaponUpgradeCorrections!D6</f>
        <v>0</v>
      </c>
      <c r="K317" s="97">
        <f>BaseWeaponStats!K317*WeaponUpgradeCorrections!E6</f>
        <v>0</v>
      </c>
      <c r="L317" s="97">
        <f>BaseWeaponStats!L317*WeaponUpgradeCorrections!F6</f>
        <v>282.5</v>
      </c>
      <c r="M317" s="97">
        <f>BaseWeaponStats!M317*WeaponUpgradeCorrections!G6</f>
        <v>75</v>
      </c>
      <c r="N317" s="97">
        <f>BaseWeaponStats!N317*WeaponUpgradeCorrections!H6</f>
        <v>35</v>
      </c>
      <c r="O317" s="97">
        <v>0</v>
      </c>
      <c r="P317" s="98">
        <v>12</v>
      </c>
      <c r="Q317" s="99">
        <v>0</v>
      </c>
      <c r="R317" s="102">
        <f>BaseWeaponStats!R317*WeaponUpgradeCorrections!M6</f>
        <v>60</v>
      </c>
      <c r="S317" s="102">
        <f>BaseWeaponStats!S317*WeaponUpgradeCorrections!N6</f>
        <v>10</v>
      </c>
      <c r="T317" s="102">
        <f>BaseWeaponStats!T317*WeaponUpgradeCorrections!O6</f>
        <v>40</v>
      </c>
      <c r="U317" s="102">
        <f>BaseWeaponStats!U317*WeaponUpgradeCorrections!P6</f>
        <v>56</v>
      </c>
      <c r="V317" s="102">
        <f>BaseWeaponStats!V317*WeaponUpgradeCorrections!Q6</f>
        <v>36</v>
      </c>
      <c r="W317" s="100">
        <f>BaseWeaponStats!W317</f>
        <v>180</v>
      </c>
      <c r="X317" s="100">
        <f>BaseWeaponStats!X317</f>
        <v>0</v>
      </c>
      <c r="Y317" s="100">
        <f>BaseWeaponStats!Y317</f>
        <v>0</v>
      </c>
    </row>
    <row r="318" spans="1:25" ht="15.75" customHeight="1" x14ac:dyDescent="0.2">
      <c r="A318" s="94">
        <f>BaseWeaponStats!A318+5</f>
        <v>451305</v>
      </c>
      <c r="B318" s="95" t="s">
        <v>941</v>
      </c>
      <c r="C318" s="16" t="s">
        <v>186</v>
      </c>
      <c r="D318" s="96">
        <f>BaseWeaponStats!D318*WeaponUpgradeCorrections!I7</f>
        <v>11</v>
      </c>
      <c r="E318" s="96">
        <f>BaseWeaponStats!E318*WeaponUpgradeCorrections!J7</f>
        <v>70.400000000000006</v>
      </c>
      <c r="F318" s="96">
        <f>BaseWeaponStats!F318*WeaponUpgradeCorrections!K7</f>
        <v>0</v>
      </c>
      <c r="G318" s="96">
        <f>BaseWeaponStats!G318*WeaponUpgradeCorrections!L7</f>
        <v>0</v>
      </c>
      <c r="H318" s="96">
        <v>0</v>
      </c>
      <c r="I318" s="97">
        <f>BaseWeaponStats!I318*WeaponUpgradeCorrections!C7</f>
        <v>260</v>
      </c>
      <c r="J318" s="97">
        <f>BaseWeaponStats!J318*WeaponUpgradeCorrections!D7</f>
        <v>0</v>
      </c>
      <c r="K318" s="97">
        <f>BaseWeaponStats!K318*WeaponUpgradeCorrections!E7</f>
        <v>0</v>
      </c>
      <c r="L318" s="97">
        <f>BaseWeaponStats!L318*WeaponUpgradeCorrections!F7</f>
        <v>0</v>
      </c>
      <c r="M318" s="97">
        <f>BaseWeaponStats!M318*WeaponUpgradeCorrections!G7</f>
        <v>66</v>
      </c>
      <c r="N318" s="97">
        <f>BaseWeaponStats!N318*WeaponUpgradeCorrections!H7</f>
        <v>35</v>
      </c>
      <c r="O318" s="97">
        <v>0</v>
      </c>
      <c r="P318" s="98">
        <v>12</v>
      </c>
      <c r="Q318" s="99">
        <v>0</v>
      </c>
      <c r="R318" s="102">
        <f>BaseWeaponStats!R318*WeaponUpgradeCorrections!M7</f>
        <v>60</v>
      </c>
      <c r="S318" s="102">
        <f>BaseWeaponStats!S318*WeaponUpgradeCorrections!N7</f>
        <v>10</v>
      </c>
      <c r="T318" s="102">
        <f>BaseWeaponStats!T318*WeaponUpgradeCorrections!O7</f>
        <v>40</v>
      </c>
      <c r="U318" s="102">
        <f>BaseWeaponStats!U318*WeaponUpgradeCorrections!P7</f>
        <v>40</v>
      </c>
      <c r="V318" s="102">
        <f>BaseWeaponStats!V318*WeaponUpgradeCorrections!Q7</f>
        <v>36</v>
      </c>
      <c r="W318" s="100">
        <f>BaseWeaponStats!W318</f>
        <v>180</v>
      </c>
      <c r="X318" s="100">
        <f>BaseWeaponStats!X318</f>
        <v>0</v>
      </c>
      <c r="Y318" s="100">
        <f>BaseWeaponStats!Y318</f>
        <v>0</v>
      </c>
    </row>
    <row r="319" spans="1:25" ht="15.75" customHeight="1" x14ac:dyDescent="0.2">
      <c r="A319" s="94">
        <f>BaseWeaponStats!A319+10</f>
        <v>451410</v>
      </c>
      <c r="B319" s="95" t="s">
        <v>942</v>
      </c>
      <c r="C319" s="16" t="s">
        <v>186</v>
      </c>
      <c r="D319" s="96">
        <f>BaseWeaponStats!D319*WeaponUpgradeCorrections!I8</f>
        <v>4.8</v>
      </c>
      <c r="E319" s="96">
        <f>BaseWeaponStats!E319*WeaponUpgradeCorrections!J8</f>
        <v>28.799999999999997</v>
      </c>
      <c r="F319" s="96">
        <f>BaseWeaponStats!F319*WeaponUpgradeCorrections!K8</f>
        <v>85.2</v>
      </c>
      <c r="G319" s="96">
        <f>BaseWeaponStats!G319*WeaponUpgradeCorrections!L8</f>
        <v>0</v>
      </c>
      <c r="H319" s="96">
        <v>0</v>
      </c>
      <c r="I319" s="97">
        <f>BaseWeaponStats!I319*WeaponUpgradeCorrections!C8</f>
        <v>212.5</v>
      </c>
      <c r="J319" s="97">
        <f>BaseWeaponStats!J319*WeaponUpgradeCorrections!D8</f>
        <v>230</v>
      </c>
      <c r="K319" s="97">
        <f>BaseWeaponStats!K319*WeaponUpgradeCorrections!E8</f>
        <v>0</v>
      </c>
      <c r="L319" s="97">
        <f>BaseWeaponStats!L319*WeaponUpgradeCorrections!F8</f>
        <v>0</v>
      </c>
      <c r="M319" s="97">
        <f>BaseWeaponStats!M319*WeaponUpgradeCorrections!G8</f>
        <v>75</v>
      </c>
      <c r="N319" s="97">
        <f>BaseWeaponStats!N319*WeaponUpgradeCorrections!H8</f>
        <v>35</v>
      </c>
      <c r="O319" s="97">
        <v>0</v>
      </c>
      <c r="P319" s="98">
        <v>12</v>
      </c>
      <c r="Q319" s="99">
        <v>0</v>
      </c>
      <c r="R319" s="102">
        <f>BaseWeaponStats!R319*WeaponUpgradeCorrections!M8</f>
        <v>60</v>
      </c>
      <c r="S319" s="102">
        <f>BaseWeaponStats!S319*WeaponUpgradeCorrections!N8</f>
        <v>10</v>
      </c>
      <c r="T319" s="102">
        <f>BaseWeaponStats!T319*WeaponUpgradeCorrections!O8</f>
        <v>40</v>
      </c>
      <c r="U319" s="102">
        <f>BaseWeaponStats!U319*WeaponUpgradeCorrections!P8</f>
        <v>40</v>
      </c>
      <c r="V319" s="102">
        <f>BaseWeaponStats!V319*WeaponUpgradeCorrections!Q8</f>
        <v>36</v>
      </c>
      <c r="W319" s="100">
        <f>BaseWeaponStats!W319</f>
        <v>180</v>
      </c>
      <c r="X319" s="100">
        <f>BaseWeaponStats!X319</f>
        <v>0</v>
      </c>
      <c r="Y319" s="100">
        <f>BaseWeaponStats!Y319</f>
        <v>1</v>
      </c>
    </row>
    <row r="320" spans="1:25" ht="15.75" customHeight="1" x14ac:dyDescent="0.2">
      <c r="A320" s="94">
        <f>BaseWeaponStats!A320+5</f>
        <v>451505</v>
      </c>
      <c r="B320" s="95" t="s">
        <v>943</v>
      </c>
      <c r="C320" s="16" t="s">
        <v>186</v>
      </c>
      <c r="D320" s="96">
        <f>BaseWeaponStats!D320*WeaponUpgradeCorrections!I9</f>
        <v>3.5999999999999996</v>
      </c>
      <c r="E320" s="96">
        <f>BaseWeaponStats!E320*WeaponUpgradeCorrections!J9</f>
        <v>20.399999999999999</v>
      </c>
      <c r="F320" s="96">
        <f>BaseWeaponStats!F320*WeaponUpgradeCorrections!K9</f>
        <v>124.2</v>
      </c>
      <c r="G320" s="96">
        <f>BaseWeaponStats!G320*WeaponUpgradeCorrections!L9</f>
        <v>0</v>
      </c>
      <c r="H320" s="96">
        <v>0</v>
      </c>
      <c r="I320" s="97">
        <f>BaseWeaponStats!I320*WeaponUpgradeCorrections!C9</f>
        <v>204</v>
      </c>
      <c r="J320" s="97">
        <f>BaseWeaponStats!J320*WeaponUpgradeCorrections!D9</f>
        <v>208.79999999999998</v>
      </c>
      <c r="K320" s="97">
        <f>BaseWeaponStats!K320*WeaponUpgradeCorrections!E9</f>
        <v>0</v>
      </c>
      <c r="L320" s="97">
        <f>BaseWeaponStats!L320*WeaponUpgradeCorrections!F9</f>
        <v>0</v>
      </c>
      <c r="M320" s="97">
        <f>BaseWeaponStats!M320*WeaponUpgradeCorrections!G9</f>
        <v>75</v>
      </c>
      <c r="N320" s="97">
        <f>BaseWeaponStats!N320*WeaponUpgradeCorrections!H9</f>
        <v>35</v>
      </c>
      <c r="O320" s="97">
        <v>0</v>
      </c>
      <c r="P320" s="98">
        <v>12</v>
      </c>
      <c r="Q320" s="99">
        <v>0</v>
      </c>
      <c r="R320" s="102">
        <f>BaseWeaponStats!R320*WeaponUpgradeCorrections!M9</f>
        <v>60</v>
      </c>
      <c r="S320" s="102">
        <f>BaseWeaponStats!S320*WeaponUpgradeCorrections!N9</f>
        <v>10</v>
      </c>
      <c r="T320" s="102">
        <f>BaseWeaponStats!T320*WeaponUpgradeCorrections!O9</f>
        <v>40</v>
      </c>
      <c r="U320" s="102">
        <f>BaseWeaponStats!U320*WeaponUpgradeCorrections!P9</f>
        <v>40</v>
      </c>
      <c r="V320" s="102">
        <f>BaseWeaponStats!V320*WeaponUpgradeCorrections!Q9</f>
        <v>36</v>
      </c>
      <c r="W320" s="100">
        <f>BaseWeaponStats!W320</f>
        <v>180</v>
      </c>
      <c r="X320" s="100">
        <f>BaseWeaponStats!X320</f>
        <v>0</v>
      </c>
      <c r="Y320" s="100">
        <f>BaseWeaponStats!Y320</f>
        <v>1</v>
      </c>
    </row>
    <row r="321" spans="1:25" ht="15.75" customHeight="1" x14ac:dyDescent="0.2">
      <c r="A321" s="94">
        <f>BaseWeaponStats!A321+10</f>
        <v>451610</v>
      </c>
      <c r="B321" s="95" t="s">
        <v>944</v>
      </c>
      <c r="C321" s="16" t="s">
        <v>186</v>
      </c>
      <c r="D321" s="96">
        <f>BaseWeaponStats!D321*WeaponUpgradeCorrections!I10</f>
        <v>6</v>
      </c>
      <c r="E321" s="96">
        <f>BaseWeaponStats!E321*WeaponUpgradeCorrections!J10</f>
        <v>39.6</v>
      </c>
      <c r="F321" s="96">
        <f>BaseWeaponStats!F321*WeaponUpgradeCorrections!K10</f>
        <v>0</v>
      </c>
      <c r="G321" s="96">
        <f>BaseWeaponStats!G321*WeaponUpgradeCorrections!L10</f>
        <v>84</v>
      </c>
      <c r="H321" s="96">
        <v>0</v>
      </c>
      <c r="I321" s="97">
        <f>BaseWeaponStats!I321*WeaponUpgradeCorrections!C10</f>
        <v>190</v>
      </c>
      <c r="J321" s="97">
        <f>BaseWeaponStats!J321*WeaponUpgradeCorrections!D10</f>
        <v>232.5</v>
      </c>
      <c r="K321" s="97">
        <f>BaseWeaponStats!K321*WeaponUpgradeCorrections!E10</f>
        <v>0</v>
      </c>
      <c r="L321" s="97">
        <f>BaseWeaponStats!L321*WeaponUpgradeCorrections!F10</f>
        <v>0</v>
      </c>
      <c r="M321" s="97">
        <f>BaseWeaponStats!M321*WeaponUpgradeCorrections!G10</f>
        <v>75</v>
      </c>
      <c r="N321" s="97">
        <f>BaseWeaponStats!N321*WeaponUpgradeCorrections!H10</f>
        <v>35</v>
      </c>
      <c r="O321" s="97">
        <v>0</v>
      </c>
      <c r="P321" s="98">
        <v>12</v>
      </c>
      <c r="Q321" s="99">
        <v>0</v>
      </c>
      <c r="R321" s="102">
        <f>BaseWeaponStats!R321*WeaponUpgradeCorrections!M10</f>
        <v>60</v>
      </c>
      <c r="S321" s="102">
        <f>BaseWeaponStats!S321*WeaponUpgradeCorrections!N10</f>
        <v>10</v>
      </c>
      <c r="T321" s="102">
        <f>BaseWeaponStats!T321*WeaponUpgradeCorrections!O10</f>
        <v>40</v>
      </c>
      <c r="U321" s="102">
        <f>BaseWeaponStats!U321*WeaponUpgradeCorrections!P10</f>
        <v>40</v>
      </c>
      <c r="V321" s="102">
        <f>BaseWeaponStats!V321*WeaponUpgradeCorrections!Q10</f>
        <v>36</v>
      </c>
      <c r="W321" s="100">
        <f>BaseWeaponStats!W321</f>
        <v>180</v>
      </c>
      <c r="X321" s="100">
        <f>BaseWeaponStats!X321</f>
        <v>0</v>
      </c>
      <c r="Y321" s="100">
        <f>BaseWeaponStats!Y321</f>
        <v>1</v>
      </c>
    </row>
    <row r="322" spans="1:25" ht="15.75" customHeight="1" x14ac:dyDescent="0.2">
      <c r="A322" s="94">
        <f>BaseWeaponStats!A322+5</f>
        <v>451705</v>
      </c>
      <c r="B322" s="95" t="s">
        <v>945</v>
      </c>
      <c r="C322" s="16" t="s">
        <v>186</v>
      </c>
      <c r="D322" s="96">
        <f>BaseWeaponStats!D322*WeaponUpgradeCorrections!I11</f>
        <v>6</v>
      </c>
      <c r="E322" s="96">
        <f>BaseWeaponStats!E322*WeaponUpgradeCorrections!J11</f>
        <v>37.199999999999996</v>
      </c>
      <c r="F322" s="96">
        <f>BaseWeaponStats!F322*WeaponUpgradeCorrections!K11</f>
        <v>0</v>
      </c>
      <c r="G322" s="96">
        <f>BaseWeaponStats!G322*WeaponUpgradeCorrections!L11</f>
        <v>98.399999999999991</v>
      </c>
      <c r="H322" s="96">
        <v>0</v>
      </c>
      <c r="I322" s="97">
        <f>BaseWeaponStats!I322*WeaponUpgradeCorrections!C11</f>
        <v>202.8</v>
      </c>
      <c r="J322" s="97">
        <f>BaseWeaponStats!J322*WeaponUpgradeCorrections!D11</f>
        <v>212.5</v>
      </c>
      <c r="K322" s="97">
        <f>BaseWeaponStats!K322*WeaponUpgradeCorrections!E11</f>
        <v>0</v>
      </c>
      <c r="L322" s="97">
        <f>BaseWeaponStats!L322*WeaponUpgradeCorrections!F11</f>
        <v>0</v>
      </c>
      <c r="M322" s="97">
        <f>BaseWeaponStats!M322*WeaponUpgradeCorrections!G11</f>
        <v>75</v>
      </c>
      <c r="N322" s="97">
        <f>BaseWeaponStats!N322*WeaponUpgradeCorrections!H11</f>
        <v>35</v>
      </c>
      <c r="O322" s="97">
        <v>0</v>
      </c>
      <c r="P322" s="98">
        <v>12</v>
      </c>
      <c r="Q322" s="99">
        <v>0</v>
      </c>
      <c r="R322" s="102">
        <f>BaseWeaponStats!R322*WeaponUpgradeCorrections!M11</f>
        <v>60</v>
      </c>
      <c r="S322" s="102">
        <f>BaseWeaponStats!S322*WeaponUpgradeCorrections!N11</f>
        <v>10</v>
      </c>
      <c r="T322" s="102">
        <f>BaseWeaponStats!T322*WeaponUpgradeCorrections!O11</f>
        <v>40</v>
      </c>
      <c r="U322" s="102">
        <f>BaseWeaponStats!U322*WeaponUpgradeCorrections!P11</f>
        <v>40</v>
      </c>
      <c r="V322" s="102">
        <f>BaseWeaponStats!V322*WeaponUpgradeCorrections!Q11</f>
        <v>36</v>
      </c>
      <c r="W322" s="100">
        <f>BaseWeaponStats!W322</f>
        <v>180</v>
      </c>
      <c r="X322" s="100">
        <f>BaseWeaponStats!X322</f>
        <v>0</v>
      </c>
      <c r="Y322" s="100">
        <f>BaseWeaponStats!Y322</f>
        <v>1</v>
      </c>
    </row>
    <row r="323" spans="1:25" ht="15.75" customHeight="1" x14ac:dyDescent="0.2">
      <c r="A323" s="94">
        <f>BaseWeaponStats!A323+10</f>
        <v>451810</v>
      </c>
      <c r="B323" s="95" t="s">
        <v>946</v>
      </c>
      <c r="C323" s="16" t="s">
        <v>186</v>
      </c>
      <c r="D323" s="96">
        <f>BaseWeaponStats!D323*WeaponUpgradeCorrections!I12</f>
        <v>0</v>
      </c>
      <c r="E323" s="96">
        <f>BaseWeaponStats!E323*WeaponUpgradeCorrections!J12</f>
        <v>0</v>
      </c>
      <c r="F323" s="96">
        <f>BaseWeaponStats!F323*WeaponUpgradeCorrections!K12</f>
        <v>0</v>
      </c>
      <c r="G323" s="96">
        <f>BaseWeaponStats!G323*WeaponUpgradeCorrections!L12</f>
        <v>0</v>
      </c>
      <c r="H323" s="96">
        <v>0</v>
      </c>
      <c r="I323" s="97">
        <f>BaseWeaponStats!I323*WeaponUpgradeCorrections!C12</f>
        <v>271.2</v>
      </c>
      <c r="J323" s="97">
        <f>BaseWeaponStats!J323*WeaponUpgradeCorrections!D12</f>
        <v>0</v>
      </c>
      <c r="K323" s="97">
        <f>BaseWeaponStats!K323*WeaponUpgradeCorrections!E12</f>
        <v>271.2</v>
      </c>
      <c r="L323" s="97">
        <f>BaseWeaponStats!L323*WeaponUpgradeCorrections!F12</f>
        <v>0</v>
      </c>
      <c r="M323" s="97">
        <f>BaseWeaponStats!M323*WeaponUpgradeCorrections!G12</f>
        <v>75</v>
      </c>
      <c r="N323" s="97">
        <f>BaseWeaponStats!N323*WeaponUpgradeCorrections!H12</f>
        <v>35</v>
      </c>
      <c r="O323" s="97">
        <v>0</v>
      </c>
      <c r="P323" s="98">
        <v>12</v>
      </c>
      <c r="Q323" s="99">
        <v>0</v>
      </c>
      <c r="R323" s="102">
        <f>BaseWeaponStats!R323*WeaponUpgradeCorrections!M12</f>
        <v>60</v>
      </c>
      <c r="S323" s="102">
        <f>BaseWeaponStats!S323*WeaponUpgradeCorrections!N12</f>
        <v>10</v>
      </c>
      <c r="T323" s="102">
        <f>BaseWeaponStats!T323*WeaponUpgradeCorrections!O12</f>
        <v>44</v>
      </c>
      <c r="U323" s="102">
        <f>BaseWeaponStats!U323*WeaponUpgradeCorrections!P12</f>
        <v>40</v>
      </c>
      <c r="V323" s="102">
        <f>BaseWeaponStats!V323*WeaponUpgradeCorrections!Q12</f>
        <v>36</v>
      </c>
      <c r="W323" s="100">
        <f>BaseWeaponStats!W323</f>
        <v>180</v>
      </c>
      <c r="X323" s="100">
        <f>BaseWeaponStats!X323</f>
        <v>0</v>
      </c>
      <c r="Y323" s="100">
        <f>BaseWeaponStats!Y323</f>
        <v>0</v>
      </c>
    </row>
    <row r="324" spans="1:25" ht="15.75" customHeight="1" x14ac:dyDescent="0.2">
      <c r="A324" s="94">
        <f>BaseWeaponStats!A324+5</f>
        <v>451905</v>
      </c>
      <c r="B324" s="95" t="s">
        <v>947</v>
      </c>
      <c r="C324" s="16" t="s">
        <v>186</v>
      </c>
      <c r="D324" s="96">
        <f>BaseWeaponStats!D324*WeaponUpgradeCorrections!I13</f>
        <v>0</v>
      </c>
      <c r="E324" s="96">
        <f>BaseWeaponStats!E324*WeaponUpgradeCorrections!J13</f>
        <v>0</v>
      </c>
      <c r="F324" s="96">
        <f>BaseWeaponStats!F324*WeaponUpgradeCorrections!K13</f>
        <v>0</v>
      </c>
      <c r="G324" s="96">
        <f>BaseWeaponStats!G324*WeaponUpgradeCorrections!L13</f>
        <v>0</v>
      </c>
      <c r="H324" s="96">
        <v>1</v>
      </c>
      <c r="I324" s="97">
        <f>BaseWeaponStats!I324*WeaponUpgradeCorrections!C13</f>
        <v>227.7</v>
      </c>
      <c r="J324" s="97">
        <f>BaseWeaponStats!J324*WeaponUpgradeCorrections!D13</f>
        <v>0</v>
      </c>
      <c r="K324" s="97">
        <f>BaseWeaponStats!K324*WeaponUpgradeCorrections!E13</f>
        <v>259.89999999999998</v>
      </c>
      <c r="L324" s="97">
        <f>BaseWeaponStats!L324*WeaponUpgradeCorrections!F13</f>
        <v>0</v>
      </c>
      <c r="M324" s="97">
        <f>BaseWeaponStats!M324*WeaponUpgradeCorrections!G13</f>
        <v>75</v>
      </c>
      <c r="N324" s="97">
        <f>BaseWeaponStats!N324*WeaponUpgradeCorrections!H13</f>
        <v>35</v>
      </c>
      <c r="O324" s="97">
        <v>0</v>
      </c>
      <c r="P324" s="98">
        <v>12</v>
      </c>
      <c r="Q324" s="99">
        <v>0</v>
      </c>
      <c r="R324" s="102">
        <f>BaseWeaponStats!R324*WeaponUpgradeCorrections!M13</f>
        <v>60</v>
      </c>
      <c r="S324" s="102">
        <f>BaseWeaponStats!S324*WeaponUpgradeCorrections!N13</f>
        <v>10</v>
      </c>
      <c r="T324" s="102">
        <f>BaseWeaponStats!T324*WeaponUpgradeCorrections!O13</f>
        <v>44</v>
      </c>
      <c r="U324" s="102">
        <f>BaseWeaponStats!U324*WeaponUpgradeCorrections!P13</f>
        <v>40</v>
      </c>
      <c r="V324" s="102">
        <f>BaseWeaponStats!V324*WeaponUpgradeCorrections!Q13</f>
        <v>36</v>
      </c>
      <c r="W324" s="100">
        <f>BaseWeaponStats!W324</f>
        <v>180</v>
      </c>
      <c r="X324" s="100">
        <f>BaseWeaponStats!X324</f>
        <v>0</v>
      </c>
      <c r="Y324" s="100">
        <f>BaseWeaponStats!Y324</f>
        <v>0</v>
      </c>
    </row>
    <row r="325" spans="1:25" ht="15.75" customHeight="1" x14ac:dyDescent="0.2">
      <c r="A325" s="94" t="s">
        <v>418</v>
      </c>
      <c r="B325" s="94" t="s">
        <v>449</v>
      </c>
      <c r="C325" s="16" t="s">
        <v>2</v>
      </c>
      <c r="D325" s="96" t="s">
        <v>419</v>
      </c>
      <c r="E325" s="96" t="s">
        <v>420</v>
      </c>
      <c r="F325" s="96" t="s">
        <v>421</v>
      </c>
      <c r="G325" s="96" t="s">
        <v>422</v>
      </c>
      <c r="H325" s="96" t="s">
        <v>423</v>
      </c>
      <c r="I325" s="97" t="s">
        <v>424</v>
      </c>
      <c r="J325" s="97" t="s">
        <v>425</v>
      </c>
      <c r="K325" s="97" t="s">
        <v>426</v>
      </c>
      <c r="L325" s="97" t="s">
        <v>427</v>
      </c>
      <c r="M325" s="97" t="s">
        <v>428</v>
      </c>
      <c r="N325" s="97" t="s">
        <v>429</v>
      </c>
      <c r="O325" s="97" t="s">
        <v>430</v>
      </c>
      <c r="P325" s="98" t="s">
        <v>9</v>
      </c>
      <c r="Q325" s="99" t="s">
        <v>431</v>
      </c>
      <c r="R325" s="102" t="s">
        <v>432</v>
      </c>
      <c r="S325" s="102" t="s">
        <v>433</v>
      </c>
      <c r="T325" s="102" t="s">
        <v>434</v>
      </c>
      <c r="U325" s="102" t="s">
        <v>435</v>
      </c>
      <c r="V325" s="102" t="s">
        <v>436</v>
      </c>
      <c r="W325" s="100" t="s">
        <v>437</v>
      </c>
      <c r="X325" s="100" t="s">
        <v>10</v>
      </c>
      <c r="Y325" s="100" t="s">
        <v>438</v>
      </c>
    </row>
    <row r="326" spans="1:25" ht="15.75" customHeight="1" x14ac:dyDescent="0.2">
      <c r="A326" s="94">
        <f>BaseWeaponStats!A326+5</f>
        <v>453005</v>
      </c>
      <c r="B326" s="103" t="s">
        <v>192</v>
      </c>
      <c r="C326" s="16" t="s">
        <v>189</v>
      </c>
      <c r="D326" s="96">
        <f>BaseWeaponStats!D326*WeaponUpgradeCorrections!I14</f>
        <v>13</v>
      </c>
      <c r="E326" s="96">
        <f>BaseWeaponStats!E326*WeaponUpgradeCorrections!J14</f>
        <v>13</v>
      </c>
      <c r="F326" s="96">
        <f>BaseWeaponStats!F326*WeaponUpgradeCorrections!K14</f>
        <v>0</v>
      </c>
      <c r="G326" s="96">
        <f>BaseWeaponStats!G326*WeaponUpgradeCorrections!L14</f>
        <v>0</v>
      </c>
      <c r="H326" s="96">
        <v>0</v>
      </c>
      <c r="I326" s="97">
        <f>BaseWeaponStats!I326*WeaponUpgradeCorrections!C14</f>
        <v>397.5</v>
      </c>
      <c r="J326" s="97">
        <f>BaseWeaponStats!J326*WeaponUpgradeCorrections!D14</f>
        <v>0</v>
      </c>
      <c r="K326" s="97">
        <f>BaseWeaponStats!K326*WeaponUpgradeCorrections!E14</f>
        <v>0</v>
      </c>
      <c r="L326" s="97">
        <f>BaseWeaponStats!L326*WeaponUpgradeCorrections!F14</f>
        <v>0</v>
      </c>
      <c r="M326" s="97">
        <f>BaseWeaponStats!M326*WeaponUpgradeCorrections!G14</f>
        <v>62.5</v>
      </c>
      <c r="N326" s="97">
        <f>BaseWeaponStats!N326*WeaponUpgradeCorrections!H14</f>
        <v>35</v>
      </c>
      <c r="O326" s="97">
        <v>0</v>
      </c>
      <c r="P326" s="98">
        <v>10</v>
      </c>
      <c r="Q326" s="99">
        <v>0</v>
      </c>
      <c r="R326" s="102">
        <f>BaseWeaponStats!R326*WeaponUpgradeCorrections!M14</f>
        <v>60</v>
      </c>
      <c r="S326" s="102">
        <f>BaseWeaponStats!S326*WeaponUpgradeCorrections!N14</f>
        <v>10</v>
      </c>
      <c r="T326" s="102">
        <f>BaseWeaponStats!T326*WeaponUpgradeCorrections!O14</f>
        <v>40</v>
      </c>
      <c r="U326" s="102">
        <f>BaseWeaponStats!U326*WeaponUpgradeCorrections!P14</f>
        <v>40</v>
      </c>
      <c r="V326" s="102">
        <f>BaseWeaponStats!V326*WeaponUpgradeCorrections!Q14</f>
        <v>36</v>
      </c>
      <c r="W326" s="100">
        <f>BaseWeaponStats!W326</f>
        <v>600</v>
      </c>
      <c r="X326" s="100">
        <f>BaseWeaponStats!X326</f>
        <v>6600</v>
      </c>
      <c r="Y326" s="100">
        <f>BaseWeaponStats!Y326</f>
        <v>0</v>
      </c>
    </row>
    <row r="327" spans="1:25" ht="15.75" customHeight="1" x14ac:dyDescent="0.2">
      <c r="A327" s="140" t="s">
        <v>948</v>
      </c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2"/>
    </row>
    <row r="328" spans="1:25" ht="15.75" customHeight="1" x14ac:dyDescent="0.2">
      <c r="A328" s="94" t="s">
        <v>418</v>
      </c>
      <c r="B328" s="94" t="s">
        <v>449</v>
      </c>
      <c r="C328" s="16" t="s">
        <v>2</v>
      </c>
      <c r="D328" s="96" t="s">
        <v>419</v>
      </c>
      <c r="E328" s="96" t="s">
        <v>420</v>
      </c>
      <c r="F328" s="96" t="s">
        <v>421</v>
      </c>
      <c r="G328" s="96" t="s">
        <v>422</v>
      </c>
      <c r="H328" s="96" t="s">
        <v>423</v>
      </c>
      <c r="I328" s="97" t="s">
        <v>424</v>
      </c>
      <c r="J328" s="97" t="s">
        <v>425</v>
      </c>
      <c r="K328" s="97" t="s">
        <v>426</v>
      </c>
      <c r="L328" s="97" t="s">
        <v>427</v>
      </c>
      <c r="M328" s="97" t="s">
        <v>428</v>
      </c>
      <c r="N328" s="97" t="s">
        <v>429</v>
      </c>
      <c r="O328" s="97" t="s">
        <v>430</v>
      </c>
      <c r="P328" s="98" t="s">
        <v>9</v>
      </c>
      <c r="Q328" s="99" t="s">
        <v>431</v>
      </c>
      <c r="R328" s="102" t="s">
        <v>432</v>
      </c>
      <c r="S328" s="102" t="s">
        <v>433</v>
      </c>
      <c r="T328" s="102" t="s">
        <v>434</v>
      </c>
      <c r="U328" s="102" t="s">
        <v>435</v>
      </c>
      <c r="V328" s="102" t="s">
        <v>436</v>
      </c>
      <c r="W328" s="100" t="s">
        <v>437</v>
      </c>
      <c r="X328" s="100" t="s">
        <v>10</v>
      </c>
      <c r="Y328" s="100" t="s">
        <v>438</v>
      </c>
    </row>
    <row r="329" spans="1:25" ht="15.75" customHeight="1" x14ac:dyDescent="0.2">
      <c r="A329" s="94">
        <f>BaseWeaponStats!A329+15</f>
        <v>500015</v>
      </c>
      <c r="B329" s="103" t="s">
        <v>196</v>
      </c>
      <c r="C329" s="16" t="s">
        <v>197</v>
      </c>
      <c r="D329" s="96">
        <f>BaseWeaponStats!D329*WeaponUpgradeCorrections!I4</f>
        <v>0</v>
      </c>
      <c r="E329" s="96">
        <f>BaseWeaponStats!E329*WeaponUpgradeCorrections!J4</f>
        <v>102</v>
      </c>
      <c r="F329" s="96">
        <f>BaseWeaponStats!F329*WeaponUpgradeCorrections!K4</f>
        <v>0</v>
      </c>
      <c r="G329" s="96">
        <f>BaseWeaponStats!G329*WeaponUpgradeCorrections!L4</f>
        <v>0</v>
      </c>
      <c r="H329" s="96">
        <v>0</v>
      </c>
      <c r="I329" s="97">
        <f>BaseWeaponStats!I329*WeaponUpgradeCorrections!C4</f>
        <v>225</v>
      </c>
      <c r="J329" s="97">
        <f>BaseWeaponStats!J329*WeaponUpgradeCorrections!D4</f>
        <v>0</v>
      </c>
      <c r="K329" s="97">
        <f>BaseWeaponStats!K329*WeaponUpgradeCorrections!E4</f>
        <v>0</v>
      </c>
      <c r="L329" s="97">
        <f>BaseWeaponStats!L329*WeaponUpgradeCorrections!F4</f>
        <v>0</v>
      </c>
      <c r="M329" s="97">
        <f>BaseWeaponStats!M329*WeaponUpgradeCorrections!G4</f>
        <v>37.5</v>
      </c>
      <c r="N329" s="97">
        <f>BaseWeaponStats!N329*WeaponUpgradeCorrections!H4</f>
        <v>20</v>
      </c>
      <c r="O329" s="97">
        <v>0</v>
      </c>
      <c r="P329" s="98">
        <v>5</v>
      </c>
      <c r="Q329" s="99">
        <v>0</v>
      </c>
      <c r="R329" s="102">
        <f>BaseWeaponStats!R329*WeaponUpgradeCorrections!M4</f>
        <v>45</v>
      </c>
      <c r="S329" s="102">
        <f>BaseWeaponStats!S329*WeaponUpgradeCorrections!N4</f>
        <v>10</v>
      </c>
      <c r="T329" s="102">
        <f>BaseWeaponStats!T329*WeaponUpgradeCorrections!O4</f>
        <v>30</v>
      </c>
      <c r="U329" s="102">
        <f>BaseWeaponStats!U329*WeaponUpgradeCorrections!P4</f>
        <v>30</v>
      </c>
      <c r="V329" s="102">
        <f>BaseWeaponStats!V329*WeaponUpgradeCorrections!Q4</f>
        <v>30</v>
      </c>
      <c r="W329" s="100">
        <f>BaseWeaponStats!W329</f>
        <v>80</v>
      </c>
      <c r="X329" s="100">
        <f>BaseWeaponStats!X329</f>
        <v>6401</v>
      </c>
      <c r="Y329" s="100">
        <f>BaseWeaponStats!Y329</f>
        <v>0</v>
      </c>
    </row>
    <row r="330" spans="1:25" ht="15.75" customHeight="1" x14ac:dyDescent="0.2">
      <c r="A330" s="94">
        <f>BaseWeaponStats!A330+5</f>
        <v>500105</v>
      </c>
      <c r="B330" s="95" t="s">
        <v>200</v>
      </c>
      <c r="C330" s="16" t="s">
        <v>197</v>
      </c>
      <c r="D330" s="96">
        <f>BaseWeaponStats!D330*WeaponUpgradeCorrections!I5</f>
        <v>0</v>
      </c>
      <c r="E330" s="96">
        <f>BaseWeaponStats!E330*WeaponUpgradeCorrections!J5</f>
        <v>102</v>
      </c>
      <c r="F330" s="96">
        <f>BaseWeaponStats!F330*WeaponUpgradeCorrections!K5</f>
        <v>0</v>
      </c>
      <c r="G330" s="96">
        <f>BaseWeaponStats!G330*WeaponUpgradeCorrections!L5</f>
        <v>0</v>
      </c>
      <c r="H330" s="96">
        <v>0</v>
      </c>
      <c r="I330" s="97">
        <f>BaseWeaponStats!I330*WeaponUpgradeCorrections!C5</f>
        <v>243.00000000000003</v>
      </c>
      <c r="J330" s="97">
        <f>BaseWeaponStats!J330*WeaponUpgradeCorrections!D5</f>
        <v>0</v>
      </c>
      <c r="K330" s="97">
        <f>BaseWeaponStats!K330*WeaponUpgradeCorrections!E5</f>
        <v>0</v>
      </c>
      <c r="L330" s="97">
        <f>BaseWeaponStats!L330*WeaponUpgradeCorrections!F5</f>
        <v>0</v>
      </c>
      <c r="M330" s="97">
        <f>BaseWeaponStats!M330*WeaponUpgradeCorrections!G5</f>
        <v>37.5</v>
      </c>
      <c r="N330" s="97">
        <f>BaseWeaponStats!N330*WeaponUpgradeCorrections!H5</f>
        <v>20</v>
      </c>
      <c r="O330" s="97">
        <v>0</v>
      </c>
      <c r="P330" s="98">
        <v>5</v>
      </c>
      <c r="Q330" s="99">
        <v>0</v>
      </c>
      <c r="R330" s="102">
        <f>BaseWeaponStats!R330*WeaponUpgradeCorrections!M5</f>
        <v>45</v>
      </c>
      <c r="S330" s="102">
        <f>BaseWeaponStats!S330*WeaponUpgradeCorrections!N5</f>
        <v>10</v>
      </c>
      <c r="T330" s="102">
        <f>BaseWeaponStats!T330*WeaponUpgradeCorrections!O5</f>
        <v>30</v>
      </c>
      <c r="U330" s="102">
        <f>BaseWeaponStats!U330*WeaponUpgradeCorrections!P5</f>
        <v>30</v>
      </c>
      <c r="V330" s="102">
        <f>BaseWeaponStats!V330*WeaponUpgradeCorrections!Q5</f>
        <v>30</v>
      </c>
      <c r="W330" s="100">
        <f>BaseWeaponStats!W330</f>
        <v>8</v>
      </c>
      <c r="X330" s="100">
        <f>BaseWeaponStats!X330</f>
        <v>6401</v>
      </c>
      <c r="Y330" s="100">
        <f>BaseWeaponStats!Y330</f>
        <v>0</v>
      </c>
    </row>
    <row r="331" spans="1:25" ht="15.75" customHeight="1" x14ac:dyDescent="0.2">
      <c r="A331" s="94">
        <f>BaseWeaponStats!A331+5</f>
        <v>500205</v>
      </c>
      <c r="B331" s="95" t="s">
        <v>949</v>
      </c>
      <c r="C331" s="16" t="s">
        <v>197</v>
      </c>
      <c r="D331" s="96">
        <f>BaseWeaponStats!D331*WeaponUpgradeCorrections!I6</f>
        <v>0</v>
      </c>
      <c r="E331" s="96">
        <f>BaseWeaponStats!E331*WeaponUpgradeCorrections!J6</f>
        <v>0</v>
      </c>
      <c r="F331" s="96">
        <f>BaseWeaponStats!F331*WeaponUpgradeCorrections!K6</f>
        <v>0</v>
      </c>
      <c r="G331" s="96">
        <f>BaseWeaponStats!G331*WeaponUpgradeCorrections!L6</f>
        <v>0</v>
      </c>
      <c r="H331" s="96">
        <v>0</v>
      </c>
      <c r="I331" s="97">
        <f>BaseWeaponStats!I331*WeaponUpgradeCorrections!C6</f>
        <v>225</v>
      </c>
      <c r="J331" s="97">
        <f>BaseWeaponStats!J331*WeaponUpgradeCorrections!D6</f>
        <v>0</v>
      </c>
      <c r="K331" s="97">
        <f>BaseWeaponStats!K331*WeaponUpgradeCorrections!E6</f>
        <v>0</v>
      </c>
      <c r="L331" s="97">
        <f>BaseWeaponStats!L331*WeaponUpgradeCorrections!F6</f>
        <v>225</v>
      </c>
      <c r="M331" s="97">
        <f>BaseWeaponStats!M331*WeaponUpgradeCorrections!G6</f>
        <v>37.5</v>
      </c>
      <c r="N331" s="97">
        <f>BaseWeaponStats!N331*WeaponUpgradeCorrections!H6</f>
        <v>20</v>
      </c>
      <c r="O331" s="97">
        <v>0</v>
      </c>
      <c r="P331" s="98">
        <v>5</v>
      </c>
      <c r="Q331" s="99">
        <v>0</v>
      </c>
      <c r="R331" s="102">
        <f>BaseWeaponStats!R331*WeaponUpgradeCorrections!M6</f>
        <v>45</v>
      </c>
      <c r="S331" s="102">
        <f>BaseWeaponStats!S331*WeaponUpgradeCorrections!N6</f>
        <v>10</v>
      </c>
      <c r="T331" s="102">
        <f>BaseWeaponStats!T331*WeaponUpgradeCorrections!O6</f>
        <v>30</v>
      </c>
      <c r="U331" s="102">
        <f>BaseWeaponStats!U331*WeaponUpgradeCorrections!P6</f>
        <v>42</v>
      </c>
      <c r="V331" s="102">
        <f>BaseWeaponStats!V331*WeaponUpgradeCorrections!Q6</f>
        <v>30</v>
      </c>
      <c r="W331" s="100">
        <f>BaseWeaponStats!W331</f>
        <v>80</v>
      </c>
      <c r="X331" s="100">
        <f>BaseWeaponStats!X331</f>
        <v>6401</v>
      </c>
      <c r="Y331" s="100">
        <f>BaseWeaponStats!Y331</f>
        <v>0</v>
      </c>
    </row>
    <row r="332" spans="1:25" ht="15.75" customHeight="1" x14ac:dyDescent="0.2">
      <c r="A332" s="94">
        <f>BaseWeaponStats!A332+5</f>
        <v>500305</v>
      </c>
      <c r="B332" s="95" t="s">
        <v>950</v>
      </c>
      <c r="C332" s="16" t="s">
        <v>197</v>
      </c>
      <c r="D332" s="96">
        <f>BaseWeaponStats!D332*WeaponUpgradeCorrections!I7</f>
        <v>0</v>
      </c>
      <c r="E332" s="96">
        <f>BaseWeaponStats!E332*WeaponUpgradeCorrections!J7</f>
        <v>70.400000000000006</v>
      </c>
      <c r="F332" s="96">
        <f>BaseWeaponStats!F332*WeaponUpgradeCorrections!K7</f>
        <v>0</v>
      </c>
      <c r="G332" s="96">
        <f>BaseWeaponStats!G332*WeaponUpgradeCorrections!L7</f>
        <v>0</v>
      </c>
      <c r="H332" s="96">
        <v>0</v>
      </c>
      <c r="I332" s="97">
        <f>BaseWeaponStats!I332*WeaponUpgradeCorrections!C7</f>
        <v>208</v>
      </c>
      <c r="J332" s="97">
        <f>BaseWeaponStats!J332*WeaponUpgradeCorrections!D7</f>
        <v>0</v>
      </c>
      <c r="K332" s="97">
        <f>BaseWeaponStats!K332*WeaponUpgradeCorrections!E7</f>
        <v>0</v>
      </c>
      <c r="L332" s="97">
        <f>BaseWeaponStats!L332*WeaponUpgradeCorrections!F7</f>
        <v>0</v>
      </c>
      <c r="M332" s="97">
        <f>BaseWeaponStats!M332*WeaponUpgradeCorrections!G7</f>
        <v>33</v>
      </c>
      <c r="N332" s="97">
        <f>BaseWeaponStats!N332*WeaponUpgradeCorrections!H7</f>
        <v>20</v>
      </c>
      <c r="O332" s="97">
        <v>0</v>
      </c>
      <c r="P332" s="98">
        <v>5</v>
      </c>
      <c r="Q332" s="99">
        <v>0</v>
      </c>
      <c r="R332" s="102">
        <f>BaseWeaponStats!R332*WeaponUpgradeCorrections!M7</f>
        <v>45</v>
      </c>
      <c r="S332" s="102">
        <f>BaseWeaponStats!S332*WeaponUpgradeCorrections!N7</f>
        <v>10</v>
      </c>
      <c r="T332" s="102">
        <f>BaseWeaponStats!T332*WeaponUpgradeCorrections!O7</f>
        <v>30</v>
      </c>
      <c r="U332" s="102">
        <f>BaseWeaponStats!U332*WeaponUpgradeCorrections!P7</f>
        <v>30</v>
      </c>
      <c r="V332" s="102">
        <f>BaseWeaponStats!V332*WeaponUpgradeCorrections!Q7</f>
        <v>30</v>
      </c>
      <c r="W332" s="100">
        <f>BaseWeaponStats!W332</f>
        <v>80</v>
      </c>
      <c r="X332" s="100">
        <f>BaseWeaponStats!X332</f>
        <v>6401</v>
      </c>
      <c r="Y332" s="100">
        <f>BaseWeaponStats!Y332</f>
        <v>0</v>
      </c>
    </row>
    <row r="333" spans="1:25" ht="15.75" customHeight="1" x14ac:dyDescent="0.2">
      <c r="A333" s="94">
        <f>BaseWeaponStats!A333+10</f>
        <v>500410</v>
      </c>
      <c r="B333" s="95" t="s">
        <v>951</v>
      </c>
      <c r="C333" s="16" t="s">
        <v>197</v>
      </c>
      <c r="D333" s="96">
        <f>BaseWeaponStats!D333*WeaponUpgradeCorrections!I8</f>
        <v>0</v>
      </c>
      <c r="E333" s="96">
        <f>BaseWeaponStats!E333*WeaponUpgradeCorrections!J8</f>
        <v>27.599999999999998</v>
      </c>
      <c r="F333" s="96">
        <f>BaseWeaponStats!F333*WeaponUpgradeCorrections!K8</f>
        <v>73.2</v>
      </c>
      <c r="G333" s="96">
        <f>BaseWeaponStats!G333*WeaponUpgradeCorrections!L8</f>
        <v>0</v>
      </c>
      <c r="H333" s="96">
        <v>0</v>
      </c>
      <c r="I333" s="97">
        <f>BaseWeaponStats!I333*WeaponUpgradeCorrections!C8</f>
        <v>170</v>
      </c>
      <c r="J333" s="97">
        <f>BaseWeaponStats!J333*WeaponUpgradeCorrections!D8</f>
        <v>182.5</v>
      </c>
      <c r="K333" s="97">
        <f>BaseWeaponStats!K333*WeaponUpgradeCorrections!E8</f>
        <v>0</v>
      </c>
      <c r="L333" s="97">
        <f>BaseWeaponStats!L333*WeaponUpgradeCorrections!F8</f>
        <v>0</v>
      </c>
      <c r="M333" s="97">
        <f>BaseWeaponStats!M333*WeaponUpgradeCorrections!G8</f>
        <v>37.5</v>
      </c>
      <c r="N333" s="97">
        <f>BaseWeaponStats!N333*WeaponUpgradeCorrections!H8</f>
        <v>20</v>
      </c>
      <c r="O333" s="97">
        <v>0</v>
      </c>
      <c r="P333" s="98">
        <v>5</v>
      </c>
      <c r="Q333" s="99">
        <v>0</v>
      </c>
      <c r="R333" s="102">
        <f>BaseWeaponStats!R333*WeaponUpgradeCorrections!M8</f>
        <v>45</v>
      </c>
      <c r="S333" s="102">
        <f>BaseWeaponStats!S333*WeaponUpgradeCorrections!N8</f>
        <v>10</v>
      </c>
      <c r="T333" s="102">
        <f>BaseWeaponStats!T333*WeaponUpgradeCorrections!O8</f>
        <v>30</v>
      </c>
      <c r="U333" s="102">
        <f>BaseWeaponStats!U333*WeaponUpgradeCorrections!P8</f>
        <v>30</v>
      </c>
      <c r="V333" s="102">
        <f>BaseWeaponStats!V333*WeaponUpgradeCorrections!Q8</f>
        <v>30</v>
      </c>
      <c r="W333" s="100">
        <f>BaseWeaponStats!W333</f>
        <v>80</v>
      </c>
      <c r="X333" s="100">
        <f>BaseWeaponStats!X333</f>
        <v>6401</v>
      </c>
      <c r="Y333" s="100">
        <f>BaseWeaponStats!Y333</f>
        <v>1</v>
      </c>
    </row>
    <row r="334" spans="1:25" ht="15.75" customHeight="1" x14ac:dyDescent="0.2">
      <c r="A334" s="94">
        <f>BaseWeaponStats!A334+5</f>
        <v>500505</v>
      </c>
      <c r="B334" s="95" t="s">
        <v>952</v>
      </c>
      <c r="C334" s="16" t="s">
        <v>197</v>
      </c>
      <c r="D334" s="96">
        <f>BaseWeaponStats!D334*WeaponUpgradeCorrections!I9</f>
        <v>0</v>
      </c>
      <c r="E334" s="96">
        <f>BaseWeaponStats!E334*WeaponUpgradeCorrections!J9</f>
        <v>19.2</v>
      </c>
      <c r="F334" s="96">
        <f>BaseWeaponStats!F334*WeaponUpgradeCorrections!K9</f>
        <v>108</v>
      </c>
      <c r="G334" s="96">
        <f>BaseWeaponStats!G334*WeaponUpgradeCorrections!L9</f>
        <v>0</v>
      </c>
      <c r="H334" s="96">
        <v>0</v>
      </c>
      <c r="I334" s="97">
        <f>BaseWeaponStats!I334*WeaponUpgradeCorrections!C9</f>
        <v>163.19999999999999</v>
      </c>
      <c r="J334" s="97">
        <f>BaseWeaponStats!J334*WeaponUpgradeCorrections!D9</f>
        <v>167.04</v>
      </c>
      <c r="K334" s="97">
        <f>BaseWeaponStats!K334*WeaponUpgradeCorrections!E9</f>
        <v>0</v>
      </c>
      <c r="L334" s="97">
        <f>BaseWeaponStats!L334*WeaponUpgradeCorrections!F9</f>
        <v>0</v>
      </c>
      <c r="M334" s="97">
        <f>BaseWeaponStats!M334*WeaponUpgradeCorrections!G9</f>
        <v>37.5</v>
      </c>
      <c r="N334" s="97">
        <f>BaseWeaponStats!N334*WeaponUpgradeCorrections!H9</f>
        <v>20</v>
      </c>
      <c r="O334" s="97">
        <v>0</v>
      </c>
      <c r="P334" s="98">
        <v>5</v>
      </c>
      <c r="Q334" s="99">
        <v>0</v>
      </c>
      <c r="R334" s="102">
        <f>BaseWeaponStats!R334*WeaponUpgradeCorrections!M9</f>
        <v>45</v>
      </c>
      <c r="S334" s="102">
        <f>BaseWeaponStats!S334*WeaponUpgradeCorrections!N9</f>
        <v>10</v>
      </c>
      <c r="T334" s="102">
        <f>BaseWeaponStats!T334*WeaponUpgradeCorrections!O9</f>
        <v>30</v>
      </c>
      <c r="U334" s="102">
        <f>BaseWeaponStats!U334*WeaponUpgradeCorrections!P9</f>
        <v>30</v>
      </c>
      <c r="V334" s="102">
        <f>BaseWeaponStats!V334*WeaponUpgradeCorrections!Q9</f>
        <v>30</v>
      </c>
      <c r="W334" s="100">
        <f>BaseWeaponStats!W334</f>
        <v>80</v>
      </c>
      <c r="X334" s="100">
        <f>BaseWeaponStats!X334</f>
        <v>6401</v>
      </c>
      <c r="Y334" s="100">
        <f>BaseWeaponStats!Y334</f>
        <v>1</v>
      </c>
    </row>
    <row r="335" spans="1:25" ht="15.75" customHeight="1" x14ac:dyDescent="0.2">
      <c r="A335" s="94">
        <f>BaseWeaponStats!A335+10</f>
        <v>500610</v>
      </c>
      <c r="B335" s="95" t="s">
        <v>953</v>
      </c>
      <c r="C335" s="16" t="s">
        <v>197</v>
      </c>
      <c r="D335" s="96">
        <f>BaseWeaponStats!D335*WeaponUpgradeCorrections!I10</f>
        <v>0</v>
      </c>
      <c r="E335" s="96">
        <f>BaseWeaponStats!E335*WeaponUpgradeCorrections!J10</f>
        <v>38.4</v>
      </c>
      <c r="F335" s="96">
        <f>BaseWeaponStats!F335*WeaponUpgradeCorrections!K10</f>
        <v>0</v>
      </c>
      <c r="G335" s="96">
        <f>BaseWeaponStats!G335*WeaponUpgradeCorrections!L10</f>
        <v>73.2</v>
      </c>
      <c r="H335" s="96">
        <v>0</v>
      </c>
      <c r="I335" s="97">
        <f>BaseWeaponStats!I335*WeaponUpgradeCorrections!C10</f>
        <v>152.5</v>
      </c>
      <c r="J335" s="97">
        <f>BaseWeaponStats!J335*WeaponUpgradeCorrections!D10</f>
        <v>185</v>
      </c>
      <c r="K335" s="97">
        <f>BaseWeaponStats!K335*WeaponUpgradeCorrections!E10</f>
        <v>0</v>
      </c>
      <c r="L335" s="97">
        <f>BaseWeaponStats!L335*WeaponUpgradeCorrections!F10</f>
        <v>0</v>
      </c>
      <c r="M335" s="97">
        <f>BaseWeaponStats!M335*WeaponUpgradeCorrections!G10</f>
        <v>37.5</v>
      </c>
      <c r="N335" s="97">
        <f>BaseWeaponStats!N335*WeaponUpgradeCorrections!H10</f>
        <v>20</v>
      </c>
      <c r="O335" s="97">
        <v>0</v>
      </c>
      <c r="P335" s="98">
        <v>5</v>
      </c>
      <c r="Q335" s="99">
        <v>0</v>
      </c>
      <c r="R335" s="102">
        <f>BaseWeaponStats!R335*WeaponUpgradeCorrections!M10</f>
        <v>45</v>
      </c>
      <c r="S335" s="102">
        <f>BaseWeaponStats!S335*WeaponUpgradeCorrections!N10</f>
        <v>10</v>
      </c>
      <c r="T335" s="102">
        <f>BaseWeaponStats!T335*WeaponUpgradeCorrections!O10</f>
        <v>30</v>
      </c>
      <c r="U335" s="102">
        <f>BaseWeaponStats!U335*WeaponUpgradeCorrections!P10</f>
        <v>30</v>
      </c>
      <c r="V335" s="102">
        <f>BaseWeaponStats!V335*WeaponUpgradeCorrections!Q10</f>
        <v>30</v>
      </c>
      <c r="W335" s="100">
        <f>BaseWeaponStats!W335</f>
        <v>80</v>
      </c>
      <c r="X335" s="100">
        <f>BaseWeaponStats!X335</f>
        <v>6401</v>
      </c>
      <c r="Y335" s="100">
        <f>BaseWeaponStats!Y335</f>
        <v>1</v>
      </c>
    </row>
    <row r="336" spans="1:25" ht="15.75" customHeight="1" x14ac:dyDescent="0.2">
      <c r="A336" s="94">
        <f>BaseWeaponStats!A336+5</f>
        <v>500705</v>
      </c>
      <c r="B336" s="95" t="s">
        <v>954</v>
      </c>
      <c r="C336" s="16" t="s">
        <v>197</v>
      </c>
      <c r="D336" s="96">
        <f>BaseWeaponStats!D336*WeaponUpgradeCorrections!I11</f>
        <v>0</v>
      </c>
      <c r="E336" s="96">
        <f>BaseWeaponStats!E336*WeaponUpgradeCorrections!J11</f>
        <v>36</v>
      </c>
      <c r="F336" s="96">
        <f>BaseWeaponStats!F336*WeaponUpgradeCorrections!K11</f>
        <v>0</v>
      </c>
      <c r="G336" s="96">
        <f>BaseWeaponStats!G336*WeaponUpgradeCorrections!L11</f>
        <v>85.2</v>
      </c>
      <c r="H336" s="96">
        <v>0</v>
      </c>
      <c r="I336" s="97">
        <f>BaseWeaponStats!I336*WeaponUpgradeCorrections!C11</f>
        <v>161.20000000000002</v>
      </c>
      <c r="J336" s="97">
        <f>BaseWeaponStats!J336*WeaponUpgradeCorrections!D11</f>
        <v>170</v>
      </c>
      <c r="K336" s="97">
        <f>BaseWeaponStats!K336*WeaponUpgradeCorrections!E11</f>
        <v>0</v>
      </c>
      <c r="L336" s="97">
        <f>BaseWeaponStats!L336*WeaponUpgradeCorrections!F11</f>
        <v>0</v>
      </c>
      <c r="M336" s="97">
        <f>BaseWeaponStats!M336*WeaponUpgradeCorrections!G11</f>
        <v>37.5</v>
      </c>
      <c r="N336" s="97">
        <f>BaseWeaponStats!N336*WeaponUpgradeCorrections!H11</f>
        <v>20</v>
      </c>
      <c r="O336" s="97">
        <v>0</v>
      </c>
      <c r="P336" s="98">
        <v>5</v>
      </c>
      <c r="Q336" s="99">
        <v>0</v>
      </c>
      <c r="R336" s="102">
        <f>BaseWeaponStats!R336*WeaponUpgradeCorrections!M11</f>
        <v>45</v>
      </c>
      <c r="S336" s="102">
        <f>BaseWeaponStats!S336*WeaponUpgradeCorrections!N11</f>
        <v>10</v>
      </c>
      <c r="T336" s="102">
        <f>BaseWeaponStats!T336*WeaponUpgradeCorrections!O11</f>
        <v>30</v>
      </c>
      <c r="U336" s="102">
        <f>BaseWeaponStats!U336*WeaponUpgradeCorrections!P11</f>
        <v>30</v>
      </c>
      <c r="V336" s="102">
        <f>BaseWeaponStats!V336*WeaponUpgradeCorrections!Q11</f>
        <v>30</v>
      </c>
      <c r="W336" s="100">
        <f>BaseWeaponStats!W336</f>
        <v>80</v>
      </c>
      <c r="X336" s="100">
        <f>BaseWeaponStats!X336</f>
        <v>6401</v>
      </c>
      <c r="Y336" s="100">
        <f>BaseWeaponStats!Y336</f>
        <v>1</v>
      </c>
    </row>
    <row r="337" spans="1:25" ht="15.75" customHeight="1" x14ac:dyDescent="0.2">
      <c r="A337" s="94">
        <f>BaseWeaponStats!A337+10</f>
        <v>500810</v>
      </c>
      <c r="B337" s="95" t="s">
        <v>955</v>
      </c>
      <c r="C337" s="16" t="s">
        <v>197</v>
      </c>
      <c r="D337" s="96">
        <f>BaseWeaponStats!D337*WeaponUpgradeCorrections!I12</f>
        <v>0</v>
      </c>
      <c r="E337" s="96">
        <f>BaseWeaponStats!E337*WeaponUpgradeCorrections!J12</f>
        <v>0</v>
      </c>
      <c r="F337" s="96">
        <f>BaseWeaponStats!F337*WeaponUpgradeCorrections!K12</f>
        <v>0</v>
      </c>
      <c r="G337" s="96">
        <f>BaseWeaponStats!G337*WeaponUpgradeCorrections!L12</f>
        <v>0</v>
      </c>
      <c r="H337" s="96">
        <v>0</v>
      </c>
      <c r="I337" s="97">
        <f>BaseWeaponStats!I337*WeaponUpgradeCorrections!C12</f>
        <v>216</v>
      </c>
      <c r="J337" s="97">
        <f>BaseWeaponStats!J337*WeaponUpgradeCorrections!D12</f>
        <v>0</v>
      </c>
      <c r="K337" s="97">
        <f>BaseWeaponStats!K337*WeaponUpgradeCorrections!E12</f>
        <v>216</v>
      </c>
      <c r="L337" s="97">
        <f>BaseWeaponStats!L337*WeaponUpgradeCorrections!F12</f>
        <v>0</v>
      </c>
      <c r="M337" s="97">
        <f>BaseWeaponStats!M337*WeaponUpgradeCorrections!G12</f>
        <v>37.5</v>
      </c>
      <c r="N337" s="97">
        <f>BaseWeaponStats!N337*WeaponUpgradeCorrections!H12</f>
        <v>20</v>
      </c>
      <c r="O337" s="97">
        <v>0</v>
      </c>
      <c r="P337" s="98">
        <v>5</v>
      </c>
      <c r="Q337" s="99">
        <v>0</v>
      </c>
      <c r="R337" s="102">
        <f>BaseWeaponStats!R337*WeaponUpgradeCorrections!M12</f>
        <v>45</v>
      </c>
      <c r="S337" s="102">
        <f>BaseWeaponStats!S337*WeaponUpgradeCorrections!N12</f>
        <v>10</v>
      </c>
      <c r="T337" s="102">
        <f>BaseWeaponStats!T337*WeaponUpgradeCorrections!O12</f>
        <v>33</v>
      </c>
      <c r="U337" s="102">
        <f>BaseWeaponStats!U337*WeaponUpgradeCorrections!P12</f>
        <v>30</v>
      </c>
      <c r="V337" s="102">
        <f>BaseWeaponStats!V337*WeaponUpgradeCorrections!Q12</f>
        <v>30</v>
      </c>
      <c r="W337" s="100">
        <f>BaseWeaponStats!W337</f>
        <v>80</v>
      </c>
      <c r="X337" s="100">
        <f>BaseWeaponStats!X337</f>
        <v>6401</v>
      </c>
      <c r="Y337" s="100">
        <f>BaseWeaponStats!Y337</f>
        <v>0</v>
      </c>
    </row>
    <row r="338" spans="1:25" ht="15.75" customHeight="1" x14ac:dyDescent="0.2">
      <c r="A338" s="94">
        <f>BaseWeaponStats!A338+5</f>
        <v>500905</v>
      </c>
      <c r="B338" s="95" t="s">
        <v>956</v>
      </c>
      <c r="C338" s="16" t="s">
        <v>197</v>
      </c>
      <c r="D338" s="96">
        <f>BaseWeaponStats!D338*WeaponUpgradeCorrections!I13</f>
        <v>0</v>
      </c>
      <c r="E338" s="96">
        <f>BaseWeaponStats!E338*WeaponUpgradeCorrections!J13</f>
        <v>0</v>
      </c>
      <c r="F338" s="96">
        <f>BaseWeaponStats!F338*WeaponUpgradeCorrections!K13</f>
        <v>0</v>
      </c>
      <c r="G338" s="96">
        <f>BaseWeaponStats!G338*WeaponUpgradeCorrections!L13</f>
        <v>0</v>
      </c>
      <c r="H338" s="96">
        <v>1</v>
      </c>
      <c r="I338" s="97">
        <f>BaseWeaponStats!I338*WeaponUpgradeCorrections!C13</f>
        <v>179.39999999999998</v>
      </c>
      <c r="J338" s="97">
        <f>BaseWeaponStats!J338*WeaponUpgradeCorrections!D13</f>
        <v>0</v>
      </c>
      <c r="K338" s="97">
        <f>BaseWeaponStats!K338*WeaponUpgradeCorrections!E13</f>
        <v>206.99999999999997</v>
      </c>
      <c r="L338" s="97">
        <f>BaseWeaponStats!L338*WeaponUpgradeCorrections!F13</f>
        <v>0</v>
      </c>
      <c r="M338" s="97">
        <f>BaseWeaponStats!M338*WeaponUpgradeCorrections!G13</f>
        <v>37.5</v>
      </c>
      <c r="N338" s="97">
        <f>BaseWeaponStats!N338*WeaponUpgradeCorrections!H13</f>
        <v>20</v>
      </c>
      <c r="O338" s="97">
        <v>0</v>
      </c>
      <c r="P338" s="98">
        <v>5</v>
      </c>
      <c r="Q338" s="99">
        <v>0</v>
      </c>
      <c r="R338" s="102">
        <f>BaseWeaponStats!R338*WeaponUpgradeCorrections!M13</f>
        <v>45</v>
      </c>
      <c r="S338" s="102">
        <f>BaseWeaponStats!S338*WeaponUpgradeCorrections!N13</f>
        <v>10</v>
      </c>
      <c r="T338" s="102">
        <f>BaseWeaponStats!T338*WeaponUpgradeCorrections!O13</f>
        <v>33</v>
      </c>
      <c r="U338" s="102">
        <f>BaseWeaponStats!U338*WeaponUpgradeCorrections!P13</f>
        <v>30</v>
      </c>
      <c r="V338" s="102">
        <f>BaseWeaponStats!V338*WeaponUpgradeCorrections!Q13</f>
        <v>30</v>
      </c>
      <c r="W338" s="100">
        <f>BaseWeaponStats!W338</f>
        <v>80</v>
      </c>
      <c r="X338" s="100">
        <f>BaseWeaponStats!X338</f>
        <v>6401</v>
      </c>
      <c r="Y338" s="100">
        <f>BaseWeaponStats!Y338</f>
        <v>0</v>
      </c>
    </row>
    <row r="339" spans="1:25" ht="15.75" customHeight="1" x14ac:dyDescent="0.2">
      <c r="A339" s="94" t="s">
        <v>418</v>
      </c>
      <c r="B339" s="94" t="s">
        <v>449</v>
      </c>
      <c r="C339" s="16" t="s">
        <v>2</v>
      </c>
      <c r="D339" s="96" t="s">
        <v>419</v>
      </c>
      <c r="E339" s="96" t="s">
        <v>420</v>
      </c>
      <c r="F339" s="96" t="s">
        <v>421</v>
      </c>
      <c r="G339" s="96" t="s">
        <v>422</v>
      </c>
      <c r="H339" s="96" t="s">
        <v>423</v>
      </c>
      <c r="I339" s="97" t="s">
        <v>424</v>
      </c>
      <c r="J339" s="97" t="s">
        <v>425</v>
      </c>
      <c r="K339" s="97" t="s">
        <v>426</v>
      </c>
      <c r="L339" s="97" t="s">
        <v>427</v>
      </c>
      <c r="M339" s="97" t="s">
        <v>428</v>
      </c>
      <c r="N339" s="97" t="s">
        <v>429</v>
      </c>
      <c r="O339" s="97" t="s">
        <v>430</v>
      </c>
      <c r="P339" s="98" t="s">
        <v>9</v>
      </c>
      <c r="Q339" s="99" t="s">
        <v>431</v>
      </c>
      <c r="R339" s="102" t="s">
        <v>432</v>
      </c>
      <c r="S339" s="102" t="s">
        <v>433</v>
      </c>
      <c r="T339" s="102" t="s">
        <v>434</v>
      </c>
      <c r="U339" s="102" t="s">
        <v>435</v>
      </c>
      <c r="V339" s="102" t="s">
        <v>436</v>
      </c>
      <c r="W339" s="100" t="s">
        <v>437</v>
      </c>
      <c r="X339" s="100" t="s">
        <v>10</v>
      </c>
      <c r="Y339" s="100" t="s">
        <v>438</v>
      </c>
    </row>
    <row r="340" spans="1:25" ht="15.75" customHeight="1" x14ac:dyDescent="0.2">
      <c r="A340" s="94">
        <f>BaseWeaponStats!A340+15</f>
        <v>501015</v>
      </c>
      <c r="B340" s="103" t="s">
        <v>204</v>
      </c>
      <c r="C340" s="16" t="s">
        <v>140</v>
      </c>
      <c r="D340" s="96">
        <f>BaseWeaponStats!D340*WeaponUpgradeCorrections!I4</f>
        <v>45.6</v>
      </c>
      <c r="E340" s="96">
        <f>BaseWeaponStats!E340*WeaponUpgradeCorrections!J4</f>
        <v>60</v>
      </c>
      <c r="F340" s="96">
        <f>BaseWeaponStats!F340*WeaponUpgradeCorrections!K4</f>
        <v>0</v>
      </c>
      <c r="G340" s="96">
        <f>BaseWeaponStats!G340*WeaponUpgradeCorrections!L4</f>
        <v>0</v>
      </c>
      <c r="H340" s="96">
        <v>0</v>
      </c>
      <c r="I340" s="97">
        <f>BaseWeaponStats!I340*WeaponUpgradeCorrections!C4</f>
        <v>225</v>
      </c>
      <c r="J340" s="97">
        <f>BaseWeaponStats!J340*WeaponUpgradeCorrections!D4</f>
        <v>0</v>
      </c>
      <c r="K340" s="97">
        <f>BaseWeaponStats!K340*WeaponUpgradeCorrections!E4</f>
        <v>0</v>
      </c>
      <c r="L340" s="97">
        <f>BaseWeaponStats!L340*WeaponUpgradeCorrections!F4</f>
        <v>0</v>
      </c>
      <c r="M340" s="97">
        <f>BaseWeaponStats!M340*WeaponUpgradeCorrections!G4</f>
        <v>37.5</v>
      </c>
      <c r="N340" s="97">
        <f>BaseWeaponStats!N340*WeaponUpgradeCorrections!H4</f>
        <v>20</v>
      </c>
      <c r="O340" s="97">
        <v>0</v>
      </c>
      <c r="P340" s="98">
        <v>8</v>
      </c>
      <c r="Q340" s="99">
        <v>1</v>
      </c>
      <c r="R340" s="102">
        <f>BaseWeaponStats!R340*WeaponUpgradeCorrections!M4</f>
        <v>45</v>
      </c>
      <c r="S340" s="102">
        <f>BaseWeaponStats!S340*WeaponUpgradeCorrections!N4</f>
        <v>10</v>
      </c>
      <c r="T340" s="102">
        <f>BaseWeaponStats!T340*WeaponUpgradeCorrections!O4</f>
        <v>30</v>
      </c>
      <c r="U340" s="102">
        <f>BaseWeaponStats!U340*WeaponUpgradeCorrections!P4</f>
        <v>30</v>
      </c>
      <c r="V340" s="102">
        <f>BaseWeaponStats!V340*WeaponUpgradeCorrections!Q4</f>
        <v>30</v>
      </c>
      <c r="W340" s="100">
        <f>BaseWeaponStats!W340</f>
        <v>60</v>
      </c>
      <c r="X340" s="100">
        <f>BaseWeaponStats!X340</f>
        <v>6400</v>
      </c>
      <c r="Y340" s="100">
        <f>BaseWeaponStats!Y340</f>
        <v>0</v>
      </c>
    </row>
    <row r="341" spans="1:25" ht="15.75" customHeight="1" x14ac:dyDescent="0.2">
      <c r="A341" s="94">
        <f>BaseWeaponStats!A341+5</f>
        <v>501105</v>
      </c>
      <c r="B341" s="95" t="s">
        <v>205</v>
      </c>
      <c r="C341" s="16" t="s">
        <v>140</v>
      </c>
      <c r="D341" s="96">
        <f>BaseWeaponStats!D341*WeaponUpgradeCorrections!I5</f>
        <v>45.6</v>
      </c>
      <c r="E341" s="96">
        <f>BaseWeaponStats!E341*WeaponUpgradeCorrections!J5</f>
        <v>60</v>
      </c>
      <c r="F341" s="96">
        <f>BaseWeaponStats!F341*WeaponUpgradeCorrections!K5</f>
        <v>0</v>
      </c>
      <c r="G341" s="96">
        <f>BaseWeaponStats!G341*WeaponUpgradeCorrections!L5</f>
        <v>0</v>
      </c>
      <c r="H341" s="96">
        <v>0</v>
      </c>
      <c r="I341" s="97">
        <f>BaseWeaponStats!I341*WeaponUpgradeCorrections!C5</f>
        <v>243.00000000000003</v>
      </c>
      <c r="J341" s="97">
        <f>BaseWeaponStats!J341*WeaponUpgradeCorrections!D5</f>
        <v>0</v>
      </c>
      <c r="K341" s="97">
        <f>BaseWeaponStats!K341*WeaponUpgradeCorrections!E5</f>
        <v>0</v>
      </c>
      <c r="L341" s="97">
        <f>BaseWeaponStats!L341*WeaponUpgradeCorrections!F5</f>
        <v>0</v>
      </c>
      <c r="M341" s="97">
        <f>BaseWeaponStats!M341*WeaponUpgradeCorrections!G5</f>
        <v>37.5</v>
      </c>
      <c r="N341" s="97">
        <f>BaseWeaponStats!N341*WeaponUpgradeCorrections!H5</f>
        <v>20</v>
      </c>
      <c r="O341" s="97">
        <v>0</v>
      </c>
      <c r="P341" s="98">
        <v>8</v>
      </c>
      <c r="Q341" s="99">
        <v>1</v>
      </c>
      <c r="R341" s="102">
        <f>BaseWeaponStats!R341*WeaponUpgradeCorrections!M5</f>
        <v>45</v>
      </c>
      <c r="S341" s="102">
        <f>BaseWeaponStats!S341*WeaponUpgradeCorrections!N5</f>
        <v>10</v>
      </c>
      <c r="T341" s="102">
        <f>BaseWeaponStats!T341*WeaponUpgradeCorrections!O5</f>
        <v>30</v>
      </c>
      <c r="U341" s="102">
        <f>BaseWeaponStats!U341*WeaponUpgradeCorrections!P5</f>
        <v>30</v>
      </c>
      <c r="V341" s="102">
        <f>BaseWeaponStats!V341*WeaponUpgradeCorrections!Q5</f>
        <v>30</v>
      </c>
      <c r="W341" s="100">
        <f>BaseWeaponStats!W341</f>
        <v>6</v>
      </c>
      <c r="X341" s="100">
        <f>BaseWeaponStats!X341</f>
        <v>6400</v>
      </c>
      <c r="Y341" s="100">
        <f>BaseWeaponStats!Y341</f>
        <v>0</v>
      </c>
    </row>
    <row r="342" spans="1:25" ht="15.75" customHeight="1" x14ac:dyDescent="0.2">
      <c r="A342" s="94">
        <f>BaseWeaponStats!A342+5</f>
        <v>501205</v>
      </c>
      <c r="B342" s="95" t="s">
        <v>957</v>
      </c>
      <c r="C342" s="16" t="s">
        <v>140</v>
      </c>
      <c r="D342" s="96">
        <f>BaseWeaponStats!D342*WeaponUpgradeCorrections!I6</f>
        <v>0</v>
      </c>
      <c r="E342" s="96">
        <f>BaseWeaponStats!E342*WeaponUpgradeCorrections!J6</f>
        <v>0</v>
      </c>
      <c r="F342" s="96">
        <f>BaseWeaponStats!F342*WeaponUpgradeCorrections!K6</f>
        <v>0</v>
      </c>
      <c r="G342" s="96">
        <f>BaseWeaponStats!G342*WeaponUpgradeCorrections!L6</f>
        <v>0</v>
      </c>
      <c r="H342" s="96">
        <v>0</v>
      </c>
      <c r="I342" s="97">
        <f>BaseWeaponStats!I342*WeaponUpgradeCorrections!C6</f>
        <v>225</v>
      </c>
      <c r="J342" s="97">
        <f>BaseWeaponStats!J342*WeaponUpgradeCorrections!D6</f>
        <v>0</v>
      </c>
      <c r="K342" s="97">
        <f>BaseWeaponStats!K342*WeaponUpgradeCorrections!E6</f>
        <v>0</v>
      </c>
      <c r="L342" s="97">
        <f>BaseWeaponStats!L342*WeaponUpgradeCorrections!F6</f>
        <v>225</v>
      </c>
      <c r="M342" s="97">
        <f>BaseWeaponStats!M342*WeaponUpgradeCorrections!G6</f>
        <v>37.5</v>
      </c>
      <c r="N342" s="97">
        <f>BaseWeaponStats!N342*WeaponUpgradeCorrections!H6</f>
        <v>20</v>
      </c>
      <c r="O342" s="97">
        <v>0</v>
      </c>
      <c r="P342" s="98">
        <v>8</v>
      </c>
      <c r="Q342" s="99">
        <v>1</v>
      </c>
      <c r="R342" s="102">
        <f>BaseWeaponStats!R342*WeaponUpgradeCorrections!M6</f>
        <v>45</v>
      </c>
      <c r="S342" s="102">
        <f>BaseWeaponStats!S342*WeaponUpgradeCorrections!N6</f>
        <v>10</v>
      </c>
      <c r="T342" s="102">
        <f>BaseWeaponStats!T342*WeaponUpgradeCorrections!O6</f>
        <v>30</v>
      </c>
      <c r="U342" s="102">
        <f>BaseWeaponStats!U342*WeaponUpgradeCorrections!P6</f>
        <v>42</v>
      </c>
      <c r="V342" s="102">
        <f>BaseWeaponStats!V342*WeaponUpgradeCorrections!Q6</f>
        <v>30</v>
      </c>
      <c r="W342" s="100">
        <f>BaseWeaponStats!W342</f>
        <v>60</v>
      </c>
      <c r="X342" s="100">
        <f>BaseWeaponStats!X342</f>
        <v>6400</v>
      </c>
      <c r="Y342" s="100">
        <f>BaseWeaponStats!Y342</f>
        <v>0</v>
      </c>
    </row>
    <row r="343" spans="1:25" ht="15.75" customHeight="1" x14ac:dyDescent="0.2">
      <c r="A343" s="94">
        <f>BaseWeaponStats!A343+5</f>
        <v>501305</v>
      </c>
      <c r="B343" s="95" t="s">
        <v>958</v>
      </c>
      <c r="C343" s="16" t="s">
        <v>140</v>
      </c>
      <c r="D343" s="96">
        <f>BaseWeaponStats!D343*WeaponUpgradeCorrections!I7</f>
        <v>31.900000000000002</v>
      </c>
      <c r="E343" s="96">
        <f>BaseWeaponStats!E343*WeaponUpgradeCorrections!J7</f>
        <v>41.800000000000004</v>
      </c>
      <c r="F343" s="96">
        <f>BaseWeaponStats!F343*WeaponUpgradeCorrections!K7</f>
        <v>0</v>
      </c>
      <c r="G343" s="96">
        <f>BaseWeaponStats!G343*WeaponUpgradeCorrections!L7</f>
        <v>0</v>
      </c>
      <c r="H343" s="96">
        <v>0</v>
      </c>
      <c r="I343" s="97">
        <f>BaseWeaponStats!I343*WeaponUpgradeCorrections!C7</f>
        <v>208</v>
      </c>
      <c r="J343" s="97">
        <f>BaseWeaponStats!J343*WeaponUpgradeCorrections!D7</f>
        <v>0</v>
      </c>
      <c r="K343" s="97">
        <f>BaseWeaponStats!K343*WeaponUpgradeCorrections!E7</f>
        <v>0</v>
      </c>
      <c r="L343" s="97">
        <f>BaseWeaponStats!L343*WeaponUpgradeCorrections!F7</f>
        <v>0</v>
      </c>
      <c r="M343" s="97">
        <f>BaseWeaponStats!M343*WeaponUpgradeCorrections!G7</f>
        <v>33</v>
      </c>
      <c r="N343" s="97">
        <f>BaseWeaponStats!N343*WeaponUpgradeCorrections!H7</f>
        <v>20</v>
      </c>
      <c r="O343" s="97">
        <v>0</v>
      </c>
      <c r="P343" s="98">
        <v>8</v>
      </c>
      <c r="Q343" s="99">
        <v>1</v>
      </c>
      <c r="R343" s="102">
        <f>BaseWeaponStats!R343*WeaponUpgradeCorrections!M7</f>
        <v>45</v>
      </c>
      <c r="S343" s="102">
        <f>BaseWeaponStats!S343*WeaponUpgradeCorrections!N7</f>
        <v>10</v>
      </c>
      <c r="T343" s="102">
        <f>BaseWeaponStats!T343*WeaponUpgradeCorrections!O7</f>
        <v>30</v>
      </c>
      <c r="U343" s="102">
        <f>BaseWeaponStats!U343*WeaponUpgradeCorrections!P7</f>
        <v>30</v>
      </c>
      <c r="V343" s="102">
        <f>BaseWeaponStats!V343*WeaponUpgradeCorrections!Q7</f>
        <v>30</v>
      </c>
      <c r="W343" s="100">
        <f>BaseWeaponStats!W343</f>
        <v>60</v>
      </c>
      <c r="X343" s="100">
        <f>BaseWeaponStats!X343</f>
        <v>6400</v>
      </c>
      <c r="Y343" s="100">
        <f>BaseWeaponStats!Y343</f>
        <v>0</v>
      </c>
    </row>
    <row r="344" spans="1:25" ht="15.75" customHeight="1" x14ac:dyDescent="0.2">
      <c r="A344" s="94">
        <f>BaseWeaponStats!A344+10</f>
        <v>501410</v>
      </c>
      <c r="B344" s="95" t="s">
        <v>959</v>
      </c>
      <c r="C344" s="16" t="s">
        <v>140</v>
      </c>
      <c r="D344" s="96">
        <f>BaseWeaponStats!D344*WeaponUpgradeCorrections!I8</f>
        <v>13.2</v>
      </c>
      <c r="E344" s="96">
        <f>BaseWeaponStats!E344*WeaponUpgradeCorrections!J8</f>
        <v>16.8</v>
      </c>
      <c r="F344" s="96">
        <f>BaseWeaponStats!F344*WeaponUpgradeCorrections!K8</f>
        <v>75.599999999999994</v>
      </c>
      <c r="G344" s="96">
        <f>BaseWeaponStats!G344*WeaponUpgradeCorrections!L8</f>
        <v>0</v>
      </c>
      <c r="H344" s="96">
        <v>0</v>
      </c>
      <c r="I344" s="97">
        <f>BaseWeaponStats!I344*WeaponUpgradeCorrections!C8</f>
        <v>170</v>
      </c>
      <c r="J344" s="97">
        <f>BaseWeaponStats!J344*WeaponUpgradeCorrections!D8</f>
        <v>182.5</v>
      </c>
      <c r="K344" s="97">
        <f>BaseWeaponStats!K344*WeaponUpgradeCorrections!E8</f>
        <v>0</v>
      </c>
      <c r="L344" s="97">
        <f>BaseWeaponStats!L344*WeaponUpgradeCorrections!F8</f>
        <v>0</v>
      </c>
      <c r="M344" s="97">
        <f>BaseWeaponStats!M344*WeaponUpgradeCorrections!G8</f>
        <v>37.5</v>
      </c>
      <c r="N344" s="97">
        <f>BaseWeaponStats!N344*WeaponUpgradeCorrections!H8</f>
        <v>20</v>
      </c>
      <c r="O344" s="97">
        <v>0</v>
      </c>
      <c r="P344" s="98">
        <v>8</v>
      </c>
      <c r="Q344" s="99">
        <v>1</v>
      </c>
      <c r="R344" s="102">
        <f>BaseWeaponStats!R344*WeaponUpgradeCorrections!M8</f>
        <v>45</v>
      </c>
      <c r="S344" s="102">
        <f>BaseWeaponStats!S344*WeaponUpgradeCorrections!N8</f>
        <v>10</v>
      </c>
      <c r="T344" s="102">
        <f>BaseWeaponStats!T344*WeaponUpgradeCorrections!O8</f>
        <v>30</v>
      </c>
      <c r="U344" s="102">
        <f>BaseWeaponStats!U344*WeaponUpgradeCorrections!P8</f>
        <v>30</v>
      </c>
      <c r="V344" s="102">
        <f>BaseWeaponStats!V344*WeaponUpgradeCorrections!Q8</f>
        <v>30</v>
      </c>
      <c r="W344" s="100">
        <f>BaseWeaponStats!W344</f>
        <v>60</v>
      </c>
      <c r="X344" s="100">
        <f>BaseWeaponStats!X344</f>
        <v>6400</v>
      </c>
      <c r="Y344" s="100">
        <f>BaseWeaponStats!Y344</f>
        <v>1</v>
      </c>
    </row>
    <row r="345" spans="1:25" ht="15.75" customHeight="1" x14ac:dyDescent="0.2">
      <c r="A345" s="94">
        <f>BaseWeaponStats!A345+5</f>
        <v>501505</v>
      </c>
      <c r="B345" s="95" t="s">
        <v>960</v>
      </c>
      <c r="C345" s="16" t="s">
        <v>140</v>
      </c>
      <c r="D345" s="96">
        <f>BaseWeaponStats!D345*WeaponUpgradeCorrections!I9</f>
        <v>9.6</v>
      </c>
      <c r="E345" s="96">
        <f>BaseWeaponStats!E345*WeaponUpgradeCorrections!J9</f>
        <v>12</v>
      </c>
      <c r="F345" s="96">
        <f>BaseWeaponStats!F345*WeaponUpgradeCorrections!K9</f>
        <v>111.60000000000001</v>
      </c>
      <c r="G345" s="96">
        <f>BaseWeaponStats!G345*WeaponUpgradeCorrections!L9</f>
        <v>0</v>
      </c>
      <c r="H345" s="96">
        <v>0</v>
      </c>
      <c r="I345" s="97">
        <f>BaseWeaponStats!I345*WeaponUpgradeCorrections!C9</f>
        <v>163.19999999999999</v>
      </c>
      <c r="J345" s="97">
        <f>BaseWeaponStats!J345*WeaponUpgradeCorrections!D9</f>
        <v>167.04</v>
      </c>
      <c r="K345" s="97">
        <f>BaseWeaponStats!K345*WeaponUpgradeCorrections!E9</f>
        <v>0</v>
      </c>
      <c r="L345" s="97">
        <f>BaseWeaponStats!L345*WeaponUpgradeCorrections!F9</f>
        <v>0</v>
      </c>
      <c r="M345" s="97">
        <f>BaseWeaponStats!M345*WeaponUpgradeCorrections!G9</f>
        <v>37.5</v>
      </c>
      <c r="N345" s="97">
        <f>BaseWeaponStats!N345*WeaponUpgradeCorrections!H9</f>
        <v>20</v>
      </c>
      <c r="O345" s="97">
        <v>0</v>
      </c>
      <c r="P345" s="98">
        <v>8</v>
      </c>
      <c r="Q345" s="99">
        <v>1</v>
      </c>
      <c r="R345" s="102">
        <f>BaseWeaponStats!R345*WeaponUpgradeCorrections!M9</f>
        <v>45</v>
      </c>
      <c r="S345" s="102">
        <f>BaseWeaponStats!S345*WeaponUpgradeCorrections!N9</f>
        <v>10</v>
      </c>
      <c r="T345" s="102">
        <f>BaseWeaponStats!T345*WeaponUpgradeCorrections!O9</f>
        <v>30</v>
      </c>
      <c r="U345" s="102">
        <f>BaseWeaponStats!U345*WeaponUpgradeCorrections!P9</f>
        <v>30</v>
      </c>
      <c r="V345" s="102">
        <f>BaseWeaponStats!V345*WeaponUpgradeCorrections!Q9</f>
        <v>30</v>
      </c>
      <c r="W345" s="100">
        <f>BaseWeaponStats!W345</f>
        <v>60</v>
      </c>
      <c r="X345" s="100">
        <f>BaseWeaponStats!X345</f>
        <v>6400</v>
      </c>
      <c r="Y345" s="100">
        <f>BaseWeaponStats!Y345</f>
        <v>1</v>
      </c>
    </row>
    <row r="346" spans="1:25" ht="15.75" customHeight="1" x14ac:dyDescent="0.2">
      <c r="A346" s="94">
        <f>BaseWeaponStats!A346+10</f>
        <v>501610</v>
      </c>
      <c r="B346" s="95" t="s">
        <v>961</v>
      </c>
      <c r="C346" s="16" t="s">
        <v>140</v>
      </c>
      <c r="D346" s="96">
        <f>BaseWeaponStats!D346*WeaponUpgradeCorrections!I10</f>
        <v>18</v>
      </c>
      <c r="E346" s="96">
        <f>BaseWeaponStats!E346*WeaponUpgradeCorrections!J10</f>
        <v>22.8</v>
      </c>
      <c r="F346" s="96">
        <f>BaseWeaponStats!F346*WeaponUpgradeCorrections!K10</f>
        <v>0</v>
      </c>
      <c r="G346" s="96">
        <f>BaseWeaponStats!G346*WeaponUpgradeCorrections!L10</f>
        <v>75.599999999999994</v>
      </c>
      <c r="H346" s="96">
        <v>0</v>
      </c>
      <c r="I346" s="97">
        <f>BaseWeaponStats!I346*WeaponUpgradeCorrections!C10</f>
        <v>152.5</v>
      </c>
      <c r="J346" s="97">
        <f>BaseWeaponStats!J346*WeaponUpgradeCorrections!D10</f>
        <v>185</v>
      </c>
      <c r="K346" s="97">
        <f>BaseWeaponStats!K346*WeaponUpgradeCorrections!E10</f>
        <v>0</v>
      </c>
      <c r="L346" s="97">
        <f>BaseWeaponStats!L346*WeaponUpgradeCorrections!F10</f>
        <v>0</v>
      </c>
      <c r="M346" s="97">
        <f>BaseWeaponStats!M346*WeaponUpgradeCorrections!G10</f>
        <v>37.5</v>
      </c>
      <c r="N346" s="97">
        <f>BaseWeaponStats!N346*WeaponUpgradeCorrections!H10</f>
        <v>20</v>
      </c>
      <c r="O346" s="97">
        <v>0</v>
      </c>
      <c r="P346" s="98">
        <v>8</v>
      </c>
      <c r="Q346" s="99">
        <v>1</v>
      </c>
      <c r="R346" s="102">
        <f>BaseWeaponStats!R346*WeaponUpgradeCorrections!M10</f>
        <v>45</v>
      </c>
      <c r="S346" s="102">
        <f>BaseWeaponStats!S346*WeaponUpgradeCorrections!N10</f>
        <v>10</v>
      </c>
      <c r="T346" s="102">
        <f>BaseWeaponStats!T346*WeaponUpgradeCorrections!O10</f>
        <v>30</v>
      </c>
      <c r="U346" s="102">
        <f>BaseWeaponStats!U346*WeaponUpgradeCorrections!P10</f>
        <v>30</v>
      </c>
      <c r="V346" s="102">
        <f>BaseWeaponStats!V346*WeaponUpgradeCorrections!Q10</f>
        <v>30</v>
      </c>
      <c r="W346" s="100">
        <f>BaseWeaponStats!W346</f>
        <v>60</v>
      </c>
      <c r="X346" s="100">
        <f>BaseWeaponStats!X346</f>
        <v>6400</v>
      </c>
      <c r="Y346" s="100">
        <f>BaseWeaponStats!Y346</f>
        <v>1</v>
      </c>
    </row>
    <row r="347" spans="1:25" ht="15.75" customHeight="1" x14ac:dyDescent="0.2">
      <c r="A347" s="94">
        <f>BaseWeaponStats!A347+5</f>
        <v>501705</v>
      </c>
      <c r="B347" s="95" t="s">
        <v>962</v>
      </c>
      <c r="C347" s="16" t="s">
        <v>140</v>
      </c>
      <c r="D347" s="96">
        <f>BaseWeaponStats!D347*WeaponUpgradeCorrections!I11</f>
        <v>16.8</v>
      </c>
      <c r="E347" s="96">
        <f>BaseWeaponStats!E347*WeaponUpgradeCorrections!J11</f>
        <v>21.599999999999998</v>
      </c>
      <c r="F347" s="96">
        <f>BaseWeaponStats!F347*WeaponUpgradeCorrections!K11</f>
        <v>0</v>
      </c>
      <c r="G347" s="96">
        <f>BaseWeaponStats!G347*WeaponUpgradeCorrections!L11</f>
        <v>88.8</v>
      </c>
      <c r="H347" s="96">
        <v>0</v>
      </c>
      <c r="I347" s="97">
        <f>BaseWeaponStats!I347*WeaponUpgradeCorrections!C11</f>
        <v>161.20000000000002</v>
      </c>
      <c r="J347" s="97">
        <f>BaseWeaponStats!J347*WeaponUpgradeCorrections!D11</f>
        <v>170</v>
      </c>
      <c r="K347" s="97">
        <f>BaseWeaponStats!K347*WeaponUpgradeCorrections!E11</f>
        <v>0</v>
      </c>
      <c r="L347" s="97">
        <f>BaseWeaponStats!L347*WeaponUpgradeCorrections!F11</f>
        <v>0</v>
      </c>
      <c r="M347" s="97">
        <f>BaseWeaponStats!M347*WeaponUpgradeCorrections!G11</f>
        <v>37.5</v>
      </c>
      <c r="N347" s="97">
        <f>BaseWeaponStats!N347*WeaponUpgradeCorrections!H11</f>
        <v>20</v>
      </c>
      <c r="O347" s="97">
        <v>0</v>
      </c>
      <c r="P347" s="98">
        <v>8</v>
      </c>
      <c r="Q347" s="99">
        <v>1</v>
      </c>
      <c r="R347" s="102">
        <f>BaseWeaponStats!R347*WeaponUpgradeCorrections!M11</f>
        <v>45</v>
      </c>
      <c r="S347" s="102">
        <f>BaseWeaponStats!S347*WeaponUpgradeCorrections!N11</f>
        <v>10</v>
      </c>
      <c r="T347" s="102">
        <f>BaseWeaponStats!T347*WeaponUpgradeCorrections!O11</f>
        <v>30</v>
      </c>
      <c r="U347" s="102">
        <f>BaseWeaponStats!U347*WeaponUpgradeCorrections!P11</f>
        <v>30</v>
      </c>
      <c r="V347" s="102">
        <f>BaseWeaponStats!V347*WeaponUpgradeCorrections!Q11</f>
        <v>30</v>
      </c>
      <c r="W347" s="100">
        <f>BaseWeaponStats!W347</f>
        <v>60</v>
      </c>
      <c r="X347" s="100">
        <f>BaseWeaponStats!X347</f>
        <v>6400</v>
      </c>
      <c r="Y347" s="100">
        <f>BaseWeaponStats!Y347</f>
        <v>1</v>
      </c>
    </row>
    <row r="348" spans="1:25" ht="15.75" customHeight="1" x14ac:dyDescent="0.2">
      <c r="A348" s="94">
        <f>BaseWeaponStats!A348+10</f>
        <v>501810</v>
      </c>
      <c r="B348" s="95" t="s">
        <v>963</v>
      </c>
      <c r="C348" s="16" t="s">
        <v>140</v>
      </c>
      <c r="D348" s="96">
        <f>BaseWeaponStats!D348*WeaponUpgradeCorrections!I12</f>
        <v>0</v>
      </c>
      <c r="E348" s="96">
        <f>BaseWeaponStats!E348*WeaponUpgradeCorrections!J12</f>
        <v>0</v>
      </c>
      <c r="F348" s="96">
        <f>BaseWeaponStats!F348*WeaponUpgradeCorrections!K12</f>
        <v>0</v>
      </c>
      <c r="G348" s="96">
        <f>BaseWeaponStats!G348*WeaponUpgradeCorrections!L12</f>
        <v>0</v>
      </c>
      <c r="H348" s="96">
        <v>0</v>
      </c>
      <c r="I348" s="97">
        <f>BaseWeaponStats!I348*WeaponUpgradeCorrections!C12</f>
        <v>216</v>
      </c>
      <c r="J348" s="97">
        <f>BaseWeaponStats!J348*WeaponUpgradeCorrections!D12</f>
        <v>0</v>
      </c>
      <c r="K348" s="97">
        <f>BaseWeaponStats!K348*WeaponUpgradeCorrections!E12</f>
        <v>216</v>
      </c>
      <c r="L348" s="97">
        <f>BaseWeaponStats!L348*WeaponUpgradeCorrections!F12</f>
        <v>0</v>
      </c>
      <c r="M348" s="97">
        <f>BaseWeaponStats!M348*WeaponUpgradeCorrections!G12</f>
        <v>37.5</v>
      </c>
      <c r="N348" s="97">
        <f>BaseWeaponStats!N348*WeaponUpgradeCorrections!H12</f>
        <v>20</v>
      </c>
      <c r="O348" s="97">
        <v>0</v>
      </c>
      <c r="P348" s="98">
        <v>8</v>
      </c>
      <c r="Q348" s="99">
        <v>1</v>
      </c>
      <c r="R348" s="102">
        <f>BaseWeaponStats!R348*WeaponUpgradeCorrections!M12</f>
        <v>45</v>
      </c>
      <c r="S348" s="102">
        <f>BaseWeaponStats!S348*WeaponUpgradeCorrections!N12</f>
        <v>10</v>
      </c>
      <c r="T348" s="102">
        <f>BaseWeaponStats!T348*WeaponUpgradeCorrections!O12</f>
        <v>33</v>
      </c>
      <c r="U348" s="102">
        <f>BaseWeaponStats!U348*WeaponUpgradeCorrections!P12</f>
        <v>30</v>
      </c>
      <c r="V348" s="102">
        <f>BaseWeaponStats!V348*WeaponUpgradeCorrections!Q12</f>
        <v>30</v>
      </c>
      <c r="W348" s="100">
        <f>BaseWeaponStats!W348</f>
        <v>60</v>
      </c>
      <c r="X348" s="100">
        <f>BaseWeaponStats!X348</f>
        <v>6400</v>
      </c>
      <c r="Y348" s="100">
        <f>BaseWeaponStats!Y348</f>
        <v>0</v>
      </c>
    </row>
    <row r="349" spans="1:25" ht="15.75" customHeight="1" x14ac:dyDescent="0.2">
      <c r="A349" s="94">
        <f>BaseWeaponStats!A349+5</f>
        <v>501905</v>
      </c>
      <c r="B349" s="95" t="s">
        <v>964</v>
      </c>
      <c r="C349" s="16" t="s">
        <v>140</v>
      </c>
      <c r="D349" s="96">
        <f>BaseWeaponStats!D349*WeaponUpgradeCorrections!I13</f>
        <v>0</v>
      </c>
      <c r="E349" s="96">
        <f>BaseWeaponStats!E349*WeaponUpgradeCorrections!J13</f>
        <v>0</v>
      </c>
      <c r="F349" s="96">
        <f>BaseWeaponStats!F349*WeaponUpgradeCorrections!K13</f>
        <v>0</v>
      </c>
      <c r="G349" s="96">
        <f>BaseWeaponStats!G349*WeaponUpgradeCorrections!L13</f>
        <v>0</v>
      </c>
      <c r="H349" s="96">
        <v>1</v>
      </c>
      <c r="I349" s="97">
        <f>BaseWeaponStats!I349*WeaponUpgradeCorrections!C13</f>
        <v>179.39999999999998</v>
      </c>
      <c r="J349" s="97">
        <f>BaseWeaponStats!J349*WeaponUpgradeCorrections!D13</f>
        <v>0</v>
      </c>
      <c r="K349" s="97">
        <f>BaseWeaponStats!K349*WeaponUpgradeCorrections!E13</f>
        <v>206.99999999999997</v>
      </c>
      <c r="L349" s="97">
        <f>BaseWeaponStats!L349*WeaponUpgradeCorrections!F13</f>
        <v>0</v>
      </c>
      <c r="M349" s="97">
        <f>BaseWeaponStats!M349*WeaponUpgradeCorrections!G13</f>
        <v>37.5</v>
      </c>
      <c r="N349" s="97">
        <f>BaseWeaponStats!N349*WeaponUpgradeCorrections!H13</f>
        <v>20</v>
      </c>
      <c r="O349" s="97">
        <v>0</v>
      </c>
      <c r="P349" s="98">
        <v>8</v>
      </c>
      <c r="Q349" s="99">
        <v>1</v>
      </c>
      <c r="R349" s="102">
        <f>BaseWeaponStats!R349*WeaponUpgradeCorrections!M13</f>
        <v>45</v>
      </c>
      <c r="S349" s="102">
        <f>BaseWeaponStats!S349*WeaponUpgradeCorrections!N13</f>
        <v>10</v>
      </c>
      <c r="T349" s="102">
        <f>BaseWeaponStats!T349*WeaponUpgradeCorrections!O13</f>
        <v>33</v>
      </c>
      <c r="U349" s="102">
        <f>BaseWeaponStats!U349*WeaponUpgradeCorrections!P13</f>
        <v>30</v>
      </c>
      <c r="V349" s="102">
        <f>BaseWeaponStats!V349*WeaponUpgradeCorrections!Q13</f>
        <v>30</v>
      </c>
      <c r="W349" s="100">
        <f>BaseWeaponStats!W349</f>
        <v>60</v>
      </c>
      <c r="X349" s="100">
        <f>BaseWeaponStats!X349</f>
        <v>6400</v>
      </c>
      <c r="Y349" s="100">
        <f>BaseWeaponStats!Y349</f>
        <v>0</v>
      </c>
    </row>
    <row r="350" spans="1:25" ht="15.75" customHeight="1" x14ac:dyDescent="0.2">
      <c r="A350" s="94" t="s">
        <v>418</v>
      </c>
      <c r="B350" s="94" t="s">
        <v>449</v>
      </c>
      <c r="C350" s="16" t="s">
        <v>2</v>
      </c>
      <c r="D350" s="96" t="s">
        <v>419</v>
      </c>
      <c r="E350" s="96" t="s">
        <v>420</v>
      </c>
      <c r="F350" s="96" t="s">
        <v>421</v>
      </c>
      <c r="G350" s="96" t="s">
        <v>422</v>
      </c>
      <c r="H350" s="96" t="s">
        <v>423</v>
      </c>
      <c r="I350" s="97" t="s">
        <v>424</v>
      </c>
      <c r="J350" s="97" t="s">
        <v>425</v>
      </c>
      <c r="K350" s="97" t="s">
        <v>426</v>
      </c>
      <c r="L350" s="97" t="s">
        <v>427</v>
      </c>
      <c r="M350" s="97" t="s">
        <v>428</v>
      </c>
      <c r="N350" s="97" t="s">
        <v>429</v>
      </c>
      <c r="O350" s="97" t="s">
        <v>430</v>
      </c>
      <c r="P350" s="98" t="s">
        <v>9</v>
      </c>
      <c r="Q350" s="99" t="s">
        <v>431</v>
      </c>
      <c r="R350" s="102" t="s">
        <v>432</v>
      </c>
      <c r="S350" s="102" t="s">
        <v>433</v>
      </c>
      <c r="T350" s="102" t="s">
        <v>434</v>
      </c>
      <c r="U350" s="102" t="s">
        <v>435</v>
      </c>
      <c r="V350" s="102" t="s">
        <v>436</v>
      </c>
      <c r="W350" s="100" t="s">
        <v>437</v>
      </c>
      <c r="X350" s="100" t="s">
        <v>10</v>
      </c>
      <c r="Y350" s="100" t="s">
        <v>438</v>
      </c>
    </row>
    <row r="351" spans="1:25" ht="15.75" customHeight="1" x14ac:dyDescent="0.2">
      <c r="A351" s="94">
        <f>BaseWeaponStats!A351+15</f>
        <v>502015</v>
      </c>
      <c r="B351" s="103" t="s">
        <v>201</v>
      </c>
      <c r="C351" s="16" t="s">
        <v>202</v>
      </c>
      <c r="D351" s="96">
        <f>BaseWeaponStats!D351*WeaponUpgradeCorrections!I4</f>
        <v>0</v>
      </c>
      <c r="E351" s="96">
        <f>BaseWeaponStats!E351*WeaponUpgradeCorrections!J4</f>
        <v>102</v>
      </c>
      <c r="F351" s="96">
        <f>BaseWeaponStats!F351*WeaponUpgradeCorrections!K4</f>
        <v>0</v>
      </c>
      <c r="G351" s="96">
        <f>BaseWeaponStats!G351*WeaponUpgradeCorrections!L4</f>
        <v>0</v>
      </c>
      <c r="H351" s="96">
        <v>0</v>
      </c>
      <c r="I351" s="97">
        <f>BaseWeaponStats!I351*WeaponUpgradeCorrections!C4</f>
        <v>220</v>
      </c>
      <c r="J351" s="97">
        <f>BaseWeaponStats!J351*WeaponUpgradeCorrections!D4</f>
        <v>0</v>
      </c>
      <c r="K351" s="97">
        <f>BaseWeaponStats!K351*WeaponUpgradeCorrections!E4</f>
        <v>0</v>
      </c>
      <c r="L351" s="97">
        <f>BaseWeaponStats!L351*WeaponUpgradeCorrections!F4</f>
        <v>0</v>
      </c>
      <c r="M351" s="97">
        <f>BaseWeaponStats!M351*WeaponUpgradeCorrections!G4</f>
        <v>37.5</v>
      </c>
      <c r="N351" s="97">
        <f>BaseWeaponStats!N351*WeaponUpgradeCorrections!H4</f>
        <v>20</v>
      </c>
      <c r="O351" s="97">
        <v>0</v>
      </c>
      <c r="P351" s="98">
        <v>5</v>
      </c>
      <c r="Q351" s="99">
        <v>0</v>
      </c>
      <c r="R351" s="102">
        <f>BaseWeaponStats!R351*WeaponUpgradeCorrections!M4</f>
        <v>45</v>
      </c>
      <c r="S351" s="102">
        <f>BaseWeaponStats!S351*WeaponUpgradeCorrections!N4</f>
        <v>10</v>
      </c>
      <c r="T351" s="102">
        <f>BaseWeaponStats!T351*WeaponUpgradeCorrections!O4</f>
        <v>30</v>
      </c>
      <c r="U351" s="102">
        <f>BaseWeaponStats!U351*WeaponUpgradeCorrections!P4</f>
        <v>30</v>
      </c>
      <c r="V351" s="102">
        <f>BaseWeaponStats!V351*WeaponUpgradeCorrections!Q4</f>
        <v>30</v>
      </c>
      <c r="W351" s="100">
        <f>BaseWeaponStats!W351</f>
        <v>80</v>
      </c>
      <c r="X351" s="100">
        <f>BaseWeaponStats!X351</f>
        <v>6401</v>
      </c>
      <c r="Y351" s="100">
        <f>BaseWeaponStats!Y351</f>
        <v>0</v>
      </c>
    </row>
    <row r="352" spans="1:25" ht="15.75" customHeight="1" x14ac:dyDescent="0.2">
      <c r="A352" s="94">
        <f>BaseWeaponStats!A352+5</f>
        <v>502105</v>
      </c>
      <c r="B352" s="95" t="s">
        <v>965</v>
      </c>
      <c r="C352" s="16" t="s">
        <v>202</v>
      </c>
      <c r="D352" s="96">
        <f>BaseWeaponStats!D352*WeaponUpgradeCorrections!I5</f>
        <v>0</v>
      </c>
      <c r="E352" s="96">
        <f>BaseWeaponStats!E352*WeaponUpgradeCorrections!J5</f>
        <v>102</v>
      </c>
      <c r="F352" s="96">
        <f>BaseWeaponStats!F352*WeaponUpgradeCorrections!K5</f>
        <v>0</v>
      </c>
      <c r="G352" s="96">
        <f>BaseWeaponStats!G352*WeaponUpgradeCorrections!L5</f>
        <v>0</v>
      </c>
      <c r="H352" s="96">
        <v>0</v>
      </c>
      <c r="I352" s="97">
        <f>BaseWeaponStats!I352*WeaponUpgradeCorrections!C5</f>
        <v>237.60000000000002</v>
      </c>
      <c r="J352" s="97">
        <f>BaseWeaponStats!J352*WeaponUpgradeCorrections!D5</f>
        <v>0</v>
      </c>
      <c r="K352" s="97">
        <f>BaseWeaponStats!K352*WeaponUpgradeCorrections!E5</f>
        <v>0</v>
      </c>
      <c r="L352" s="97">
        <f>BaseWeaponStats!L352*WeaponUpgradeCorrections!F5</f>
        <v>0</v>
      </c>
      <c r="M352" s="97">
        <f>BaseWeaponStats!M352*WeaponUpgradeCorrections!G5</f>
        <v>37.5</v>
      </c>
      <c r="N352" s="97">
        <f>BaseWeaponStats!N352*WeaponUpgradeCorrections!H5</f>
        <v>20</v>
      </c>
      <c r="O352" s="97">
        <v>0</v>
      </c>
      <c r="P352" s="98">
        <v>5</v>
      </c>
      <c r="Q352" s="99">
        <v>0</v>
      </c>
      <c r="R352" s="102">
        <f>BaseWeaponStats!R352*WeaponUpgradeCorrections!M5</f>
        <v>45</v>
      </c>
      <c r="S352" s="102">
        <f>BaseWeaponStats!S352*WeaponUpgradeCorrections!N5</f>
        <v>10</v>
      </c>
      <c r="T352" s="102">
        <f>BaseWeaponStats!T352*WeaponUpgradeCorrections!O5</f>
        <v>30</v>
      </c>
      <c r="U352" s="102">
        <f>BaseWeaponStats!U352*WeaponUpgradeCorrections!P5</f>
        <v>30</v>
      </c>
      <c r="V352" s="102">
        <f>BaseWeaponStats!V352*WeaponUpgradeCorrections!Q5</f>
        <v>30</v>
      </c>
      <c r="W352" s="100">
        <f>BaseWeaponStats!W352</f>
        <v>8</v>
      </c>
      <c r="X352" s="100">
        <f>BaseWeaponStats!X352</f>
        <v>6401</v>
      </c>
      <c r="Y352" s="100">
        <f>BaseWeaponStats!Y352</f>
        <v>0</v>
      </c>
    </row>
    <row r="353" spans="1:25" ht="15.75" customHeight="1" x14ac:dyDescent="0.2">
      <c r="A353" s="94">
        <f>BaseWeaponStats!A353+5</f>
        <v>502205</v>
      </c>
      <c r="B353" s="95" t="s">
        <v>966</v>
      </c>
      <c r="C353" s="16" t="s">
        <v>202</v>
      </c>
      <c r="D353" s="96">
        <f>BaseWeaponStats!D353*WeaponUpgradeCorrections!I6</f>
        <v>0</v>
      </c>
      <c r="E353" s="96">
        <f>BaseWeaponStats!E353*WeaponUpgradeCorrections!J6</f>
        <v>0</v>
      </c>
      <c r="F353" s="96">
        <f>BaseWeaponStats!F353*WeaponUpgradeCorrections!K6</f>
        <v>0</v>
      </c>
      <c r="G353" s="96">
        <f>BaseWeaponStats!G353*WeaponUpgradeCorrections!L6</f>
        <v>0</v>
      </c>
      <c r="H353" s="96">
        <v>0</v>
      </c>
      <c r="I353" s="97">
        <f>BaseWeaponStats!I353*WeaponUpgradeCorrections!C6</f>
        <v>220</v>
      </c>
      <c r="J353" s="97">
        <f>BaseWeaponStats!J353*WeaponUpgradeCorrections!D6</f>
        <v>0</v>
      </c>
      <c r="K353" s="97">
        <f>BaseWeaponStats!K353*WeaponUpgradeCorrections!E6</f>
        <v>0</v>
      </c>
      <c r="L353" s="97">
        <f>BaseWeaponStats!L353*WeaponUpgradeCorrections!F6</f>
        <v>220</v>
      </c>
      <c r="M353" s="97">
        <f>BaseWeaponStats!M353*WeaponUpgradeCorrections!G6</f>
        <v>37.5</v>
      </c>
      <c r="N353" s="97">
        <f>BaseWeaponStats!N353*WeaponUpgradeCorrections!H6</f>
        <v>20</v>
      </c>
      <c r="O353" s="97">
        <v>0</v>
      </c>
      <c r="P353" s="98">
        <v>5</v>
      </c>
      <c r="Q353" s="99">
        <v>0</v>
      </c>
      <c r="R353" s="102">
        <f>BaseWeaponStats!R353*WeaponUpgradeCorrections!M6</f>
        <v>45</v>
      </c>
      <c r="S353" s="102">
        <f>BaseWeaponStats!S353*WeaponUpgradeCorrections!N6</f>
        <v>10</v>
      </c>
      <c r="T353" s="102">
        <f>BaseWeaponStats!T353*WeaponUpgradeCorrections!O6</f>
        <v>30</v>
      </c>
      <c r="U353" s="102">
        <f>BaseWeaponStats!U353*WeaponUpgradeCorrections!P6</f>
        <v>42</v>
      </c>
      <c r="V353" s="102">
        <f>BaseWeaponStats!V353*WeaponUpgradeCorrections!Q6</f>
        <v>30</v>
      </c>
      <c r="W353" s="100">
        <f>BaseWeaponStats!W353</f>
        <v>80</v>
      </c>
      <c r="X353" s="100">
        <f>BaseWeaponStats!X353</f>
        <v>6401</v>
      </c>
      <c r="Y353" s="100">
        <f>BaseWeaponStats!Y353</f>
        <v>0</v>
      </c>
    </row>
    <row r="354" spans="1:25" ht="15.75" customHeight="1" x14ac:dyDescent="0.2">
      <c r="A354" s="94">
        <f>BaseWeaponStats!A354+5</f>
        <v>502305</v>
      </c>
      <c r="B354" s="95" t="s">
        <v>967</v>
      </c>
      <c r="C354" s="16" t="s">
        <v>202</v>
      </c>
      <c r="D354" s="96">
        <f>BaseWeaponStats!D354*WeaponUpgradeCorrections!I7</f>
        <v>0</v>
      </c>
      <c r="E354" s="96">
        <f>BaseWeaponStats!E354*WeaponUpgradeCorrections!J7</f>
        <v>70.400000000000006</v>
      </c>
      <c r="F354" s="96">
        <f>BaseWeaponStats!F354*WeaponUpgradeCorrections!K7</f>
        <v>0</v>
      </c>
      <c r="G354" s="96">
        <f>BaseWeaponStats!G354*WeaponUpgradeCorrections!L7</f>
        <v>0</v>
      </c>
      <c r="H354" s="96">
        <v>0</v>
      </c>
      <c r="I354" s="97">
        <f>BaseWeaponStats!I354*WeaponUpgradeCorrections!C7</f>
        <v>202</v>
      </c>
      <c r="J354" s="97">
        <f>BaseWeaponStats!J354*WeaponUpgradeCorrections!D7</f>
        <v>0</v>
      </c>
      <c r="K354" s="97">
        <f>BaseWeaponStats!K354*WeaponUpgradeCorrections!E7</f>
        <v>0</v>
      </c>
      <c r="L354" s="97">
        <f>BaseWeaponStats!L354*WeaponUpgradeCorrections!F7</f>
        <v>0</v>
      </c>
      <c r="M354" s="97">
        <f>BaseWeaponStats!M354*WeaponUpgradeCorrections!G7</f>
        <v>33</v>
      </c>
      <c r="N354" s="97">
        <f>BaseWeaponStats!N354*WeaponUpgradeCorrections!H7</f>
        <v>20</v>
      </c>
      <c r="O354" s="97">
        <v>0</v>
      </c>
      <c r="P354" s="98">
        <v>5</v>
      </c>
      <c r="Q354" s="99">
        <v>0</v>
      </c>
      <c r="R354" s="102">
        <f>BaseWeaponStats!R354*WeaponUpgradeCorrections!M7</f>
        <v>45</v>
      </c>
      <c r="S354" s="102">
        <f>BaseWeaponStats!S354*WeaponUpgradeCorrections!N7</f>
        <v>10</v>
      </c>
      <c r="T354" s="102">
        <f>BaseWeaponStats!T354*WeaponUpgradeCorrections!O7</f>
        <v>30</v>
      </c>
      <c r="U354" s="102">
        <f>BaseWeaponStats!U354*WeaponUpgradeCorrections!P7</f>
        <v>30</v>
      </c>
      <c r="V354" s="102">
        <f>BaseWeaponStats!V354*WeaponUpgradeCorrections!Q7</f>
        <v>30</v>
      </c>
      <c r="W354" s="100">
        <f>BaseWeaponStats!W354</f>
        <v>80</v>
      </c>
      <c r="X354" s="100">
        <f>BaseWeaponStats!X354</f>
        <v>6401</v>
      </c>
      <c r="Y354" s="100">
        <f>BaseWeaponStats!Y354</f>
        <v>0</v>
      </c>
    </row>
    <row r="355" spans="1:25" ht="15.75" customHeight="1" x14ac:dyDescent="0.2">
      <c r="A355" s="94">
        <f>BaseWeaponStats!A355+10</f>
        <v>502410</v>
      </c>
      <c r="B355" s="95" t="s">
        <v>968</v>
      </c>
      <c r="C355" s="16" t="s">
        <v>202</v>
      </c>
      <c r="D355" s="96">
        <f>BaseWeaponStats!D355*WeaponUpgradeCorrections!I8</f>
        <v>0</v>
      </c>
      <c r="E355" s="96">
        <f>BaseWeaponStats!E355*WeaponUpgradeCorrections!J8</f>
        <v>27.599999999999998</v>
      </c>
      <c r="F355" s="96">
        <f>BaseWeaponStats!F355*WeaponUpgradeCorrections!K8</f>
        <v>73.2</v>
      </c>
      <c r="G355" s="96">
        <f>BaseWeaponStats!G355*WeaponUpgradeCorrections!L8</f>
        <v>0</v>
      </c>
      <c r="H355" s="96">
        <v>0</v>
      </c>
      <c r="I355" s="97">
        <f>BaseWeaponStats!I355*WeaponUpgradeCorrections!C8</f>
        <v>165</v>
      </c>
      <c r="J355" s="97">
        <f>BaseWeaponStats!J355*WeaponUpgradeCorrections!D8</f>
        <v>180</v>
      </c>
      <c r="K355" s="97">
        <f>BaseWeaponStats!K355*WeaponUpgradeCorrections!E8</f>
        <v>0</v>
      </c>
      <c r="L355" s="97">
        <f>BaseWeaponStats!L355*WeaponUpgradeCorrections!F8</f>
        <v>0</v>
      </c>
      <c r="M355" s="97">
        <f>BaseWeaponStats!M355*WeaponUpgradeCorrections!G8</f>
        <v>37.5</v>
      </c>
      <c r="N355" s="97">
        <f>BaseWeaponStats!N355*WeaponUpgradeCorrections!H8</f>
        <v>20</v>
      </c>
      <c r="O355" s="97">
        <v>0</v>
      </c>
      <c r="P355" s="98">
        <v>5</v>
      </c>
      <c r="Q355" s="99">
        <v>0</v>
      </c>
      <c r="R355" s="102">
        <f>BaseWeaponStats!R355*WeaponUpgradeCorrections!M8</f>
        <v>45</v>
      </c>
      <c r="S355" s="102">
        <f>BaseWeaponStats!S355*WeaponUpgradeCorrections!N8</f>
        <v>10</v>
      </c>
      <c r="T355" s="102">
        <f>BaseWeaponStats!T355*WeaponUpgradeCorrections!O8</f>
        <v>30</v>
      </c>
      <c r="U355" s="102">
        <f>BaseWeaponStats!U355*WeaponUpgradeCorrections!P8</f>
        <v>30</v>
      </c>
      <c r="V355" s="102">
        <f>BaseWeaponStats!V355*WeaponUpgradeCorrections!Q8</f>
        <v>30</v>
      </c>
      <c r="W355" s="100">
        <f>BaseWeaponStats!W355</f>
        <v>80</v>
      </c>
      <c r="X355" s="100">
        <f>BaseWeaponStats!X355</f>
        <v>6401</v>
      </c>
      <c r="Y355" s="100">
        <f>BaseWeaponStats!Y355</f>
        <v>1</v>
      </c>
    </row>
    <row r="356" spans="1:25" ht="15.75" customHeight="1" x14ac:dyDescent="0.2">
      <c r="A356" s="94">
        <f>BaseWeaponStats!A356+5</f>
        <v>502505</v>
      </c>
      <c r="B356" s="95" t="s">
        <v>969</v>
      </c>
      <c r="C356" s="16" t="s">
        <v>202</v>
      </c>
      <c r="D356" s="96">
        <f>BaseWeaponStats!D356*WeaponUpgradeCorrections!I9</f>
        <v>0</v>
      </c>
      <c r="E356" s="96">
        <f>BaseWeaponStats!E356*WeaponUpgradeCorrections!J9</f>
        <v>19.2</v>
      </c>
      <c r="F356" s="96">
        <f>BaseWeaponStats!F356*WeaponUpgradeCorrections!K9</f>
        <v>108</v>
      </c>
      <c r="G356" s="96">
        <f>BaseWeaponStats!G356*WeaponUpgradeCorrections!L9</f>
        <v>0</v>
      </c>
      <c r="H356" s="96">
        <v>0</v>
      </c>
      <c r="I356" s="97">
        <f>BaseWeaponStats!I356*WeaponUpgradeCorrections!C9</f>
        <v>158.4</v>
      </c>
      <c r="J356" s="97">
        <f>BaseWeaponStats!J356*WeaponUpgradeCorrections!D9</f>
        <v>162.39999999999998</v>
      </c>
      <c r="K356" s="97">
        <f>BaseWeaponStats!K356*WeaponUpgradeCorrections!E9</f>
        <v>0</v>
      </c>
      <c r="L356" s="97">
        <f>BaseWeaponStats!L356*WeaponUpgradeCorrections!F9</f>
        <v>0</v>
      </c>
      <c r="M356" s="97">
        <f>BaseWeaponStats!M356*WeaponUpgradeCorrections!G9</f>
        <v>37.5</v>
      </c>
      <c r="N356" s="97">
        <f>BaseWeaponStats!N356*WeaponUpgradeCorrections!H9</f>
        <v>20</v>
      </c>
      <c r="O356" s="97">
        <v>0</v>
      </c>
      <c r="P356" s="98">
        <v>5</v>
      </c>
      <c r="Q356" s="99">
        <v>0</v>
      </c>
      <c r="R356" s="102">
        <f>BaseWeaponStats!R356*WeaponUpgradeCorrections!M9</f>
        <v>45</v>
      </c>
      <c r="S356" s="102">
        <f>BaseWeaponStats!S356*WeaponUpgradeCorrections!N9</f>
        <v>10</v>
      </c>
      <c r="T356" s="102">
        <f>BaseWeaponStats!T356*WeaponUpgradeCorrections!O9</f>
        <v>30</v>
      </c>
      <c r="U356" s="102">
        <f>BaseWeaponStats!U356*WeaponUpgradeCorrections!P9</f>
        <v>30</v>
      </c>
      <c r="V356" s="102">
        <f>BaseWeaponStats!V356*WeaponUpgradeCorrections!Q9</f>
        <v>30</v>
      </c>
      <c r="W356" s="100">
        <f>BaseWeaponStats!W356</f>
        <v>80</v>
      </c>
      <c r="X356" s="100">
        <f>BaseWeaponStats!X356</f>
        <v>6401</v>
      </c>
      <c r="Y356" s="100">
        <f>BaseWeaponStats!Y356</f>
        <v>1</v>
      </c>
    </row>
    <row r="357" spans="1:25" ht="15.75" customHeight="1" x14ac:dyDescent="0.2">
      <c r="A357" s="94">
        <f>BaseWeaponStats!A357+10</f>
        <v>502610</v>
      </c>
      <c r="B357" s="95" t="s">
        <v>970</v>
      </c>
      <c r="C357" s="16" t="s">
        <v>202</v>
      </c>
      <c r="D357" s="96">
        <f>BaseWeaponStats!D357*WeaponUpgradeCorrections!I10</f>
        <v>0</v>
      </c>
      <c r="E357" s="96">
        <f>BaseWeaponStats!E357*WeaponUpgradeCorrections!J10</f>
        <v>38.4</v>
      </c>
      <c r="F357" s="96">
        <f>BaseWeaponStats!F357*WeaponUpgradeCorrections!K10</f>
        <v>0</v>
      </c>
      <c r="G357" s="96">
        <f>BaseWeaponStats!G357*WeaponUpgradeCorrections!L10</f>
        <v>73.2</v>
      </c>
      <c r="H357" s="96">
        <v>0</v>
      </c>
      <c r="I357" s="97">
        <f>BaseWeaponStats!I357*WeaponUpgradeCorrections!C10</f>
        <v>147.5</v>
      </c>
      <c r="J357" s="97">
        <f>BaseWeaponStats!J357*WeaponUpgradeCorrections!D10</f>
        <v>182.5</v>
      </c>
      <c r="K357" s="97">
        <f>BaseWeaponStats!K357*WeaponUpgradeCorrections!E10</f>
        <v>0</v>
      </c>
      <c r="L357" s="97">
        <f>BaseWeaponStats!L357*WeaponUpgradeCorrections!F10</f>
        <v>0</v>
      </c>
      <c r="M357" s="97">
        <f>BaseWeaponStats!M357*WeaponUpgradeCorrections!G10</f>
        <v>37.5</v>
      </c>
      <c r="N357" s="97">
        <f>BaseWeaponStats!N357*WeaponUpgradeCorrections!H10</f>
        <v>20</v>
      </c>
      <c r="O357" s="97">
        <v>0</v>
      </c>
      <c r="P357" s="98">
        <v>5</v>
      </c>
      <c r="Q357" s="99">
        <v>0</v>
      </c>
      <c r="R357" s="102">
        <f>BaseWeaponStats!R357*WeaponUpgradeCorrections!M10</f>
        <v>45</v>
      </c>
      <c r="S357" s="102">
        <f>BaseWeaponStats!S357*WeaponUpgradeCorrections!N10</f>
        <v>10</v>
      </c>
      <c r="T357" s="102">
        <f>BaseWeaponStats!T357*WeaponUpgradeCorrections!O10</f>
        <v>30</v>
      </c>
      <c r="U357" s="102">
        <f>BaseWeaponStats!U357*WeaponUpgradeCorrections!P10</f>
        <v>30</v>
      </c>
      <c r="V357" s="102">
        <f>BaseWeaponStats!V357*WeaponUpgradeCorrections!Q10</f>
        <v>30</v>
      </c>
      <c r="W357" s="100">
        <f>BaseWeaponStats!W357</f>
        <v>80</v>
      </c>
      <c r="X357" s="100">
        <f>BaseWeaponStats!X357</f>
        <v>6401</v>
      </c>
      <c r="Y357" s="100">
        <f>BaseWeaponStats!Y357</f>
        <v>1</v>
      </c>
    </row>
    <row r="358" spans="1:25" ht="15.75" customHeight="1" x14ac:dyDescent="0.2">
      <c r="A358" s="94">
        <f>BaseWeaponStats!A358+5</f>
        <v>502705</v>
      </c>
      <c r="B358" s="95" t="s">
        <v>971</v>
      </c>
      <c r="C358" s="16" t="s">
        <v>202</v>
      </c>
      <c r="D358" s="96">
        <f>BaseWeaponStats!D358*WeaponUpgradeCorrections!I11</f>
        <v>0</v>
      </c>
      <c r="E358" s="96">
        <f>BaseWeaponStats!E358*WeaponUpgradeCorrections!J11</f>
        <v>36</v>
      </c>
      <c r="F358" s="96">
        <f>BaseWeaponStats!F358*WeaponUpgradeCorrections!K11</f>
        <v>0</v>
      </c>
      <c r="G358" s="96">
        <f>BaseWeaponStats!G358*WeaponUpgradeCorrections!L11</f>
        <v>85.2</v>
      </c>
      <c r="H358" s="96">
        <v>0</v>
      </c>
      <c r="I358" s="97">
        <f>BaseWeaponStats!I358*WeaponUpgradeCorrections!C11</f>
        <v>156</v>
      </c>
      <c r="J358" s="97">
        <f>BaseWeaponStats!J358*WeaponUpgradeCorrections!D11</f>
        <v>165</v>
      </c>
      <c r="K358" s="97">
        <f>BaseWeaponStats!K358*WeaponUpgradeCorrections!E11</f>
        <v>0</v>
      </c>
      <c r="L358" s="97">
        <f>BaseWeaponStats!L358*WeaponUpgradeCorrections!F11</f>
        <v>0</v>
      </c>
      <c r="M358" s="97">
        <f>BaseWeaponStats!M358*WeaponUpgradeCorrections!G11</f>
        <v>37.5</v>
      </c>
      <c r="N358" s="97">
        <f>BaseWeaponStats!N358*WeaponUpgradeCorrections!H11</f>
        <v>20</v>
      </c>
      <c r="O358" s="97">
        <v>0</v>
      </c>
      <c r="P358" s="98">
        <v>5</v>
      </c>
      <c r="Q358" s="99">
        <v>0</v>
      </c>
      <c r="R358" s="102">
        <f>BaseWeaponStats!R358*WeaponUpgradeCorrections!M11</f>
        <v>45</v>
      </c>
      <c r="S358" s="102">
        <f>BaseWeaponStats!S358*WeaponUpgradeCorrections!N11</f>
        <v>10</v>
      </c>
      <c r="T358" s="102">
        <f>BaseWeaponStats!T358*WeaponUpgradeCorrections!O11</f>
        <v>30</v>
      </c>
      <c r="U358" s="102">
        <f>BaseWeaponStats!U358*WeaponUpgradeCorrections!P11</f>
        <v>30</v>
      </c>
      <c r="V358" s="102">
        <f>BaseWeaponStats!V358*WeaponUpgradeCorrections!Q11</f>
        <v>30</v>
      </c>
      <c r="W358" s="100">
        <f>BaseWeaponStats!W358</f>
        <v>80</v>
      </c>
      <c r="X358" s="100">
        <f>BaseWeaponStats!X358</f>
        <v>6401</v>
      </c>
      <c r="Y358" s="100">
        <f>BaseWeaponStats!Y358</f>
        <v>1</v>
      </c>
    </row>
    <row r="359" spans="1:25" ht="15.75" customHeight="1" x14ac:dyDescent="0.2">
      <c r="A359" s="94">
        <f>BaseWeaponStats!A359+10</f>
        <v>502810</v>
      </c>
      <c r="B359" s="95" t="s">
        <v>972</v>
      </c>
      <c r="C359" s="16" t="s">
        <v>202</v>
      </c>
      <c r="D359" s="96">
        <f>BaseWeaponStats!D359*WeaponUpgradeCorrections!I12</f>
        <v>0</v>
      </c>
      <c r="E359" s="96">
        <f>BaseWeaponStats!E359*WeaponUpgradeCorrections!J12</f>
        <v>0</v>
      </c>
      <c r="F359" s="96">
        <f>BaseWeaponStats!F359*WeaponUpgradeCorrections!K12</f>
        <v>0</v>
      </c>
      <c r="G359" s="96">
        <f>BaseWeaponStats!G359*WeaponUpgradeCorrections!L12</f>
        <v>0</v>
      </c>
      <c r="H359" s="96">
        <v>0</v>
      </c>
      <c r="I359" s="97">
        <f>BaseWeaponStats!I359*WeaponUpgradeCorrections!C12</f>
        <v>211.2</v>
      </c>
      <c r="J359" s="97">
        <f>BaseWeaponStats!J359*WeaponUpgradeCorrections!D12</f>
        <v>0</v>
      </c>
      <c r="K359" s="97">
        <f>BaseWeaponStats!K359*WeaponUpgradeCorrections!E12</f>
        <v>211.2</v>
      </c>
      <c r="L359" s="97">
        <f>BaseWeaponStats!L359*WeaponUpgradeCorrections!F12</f>
        <v>0</v>
      </c>
      <c r="M359" s="97">
        <f>BaseWeaponStats!M359*WeaponUpgradeCorrections!G12</f>
        <v>37.5</v>
      </c>
      <c r="N359" s="97">
        <f>BaseWeaponStats!N359*WeaponUpgradeCorrections!H12</f>
        <v>20</v>
      </c>
      <c r="O359" s="97">
        <v>0</v>
      </c>
      <c r="P359" s="98">
        <v>5</v>
      </c>
      <c r="Q359" s="99">
        <v>0</v>
      </c>
      <c r="R359" s="102">
        <f>BaseWeaponStats!R359*WeaponUpgradeCorrections!M12</f>
        <v>45</v>
      </c>
      <c r="S359" s="102">
        <f>BaseWeaponStats!S359*WeaponUpgradeCorrections!N12</f>
        <v>10</v>
      </c>
      <c r="T359" s="102">
        <f>BaseWeaponStats!T359*WeaponUpgradeCorrections!O12</f>
        <v>33</v>
      </c>
      <c r="U359" s="102">
        <f>BaseWeaponStats!U359*WeaponUpgradeCorrections!P12</f>
        <v>30</v>
      </c>
      <c r="V359" s="102">
        <f>BaseWeaponStats!V359*WeaponUpgradeCorrections!Q12</f>
        <v>30</v>
      </c>
      <c r="W359" s="100">
        <f>BaseWeaponStats!W359</f>
        <v>80</v>
      </c>
      <c r="X359" s="100">
        <f>BaseWeaponStats!X359</f>
        <v>6401</v>
      </c>
      <c r="Y359" s="100">
        <f>BaseWeaponStats!Y359</f>
        <v>0</v>
      </c>
    </row>
    <row r="360" spans="1:25" ht="15.75" customHeight="1" x14ac:dyDescent="0.2">
      <c r="A360" s="94">
        <f>BaseWeaponStats!A360+5</f>
        <v>502905</v>
      </c>
      <c r="B360" s="95" t="s">
        <v>973</v>
      </c>
      <c r="C360" s="16" t="s">
        <v>202</v>
      </c>
      <c r="D360" s="96">
        <f>BaseWeaponStats!D360*WeaponUpgradeCorrections!I13</f>
        <v>0</v>
      </c>
      <c r="E360" s="96">
        <f>BaseWeaponStats!E360*WeaponUpgradeCorrections!J13</f>
        <v>0</v>
      </c>
      <c r="F360" s="96">
        <f>BaseWeaponStats!F360*WeaponUpgradeCorrections!K13</f>
        <v>0</v>
      </c>
      <c r="G360" s="96">
        <f>BaseWeaponStats!G360*WeaponUpgradeCorrections!L13</f>
        <v>0</v>
      </c>
      <c r="H360" s="96">
        <v>1</v>
      </c>
      <c r="I360" s="97">
        <f>BaseWeaponStats!I360*WeaponUpgradeCorrections!C13</f>
        <v>177.1</v>
      </c>
      <c r="J360" s="97">
        <f>BaseWeaponStats!J360*WeaponUpgradeCorrections!D13</f>
        <v>0</v>
      </c>
      <c r="K360" s="97">
        <f>BaseWeaponStats!K360*WeaponUpgradeCorrections!E13</f>
        <v>204.7</v>
      </c>
      <c r="L360" s="97">
        <f>BaseWeaponStats!L360*WeaponUpgradeCorrections!F13</f>
        <v>0</v>
      </c>
      <c r="M360" s="97">
        <f>BaseWeaponStats!M360*WeaponUpgradeCorrections!G13</f>
        <v>37.5</v>
      </c>
      <c r="N360" s="97">
        <f>BaseWeaponStats!N360*WeaponUpgradeCorrections!H13</f>
        <v>20</v>
      </c>
      <c r="O360" s="97">
        <v>0</v>
      </c>
      <c r="P360" s="98">
        <v>5</v>
      </c>
      <c r="Q360" s="99">
        <v>0</v>
      </c>
      <c r="R360" s="102">
        <f>BaseWeaponStats!R360*WeaponUpgradeCorrections!M13</f>
        <v>45</v>
      </c>
      <c r="S360" s="102">
        <f>BaseWeaponStats!S360*WeaponUpgradeCorrections!N13</f>
        <v>10</v>
      </c>
      <c r="T360" s="102">
        <f>BaseWeaponStats!T360*WeaponUpgradeCorrections!O13</f>
        <v>33</v>
      </c>
      <c r="U360" s="102">
        <f>BaseWeaponStats!U360*WeaponUpgradeCorrections!P13</f>
        <v>30</v>
      </c>
      <c r="V360" s="102">
        <f>BaseWeaponStats!V360*WeaponUpgradeCorrections!Q13</f>
        <v>30</v>
      </c>
      <c r="W360" s="100">
        <f>BaseWeaponStats!W360</f>
        <v>80</v>
      </c>
      <c r="X360" s="100">
        <f>BaseWeaponStats!X360</f>
        <v>6401</v>
      </c>
      <c r="Y360" s="100">
        <f>BaseWeaponStats!Y360</f>
        <v>0</v>
      </c>
    </row>
    <row r="361" spans="1:25" ht="15.75" customHeight="1" x14ac:dyDescent="0.2">
      <c r="A361" s="94" t="s">
        <v>418</v>
      </c>
      <c r="B361" s="94" t="s">
        <v>449</v>
      </c>
      <c r="C361" s="16" t="s">
        <v>2</v>
      </c>
      <c r="D361" s="96" t="s">
        <v>419</v>
      </c>
      <c r="E361" s="96" t="s">
        <v>420</v>
      </c>
      <c r="F361" s="96" t="s">
        <v>421</v>
      </c>
      <c r="G361" s="96" t="s">
        <v>422</v>
      </c>
      <c r="H361" s="96" t="s">
        <v>423</v>
      </c>
      <c r="I361" s="97" t="s">
        <v>424</v>
      </c>
      <c r="J361" s="97" t="s">
        <v>425</v>
      </c>
      <c r="K361" s="97" t="s">
        <v>426</v>
      </c>
      <c r="L361" s="97" t="s">
        <v>427</v>
      </c>
      <c r="M361" s="97" t="s">
        <v>428</v>
      </c>
      <c r="N361" s="97" t="s">
        <v>429</v>
      </c>
      <c r="O361" s="97" t="s">
        <v>430</v>
      </c>
      <c r="P361" s="98" t="s">
        <v>9</v>
      </c>
      <c r="Q361" s="99" t="s">
        <v>431</v>
      </c>
      <c r="R361" s="102" t="s">
        <v>432</v>
      </c>
      <c r="S361" s="102" t="s">
        <v>433</v>
      </c>
      <c r="T361" s="102" t="s">
        <v>434</v>
      </c>
      <c r="U361" s="102" t="s">
        <v>435</v>
      </c>
      <c r="V361" s="102" t="s">
        <v>436</v>
      </c>
      <c r="W361" s="100" t="s">
        <v>437</v>
      </c>
      <c r="X361" s="100" t="s">
        <v>10</v>
      </c>
      <c r="Y361" s="100" t="s">
        <v>438</v>
      </c>
    </row>
    <row r="362" spans="1:25" ht="15.75" customHeight="1" x14ac:dyDescent="0.2">
      <c r="A362" s="94">
        <f>BaseWeaponStats!A362+5</f>
        <v>503005</v>
      </c>
      <c r="B362" s="103" t="s">
        <v>206</v>
      </c>
      <c r="C362" s="16" t="s">
        <v>101</v>
      </c>
      <c r="D362" s="96">
        <f>BaseWeaponStats!D362*WeaponUpgradeCorrections!I14</f>
        <v>0</v>
      </c>
      <c r="E362" s="96">
        <f>BaseWeaponStats!E362*WeaponUpgradeCorrections!J14</f>
        <v>85</v>
      </c>
      <c r="F362" s="96">
        <f>BaseWeaponStats!F362*WeaponUpgradeCorrections!K14</f>
        <v>0</v>
      </c>
      <c r="G362" s="96">
        <f>BaseWeaponStats!G362*WeaponUpgradeCorrections!L14</f>
        <v>0</v>
      </c>
      <c r="H362" s="96">
        <v>1</v>
      </c>
      <c r="I362" s="97">
        <f>BaseWeaponStats!I362*WeaponUpgradeCorrections!C14</f>
        <v>216</v>
      </c>
      <c r="J362" s="97">
        <f>BaseWeaponStats!J362*WeaponUpgradeCorrections!D14</f>
        <v>0</v>
      </c>
      <c r="K362" s="97">
        <f>BaseWeaponStats!K362*WeaponUpgradeCorrections!E14</f>
        <v>0</v>
      </c>
      <c r="L362" s="97">
        <f>BaseWeaponStats!L362*WeaponUpgradeCorrections!F14</f>
        <v>0</v>
      </c>
      <c r="M362" s="97">
        <f>BaseWeaponStats!M362*WeaponUpgradeCorrections!G14</f>
        <v>37.5</v>
      </c>
      <c r="N362" s="97">
        <f>BaseWeaponStats!N362*WeaponUpgradeCorrections!H14</f>
        <v>20</v>
      </c>
      <c r="O362" s="97">
        <v>0</v>
      </c>
      <c r="P362" s="98">
        <v>6</v>
      </c>
      <c r="Q362" s="99">
        <v>0</v>
      </c>
      <c r="R362" s="102">
        <f>BaseWeaponStats!R362*WeaponUpgradeCorrections!M14</f>
        <v>45</v>
      </c>
      <c r="S362" s="102">
        <f>BaseWeaponStats!S362*WeaponUpgradeCorrections!N14</f>
        <v>10</v>
      </c>
      <c r="T362" s="102">
        <f>BaseWeaponStats!T362*WeaponUpgradeCorrections!O14</f>
        <v>30</v>
      </c>
      <c r="U362" s="102">
        <f>BaseWeaponStats!U362*WeaponUpgradeCorrections!P14</f>
        <v>30</v>
      </c>
      <c r="V362" s="102">
        <f>BaseWeaponStats!V362*WeaponUpgradeCorrections!Q14</f>
        <v>30</v>
      </c>
      <c r="W362" s="100">
        <f>BaseWeaponStats!W362</f>
        <v>120</v>
      </c>
      <c r="X362" s="100" t="str">
        <f>BaseWeaponStats!X362</f>
        <v>6402/6970</v>
      </c>
      <c r="Y362" s="100">
        <f>BaseWeaponStats!Y362</f>
        <v>0</v>
      </c>
    </row>
    <row r="363" spans="1:25" ht="15.75" customHeight="1" x14ac:dyDescent="0.2">
      <c r="A363" s="140" t="s">
        <v>974</v>
      </c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2"/>
    </row>
    <row r="364" spans="1:25" ht="15.75" customHeight="1" x14ac:dyDescent="0.2">
      <c r="A364" s="94" t="s">
        <v>418</v>
      </c>
      <c r="B364" s="94" t="s">
        <v>449</v>
      </c>
      <c r="C364" s="16" t="s">
        <v>2</v>
      </c>
      <c r="D364" s="96" t="s">
        <v>419</v>
      </c>
      <c r="E364" s="96" t="s">
        <v>420</v>
      </c>
      <c r="F364" s="96" t="s">
        <v>421</v>
      </c>
      <c r="G364" s="96" t="s">
        <v>422</v>
      </c>
      <c r="H364" s="96" t="s">
        <v>423</v>
      </c>
      <c r="I364" s="97" t="s">
        <v>424</v>
      </c>
      <c r="J364" s="97" t="s">
        <v>425</v>
      </c>
      <c r="K364" s="97" t="s">
        <v>426</v>
      </c>
      <c r="L364" s="97" t="s">
        <v>427</v>
      </c>
      <c r="M364" s="97" t="s">
        <v>428</v>
      </c>
      <c r="N364" s="97" t="s">
        <v>429</v>
      </c>
      <c r="O364" s="97" t="s">
        <v>430</v>
      </c>
      <c r="P364" s="98" t="s">
        <v>9</v>
      </c>
      <c r="Q364" s="99" t="s">
        <v>431</v>
      </c>
      <c r="R364" s="102" t="s">
        <v>432</v>
      </c>
      <c r="S364" s="102" t="s">
        <v>433</v>
      </c>
      <c r="T364" s="102" t="s">
        <v>434</v>
      </c>
      <c r="U364" s="102" t="s">
        <v>435</v>
      </c>
      <c r="V364" s="102" t="s">
        <v>436</v>
      </c>
      <c r="W364" s="100" t="s">
        <v>437</v>
      </c>
      <c r="X364" s="100" t="s">
        <v>10</v>
      </c>
      <c r="Y364" s="100" t="s">
        <v>438</v>
      </c>
    </row>
    <row r="365" spans="1:25" ht="15.75" customHeight="1" x14ac:dyDescent="0.2">
      <c r="A365" s="94">
        <f>BaseWeaponStats!A365+15</f>
        <v>600015</v>
      </c>
      <c r="B365" s="103" t="s">
        <v>211</v>
      </c>
      <c r="C365" s="16" t="s">
        <v>212</v>
      </c>
      <c r="D365" s="96">
        <f>BaseWeaponStats!D365*WeaponUpgradeCorrections!I4</f>
        <v>26.4</v>
      </c>
      <c r="E365" s="96">
        <f>BaseWeaponStats!E365*WeaponUpgradeCorrections!J4</f>
        <v>84</v>
      </c>
      <c r="F365" s="96">
        <f>BaseWeaponStats!F365*WeaponUpgradeCorrections!K4</f>
        <v>0</v>
      </c>
      <c r="G365" s="96">
        <f>BaseWeaponStats!G365*WeaponUpgradeCorrections!L4</f>
        <v>0</v>
      </c>
      <c r="H365" s="96">
        <v>0</v>
      </c>
      <c r="I365" s="97">
        <f>BaseWeaponStats!I365*WeaponUpgradeCorrections!C4</f>
        <v>142.5</v>
      </c>
      <c r="J365" s="97">
        <f>BaseWeaponStats!J365*WeaponUpgradeCorrections!D4</f>
        <v>0</v>
      </c>
      <c r="K365" s="97">
        <f>BaseWeaponStats!K365*WeaponUpgradeCorrections!E4</f>
        <v>0</v>
      </c>
      <c r="L365" s="97">
        <f>BaseWeaponStats!L365*WeaponUpgradeCorrections!F4</f>
        <v>0</v>
      </c>
      <c r="M365" s="97">
        <f>BaseWeaponStats!M365*WeaponUpgradeCorrections!G4</f>
        <v>25</v>
      </c>
      <c r="N365" s="97">
        <f>BaseWeaponStats!N365*WeaponUpgradeCorrections!H4</f>
        <v>5</v>
      </c>
      <c r="O365" s="97">
        <v>20</v>
      </c>
      <c r="P365" s="98">
        <v>0.5</v>
      </c>
      <c r="Q365" s="99">
        <v>0</v>
      </c>
      <c r="R365" s="102">
        <f>BaseWeaponStats!R365*WeaponUpgradeCorrections!M4</f>
        <v>45</v>
      </c>
      <c r="S365" s="102">
        <f>BaseWeaponStats!S365*WeaponUpgradeCorrections!N4</f>
        <v>10</v>
      </c>
      <c r="T365" s="102">
        <f>BaseWeaponStats!T365*WeaponUpgradeCorrections!O4</f>
        <v>30</v>
      </c>
      <c r="U365" s="102">
        <f>BaseWeaponStats!U365*WeaponUpgradeCorrections!P4</f>
        <v>30</v>
      </c>
      <c r="V365" s="102">
        <f>BaseWeaponStats!V365*WeaponUpgradeCorrections!Q4</f>
        <v>22</v>
      </c>
      <c r="W365" s="100">
        <f>BaseWeaponStats!W365</f>
        <v>200</v>
      </c>
      <c r="X365" s="100">
        <f>BaseWeaponStats!X365</f>
        <v>0</v>
      </c>
      <c r="Y365" s="100">
        <f>BaseWeaponStats!Y365</f>
        <v>0</v>
      </c>
    </row>
    <row r="366" spans="1:25" ht="15.75" customHeight="1" x14ac:dyDescent="0.2">
      <c r="A366" s="94">
        <f>BaseWeaponStats!A366+5</f>
        <v>600105</v>
      </c>
      <c r="B366" s="95" t="s">
        <v>214</v>
      </c>
      <c r="C366" s="16" t="s">
        <v>212</v>
      </c>
      <c r="D366" s="96">
        <f>BaseWeaponStats!D366*WeaponUpgradeCorrections!I5</f>
        <v>26.4</v>
      </c>
      <c r="E366" s="96">
        <f>BaseWeaponStats!E366*WeaponUpgradeCorrections!J5</f>
        <v>84</v>
      </c>
      <c r="F366" s="96">
        <f>BaseWeaponStats!F366*WeaponUpgradeCorrections!K5</f>
        <v>0</v>
      </c>
      <c r="G366" s="96">
        <f>BaseWeaponStats!G366*WeaponUpgradeCorrections!L5</f>
        <v>0</v>
      </c>
      <c r="H366" s="96">
        <v>0</v>
      </c>
      <c r="I366" s="97">
        <f>BaseWeaponStats!I366*WeaponUpgradeCorrections!C5</f>
        <v>153.9</v>
      </c>
      <c r="J366" s="97">
        <f>BaseWeaponStats!J366*WeaponUpgradeCorrections!D5</f>
        <v>0</v>
      </c>
      <c r="K366" s="97">
        <f>BaseWeaponStats!K366*WeaponUpgradeCorrections!E5</f>
        <v>0</v>
      </c>
      <c r="L366" s="97">
        <f>BaseWeaponStats!L366*WeaponUpgradeCorrections!F5</f>
        <v>0</v>
      </c>
      <c r="M366" s="97">
        <f>BaseWeaponStats!M366*WeaponUpgradeCorrections!G5</f>
        <v>25</v>
      </c>
      <c r="N366" s="97">
        <f>BaseWeaponStats!N366*WeaponUpgradeCorrections!H5</f>
        <v>5</v>
      </c>
      <c r="O366" s="97">
        <v>20</v>
      </c>
      <c r="P366" s="98">
        <v>0.5</v>
      </c>
      <c r="Q366" s="99">
        <v>0</v>
      </c>
      <c r="R366" s="102">
        <f>BaseWeaponStats!R366*WeaponUpgradeCorrections!M5</f>
        <v>45</v>
      </c>
      <c r="S366" s="102">
        <f>BaseWeaponStats!S366*WeaponUpgradeCorrections!N5</f>
        <v>10</v>
      </c>
      <c r="T366" s="102">
        <f>BaseWeaponStats!T366*WeaponUpgradeCorrections!O5</f>
        <v>30</v>
      </c>
      <c r="U366" s="102">
        <f>BaseWeaponStats!U366*WeaponUpgradeCorrections!P5</f>
        <v>30</v>
      </c>
      <c r="V366" s="102">
        <f>BaseWeaponStats!V366*WeaponUpgradeCorrections!Q5</f>
        <v>22</v>
      </c>
      <c r="W366" s="100">
        <f>BaseWeaponStats!W366</f>
        <v>20</v>
      </c>
      <c r="X366" s="100">
        <f>BaseWeaponStats!X366</f>
        <v>0</v>
      </c>
      <c r="Y366" s="100">
        <f>BaseWeaponStats!Y366</f>
        <v>0</v>
      </c>
    </row>
    <row r="367" spans="1:25" ht="15.75" customHeight="1" x14ac:dyDescent="0.2">
      <c r="A367" s="94">
        <f>BaseWeaponStats!A367+5</f>
        <v>600205</v>
      </c>
      <c r="B367" s="95" t="s">
        <v>975</v>
      </c>
      <c r="C367" s="16" t="s">
        <v>212</v>
      </c>
      <c r="D367" s="96">
        <f>BaseWeaponStats!D367*WeaponUpgradeCorrections!I6</f>
        <v>0</v>
      </c>
      <c r="E367" s="96">
        <f>BaseWeaponStats!E367*WeaponUpgradeCorrections!J6</f>
        <v>0</v>
      </c>
      <c r="F367" s="96">
        <f>BaseWeaponStats!F367*WeaponUpgradeCorrections!K6</f>
        <v>0</v>
      </c>
      <c r="G367" s="96">
        <f>BaseWeaponStats!G367*WeaponUpgradeCorrections!L6</f>
        <v>0</v>
      </c>
      <c r="H367" s="96">
        <v>0</v>
      </c>
      <c r="I367" s="97">
        <f>BaseWeaponStats!I367*WeaponUpgradeCorrections!C6</f>
        <v>142.5</v>
      </c>
      <c r="J367" s="97">
        <f>BaseWeaponStats!J367*WeaponUpgradeCorrections!D6</f>
        <v>0</v>
      </c>
      <c r="K367" s="97">
        <f>BaseWeaponStats!K367*WeaponUpgradeCorrections!E6</f>
        <v>0</v>
      </c>
      <c r="L367" s="97">
        <f>BaseWeaponStats!L367*WeaponUpgradeCorrections!F6</f>
        <v>142.5</v>
      </c>
      <c r="M367" s="97">
        <f>BaseWeaponStats!M367*WeaponUpgradeCorrections!G6</f>
        <v>25</v>
      </c>
      <c r="N367" s="97">
        <f>BaseWeaponStats!N367*WeaponUpgradeCorrections!H6</f>
        <v>5</v>
      </c>
      <c r="O367" s="97">
        <v>20</v>
      </c>
      <c r="P367" s="98">
        <v>0.5</v>
      </c>
      <c r="Q367" s="99">
        <v>0</v>
      </c>
      <c r="R367" s="102">
        <f>BaseWeaponStats!R367*WeaponUpgradeCorrections!M6</f>
        <v>45</v>
      </c>
      <c r="S367" s="102">
        <f>BaseWeaponStats!S367*WeaponUpgradeCorrections!N6</f>
        <v>10</v>
      </c>
      <c r="T367" s="102">
        <f>BaseWeaponStats!T367*WeaponUpgradeCorrections!O6</f>
        <v>30</v>
      </c>
      <c r="U367" s="102">
        <f>BaseWeaponStats!U367*WeaponUpgradeCorrections!P6</f>
        <v>42</v>
      </c>
      <c r="V367" s="102">
        <f>BaseWeaponStats!V367*WeaponUpgradeCorrections!Q6</f>
        <v>22</v>
      </c>
      <c r="W367" s="100">
        <f>BaseWeaponStats!W367</f>
        <v>200</v>
      </c>
      <c r="X367" s="100">
        <f>BaseWeaponStats!X367</f>
        <v>0</v>
      </c>
      <c r="Y367" s="100">
        <f>BaseWeaponStats!Y367</f>
        <v>0</v>
      </c>
    </row>
    <row r="368" spans="1:25" ht="15.75" customHeight="1" x14ac:dyDescent="0.2">
      <c r="A368" s="94">
        <f>BaseWeaponStats!A368+5</f>
        <v>600305</v>
      </c>
      <c r="B368" s="95" t="s">
        <v>976</v>
      </c>
      <c r="C368" s="16" t="s">
        <v>212</v>
      </c>
      <c r="D368" s="96">
        <f>BaseWeaponStats!D368*WeaponUpgradeCorrections!I7</f>
        <v>18.700000000000003</v>
      </c>
      <c r="E368" s="96">
        <f>BaseWeaponStats!E368*WeaponUpgradeCorrections!J7</f>
        <v>58.300000000000004</v>
      </c>
      <c r="F368" s="96">
        <f>BaseWeaponStats!F368*WeaponUpgradeCorrections!K7</f>
        <v>0</v>
      </c>
      <c r="G368" s="96">
        <f>BaseWeaponStats!G368*WeaponUpgradeCorrections!L7</f>
        <v>0</v>
      </c>
      <c r="H368" s="96">
        <v>0</v>
      </c>
      <c r="I368" s="97">
        <f>BaseWeaponStats!I368*WeaponUpgradeCorrections!C7</f>
        <v>132</v>
      </c>
      <c r="J368" s="97">
        <f>BaseWeaponStats!J368*WeaponUpgradeCorrections!D7</f>
        <v>0</v>
      </c>
      <c r="K368" s="97">
        <f>BaseWeaponStats!K368*WeaponUpgradeCorrections!E7</f>
        <v>0</v>
      </c>
      <c r="L368" s="97">
        <f>BaseWeaponStats!L368*WeaponUpgradeCorrections!F7</f>
        <v>0</v>
      </c>
      <c r="M368" s="97">
        <f>BaseWeaponStats!M368*WeaponUpgradeCorrections!G7</f>
        <v>22</v>
      </c>
      <c r="N368" s="97">
        <f>BaseWeaponStats!N368*WeaponUpgradeCorrections!H7</f>
        <v>5</v>
      </c>
      <c r="O368" s="97">
        <v>20</v>
      </c>
      <c r="P368" s="98">
        <v>0.5</v>
      </c>
      <c r="Q368" s="99">
        <v>0</v>
      </c>
      <c r="R368" s="102">
        <f>BaseWeaponStats!R368*WeaponUpgradeCorrections!M7</f>
        <v>45</v>
      </c>
      <c r="S368" s="102">
        <f>BaseWeaponStats!S368*WeaponUpgradeCorrections!N7</f>
        <v>10</v>
      </c>
      <c r="T368" s="102">
        <f>BaseWeaponStats!T368*WeaponUpgradeCorrections!O7</f>
        <v>30</v>
      </c>
      <c r="U368" s="102">
        <f>BaseWeaponStats!U368*WeaponUpgradeCorrections!P7</f>
        <v>30</v>
      </c>
      <c r="V368" s="102">
        <f>BaseWeaponStats!V368*WeaponUpgradeCorrections!Q7</f>
        <v>22</v>
      </c>
      <c r="W368" s="100">
        <f>BaseWeaponStats!W368</f>
        <v>200</v>
      </c>
      <c r="X368" s="100">
        <f>BaseWeaponStats!X368</f>
        <v>0</v>
      </c>
      <c r="Y368" s="100">
        <f>BaseWeaponStats!Y368</f>
        <v>0</v>
      </c>
    </row>
    <row r="369" spans="1:25" ht="15.75" customHeight="1" x14ac:dyDescent="0.2">
      <c r="A369" s="94">
        <f>BaseWeaponStats!A369+10</f>
        <v>600410</v>
      </c>
      <c r="B369" s="95" t="s">
        <v>977</v>
      </c>
      <c r="C369" s="16" t="s">
        <v>212</v>
      </c>
      <c r="D369" s="96">
        <f>BaseWeaponStats!D369*WeaponUpgradeCorrections!I8</f>
        <v>7.1999999999999993</v>
      </c>
      <c r="E369" s="96">
        <f>BaseWeaponStats!E369*WeaponUpgradeCorrections!J8</f>
        <v>24</v>
      </c>
      <c r="F369" s="96">
        <f>BaseWeaponStats!F369*WeaponUpgradeCorrections!K8</f>
        <v>79.2</v>
      </c>
      <c r="G369" s="96">
        <f>BaseWeaponStats!G369*WeaponUpgradeCorrections!L8</f>
        <v>0</v>
      </c>
      <c r="H369" s="96">
        <v>0</v>
      </c>
      <c r="I369" s="97">
        <f>BaseWeaponStats!I369*WeaponUpgradeCorrections!C8</f>
        <v>107.5</v>
      </c>
      <c r="J369" s="97">
        <f>BaseWeaponStats!J369*WeaponUpgradeCorrections!D8</f>
        <v>115</v>
      </c>
      <c r="K369" s="97">
        <f>BaseWeaponStats!K369*WeaponUpgradeCorrections!E8</f>
        <v>0</v>
      </c>
      <c r="L369" s="97">
        <f>BaseWeaponStats!L369*WeaponUpgradeCorrections!F8</f>
        <v>0</v>
      </c>
      <c r="M369" s="97">
        <f>BaseWeaponStats!M369*WeaponUpgradeCorrections!G8</f>
        <v>25</v>
      </c>
      <c r="N369" s="97">
        <f>BaseWeaponStats!N369*WeaponUpgradeCorrections!H8</f>
        <v>5</v>
      </c>
      <c r="O369" s="97">
        <v>20</v>
      </c>
      <c r="P369" s="98">
        <v>0.5</v>
      </c>
      <c r="Q369" s="99">
        <v>0</v>
      </c>
      <c r="R369" s="102">
        <f>BaseWeaponStats!R369*WeaponUpgradeCorrections!M8</f>
        <v>45</v>
      </c>
      <c r="S369" s="102">
        <f>BaseWeaponStats!S369*WeaponUpgradeCorrections!N8</f>
        <v>10</v>
      </c>
      <c r="T369" s="102">
        <f>BaseWeaponStats!T369*WeaponUpgradeCorrections!O8</f>
        <v>30</v>
      </c>
      <c r="U369" s="102">
        <f>BaseWeaponStats!U369*WeaponUpgradeCorrections!P8</f>
        <v>30</v>
      </c>
      <c r="V369" s="102">
        <f>BaseWeaponStats!V369*WeaponUpgradeCorrections!Q8</f>
        <v>22</v>
      </c>
      <c r="W369" s="100">
        <f>BaseWeaponStats!W369</f>
        <v>200</v>
      </c>
      <c r="X369" s="100">
        <f>BaseWeaponStats!X369</f>
        <v>0</v>
      </c>
      <c r="Y369" s="100">
        <f>BaseWeaponStats!Y369</f>
        <v>1</v>
      </c>
    </row>
    <row r="370" spans="1:25" ht="15.75" customHeight="1" x14ac:dyDescent="0.2">
      <c r="A370" s="94">
        <f>BaseWeaponStats!A370+5</f>
        <v>600505</v>
      </c>
      <c r="B370" s="95" t="s">
        <v>978</v>
      </c>
      <c r="C370" s="16" t="s">
        <v>212</v>
      </c>
      <c r="D370" s="96">
        <f>BaseWeaponStats!D370*WeaponUpgradeCorrections!I9</f>
        <v>4.8</v>
      </c>
      <c r="E370" s="96">
        <f>BaseWeaponStats!E370*WeaponUpgradeCorrections!J9</f>
        <v>16.8</v>
      </c>
      <c r="F370" s="96">
        <f>BaseWeaponStats!F370*WeaponUpgradeCorrections!K9</f>
        <v>117</v>
      </c>
      <c r="G370" s="96">
        <f>BaseWeaponStats!G370*WeaponUpgradeCorrections!L9</f>
        <v>0</v>
      </c>
      <c r="H370" s="96">
        <v>0</v>
      </c>
      <c r="I370" s="97">
        <f>BaseWeaponStats!I370*WeaponUpgradeCorrections!C9</f>
        <v>103.2</v>
      </c>
      <c r="J370" s="97">
        <f>BaseWeaponStats!J370*WeaponUpgradeCorrections!D9</f>
        <v>106.72</v>
      </c>
      <c r="K370" s="97">
        <f>BaseWeaponStats!K370*WeaponUpgradeCorrections!E9</f>
        <v>0</v>
      </c>
      <c r="L370" s="97">
        <f>BaseWeaponStats!L370*WeaponUpgradeCorrections!F9</f>
        <v>0</v>
      </c>
      <c r="M370" s="97">
        <f>BaseWeaponStats!M370*WeaponUpgradeCorrections!G9</f>
        <v>25</v>
      </c>
      <c r="N370" s="97">
        <f>BaseWeaponStats!N370*WeaponUpgradeCorrections!H9</f>
        <v>5</v>
      </c>
      <c r="O370" s="97">
        <v>20</v>
      </c>
      <c r="P370" s="98">
        <v>0.5</v>
      </c>
      <c r="Q370" s="99">
        <v>0</v>
      </c>
      <c r="R370" s="102">
        <f>BaseWeaponStats!R370*WeaponUpgradeCorrections!M9</f>
        <v>45</v>
      </c>
      <c r="S370" s="102">
        <f>BaseWeaponStats!S370*WeaponUpgradeCorrections!N9</f>
        <v>10</v>
      </c>
      <c r="T370" s="102">
        <f>BaseWeaponStats!T370*WeaponUpgradeCorrections!O9</f>
        <v>30</v>
      </c>
      <c r="U370" s="102">
        <f>BaseWeaponStats!U370*WeaponUpgradeCorrections!P9</f>
        <v>30</v>
      </c>
      <c r="V370" s="102">
        <f>BaseWeaponStats!V370*WeaponUpgradeCorrections!Q9</f>
        <v>22</v>
      </c>
      <c r="W370" s="100">
        <f>BaseWeaponStats!W370</f>
        <v>200</v>
      </c>
      <c r="X370" s="100">
        <f>BaseWeaponStats!X370</f>
        <v>0</v>
      </c>
      <c r="Y370" s="100">
        <f>BaseWeaponStats!Y370</f>
        <v>1</v>
      </c>
    </row>
    <row r="371" spans="1:25" ht="15.75" customHeight="1" x14ac:dyDescent="0.2">
      <c r="A371" s="94">
        <f>BaseWeaponStats!A371+10</f>
        <v>600610</v>
      </c>
      <c r="B371" s="95" t="s">
        <v>979</v>
      </c>
      <c r="C371" s="16" t="s">
        <v>212</v>
      </c>
      <c r="D371" s="96">
        <f>BaseWeaponStats!D371*WeaponUpgradeCorrections!I10</f>
        <v>9.6</v>
      </c>
      <c r="E371" s="96">
        <f>BaseWeaponStats!E371*WeaponUpgradeCorrections!J10</f>
        <v>32.4</v>
      </c>
      <c r="F371" s="96">
        <f>BaseWeaponStats!F371*WeaponUpgradeCorrections!K10</f>
        <v>0</v>
      </c>
      <c r="G371" s="96">
        <f>BaseWeaponStats!G371*WeaponUpgradeCorrections!L10</f>
        <v>79.2</v>
      </c>
      <c r="H371" s="96">
        <v>0</v>
      </c>
      <c r="I371" s="97">
        <f>BaseWeaponStats!I371*WeaponUpgradeCorrections!C10</f>
        <v>95</v>
      </c>
      <c r="J371" s="97">
        <f>BaseWeaponStats!J371*WeaponUpgradeCorrections!D10</f>
        <v>117.5</v>
      </c>
      <c r="K371" s="97">
        <f>BaseWeaponStats!K371*WeaponUpgradeCorrections!E10</f>
        <v>0</v>
      </c>
      <c r="L371" s="97">
        <f>BaseWeaponStats!L371*WeaponUpgradeCorrections!F10</f>
        <v>0</v>
      </c>
      <c r="M371" s="97">
        <f>BaseWeaponStats!M371*WeaponUpgradeCorrections!G10</f>
        <v>25</v>
      </c>
      <c r="N371" s="97">
        <f>BaseWeaponStats!N371*WeaponUpgradeCorrections!H10</f>
        <v>5</v>
      </c>
      <c r="O371" s="97">
        <v>20</v>
      </c>
      <c r="P371" s="98">
        <v>0.5</v>
      </c>
      <c r="Q371" s="99">
        <v>0</v>
      </c>
      <c r="R371" s="102">
        <f>BaseWeaponStats!R371*WeaponUpgradeCorrections!M10</f>
        <v>45</v>
      </c>
      <c r="S371" s="102">
        <f>BaseWeaponStats!S371*WeaponUpgradeCorrections!N10</f>
        <v>10</v>
      </c>
      <c r="T371" s="102">
        <f>BaseWeaponStats!T371*WeaponUpgradeCorrections!O10</f>
        <v>30</v>
      </c>
      <c r="U371" s="102">
        <f>BaseWeaponStats!U371*WeaponUpgradeCorrections!P10</f>
        <v>30</v>
      </c>
      <c r="V371" s="102">
        <f>BaseWeaponStats!V371*WeaponUpgradeCorrections!Q10</f>
        <v>22</v>
      </c>
      <c r="W371" s="100">
        <f>BaseWeaponStats!W371</f>
        <v>200</v>
      </c>
      <c r="X371" s="100">
        <f>BaseWeaponStats!X371</f>
        <v>0</v>
      </c>
      <c r="Y371" s="100">
        <f>BaseWeaponStats!Y371</f>
        <v>1</v>
      </c>
    </row>
    <row r="372" spans="1:25" ht="15.75" customHeight="1" x14ac:dyDescent="0.2">
      <c r="A372" s="94">
        <f>BaseWeaponStats!A372+5</f>
        <v>600705</v>
      </c>
      <c r="B372" s="95" t="s">
        <v>980</v>
      </c>
      <c r="C372" s="16" t="s">
        <v>212</v>
      </c>
      <c r="D372" s="96">
        <f>BaseWeaponStats!D372*WeaponUpgradeCorrections!I11</f>
        <v>9.6</v>
      </c>
      <c r="E372" s="96">
        <f>BaseWeaponStats!E372*WeaponUpgradeCorrections!J11</f>
        <v>30</v>
      </c>
      <c r="F372" s="96">
        <f>BaseWeaponStats!F372*WeaponUpgradeCorrections!K11</f>
        <v>0</v>
      </c>
      <c r="G372" s="96">
        <f>BaseWeaponStats!G372*WeaponUpgradeCorrections!L11</f>
        <v>92.399999999999991</v>
      </c>
      <c r="H372" s="96">
        <v>0</v>
      </c>
      <c r="I372" s="97">
        <f>BaseWeaponStats!I372*WeaponUpgradeCorrections!C11</f>
        <v>101.4</v>
      </c>
      <c r="J372" s="97">
        <f>BaseWeaponStats!J372*WeaponUpgradeCorrections!D11</f>
        <v>107.5</v>
      </c>
      <c r="K372" s="97">
        <f>BaseWeaponStats!K372*WeaponUpgradeCorrections!E11</f>
        <v>0</v>
      </c>
      <c r="L372" s="97">
        <f>BaseWeaponStats!L372*WeaponUpgradeCorrections!F11</f>
        <v>0</v>
      </c>
      <c r="M372" s="97">
        <f>BaseWeaponStats!M372*WeaponUpgradeCorrections!G11</f>
        <v>25</v>
      </c>
      <c r="N372" s="97">
        <f>BaseWeaponStats!N372*WeaponUpgradeCorrections!H11</f>
        <v>5</v>
      </c>
      <c r="O372" s="97">
        <v>20</v>
      </c>
      <c r="P372" s="98">
        <v>0.5</v>
      </c>
      <c r="Q372" s="99">
        <v>0</v>
      </c>
      <c r="R372" s="102">
        <f>BaseWeaponStats!R372*WeaponUpgradeCorrections!M11</f>
        <v>45</v>
      </c>
      <c r="S372" s="102">
        <f>BaseWeaponStats!S372*WeaponUpgradeCorrections!N11</f>
        <v>10</v>
      </c>
      <c r="T372" s="102">
        <f>BaseWeaponStats!T372*WeaponUpgradeCorrections!O11</f>
        <v>30</v>
      </c>
      <c r="U372" s="102">
        <f>BaseWeaponStats!U372*WeaponUpgradeCorrections!P11</f>
        <v>30</v>
      </c>
      <c r="V372" s="102">
        <f>BaseWeaponStats!V372*WeaponUpgradeCorrections!Q11</f>
        <v>22</v>
      </c>
      <c r="W372" s="100">
        <f>BaseWeaponStats!W372</f>
        <v>200</v>
      </c>
      <c r="X372" s="100">
        <f>BaseWeaponStats!X372</f>
        <v>0</v>
      </c>
      <c r="Y372" s="100">
        <f>BaseWeaponStats!Y372</f>
        <v>1</v>
      </c>
    </row>
    <row r="373" spans="1:25" ht="15.75" customHeight="1" x14ac:dyDescent="0.2">
      <c r="A373" s="94">
        <f>BaseWeaponStats!A373+10</f>
        <v>600810</v>
      </c>
      <c r="B373" s="95" t="s">
        <v>981</v>
      </c>
      <c r="C373" s="16" t="s">
        <v>212</v>
      </c>
      <c r="D373" s="96">
        <f>BaseWeaponStats!D373*WeaponUpgradeCorrections!I12</f>
        <v>0</v>
      </c>
      <c r="E373" s="96">
        <f>BaseWeaponStats!E373*WeaponUpgradeCorrections!J12</f>
        <v>0</v>
      </c>
      <c r="F373" s="96">
        <f>BaseWeaponStats!F373*WeaponUpgradeCorrections!K12</f>
        <v>0</v>
      </c>
      <c r="G373" s="96">
        <f>BaseWeaponStats!G373*WeaponUpgradeCorrections!L12</f>
        <v>0</v>
      </c>
      <c r="H373" s="96">
        <v>0</v>
      </c>
      <c r="I373" s="97">
        <f>BaseWeaponStats!I373*WeaponUpgradeCorrections!C12</f>
        <v>136.79999999999998</v>
      </c>
      <c r="J373" s="97">
        <f>BaseWeaponStats!J373*WeaponUpgradeCorrections!D12</f>
        <v>0</v>
      </c>
      <c r="K373" s="97">
        <f>BaseWeaponStats!K373*WeaponUpgradeCorrections!E12</f>
        <v>136.79999999999998</v>
      </c>
      <c r="L373" s="97">
        <f>BaseWeaponStats!L373*WeaponUpgradeCorrections!F12</f>
        <v>0</v>
      </c>
      <c r="M373" s="97">
        <f>BaseWeaponStats!M373*WeaponUpgradeCorrections!G12</f>
        <v>25</v>
      </c>
      <c r="N373" s="97">
        <f>BaseWeaponStats!N373*WeaponUpgradeCorrections!H12</f>
        <v>5</v>
      </c>
      <c r="O373" s="97">
        <v>20</v>
      </c>
      <c r="P373" s="98">
        <v>0.5</v>
      </c>
      <c r="Q373" s="99">
        <v>0</v>
      </c>
      <c r="R373" s="102">
        <f>BaseWeaponStats!R373*WeaponUpgradeCorrections!M12</f>
        <v>45</v>
      </c>
      <c r="S373" s="102">
        <f>BaseWeaponStats!S373*WeaponUpgradeCorrections!N12</f>
        <v>10</v>
      </c>
      <c r="T373" s="102">
        <f>BaseWeaponStats!T373*WeaponUpgradeCorrections!O12</f>
        <v>33</v>
      </c>
      <c r="U373" s="102">
        <f>BaseWeaponStats!U373*WeaponUpgradeCorrections!P12</f>
        <v>30</v>
      </c>
      <c r="V373" s="102">
        <f>BaseWeaponStats!V373*WeaponUpgradeCorrections!Q12</f>
        <v>22</v>
      </c>
      <c r="W373" s="100">
        <f>BaseWeaponStats!W373</f>
        <v>200</v>
      </c>
      <c r="X373" s="100">
        <f>BaseWeaponStats!X373</f>
        <v>0</v>
      </c>
      <c r="Y373" s="100">
        <f>BaseWeaponStats!Y373</f>
        <v>0</v>
      </c>
    </row>
    <row r="374" spans="1:25" ht="15.75" customHeight="1" x14ac:dyDescent="0.2">
      <c r="A374" s="94">
        <f>BaseWeaponStats!A374+5</f>
        <v>600905</v>
      </c>
      <c r="B374" s="95" t="s">
        <v>982</v>
      </c>
      <c r="C374" s="16" t="s">
        <v>212</v>
      </c>
      <c r="D374" s="96">
        <f>BaseWeaponStats!D374*WeaponUpgradeCorrections!I13</f>
        <v>0</v>
      </c>
      <c r="E374" s="96">
        <f>BaseWeaponStats!E374*WeaponUpgradeCorrections!J13</f>
        <v>0</v>
      </c>
      <c r="F374" s="96">
        <f>BaseWeaponStats!F374*WeaponUpgradeCorrections!K13</f>
        <v>0</v>
      </c>
      <c r="G374" s="96">
        <f>BaseWeaponStats!G374*WeaponUpgradeCorrections!L13</f>
        <v>0</v>
      </c>
      <c r="H374" s="96">
        <v>1</v>
      </c>
      <c r="I374" s="97">
        <f>BaseWeaponStats!I374*WeaponUpgradeCorrections!C13</f>
        <v>112.69999999999999</v>
      </c>
      <c r="J374" s="97">
        <f>BaseWeaponStats!J374*WeaponUpgradeCorrections!D13</f>
        <v>0</v>
      </c>
      <c r="K374" s="97">
        <f>BaseWeaponStats!K374*WeaponUpgradeCorrections!E13</f>
        <v>131.1</v>
      </c>
      <c r="L374" s="97">
        <f>BaseWeaponStats!L374*WeaponUpgradeCorrections!F13</f>
        <v>0</v>
      </c>
      <c r="M374" s="97">
        <f>BaseWeaponStats!M374*WeaponUpgradeCorrections!G13</f>
        <v>25</v>
      </c>
      <c r="N374" s="97">
        <f>BaseWeaponStats!N374*WeaponUpgradeCorrections!H13</f>
        <v>5</v>
      </c>
      <c r="O374" s="97">
        <v>20</v>
      </c>
      <c r="P374" s="98">
        <v>0.5</v>
      </c>
      <c r="Q374" s="99">
        <v>0</v>
      </c>
      <c r="R374" s="102">
        <f>BaseWeaponStats!R374*WeaponUpgradeCorrections!M13</f>
        <v>45</v>
      </c>
      <c r="S374" s="102">
        <f>BaseWeaponStats!S374*WeaponUpgradeCorrections!N13</f>
        <v>10</v>
      </c>
      <c r="T374" s="102">
        <f>BaseWeaponStats!T374*WeaponUpgradeCorrections!O13</f>
        <v>33</v>
      </c>
      <c r="U374" s="102">
        <f>BaseWeaponStats!U374*WeaponUpgradeCorrections!P13</f>
        <v>30</v>
      </c>
      <c r="V374" s="102">
        <f>BaseWeaponStats!V374*WeaponUpgradeCorrections!Q13</f>
        <v>22</v>
      </c>
      <c r="W374" s="100">
        <f>BaseWeaponStats!W374</f>
        <v>200</v>
      </c>
      <c r="X374" s="100">
        <f>BaseWeaponStats!X374</f>
        <v>0</v>
      </c>
      <c r="Y374" s="100">
        <f>BaseWeaponStats!Y374</f>
        <v>0</v>
      </c>
    </row>
    <row r="375" spans="1:25" ht="15.75" customHeight="1" x14ac:dyDescent="0.2">
      <c r="A375" s="94" t="s">
        <v>418</v>
      </c>
      <c r="B375" s="94" t="s">
        <v>449</v>
      </c>
      <c r="C375" s="16" t="s">
        <v>2</v>
      </c>
      <c r="D375" s="96" t="s">
        <v>419</v>
      </c>
      <c r="E375" s="96" t="s">
        <v>420</v>
      </c>
      <c r="F375" s="96" t="s">
        <v>421</v>
      </c>
      <c r="G375" s="96" t="s">
        <v>422</v>
      </c>
      <c r="H375" s="96" t="s">
        <v>423</v>
      </c>
      <c r="I375" s="97" t="s">
        <v>424</v>
      </c>
      <c r="J375" s="97" t="s">
        <v>425</v>
      </c>
      <c r="K375" s="97" t="s">
        <v>426</v>
      </c>
      <c r="L375" s="97" t="s">
        <v>427</v>
      </c>
      <c r="M375" s="97" t="s">
        <v>428</v>
      </c>
      <c r="N375" s="97" t="s">
        <v>429</v>
      </c>
      <c r="O375" s="97" t="s">
        <v>430</v>
      </c>
      <c r="P375" s="98" t="s">
        <v>9</v>
      </c>
      <c r="Q375" s="99" t="s">
        <v>431</v>
      </c>
      <c r="R375" s="102" t="s">
        <v>432</v>
      </c>
      <c r="S375" s="102" t="s">
        <v>433</v>
      </c>
      <c r="T375" s="102" t="s">
        <v>434</v>
      </c>
      <c r="U375" s="102" t="s">
        <v>435</v>
      </c>
      <c r="V375" s="102" t="s">
        <v>436</v>
      </c>
      <c r="W375" s="100" t="s">
        <v>437</v>
      </c>
      <c r="X375" s="100" t="s">
        <v>10</v>
      </c>
      <c r="Y375" s="100" t="s">
        <v>438</v>
      </c>
    </row>
    <row r="376" spans="1:25" ht="15.75" customHeight="1" x14ac:dyDescent="0.2">
      <c r="A376" s="94">
        <f>BaseWeaponStats!A376+15</f>
        <v>601015</v>
      </c>
      <c r="B376" s="103" t="s">
        <v>215</v>
      </c>
      <c r="C376" s="16" t="s">
        <v>216</v>
      </c>
      <c r="D376" s="96">
        <f>BaseWeaponStats!D376*WeaponUpgradeCorrections!I4</f>
        <v>26.4</v>
      </c>
      <c r="E376" s="96">
        <f>BaseWeaponStats!E376*WeaponUpgradeCorrections!J4</f>
        <v>84</v>
      </c>
      <c r="F376" s="96">
        <f>BaseWeaponStats!F376*WeaponUpgradeCorrections!K4</f>
        <v>0</v>
      </c>
      <c r="G376" s="96">
        <f>BaseWeaponStats!G376*WeaponUpgradeCorrections!L4</f>
        <v>0</v>
      </c>
      <c r="H376" s="96">
        <v>0</v>
      </c>
      <c r="I376" s="97">
        <f>BaseWeaponStats!I376*WeaponUpgradeCorrections!C4</f>
        <v>182.5</v>
      </c>
      <c r="J376" s="97">
        <f>BaseWeaponStats!J376*WeaponUpgradeCorrections!D4</f>
        <v>0</v>
      </c>
      <c r="K376" s="97">
        <f>BaseWeaponStats!K376*WeaponUpgradeCorrections!E4</f>
        <v>0</v>
      </c>
      <c r="L376" s="97">
        <f>BaseWeaponStats!L376*WeaponUpgradeCorrections!F4</f>
        <v>0</v>
      </c>
      <c r="M376" s="97">
        <f>BaseWeaponStats!M376*WeaponUpgradeCorrections!G4</f>
        <v>25</v>
      </c>
      <c r="N376" s="97">
        <f>BaseWeaponStats!N376*WeaponUpgradeCorrections!H4</f>
        <v>5</v>
      </c>
      <c r="O376" s="97">
        <v>10</v>
      </c>
      <c r="P376" s="98">
        <v>1.5</v>
      </c>
      <c r="Q376" s="99">
        <v>0</v>
      </c>
      <c r="R376" s="102">
        <f>BaseWeaponStats!R376*WeaponUpgradeCorrections!M4</f>
        <v>45</v>
      </c>
      <c r="S376" s="102">
        <f>BaseWeaponStats!S376*WeaponUpgradeCorrections!N4</f>
        <v>10</v>
      </c>
      <c r="T376" s="102">
        <f>BaseWeaponStats!T376*WeaponUpgradeCorrections!O4</f>
        <v>30</v>
      </c>
      <c r="U376" s="102">
        <f>BaseWeaponStats!U376*WeaponUpgradeCorrections!P4</f>
        <v>30</v>
      </c>
      <c r="V376" s="102">
        <f>BaseWeaponStats!V376*WeaponUpgradeCorrections!Q4</f>
        <v>22</v>
      </c>
      <c r="W376" s="100">
        <f>BaseWeaponStats!W376</f>
        <v>150</v>
      </c>
      <c r="X376" s="100">
        <f>BaseWeaponStats!X376</f>
        <v>0</v>
      </c>
      <c r="Y376" s="100">
        <f>BaseWeaponStats!Y376</f>
        <v>0</v>
      </c>
    </row>
    <row r="377" spans="1:25" ht="15.75" customHeight="1" x14ac:dyDescent="0.2">
      <c r="A377" s="94">
        <f>BaseWeaponStats!A377+5</f>
        <v>601105</v>
      </c>
      <c r="B377" s="95" t="s">
        <v>218</v>
      </c>
      <c r="C377" s="16" t="s">
        <v>216</v>
      </c>
      <c r="D377" s="106">
        <f>BaseWeaponStats!D377*WeaponUpgradeCorrections!I5</f>
        <v>26.4</v>
      </c>
      <c r="E377" s="107">
        <f>BaseWeaponStats!E377*WeaponUpgradeCorrections!J5</f>
        <v>84</v>
      </c>
      <c r="F377" s="107">
        <f>BaseWeaponStats!F377*WeaponUpgradeCorrections!K5</f>
        <v>0</v>
      </c>
      <c r="G377" s="107">
        <f>BaseWeaponStats!G377*WeaponUpgradeCorrections!L5</f>
        <v>0</v>
      </c>
      <c r="H377" s="96">
        <v>0</v>
      </c>
      <c r="I377" s="97">
        <f>BaseWeaponStats!I377*WeaponUpgradeCorrections!C5</f>
        <v>197.10000000000002</v>
      </c>
      <c r="J377" s="97">
        <f>BaseWeaponStats!J377*WeaponUpgradeCorrections!D5</f>
        <v>0</v>
      </c>
      <c r="K377" s="97">
        <f>BaseWeaponStats!K377*WeaponUpgradeCorrections!E5</f>
        <v>0</v>
      </c>
      <c r="L377" s="97">
        <f>BaseWeaponStats!L377*WeaponUpgradeCorrections!F5</f>
        <v>0</v>
      </c>
      <c r="M377" s="97">
        <f>BaseWeaponStats!M377*WeaponUpgradeCorrections!G5</f>
        <v>25</v>
      </c>
      <c r="N377" s="97">
        <f>BaseWeaponStats!N377*WeaponUpgradeCorrections!H5</f>
        <v>5</v>
      </c>
      <c r="O377" s="97">
        <v>10</v>
      </c>
      <c r="P377" s="98">
        <v>1.5</v>
      </c>
      <c r="Q377" s="99">
        <v>0</v>
      </c>
      <c r="R377" s="102">
        <f>BaseWeaponStats!R377*WeaponUpgradeCorrections!M5</f>
        <v>45</v>
      </c>
      <c r="S377" s="102">
        <f>BaseWeaponStats!S377*WeaponUpgradeCorrections!N5</f>
        <v>10</v>
      </c>
      <c r="T377" s="102">
        <f>BaseWeaponStats!T377*WeaponUpgradeCorrections!O5</f>
        <v>30</v>
      </c>
      <c r="U377" s="102">
        <f>BaseWeaponStats!U377*WeaponUpgradeCorrections!P5</f>
        <v>30</v>
      </c>
      <c r="V377" s="102">
        <f>BaseWeaponStats!V377*WeaponUpgradeCorrections!Q5</f>
        <v>22</v>
      </c>
      <c r="W377" s="100">
        <f>BaseWeaponStats!W377</f>
        <v>15</v>
      </c>
      <c r="X377" s="100">
        <f>BaseWeaponStats!X377</f>
        <v>0</v>
      </c>
      <c r="Y377" s="100">
        <f>BaseWeaponStats!Y377</f>
        <v>0</v>
      </c>
    </row>
    <row r="378" spans="1:25" ht="15.75" customHeight="1" x14ac:dyDescent="0.2">
      <c r="A378" s="94">
        <f>BaseWeaponStats!A378+5</f>
        <v>601205</v>
      </c>
      <c r="B378" s="95" t="s">
        <v>983</v>
      </c>
      <c r="C378" s="16" t="s">
        <v>216</v>
      </c>
      <c r="D378" s="106">
        <f>BaseWeaponStats!D378*WeaponUpgradeCorrections!I6</f>
        <v>0</v>
      </c>
      <c r="E378" s="107">
        <f>BaseWeaponStats!E378*WeaponUpgradeCorrections!J6</f>
        <v>0</v>
      </c>
      <c r="F378" s="107">
        <f>BaseWeaponStats!F378*WeaponUpgradeCorrections!K6</f>
        <v>0</v>
      </c>
      <c r="G378" s="107">
        <f>BaseWeaponStats!G378*WeaponUpgradeCorrections!L6</f>
        <v>0</v>
      </c>
      <c r="H378" s="96">
        <v>0</v>
      </c>
      <c r="I378" s="97">
        <f>BaseWeaponStats!I378*WeaponUpgradeCorrections!C6</f>
        <v>182.5</v>
      </c>
      <c r="J378" s="97">
        <f>BaseWeaponStats!J378*WeaponUpgradeCorrections!D6</f>
        <v>0</v>
      </c>
      <c r="K378" s="97">
        <f>BaseWeaponStats!K378*WeaponUpgradeCorrections!E6</f>
        <v>0</v>
      </c>
      <c r="L378" s="97">
        <f>BaseWeaponStats!L378*WeaponUpgradeCorrections!F6</f>
        <v>182.5</v>
      </c>
      <c r="M378" s="97">
        <f>BaseWeaponStats!M378*WeaponUpgradeCorrections!G6</f>
        <v>25</v>
      </c>
      <c r="N378" s="97">
        <f>BaseWeaponStats!N378*WeaponUpgradeCorrections!H6</f>
        <v>5</v>
      </c>
      <c r="O378" s="97">
        <v>10</v>
      </c>
      <c r="P378" s="98">
        <v>1.5</v>
      </c>
      <c r="Q378" s="99">
        <v>0</v>
      </c>
      <c r="R378" s="102">
        <f>BaseWeaponStats!R378*WeaponUpgradeCorrections!M6</f>
        <v>45</v>
      </c>
      <c r="S378" s="102">
        <f>BaseWeaponStats!S378*WeaponUpgradeCorrections!N6</f>
        <v>10</v>
      </c>
      <c r="T378" s="102">
        <f>BaseWeaponStats!T378*WeaponUpgradeCorrections!O6</f>
        <v>30</v>
      </c>
      <c r="U378" s="102">
        <f>BaseWeaponStats!U378*WeaponUpgradeCorrections!P6</f>
        <v>42</v>
      </c>
      <c r="V378" s="102">
        <f>BaseWeaponStats!V378*WeaponUpgradeCorrections!Q6</f>
        <v>22</v>
      </c>
      <c r="W378" s="100">
        <f>BaseWeaponStats!W378</f>
        <v>150</v>
      </c>
      <c r="X378" s="100">
        <f>BaseWeaponStats!X378</f>
        <v>0</v>
      </c>
      <c r="Y378" s="100">
        <f>BaseWeaponStats!Y378</f>
        <v>0</v>
      </c>
    </row>
    <row r="379" spans="1:25" ht="15.75" customHeight="1" x14ac:dyDescent="0.2">
      <c r="A379" s="94">
        <f>BaseWeaponStats!A379+5</f>
        <v>601305</v>
      </c>
      <c r="B379" s="95" t="s">
        <v>984</v>
      </c>
      <c r="C379" s="16" t="s">
        <v>216</v>
      </c>
      <c r="D379" s="106">
        <f>BaseWeaponStats!D379*WeaponUpgradeCorrections!I7</f>
        <v>18.700000000000003</v>
      </c>
      <c r="E379" s="107">
        <f>BaseWeaponStats!E379*WeaponUpgradeCorrections!J7</f>
        <v>58.300000000000004</v>
      </c>
      <c r="F379" s="107">
        <f>BaseWeaponStats!F379*WeaponUpgradeCorrections!K7</f>
        <v>0</v>
      </c>
      <c r="G379" s="107">
        <f>BaseWeaponStats!G379*WeaponUpgradeCorrections!L7</f>
        <v>0</v>
      </c>
      <c r="H379" s="96">
        <v>0</v>
      </c>
      <c r="I379" s="97">
        <f>BaseWeaponStats!I379*WeaponUpgradeCorrections!C7</f>
        <v>168</v>
      </c>
      <c r="J379" s="97">
        <f>BaseWeaponStats!J379*WeaponUpgradeCorrections!D7</f>
        <v>0</v>
      </c>
      <c r="K379" s="97">
        <f>BaseWeaponStats!K379*WeaponUpgradeCorrections!E7</f>
        <v>0</v>
      </c>
      <c r="L379" s="97">
        <f>BaseWeaponStats!L379*WeaponUpgradeCorrections!F7</f>
        <v>0</v>
      </c>
      <c r="M379" s="97">
        <f>BaseWeaponStats!M379*WeaponUpgradeCorrections!G7</f>
        <v>22</v>
      </c>
      <c r="N379" s="97">
        <f>BaseWeaponStats!N379*WeaponUpgradeCorrections!H7</f>
        <v>5</v>
      </c>
      <c r="O379" s="97">
        <v>10</v>
      </c>
      <c r="P379" s="98">
        <v>1.5</v>
      </c>
      <c r="Q379" s="99">
        <v>0</v>
      </c>
      <c r="R379" s="102">
        <f>BaseWeaponStats!R379*WeaponUpgradeCorrections!M7</f>
        <v>45</v>
      </c>
      <c r="S379" s="102">
        <f>BaseWeaponStats!S379*WeaponUpgradeCorrections!N7</f>
        <v>10</v>
      </c>
      <c r="T379" s="102">
        <f>BaseWeaponStats!T379*WeaponUpgradeCorrections!O7</f>
        <v>30</v>
      </c>
      <c r="U379" s="102">
        <f>BaseWeaponStats!U379*WeaponUpgradeCorrections!P7</f>
        <v>30</v>
      </c>
      <c r="V379" s="102">
        <f>BaseWeaponStats!V379*WeaponUpgradeCorrections!Q7</f>
        <v>22</v>
      </c>
      <c r="W379" s="100">
        <f>BaseWeaponStats!W379</f>
        <v>150</v>
      </c>
      <c r="X379" s="100">
        <f>BaseWeaponStats!X379</f>
        <v>0</v>
      </c>
      <c r="Y379" s="100">
        <f>BaseWeaponStats!Y379</f>
        <v>0</v>
      </c>
    </row>
    <row r="380" spans="1:25" ht="15.75" customHeight="1" x14ac:dyDescent="0.2">
      <c r="A380" s="94">
        <f>BaseWeaponStats!A380+10</f>
        <v>601410</v>
      </c>
      <c r="B380" s="95" t="s">
        <v>985</v>
      </c>
      <c r="C380" s="16" t="s">
        <v>216</v>
      </c>
      <c r="D380" s="106">
        <f>BaseWeaponStats!D380*WeaponUpgradeCorrections!I8</f>
        <v>7.1999999999999993</v>
      </c>
      <c r="E380" s="107">
        <f>BaseWeaponStats!E380*WeaponUpgradeCorrections!J8</f>
        <v>24</v>
      </c>
      <c r="F380" s="107">
        <f>BaseWeaponStats!F380*WeaponUpgradeCorrections!K8</f>
        <v>79.2</v>
      </c>
      <c r="G380" s="107">
        <f>BaseWeaponStats!G380*WeaponUpgradeCorrections!L8</f>
        <v>0</v>
      </c>
      <c r="H380" s="96">
        <v>0</v>
      </c>
      <c r="I380" s="97">
        <f>BaseWeaponStats!I380*WeaponUpgradeCorrections!C8</f>
        <v>137.5</v>
      </c>
      <c r="J380" s="97">
        <f>BaseWeaponStats!J380*WeaponUpgradeCorrections!D8</f>
        <v>147.5</v>
      </c>
      <c r="K380" s="97">
        <f>BaseWeaponStats!K380*WeaponUpgradeCorrections!E8</f>
        <v>0</v>
      </c>
      <c r="L380" s="97">
        <f>BaseWeaponStats!L380*WeaponUpgradeCorrections!F8</f>
        <v>0</v>
      </c>
      <c r="M380" s="97">
        <f>BaseWeaponStats!M380*WeaponUpgradeCorrections!G8</f>
        <v>25</v>
      </c>
      <c r="N380" s="97">
        <f>BaseWeaponStats!N380*WeaponUpgradeCorrections!H8</f>
        <v>5</v>
      </c>
      <c r="O380" s="97">
        <v>10</v>
      </c>
      <c r="P380" s="98">
        <v>1.5</v>
      </c>
      <c r="Q380" s="99">
        <v>0</v>
      </c>
      <c r="R380" s="102">
        <f>BaseWeaponStats!R380*WeaponUpgradeCorrections!M8</f>
        <v>45</v>
      </c>
      <c r="S380" s="102">
        <f>BaseWeaponStats!S380*WeaponUpgradeCorrections!N8</f>
        <v>10</v>
      </c>
      <c r="T380" s="102">
        <f>BaseWeaponStats!T380*WeaponUpgradeCorrections!O8</f>
        <v>30</v>
      </c>
      <c r="U380" s="102">
        <f>BaseWeaponStats!U380*WeaponUpgradeCorrections!P8</f>
        <v>30</v>
      </c>
      <c r="V380" s="102">
        <f>BaseWeaponStats!V380*WeaponUpgradeCorrections!Q8</f>
        <v>22</v>
      </c>
      <c r="W380" s="100">
        <f>BaseWeaponStats!W380</f>
        <v>150</v>
      </c>
      <c r="X380" s="100">
        <f>BaseWeaponStats!X380</f>
        <v>0</v>
      </c>
      <c r="Y380" s="100">
        <f>BaseWeaponStats!Y380</f>
        <v>1</v>
      </c>
    </row>
    <row r="381" spans="1:25" ht="15.75" customHeight="1" x14ac:dyDescent="0.2">
      <c r="A381" s="94">
        <f>BaseWeaponStats!A381+5</f>
        <v>601505</v>
      </c>
      <c r="B381" s="95" t="s">
        <v>986</v>
      </c>
      <c r="C381" s="16" t="s">
        <v>216</v>
      </c>
      <c r="D381" s="106">
        <f>BaseWeaponStats!D381*WeaponUpgradeCorrections!I9</f>
        <v>4.8</v>
      </c>
      <c r="E381" s="107">
        <f>BaseWeaponStats!E381*WeaponUpgradeCorrections!J9</f>
        <v>16.8</v>
      </c>
      <c r="F381" s="107">
        <f>BaseWeaponStats!F381*WeaponUpgradeCorrections!K9</f>
        <v>117</v>
      </c>
      <c r="G381" s="107">
        <f>BaseWeaponStats!G381*WeaponUpgradeCorrections!L9</f>
        <v>0</v>
      </c>
      <c r="H381" s="96">
        <v>0</v>
      </c>
      <c r="I381" s="97">
        <f>BaseWeaponStats!I381*WeaponUpgradeCorrections!C9</f>
        <v>132</v>
      </c>
      <c r="J381" s="97">
        <f>BaseWeaponStats!J381*WeaponUpgradeCorrections!D9</f>
        <v>134.56</v>
      </c>
      <c r="K381" s="97">
        <f>BaseWeaponStats!K381*WeaponUpgradeCorrections!E9</f>
        <v>0</v>
      </c>
      <c r="L381" s="97">
        <f>BaseWeaponStats!L381*WeaponUpgradeCorrections!F9</f>
        <v>0</v>
      </c>
      <c r="M381" s="97">
        <f>BaseWeaponStats!M381*WeaponUpgradeCorrections!G9</f>
        <v>25</v>
      </c>
      <c r="N381" s="97">
        <f>BaseWeaponStats!N381*WeaponUpgradeCorrections!H9</f>
        <v>5</v>
      </c>
      <c r="O381" s="97">
        <v>10</v>
      </c>
      <c r="P381" s="98">
        <v>1.5</v>
      </c>
      <c r="Q381" s="99">
        <v>0</v>
      </c>
      <c r="R381" s="102">
        <f>BaseWeaponStats!R381*WeaponUpgradeCorrections!M9</f>
        <v>45</v>
      </c>
      <c r="S381" s="102">
        <f>BaseWeaponStats!S381*WeaponUpgradeCorrections!N9</f>
        <v>10</v>
      </c>
      <c r="T381" s="102">
        <f>BaseWeaponStats!T381*WeaponUpgradeCorrections!O9</f>
        <v>30</v>
      </c>
      <c r="U381" s="102">
        <f>BaseWeaponStats!U381*WeaponUpgradeCorrections!P9</f>
        <v>30</v>
      </c>
      <c r="V381" s="102">
        <f>BaseWeaponStats!V381*WeaponUpgradeCorrections!Q9</f>
        <v>22</v>
      </c>
      <c r="W381" s="100">
        <f>BaseWeaponStats!W381</f>
        <v>150</v>
      </c>
      <c r="X381" s="100">
        <f>BaseWeaponStats!X381</f>
        <v>0</v>
      </c>
      <c r="Y381" s="100">
        <f>BaseWeaponStats!Y381</f>
        <v>1</v>
      </c>
    </row>
    <row r="382" spans="1:25" ht="15.75" customHeight="1" x14ac:dyDescent="0.2">
      <c r="A382" s="94">
        <f>BaseWeaponStats!A382+10</f>
        <v>601610</v>
      </c>
      <c r="B382" s="95" t="s">
        <v>987</v>
      </c>
      <c r="C382" s="16" t="s">
        <v>216</v>
      </c>
      <c r="D382" s="106">
        <f>BaseWeaponStats!D382*WeaponUpgradeCorrections!I10</f>
        <v>9.6</v>
      </c>
      <c r="E382" s="107">
        <f>BaseWeaponStats!E382*WeaponUpgradeCorrections!J10</f>
        <v>32.4</v>
      </c>
      <c r="F382" s="107">
        <f>BaseWeaponStats!F382*WeaponUpgradeCorrections!K10</f>
        <v>0</v>
      </c>
      <c r="G382" s="107">
        <f>BaseWeaponStats!G382*WeaponUpgradeCorrections!L10</f>
        <v>79.2</v>
      </c>
      <c r="H382" s="96">
        <v>0</v>
      </c>
      <c r="I382" s="97">
        <f>BaseWeaponStats!I382*WeaponUpgradeCorrections!C10</f>
        <v>122.5</v>
      </c>
      <c r="J382" s="97">
        <f>BaseWeaponStats!J382*WeaponUpgradeCorrections!D10</f>
        <v>150</v>
      </c>
      <c r="K382" s="97">
        <f>BaseWeaponStats!K382*WeaponUpgradeCorrections!E10</f>
        <v>0</v>
      </c>
      <c r="L382" s="97">
        <f>BaseWeaponStats!L382*WeaponUpgradeCorrections!F10</f>
        <v>0</v>
      </c>
      <c r="M382" s="97">
        <f>BaseWeaponStats!M382*WeaponUpgradeCorrections!G10</f>
        <v>25</v>
      </c>
      <c r="N382" s="97">
        <f>BaseWeaponStats!N382*WeaponUpgradeCorrections!H10</f>
        <v>5</v>
      </c>
      <c r="O382" s="97">
        <v>10</v>
      </c>
      <c r="P382" s="98">
        <v>1.5</v>
      </c>
      <c r="Q382" s="99">
        <v>0</v>
      </c>
      <c r="R382" s="102">
        <f>BaseWeaponStats!R382*WeaponUpgradeCorrections!M10</f>
        <v>45</v>
      </c>
      <c r="S382" s="102">
        <f>BaseWeaponStats!S382*WeaponUpgradeCorrections!N10</f>
        <v>10</v>
      </c>
      <c r="T382" s="102">
        <f>BaseWeaponStats!T382*WeaponUpgradeCorrections!O10</f>
        <v>30</v>
      </c>
      <c r="U382" s="102">
        <f>BaseWeaponStats!U382*WeaponUpgradeCorrections!P10</f>
        <v>30</v>
      </c>
      <c r="V382" s="102">
        <f>BaseWeaponStats!V382*WeaponUpgradeCorrections!Q10</f>
        <v>22</v>
      </c>
      <c r="W382" s="100">
        <f>BaseWeaponStats!W382</f>
        <v>150</v>
      </c>
      <c r="X382" s="100">
        <f>BaseWeaponStats!X382</f>
        <v>0</v>
      </c>
      <c r="Y382" s="100">
        <f>BaseWeaponStats!Y382</f>
        <v>1</v>
      </c>
    </row>
    <row r="383" spans="1:25" ht="15.75" customHeight="1" x14ac:dyDescent="0.2">
      <c r="A383" s="94">
        <f>BaseWeaponStats!A383+5</f>
        <v>601705</v>
      </c>
      <c r="B383" s="95" t="s">
        <v>988</v>
      </c>
      <c r="C383" s="16" t="s">
        <v>216</v>
      </c>
      <c r="D383" s="106">
        <f>BaseWeaponStats!D383*WeaponUpgradeCorrections!I11</f>
        <v>9.6</v>
      </c>
      <c r="E383" s="107">
        <f>BaseWeaponStats!E383*WeaponUpgradeCorrections!J11</f>
        <v>30</v>
      </c>
      <c r="F383" s="107">
        <f>BaseWeaponStats!F383*WeaponUpgradeCorrections!K11</f>
        <v>0</v>
      </c>
      <c r="G383" s="107">
        <f>BaseWeaponStats!G383*WeaponUpgradeCorrections!L11</f>
        <v>92.399999999999991</v>
      </c>
      <c r="H383" s="96">
        <v>0</v>
      </c>
      <c r="I383" s="97">
        <f>BaseWeaponStats!I383*WeaponUpgradeCorrections!C11</f>
        <v>130</v>
      </c>
      <c r="J383" s="97">
        <f>BaseWeaponStats!J383*WeaponUpgradeCorrections!D11</f>
        <v>137.5</v>
      </c>
      <c r="K383" s="97">
        <f>BaseWeaponStats!K383*WeaponUpgradeCorrections!E11</f>
        <v>0</v>
      </c>
      <c r="L383" s="97">
        <f>BaseWeaponStats!L383*WeaponUpgradeCorrections!F11</f>
        <v>0</v>
      </c>
      <c r="M383" s="97">
        <f>BaseWeaponStats!M383*WeaponUpgradeCorrections!G11</f>
        <v>25</v>
      </c>
      <c r="N383" s="97">
        <f>BaseWeaponStats!N383*WeaponUpgradeCorrections!H11</f>
        <v>5</v>
      </c>
      <c r="O383" s="97">
        <v>10</v>
      </c>
      <c r="P383" s="98">
        <v>1.5</v>
      </c>
      <c r="Q383" s="99">
        <v>0</v>
      </c>
      <c r="R383" s="102">
        <f>BaseWeaponStats!R383*WeaponUpgradeCorrections!M11</f>
        <v>45</v>
      </c>
      <c r="S383" s="102">
        <f>BaseWeaponStats!S383*WeaponUpgradeCorrections!N11</f>
        <v>10</v>
      </c>
      <c r="T383" s="102">
        <f>BaseWeaponStats!T383*WeaponUpgradeCorrections!O11</f>
        <v>30</v>
      </c>
      <c r="U383" s="102">
        <f>BaseWeaponStats!U383*WeaponUpgradeCorrections!P11</f>
        <v>30</v>
      </c>
      <c r="V383" s="102">
        <f>BaseWeaponStats!V383*WeaponUpgradeCorrections!Q11</f>
        <v>22</v>
      </c>
      <c r="W383" s="100">
        <f>BaseWeaponStats!W383</f>
        <v>150</v>
      </c>
      <c r="X383" s="100">
        <f>BaseWeaponStats!X383</f>
        <v>0</v>
      </c>
      <c r="Y383" s="100">
        <f>BaseWeaponStats!Y383</f>
        <v>1</v>
      </c>
    </row>
    <row r="384" spans="1:25" ht="15.75" customHeight="1" x14ac:dyDescent="0.2">
      <c r="A384" s="94">
        <f>BaseWeaponStats!A384+10</f>
        <v>601810</v>
      </c>
      <c r="B384" s="95" t="s">
        <v>989</v>
      </c>
      <c r="C384" s="16" t="s">
        <v>216</v>
      </c>
      <c r="D384" s="106">
        <f>BaseWeaponStats!D384*WeaponUpgradeCorrections!I12</f>
        <v>0</v>
      </c>
      <c r="E384" s="107">
        <f>BaseWeaponStats!E384*WeaponUpgradeCorrections!J12</f>
        <v>0</v>
      </c>
      <c r="F384" s="107">
        <f>BaseWeaponStats!F384*WeaponUpgradeCorrections!K12</f>
        <v>0</v>
      </c>
      <c r="G384" s="107">
        <f>BaseWeaponStats!G384*WeaponUpgradeCorrections!L12</f>
        <v>0</v>
      </c>
      <c r="H384" s="96">
        <v>0</v>
      </c>
      <c r="I384" s="97">
        <f>BaseWeaponStats!I384*WeaponUpgradeCorrections!C12</f>
        <v>175.2</v>
      </c>
      <c r="J384" s="97">
        <f>BaseWeaponStats!J384*WeaponUpgradeCorrections!D12</f>
        <v>0</v>
      </c>
      <c r="K384" s="97">
        <f>BaseWeaponStats!K384*WeaponUpgradeCorrections!E12</f>
        <v>175.2</v>
      </c>
      <c r="L384" s="97">
        <f>BaseWeaponStats!L384*WeaponUpgradeCorrections!F12</f>
        <v>0</v>
      </c>
      <c r="M384" s="97">
        <f>BaseWeaponStats!M384*WeaponUpgradeCorrections!G12</f>
        <v>25</v>
      </c>
      <c r="N384" s="97">
        <f>BaseWeaponStats!N384*WeaponUpgradeCorrections!H12</f>
        <v>5</v>
      </c>
      <c r="O384" s="97">
        <v>10</v>
      </c>
      <c r="P384" s="98">
        <v>1.5</v>
      </c>
      <c r="Q384" s="99">
        <v>0</v>
      </c>
      <c r="R384" s="102">
        <f>BaseWeaponStats!R384*WeaponUpgradeCorrections!M12</f>
        <v>45</v>
      </c>
      <c r="S384" s="102">
        <f>BaseWeaponStats!S384*WeaponUpgradeCorrections!N12</f>
        <v>10</v>
      </c>
      <c r="T384" s="102">
        <f>BaseWeaponStats!T384*WeaponUpgradeCorrections!O12</f>
        <v>33</v>
      </c>
      <c r="U384" s="102">
        <f>BaseWeaponStats!U384*WeaponUpgradeCorrections!P12</f>
        <v>30</v>
      </c>
      <c r="V384" s="102">
        <f>BaseWeaponStats!V384*WeaponUpgradeCorrections!Q12</f>
        <v>22</v>
      </c>
      <c r="W384" s="100">
        <f>BaseWeaponStats!W384</f>
        <v>150</v>
      </c>
      <c r="X384" s="100">
        <f>BaseWeaponStats!X384</f>
        <v>0</v>
      </c>
      <c r="Y384" s="100">
        <f>BaseWeaponStats!Y384</f>
        <v>0</v>
      </c>
    </row>
    <row r="385" spans="1:25" ht="15.75" customHeight="1" x14ac:dyDescent="0.2">
      <c r="A385" s="94">
        <f>BaseWeaponStats!A385+5</f>
        <v>601905</v>
      </c>
      <c r="B385" s="95" t="s">
        <v>990</v>
      </c>
      <c r="C385" s="16" t="s">
        <v>216</v>
      </c>
      <c r="D385" s="106">
        <f>BaseWeaponStats!D385*WeaponUpgradeCorrections!I13</f>
        <v>0</v>
      </c>
      <c r="E385" s="107">
        <f>BaseWeaponStats!E385*WeaponUpgradeCorrections!J13</f>
        <v>0</v>
      </c>
      <c r="F385" s="107">
        <f>BaseWeaponStats!F385*WeaponUpgradeCorrections!K13</f>
        <v>0</v>
      </c>
      <c r="G385" s="107">
        <f>BaseWeaponStats!G385*WeaponUpgradeCorrections!L13</f>
        <v>0</v>
      </c>
      <c r="H385" s="96">
        <v>1</v>
      </c>
      <c r="I385" s="97">
        <f>BaseWeaponStats!I385*WeaponUpgradeCorrections!C13</f>
        <v>144.89999999999998</v>
      </c>
      <c r="J385" s="97">
        <f>BaseWeaponStats!J385*WeaponUpgradeCorrections!D13</f>
        <v>0</v>
      </c>
      <c r="K385" s="97">
        <f>BaseWeaponStats!K385*WeaponUpgradeCorrections!E13</f>
        <v>167.89999999999998</v>
      </c>
      <c r="L385" s="97">
        <f>BaseWeaponStats!L385*WeaponUpgradeCorrections!F13</f>
        <v>0</v>
      </c>
      <c r="M385" s="97">
        <f>BaseWeaponStats!M385*WeaponUpgradeCorrections!G13</f>
        <v>25</v>
      </c>
      <c r="N385" s="97">
        <f>BaseWeaponStats!N385*WeaponUpgradeCorrections!H13</f>
        <v>5</v>
      </c>
      <c r="O385" s="97">
        <v>10</v>
      </c>
      <c r="P385" s="98">
        <v>1.5</v>
      </c>
      <c r="Q385" s="99">
        <v>0</v>
      </c>
      <c r="R385" s="102">
        <f>BaseWeaponStats!R385*WeaponUpgradeCorrections!M13</f>
        <v>45</v>
      </c>
      <c r="S385" s="102">
        <f>BaseWeaponStats!S385*WeaponUpgradeCorrections!N13</f>
        <v>10</v>
      </c>
      <c r="T385" s="102">
        <f>BaseWeaponStats!T385*WeaponUpgradeCorrections!O13</f>
        <v>33</v>
      </c>
      <c r="U385" s="102">
        <f>BaseWeaponStats!U385*WeaponUpgradeCorrections!P13</f>
        <v>30</v>
      </c>
      <c r="V385" s="102">
        <f>BaseWeaponStats!V385*WeaponUpgradeCorrections!Q13</f>
        <v>22</v>
      </c>
      <c r="W385" s="100">
        <f>BaseWeaponStats!W385</f>
        <v>150</v>
      </c>
      <c r="X385" s="100">
        <f>BaseWeaponStats!X385</f>
        <v>0</v>
      </c>
      <c r="Y385" s="100">
        <f>BaseWeaponStats!Y385</f>
        <v>0</v>
      </c>
    </row>
    <row r="386" spans="1:25" ht="15.75" customHeight="1" x14ac:dyDescent="0.2">
      <c r="A386" s="94" t="s">
        <v>418</v>
      </c>
      <c r="B386" s="94" t="s">
        <v>449</v>
      </c>
      <c r="C386" s="16" t="s">
        <v>2</v>
      </c>
      <c r="D386" s="96" t="s">
        <v>419</v>
      </c>
      <c r="E386" s="96" t="s">
        <v>420</v>
      </c>
      <c r="F386" s="96" t="s">
        <v>421</v>
      </c>
      <c r="G386" s="96" t="s">
        <v>422</v>
      </c>
      <c r="H386" s="96" t="s">
        <v>423</v>
      </c>
      <c r="I386" s="97" t="s">
        <v>424</v>
      </c>
      <c r="J386" s="97" t="s">
        <v>425</v>
      </c>
      <c r="K386" s="97" t="s">
        <v>426</v>
      </c>
      <c r="L386" s="97" t="s">
        <v>427</v>
      </c>
      <c r="M386" s="97" t="s">
        <v>428</v>
      </c>
      <c r="N386" s="97" t="s">
        <v>429</v>
      </c>
      <c r="O386" s="97" t="s">
        <v>430</v>
      </c>
      <c r="P386" s="98" t="s">
        <v>9</v>
      </c>
      <c r="Q386" s="99" t="s">
        <v>431</v>
      </c>
      <c r="R386" s="102" t="s">
        <v>432</v>
      </c>
      <c r="S386" s="102" t="s">
        <v>433</v>
      </c>
      <c r="T386" s="102" t="s">
        <v>434</v>
      </c>
      <c r="U386" s="102" t="s">
        <v>435</v>
      </c>
      <c r="V386" s="102" t="s">
        <v>436</v>
      </c>
      <c r="W386" s="100" t="s">
        <v>437</v>
      </c>
      <c r="X386" s="100" t="s">
        <v>10</v>
      </c>
      <c r="Y386" s="100" t="s">
        <v>438</v>
      </c>
    </row>
    <row r="387" spans="1:25" ht="15.75" customHeight="1" x14ac:dyDescent="0.2">
      <c r="A387" s="94">
        <f>BaseWeaponStats!A387+15</f>
        <v>602015</v>
      </c>
      <c r="B387" s="103" t="s">
        <v>219</v>
      </c>
      <c r="C387" s="16" t="s">
        <v>220</v>
      </c>
      <c r="D387" s="106">
        <f>BaseWeaponStats!D387*WeaponUpgradeCorrections!I4</f>
        <v>26.4</v>
      </c>
      <c r="E387" s="107">
        <f>BaseWeaponStats!E387*WeaponUpgradeCorrections!J4</f>
        <v>84</v>
      </c>
      <c r="F387" s="107">
        <f>BaseWeaponStats!F387*WeaponUpgradeCorrections!K4</f>
        <v>0</v>
      </c>
      <c r="G387" s="107">
        <f>BaseWeaponStats!G387*WeaponUpgradeCorrections!L4</f>
        <v>0</v>
      </c>
      <c r="H387" s="96">
        <v>0</v>
      </c>
      <c r="I387" s="97">
        <f>BaseWeaponStats!I387*WeaponUpgradeCorrections!C4</f>
        <v>187.5</v>
      </c>
      <c r="J387" s="97">
        <f>BaseWeaponStats!J387*WeaponUpgradeCorrections!D4</f>
        <v>0</v>
      </c>
      <c r="K387" s="97">
        <f>BaseWeaponStats!K387*WeaponUpgradeCorrections!E4</f>
        <v>0</v>
      </c>
      <c r="L387" s="97">
        <f>BaseWeaponStats!L387*WeaponUpgradeCorrections!F4</f>
        <v>0</v>
      </c>
      <c r="M387" s="97">
        <f>BaseWeaponStats!M387*WeaponUpgradeCorrections!G4</f>
        <v>37.5</v>
      </c>
      <c r="N387" s="97">
        <f>BaseWeaponStats!N387*WeaponUpgradeCorrections!H4</f>
        <v>5</v>
      </c>
      <c r="O387" s="97">
        <v>0</v>
      </c>
      <c r="P387" s="98">
        <v>3</v>
      </c>
      <c r="Q387" s="99">
        <v>1</v>
      </c>
      <c r="R387" s="102">
        <f>BaseWeaponStats!R387*WeaponUpgradeCorrections!M4</f>
        <v>45</v>
      </c>
      <c r="S387" s="102">
        <f>BaseWeaponStats!S387*WeaponUpgradeCorrections!N4</f>
        <v>10</v>
      </c>
      <c r="T387" s="102">
        <f>BaseWeaponStats!T387*WeaponUpgradeCorrections!O4</f>
        <v>30</v>
      </c>
      <c r="U387" s="102">
        <f>BaseWeaponStats!U387*WeaponUpgradeCorrections!P4</f>
        <v>30</v>
      </c>
      <c r="V387" s="102">
        <f>BaseWeaponStats!V387*WeaponUpgradeCorrections!Q4</f>
        <v>22</v>
      </c>
      <c r="W387" s="100">
        <f>BaseWeaponStats!W387</f>
        <v>150</v>
      </c>
      <c r="X387" s="100">
        <f>BaseWeaponStats!X387</f>
        <v>0</v>
      </c>
      <c r="Y387" s="100">
        <f>BaseWeaponStats!Y387</f>
        <v>0</v>
      </c>
    </row>
    <row r="388" spans="1:25" ht="15.75" customHeight="1" x14ac:dyDescent="0.2">
      <c r="A388" s="94">
        <f>BaseWeaponStats!A388+5</f>
        <v>602105</v>
      </c>
      <c r="B388" s="95" t="s">
        <v>221</v>
      </c>
      <c r="C388" s="16" t="s">
        <v>220</v>
      </c>
      <c r="D388" s="106">
        <f>BaseWeaponStats!D388*WeaponUpgradeCorrections!I5</f>
        <v>26.4</v>
      </c>
      <c r="E388" s="107">
        <f>BaseWeaponStats!E388*WeaponUpgradeCorrections!J5</f>
        <v>84</v>
      </c>
      <c r="F388" s="107">
        <f>BaseWeaponStats!F388*WeaponUpgradeCorrections!K5</f>
        <v>0</v>
      </c>
      <c r="G388" s="107">
        <f>BaseWeaponStats!G388*WeaponUpgradeCorrections!L5</f>
        <v>0</v>
      </c>
      <c r="H388" s="96">
        <v>0</v>
      </c>
      <c r="I388" s="97">
        <f>BaseWeaponStats!I388*WeaponUpgradeCorrections!C5</f>
        <v>202.5</v>
      </c>
      <c r="J388" s="97">
        <f>BaseWeaponStats!J388*WeaponUpgradeCorrections!D5</f>
        <v>0</v>
      </c>
      <c r="K388" s="97">
        <f>BaseWeaponStats!K388*WeaponUpgradeCorrections!E5</f>
        <v>0</v>
      </c>
      <c r="L388" s="97">
        <f>BaseWeaponStats!L388*WeaponUpgradeCorrections!F5</f>
        <v>0</v>
      </c>
      <c r="M388" s="97">
        <f>BaseWeaponStats!M388*WeaponUpgradeCorrections!G5</f>
        <v>37.5</v>
      </c>
      <c r="N388" s="97">
        <f>BaseWeaponStats!N388*WeaponUpgradeCorrections!H5</f>
        <v>5</v>
      </c>
      <c r="O388" s="97">
        <v>0</v>
      </c>
      <c r="P388" s="98">
        <v>3</v>
      </c>
      <c r="Q388" s="99">
        <v>1</v>
      </c>
      <c r="R388" s="102">
        <f>BaseWeaponStats!R388*WeaponUpgradeCorrections!M5</f>
        <v>45</v>
      </c>
      <c r="S388" s="102">
        <f>BaseWeaponStats!S388*WeaponUpgradeCorrections!N5</f>
        <v>10</v>
      </c>
      <c r="T388" s="102">
        <f>BaseWeaponStats!T388*WeaponUpgradeCorrections!O5</f>
        <v>30</v>
      </c>
      <c r="U388" s="102">
        <f>BaseWeaponStats!U388*WeaponUpgradeCorrections!P5</f>
        <v>30</v>
      </c>
      <c r="V388" s="102">
        <f>BaseWeaponStats!V388*WeaponUpgradeCorrections!Q5</f>
        <v>22</v>
      </c>
      <c r="W388" s="100">
        <f>BaseWeaponStats!W388</f>
        <v>15</v>
      </c>
      <c r="X388" s="100">
        <f>BaseWeaponStats!X388</f>
        <v>0</v>
      </c>
      <c r="Y388" s="100">
        <f>BaseWeaponStats!Y388</f>
        <v>0</v>
      </c>
    </row>
    <row r="389" spans="1:25" ht="15.75" customHeight="1" x14ac:dyDescent="0.2">
      <c r="A389" s="94">
        <f>BaseWeaponStats!A389+5</f>
        <v>602205</v>
      </c>
      <c r="B389" s="95" t="s">
        <v>991</v>
      </c>
      <c r="C389" s="16" t="s">
        <v>220</v>
      </c>
      <c r="D389" s="106">
        <f>BaseWeaponStats!D389*WeaponUpgradeCorrections!I6</f>
        <v>0</v>
      </c>
      <c r="E389" s="107">
        <f>BaseWeaponStats!E389*WeaponUpgradeCorrections!J6</f>
        <v>0</v>
      </c>
      <c r="F389" s="107">
        <f>BaseWeaponStats!F389*WeaponUpgradeCorrections!K6</f>
        <v>0</v>
      </c>
      <c r="G389" s="107">
        <f>BaseWeaponStats!G389*WeaponUpgradeCorrections!L6</f>
        <v>0</v>
      </c>
      <c r="H389" s="96">
        <v>0</v>
      </c>
      <c r="I389" s="97">
        <f>BaseWeaponStats!I389*WeaponUpgradeCorrections!C6</f>
        <v>187.5</v>
      </c>
      <c r="J389" s="97">
        <f>BaseWeaponStats!J389*WeaponUpgradeCorrections!D6</f>
        <v>0</v>
      </c>
      <c r="K389" s="97">
        <f>BaseWeaponStats!K389*WeaponUpgradeCorrections!E6</f>
        <v>0</v>
      </c>
      <c r="L389" s="97">
        <f>BaseWeaponStats!L389*WeaponUpgradeCorrections!F6</f>
        <v>187.5</v>
      </c>
      <c r="M389" s="97">
        <f>BaseWeaponStats!M389*WeaponUpgradeCorrections!G6</f>
        <v>37.5</v>
      </c>
      <c r="N389" s="97">
        <f>BaseWeaponStats!N389*WeaponUpgradeCorrections!H6</f>
        <v>5</v>
      </c>
      <c r="O389" s="97">
        <v>0</v>
      </c>
      <c r="P389" s="98">
        <v>3</v>
      </c>
      <c r="Q389" s="99">
        <v>1</v>
      </c>
      <c r="R389" s="102">
        <f>BaseWeaponStats!R389*WeaponUpgradeCorrections!M6</f>
        <v>45</v>
      </c>
      <c r="S389" s="102">
        <f>BaseWeaponStats!S389*WeaponUpgradeCorrections!N6</f>
        <v>10</v>
      </c>
      <c r="T389" s="102">
        <f>BaseWeaponStats!T389*WeaponUpgradeCorrections!O6</f>
        <v>30</v>
      </c>
      <c r="U389" s="102">
        <f>BaseWeaponStats!U389*WeaponUpgradeCorrections!P6</f>
        <v>42</v>
      </c>
      <c r="V389" s="102">
        <f>BaseWeaponStats!V389*WeaponUpgradeCorrections!Q6</f>
        <v>22</v>
      </c>
      <c r="W389" s="100">
        <f>BaseWeaponStats!W389</f>
        <v>150</v>
      </c>
      <c r="X389" s="100">
        <f>BaseWeaponStats!X389</f>
        <v>0</v>
      </c>
      <c r="Y389" s="100">
        <f>BaseWeaponStats!Y389</f>
        <v>0</v>
      </c>
    </row>
    <row r="390" spans="1:25" ht="15.75" customHeight="1" x14ac:dyDescent="0.2">
      <c r="A390" s="94">
        <f>BaseWeaponStats!A390+5</f>
        <v>602305</v>
      </c>
      <c r="B390" s="95" t="s">
        <v>992</v>
      </c>
      <c r="C390" s="16" t="s">
        <v>220</v>
      </c>
      <c r="D390" s="106">
        <f>BaseWeaponStats!D390*WeaponUpgradeCorrections!I7</f>
        <v>18.700000000000003</v>
      </c>
      <c r="E390" s="107">
        <f>BaseWeaponStats!E390*WeaponUpgradeCorrections!J7</f>
        <v>58.300000000000004</v>
      </c>
      <c r="F390" s="107">
        <f>BaseWeaponStats!F390*WeaponUpgradeCorrections!K7</f>
        <v>0</v>
      </c>
      <c r="G390" s="107">
        <f>BaseWeaponStats!G390*WeaponUpgradeCorrections!L7</f>
        <v>0</v>
      </c>
      <c r="H390" s="96">
        <v>0</v>
      </c>
      <c r="I390" s="97">
        <f>BaseWeaponStats!I390*WeaponUpgradeCorrections!C7</f>
        <v>172</v>
      </c>
      <c r="J390" s="97">
        <f>BaseWeaponStats!J390*WeaponUpgradeCorrections!D7</f>
        <v>0</v>
      </c>
      <c r="K390" s="97">
        <f>BaseWeaponStats!K390*WeaponUpgradeCorrections!E7</f>
        <v>0</v>
      </c>
      <c r="L390" s="97">
        <f>BaseWeaponStats!L390*WeaponUpgradeCorrections!F7</f>
        <v>0</v>
      </c>
      <c r="M390" s="97">
        <f>BaseWeaponStats!M390*WeaponUpgradeCorrections!G7</f>
        <v>33</v>
      </c>
      <c r="N390" s="97">
        <f>BaseWeaponStats!N390*WeaponUpgradeCorrections!H7</f>
        <v>5</v>
      </c>
      <c r="O390" s="97">
        <v>0</v>
      </c>
      <c r="P390" s="98">
        <v>3</v>
      </c>
      <c r="Q390" s="99">
        <v>1</v>
      </c>
      <c r="R390" s="102">
        <f>BaseWeaponStats!R390*WeaponUpgradeCorrections!M7</f>
        <v>45</v>
      </c>
      <c r="S390" s="102">
        <f>BaseWeaponStats!S390*WeaponUpgradeCorrections!N7</f>
        <v>10</v>
      </c>
      <c r="T390" s="102">
        <f>BaseWeaponStats!T390*WeaponUpgradeCorrections!O7</f>
        <v>30</v>
      </c>
      <c r="U390" s="102">
        <f>BaseWeaponStats!U390*WeaponUpgradeCorrections!P7</f>
        <v>30</v>
      </c>
      <c r="V390" s="102">
        <f>BaseWeaponStats!V390*WeaponUpgradeCorrections!Q7</f>
        <v>22</v>
      </c>
      <c r="W390" s="100">
        <f>BaseWeaponStats!W390</f>
        <v>150</v>
      </c>
      <c r="X390" s="100">
        <f>BaseWeaponStats!X390</f>
        <v>0</v>
      </c>
      <c r="Y390" s="100">
        <f>BaseWeaponStats!Y390</f>
        <v>0</v>
      </c>
    </row>
    <row r="391" spans="1:25" ht="15.75" customHeight="1" x14ac:dyDescent="0.2">
      <c r="A391" s="94">
        <f>BaseWeaponStats!A391+10</f>
        <v>602410</v>
      </c>
      <c r="B391" s="95" t="s">
        <v>993</v>
      </c>
      <c r="C391" s="16" t="s">
        <v>220</v>
      </c>
      <c r="D391" s="106">
        <f>BaseWeaponStats!D391*WeaponUpgradeCorrections!I8</f>
        <v>7.1999999999999993</v>
      </c>
      <c r="E391" s="107">
        <f>BaseWeaponStats!E391*WeaponUpgradeCorrections!J8</f>
        <v>24</v>
      </c>
      <c r="F391" s="107">
        <f>BaseWeaponStats!F391*WeaponUpgradeCorrections!K8</f>
        <v>79.2</v>
      </c>
      <c r="G391" s="107">
        <f>BaseWeaponStats!G391*WeaponUpgradeCorrections!L8</f>
        <v>0</v>
      </c>
      <c r="H391" s="96">
        <v>0</v>
      </c>
      <c r="I391" s="97">
        <f>BaseWeaponStats!I391*WeaponUpgradeCorrections!C8</f>
        <v>140</v>
      </c>
      <c r="J391" s="97">
        <f>BaseWeaponStats!J391*WeaponUpgradeCorrections!D8</f>
        <v>152.5</v>
      </c>
      <c r="K391" s="97">
        <f>BaseWeaponStats!K391*WeaponUpgradeCorrections!E8</f>
        <v>0</v>
      </c>
      <c r="L391" s="97">
        <f>BaseWeaponStats!L391*WeaponUpgradeCorrections!F8</f>
        <v>0</v>
      </c>
      <c r="M391" s="97">
        <f>BaseWeaponStats!M391*WeaponUpgradeCorrections!G8</f>
        <v>37.5</v>
      </c>
      <c r="N391" s="97">
        <f>BaseWeaponStats!N391*WeaponUpgradeCorrections!H8</f>
        <v>5</v>
      </c>
      <c r="O391" s="97">
        <v>0</v>
      </c>
      <c r="P391" s="98">
        <v>3</v>
      </c>
      <c r="Q391" s="99">
        <v>1</v>
      </c>
      <c r="R391" s="102">
        <f>BaseWeaponStats!R391*WeaponUpgradeCorrections!M8</f>
        <v>45</v>
      </c>
      <c r="S391" s="102">
        <f>BaseWeaponStats!S391*WeaponUpgradeCorrections!N8</f>
        <v>10</v>
      </c>
      <c r="T391" s="102">
        <f>BaseWeaponStats!T391*WeaponUpgradeCorrections!O8</f>
        <v>30</v>
      </c>
      <c r="U391" s="102">
        <f>BaseWeaponStats!U391*WeaponUpgradeCorrections!P8</f>
        <v>30</v>
      </c>
      <c r="V391" s="102">
        <f>BaseWeaponStats!V391*WeaponUpgradeCorrections!Q8</f>
        <v>22</v>
      </c>
      <c r="W391" s="100">
        <f>BaseWeaponStats!W391</f>
        <v>150</v>
      </c>
      <c r="X391" s="100">
        <f>BaseWeaponStats!X391</f>
        <v>0</v>
      </c>
      <c r="Y391" s="100">
        <f>BaseWeaponStats!Y391</f>
        <v>1</v>
      </c>
    </row>
    <row r="392" spans="1:25" ht="15.75" customHeight="1" x14ac:dyDescent="0.2">
      <c r="A392" s="94">
        <f>BaseWeaponStats!A392+5</f>
        <v>602505</v>
      </c>
      <c r="B392" s="95" t="s">
        <v>994</v>
      </c>
      <c r="C392" s="16" t="s">
        <v>220</v>
      </c>
      <c r="D392" s="106">
        <f>BaseWeaponStats!D392*WeaponUpgradeCorrections!I9</f>
        <v>4.8</v>
      </c>
      <c r="E392" s="107">
        <f>BaseWeaponStats!E392*WeaponUpgradeCorrections!J9</f>
        <v>16.8</v>
      </c>
      <c r="F392" s="107">
        <f>BaseWeaponStats!F392*WeaponUpgradeCorrections!K9</f>
        <v>117</v>
      </c>
      <c r="G392" s="107">
        <f>BaseWeaponStats!G392*WeaponUpgradeCorrections!L9</f>
        <v>0</v>
      </c>
      <c r="H392" s="96">
        <v>0</v>
      </c>
      <c r="I392" s="97">
        <f>BaseWeaponStats!I392*WeaponUpgradeCorrections!C9</f>
        <v>134.4</v>
      </c>
      <c r="J392" s="97">
        <f>BaseWeaponStats!J392*WeaponUpgradeCorrections!D9</f>
        <v>139.19999999999999</v>
      </c>
      <c r="K392" s="97">
        <f>BaseWeaponStats!K392*WeaponUpgradeCorrections!E9</f>
        <v>0</v>
      </c>
      <c r="L392" s="97">
        <f>BaseWeaponStats!L392*WeaponUpgradeCorrections!F9</f>
        <v>0</v>
      </c>
      <c r="M392" s="97">
        <f>BaseWeaponStats!M392*WeaponUpgradeCorrections!G9</f>
        <v>37.5</v>
      </c>
      <c r="N392" s="97">
        <f>BaseWeaponStats!N392*WeaponUpgradeCorrections!H9</f>
        <v>5</v>
      </c>
      <c r="O392" s="97">
        <v>0</v>
      </c>
      <c r="P392" s="98">
        <v>3</v>
      </c>
      <c r="Q392" s="99">
        <v>1</v>
      </c>
      <c r="R392" s="102">
        <f>BaseWeaponStats!R392*WeaponUpgradeCorrections!M9</f>
        <v>45</v>
      </c>
      <c r="S392" s="102">
        <f>BaseWeaponStats!S392*WeaponUpgradeCorrections!N9</f>
        <v>10</v>
      </c>
      <c r="T392" s="102">
        <f>BaseWeaponStats!T392*WeaponUpgradeCorrections!O9</f>
        <v>30</v>
      </c>
      <c r="U392" s="102">
        <f>BaseWeaponStats!U392*WeaponUpgradeCorrections!P9</f>
        <v>30</v>
      </c>
      <c r="V392" s="102">
        <f>BaseWeaponStats!V392*WeaponUpgradeCorrections!Q9</f>
        <v>22</v>
      </c>
      <c r="W392" s="100">
        <f>BaseWeaponStats!W392</f>
        <v>150</v>
      </c>
      <c r="X392" s="100">
        <f>BaseWeaponStats!X392</f>
        <v>0</v>
      </c>
      <c r="Y392" s="100">
        <f>BaseWeaponStats!Y392</f>
        <v>1</v>
      </c>
    </row>
    <row r="393" spans="1:25" ht="15.75" customHeight="1" x14ac:dyDescent="0.2">
      <c r="A393" s="94">
        <f>BaseWeaponStats!A393+10</f>
        <v>602610</v>
      </c>
      <c r="B393" s="95" t="s">
        <v>995</v>
      </c>
      <c r="C393" s="16" t="s">
        <v>220</v>
      </c>
      <c r="D393" s="106">
        <f>BaseWeaponStats!D393*WeaponUpgradeCorrections!I10</f>
        <v>9.6</v>
      </c>
      <c r="E393" s="107">
        <f>BaseWeaponStats!E393*WeaponUpgradeCorrections!J10</f>
        <v>32.4</v>
      </c>
      <c r="F393" s="107">
        <f>BaseWeaponStats!F393*WeaponUpgradeCorrections!K10</f>
        <v>0</v>
      </c>
      <c r="G393" s="107">
        <f>BaseWeaponStats!G393*WeaponUpgradeCorrections!L10</f>
        <v>79.2</v>
      </c>
      <c r="H393" s="96">
        <v>0</v>
      </c>
      <c r="I393" s="97">
        <f>BaseWeaponStats!I393*WeaponUpgradeCorrections!C10</f>
        <v>127.5</v>
      </c>
      <c r="J393" s="97">
        <f>BaseWeaponStats!J393*WeaponUpgradeCorrections!D10</f>
        <v>155</v>
      </c>
      <c r="K393" s="97">
        <f>BaseWeaponStats!K393*WeaponUpgradeCorrections!E10</f>
        <v>0</v>
      </c>
      <c r="L393" s="97">
        <f>BaseWeaponStats!L393*WeaponUpgradeCorrections!F10</f>
        <v>0</v>
      </c>
      <c r="M393" s="97">
        <f>BaseWeaponStats!M393*WeaponUpgradeCorrections!G10</f>
        <v>37.5</v>
      </c>
      <c r="N393" s="97">
        <f>BaseWeaponStats!N393*WeaponUpgradeCorrections!H10</f>
        <v>5</v>
      </c>
      <c r="O393" s="97">
        <v>0</v>
      </c>
      <c r="P393" s="98">
        <v>3</v>
      </c>
      <c r="Q393" s="99">
        <v>1</v>
      </c>
      <c r="R393" s="102">
        <f>BaseWeaponStats!R393*WeaponUpgradeCorrections!M10</f>
        <v>45</v>
      </c>
      <c r="S393" s="102">
        <f>BaseWeaponStats!S393*WeaponUpgradeCorrections!N10</f>
        <v>10</v>
      </c>
      <c r="T393" s="102">
        <f>BaseWeaponStats!T393*WeaponUpgradeCorrections!O10</f>
        <v>30</v>
      </c>
      <c r="U393" s="102">
        <f>BaseWeaponStats!U393*WeaponUpgradeCorrections!P10</f>
        <v>30</v>
      </c>
      <c r="V393" s="102">
        <f>BaseWeaponStats!V393*WeaponUpgradeCorrections!Q10</f>
        <v>22</v>
      </c>
      <c r="W393" s="100">
        <f>BaseWeaponStats!W393</f>
        <v>150</v>
      </c>
      <c r="X393" s="100">
        <f>BaseWeaponStats!X393</f>
        <v>0</v>
      </c>
      <c r="Y393" s="100">
        <f>BaseWeaponStats!Y393</f>
        <v>1</v>
      </c>
    </row>
    <row r="394" spans="1:25" ht="15.75" customHeight="1" x14ac:dyDescent="0.2">
      <c r="A394" s="94">
        <f>BaseWeaponStats!A394+5</f>
        <v>602705</v>
      </c>
      <c r="B394" s="95" t="s">
        <v>996</v>
      </c>
      <c r="C394" s="16" t="s">
        <v>220</v>
      </c>
      <c r="D394" s="106">
        <f>BaseWeaponStats!D394*WeaponUpgradeCorrections!I11</f>
        <v>9.6</v>
      </c>
      <c r="E394" s="107">
        <f>BaseWeaponStats!E394*WeaponUpgradeCorrections!J11</f>
        <v>30</v>
      </c>
      <c r="F394" s="107">
        <f>BaseWeaponStats!F394*WeaponUpgradeCorrections!K11</f>
        <v>0</v>
      </c>
      <c r="G394" s="107">
        <f>BaseWeaponStats!G394*WeaponUpgradeCorrections!L11</f>
        <v>92.399999999999991</v>
      </c>
      <c r="H394" s="96">
        <v>0</v>
      </c>
      <c r="I394" s="97">
        <f>BaseWeaponStats!I394*WeaponUpgradeCorrections!C11</f>
        <v>135.20000000000002</v>
      </c>
      <c r="J394" s="97">
        <f>BaseWeaponStats!J394*WeaponUpgradeCorrections!D11</f>
        <v>140</v>
      </c>
      <c r="K394" s="97">
        <f>BaseWeaponStats!K394*WeaponUpgradeCorrections!E11</f>
        <v>0</v>
      </c>
      <c r="L394" s="97">
        <f>BaseWeaponStats!L394*WeaponUpgradeCorrections!F11</f>
        <v>0</v>
      </c>
      <c r="M394" s="97">
        <f>BaseWeaponStats!M394*WeaponUpgradeCorrections!G11</f>
        <v>37.5</v>
      </c>
      <c r="N394" s="97">
        <f>BaseWeaponStats!N394*WeaponUpgradeCorrections!H11</f>
        <v>5</v>
      </c>
      <c r="O394" s="97">
        <v>0</v>
      </c>
      <c r="P394" s="98">
        <v>3</v>
      </c>
      <c r="Q394" s="99">
        <v>1</v>
      </c>
      <c r="R394" s="102">
        <f>BaseWeaponStats!R394*WeaponUpgradeCorrections!M11</f>
        <v>45</v>
      </c>
      <c r="S394" s="102">
        <f>BaseWeaponStats!S394*WeaponUpgradeCorrections!N11</f>
        <v>10</v>
      </c>
      <c r="T394" s="102">
        <f>BaseWeaponStats!T394*WeaponUpgradeCorrections!O11</f>
        <v>30</v>
      </c>
      <c r="U394" s="102">
        <f>BaseWeaponStats!U394*WeaponUpgradeCorrections!P11</f>
        <v>30</v>
      </c>
      <c r="V394" s="102">
        <f>BaseWeaponStats!V394*WeaponUpgradeCorrections!Q11</f>
        <v>22</v>
      </c>
      <c r="W394" s="100">
        <f>BaseWeaponStats!W394</f>
        <v>150</v>
      </c>
      <c r="X394" s="100">
        <f>BaseWeaponStats!X394</f>
        <v>0</v>
      </c>
      <c r="Y394" s="100">
        <f>BaseWeaponStats!Y394</f>
        <v>1</v>
      </c>
    </row>
    <row r="395" spans="1:25" ht="15.75" customHeight="1" x14ac:dyDescent="0.2">
      <c r="A395" s="94">
        <f>BaseWeaponStats!A395+10</f>
        <v>602810</v>
      </c>
      <c r="B395" s="95" t="s">
        <v>997</v>
      </c>
      <c r="C395" s="16" t="s">
        <v>220</v>
      </c>
      <c r="D395" s="106">
        <f>BaseWeaponStats!D395*WeaponUpgradeCorrections!I12</f>
        <v>0</v>
      </c>
      <c r="E395" s="107">
        <f>BaseWeaponStats!E395*WeaponUpgradeCorrections!J12</f>
        <v>0</v>
      </c>
      <c r="F395" s="107">
        <f>BaseWeaponStats!F395*WeaponUpgradeCorrections!K12</f>
        <v>0</v>
      </c>
      <c r="G395" s="107">
        <f>BaseWeaponStats!G395*WeaponUpgradeCorrections!L12</f>
        <v>0</v>
      </c>
      <c r="H395" s="96">
        <v>0</v>
      </c>
      <c r="I395" s="97">
        <f>BaseWeaponStats!I395*WeaponUpgradeCorrections!C12</f>
        <v>180</v>
      </c>
      <c r="J395" s="97">
        <f>BaseWeaponStats!J395*WeaponUpgradeCorrections!D12</f>
        <v>0</v>
      </c>
      <c r="K395" s="97">
        <f>BaseWeaponStats!K395*WeaponUpgradeCorrections!E12</f>
        <v>180</v>
      </c>
      <c r="L395" s="97">
        <f>BaseWeaponStats!L395*WeaponUpgradeCorrections!F12</f>
        <v>0</v>
      </c>
      <c r="M395" s="97">
        <f>BaseWeaponStats!M395*WeaponUpgradeCorrections!G12</f>
        <v>37.5</v>
      </c>
      <c r="N395" s="97">
        <f>BaseWeaponStats!N395*WeaponUpgradeCorrections!H12</f>
        <v>5</v>
      </c>
      <c r="O395" s="97">
        <v>0</v>
      </c>
      <c r="P395" s="98">
        <v>3</v>
      </c>
      <c r="Q395" s="99">
        <v>1</v>
      </c>
      <c r="R395" s="102">
        <f>BaseWeaponStats!R395*WeaponUpgradeCorrections!M12</f>
        <v>45</v>
      </c>
      <c r="S395" s="102">
        <f>BaseWeaponStats!S395*WeaponUpgradeCorrections!N12</f>
        <v>10</v>
      </c>
      <c r="T395" s="102">
        <f>BaseWeaponStats!T395*WeaponUpgradeCorrections!O12</f>
        <v>33</v>
      </c>
      <c r="U395" s="102">
        <f>BaseWeaponStats!U395*WeaponUpgradeCorrections!P12</f>
        <v>30</v>
      </c>
      <c r="V395" s="102">
        <f>BaseWeaponStats!V395*WeaponUpgradeCorrections!Q12</f>
        <v>22</v>
      </c>
      <c r="W395" s="100">
        <f>BaseWeaponStats!W395</f>
        <v>150</v>
      </c>
      <c r="X395" s="100">
        <f>BaseWeaponStats!X395</f>
        <v>0</v>
      </c>
      <c r="Y395" s="100">
        <f>BaseWeaponStats!Y395</f>
        <v>0</v>
      </c>
    </row>
    <row r="396" spans="1:25" ht="15.75" customHeight="1" x14ac:dyDescent="0.2">
      <c r="A396" s="94">
        <f>BaseWeaponStats!A396+5</f>
        <v>602905</v>
      </c>
      <c r="B396" s="95" t="s">
        <v>998</v>
      </c>
      <c r="C396" s="16" t="s">
        <v>220</v>
      </c>
      <c r="D396" s="106">
        <f>BaseWeaponStats!D396*WeaponUpgradeCorrections!I13</f>
        <v>0</v>
      </c>
      <c r="E396" s="107">
        <f>BaseWeaponStats!E396*WeaponUpgradeCorrections!J13</f>
        <v>0</v>
      </c>
      <c r="F396" s="107">
        <f>BaseWeaponStats!F396*WeaponUpgradeCorrections!K13</f>
        <v>0</v>
      </c>
      <c r="G396" s="107">
        <f>BaseWeaponStats!G396*WeaponUpgradeCorrections!L13</f>
        <v>0</v>
      </c>
      <c r="H396" s="96">
        <v>1</v>
      </c>
      <c r="I396" s="97">
        <f>BaseWeaponStats!I396*WeaponUpgradeCorrections!C13</f>
        <v>149.5</v>
      </c>
      <c r="J396" s="97">
        <f>BaseWeaponStats!J396*WeaponUpgradeCorrections!D13</f>
        <v>0</v>
      </c>
      <c r="K396" s="97">
        <f>BaseWeaponStats!K396*WeaponUpgradeCorrections!E13</f>
        <v>172.5</v>
      </c>
      <c r="L396" s="97">
        <f>BaseWeaponStats!L396*WeaponUpgradeCorrections!F13</f>
        <v>0</v>
      </c>
      <c r="M396" s="97">
        <f>BaseWeaponStats!M396*WeaponUpgradeCorrections!G13</f>
        <v>37.5</v>
      </c>
      <c r="N396" s="97">
        <f>BaseWeaponStats!N396*WeaponUpgradeCorrections!H13</f>
        <v>5</v>
      </c>
      <c r="O396" s="97">
        <v>0</v>
      </c>
      <c r="P396" s="98">
        <v>3</v>
      </c>
      <c r="Q396" s="99">
        <v>1</v>
      </c>
      <c r="R396" s="102">
        <f>BaseWeaponStats!R396*WeaponUpgradeCorrections!M13</f>
        <v>45</v>
      </c>
      <c r="S396" s="102">
        <f>BaseWeaponStats!S396*WeaponUpgradeCorrections!N13</f>
        <v>10</v>
      </c>
      <c r="T396" s="102">
        <f>BaseWeaponStats!T396*WeaponUpgradeCorrections!O13</f>
        <v>33</v>
      </c>
      <c r="U396" s="102">
        <f>BaseWeaponStats!U396*WeaponUpgradeCorrections!P13</f>
        <v>30</v>
      </c>
      <c r="V396" s="102">
        <f>BaseWeaponStats!V396*WeaponUpgradeCorrections!Q13</f>
        <v>22</v>
      </c>
      <c r="W396" s="100">
        <f>BaseWeaponStats!W396</f>
        <v>150</v>
      </c>
      <c r="X396" s="100">
        <f>BaseWeaponStats!X396</f>
        <v>0</v>
      </c>
      <c r="Y396" s="100">
        <f>BaseWeaponStats!Y396</f>
        <v>0</v>
      </c>
    </row>
    <row r="397" spans="1:25" ht="15.75" customHeight="1" x14ac:dyDescent="0.2">
      <c r="A397" s="94" t="s">
        <v>418</v>
      </c>
      <c r="B397" s="94" t="s">
        <v>449</v>
      </c>
      <c r="C397" s="16" t="s">
        <v>2</v>
      </c>
      <c r="D397" s="96" t="s">
        <v>419</v>
      </c>
      <c r="E397" s="96" t="s">
        <v>420</v>
      </c>
      <c r="F397" s="96" t="s">
        <v>421</v>
      </c>
      <c r="G397" s="96" t="s">
        <v>422</v>
      </c>
      <c r="H397" s="96" t="s">
        <v>423</v>
      </c>
      <c r="I397" s="97" t="s">
        <v>424</v>
      </c>
      <c r="J397" s="97" t="s">
        <v>425</v>
      </c>
      <c r="K397" s="97" t="s">
        <v>426</v>
      </c>
      <c r="L397" s="97" t="s">
        <v>427</v>
      </c>
      <c r="M397" s="97" t="s">
        <v>428</v>
      </c>
      <c r="N397" s="97" t="s">
        <v>429</v>
      </c>
      <c r="O397" s="97" t="s">
        <v>430</v>
      </c>
      <c r="P397" s="98" t="s">
        <v>9</v>
      </c>
      <c r="Q397" s="99" t="s">
        <v>431</v>
      </c>
      <c r="R397" s="102" t="s">
        <v>432</v>
      </c>
      <c r="S397" s="102" t="s">
        <v>433</v>
      </c>
      <c r="T397" s="102" t="s">
        <v>434</v>
      </c>
      <c r="U397" s="102" t="s">
        <v>435</v>
      </c>
      <c r="V397" s="102" t="s">
        <v>436</v>
      </c>
      <c r="W397" s="100" t="s">
        <v>437</v>
      </c>
      <c r="X397" s="100" t="s">
        <v>10</v>
      </c>
      <c r="Y397" s="100" t="s">
        <v>438</v>
      </c>
    </row>
    <row r="398" spans="1:25" ht="15.75" customHeight="1" x14ac:dyDescent="0.2">
      <c r="A398" s="94">
        <f>BaseWeaponStats!A398+5</f>
        <v>603005</v>
      </c>
      <c r="B398" s="103" t="s">
        <v>225</v>
      </c>
      <c r="C398" s="16" t="s">
        <v>226</v>
      </c>
      <c r="D398" s="106">
        <f>BaseWeaponStats!D398*WeaponUpgradeCorrections!I16</f>
        <v>5</v>
      </c>
      <c r="E398" s="107">
        <f>BaseWeaponStats!E398*WeaponUpgradeCorrections!J16</f>
        <v>53</v>
      </c>
      <c r="F398" s="107">
        <f>BaseWeaponStats!F398*WeaponUpgradeCorrections!K16</f>
        <v>97</v>
      </c>
      <c r="G398" s="107">
        <f>BaseWeaponStats!G398*WeaponUpgradeCorrections!L16</f>
        <v>0</v>
      </c>
      <c r="H398" s="96">
        <v>0</v>
      </c>
      <c r="I398" s="97">
        <f>BaseWeaponStats!I398*WeaponUpgradeCorrections!C16</f>
        <v>93</v>
      </c>
      <c r="J398" s="97">
        <f>BaseWeaponStats!J398*WeaponUpgradeCorrections!D16</f>
        <v>156</v>
      </c>
      <c r="K398" s="97">
        <f>BaseWeaponStats!K398*WeaponUpgradeCorrections!E16</f>
        <v>0</v>
      </c>
      <c r="L398" s="97">
        <f>BaseWeaponStats!L398*WeaponUpgradeCorrections!F16</f>
        <v>0</v>
      </c>
      <c r="M398" s="97">
        <f>BaseWeaponStats!M398*WeaponUpgradeCorrections!G16</f>
        <v>25</v>
      </c>
      <c r="N398" s="97">
        <f>BaseWeaponStats!N398*WeaponUpgradeCorrections!H16</f>
        <v>5</v>
      </c>
      <c r="O398" s="97">
        <v>0</v>
      </c>
      <c r="P398" s="98">
        <v>2</v>
      </c>
      <c r="Q398" s="99">
        <v>0</v>
      </c>
      <c r="R398" s="102">
        <f>BaseWeaponStats!R398*WeaponUpgradeCorrections!M16</f>
        <v>45</v>
      </c>
      <c r="S398" s="102">
        <f>BaseWeaponStats!S398*WeaponUpgradeCorrections!N16</f>
        <v>10</v>
      </c>
      <c r="T398" s="102">
        <f>BaseWeaponStats!T398*WeaponUpgradeCorrections!O16</f>
        <v>30</v>
      </c>
      <c r="U398" s="102">
        <f>BaseWeaponStats!U398*WeaponUpgradeCorrections!P16</f>
        <v>30</v>
      </c>
      <c r="V398" s="102">
        <f>BaseWeaponStats!V398*WeaponUpgradeCorrections!Q16</f>
        <v>22</v>
      </c>
      <c r="W398" s="100">
        <f>BaseWeaponStats!W398</f>
        <v>130</v>
      </c>
      <c r="X398" s="100">
        <f>BaseWeaponStats!X398</f>
        <v>0</v>
      </c>
      <c r="Y398" s="100">
        <f>BaseWeaponStats!Y398</f>
        <v>0</v>
      </c>
    </row>
    <row r="399" spans="1:25" ht="15.75" customHeight="1" x14ac:dyDescent="0.2">
      <c r="A399" s="94" t="s">
        <v>418</v>
      </c>
      <c r="B399" s="94" t="s">
        <v>449</v>
      </c>
      <c r="C399" s="16" t="s">
        <v>2</v>
      </c>
      <c r="D399" s="96" t="s">
        <v>419</v>
      </c>
      <c r="E399" s="96" t="s">
        <v>420</v>
      </c>
      <c r="F399" s="96" t="s">
        <v>421</v>
      </c>
      <c r="G399" s="96" t="s">
        <v>422</v>
      </c>
      <c r="H399" s="96" t="s">
        <v>423</v>
      </c>
      <c r="I399" s="97" t="s">
        <v>424</v>
      </c>
      <c r="J399" s="97" t="s">
        <v>425</v>
      </c>
      <c r="K399" s="97" t="s">
        <v>426</v>
      </c>
      <c r="L399" s="97" t="s">
        <v>427</v>
      </c>
      <c r="M399" s="97" t="s">
        <v>428</v>
      </c>
      <c r="N399" s="97" t="s">
        <v>429</v>
      </c>
      <c r="O399" s="97" t="s">
        <v>430</v>
      </c>
      <c r="P399" s="98" t="s">
        <v>9</v>
      </c>
      <c r="Q399" s="99" t="s">
        <v>431</v>
      </c>
      <c r="R399" s="102" t="s">
        <v>432</v>
      </c>
      <c r="S399" s="102" t="s">
        <v>433</v>
      </c>
      <c r="T399" s="102" t="s">
        <v>434</v>
      </c>
      <c r="U399" s="102" t="s">
        <v>435</v>
      </c>
      <c r="V399" s="102" t="s">
        <v>436</v>
      </c>
      <c r="W399" s="100" t="s">
        <v>437</v>
      </c>
      <c r="X399" s="100" t="s">
        <v>10</v>
      </c>
      <c r="Y399" s="100" t="s">
        <v>438</v>
      </c>
    </row>
    <row r="400" spans="1:25" ht="15.75" customHeight="1" x14ac:dyDescent="0.2">
      <c r="A400" s="94">
        <f>BaseWeaponStats!A400+15</f>
        <v>604015</v>
      </c>
      <c r="B400" s="103" t="s">
        <v>222</v>
      </c>
      <c r="C400" s="16" t="s">
        <v>223</v>
      </c>
      <c r="D400" s="106">
        <f>BaseWeaponStats!D400*WeaponUpgradeCorrections!I4</f>
        <v>7.1999999999999993</v>
      </c>
      <c r="E400" s="107">
        <f>BaseWeaponStats!E400*WeaponUpgradeCorrections!J4</f>
        <v>102</v>
      </c>
      <c r="F400" s="107">
        <f>BaseWeaponStats!F400*WeaponUpgradeCorrections!K4</f>
        <v>0</v>
      </c>
      <c r="G400" s="107">
        <f>BaseWeaponStats!G400*WeaponUpgradeCorrections!L4</f>
        <v>0</v>
      </c>
      <c r="H400" s="96">
        <v>0</v>
      </c>
      <c r="I400" s="97">
        <f>BaseWeaponStats!I400*WeaponUpgradeCorrections!C4</f>
        <v>175</v>
      </c>
      <c r="J400" s="97">
        <f>BaseWeaponStats!J400*WeaponUpgradeCorrections!D4</f>
        <v>0</v>
      </c>
      <c r="K400" s="97">
        <f>BaseWeaponStats!K400*WeaponUpgradeCorrections!E4</f>
        <v>0</v>
      </c>
      <c r="L400" s="97">
        <f>BaseWeaponStats!L400*WeaponUpgradeCorrections!F4</f>
        <v>0</v>
      </c>
      <c r="M400" s="97">
        <f>BaseWeaponStats!M400*WeaponUpgradeCorrections!G4</f>
        <v>25</v>
      </c>
      <c r="N400" s="97">
        <f>BaseWeaponStats!N400*WeaponUpgradeCorrections!H4</f>
        <v>5</v>
      </c>
      <c r="O400" s="97">
        <v>0</v>
      </c>
      <c r="P400" s="98">
        <v>2</v>
      </c>
      <c r="Q400" s="99">
        <v>0</v>
      </c>
      <c r="R400" s="102">
        <f>BaseWeaponStats!R400*WeaponUpgradeCorrections!M4</f>
        <v>45</v>
      </c>
      <c r="S400" s="102">
        <f>BaseWeaponStats!S400*WeaponUpgradeCorrections!N4</f>
        <v>10</v>
      </c>
      <c r="T400" s="102">
        <f>BaseWeaponStats!T400*WeaponUpgradeCorrections!O4</f>
        <v>30</v>
      </c>
      <c r="U400" s="102">
        <f>BaseWeaponStats!U400*WeaponUpgradeCorrections!P4</f>
        <v>30</v>
      </c>
      <c r="V400" s="102">
        <f>BaseWeaponStats!V400*WeaponUpgradeCorrections!Q4</f>
        <v>22</v>
      </c>
      <c r="W400" s="100">
        <f>BaseWeaponStats!W400</f>
        <v>100</v>
      </c>
      <c r="X400" s="100">
        <f>BaseWeaponStats!X400</f>
        <v>0</v>
      </c>
      <c r="Y400" s="100">
        <f>BaseWeaponStats!Y400</f>
        <v>0</v>
      </c>
    </row>
    <row r="401" spans="1:25" ht="15.75" customHeight="1" x14ac:dyDescent="0.2">
      <c r="A401" s="94">
        <f>BaseWeaponStats!A401+5</f>
        <v>604105</v>
      </c>
      <c r="B401" s="95" t="s">
        <v>224</v>
      </c>
      <c r="C401" s="16" t="s">
        <v>223</v>
      </c>
      <c r="D401" s="106">
        <f>BaseWeaponStats!D401*WeaponUpgradeCorrections!I5</f>
        <v>7.1999999999999993</v>
      </c>
      <c r="E401" s="107">
        <f>BaseWeaponStats!E401*WeaponUpgradeCorrections!J5</f>
        <v>102</v>
      </c>
      <c r="F401" s="107">
        <f>BaseWeaponStats!F401*WeaponUpgradeCorrections!K5</f>
        <v>0</v>
      </c>
      <c r="G401" s="107">
        <f>BaseWeaponStats!G401*WeaponUpgradeCorrections!L5</f>
        <v>0</v>
      </c>
      <c r="H401" s="96">
        <v>0</v>
      </c>
      <c r="I401" s="97">
        <f>BaseWeaponStats!I401*WeaponUpgradeCorrections!C5</f>
        <v>189</v>
      </c>
      <c r="J401" s="97">
        <f>BaseWeaponStats!J401*WeaponUpgradeCorrections!D5</f>
        <v>0</v>
      </c>
      <c r="K401" s="97">
        <f>BaseWeaponStats!K401*WeaponUpgradeCorrections!E5</f>
        <v>0</v>
      </c>
      <c r="L401" s="97">
        <f>BaseWeaponStats!L401*WeaponUpgradeCorrections!F5</f>
        <v>0</v>
      </c>
      <c r="M401" s="97">
        <f>BaseWeaponStats!M401*WeaponUpgradeCorrections!G5</f>
        <v>25</v>
      </c>
      <c r="N401" s="97">
        <f>BaseWeaponStats!N401*WeaponUpgradeCorrections!H5</f>
        <v>5</v>
      </c>
      <c r="O401" s="97">
        <v>0</v>
      </c>
      <c r="P401" s="98">
        <v>2</v>
      </c>
      <c r="Q401" s="99">
        <v>0</v>
      </c>
      <c r="R401" s="102">
        <f>BaseWeaponStats!R401*WeaponUpgradeCorrections!M5</f>
        <v>45</v>
      </c>
      <c r="S401" s="102">
        <f>BaseWeaponStats!S401*WeaponUpgradeCorrections!N5</f>
        <v>10</v>
      </c>
      <c r="T401" s="102">
        <f>BaseWeaponStats!T401*WeaponUpgradeCorrections!O5</f>
        <v>30</v>
      </c>
      <c r="U401" s="102">
        <f>BaseWeaponStats!U401*WeaponUpgradeCorrections!P5</f>
        <v>30</v>
      </c>
      <c r="V401" s="102">
        <f>BaseWeaponStats!V401*WeaponUpgradeCorrections!Q5</f>
        <v>22</v>
      </c>
      <c r="W401" s="100">
        <f>BaseWeaponStats!W401</f>
        <v>10</v>
      </c>
      <c r="X401" s="100">
        <f>BaseWeaponStats!X401</f>
        <v>0</v>
      </c>
      <c r="Y401" s="100">
        <f>BaseWeaponStats!Y401</f>
        <v>0</v>
      </c>
    </row>
    <row r="402" spans="1:25" ht="15.75" customHeight="1" x14ac:dyDescent="0.2">
      <c r="A402" s="94">
        <f>BaseWeaponStats!A402+5</f>
        <v>604205</v>
      </c>
      <c r="B402" s="95" t="s">
        <v>999</v>
      </c>
      <c r="C402" s="16" t="s">
        <v>223</v>
      </c>
      <c r="D402" s="106">
        <f>BaseWeaponStats!D402*WeaponUpgradeCorrections!I6</f>
        <v>0</v>
      </c>
      <c r="E402" s="107">
        <f>BaseWeaponStats!E402*WeaponUpgradeCorrections!J6</f>
        <v>0</v>
      </c>
      <c r="F402" s="107">
        <f>BaseWeaponStats!F402*WeaponUpgradeCorrections!K6</f>
        <v>0</v>
      </c>
      <c r="G402" s="107">
        <f>BaseWeaponStats!G402*WeaponUpgradeCorrections!L6</f>
        <v>0</v>
      </c>
      <c r="H402" s="96">
        <v>0</v>
      </c>
      <c r="I402" s="97">
        <f>BaseWeaponStats!I402*WeaponUpgradeCorrections!C6</f>
        <v>175</v>
      </c>
      <c r="J402" s="97">
        <f>BaseWeaponStats!J402*WeaponUpgradeCorrections!D6</f>
        <v>0</v>
      </c>
      <c r="K402" s="97">
        <f>BaseWeaponStats!K402*WeaponUpgradeCorrections!E6</f>
        <v>0</v>
      </c>
      <c r="L402" s="97">
        <f>BaseWeaponStats!L402*WeaponUpgradeCorrections!F6</f>
        <v>175</v>
      </c>
      <c r="M402" s="97">
        <f>BaseWeaponStats!M402*WeaponUpgradeCorrections!G6</f>
        <v>25</v>
      </c>
      <c r="N402" s="97">
        <f>BaseWeaponStats!N402*WeaponUpgradeCorrections!H6</f>
        <v>5</v>
      </c>
      <c r="O402" s="97">
        <v>0</v>
      </c>
      <c r="P402" s="98">
        <v>2</v>
      </c>
      <c r="Q402" s="99">
        <v>0</v>
      </c>
      <c r="R402" s="102">
        <f>BaseWeaponStats!R402*WeaponUpgradeCorrections!M6</f>
        <v>45</v>
      </c>
      <c r="S402" s="102">
        <f>BaseWeaponStats!S402*WeaponUpgradeCorrections!N6</f>
        <v>10</v>
      </c>
      <c r="T402" s="102">
        <f>BaseWeaponStats!T402*WeaponUpgradeCorrections!O6</f>
        <v>30</v>
      </c>
      <c r="U402" s="102">
        <f>BaseWeaponStats!U402*WeaponUpgradeCorrections!P6</f>
        <v>42</v>
      </c>
      <c r="V402" s="102">
        <f>BaseWeaponStats!V402*WeaponUpgradeCorrections!Q6</f>
        <v>22</v>
      </c>
      <c r="W402" s="100">
        <f>BaseWeaponStats!W402</f>
        <v>100</v>
      </c>
      <c r="X402" s="100">
        <f>BaseWeaponStats!X402</f>
        <v>0</v>
      </c>
      <c r="Y402" s="100">
        <f>BaseWeaponStats!Y402</f>
        <v>0</v>
      </c>
    </row>
    <row r="403" spans="1:25" ht="15.75" customHeight="1" x14ac:dyDescent="0.2">
      <c r="A403" s="94">
        <f>BaseWeaponStats!A403+5</f>
        <v>604305</v>
      </c>
      <c r="B403" s="95" t="s">
        <v>1000</v>
      </c>
      <c r="C403" s="16" t="s">
        <v>223</v>
      </c>
      <c r="D403" s="106">
        <f>BaseWeaponStats!D403*WeaponUpgradeCorrections!I7</f>
        <v>4.4000000000000004</v>
      </c>
      <c r="E403" s="107">
        <f>BaseWeaponStats!E403*WeaponUpgradeCorrections!J7</f>
        <v>70.400000000000006</v>
      </c>
      <c r="F403" s="107">
        <f>BaseWeaponStats!F403*WeaponUpgradeCorrections!K7</f>
        <v>0</v>
      </c>
      <c r="G403" s="107">
        <f>BaseWeaponStats!G403*WeaponUpgradeCorrections!L7</f>
        <v>0</v>
      </c>
      <c r="H403" s="96">
        <v>0</v>
      </c>
      <c r="I403" s="97">
        <f>BaseWeaponStats!I403*WeaponUpgradeCorrections!C7</f>
        <v>162</v>
      </c>
      <c r="J403" s="97">
        <f>BaseWeaponStats!J403*WeaponUpgradeCorrections!D7</f>
        <v>0</v>
      </c>
      <c r="K403" s="97">
        <f>BaseWeaponStats!K403*WeaponUpgradeCorrections!E7</f>
        <v>0</v>
      </c>
      <c r="L403" s="97">
        <f>BaseWeaponStats!L403*WeaponUpgradeCorrections!F7</f>
        <v>0</v>
      </c>
      <c r="M403" s="97">
        <f>BaseWeaponStats!M403*WeaponUpgradeCorrections!G7</f>
        <v>22</v>
      </c>
      <c r="N403" s="97">
        <f>BaseWeaponStats!N403*WeaponUpgradeCorrections!H7</f>
        <v>5</v>
      </c>
      <c r="O403" s="97">
        <v>0</v>
      </c>
      <c r="P403" s="98">
        <v>2</v>
      </c>
      <c r="Q403" s="99">
        <v>0</v>
      </c>
      <c r="R403" s="102">
        <f>BaseWeaponStats!R403*WeaponUpgradeCorrections!M7</f>
        <v>45</v>
      </c>
      <c r="S403" s="102">
        <f>BaseWeaponStats!S403*WeaponUpgradeCorrections!N7</f>
        <v>10</v>
      </c>
      <c r="T403" s="102">
        <f>BaseWeaponStats!T403*WeaponUpgradeCorrections!O7</f>
        <v>30</v>
      </c>
      <c r="U403" s="102">
        <f>BaseWeaponStats!U403*WeaponUpgradeCorrections!P7</f>
        <v>30</v>
      </c>
      <c r="V403" s="102">
        <f>BaseWeaponStats!V403*WeaponUpgradeCorrections!Q7</f>
        <v>22</v>
      </c>
      <c r="W403" s="100">
        <f>BaseWeaponStats!W403</f>
        <v>100</v>
      </c>
      <c r="X403" s="100">
        <f>BaseWeaponStats!X403</f>
        <v>0</v>
      </c>
      <c r="Y403" s="100">
        <f>BaseWeaponStats!Y403</f>
        <v>0</v>
      </c>
    </row>
    <row r="404" spans="1:25" ht="15.75" customHeight="1" x14ac:dyDescent="0.2">
      <c r="A404" s="94">
        <f>BaseWeaponStats!A404+10</f>
        <v>604410</v>
      </c>
      <c r="B404" s="95" t="s">
        <v>1001</v>
      </c>
      <c r="C404" s="16" t="s">
        <v>223</v>
      </c>
      <c r="D404" s="106">
        <f>BaseWeaponStats!D404*WeaponUpgradeCorrections!I8</f>
        <v>2.4</v>
      </c>
      <c r="E404" s="107">
        <f>BaseWeaponStats!E404*WeaponUpgradeCorrections!J8</f>
        <v>27.599999999999998</v>
      </c>
      <c r="F404" s="107">
        <f>BaseWeaponStats!F404*WeaponUpgradeCorrections!K8</f>
        <v>79.2</v>
      </c>
      <c r="G404" s="107">
        <f>BaseWeaponStats!G404*WeaponUpgradeCorrections!L8</f>
        <v>0</v>
      </c>
      <c r="H404" s="96">
        <v>0</v>
      </c>
      <c r="I404" s="97">
        <f>BaseWeaponStats!I404*WeaponUpgradeCorrections!C8</f>
        <v>132.5</v>
      </c>
      <c r="J404" s="97">
        <f>BaseWeaponStats!J404*WeaponUpgradeCorrections!D8</f>
        <v>142.5</v>
      </c>
      <c r="K404" s="97">
        <f>BaseWeaponStats!K404*WeaponUpgradeCorrections!E8</f>
        <v>0</v>
      </c>
      <c r="L404" s="97">
        <f>BaseWeaponStats!L404*WeaponUpgradeCorrections!F8</f>
        <v>0</v>
      </c>
      <c r="M404" s="97">
        <f>BaseWeaponStats!M404*WeaponUpgradeCorrections!G8</f>
        <v>25</v>
      </c>
      <c r="N404" s="97">
        <f>BaseWeaponStats!N404*WeaponUpgradeCorrections!H8</f>
        <v>5</v>
      </c>
      <c r="O404" s="97">
        <v>0</v>
      </c>
      <c r="P404" s="98">
        <v>2</v>
      </c>
      <c r="Q404" s="99">
        <v>0</v>
      </c>
      <c r="R404" s="102">
        <f>BaseWeaponStats!R404*WeaponUpgradeCorrections!M8</f>
        <v>45</v>
      </c>
      <c r="S404" s="102">
        <f>BaseWeaponStats!S404*WeaponUpgradeCorrections!N8</f>
        <v>10</v>
      </c>
      <c r="T404" s="102">
        <f>BaseWeaponStats!T404*WeaponUpgradeCorrections!O8</f>
        <v>30</v>
      </c>
      <c r="U404" s="102">
        <f>BaseWeaponStats!U404*WeaponUpgradeCorrections!P8</f>
        <v>30</v>
      </c>
      <c r="V404" s="102">
        <f>BaseWeaponStats!V404*WeaponUpgradeCorrections!Q8</f>
        <v>22</v>
      </c>
      <c r="W404" s="100">
        <f>BaseWeaponStats!W404</f>
        <v>100</v>
      </c>
      <c r="X404" s="100">
        <f>BaseWeaponStats!X404</f>
        <v>0</v>
      </c>
      <c r="Y404" s="100">
        <f>BaseWeaponStats!Y404</f>
        <v>1</v>
      </c>
    </row>
    <row r="405" spans="1:25" ht="15.75" customHeight="1" x14ac:dyDescent="0.2">
      <c r="A405" s="94">
        <f>BaseWeaponStats!A405+5</f>
        <v>604505</v>
      </c>
      <c r="B405" s="95" t="s">
        <v>1002</v>
      </c>
      <c r="C405" s="16" t="s">
        <v>223</v>
      </c>
      <c r="D405" s="106">
        <f>BaseWeaponStats!D405*WeaponUpgradeCorrections!I9</f>
        <v>1.2</v>
      </c>
      <c r="E405" s="107">
        <f>BaseWeaponStats!E405*WeaponUpgradeCorrections!J9</f>
        <v>20.399999999999999</v>
      </c>
      <c r="F405" s="107">
        <f>BaseWeaponStats!F405*WeaponUpgradeCorrections!K9</f>
        <v>115.2</v>
      </c>
      <c r="G405" s="107">
        <f>BaseWeaponStats!G405*WeaponUpgradeCorrections!L9</f>
        <v>0</v>
      </c>
      <c r="H405" s="96">
        <v>0</v>
      </c>
      <c r="I405" s="97">
        <f>BaseWeaponStats!I405*WeaponUpgradeCorrections!C9</f>
        <v>127.19999999999999</v>
      </c>
      <c r="J405" s="97">
        <f>BaseWeaponStats!J405*WeaponUpgradeCorrections!D9</f>
        <v>129.91999999999999</v>
      </c>
      <c r="K405" s="97">
        <f>BaseWeaponStats!K405*WeaponUpgradeCorrections!E9</f>
        <v>0</v>
      </c>
      <c r="L405" s="97">
        <f>BaseWeaponStats!L405*WeaponUpgradeCorrections!F9</f>
        <v>0</v>
      </c>
      <c r="M405" s="97">
        <f>BaseWeaponStats!M405*WeaponUpgradeCorrections!G9</f>
        <v>25</v>
      </c>
      <c r="N405" s="97">
        <f>BaseWeaponStats!N405*WeaponUpgradeCorrections!H9</f>
        <v>5</v>
      </c>
      <c r="O405" s="97">
        <v>0</v>
      </c>
      <c r="P405" s="98">
        <v>2</v>
      </c>
      <c r="Q405" s="99">
        <v>0</v>
      </c>
      <c r="R405" s="102">
        <f>BaseWeaponStats!R405*WeaponUpgradeCorrections!M9</f>
        <v>45</v>
      </c>
      <c r="S405" s="102">
        <f>BaseWeaponStats!S405*WeaponUpgradeCorrections!N9</f>
        <v>10</v>
      </c>
      <c r="T405" s="102">
        <f>BaseWeaponStats!T405*WeaponUpgradeCorrections!O9</f>
        <v>30</v>
      </c>
      <c r="U405" s="102">
        <f>BaseWeaponStats!U405*WeaponUpgradeCorrections!P9</f>
        <v>30</v>
      </c>
      <c r="V405" s="102">
        <f>BaseWeaponStats!V405*WeaponUpgradeCorrections!Q9</f>
        <v>22</v>
      </c>
      <c r="W405" s="100">
        <f>BaseWeaponStats!W405</f>
        <v>100</v>
      </c>
      <c r="X405" s="100">
        <f>BaseWeaponStats!X405</f>
        <v>0</v>
      </c>
      <c r="Y405" s="100">
        <f>BaseWeaponStats!Y405</f>
        <v>1</v>
      </c>
    </row>
    <row r="406" spans="1:25" ht="15.75" customHeight="1" x14ac:dyDescent="0.2">
      <c r="A406" s="94">
        <f>BaseWeaponStats!A406+10</f>
        <v>604610</v>
      </c>
      <c r="B406" s="95" t="s">
        <v>1003</v>
      </c>
      <c r="C406" s="16" t="s">
        <v>223</v>
      </c>
      <c r="D406" s="106">
        <f>BaseWeaponStats!D406*WeaponUpgradeCorrections!I10</f>
        <v>2.4</v>
      </c>
      <c r="E406" s="107">
        <f>BaseWeaponStats!E406*WeaponUpgradeCorrections!J10</f>
        <v>39.6</v>
      </c>
      <c r="F406" s="107">
        <f>BaseWeaponStats!F406*WeaponUpgradeCorrections!K10</f>
        <v>0</v>
      </c>
      <c r="G406" s="107">
        <f>BaseWeaponStats!G406*WeaponUpgradeCorrections!L10</f>
        <v>78</v>
      </c>
      <c r="H406" s="96">
        <v>0</v>
      </c>
      <c r="I406" s="97">
        <f>BaseWeaponStats!I406*WeaponUpgradeCorrections!C10</f>
        <v>117.5</v>
      </c>
      <c r="J406" s="97">
        <f>BaseWeaponStats!J406*WeaponUpgradeCorrections!D10</f>
        <v>145</v>
      </c>
      <c r="K406" s="97">
        <f>BaseWeaponStats!K406*WeaponUpgradeCorrections!E10</f>
        <v>0</v>
      </c>
      <c r="L406" s="97">
        <f>BaseWeaponStats!L406*WeaponUpgradeCorrections!F10</f>
        <v>0</v>
      </c>
      <c r="M406" s="97">
        <f>BaseWeaponStats!M406*WeaponUpgradeCorrections!G10</f>
        <v>25</v>
      </c>
      <c r="N406" s="97">
        <f>BaseWeaponStats!N406*WeaponUpgradeCorrections!H10</f>
        <v>5</v>
      </c>
      <c r="O406" s="97">
        <v>0</v>
      </c>
      <c r="P406" s="98">
        <v>2</v>
      </c>
      <c r="Q406" s="99">
        <v>0</v>
      </c>
      <c r="R406" s="102">
        <f>BaseWeaponStats!R406*WeaponUpgradeCorrections!M10</f>
        <v>45</v>
      </c>
      <c r="S406" s="102">
        <f>BaseWeaponStats!S406*WeaponUpgradeCorrections!N10</f>
        <v>10</v>
      </c>
      <c r="T406" s="102">
        <f>BaseWeaponStats!T406*WeaponUpgradeCorrections!O10</f>
        <v>30</v>
      </c>
      <c r="U406" s="102">
        <f>BaseWeaponStats!U406*WeaponUpgradeCorrections!P10</f>
        <v>30</v>
      </c>
      <c r="V406" s="102">
        <f>BaseWeaponStats!V406*WeaponUpgradeCorrections!Q10</f>
        <v>22</v>
      </c>
      <c r="W406" s="100">
        <f>BaseWeaponStats!W406</f>
        <v>100</v>
      </c>
      <c r="X406" s="100">
        <f>BaseWeaponStats!X406</f>
        <v>0</v>
      </c>
      <c r="Y406" s="100">
        <f>BaseWeaponStats!Y406</f>
        <v>1</v>
      </c>
    </row>
    <row r="407" spans="1:25" ht="15.75" customHeight="1" x14ac:dyDescent="0.2">
      <c r="A407" s="94">
        <f>BaseWeaponStats!A407+5</f>
        <v>604705</v>
      </c>
      <c r="B407" s="95" t="s">
        <v>1004</v>
      </c>
      <c r="C407" s="16" t="s">
        <v>223</v>
      </c>
      <c r="D407" s="106">
        <f>BaseWeaponStats!D407*WeaponUpgradeCorrections!I11</f>
        <v>2.4</v>
      </c>
      <c r="E407" s="107">
        <f>BaseWeaponStats!E407*WeaponUpgradeCorrections!J11</f>
        <v>37.199999999999996</v>
      </c>
      <c r="F407" s="107">
        <f>BaseWeaponStats!F407*WeaponUpgradeCorrections!K11</f>
        <v>0</v>
      </c>
      <c r="G407" s="107">
        <f>BaseWeaponStats!G407*WeaponUpgradeCorrections!L11</f>
        <v>91.2</v>
      </c>
      <c r="H407" s="96">
        <v>0</v>
      </c>
      <c r="I407" s="97">
        <f>BaseWeaponStats!I407*WeaponUpgradeCorrections!C11</f>
        <v>124.80000000000001</v>
      </c>
      <c r="J407" s="97">
        <f>BaseWeaponStats!J407*WeaponUpgradeCorrections!D11</f>
        <v>132.5</v>
      </c>
      <c r="K407" s="97">
        <f>BaseWeaponStats!K407*WeaponUpgradeCorrections!E11</f>
        <v>0</v>
      </c>
      <c r="L407" s="97">
        <f>BaseWeaponStats!L407*WeaponUpgradeCorrections!F11</f>
        <v>0</v>
      </c>
      <c r="M407" s="97">
        <f>BaseWeaponStats!M407*WeaponUpgradeCorrections!G11</f>
        <v>25</v>
      </c>
      <c r="N407" s="97">
        <f>BaseWeaponStats!N407*WeaponUpgradeCorrections!H11</f>
        <v>5</v>
      </c>
      <c r="O407" s="97">
        <v>0</v>
      </c>
      <c r="P407" s="98">
        <v>2</v>
      </c>
      <c r="Q407" s="99">
        <v>0</v>
      </c>
      <c r="R407" s="102">
        <f>BaseWeaponStats!R407*WeaponUpgradeCorrections!M11</f>
        <v>45</v>
      </c>
      <c r="S407" s="102">
        <f>BaseWeaponStats!S407*WeaponUpgradeCorrections!N11</f>
        <v>10</v>
      </c>
      <c r="T407" s="102">
        <f>BaseWeaponStats!T407*WeaponUpgradeCorrections!O11</f>
        <v>30</v>
      </c>
      <c r="U407" s="102">
        <f>BaseWeaponStats!U407*WeaponUpgradeCorrections!P11</f>
        <v>30</v>
      </c>
      <c r="V407" s="102">
        <f>BaseWeaponStats!V407*WeaponUpgradeCorrections!Q11</f>
        <v>22</v>
      </c>
      <c r="W407" s="100">
        <f>BaseWeaponStats!W407</f>
        <v>100</v>
      </c>
      <c r="X407" s="100">
        <f>BaseWeaponStats!X407</f>
        <v>0</v>
      </c>
      <c r="Y407" s="100">
        <f>BaseWeaponStats!Y407</f>
        <v>1</v>
      </c>
    </row>
    <row r="408" spans="1:25" ht="15.75" customHeight="1" x14ac:dyDescent="0.2">
      <c r="A408" s="94">
        <f>BaseWeaponStats!A408+10</f>
        <v>604810</v>
      </c>
      <c r="B408" s="95" t="s">
        <v>1005</v>
      </c>
      <c r="C408" s="16" t="s">
        <v>223</v>
      </c>
      <c r="D408" s="106">
        <f>BaseWeaponStats!D408*WeaponUpgradeCorrections!I12</f>
        <v>0</v>
      </c>
      <c r="E408" s="107">
        <f>BaseWeaponStats!E408*WeaponUpgradeCorrections!J12</f>
        <v>0</v>
      </c>
      <c r="F408" s="107">
        <f>BaseWeaponStats!F408*WeaponUpgradeCorrections!K12</f>
        <v>0</v>
      </c>
      <c r="G408" s="107">
        <f>BaseWeaponStats!G408*WeaponUpgradeCorrections!L12</f>
        <v>0</v>
      </c>
      <c r="H408" s="96">
        <v>0</v>
      </c>
      <c r="I408" s="97">
        <f>BaseWeaponStats!I408*WeaponUpgradeCorrections!C12</f>
        <v>168</v>
      </c>
      <c r="J408" s="97">
        <f>BaseWeaponStats!J408*WeaponUpgradeCorrections!D12</f>
        <v>0</v>
      </c>
      <c r="K408" s="97">
        <f>BaseWeaponStats!K408*WeaponUpgradeCorrections!E12</f>
        <v>168</v>
      </c>
      <c r="L408" s="97">
        <f>BaseWeaponStats!L408*WeaponUpgradeCorrections!F12</f>
        <v>0</v>
      </c>
      <c r="M408" s="97">
        <f>BaseWeaponStats!M408*WeaponUpgradeCorrections!G12</f>
        <v>25</v>
      </c>
      <c r="N408" s="97">
        <f>BaseWeaponStats!N408*WeaponUpgradeCorrections!H12</f>
        <v>5</v>
      </c>
      <c r="O408" s="97">
        <v>0</v>
      </c>
      <c r="P408" s="98">
        <v>2</v>
      </c>
      <c r="Q408" s="99">
        <v>0</v>
      </c>
      <c r="R408" s="102">
        <f>BaseWeaponStats!R408*WeaponUpgradeCorrections!M12</f>
        <v>45</v>
      </c>
      <c r="S408" s="102">
        <f>BaseWeaponStats!S408*WeaponUpgradeCorrections!N12</f>
        <v>10</v>
      </c>
      <c r="T408" s="102">
        <f>BaseWeaponStats!T408*WeaponUpgradeCorrections!O12</f>
        <v>33</v>
      </c>
      <c r="U408" s="102">
        <f>BaseWeaponStats!U408*WeaponUpgradeCorrections!P12</f>
        <v>30</v>
      </c>
      <c r="V408" s="102">
        <f>BaseWeaponStats!V408*WeaponUpgradeCorrections!Q12</f>
        <v>22</v>
      </c>
      <c r="W408" s="100">
        <f>BaseWeaponStats!W408</f>
        <v>100</v>
      </c>
      <c r="X408" s="100">
        <f>BaseWeaponStats!X408</f>
        <v>0</v>
      </c>
      <c r="Y408" s="100">
        <f>BaseWeaponStats!Y408</f>
        <v>0</v>
      </c>
    </row>
    <row r="409" spans="1:25" ht="15.75" customHeight="1" x14ac:dyDescent="0.2">
      <c r="A409" s="94">
        <f>BaseWeaponStats!A409+5</f>
        <v>604905</v>
      </c>
      <c r="B409" s="95" t="s">
        <v>1006</v>
      </c>
      <c r="C409" s="16" t="s">
        <v>223</v>
      </c>
      <c r="D409" s="106">
        <f>BaseWeaponStats!D409*WeaponUpgradeCorrections!I13</f>
        <v>0</v>
      </c>
      <c r="E409" s="107">
        <f>BaseWeaponStats!E409*WeaponUpgradeCorrections!J13</f>
        <v>0</v>
      </c>
      <c r="F409" s="107">
        <f>BaseWeaponStats!F409*WeaponUpgradeCorrections!K13</f>
        <v>0</v>
      </c>
      <c r="G409" s="107">
        <f>BaseWeaponStats!G409*WeaponUpgradeCorrections!L13</f>
        <v>0</v>
      </c>
      <c r="H409" s="96">
        <v>1</v>
      </c>
      <c r="I409" s="97">
        <f>BaseWeaponStats!I409*WeaponUpgradeCorrections!C13</f>
        <v>140.29999999999998</v>
      </c>
      <c r="J409" s="97">
        <f>BaseWeaponStats!J409*WeaponUpgradeCorrections!D13</f>
        <v>0</v>
      </c>
      <c r="K409" s="97">
        <f>BaseWeaponStats!K409*WeaponUpgradeCorrections!E13</f>
        <v>163.29999999999998</v>
      </c>
      <c r="L409" s="97">
        <f>BaseWeaponStats!L409*WeaponUpgradeCorrections!F13</f>
        <v>0</v>
      </c>
      <c r="M409" s="97">
        <f>BaseWeaponStats!M409*WeaponUpgradeCorrections!G13</f>
        <v>25</v>
      </c>
      <c r="N409" s="97">
        <f>BaseWeaponStats!N409*WeaponUpgradeCorrections!H13</f>
        <v>5</v>
      </c>
      <c r="O409" s="97">
        <v>0</v>
      </c>
      <c r="P409" s="98">
        <v>2</v>
      </c>
      <c r="Q409" s="99">
        <v>0</v>
      </c>
      <c r="R409" s="102">
        <f>BaseWeaponStats!R409*WeaponUpgradeCorrections!M13</f>
        <v>45</v>
      </c>
      <c r="S409" s="102">
        <f>BaseWeaponStats!S409*WeaponUpgradeCorrections!N13</f>
        <v>10</v>
      </c>
      <c r="T409" s="102">
        <f>BaseWeaponStats!T409*WeaponUpgradeCorrections!O13</f>
        <v>33</v>
      </c>
      <c r="U409" s="102">
        <f>BaseWeaponStats!U409*WeaponUpgradeCorrections!P13</f>
        <v>30</v>
      </c>
      <c r="V409" s="102">
        <f>BaseWeaponStats!V409*WeaponUpgradeCorrections!Q13</f>
        <v>22</v>
      </c>
      <c r="W409" s="100">
        <f>BaseWeaponStats!W409</f>
        <v>100</v>
      </c>
      <c r="X409" s="100">
        <f>BaseWeaponStats!X409</f>
        <v>0</v>
      </c>
      <c r="Y409" s="100">
        <f>BaseWeaponStats!Y409</f>
        <v>0</v>
      </c>
    </row>
    <row r="410" spans="1:25" ht="15.75" customHeight="1" x14ac:dyDescent="0.2">
      <c r="A410" s="140" t="s">
        <v>1007</v>
      </c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2"/>
    </row>
    <row r="411" spans="1:25" ht="15.75" customHeight="1" x14ac:dyDescent="0.2">
      <c r="A411" s="94" t="s">
        <v>418</v>
      </c>
      <c r="B411" s="94" t="s">
        <v>449</v>
      </c>
      <c r="C411" s="16" t="s">
        <v>2</v>
      </c>
      <c r="D411" s="96" t="s">
        <v>419</v>
      </c>
      <c r="E411" s="96" t="s">
        <v>420</v>
      </c>
      <c r="F411" s="96" t="s">
        <v>421</v>
      </c>
      <c r="G411" s="96" t="s">
        <v>422</v>
      </c>
      <c r="H411" s="96" t="s">
        <v>423</v>
      </c>
      <c r="I411" s="97" t="s">
        <v>424</v>
      </c>
      <c r="J411" s="97" t="s">
        <v>425</v>
      </c>
      <c r="K411" s="97" t="s">
        <v>426</v>
      </c>
      <c r="L411" s="97" t="s">
        <v>427</v>
      </c>
      <c r="M411" s="97" t="s">
        <v>428</v>
      </c>
      <c r="N411" s="97" t="s">
        <v>429</v>
      </c>
      <c r="O411" s="97" t="s">
        <v>430</v>
      </c>
      <c r="P411" s="98" t="s">
        <v>9</v>
      </c>
      <c r="Q411" s="99" t="s">
        <v>431</v>
      </c>
      <c r="R411" s="102" t="s">
        <v>432</v>
      </c>
      <c r="S411" s="102" t="s">
        <v>433</v>
      </c>
      <c r="T411" s="102" t="s">
        <v>434</v>
      </c>
      <c r="U411" s="102" t="s">
        <v>435</v>
      </c>
      <c r="V411" s="102" t="s">
        <v>436</v>
      </c>
      <c r="W411" s="100" t="s">
        <v>437</v>
      </c>
      <c r="X411" s="100" t="s">
        <v>10</v>
      </c>
      <c r="Y411" s="100" t="s">
        <v>438</v>
      </c>
    </row>
    <row r="412" spans="1:25" ht="15.75" customHeight="1" x14ac:dyDescent="0.2">
      <c r="A412" s="94">
        <f>BaseWeaponStats!A412+15</f>
        <v>700015</v>
      </c>
      <c r="B412" s="103" t="s">
        <v>234</v>
      </c>
      <c r="C412" s="16" t="s">
        <v>82</v>
      </c>
      <c r="D412" s="106">
        <f>BaseWeaponStats!D412*WeaponUpgradeCorrections!I4</f>
        <v>72</v>
      </c>
      <c r="E412" s="107">
        <f>BaseWeaponStats!E412*WeaponUpgradeCorrections!J4</f>
        <v>36</v>
      </c>
      <c r="F412" s="107">
        <f>BaseWeaponStats!F412*WeaponUpgradeCorrections!K4</f>
        <v>0</v>
      </c>
      <c r="G412" s="107">
        <f>BaseWeaponStats!G412*WeaponUpgradeCorrections!L4</f>
        <v>0</v>
      </c>
      <c r="H412" s="96">
        <v>0</v>
      </c>
      <c r="I412" s="97">
        <f>BaseWeaponStats!I412*WeaponUpgradeCorrections!C4</f>
        <v>200</v>
      </c>
      <c r="J412" s="97">
        <f>BaseWeaponStats!J412*WeaponUpgradeCorrections!D4</f>
        <v>0</v>
      </c>
      <c r="K412" s="97">
        <f>BaseWeaponStats!K412*WeaponUpgradeCorrections!E4</f>
        <v>0</v>
      </c>
      <c r="L412" s="97">
        <f>BaseWeaponStats!L412*WeaponUpgradeCorrections!F4</f>
        <v>0</v>
      </c>
      <c r="M412" s="97">
        <f>BaseWeaponStats!M412*WeaponUpgradeCorrections!G4</f>
        <v>75</v>
      </c>
      <c r="N412" s="97">
        <f>BaseWeaponStats!N412*WeaponUpgradeCorrections!H4</f>
        <v>20</v>
      </c>
      <c r="O412" s="97">
        <v>0</v>
      </c>
      <c r="P412" s="98">
        <v>2</v>
      </c>
      <c r="Q412" s="99">
        <v>0</v>
      </c>
      <c r="R412" s="102">
        <f>BaseWeaponStats!R412*WeaponUpgradeCorrections!M4</f>
        <v>55</v>
      </c>
      <c r="S412" s="102">
        <f>BaseWeaponStats!S412*WeaponUpgradeCorrections!N4</f>
        <v>10</v>
      </c>
      <c r="T412" s="102">
        <f>BaseWeaponStats!T412*WeaponUpgradeCorrections!O4</f>
        <v>40</v>
      </c>
      <c r="U412" s="102">
        <f>BaseWeaponStats!U412*WeaponUpgradeCorrections!P4</f>
        <v>40</v>
      </c>
      <c r="V412" s="102">
        <f>BaseWeaponStats!V412*WeaponUpgradeCorrections!Q4</f>
        <v>36</v>
      </c>
      <c r="W412" s="100">
        <f>BaseWeaponStats!W412</f>
        <v>250</v>
      </c>
      <c r="X412" s="100">
        <f>BaseWeaponStats!X412</f>
        <v>0</v>
      </c>
      <c r="Y412" s="100">
        <f>BaseWeaponStats!Y412</f>
        <v>0</v>
      </c>
    </row>
    <row r="413" spans="1:25" ht="15.75" customHeight="1" x14ac:dyDescent="0.2">
      <c r="A413" s="94">
        <f>BaseWeaponStats!A413+5</f>
        <v>700105</v>
      </c>
      <c r="B413" s="95" t="s">
        <v>235</v>
      </c>
      <c r="C413" s="16" t="s">
        <v>82</v>
      </c>
      <c r="D413" s="106">
        <f>BaseWeaponStats!D413*WeaponUpgradeCorrections!I5</f>
        <v>72</v>
      </c>
      <c r="E413" s="107">
        <f>BaseWeaponStats!E413*WeaponUpgradeCorrections!J5</f>
        <v>36</v>
      </c>
      <c r="F413" s="107">
        <f>BaseWeaponStats!F413*WeaponUpgradeCorrections!K5</f>
        <v>0</v>
      </c>
      <c r="G413" s="107">
        <f>BaseWeaponStats!G413*WeaponUpgradeCorrections!L5</f>
        <v>0</v>
      </c>
      <c r="H413" s="96">
        <v>0</v>
      </c>
      <c r="I413" s="97">
        <f>BaseWeaponStats!I413*WeaponUpgradeCorrections!C5</f>
        <v>216</v>
      </c>
      <c r="J413" s="97">
        <f>BaseWeaponStats!J413*WeaponUpgradeCorrections!D5</f>
        <v>0</v>
      </c>
      <c r="K413" s="97">
        <f>BaseWeaponStats!K413*WeaponUpgradeCorrections!E5</f>
        <v>0</v>
      </c>
      <c r="L413" s="97">
        <f>BaseWeaponStats!L413*WeaponUpgradeCorrections!F5</f>
        <v>0</v>
      </c>
      <c r="M413" s="97">
        <f>BaseWeaponStats!M413*WeaponUpgradeCorrections!G5</f>
        <v>75</v>
      </c>
      <c r="N413" s="97">
        <f>BaseWeaponStats!N413*WeaponUpgradeCorrections!H5</f>
        <v>20</v>
      </c>
      <c r="O413" s="97">
        <v>0</v>
      </c>
      <c r="P413" s="98">
        <v>2</v>
      </c>
      <c r="Q413" s="99">
        <v>0</v>
      </c>
      <c r="R413" s="102">
        <f>BaseWeaponStats!R413*WeaponUpgradeCorrections!M5</f>
        <v>55</v>
      </c>
      <c r="S413" s="102">
        <f>BaseWeaponStats!S413*WeaponUpgradeCorrections!N5</f>
        <v>10</v>
      </c>
      <c r="T413" s="102">
        <f>BaseWeaponStats!T413*WeaponUpgradeCorrections!O5</f>
        <v>40</v>
      </c>
      <c r="U413" s="102">
        <f>BaseWeaponStats!U413*WeaponUpgradeCorrections!P5</f>
        <v>40</v>
      </c>
      <c r="V413" s="102">
        <f>BaseWeaponStats!V413*WeaponUpgradeCorrections!Q5</f>
        <v>36</v>
      </c>
      <c r="W413" s="100">
        <f>BaseWeaponStats!W413</f>
        <v>25</v>
      </c>
      <c r="X413" s="100">
        <f>BaseWeaponStats!X413</f>
        <v>0</v>
      </c>
      <c r="Y413" s="100">
        <f>BaseWeaponStats!Y413</f>
        <v>0</v>
      </c>
    </row>
    <row r="414" spans="1:25" ht="15.75" customHeight="1" x14ac:dyDescent="0.2">
      <c r="A414" s="94">
        <f>BaseWeaponStats!A414+5</f>
        <v>700205</v>
      </c>
      <c r="B414" s="95" t="s">
        <v>1008</v>
      </c>
      <c r="C414" s="16" t="s">
        <v>82</v>
      </c>
      <c r="D414" s="106">
        <f>BaseWeaponStats!D414*WeaponUpgradeCorrections!I6</f>
        <v>0</v>
      </c>
      <c r="E414" s="107">
        <f>BaseWeaponStats!E414*WeaponUpgradeCorrections!J6</f>
        <v>0</v>
      </c>
      <c r="F414" s="107">
        <f>BaseWeaponStats!F414*WeaponUpgradeCorrections!K6</f>
        <v>0</v>
      </c>
      <c r="G414" s="107">
        <f>BaseWeaponStats!G414*WeaponUpgradeCorrections!L6</f>
        <v>0</v>
      </c>
      <c r="H414" s="96">
        <v>0</v>
      </c>
      <c r="I414" s="97">
        <f>BaseWeaponStats!I414*WeaponUpgradeCorrections!C6</f>
        <v>200</v>
      </c>
      <c r="J414" s="97">
        <f>BaseWeaponStats!J414*WeaponUpgradeCorrections!D6</f>
        <v>0</v>
      </c>
      <c r="K414" s="97">
        <f>BaseWeaponStats!K414*WeaponUpgradeCorrections!E6</f>
        <v>0</v>
      </c>
      <c r="L414" s="97">
        <f>BaseWeaponStats!L414*WeaponUpgradeCorrections!F6</f>
        <v>200</v>
      </c>
      <c r="M414" s="97">
        <f>BaseWeaponStats!M414*WeaponUpgradeCorrections!G6</f>
        <v>75</v>
      </c>
      <c r="N414" s="97">
        <f>BaseWeaponStats!N414*WeaponUpgradeCorrections!H6</f>
        <v>20</v>
      </c>
      <c r="O414" s="97">
        <v>0</v>
      </c>
      <c r="P414" s="98">
        <v>2</v>
      </c>
      <c r="Q414" s="99">
        <v>0</v>
      </c>
      <c r="R414" s="102">
        <f>BaseWeaponStats!R414*WeaponUpgradeCorrections!M6</f>
        <v>55</v>
      </c>
      <c r="S414" s="102">
        <f>BaseWeaponStats!S414*WeaponUpgradeCorrections!N6</f>
        <v>10</v>
      </c>
      <c r="T414" s="102">
        <f>BaseWeaponStats!T414*WeaponUpgradeCorrections!O6</f>
        <v>40</v>
      </c>
      <c r="U414" s="102">
        <f>BaseWeaponStats!U414*WeaponUpgradeCorrections!P6</f>
        <v>56</v>
      </c>
      <c r="V414" s="102">
        <f>BaseWeaponStats!V414*WeaponUpgradeCorrections!Q6</f>
        <v>36</v>
      </c>
      <c r="W414" s="100">
        <f>BaseWeaponStats!W414</f>
        <v>250</v>
      </c>
      <c r="X414" s="100">
        <f>BaseWeaponStats!X414</f>
        <v>0</v>
      </c>
      <c r="Y414" s="100">
        <f>BaseWeaponStats!Y414</f>
        <v>0</v>
      </c>
    </row>
    <row r="415" spans="1:25" ht="15.75" customHeight="1" x14ac:dyDescent="0.2">
      <c r="A415" s="94">
        <f>BaseWeaponStats!A415+5</f>
        <v>700305</v>
      </c>
      <c r="B415" s="95" t="s">
        <v>1009</v>
      </c>
      <c r="C415" s="16" t="s">
        <v>82</v>
      </c>
      <c r="D415" s="106">
        <f>BaseWeaponStats!D415*WeaponUpgradeCorrections!I7</f>
        <v>49.500000000000007</v>
      </c>
      <c r="E415" s="107">
        <f>BaseWeaponStats!E415*WeaponUpgradeCorrections!J7</f>
        <v>25.3</v>
      </c>
      <c r="F415" s="107">
        <f>BaseWeaponStats!F415*WeaponUpgradeCorrections!K7</f>
        <v>0</v>
      </c>
      <c r="G415" s="107">
        <f>BaseWeaponStats!G415*WeaponUpgradeCorrections!L7</f>
        <v>0</v>
      </c>
      <c r="H415" s="96">
        <v>0</v>
      </c>
      <c r="I415" s="97">
        <f>BaseWeaponStats!I415*WeaponUpgradeCorrections!C7</f>
        <v>184</v>
      </c>
      <c r="J415" s="97">
        <f>BaseWeaponStats!J415*WeaponUpgradeCorrections!D7</f>
        <v>0</v>
      </c>
      <c r="K415" s="97">
        <f>BaseWeaponStats!K415*WeaponUpgradeCorrections!E7</f>
        <v>0</v>
      </c>
      <c r="L415" s="97">
        <f>BaseWeaponStats!L415*WeaponUpgradeCorrections!F7</f>
        <v>0</v>
      </c>
      <c r="M415" s="97">
        <f>BaseWeaponStats!M415*WeaponUpgradeCorrections!G7</f>
        <v>66</v>
      </c>
      <c r="N415" s="97">
        <f>BaseWeaponStats!N415*WeaponUpgradeCorrections!H7</f>
        <v>20</v>
      </c>
      <c r="O415" s="97">
        <v>0</v>
      </c>
      <c r="P415" s="98">
        <v>2</v>
      </c>
      <c r="Q415" s="99">
        <v>0</v>
      </c>
      <c r="R415" s="102">
        <f>BaseWeaponStats!R415*WeaponUpgradeCorrections!M7</f>
        <v>55</v>
      </c>
      <c r="S415" s="102">
        <f>BaseWeaponStats!S415*WeaponUpgradeCorrections!N7</f>
        <v>10</v>
      </c>
      <c r="T415" s="102">
        <f>BaseWeaponStats!T415*WeaponUpgradeCorrections!O7</f>
        <v>40</v>
      </c>
      <c r="U415" s="102">
        <f>BaseWeaponStats!U415*WeaponUpgradeCorrections!P7</f>
        <v>40</v>
      </c>
      <c r="V415" s="102">
        <f>BaseWeaponStats!V415*WeaponUpgradeCorrections!Q7</f>
        <v>36</v>
      </c>
      <c r="W415" s="100">
        <f>BaseWeaponStats!W415</f>
        <v>250</v>
      </c>
      <c r="X415" s="100">
        <f>BaseWeaponStats!X415</f>
        <v>0</v>
      </c>
      <c r="Y415" s="100">
        <f>BaseWeaponStats!Y415</f>
        <v>0</v>
      </c>
    </row>
    <row r="416" spans="1:25" ht="15.75" customHeight="1" x14ac:dyDescent="0.2">
      <c r="A416" s="94">
        <f>BaseWeaponStats!A416+10</f>
        <v>700410</v>
      </c>
      <c r="B416" s="95" t="s">
        <v>1010</v>
      </c>
      <c r="C416" s="16" t="s">
        <v>82</v>
      </c>
      <c r="D416" s="106">
        <f>BaseWeaponStats!D416*WeaponUpgradeCorrections!I8</f>
        <v>20.399999999999999</v>
      </c>
      <c r="E416" s="107">
        <f>BaseWeaponStats!E416*WeaponUpgradeCorrections!J8</f>
        <v>9.6</v>
      </c>
      <c r="F416" s="107">
        <f>BaseWeaponStats!F416*WeaponUpgradeCorrections!K8</f>
        <v>78</v>
      </c>
      <c r="G416" s="107">
        <f>BaseWeaponStats!G416*WeaponUpgradeCorrections!L8</f>
        <v>0</v>
      </c>
      <c r="H416" s="96">
        <v>0</v>
      </c>
      <c r="I416" s="97">
        <f>BaseWeaponStats!I416*WeaponUpgradeCorrections!C8</f>
        <v>150</v>
      </c>
      <c r="J416" s="97">
        <f>BaseWeaponStats!J416*WeaponUpgradeCorrections!D8</f>
        <v>162.5</v>
      </c>
      <c r="K416" s="97">
        <f>BaseWeaponStats!K416*WeaponUpgradeCorrections!E8</f>
        <v>0</v>
      </c>
      <c r="L416" s="97">
        <f>BaseWeaponStats!L416*WeaponUpgradeCorrections!F8</f>
        <v>0</v>
      </c>
      <c r="M416" s="97">
        <f>BaseWeaponStats!M416*WeaponUpgradeCorrections!G8</f>
        <v>75</v>
      </c>
      <c r="N416" s="97">
        <f>BaseWeaponStats!N416*WeaponUpgradeCorrections!H8</f>
        <v>20</v>
      </c>
      <c r="O416" s="97">
        <v>0</v>
      </c>
      <c r="P416" s="98">
        <v>2</v>
      </c>
      <c r="Q416" s="99">
        <v>0</v>
      </c>
      <c r="R416" s="102">
        <f>BaseWeaponStats!R416*WeaponUpgradeCorrections!M8</f>
        <v>55</v>
      </c>
      <c r="S416" s="102">
        <f>BaseWeaponStats!S416*WeaponUpgradeCorrections!N8</f>
        <v>10</v>
      </c>
      <c r="T416" s="102">
        <f>BaseWeaponStats!T416*WeaponUpgradeCorrections!O8</f>
        <v>40</v>
      </c>
      <c r="U416" s="102">
        <f>BaseWeaponStats!U416*WeaponUpgradeCorrections!P8</f>
        <v>40</v>
      </c>
      <c r="V416" s="102">
        <f>BaseWeaponStats!V416*WeaponUpgradeCorrections!Q8</f>
        <v>36</v>
      </c>
      <c r="W416" s="100">
        <f>BaseWeaponStats!W416</f>
        <v>250</v>
      </c>
      <c r="X416" s="100">
        <f>BaseWeaponStats!X416</f>
        <v>0</v>
      </c>
      <c r="Y416" s="100">
        <f>BaseWeaponStats!Y416</f>
        <v>1</v>
      </c>
    </row>
    <row r="417" spans="1:25" ht="15.75" customHeight="1" x14ac:dyDescent="0.2">
      <c r="A417" s="94">
        <f>BaseWeaponStats!A417+5</f>
        <v>700505</v>
      </c>
      <c r="B417" s="95" t="s">
        <v>1011</v>
      </c>
      <c r="C417" s="16" t="s">
        <v>82</v>
      </c>
      <c r="D417" s="106">
        <f>BaseWeaponStats!D417*WeaponUpgradeCorrections!I9</f>
        <v>14.399999999999999</v>
      </c>
      <c r="E417" s="107">
        <f>BaseWeaponStats!E417*WeaponUpgradeCorrections!J9</f>
        <v>7.1999999999999993</v>
      </c>
      <c r="F417" s="107">
        <f>BaseWeaponStats!F417*WeaponUpgradeCorrections!K9</f>
        <v>113.4</v>
      </c>
      <c r="G417" s="107">
        <f>BaseWeaponStats!G417*WeaponUpgradeCorrections!L9</f>
        <v>0</v>
      </c>
      <c r="H417" s="96">
        <v>0</v>
      </c>
      <c r="I417" s="97">
        <f>BaseWeaponStats!I417*WeaponUpgradeCorrections!C9</f>
        <v>144</v>
      </c>
      <c r="J417" s="97">
        <f>BaseWeaponStats!J417*WeaponUpgradeCorrections!D9</f>
        <v>148.47999999999999</v>
      </c>
      <c r="K417" s="97">
        <f>BaseWeaponStats!K417*WeaponUpgradeCorrections!E9</f>
        <v>0</v>
      </c>
      <c r="L417" s="97">
        <f>BaseWeaponStats!L417*WeaponUpgradeCorrections!F9</f>
        <v>0</v>
      </c>
      <c r="M417" s="97">
        <f>BaseWeaponStats!M417*WeaponUpgradeCorrections!G9</f>
        <v>75</v>
      </c>
      <c r="N417" s="97">
        <f>BaseWeaponStats!N417*WeaponUpgradeCorrections!H9</f>
        <v>20</v>
      </c>
      <c r="O417" s="97">
        <v>0</v>
      </c>
      <c r="P417" s="98">
        <v>2</v>
      </c>
      <c r="Q417" s="99">
        <v>0</v>
      </c>
      <c r="R417" s="102">
        <f>BaseWeaponStats!R417*WeaponUpgradeCorrections!M9</f>
        <v>55</v>
      </c>
      <c r="S417" s="102">
        <f>BaseWeaponStats!S417*WeaponUpgradeCorrections!N9</f>
        <v>10</v>
      </c>
      <c r="T417" s="102">
        <f>BaseWeaponStats!T417*WeaponUpgradeCorrections!O9</f>
        <v>40</v>
      </c>
      <c r="U417" s="102">
        <f>BaseWeaponStats!U417*WeaponUpgradeCorrections!P9</f>
        <v>40</v>
      </c>
      <c r="V417" s="102">
        <f>BaseWeaponStats!V417*WeaponUpgradeCorrections!Q9</f>
        <v>36</v>
      </c>
      <c r="W417" s="100">
        <f>BaseWeaponStats!W417</f>
        <v>250</v>
      </c>
      <c r="X417" s="100">
        <f>BaseWeaponStats!X417</f>
        <v>0</v>
      </c>
      <c r="Y417" s="100">
        <f>BaseWeaponStats!Y417</f>
        <v>1</v>
      </c>
    </row>
    <row r="418" spans="1:25" ht="15.75" customHeight="1" x14ac:dyDescent="0.2">
      <c r="A418" s="94">
        <f>BaseWeaponStats!A418+10</f>
        <v>700610</v>
      </c>
      <c r="B418" s="95" t="s">
        <v>1012</v>
      </c>
      <c r="C418" s="16" t="s">
        <v>82</v>
      </c>
      <c r="D418" s="106">
        <f>BaseWeaponStats!D418*WeaponUpgradeCorrections!I10</f>
        <v>27.599999999999998</v>
      </c>
      <c r="E418" s="107">
        <f>BaseWeaponStats!E418*WeaponUpgradeCorrections!J10</f>
        <v>14.399999999999999</v>
      </c>
      <c r="F418" s="107">
        <f>BaseWeaponStats!F418*WeaponUpgradeCorrections!K10</f>
        <v>0</v>
      </c>
      <c r="G418" s="107">
        <f>BaseWeaponStats!G418*WeaponUpgradeCorrections!L10</f>
        <v>76.8</v>
      </c>
      <c r="H418" s="96">
        <v>0</v>
      </c>
      <c r="I418" s="97">
        <f>BaseWeaponStats!I418*WeaponUpgradeCorrections!C10</f>
        <v>135</v>
      </c>
      <c r="J418" s="97">
        <f>BaseWeaponStats!J418*WeaponUpgradeCorrections!D10</f>
        <v>165</v>
      </c>
      <c r="K418" s="97">
        <f>BaseWeaponStats!K418*WeaponUpgradeCorrections!E10</f>
        <v>0</v>
      </c>
      <c r="L418" s="97">
        <f>BaseWeaponStats!L418*WeaponUpgradeCorrections!F10</f>
        <v>0</v>
      </c>
      <c r="M418" s="97">
        <f>BaseWeaponStats!M418*WeaponUpgradeCorrections!G10</f>
        <v>75</v>
      </c>
      <c r="N418" s="97">
        <f>BaseWeaponStats!N418*WeaponUpgradeCorrections!H10</f>
        <v>20</v>
      </c>
      <c r="O418" s="97">
        <v>0</v>
      </c>
      <c r="P418" s="98">
        <v>2</v>
      </c>
      <c r="Q418" s="99">
        <v>0</v>
      </c>
      <c r="R418" s="102">
        <f>BaseWeaponStats!R418*WeaponUpgradeCorrections!M10</f>
        <v>55</v>
      </c>
      <c r="S418" s="102">
        <f>BaseWeaponStats!S418*WeaponUpgradeCorrections!N10</f>
        <v>10</v>
      </c>
      <c r="T418" s="102">
        <f>BaseWeaponStats!T418*WeaponUpgradeCorrections!O10</f>
        <v>40</v>
      </c>
      <c r="U418" s="102">
        <f>BaseWeaponStats!U418*WeaponUpgradeCorrections!P10</f>
        <v>40</v>
      </c>
      <c r="V418" s="102">
        <f>BaseWeaponStats!V418*WeaponUpgradeCorrections!Q10</f>
        <v>36</v>
      </c>
      <c r="W418" s="100">
        <f>BaseWeaponStats!W418</f>
        <v>250</v>
      </c>
      <c r="X418" s="100">
        <f>BaseWeaponStats!X418</f>
        <v>0</v>
      </c>
      <c r="Y418" s="100">
        <f>BaseWeaponStats!Y418</f>
        <v>1</v>
      </c>
    </row>
    <row r="419" spans="1:25" ht="15.75" customHeight="1" x14ac:dyDescent="0.2">
      <c r="A419" s="94">
        <f>BaseWeaponStats!A419+5</f>
        <v>700705</v>
      </c>
      <c r="B419" s="95" t="s">
        <v>1013</v>
      </c>
      <c r="C419" s="16" t="s">
        <v>82</v>
      </c>
      <c r="D419" s="106">
        <f>BaseWeaponStats!D419*WeaponUpgradeCorrections!I11</f>
        <v>26.4</v>
      </c>
      <c r="E419" s="107">
        <f>BaseWeaponStats!E419*WeaponUpgradeCorrections!J11</f>
        <v>13.2</v>
      </c>
      <c r="F419" s="107">
        <f>BaseWeaponStats!F419*WeaponUpgradeCorrections!K11</f>
        <v>0</v>
      </c>
      <c r="G419" s="107">
        <f>BaseWeaponStats!G419*WeaponUpgradeCorrections!L11</f>
        <v>91.2</v>
      </c>
      <c r="H419" s="96">
        <v>0</v>
      </c>
      <c r="I419" s="97">
        <f>BaseWeaponStats!I419*WeaponUpgradeCorrections!C11</f>
        <v>143</v>
      </c>
      <c r="J419" s="97">
        <f>BaseWeaponStats!J419*WeaponUpgradeCorrections!D11</f>
        <v>150</v>
      </c>
      <c r="K419" s="97">
        <f>BaseWeaponStats!K419*WeaponUpgradeCorrections!E11</f>
        <v>0</v>
      </c>
      <c r="L419" s="97">
        <f>BaseWeaponStats!L419*WeaponUpgradeCorrections!F11</f>
        <v>0</v>
      </c>
      <c r="M419" s="97">
        <f>BaseWeaponStats!M419*WeaponUpgradeCorrections!G11</f>
        <v>75</v>
      </c>
      <c r="N419" s="97">
        <f>BaseWeaponStats!N419*WeaponUpgradeCorrections!H11</f>
        <v>20</v>
      </c>
      <c r="O419" s="97">
        <v>0</v>
      </c>
      <c r="P419" s="98">
        <v>2</v>
      </c>
      <c r="Q419" s="99">
        <v>0</v>
      </c>
      <c r="R419" s="102">
        <f>BaseWeaponStats!R419*WeaponUpgradeCorrections!M11</f>
        <v>55</v>
      </c>
      <c r="S419" s="102">
        <f>BaseWeaponStats!S419*WeaponUpgradeCorrections!N11</f>
        <v>10</v>
      </c>
      <c r="T419" s="102">
        <f>BaseWeaponStats!T419*WeaponUpgradeCorrections!O11</f>
        <v>40</v>
      </c>
      <c r="U419" s="102">
        <f>BaseWeaponStats!U419*WeaponUpgradeCorrections!P11</f>
        <v>40</v>
      </c>
      <c r="V419" s="102">
        <f>BaseWeaponStats!V419*WeaponUpgradeCorrections!Q11</f>
        <v>36</v>
      </c>
      <c r="W419" s="100">
        <f>BaseWeaponStats!W419</f>
        <v>250</v>
      </c>
      <c r="X419" s="100">
        <f>BaseWeaponStats!X419</f>
        <v>0</v>
      </c>
      <c r="Y419" s="100">
        <f>BaseWeaponStats!Y419</f>
        <v>1</v>
      </c>
    </row>
    <row r="420" spans="1:25" ht="15.75" customHeight="1" x14ac:dyDescent="0.2">
      <c r="A420" s="94">
        <f>BaseWeaponStats!A420+10</f>
        <v>700810</v>
      </c>
      <c r="B420" s="95" t="s">
        <v>1014</v>
      </c>
      <c r="C420" s="16" t="s">
        <v>82</v>
      </c>
      <c r="D420" s="106">
        <f>BaseWeaponStats!D420*WeaponUpgradeCorrections!I12</f>
        <v>0</v>
      </c>
      <c r="E420" s="107">
        <f>BaseWeaponStats!E420*WeaponUpgradeCorrections!J12</f>
        <v>0</v>
      </c>
      <c r="F420" s="107">
        <f>BaseWeaponStats!F420*WeaponUpgradeCorrections!K12</f>
        <v>0</v>
      </c>
      <c r="G420" s="107">
        <f>BaseWeaponStats!G420*WeaponUpgradeCorrections!L12</f>
        <v>0</v>
      </c>
      <c r="H420" s="96">
        <v>0</v>
      </c>
      <c r="I420" s="97">
        <f>BaseWeaponStats!I420*WeaponUpgradeCorrections!C12</f>
        <v>192</v>
      </c>
      <c r="J420" s="97">
        <f>BaseWeaponStats!J420*WeaponUpgradeCorrections!D12</f>
        <v>0</v>
      </c>
      <c r="K420" s="97">
        <f>BaseWeaponStats!K420*WeaponUpgradeCorrections!E12</f>
        <v>192</v>
      </c>
      <c r="L420" s="97">
        <f>BaseWeaponStats!L420*WeaponUpgradeCorrections!F12</f>
        <v>0</v>
      </c>
      <c r="M420" s="97">
        <f>BaseWeaponStats!M420*WeaponUpgradeCorrections!G12</f>
        <v>75</v>
      </c>
      <c r="N420" s="97">
        <f>BaseWeaponStats!N420*WeaponUpgradeCorrections!H12</f>
        <v>20</v>
      </c>
      <c r="O420" s="97">
        <v>0</v>
      </c>
      <c r="P420" s="98">
        <v>2</v>
      </c>
      <c r="Q420" s="99">
        <v>0</v>
      </c>
      <c r="R420" s="102">
        <f>BaseWeaponStats!R420*WeaponUpgradeCorrections!M12</f>
        <v>55</v>
      </c>
      <c r="S420" s="102">
        <f>BaseWeaponStats!S420*WeaponUpgradeCorrections!N12</f>
        <v>10</v>
      </c>
      <c r="T420" s="102">
        <f>BaseWeaponStats!T420*WeaponUpgradeCorrections!O12</f>
        <v>44</v>
      </c>
      <c r="U420" s="102">
        <f>BaseWeaponStats!U420*WeaponUpgradeCorrections!P12</f>
        <v>40</v>
      </c>
      <c r="V420" s="102">
        <f>BaseWeaponStats!V420*WeaponUpgradeCorrections!Q12</f>
        <v>36</v>
      </c>
      <c r="W420" s="100">
        <f>BaseWeaponStats!W420</f>
        <v>250</v>
      </c>
      <c r="X420" s="100">
        <f>BaseWeaponStats!X420</f>
        <v>0</v>
      </c>
      <c r="Y420" s="100">
        <f>BaseWeaponStats!Y420</f>
        <v>0</v>
      </c>
    </row>
    <row r="421" spans="1:25" ht="15.75" customHeight="1" x14ac:dyDescent="0.2">
      <c r="A421" s="94">
        <f>BaseWeaponStats!A421+5</f>
        <v>700905</v>
      </c>
      <c r="B421" s="95" t="s">
        <v>1015</v>
      </c>
      <c r="C421" s="16" t="s">
        <v>82</v>
      </c>
      <c r="D421" s="106">
        <f>BaseWeaponStats!D421*WeaponUpgradeCorrections!I13</f>
        <v>0</v>
      </c>
      <c r="E421" s="107">
        <f>BaseWeaponStats!E421*WeaponUpgradeCorrections!J13</f>
        <v>0</v>
      </c>
      <c r="F421" s="107">
        <f>BaseWeaponStats!F421*WeaponUpgradeCorrections!K13</f>
        <v>0</v>
      </c>
      <c r="G421" s="107">
        <f>BaseWeaponStats!G421*WeaponUpgradeCorrections!L13</f>
        <v>0</v>
      </c>
      <c r="H421" s="96">
        <v>1</v>
      </c>
      <c r="I421" s="97">
        <f>BaseWeaponStats!I421*WeaponUpgradeCorrections!C13</f>
        <v>161</v>
      </c>
      <c r="J421" s="97">
        <f>BaseWeaponStats!J421*WeaponUpgradeCorrections!D13</f>
        <v>0</v>
      </c>
      <c r="K421" s="97">
        <f>BaseWeaponStats!K421*WeaponUpgradeCorrections!E13</f>
        <v>184</v>
      </c>
      <c r="L421" s="97">
        <f>BaseWeaponStats!L421*WeaponUpgradeCorrections!F13</f>
        <v>0</v>
      </c>
      <c r="M421" s="97">
        <f>BaseWeaponStats!M421*WeaponUpgradeCorrections!G13</f>
        <v>75</v>
      </c>
      <c r="N421" s="97">
        <f>BaseWeaponStats!N421*WeaponUpgradeCorrections!H13</f>
        <v>20</v>
      </c>
      <c r="O421" s="97">
        <v>0</v>
      </c>
      <c r="P421" s="98">
        <v>2</v>
      </c>
      <c r="Q421" s="99">
        <v>0</v>
      </c>
      <c r="R421" s="102">
        <f>BaseWeaponStats!R421*WeaponUpgradeCorrections!M13</f>
        <v>55</v>
      </c>
      <c r="S421" s="102">
        <f>BaseWeaponStats!S421*WeaponUpgradeCorrections!N13</f>
        <v>10</v>
      </c>
      <c r="T421" s="102">
        <f>BaseWeaponStats!T421*WeaponUpgradeCorrections!O13</f>
        <v>44</v>
      </c>
      <c r="U421" s="102">
        <f>BaseWeaponStats!U421*WeaponUpgradeCorrections!P13</f>
        <v>40</v>
      </c>
      <c r="V421" s="102">
        <f>BaseWeaponStats!V421*WeaponUpgradeCorrections!Q13</f>
        <v>36</v>
      </c>
      <c r="W421" s="100">
        <f>BaseWeaponStats!W421</f>
        <v>250</v>
      </c>
      <c r="X421" s="100">
        <f>BaseWeaponStats!X421</f>
        <v>0</v>
      </c>
      <c r="Y421" s="100">
        <f>BaseWeaponStats!Y421</f>
        <v>0</v>
      </c>
    </row>
    <row r="422" spans="1:25" ht="15.75" customHeight="1" x14ac:dyDescent="0.2">
      <c r="A422" s="94" t="s">
        <v>418</v>
      </c>
      <c r="B422" s="94" t="s">
        <v>449</v>
      </c>
      <c r="C422" s="16" t="s">
        <v>2</v>
      </c>
      <c r="D422" s="96" t="s">
        <v>419</v>
      </c>
      <c r="E422" s="96" t="s">
        <v>420</v>
      </c>
      <c r="F422" s="96" t="s">
        <v>421</v>
      </c>
      <c r="G422" s="96" t="s">
        <v>422</v>
      </c>
      <c r="H422" s="96" t="s">
        <v>423</v>
      </c>
      <c r="I422" s="97" t="s">
        <v>424</v>
      </c>
      <c r="J422" s="97" t="s">
        <v>425</v>
      </c>
      <c r="K422" s="97" t="s">
        <v>426</v>
      </c>
      <c r="L422" s="97" t="s">
        <v>427</v>
      </c>
      <c r="M422" s="97" t="s">
        <v>428</v>
      </c>
      <c r="N422" s="97" t="s">
        <v>429</v>
      </c>
      <c r="O422" s="97" t="s">
        <v>430</v>
      </c>
      <c r="P422" s="98" t="s">
        <v>9</v>
      </c>
      <c r="Q422" s="99" t="s">
        <v>431</v>
      </c>
      <c r="R422" s="102" t="s">
        <v>432</v>
      </c>
      <c r="S422" s="102" t="s">
        <v>433</v>
      </c>
      <c r="T422" s="102" t="s">
        <v>434</v>
      </c>
      <c r="U422" s="102" t="s">
        <v>435</v>
      </c>
      <c r="V422" s="102" t="s">
        <v>436</v>
      </c>
      <c r="W422" s="100" t="s">
        <v>437</v>
      </c>
      <c r="X422" s="100" t="s">
        <v>10</v>
      </c>
      <c r="Y422" s="100" t="s">
        <v>438</v>
      </c>
    </row>
    <row r="423" spans="1:25" ht="15.75" customHeight="1" x14ac:dyDescent="0.2">
      <c r="A423" s="94">
        <f>BaseWeaponStats!A423+15</f>
        <v>701015</v>
      </c>
      <c r="B423" s="103" t="s">
        <v>236</v>
      </c>
      <c r="C423" s="16" t="s">
        <v>237</v>
      </c>
      <c r="D423" s="106">
        <f>BaseWeaponStats!D423*WeaponUpgradeCorrections!I4</f>
        <v>72</v>
      </c>
      <c r="E423" s="107">
        <f>BaseWeaponStats!E423*WeaponUpgradeCorrections!J4</f>
        <v>36</v>
      </c>
      <c r="F423" s="107">
        <f>BaseWeaponStats!F423*WeaponUpgradeCorrections!K4</f>
        <v>0</v>
      </c>
      <c r="G423" s="107">
        <f>BaseWeaponStats!G423*WeaponUpgradeCorrections!L4</f>
        <v>0</v>
      </c>
      <c r="H423" s="96">
        <v>0</v>
      </c>
      <c r="I423" s="97">
        <f>BaseWeaponStats!I423*WeaponUpgradeCorrections!C4</f>
        <v>237.5</v>
      </c>
      <c r="J423" s="97">
        <f>BaseWeaponStats!J423*WeaponUpgradeCorrections!D4</f>
        <v>0</v>
      </c>
      <c r="K423" s="97">
        <f>BaseWeaponStats!K423*WeaponUpgradeCorrections!E4</f>
        <v>0</v>
      </c>
      <c r="L423" s="97">
        <f>BaseWeaponStats!L423*WeaponUpgradeCorrections!F4</f>
        <v>0</v>
      </c>
      <c r="M423" s="97">
        <f>BaseWeaponStats!M423*WeaponUpgradeCorrections!G4</f>
        <v>75</v>
      </c>
      <c r="N423" s="97">
        <f>BaseWeaponStats!N423*WeaponUpgradeCorrections!H4</f>
        <v>35</v>
      </c>
      <c r="O423" s="97">
        <v>0</v>
      </c>
      <c r="P423" s="98">
        <v>4</v>
      </c>
      <c r="Q423" s="99">
        <v>0</v>
      </c>
      <c r="R423" s="102">
        <f>BaseWeaponStats!R423*WeaponUpgradeCorrections!M4</f>
        <v>55</v>
      </c>
      <c r="S423" s="102">
        <f>BaseWeaponStats!S423*WeaponUpgradeCorrections!N4</f>
        <v>10</v>
      </c>
      <c r="T423" s="102">
        <f>BaseWeaponStats!T423*WeaponUpgradeCorrections!O4</f>
        <v>40</v>
      </c>
      <c r="U423" s="102">
        <f>BaseWeaponStats!U423*WeaponUpgradeCorrections!P4</f>
        <v>40</v>
      </c>
      <c r="V423" s="102">
        <f>BaseWeaponStats!V423*WeaponUpgradeCorrections!Q4</f>
        <v>36</v>
      </c>
      <c r="W423" s="100">
        <f>BaseWeaponStats!W423</f>
        <v>250</v>
      </c>
      <c r="X423" s="100">
        <f>BaseWeaponStats!X423</f>
        <v>0</v>
      </c>
      <c r="Y423" s="100">
        <f>BaseWeaponStats!Y423</f>
        <v>0</v>
      </c>
    </row>
    <row r="424" spans="1:25" ht="15.75" customHeight="1" x14ac:dyDescent="0.2">
      <c r="A424" s="94">
        <f>BaseWeaponStats!A424+5</f>
        <v>701105</v>
      </c>
      <c r="B424" s="95" t="s">
        <v>238</v>
      </c>
      <c r="C424" s="16" t="s">
        <v>237</v>
      </c>
      <c r="D424" s="106">
        <f>BaseWeaponStats!D424*WeaponUpgradeCorrections!I5</f>
        <v>72</v>
      </c>
      <c r="E424" s="107">
        <f>BaseWeaponStats!E424*WeaponUpgradeCorrections!J5</f>
        <v>36</v>
      </c>
      <c r="F424" s="107">
        <f>BaseWeaponStats!F424*WeaponUpgradeCorrections!K5</f>
        <v>0</v>
      </c>
      <c r="G424" s="107">
        <f>BaseWeaponStats!G424*WeaponUpgradeCorrections!L5</f>
        <v>0</v>
      </c>
      <c r="H424" s="96">
        <v>0</v>
      </c>
      <c r="I424" s="97">
        <f>BaseWeaponStats!I424*WeaponUpgradeCorrections!C5</f>
        <v>256.5</v>
      </c>
      <c r="J424" s="97">
        <f>BaseWeaponStats!J424*WeaponUpgradeCorrections!D5</f>
        <v>0</v>
      </c>
      <c r="K424" s="97">
        <f>BaseWeaponStats!K424*WeaponUpgradeCorrections!E5</f>
        <v>0</v>
      </c>
      <c r="L424" s="97">
        <f>BaseWeaponStats!L424*WeaponUpgradeCorrections!F5</f>
        <v>0</v>
      </c>
      <c r="M424" s="97">
        <f>BaseWeaponStats!M424*WeaponUpgradeCorrections!G5</f>
        <v>75</v>
      </c>
      <c r="N424" s="97">
        <f>BaseWeaponStats!N424*WeaponUpgradeCorrections!H5</f>
        <v>35</v>
      </c>
      <c r="O424" s="97">
        <v>0</v>
      </c>
      <c r="P424" s="98">
        <v>4</v>
      </c>
      <c r="Q424" s="99">
        <v>0</v>
      </c>
      <c r="R424" s="102">
        <f>BaseWeaponStats!R424*WeaponUpgradeCorrections!M5</f>
        <v>55</v>
      </c>
      <c r="S424" s="102">
        <f>BaseWeaponStats!S424*WeaponUpgradeCorrections!N5</f>
        <v>10</v>
      </c>
      <c r="T424" s="102">
        <f>BaseWeaponStats!T424*WeaponUpgradeCorrections!O5</f>
        <v>40</v>
      </c>
      <c r="U424" s="102">
        <f>BaseWeaponStats!U424*WeaponUpgradeCorrections!P5</f>
        <v>40</v>
      </c>
      <c r="V424" s="102">
        <f>BaseWeaponStats!V424*WeaponUpgradeCorrections!Q5</f>
        <v>36</v>
      </c>
      <c r="W424" s="100">
        <f>BaseWeaponStats!W424</f>
        <v>25</v>
      </c>
      <c r="X424" s="100">
        <f>BaseWeaponStats!X424</f>
        <v>0</v>
      </c>
      <c r="Y424" s="100">
        <f>BaseWeaponStats!Y424</f>
        <v>0</v>
      </c>
    </row>
    <row r="425" spans="1:25" ht="15.75" customHeight="1" x14ac:dyDescent="0.2">
      <c r="A425" s="94">
        <f>BaseWeaponStats!A425+5</f>
        <v>701205</v>
      </c>
      <c r="B425" s="95" t="s">
        <v>1016</v>
      </c>
      <c r="C425" s="16" t="s">
        <v>237</v>
      </c>
      <c r="D425" s="106">
        <f>BaseWeaponStats!D425*WeaponUpgradeCorrections!I6</f>
        <v>0</v>
      </c>
      <c r="E425" s="107">
        <f>BaseWeaponStats!E425*WeaponUpgradeCorrections!J6</f>
        <v>0</v>
      </c>
      <c r="F425" s="107">
        <f>BaseWeaponStats!F425*WeaponUpgradeCorrections!K6</f>
        <v>0</v>
      </c>
      <c r="G425" s="107">
        <f>BaseWeaponStats!G425*WeaponUpgradeCorrections!L6</f>
        <v>0</v>
      </c>
      <c r="H425" s="96">
        <v>0</v>
      </c>
      <c r="I425" s="97">
        <f>BaseWeaponStats!I425*WeaponUpgradeCorrections!C6</f>
        <v>237.5</v>
      </c>
      <c r="J425" s="97">
        <f>BaseWeaponStats!J425*WeaponUpgradeCorrections!D6</f>
        <v>0</v>
      </c>
      <c r="K425" s="97">
        <f>BaseWeaponStats!K425*WeaponUpgradeCorrections!E6</f>
        <v>0</v>
      </c>
      <c r="L425" s="97">
        <f>BaseWeaponStats!L425*WeaponUpgradeCorrections!F6</f>
        <v>237.5</v>
      </c>
      <c r="M425" s="97">
        <f>BaseWeaponStats!M425*WeaponUpgradeCorrections!G6</f>
        <v>75</v>
      </c>
      <c r="N425" s="97">
        <f>BaseWeaponStats!N425*WeaponUpgradeCorrections!H6</f>
        <v>35</v>
      </c>
      <c r="O425" s="97">
        <v>0</v>
      </c>
      <c r="P425" s="98">
        <v>4</v>
      </c>
      <c r="Q425" s="99">
        <v>0</v>
      </c>
      <c r="R425" s="102">
        <f>BaseWeaponStats!R425*WeaponUpgradeCorrections!M6</f>
        <v>55</v>
      </c>
      <c r="S425" s="102">
        <f>BaseWeaponStats!S425*WeaponUpgradeCorrections!N6</f>
        <v>10</v>
      </c>
      <c r="T425" s="102">
        <f>BaseWeaponStats!T425*WeaponUpgradeCorrections!O6</f>
        <v>40</v>
      </c>
      <c r="U425" s="102">
        <f>BaseWeaponStats!U425*WeaponUpgradeCorrections!P6</f>
        <v>56</v>
      </c>
      <c r="V425" s="102">
        <f>BaseWeaponStats!V425*WeaponUpgradeCorrections!Q6</f>
        <v>36</v>
      </c>
      <c r="W425" s="100">
        <f>BaseWeaponStats!W425</f>
        <v>250</v>
      </c>
      <c r="X425" s="100">
        <f>BaseWeaponStats!X425</f>
        <v>0</v>
      </c>
      <c r="Y425" s="100">
        <f>BaseWeaponStats!Y425</f>
        <v>0</v>
      </c>
    </row>
    <row r="426" spans="1:25" ht="15.75" customHeight="1" x14ac:dyDescent="0.2">
      <c r="A426" s="94">
        <f>BaseWeaponStats!A426+5</f>
        <v>701305</v>
      </c>
      <c r="B426" s="95" t="s">
        <v>1017</v>
      </c>
      <c r="C426" s="16" t="s">
        <v>237</v>
      </c>
      <c r="D426" s="106">
        <f>BaseWeaponStats!D426*WeaponUpgradeCorrections!I7</f>
        <v>49.500000000000007</v>
      </c>
      <c r="E426" s="107">
        <f>BaseWeaponStats!E426*WeaponUpgradeCorrections!J7</f>
        <v>25.3</v>
      </c>
      <c r="F426" s="107">
        <f>BaseWeaponStats!F426*WeaponUpgradeCorrections!K7</f>
        <v>0</v>
      </c>
      <c r="G426" s="107">
        <f>BaseWeaponStats!G426*WeaponUpgradeCorrections!L7</f>
        <v>0</v>
      </c>
      <c r="H426" s="96">
        <v>0</v>
      </c>
      <c r="I426" s="97">
        <f>BaseWeaponStats!I426*WeaponUpgradeCorrections!C7</f>
        <v>218</v>
      </c>
      <c r="J426" s="97">
        <f>BaseWeaponStats!J426*WeaponUpgradeCorrections!D7</f>
        <v>0</v>
      </c>
      <c r="K426" s="97">
        <f>BaseWeaponStats!K426*WeaponUpgradeCorrections!E7</f>
        <v>0</v>
      </c>
      <c r="L426" s="97">
        <f>BaseWeaponStats!L426*WeaponUpgradeCorrections!F7</f>
        <v>0</v>
      </c>
      <c r="M426" s="97">
        <f>BaseWeaponStats!M426*WeaponUpgradeCorrections!G7</f>
        <v>66</v>
      </c>
      <c r="N426" s="97">
        <f>BaseWeaponStats!N426*WeaponUpgradeCorrections!H7</f>
        <v>35</v>
      </c>
      <c r="O426" s="97">
        <v>0</v>
      </c>
      <c r="P426" s="98">
        <v>4</v>
      </c>
      <c r="Q426" s="99">
        <v>0</v>
      </c>
      <c r="R426" s="102">
        <f>BaseWeaponStats!R426*WeaponUpgradeCorrections!M7</f>
        <v>55</v>
      </c>
      <c r="S426" s="102">
        <f>BaseWeaponStats!S426*WeaponUpgradeCorrections!N7</f>
        <v>10</v>
      </c>
      <c r="T426" s="102">
        <f>BaseWeaponStats!T426*WeaponUpgradeCorrections!O7</f>
        <v>40</v>
      </c>
      <c r="U426" s="102">
        <f>BaseWeaponStats!U426*WeaponUpgradeCorrections!P7</f>
        <v>40</v>
      </c>
      <c r="V426" s="102">
        <f>BaseWeaponStats!V426*WeaponUpgradeCorrections!Q7</f>
        <v>36</v>
      </c>
      <c r="W426" s="100">
        <f>BaseWeaponStats!W426</f>
        <v>250</v>
      </c>
      <c r="X426" s="100">
        <f>BaseWeaponStats!X426</f>
        <v>0</v>
      </c>
      <c r="Y426" s="100">
        <f>BaseWeaponStats!Y426</f>
        <v>0</v>
      </c>
    </row>
    <row r="427" spans="1:25" ht="15.75" customHeight="1" x14ac:dyDescent="0.2">
      <c r="A427" s="94">
        <f>BaseWeaponStats!A427+10</f>
        <v>701410</v>
      </c>
      <c r="B427" s="95" t="s">
        <v>1018</v>
      </c>
      <c r="C427" s="16" t="s">
        <v>237</v>
      </c>
      <c r="D427" s="106">
        <f>BaseWeaponStats!D427*WeaponUpgradeCorrections!I8</f>
        <v>20.399999999999999</v>
      </c>
      <c r="E427" s="107">
        <f>BaseWeaponStats!E427*WeaponUpgradeCorrections!J8</f>
        <v>9.6</v>
      </c>
      <c r="F427" s="107">
        <f>BaseWeaponStats!F427*WeaponUpgradeCorrections!K8</f>
        <v>78</v>
      </c>
      <c r="G427" s="107">
        <f>BaseWeaponStats!G427*WeaponUpgradeCorrections!L8</f>
        <v>0</v>
      </c>
      <c r="H427" s="96">
        <v>0</v>
      </c>
      <c r="I427" s="97">
        <f>BaseWeaponStats!I427*WeaponUpgradeCorrections!C8</f>
        <v>177.5</v>
      </c>
      <c r="J427" s="97">
        <f>BaseWeaponStats!J427*WeaponUpgradeCorrections!D8</f>
        <v>192.5</v>
      </c>
      <c r="K427" s="97">
        <f>BaseWeaponStats!K427*WeaponUpgradeCorrections!E8</f>
        <v>0</v>
      </c>
      <c r="L427" s="97">
        <f>BaseWeaponStats!L427*WeaponUpgradeCorrections!F8</f>
        <v>0</v>
      </c>
      <c r="M427" s="97">
        <f>BaseWeaponStats!M427*WeaponUpgradeCorrections!G8</f>
        <v>75</v>
      </c>
      <c r="N427" s="97">
        <f>BaseWeaponStats!N427*WeaponUpgradeCorrections!H8</f>
        <v>35</v>
      </c>
      <c r="O427" s="97">
        <v>0</v>
      </c>
      <c r="P427" s="98">
        <v>4</v>
      </c>
      <c r="Q427" s="99">
        <v>0</v>
      </c>
      <c r="R427" s="102">
        <f>BaseWeaponStats!R427*WeaponUpgradeCorrections!M8</f>
        <v>55</v>
      </c>
      <c r="S427" s="102">
        <f>BaseWeaponStats!S427*WeaponUpgradeCorrections!N8</f>
        <v>10</v>
      </c>
      <c r="T427" s="102">
        <f>BaseWeaponStats!T427*WeaponUpgradeCorrections!O8</f>
        <v>40</v>
      </c>
      <c r="U427" s="102">
        <f>BaseWeaponStats!U427*WeaponUpgradeCorrections!P8</f>
        <v>40</v>
      </c>
      <c r="V427" s="102">
        <f>BaseWeaponStats!V427*WeaponUpgradeCorrections!Q8</f>
        <v>36</v>
      </c>
      <c r="W427" s="100">
        <f>BaseWeaponStats!W427</f>
        <v>250</v>
      </c>
      <c r="X427" s="100">
        <f>BaseWeaponStats!X427</f>
        <v>0</v>
      </c>
      <c r="Y427" s="100">
        <f>BaseWeaponStats!Y427</f>
        <v>1</v>
      </c>
    </row>
    <row r="428" spans="1:25" ht="15.75" customHeight="1" x14ac:dyDescent="0.2">
      <c r="A428" s="94">
        <f>BaseWeaponStats!A428+5</f>
        <v>701505</v>
      </c>
      <c r="B428" s="95" t="s">
        <v>1019</v>
      </c>
      <c r="C428" s="16" t="s">
        <v>237</v>
      </c>
      <c r="D428" s="106">
        <f>BaseWeaponStats!D428*WeaponUpgradeCorrections!I9</f>
        <v>14.399999999999999</v>
      </c>
      <c r="E428" s="107">
        <f>BaseWeaponStats!E428*WeaponUpgradeCorrections!J9</f>
        <v>7.1999999999999993</v>
      </c>
      <c r="F428" s="107">
        <f>BaseWeaponStats!F428*WeaponUpgradeCorrections!K9</f>
        <v>113.4</v>
      </c>
      <c r="G428" s="107">
        <f>BaseWeaponStats!G428*WeaponUpgradeCorrections!L9</f>
        <v>0</v>
      </c>
      <c r="H428" s="96">
        <v>0</v>
      </c>
      <c r="I428" s="97">
        <f>BaseWeaponStats!I428*WeaponUpgradeCorrections!C9</f>
        <v>170.4</v>
      </c>
      <c r="J428" s="97">
        <f>BaseWeaponStats!J428*WeaponUpgradeCorrections!D9</f>
        <v>176.32</v>
      </c>
      <c r="K428" s="97">
        <f>BaseWeaponStats!K428*WeaponUpgradeCorrections!E9</f>
        <v>0</v>
      </c>
      <c r="L428" s="97">
        <f>BaseWeaponStats!L428*WeaponUpgradeCorrections!F9</f>
        <v>0</v>
      </c>
      <c r="M428" s="97">
        <f>BaseWeaponStats!M428*WeaponUpgradeCorrections!G9</f>
        <v>75</v>
      </c>
      <c r="N428" s="97">
        <f>BaseWeaponStats!N428*WeaponUpgradeCorrections!H9</f>
        <v>35</v>
      </c>
      <c r="O428" s="97">
        <v>0</v>
      </c>
      <c r="P428" s="98">
        <v>4</v>
      </c>
      <c r="Q428" s="99">
        <v>0</v>
      </c>
      <c r="R428" s="102">
        <f>BaseWeaponStats!R428*WeaponUpgradeCorrections!M9</f>
        <v>55</v>
      </c>
      <c r="S428" s="102">
        <f>BaseWeaponStats!S428*WeaponUpgradeCorrections!N9</f>
        <v>10</v>
      </c>
      <c r="T428" s="102">
        <f>BaseWeaponStats!T428*WeaponUpgradeCorrections!O9</f>
        <v>40</v>
      </c>
      <c r="U428" s="102">
        <f>BaseWeaponStats!U428*WeaponUpgradeCorrections!P9</f>
        <v>40</v>
      </c>
      <c r="V428" s="102">
        <f>BaseWeaponStats!V428*WeaponUpgradeCorrections!Q9</f>
        <v>36</v>
      </c>
      <c r="W428" s="100">
        <f>BaseWeaponStats!W428</f>
        <v>250</v>
      </c>
      <c r="X428" s="100">
        <f>BaseWeaponStats!X428</f>
        <v>0</v>
      </c>
      <c r="Y428" s="100">
        <f>BaseWeaponStats!Y428</f>
        <v>1</v>
      </c>
    </row>
    <row r="429" spans="1:25" ht="15.75" customHeight="1" x14ac:dyDescent="0.2">
      <c r="A429" s="94">
        <f>BaseWeaponStats!A429+10</f>
        <v>701610</v>
      </c>
      <c r="B429" s="95" t="s">
        <v>1020</v>
      </c>
      <c r="C429" s="16" t="s">
        <v>237</v>
      </c>
      <c r="D429" s="106">
        <f>BaseWeaponStats!D429*WeaponUpgradeCorrections!I10</f>
        <v>27.599999999999998</v>
      </c>
      <c r="E429" s="107">
        <f>BaseWeaponStats!E429*WeaponUpgradeCorrections!J10</f>
        <v>14.399999999999999</v>
      </c>
      <c r="F429" s="107">
        <f>BaseWeaponStats!F429*WeaponUpgradeCorrections!K10</f>
        <v>0</v>
      </c>
      <c r="G429" s="107">
        <f>BaseWeaponStats!G429*WeaponUpgradeCorrections!L10</f>
        <v>76.8</v>
      </c>
      <c r="H429" s="96">
        <v>0</v>
      </c>
      <c r="I429" s="97">
        <f>BaseWeaponStats!I429*WeaponUpgradeCorrections!C10</f>
        <v>160</v>
      </c>
      <c r="J429" s="97">
        <f>BaseWeaponStats!J429*WeaponUpgradeCorrections!D10</f>
        <v>195</v>
      </c>
      <c r="K429" s="97">
        <f>BaseWeaponStats!K429*WeaponUpgradeCorrections!E10</f>
        <v>0</v>
      </c>
      <c r="L429" s="97">
        <f>BaseWeaponStats!L429*WeaponUpgradeCorrections!F10</f>
        <v>0</v>
      </c>
      <c r="M429" s="97">
        <f>BaseWeaponStats!M429*WeaponUpgradeCorrections!G10</f>
        <v>75</v>
      </c>
      <c r="N429" s="97">
        <f>BaseWeaponStats!N429*WeaponUpgradeCorrections!H10</f>
        <v>35</v>
      </c>
      <c r="O429" s="97">
        <v>0</v>
      </c>
      <c r="P429" s="98">
        <v>4</v>
      </c>
      <c r="Q429" s="99">
        <v>0</v>
      </c>
      <c r="R429" s="102">
        <f>BaseWeaponStats!R429*WeaponUpgradeCorrections!M10</f>
        <v>55</v>
      </c>
      <c r="S429" s="102">
        <f>BaseWeaponStats!S429*WeaponUpgradeCorrections!N10</f>
        <v>10</v>
      </c>
      <c r="T429" s="102">
        <f>BaseWeaponStats!T429*WeaponUpgradeCorrections!O10</f>
        <v>40</v>
      </c>
      <c r="U429" s="102">
        <f>BaseWeaponStats!U429*WeaponUpgradeCorrections!P10</f>
        <v>40</v>
      </c>
      <c r="V429" s="102">
        <f>BaseWeaponStats!V429*WeaponUpgradeCorrections!Q10</f>
        <v>36</v>
      </c>
      <c r="W429" s="100">
        <f>BaseWeaponStats!W429</f>
        <v>250</v>
      </c>
      <c r="X429" s="100">
        <f>BaseWeaponStats!X429</f>
        <v>0</v>
      </c>
      <c r="Y429" s="100">
        <f>BaseWeaponStats!Y429</f>
        <v>1</v>
      </c>
    </row>
    <row r="430" spans="1:25" ht="15.75" customHeight="1" x14ac:dyDescent="0.2">
      <c r="A430" s="94">
        <f>BaseWeaponStats!A430+5</f>
        <v>701705</v>
      </c>
      <c r="B430" s="95" t="s">
        <v>1021</v>
      </c>
      <c r="C430" s="16" t="s">
        <v>237</v>
      </c>
      <c r="D430" s="106">
        <f>BaseWeaponStats!D430*WeaponUpgradeCorrections!I11</f>
        <v>26.4</v>
      </c>
      <c r="E430" s="107">
        <f>BaseWeaponStats!E430*WeaponUpgradeCorrections!J11</f>
        <v>13.2</v>
      </c>
      <c r="F430" s="107">
        <f>BaseWeaponStats!F430*WeaponUpgradeCorrections!K11</f>
        <v>0</v>
      </c>
      <c r="G430" s="107">
        <f>BaseWeaponStats!G430*WeaponUpgradeCorrections!L11</f>
        <v>91.2</v>
      </c>
      <c r="H430" s="96">
        <v>0</v>
      </c>
      <c r="I430" s="97">
        <f>BaseWeaponStats!I430*WeaponUpgradeCorrections!C11</f>
        <v>169</v>
      </c>
      <c r="J430" s="97">
        <f>BaseWeaponStats!J430*WeaponUpgradeCorrections!D11</f>
        <v>177.5</v>
      </c>
      <c r="K430" s="97">
        <f>BaseWeaponStats!K430*WeaponUpgradeCorrections!E11</f>
        <v>0</v>
      </c>
      <c r="L430" s="97">
        <f>BaseWeaponStats!L430*WeaponUpgradeCorrections!F11</f>
        <v>0</v>
      </c>
      <c r="M430" s="97">
        <f>BaseWeaponStats!M430*WeaponUpgradeCorrections!G11</f>
        <v>75</v>
      </c>
      <c r="N430" s="97">
        <f>BaseWeaponStats!N430*WeaponUpgradeCorrections!H11</f>
        <v>35</v>
      </c>
      <c r="O430" s="97">
        <v>0</v>
      </c>
      <c r="P430" s="98">
        <v>4</v>
      </c>
      <c r="Q430" s="99">
        <v>0</v>
      </c>
      <c r="R430" s="102">
        <f>BaseWeaponStats!R430*WeaponUpgradeCorrections!M11</f>
        <v>55</v>
      </c>
      <c r="S430" s="102">
        <f>BaseWeaponStats!S430*WeaponUpgradeCorrections!N11</f>
        <v>10</v>
      </c>
      <c r="T430" s="102">
        <f>BaseWeaponStats!T430*WeaponUpgradeCorrections!O11</f>
        <v>40</v>
      </c>
      <c r="U430" s="102">
        <f>BaseWeaponStats!U430*WeaponUpgradeCorrections!P11</f>
        <v>40</v>
      </c>
      <c r="V430" s="102">
        <f>BaseWeaponStats!V430*WeaponUpgradeCorrections!Q11</f>
        <v>36</v>
      </c>
      <c r="W430" s="100">
        <f>BaseWeaponStats!W430</f>
        <v>250</v>
      </c>
      <c r="X430" s="100">
        <f>BaseWeaponStats!X430</f>
        <v>0</v>
      </c>
      <c r="Y430" s="100">
        <f>BaseWeaponStats!Y430</f>
        <v>1</v>
      </c>
    </row>
    <row r="431" spans="1:25" ht="15.75" customHeight="1" x14ac:dyDescent="0.2">
      <c r="A431" s="94">
        <f>BaseWeaponStats!A431+10</f>
        <v>701810</v>
      </c>
      <c r="B431" s="95" t="s">
        <v>1022</v>
      </c>
      <c r="C431" s="16" t="s">
        <v>237</v>
      </c>
      <c r="D431" s="106">
        <f>BaseWeaponStats!D431*WeaponUpgradeCorrections!I12</f>
        <v>0</v>
      </c>
      <c r="E431" s="107">
        <f>BaseWeaponStats!E431*WeaponUpgradeCorrections!J12</f>
        <v>0</v>
      </c>
      <c r="F431" s="107">
        <f>BaseWeaponStats!F431*WeaponUpgradeCorrections!K12</f>
        <v>0</v>
      </c>
      <c r="G431" s="107">
        <f>BaseWeaponStats!G431*WeaponUpgradeCorrections!L12</f>
        <v>0</v>
      </c>
      <c r="H431" s="96">
        <v>0</v>
      </c>
      <c r="I431" s="97">
        <f>BaseWeaponStats!I431*WeaponUpgradeCorrections!C12</f>
        <v>228</v>
      </c>
      <c r="J431" s="97">
        <f>BaseWeaponStats!J431*WeaponUpgradeCorrections!D12</f>
        <v>0</v>
      </c>
      <c r="K431" s="97">
        <f>BaseWeaponStats!K431*WeaponUpgradeCorrections!E12</f>
        <v>228</v>
      </c>
      <c r="L431" s="97">
        <f>BaseWeaponStats!L431*WeaponUpgradeCorrections!F12</f>
        <v>0</v>
      </c>
      <c r="M431" s="97">
        <f>BaseWeaponStats!M431*WeaponUpgradeCorrections!G12</f>
        <v>75</v>
      </c>
      <c r="N431" s="97">
        <f>BaseWeaponStats!N431*WeaponUpgradeCorrections!H12</f>
        <v>35</v>
      </c>
      <c r="O431" s="97">
        <v>0</v>
      </c>
      <c r="P431" s="98">
        <v>4</v>
      </c>
      <c r="Q431" s="99">
        <v>0</v>
      </c>
      <c r="R431" s="102">
        <f>BaseWeaponStats!R431*WeaponUpgradeCorrections!M12</f>
        <v>55</v>
      </c>
      <c r="S431" s="102">
        <f>BaseWeaponStats!S431*WeaponUpgradeCorrections!N12</f>
        <v>10</v>
      </c>
      <c r="T431" s="102">
        <f>BaseWeaponStats!T431*WeaponUpgradeCorrections!O12</f>
        <v>44</v>
      </c>
      <c r="U431" s="102">
        <f>BaseWeaponStats!U431*WeaponUpgradeCorrections!P12</f>
        <v>40</v>
      </c>
      <c r="V431" s="102">
        <f>BaseWeaponStats!V431*WeaponUpgradeCorrections!Q12</f>
        <v>36</v>
      </c>
      <c r="W431" s="100">
        <f>BaseWeaponStats!W431</f>
        <v>250</v>
      </c>
      <c r="X431" s="100">
        <f>BaseWeaponStats!X431</f>
        <v>0</v>
      </c>
      <c r="Y431" s="100">
        <f>BaseWeaponStats!Y431</f>
        <v>0</v>
      </c>
    </row>
    <row r="432" spans="1:25" ht="15.75" customHeight="1" x14ac:dyDescent="0.2">
      <c r="A432" s="94">
        <f>BaseWeaponStats!A432+5</f>
        <v>701905</v>
      </c>
      <c r="B432" s="95" t="s">
        <v>1023</v>
      </c>
      <c r="C432" s="16" t="s">
        <v>237</v>
      </c>
      <c r="D432" s="106">
        <f>BaseWeaponStats!D432*WeaponUpgradeCorrections!I13</f>
        <v>0</v>
      </c>
      <c r="E432" s="107">
        <f>BaseWeaponStats!E432*WeaponUpgradeCorrections!J13</f>
        <v>0</v>
      </c>
      <c r="F432" s="107">
        <f>BaseWeaponStats!F432*WeaponUpgradeCorrections!K13</f>
        <v>0</v>
      </c>
      <c r="G432" s="107">
        <f>BaseWeaponStats!G432*WeaponUpgradeCorrections!L13</f>
        <v>0</v>
      </c>
      <c r="H432" s="96">
        <v>1</v>
      </c>
      <c r="I432" s="97">
        <f>BaseWeaponStats!I432*WeaponUpgradeCorrections!C13</f>
        <v>190.89999999999998</v>
      </c>
      <c r="J432" s="97">
        <f>BaseWeaponStats!J432*WeaponUpgradeCorrections!D13</f>
        <v>0</v>
      </c>
      <c r="K432" s="97">
        <f>BaseWeaponStats!K432*WeaponUpgradeCorrections!E13</f>
        <v>218.49999999999997</v>
      </c>
      <c r="L432" s="97">
        <f>BaseWeaponStats!L432*WeaponUpgradeCorrections!F13</f>
        <v>0</v>
      </c>
      <c r="M432" s="97">
        <f>BaseWeaponStats!M432*WeaponUpgradeCorrections!G13</f>
        <v>75</v>
      </c>
      <c r="N432" s="97">
        <f>BaseWeaponStats!N432*WeaponUpgradeCorrections!H13</f>
        <v>35</v>
      </c>
      <c r="O432" s="97">
        <v>0</v>
      </c>
      <c r="P432" s="98">
        <v>4</v>
      </c>
      <c r="Q432" s="99">
        <v>0</v>
      </c>
      <c r="R432" s="102">
        <f>BaseWeaponStats!R432*WeaponUpgradeCorrections!M13</f>
        <v>55</v>
      </c>
      <c r="S432" s="102">
        <f>BaseWeaponStats!S432*WeaponUpgradeCorrections!N13</f>
        <v>10</v>
      </c>
      <c r="T432" s="102">
        <f>BaseWeaponStats!T432*WeaponUpgradeCorrections!O13</f>
        <v>44</v>
      </c>
      <c r="U432" s="102">
        <f>BaseWeaponStats!U432*WeaponUpgradeCorrections!P13</f>
        <v>40</v>
      </c>
      <c r="V432" s="102">
        <f>BaseWeaponStats!V432*WeaponUpgradeCorrections!Q13</f>
        <v>36</v>
      </c>
      <c r="W432" s="100">
        <f>BaseWeaponStats!W432</f>
        <v>250</v>
      </c>
      <c r="X432" s="100">
        <f>BaseWeaponStats!X432</f>
        <v>0</v>
      </c>
      <c r="Y432" s="100">
        <f>BaseWeaponStats!Y432</f>
        <v>0</v>
      </c>
    </row>
    <row r="433" spans="1:25" ht="15.75" customHeight="1" x14ac:dyDescent="0.2">
      <c r="A433" s="94" t="s">
        <v>418</v>
      </c>
      <c r="B433" s="94" t="s">
        <v>449</v>
      </c>
      <c r="C433" s="16" t="s">
        <v>2</v>
      </c>
      <c r="D433" s="96" t="s">
        <v>419</v>
      </c>
      <c r="E433" s="96" t="s">
        <v>420</v>
      </c>
      <c r="F433" s="96" t="s">
        <v>421</v>
      </c>
      <c r="G433" s="96" t="s">
        <v>422</v>
      </c>
      <c r="H433" s="96" t="s">
        <v>423</v>
      </c>
      <c r="I433" s="97" t="s">
        <v>424</v>
      </c>
      <c r="J433" s="97" t="s">
        <v>425</v>
      </c>
      <c r="K433" s="97" t="s">
        <v>426</v>
      </c>
      <c r="L433" s="97" t="s">
        <v>427</v>
      </c>
      <c r="M433" s="97" t="s">
        <v>428</v>
      </c>
      <c r="N433" s="97" t="s">
        <v>429</v>
      </c>
      <c r="O433" s="97" t="s">
        <v>430</v>
      </c>
      <c r="P433" s="98" t="s">
        <v>9</v>
      </c>
      <c r="Q433" s="99" t="s">
        <v>431</v>
      </c>
      <c r="R433" s="102" t="s">
        <v>432</v>
      </c>
      <c r="S433" s="102" t="s">
        <v>433</v>
      </c>
      <c r="T433" s="102" t="s">
        <v>434</v>
      </c>
      <c r="U433" s="102" t="s">
        <v>435</v>
      </c>
      <c r="V433" s="102" t="s">
        <v>436</v>
      </c>
      <c r="W433" s="100" t="s">
        <v>437</v>
      </c>
      <c r="X433" s="100" t="s">
        <v>10</v>
      </c>
      <c r="Y433" s="100" t="s">
        <v>438</v>
      </c>
    </row>
    <row r="434" spans="1:25" ht="15.75" customHeight="1" x14ac:dyDescent="0.2">
      <c r="A434" s="94">
        <f>BaseWeaponStats!A434+5</f>
        <v>702005</v>
      </c>
      <c r="B434" s="103" t="s">
        <v>243</v>
      </c>
      <c r="C434" s="16" t="s">
        <v>244</v>
      </c>
      <c r="D434" s="106">
        <f>BaseWeaponStats!D434*WeaponUpgradeCorrections!I16</f>
        <v>24</v>
      </c>
      <c r="E434" s="107">
        <f>BaseWeaponStats!E434*WeaponUpgradeCorrections!J16</f>
        <v>21</v>
      </c>
      <c r="F434" s="107">
        <f>BaseWeaponStats!F434*WeaponUpgradeCorrections!K16</f>
        <v>0</v>
      </c>
      <c r="G434" s="107">
        <f>BaseWeaponStats!G434*WeaponUpgradeCorrections!L16</f>
        <v>82</v>
      </c>
      <c r="H434" s="96">
        <v>0</v>
      </c>
      <c r="I434" s="97">
        <f>BaseWeaponStats!I434*WeaponUpgradeCorrections!C16</f>
        <v>172.5</v>
      </c>
      <c r="J434" s="97">
        <f>BaseWeaponStats!J434*WeaponUpgradeCorrections!D16</f>
        <v>172.5</v>
      </c>
      <c r="K434" s="97">
        <f>BaseWeaponStats!K434*WeaponUpgradeCorrections!E16</f>
        <v>0</v>
      </c>
      <c r="L434" s="97">
        <f>BaseWeaponStats!L434*WeaponUpgradeCorrections!F16</f>
        <v>0</v>
      </c>
      <c r="M434" s="97">
        <f>BaseWeaponStats!M434*WeaponUpgradeCorrections!G16</f>
        <v>87.5</v>
      </c>
      <c r="N434" s="97">
        <f>BaseWeaponStats!N434*WeaponUpgradeCorrections!H16</f>
        <v>35</v>
      </c>
      <c r="O434" s="97">
        <v>0</v>
      </c>
      <c r="P434" s="98">
        <v>7</v>
      </c>
      <c r="Q434" s="99">
        <v>1</v>
      </c>
      <c r="R434" s="102">
        <f>BaseWeaponStats!R434*WeaponUpgradeCorrections!M16</f>
        <v>55</v>
      </c>
      <c r="S434" s="102">
        <f>BaseWeaponStats!S434*WeaponUpgradeCorrections!N16</f>
        <v>10</v>
      </c>
      <c r="T434" s="102">
        <f>BaseWeaponStats!T434*WeaponUpgradeCorrections!O16</f>
        <v>40</v>
      </c>
      <c r="U434" s="102">
        <f>BaseWeaponStats!U434*WeaponUpgradeCorrections!P16</f>
        <v>40</v>
      </c>
      <c r="V434" s="102">
        <f>BaseWeaponStats!V434*WeaponUpgradeCorrections!Q16</f>
        <v>36</v>
      </c>
      <c r="W434" s="100">
        <f>BaseWeaponStats!W434</f>
        <v>180</v>
      </c>
      <c r="X434" s="100">
        <f>BaseWeaponStats!X434</f>
        <v>0</v>
      </c>
      <c r="Y434" s="100">
        <f>BaseWeaponStats!Y434</f>
        <v>0</v>
      </c>
    </row>
    <row r="435" spans="1:25" ht="15.75" customHeight="1" x14ac:dyDescent="0.2">
      <c r="A435" s="94" t="s">
        <v>418</v>
      </c>
      <c r="B435" s="94" t="s">
        <v>449</v>
      </c>
      <c r="C435" s="16" t="s">
        <v>2</v>
      </c>
      <c r="D435" s="96" t="s">
        <v>419</v>
      </c>
      <c r="E435" s="96" t="s">
        <v>420</v>
      </c>
      <c r="F435" s="96" t="s">
        <v>421</v>
      </c>
      <c r="G435" s="96" t="s">
        <v>422</v>
      </c>
      <c r="H435" s="96" t="s">
        <v>423</v>
      </c>
      <c r="I435" s="97" t="s">
        <v>424</v>
      </c>
      <c r="J435" s="97" t="s">
        <v>425</v>
      </c>
      <c r="K435" s="97" t="s">
        <v>426</v>
      </c>
      <c r="L435" s="97" t="s">
        <v>427</v>
      </c>
      <c r="M435" s="97" t="s">
        <v>428</v>
      </c>
      <c r="N435" s="97" t="s">
        <v>429</v>
      </c>
      <c r="O435" s="97" t="s">
        <v>430</v>
      </c>
      <c r="P435" s="98" t="s">
        <v>9</v>
      </c>
      <c r="Q435" s="99" t="s">
        <v>431</v>
      </c>
      <c r="R435" s="102" t="s">
        <v>432</v>
      </c>
      <c r="S435" s="102" t="s">
        <v>433</v>
      </c>
      <c r="T435" s="102" t="s">
        <v>434</v>
      </c>
      <c r="U435" s="102" t="s">
        <v>435</v>
      </c>
      <c r="V435" s="102" t="s">
        <v>436</v>
      </c>
      <c r="W435" s="100" t="s">
        <v>437</v>
      </c>
      <c r="X435" s="100" t="s">
        <v>10</v>
      </c>
      <c r="Y435" s="100" t="s">
        <v>438</v>
      </c>
    </row>
    <row r="436" spans="1:25" ht="15.75" customHeight="1" x14ac:dyDescent="0.2">
      <c r="A436" s="94">
        <f>BaseWeaponStats!A436+15</f>
        <v>703015</v>
      </c>
      <c r="B436" s="103" t="s">
        <v>239</v>
      </c>
      <c r="C436" s="16" t="s">
        <v>96</v>
      </c>
      <c r="D436" s="106">
        <f>BaseWeaponStats!D436*WeaponUpgradeCorrections!I4</f>
        <v>105.6</v>
      </c>
      <c r="E436" s="107">
        <f>BaseWeaponStats!E436*WeaponUpgradeCorrections!J4</f>
        <v>0</v>
      </c>
      <c r="F436" s="107">
        <f>BaseWeaponStats!F436*WeaponUpgradeCorrections!K4</f>
        <v>0</v>
      </c>
      <c r="G436" s="107">
        <f>BaseWeaponStats!G436*WeaponUpgradeCorrections!L4</f>
        <v>0</v>
      </c>
      <c r="H436" s="96">
        <v>0</v>
      </c>
      <c r="I436" s="97">
        <f>BaseWeaponStats!I436*WeaponUpgradeCorrections!C4</f>
        <v>225</v>
      </c>
      <c r="J436" s="97">
        <f>BaseWeaponStats!J436*WeaponUpgradeCorrections!D4</f>
        <v>0</v>
      </c>
      <c r="K436" s="97">
        <f>BaseWeaponStats!K436*WeaponUpgradeCorrections!E4</f>
        <v>0</v>
      </c>
      <c r="L436" s="97">
        <f>BaseWeaponStats!L436*WeaponUpgradeCorrections!F4</f>
        <v>0</v>
      </c>
      <c r="M436" s="97">
        <f>BaseWeaponStats!M436*WeaponUpgradeCorrections!G4</f>
        <v>87.5</v>
      </c>
      <c r="N436" s="97">
        <f>BaseWeaponStats!N436*WeaponUpgradeCorrections!H4</f>
        <v>35</v>
      </c>
      <c r="O436" s="97">
        <v>0</v>
      </c>
      <c r="P436" s="98">
        <v>10</v>
      </c>
      <c r="Q436" s="99">
        <v>1</v>
      </c>
      <c r="R436" s="102">
        <f>BaseWeaponStats!R436*WeaponUpgradeCorrections!M4</f>
        <v>55</v>
      </c>
      <c r="S436" s="102">
        <f>BaseWeaponStats!S436*WeaponUpgradeCorrections!N4</f>
        <v>10</v>
      </c>
      <c r="T436" s="102">
        <f>BaseWeaponStats!T436*WeaponUpgradeCorrections!O4</f>
        <v>40</v>
      </c>
      <c r="U436" s="102">
        <f>BaseWeaponStats!U436*WeaponUpgradeCorrections!P4</f>
        <v>40</v>
      </c>
      <c r="V436" s="102">
        <f>BaseWeaponStats!V436*WeaponUpgradeCorrections!Q4</f>
        <v>36</v>
      </c>
      <c r="W436" s="100">
        <f>BaseWeaponStats!W436</f>
        <v>250</v>
      </c>
      <c r="X436" s="100">
        <f>BaseWeaponStats!X436</f>
        <v>6990</v>
      </c>
      <c r="Y436" s="100">
        <f>BaseWeaponStats!Y436</f>
        <v>0</v>
      </c>
    </row>
    <row r="437" spans="1:25" ht="15.75" customHeight="1" x14ac:dyDescent="0.2">
      <c r="A437" s="94">
        <f>BaseWeaponStats!A437+5</f>
        <v>703105</v>
      </c>
      <c r="B437" s="95" t="s">
        <v>240</v>
      </c>
      <c r="C437" s="16" t="s">
        <v>96</v>
      </c>
      <c r="D437" s="106">
        <f>BaseWeaponStats!D437*WeaponUpgradeCorrections!I5</f>
        <v>105.6</v>
      </c>
      <c r="E437" s="107">
        <f>BaseWeaponStats!E437*WeaponUpgradeCorrections!J5</f>
        <v>0</v>
      </c>
      <c r="F437" s="107">
        <f>BaseWeaponStats!F437*WeaponUpgradeCorrections!K5</f>
        <v>0</v>
      </c>
      <c r="G437" s="107">
        <f>BaseWeaponStats!G437*WeaponUpgradeCorrections!L5</f>
        <v>0</v>
      </c>
      <c r="H437" s="96">
        <v>0</v>
      </c>
      <c r="I437" s="97">
        <f>BaseWeaponStats!I437*WeaponUpgradeCorrections!C5</f>
        <v>243.00000000000003</v>
      </c>
      <c r="J437" s="97">
        <f>BaseWeaponStats!J437*WeaponUpgradeCorrections!D5</f>
        <v>0</v>
      </c>
      <c r="K437" s="97">
        <f>BaseWeaponStats!K437*WeaponUpgradeCorrections!E5</f>
        <v>0</v>
      </c>
      <c r="L437" s="97">
        <f>BaseWeaponStats!L437*WeaponUpgradeCorrections!F5</f>
        <v>0</v>
      </c>
      <c r="M437" s="97">
        <f>BaseWeaponStats!M437*WeaponUpgradeCorrections!G5</f>
        <v>87.5</v>
      </c>
      <c r="N437" s="97">
        <f>BaseWeaponStats!N437*WeaponUpgradeCorrections!H5</f>
        <v>35</v>
      </c>
      <c r="O437" s="97">
        <v>0</v>
      </c>
      <c r="P437" s="98">
        <v>10</v>
      </c>
      <c r="Q437" s="99">
        <v>1</v>
      </c>
      <c r="R437" s="102">
        <f>BaseWeaponStats!R437*WeaponUpgradeCorrections!M5</f>
        <v>55</v>
      </c>
      <c r="S437" s="102">
        <f>BaseWeaponStats!S437*WeaponUpgradeCorrections!N5</f>
        <v>10</v>
      </c>
      <c r="T437" s="102">
        <f>BaseWeaponStats!T437*WeaponUpgradeCorrections!O5</f>
        <v>40</v>
      </c>
      <c r="U437" s="102">
        <f>BaseWeaponStats!U437*WeaponUpgradeCorrections!P5</f>
        <v>40</v>
      </c>
      <c r="V437" s="102">
        <f>BaseWeaponStats!V437*WeaponUpgradeCorrections!Q5</f>
        <v>36</v>
      </c>
      <c r="W437" s="100">
        <f>BaseWeaponStats!W437</f>
        <v>25</v>
      </c>
      <c r="X437" s="100">
        <f>BaseWeaponStats!X437</f>
        <v>6990</v>
      </c>
      <c r="Y437" s="100">
        <f>BaseWeaponStats!Y437</f>
        <v>0</v>
      </c>
    </row>
    <row r="438" spans="1:25" ht="15.75" customHeight="1" x14ac:dyDescent="0.2">
      <c r="A438" s="94">
        <f>BaseWeaponStats!A438+5</f>
        <v>703205</v>
      </c>
      <c r="B438" s="95" t="s">
        <v>1024</v>
      </c>
      <c r="C438" s="16" t="s">
        <v>96</v>
      </c>
      <c r="D438" s="106">
        <f>BaseWeaponStats!D438*WeaponUpgradeCorrections!I6</f>
        <v>0</v>
      </c>
      <c r="E438" s="107">
        <f>BaseWeaponStats!E438*WeaponUpgradeCorrections!J6</f>
        <v>0</v>
      </c>
      <c r="F438" s="107">
        <f>BaseWeaponStats!F438*WeaponUpgradeCorrections!K6</f>
        <v>0</v>
      </c>
      <c r="G438" s="107">
        <f>BaseWeaponStats!G438*WeaponUpgradeCorrections!L6</f>
        <v>0</v>
      </c>
      <c r="H438" s="96">
        <v>0</v>
      </c>
      <c r="I438" s="97">
        <f>BaseWeaponStats!I438*WeaponUpgradeCorrections!C6</f>
        <v>225</v>
      </c>
      <c r="J438" s="97">
        <f>BaseWeaponStats!J438*WeaponUpgradeCorrections!D6</f>
        <v>0</v>
      </c>
      <c r="K438" s="97">
        <f>BaseWeaponStats!K438*WeaponUpgradeCorrections!E6</f>
        <v>0</v>
      </c>
      <c r="L438" s="97">
        <f>BaseWeaponStats!L438*WeaponUpgradeCorrections!F6</f>
        <v>225</v>
      </c>
      <c r="M438" s="97">
        <f>BaseWeaponStats!M438*WeaponUpgradeCorrections!G6</f>
        <v>87.5</v>
      </c>
      <c r="N438" s="97">
        <f>BaseWeaponStats!N438*WeaponUpgradeCorrections!H6</f>
        <v>35</v>
      </c>
      <c r="O438" s="97">
        <v>0</v>
      </c>
      <c r="P438" s="98">
        <v>10</v>
      </c>
      <c r="Q438" s="99">
        <v>1</v>
      </c>
      <c r="R438" s="102">
        <f>BaseWeaponStats!R438*WeaponUpgradeCorrections!M6</f>
        <v>55</v>
      </c>
      <c r="S438" s="102">
        <f>BaseWeaponStats!S438*WeaponUpgradeCorrections!N6</f>
        <v>10</v>
      </c>
      <c r="T438" s="102">
        <f>BaseWeaponStats!T438*WeaponUpgradeCorrections!O6</f>
        <v>40</v>
      </c>
      <c r="U438" s="102">
        <f>BaseWeaponStats!U438*WeaponUpgradeCorrections!P6</f>
        <v>56</v>
      </c>
      <c r="V438" s="102">
        <f>BaseWeaponStats!V438*WeaponUpgradeCorrections!Q6</f>
        <v>36</v>
      </c>
      <c r="W438" s="100">
        <f>BaseWeaponStats!W438</f>
        <v>250</v>
      </c>
      <c r="X438" s="100">
        <f>BaseWeaponStats!X438</f>
        <v>6990</v>
      </c>
      <c r="Y438" s="100">
        <f>BaseWeaponStats!Y438</f>
        <v>0</v>
      </c>
    </row>
    <row r="439" spans="1:25" ht="15.75" customHeight="1" x14ac:dyDescent="0.2">
      <c r="A439" s="94">
        <f>BaseWeaponStats!A439+5</f>
        <v>703305</v>
      </c>
      <c r="B439" s="95" t="s">
        <v>1025</v>
      </c>
      <c r="C439" s="16" t="s">
        <v>96</v>
      </c>
      <c r="D439" s="106">
        <f>BaseWeaponStats!D439*WeaponUpgradeCorrections!I7</f>
        <v>72.600000000000009</v>
      </c>
      <c r="E439" s="107">
        <f>BaseWeaponStats!E439*WeaponUpgradeCorrections!J7</f>
        <v>0</v>
      </c>
      <c r="F439" s="107">
        <f>BaseWeaponStats!F439*WeaponUpgradeCorrections!K7</f>
        <v>0</v>
      </c>
      <c r="G439" s="107">
        <f>BaseWeaponStats!G439*WeaponUpgradeCorrections!L7</f>
        <v>0</v>
      </c>
      <c r="H439" s="96">
        <v>0</v>
      </c>
      <c r="I439" s="97">
        <f>BaseWeaponStats!I439*WeaponUpgradeCorrections!C7</f>
        <v>208</v>
      </c>
      <c r="J439" s="97">
        <f>BaseWeaponStats!J439*WeaponUpgradeCorrections!D7</f>
        <v>0</v>
      </c>
      <c r="K439" s="97">
        <f>BaseWeaponStats!K439*WeaponUpgradeCorrections!E7</f>
        <v>0</v>
      </c>
      <c r="L439" s="97">
        <f>BaseWeaponStats!L439*WeaponUpgradeCorrections!F7</f>
        <v>0</v>
      </c>
      <c r="M439" s="97">
        <f>BaseWeaponStats!M439*WeaponUpgradeCorrections!G7</f>
        <v>77</v>
      </c>
      <c r="N439" s="97">
        <f>BaseWeaponStats!N439*WeaponUpgradeCorrections!H7</f>
        <v>35</v>
      </c>
      <c r="O439" s="97">
        <v>0</v>
      </c>
      <c r="P439" s="98">
        <v>10</v>
      </c>
      <c r="Q439" s="99">
        <v>1</v>
      </c>
      <c r="R439" s="102">
        <f>BaseWeaponStats!R439*WeaponUpgradeCorrections!M7</f>
        <v>55</v>
      </c>
      <c r="S439" s="102">
        <f>BaseWeaponStats!S439*WeaponUpgradeCorrections!N7</f>
        <v>10</v>
      </c>
      <c r="T439" s="102">
        <f>BaseWeaponStats!T439*WeaponUpgradeCorrections!O7</f>
        <v>40</v>
      </c>
      <c r="U439" s="102">
        <f>BaseWeaponStats!U439*WeaponUpgradeCorrections!P7</f>
        <v>40</v>
      </c>
      <c r="V439" s="102">
        <f>BaseWeaponStats!V439*WeaponUpgradeCorrections!Q7</f>
        <v>36</v>
      </c>
      <c r="W439" s="100">
        <f>BaseWeaponStats!W439</f>
        <v>250</v>
      </c>
      <c r="X439" s="100">
        <f>BaseWeaponStats!X439</f>
        <v>6990</v>
      </c>
      <c r="Y439" s="100">
        <f>BaseWeaponStats!Y439</f>
        <v>0</v>
      </c>
    </row>
    <row r="440" spans="1:25" ht="15.75" customHeight="1" x14ac:dyDescent="0.2">
      <c r="A440" s="94">
        <f>BaseWeaponStats!A440+10</f>
        <v>703410</v>
      </c>
      <c r="B440" s="95" t="s">
        <v>1026</v>
      </c>
      <c r="C440" s="16" t="s">
        <v>96</v>
      </c>
      <c r="D440" s="106">
        <f>BaseWeaponStats!D440*WeaponUpgradeCorrections!I8</f>
        <v>30</v>
      </c>
      <c r="E440" s="107">
        <f>BaseWeaponStats!E440*WeaponUpgradeCorrections!J8</f>
        <v>0</v>
      </c>
      <c r="F440" s="107">
        <f>BaseWeaponStats!F440*WeaponUpgradeCorrections!K8</f>
        <v>75.599999999999994</v>
      </c>
      <c r="G440" s="107">
        <f>BaseWeaponStats!G440*WeaponUpgradeCorrections!L8</f>
        <v>0</v>
      </c>
      <c r="H440" s="96">
        <v>0</v>
      </c>
      <c r="I440" s="97">
        <f>BaseWeaponStats!I440*WeaponUpgradeCorrections!C8</f>
        <v>170</v>
      </c>
      <c r="J440" s="97">
        <f>BaseWeaponStats!J440*WeaponUpgradeCorrections!D8</f>
        <v>182.5</v>
      </c>
      <c r="K440" s="97">
        <f>BaseWeaponStats!K440*WeaponUpgradeCorrections!E8</f>
        <v>0</v>
      </c>
      <c r="L440" s="97">
        <f>BaseWeaponStats!L440*WeaponUpgradeCorrections!F8</f>
        <v>0</v>
      </c>
      <c r="M440" s="97">
        <f>BaseWeaponStats!M440*WeaponUpgradeCorrections!G8</f>
        <v>87.5</v>
      </c>
      <c r="N440" s="97">
        <f>BaseWeaponStats!N440*WeaponUpgradeCorrections!H8</f>
        <v>35</v>
      </c>
      <c r="O440" s="97">
        <v>0</v>
      </c>
      <c r="P440" s="98">
        <v>10</v>
      </c>
      <c r="Q440" s="99">
        <v>1</v>
      </c>
      <c r="R440" s="102">
        <f>BaseWeaponStats!R440*WeaponUpgradeCorrections!M8</f>
        <v>55</v>
      </c>
      <c r="S440" s="102">
        <f>BaseWeaponStats!S440*WeaponUpgradeCorrections!N8</f>
        <v>10</v>
      </c>
      <c r="T440" s="102">
        <f>BaseWeaponStats!T440*WeaponUpgradeCorrections!O8</f>
        <v>40</v>
      </c>
      <c r="U440" s="102">
        <f>BaseWeaponStats!U440*WeaponUpgradeCorrections!P8</f>
        <v>40</v>
      </c>
      <c r="V440" s="102">
        <f>BaseWeaponStats!V440*WeaponUpgradeCorrections!Q8</f>
        <v>36</v>
      </c>
      <c r="W440" s="100">
        <f>BaseWeaponStats!W440</f>
        <v>250</v>
      </c>
      <c r="X440" s="100">
        <f>BaseWeaponStats!X440</f>
        <v>6990</v>
      </c>
      <c r="Y440" s="100">
        <f>BaseWeaponStats!Y440</f>
        <v>1</v>
      </c>
    </row>
    <row r="441" spans="1:25" ht="15.75" customHeight="1" x14ac:dyDescent="0.2">
      <c r="A441" s="94">
        <f>BaseWeaponStats!A441+5</f>
        <v>703505</v>
      </c>
      <c r="B441" s="95" t="s">
        <v>1027</v>
      </c>
      <c r="C441" s="16" t="s">
        <v>96</v>
      </c>
      <c r="D441" s="106">
        <f>BaseWeaponStats!D441*WeaponUpgradeCorrections!I9</f>
        <v>21.599999999999998</v>
      </c>
      <c r="E441" s="107">
        <f>BaseWeaponStats!E441*WeaponUpgradeCorrections!J9</f>
        <v>0</v>
      </c>
      <c r="F441" s="107">
        <f>BaseWeaponStats!F441*WeaponUpgradeCorrections!K9</f>
        <v>111.60000000000001</v>
      </c>
      <c r="G441" s="107">
        <f>BaseWeaponStats!G441*WeaponUpgradeCorrections!L9</f>
        <v>0</v>
      </c>
      <c r="H441" s="96">
        <v>0</v>
      </c>
      <c r="I441" s="97">
        <f>BaseWeaponStats!I441*WeaponUpgradeCorrections!C9</f>
        <v>163.19999999999999</v>
      </c>
      <c r="J441" s="97">
        <f>BaseWeaponStats!J441*WeaponUpgradeCorrections!D9</f>
        <v>167.04</v>
      </c>
      <c r="K441" s="97">
        <f>BaseWeaponStats!K441*WeaponUpgradeCorrections!E9</f>
        <v>0</v>
      </c>
      <c r="L441" s="97">
        <f>BaseWeaponStats!L441*WeaponUpgradeCorrections!F9</f>
        <v>0</v>
      </c>
      <c r="M441" s="97">
        <f>BaseWeaponStats!M441*WeaponUpgradeCorrections!G9</f>
        <v>87.5</v>
      </c>
      <c r="N441" s="97">
        <f>BaseWeaponStats!N441*WeaponUpgradeCorrections!H9</f>
        <v>35</v>
      </c>
      <c r="O441" s="97">
        <v>0</v>
      </c>
      <c r="P441" s="98">
        <v>10</v>
      </c>
      <c r="Q441" s="99">
        <v>1</v>
      </c>
      <c r="R441" s="102">
        <f>BaseWeaponStats!R441*WeaponUpgradeCorrections!M9</f>
        <v>55</v>
      </c>
      <c r="S441" s="102">
        <f>BaseWeaponStats!S441*WeaponUpgradeCorrections!N9</f>
        <v>10</v>
      </c>
      <c r="T441" s="102">
        <f>BaseWeaponStats!T441*WeaponUpgradeCorrections!O9</f>
        <v>40</v>
      </c>
      <c r="U441" s="102">
        <f>BaseWeaponStats!U441*WeaponUpgradeCorrections!P9</f>
        <v>40</v>
      </c>
      <c r="V441" s="102">
        <f>BaseWeaponStats!V441*WeaponUpgradeCorrections!Q9</f>
        <v>36</v>
      </c>
      <c r="W441" s="100">
        <f>BaseWeaponStats!W441</f>
        <v>250</v>
      </c>
      <c r="X441" s="100">
        <f>BaseWeaponStats!X441</f>
        <v>6990</v>
      </c>
      <c r="Y441" s="100">
        <f>BaseWeaponStats!Y441</f>
        <v>1</v>
      </c>
    </row>
    <row r="442" spans="1:25" ht="15.75" customHeight="1" x14ac:dyDescent="0.2">
      <c r="A442" s="94">
        <f>BaseWeaponStats!A442+10</f>
        <v>703610</v>
      </c>
      <c r="B442" s="95" t="s">
        <v>1028</v>
      </c>
      <c r="C442" s="16" t="s">
        <v>96</v>
      </c>
      <c r="D442" s="106">
        <f>BaseWeaponStats!D442*WeaponUpgradeCorrections!I10</f>
        <v>40.799999999999997</v>
      </c>
      <c r="E442" s="107">
        <f>BaseWeaponStats!E442*WeaponUpgradeCorrections!J10</f>
        <v>0</v>
      </c>
      <c r="F442" s="107">
        <f>BaseWeaponStats!F442*WeaponUpgradeCorrections!K10</f>
        <v>0</v>
      </c>
      <c r="G442" s="107">
        <f>BaseWeaponStats!G442*WeaponUpgradeCorrections!L10</f>
        <v>75.599999999999994</v>
      </c>
      <c r="H442" s="96">
        <v>0</v>
      </c>
      <c r="I442" s="97">
        <f>BaseWeaponStats!I442*WeaponUpgradeCorrections!C10</f>
        <v>152.5</v>
      </c>
      <c r="J442" s="97">
        <f>BaseWeaponStats!J442*WeaponUpgradeCorrections!D10</f>
        <v>185</v>
      </c>
      <c r="K442" s="97">
        <f>BaseWeaponStats!K442*WeaponUpgradeCorrections!E10</f>
        <v>0</v>
      </c>
      <c r="L442" s="97">
        <f>BaseWeaponStats!L442*WeaponUpgradeCorrections!F10</f>
        <v>0</v>
      </c>
      <c r="M442" s="97">
        <f>BaseWeaponStats!M442*WeaponUpgradeCorrections!G10</f>
        <v>87.5</v>
      </c>
      <c r="N442" s="97">
        <f>BaseWeaponStats!N442*WeaponUpgradeCorrections!H10</f>
        <v>35</v>
      </c>
      <c r="O442" s="97">
        <v>0</v>
      </c>
      <c r="P442" s="98">
        <v>10</v>
      </c>
      <c r="Q442" s="99">
        <v>1</v>
      </c>
      <c r="R442" s="102">
        <f>BaseWeaponStats!R442*WeaponUpgradeCorrections!M10</f>
        <v>55</v>
      </c>
      <c r="S442" s="102">
        <f>BaseWeaponStats!S442*WeaponUpgradeCorrections!N10</f>
        <v>10</v>
      </c>
      <c r="T442" s="102">
        <f>BaseWeaponStats!T442*WeaponUpgradeCorrections!O10</f>
        <v>40</v>
      </c>
      <c r="U442" s="102">
        <f>BaseWeaponStats!U442*WeaponUpgradeCorrections!P10</f>
        <v>40</v>
      </c>
      <c r="V442" s="102">
        <f>BaseWeaponStats!V442*WeaponUpgradeCorrections!Q10</f>
        <v>36</v>
      </c>
      <c r="W442" s="100">
        <f>BaseWeaponStats!W442</f>
        <v>250</v>
      </c>
      <c r="X442" s="100">
        <f>BaseWeaponStats!X442</f>
        <v>6990</v>
      </c>
      <c r="Y442" s="100">
        <f>BaseWeaponStats!Y442</f>
        <v>1</v>
      </c>
    </row>
    <row r="443" spans="1:25" ht="15.75" customHeight="1" x14ac:dyDescent="0.2">
      <c r="A443" s="94">
        <f>BaseWeaponStats!A443+5</f>
        <v>703705</v>
      </c>
      <c r="B443" s="95" t="s">
        <v>1029</v>
      </c>
      <c r="C443" s="16" t="s">
        <v>96</v>
      </c>
      <c r="D443" s="106">
        <f>BaseWeaponStats!D443*WeaponUpgradeCorrections!I11</f>
        <v>38.4</v>
      </c>
      <c r="E443" s="107">
        <f>BaseWeaponStats!E443*WeaponUpgradeCorrections!J11</f>
        <v>0</v>
      </c>
      <c r="F443" s="107">
        <f>BaseWeaponStats!F443*WeaponUpgradeCorrections!K11</f>
        <v>0</v>
      </c>
      <c r="G443" s="107">
        <f>BaseWeaponStats!G443*WeaponUpgradeCorrections!L11</f>
        <v>88.8</v>
      </c>
      <c r="H443" s="96">
        <v>0</v>
      </c>
      <c r="I443" s="97">
        <f>BaseWeaponStats!I443*WeaponUpgradeCorrections!C11</f>
        <v>161.20000000000002</v>
      </c>
      <c r="J443" s="97">
        <f>BaseWeaponStats!J443*WeaponUpgradeCorrections!D11</f>
        <v>170</v>
      </c>
      <c r="K443" s="97">
        <f>BaseWeaponStats!K443*WeaponUpgradeCorrections!E11</f>
        <v>0</v>
      </c>
      <c r="L443" s="97">
        <f>BaseWeaponStats!L443*WeaponUpgradeCorrections!F11</f>
        <v>0</v>
      </c>
      <c r="M443" s="97">
        <f>BaseWeaponStats!M443*WeaponUpgradeCorrections!G11</f>
        <v>87.5</v>
      </c>
      <c r="N443" s="97">
        <f>BaseWeaponStats!N443*WeaponUpgradeCorrections!H11</f>
        <v>35</v>
      </c>
      <c r="O443" s="97">
        <v>0</v>
      </c>
      <c r="P443" s="98">
        <v>10</v>
      </c>
      <c r="Q443" s="99">
        <v>1</v>
      </c>
      <c r="R443" s="102">
        <f>BaseWeaponStats!R443*WeaponUpgradeCorrections!M11</f>
        <v>55</v>
      </c>
      <c r="S443" s="102">
        <f>BaseWeaponStats!S443*WeaponUpgradeCorrections!N11</f>
        <v>10</v>
      </c>
      <c r="T443" s="102">
        <f>BaseWeaponStats!T443*WeaponUpgradeCorrections!O11</f>
        <v>40</v>
      </c>
      <c r="U443" s="102">
        <f>BaseWeaponStats!U443*WeaponUpgradeCorrections!P11</f>
        <v>40</v>
      </c>
      <c r="V443" s="102">
        <f>BaseWeaponStats!V443*WeaponUpgradeCorrections!Q11</f>
        <v>36</v>
      </c>
      <c r="W443" s="100">
        <f>BaseWeaponStats!W443</f>
        <v>250</v>
      </c>
      <c r="X443" s="100">
        <f>BaseWeaponStats!X443</f>
        <v>6990</v>
      </c>
      <c r="Y443" s="100">
        <f>BaseWeaponStats!Y443</f>
        <v>1</v>
      </c>
    </row>
    <row r="444" spans="1:25" ht="15.75" customHeight="1" x14ac:dyDescent="0.2">
      <c r="A444" s="94">
        <f>BaseWeaponStats!A444+10</f>
        <v>703810</v>
      </c>
      <c r="B444" s="95" t="s">
        <v>1030</v>
      </c>
      <c r="C444" s="16" t="s">
        <v>96</v>
      </c>
      <c r="D444" s="106">
        <f>BaseWeaponStats!D444*WeaponUpgradeCorrections!I12</f>
        <v>0</v>
      </c>
      <c r="E444" s="107">
        <f>BaseWeaponStats!E444*WeaponUpgradeCorrections!J12</f>
        <v>0</v>
      </c>
      <c r="F444" s="107">
        <f>BaseWeaponStats!F444*WeaponUpgradeCorrections!K12</f>
        <v>0</v>
      </c>
      <c r="G444" s="107">
        <f>BaseWeaponStats!G444*WeaponUpgradeCorrections!L12</f>
        <v>0</v>
      </c>
      <c r="H444" s="96">
        <v>0</v>
      </c>
      <c r="I444" s="97">
        <f>BaseWeaponStats!I444*WeaponUpgradeCorrections!C12</f>
        <v>216</v>
      </c>
      <c r="J444" s="97">
        <f>BaseWeaponStats!J444*WeaponUpgradeCorrections!D12</f>
        <v>0</v>
      </c>
      <c r="K444" s="97">
        <f>BaseWeaponStats!K444*WeaponUpgradeCorrections!E12</f>
        <v>216</v>
      </c>
      <c r="L444" s="97">
        <f>BaseWeaponStats!L444*WeaponUpgradeCorrections!F12</f>
        <v>0</v>
      </c>
      <c r="M444" s="97">
        <f>BaseWeaponStats!M444*WeaponUpgradeCorrections!G12</f>
        <v>87.5</v>
      </c>
      <c r="N444" s="97">
        <f>BaseWeaponStats!N444*WeaponUpgradeCorrections!H12</f>
        <v>35</v>
      </c>
      <c r="O444" s="97">
        <v>0</v>
      </c>
      <c r="P444" s="98">
        <v>10</v>
      </c>
      <c r="Q444" s="99">
        <v>1</v>
      </c>
      <c r="R444" s="102">
        <f>BaseWeaponStats!R444*WeaponUpgradeCorrections!M12</f>
        <v>55</v>
      </c>
      <c r="S444" s="102">
        <f>BaseWeaponStats!S444*WeaponUpgradeCorrections!N12</f>
        <v>10</v>
      </c>
      <c r="T444" s="102">
        <f>BaseWeaponStats!T444*WeaponUpgradeCorrections!O12</f>
        <v>44</v>
      </c>
      <c r="U444" s="102">
        <f>BaseWeaponStats!U444*WeaponUpgradeCorrections!P12</f>
        <v>40</v>
      </c>
      <c r="V444" s="102">
        <f>BaseWeaponStats!V444*WeaponUpgradeCorrections!Q12</f>
        <v>36</v>
      </c>
      <c r="W444" s="100">
        <f>BaseWeaponStats!W444</f>
        <v>250</v>
      </c>
      <c r="X444" s="100">
        <f>BaseWeaponStats!X444</f>
        <v>6990</v>
      </c>
      <c r="Y444" s="100">
        <f>BaseWeaponStats!Y444</f>
        <v>0</v>
      </c>
    </row>
    <row r="445" spans="1:25" ht="15.75" customHeight="1" x14ac:dyDescent="0.2">
      <c r="A445" s="94">
        <f>BaseWeaponStats!A445+5</f>
        <v>703905</v>
      </c>
      <c r="B445" s="95" t="s">
        <v>1031</v>
      </c>
      <c r="C445" s="16" t="s">
        <v>96</v>
      </c>
      <c r="D445" s="106">
        <f>BaseWeaponStats!D445*WeaponUpgradeCorrections!I13</f>
        <v>0</v>
      </c>
      <c r="E445" s="107">
        <f>BaseWeaponStats!E445*WeaponUpgradeCorrections!J13</f>
        <v>0</v>
      </c>
      <c r="F445" s="107">
        <f>BaseWeaponStats!F445*WeaponUpgradeCorrections!K13</f>
        <v>0</v>
      </c>
      <c r="G445" s="107">
        <f>BaseWeaponStats!G445*WeaponUpgradeCorrections!L13</f>
        <v>0</v>
      </c>
      <c r="H445" s="96">
        <v>1</v>
      </c>
      <c r="I445" s="97">
        <f>BaseWeaponStats!I445*WeaponUpgradeCorrections!C13</f>
        <v>179.39999999999998</v>
      </c>
      <c r="J445" s="97">
        <f>BaseWeaponStats!J445*WeaponUpgradeCorrections!D13</f>
        <v>0</v>
      </c>
      <c r="K445" s="97">
        <f>BaseWeaponStats!K445*WeaponUpgradeCorrections!E13</f>
        <v>206.99999999999997</v>
      </c>
      <c r="L445" s="97">
        <f>BaseWeaponStats!L445*WeaponUpgradeCorrections!F13</f>
        <v>0</v>
      </c>
      <c r="M445" s="97">
        <f>BaseWeaponStats!M445*WeaponUpgradeCorrections!G13</f>
        <v>87.5</v>
      </c>
      <c r="N445" s="97">
        <f>BaseWeaponStats!N445*WeaponUpgradeCorrections!H13</f>
        <v>35</v>
      </c>
      <c r="O445" s="97">
        <v>0</v>
      </c>
      <c r="P445" s="98">
        <v>10</v>
      </c>
      <c r="Q445" s="99">
        <v>1</v>
      </c>
      <c r="R445" s="102">
        <f>BaseWeaponStats!R445*WeaponUpgradeCorrections!M13</f>
        <v>55</v>
      </c>
      <c r="S445" s="102">
        <f>BaseWeaponStats!S445*WeaponUpgradeCorrections!N13</f>
        <v>10</v>
      </c>
      <c r="T445" s="102">
        <f>BaseWeaponStats!T445*WeaponUpgradeCorrections!O13</f>
        <v>44</v>
      </c>
      <c r="U445" s="102">
        <f>BaseWeaponStats!U445*WeaponUpgradeCorrections!P13</f>
        <v>40</v>
      </c>
      <c r="V445" s="102">
        <f>BaseWeaponStats!V445*WeaponUpgradeCorrections!Q13</f>
        <v>36</v>
      </c>
      <c r="W445" s="100">
        <f>BaseWeaponStats!W445</f>
        <v>250</v>
      </c>
      <c r="X445" s="100">
        <f>BaseWeaponStats!X445</f>
        <v>6990</v>
      </c>
      <c r="Y445" s="100">
        <f>BaseWeaponStats!Y445</f>
        <v>0</v>
      </c>
    </row>
    <row r="446" spans="1:25" ht="15.75" customHeight="1" x14ac:dyDescent="0.2">
      <c r="A446" s="94" t="s">
        <v>418</v>
      </c>
      <c r="B446" s="94" t="s">
        <v>449</v>
      </c>
      <c r="C446" s="16" t="s">
        <v>2</v>
      </c>
      <c r="D446" s="96" t="s">
        <v>419</v>
      </c>
      <c r="E446" s="96" t="s">
        <v>420</v>
      </c>
      <c r="F446" s="96" t="s">
        <v>421</v>
      </c>
      <c r="G446" s="96" t="s">
        <v>422</v>
      </c>
      <c r="H446" s="96" t="s">
        <v>423</v>
      </c>
      <c r="I446" s="97" t="s">
        <v>424</v>
      </c>
      <c r="J446" s="97" t="s">
        <v>425</v>
      </c>
      <c r="K446" s="97" t="s">
        <v>426</v>
      </c>
      <c r="L446" s="97" t="s">
        <v>427</v>
      </c>
      <c r="M446" s="97" t="s">
        <v>428</v>
      </c>
      <c r="N446" s="97" t="s">
        <v>429</v>
      </c>
      <c r="O446" s="97" t="s">
        <v>430</v>
      </c>
      <c r="P446" s="98" t="s">
        <v>9</v>
      </c>
      <c r="Q446" s="99" t="s">
        <v>431</v>
      </c>
      <c r="R446" s="102" t="s">
        <v>432</v>
      </c>
      <c r="S446" s="102" t="s">
        <v>433</v>
      </c>
      <c r="T446" s="102" t="s">
        <v>434</v>
      </c>
      <c r="U446" s="102" t="s">
        <v>435</v>
      </c>
      <c r="V446" s="102" t="s">
        <v>436</v>
      </c>
      <c r="W446" s="100" t="s">
        <v>437</v>
      </c>
      <c r="X446" s="100" t="s">
        <v>10</v>
      </c>
      <c r="Y446" s="100" t="s">
        <v>438</v>
      </c>
    </row>
    <row r="447" spans="1:25" ht="15.75" customHeight="1" x14ac:dyDescent="0.2">
      <c r="A447" s="94">
        <f>BaseWeaponStats!A447+5</f>
        <v>704005</v>
      </c>
      <c r="B447" s="103" t="s">
        <v>250</v>
      </c>
      <c r="C447" s="16" t="s">
        <v>251</v>
      </c>
      <c r="D447" s="106">
        <f>BaseWeaponStats!D447*WeaponUpgradeCorrections!I14</f>
        <v>74</v>
      </c>
      <c r="E447" s="107">
        <f>BaseWeaponStats!E447*WeaponUpgradeCorrections!J14</f>
        <v>16</v>
      </c>
      <c r="F447" s="107">
        <f>BaseWeaponStats!F447*WeaponUpgradeCorrections!K14</f>
        <v>0</v>
      </c>
      <c r="G447" s="107">
        <f>BaseWeaponStats!G447*WeaponUpgradeCorrections!L14</f>
        <v>0</v>
      </c>
      <c r="H447" s="96">
        <v>0</v>
      </c>
      <c r="I447" s="97">
        <f>BaseWeaponStats!I447*WeaponUpgradeCorrections!C14</f>
        <v>255</v>
      </c>
      <c r="J447" s="97">
        <f>BaseWeaponStats!J447*WeaponUpgradeCorrections!D14</f>
        <v>0</v>
      </c>
      <c r="K447" s="97">
        <f>BaseWeaponStats!K447*WeaponUpgradeCorrections!E14</f>
        <v>0</v>
      </c>
      <c r="L447" s="97">
        <f>BaseWeaponStats!L447*WeaponUpgradeCorrections!F14</f>
        <v>0</v>
      </c>
      <c r="M447" s="97">
        <f>BaseWeaponStats!M447*WeaponUpgradeCorrections!G14</f>
        <v>87.5</v>
      </c>
      <c r="N447" s="97">
        <f>BaseWeaponStats!N447*WeaponUpgradeCorrections!H14</f>
        <v>35</v>
      </c>
      <c r="O447" s="97">
        <v>0</v>
      </c>
      <c r="P447" s="98">
        <v>16</v>
      </c>
      <c r="Q447" s="99">
        <v>1</v>
      </c>
      <c r="R447" s="102">
        <f>BaseWeaponStats!R447*WeaponUpgradeCorrections!M14</f>
        <v>55</v>
      </c>
      <c r="S447" s="102">
        <f>BaseWeaponStats!S447*WeaponUpgradeCorrections!N14</f>
        <v>10</v>
      </c>
      <c r="T447" s="102">
        <f>BaseWeaponStats!T447*WeaponUpgradeCorrections!O14</f>
        <v>40</v>
      </c>
      <c r="U447" s="102">
        <f>BaseWeaponStats!U447*WeaponUpgradeCorrections!P14</f>
        <v>40</v>
      </c>
      <c r="V447" s="102">
        <f>BaseWeaponStats!V447*WeaponUpgradeCorrections!Q14</f>
        <v>36</v>
      </c>
      <c r="W447" s="100">
        <f>BaseWeaponStats!W447</f>
        <v>600</v>
      </c>
      <c r="X447" s="100">
        <f>BaseWeaponStats!X447</f>
        <v>0</v>
      </c>
      <c r="Y447" s="100">
        <f>BaseWeaponStats!Y447</f>
        <v>0</v>
      </c>
    </row>
    <row r="448" spans="1:25" ht="15.75" customHeight="1" x14ac:dyDescent="0.2">
      <c r="A448" s="94" t="s">
        <v>418</v>
      </c>
      <c r="B448" s="94" t="s">
        <v>449</v>
      </c>
      <c r="C448" s="16" t="s">
        <v>2</v>
      </c>
      <c r="D448" s="96" t="s">
        <v>419</v>
      </c>
      <c r="E448" s="96" t="s">
        <v>420</v>
      </c>
      <c r="F448" s="96" t="s">
        <v>421</v>
      </c>
      <c r="G448" s="96" t="s">
        <v>422</v>
      </c>
      <c r="H448" s="96" t="s">
        <v>423</v>
      </c>
      <c r="I448" s="97" t="s">
        <v>424</v>
      </c>
      <c r="J448" s="97" t="s">
        <v>425</v>
      </c>
      <c r="K448" s="97" t="s">
        <v>426</v>
      </c>
      <c r="L448" s="97" t="s">
        <v>427</v>
      </c>
      <c r="M448" s="97" t="s">
        <v>428</v>
      </c>
      <c r="N448" s="97" t="s">
        <v>429</v>
      </c>
      <c r="O448" s="97" t="s">
        <v>430</v>
      </c>
      <c r="P448" s="98" t="s">
        <v>9</v>
      </c>
      <c r="Q448" s="99" t="s">
        <v>431</v>
      </c>
      <c r="R448" s="102" t="s">
        <v>432</v>
      </c>
      <c r="S448" s="102" t="s">
        <v>433</v>
      </c>
      <c r="T448" s="102" t="s">
        <v>434</v>
      </c>
      <c r="U448" s="102" t="s">
        <v>435</v>
      </c>
      <c r="V448" s="102" t="s">
        <v>436</v>
      </c>
      <c r="W448" s="100" t="s">
        <v>437</v>
      </c>
      <c r="X448" s="100" t="s">
        <v>10</v>
      </c>
      <c r="Y448" s="100" t="s">
        <v>438</v>
      </c>
    </row>
    <row r="449" spans="1:25" ht="15.75" customHeight="1" x14ac:dyDescent="0.2">
      <c r="A449" s="94">
        <f>BaseWeaponStats!A449+15</f>
        <v>705015</v>
      </c>
      <c r="B449" s="103" t="s">
        <v>241</v>
      </c>
      <c r="C449" s="16" t="s">
        <v>197</v>
      </c>
      <c r="D449" s="106">
        <f>BaseWeaponStats!D449*WeaponUpgradeCorrections!I4</f>
        <v>26.4</v>
      </c>
      <c r="E449" s="107">
        <f>BaseWeaponStats!E449*WeaponUpgradeCorrections!J4</f>
        <v>84</v>
      </c>
      <c r="F449" s="107">
        <f>BaseWeaponStats!F449*WeaponUpgradeCorrections!K4</f>
        <v>0</v>
      </c>
      <c r="G449" s="107">
        <f>BaseWeaponStats!G449*WeaponUpgradeCorrections!L4</f>
        <v>0</v>
      </c>
      <c r="H449" s="96">
        <v>0</v>
      </c>
      <c r="I449" s="97">
        <f>BaseWeaponStats!I449*WeaponUpgradeCorrections!C4</f>
        <v>232.5</v>
      </c>
      <c r="J449" s="97">
        <f>BaseWeaponStats!J449*WeaponUpgradeCorrections!D4</f>
        <v>0</v>
      </c>
      <c r="K449" s="97">
        <f>BaseWeaponStats!K449*WeaponUpgradeCorrections!E4</f>
        <v>0</v>
      </c>
      <c r="L449" s="97">
        <f>BaseWeaponStats!L449*WeaponUpgradeCorrections!F4</f>
        <v>0</v>
      </c>
      <c r="M449" s="97">
        <f>BaseWeaponStats!M449*WeaponUpgradeCorrections!G4</f>
        <v>87.5</v>
      </c>
      <c r="N449" s="97">
        <f>BaseWeaponStats!N449*WeaponUpgradeCorrections!H4</f>
        <v>35</v>
      </c>
      <c r="O449" s="97">
        <v>0</v>
      </c>
      <c r="P449" s="98">
        <v>5</v>
      </c>
      <c r="Q449" s="99">
        <v>0</v>
      </c>
      <c r="R449" s="102">
        <f>BaseWeaponStats!R449*WeaponUpgradeCorrections!M4</f>
        <v>55</v>
      </c>
      <c r="S449" s="102">
        <f>BaseWeaponStats!S449*WeaponUpgradeCorrections!N4</f>
        <v>10</v>
      </c>
      <c r="T449" s="102">
        <f>BaseWeaponStats!T449*WeaponUpgradeCorrections!O4</f>
        <v>40</v>
      </c>
      <c r="U449" s="102">
        <f>BaseWeaponStats!U449*WeaponUpgradeCorrections!P4</f>
        <v>40</v>
      </c>
      <c r="V449" s="102">
        <f>BaseWeaponStats!V449*WeaponUpgradeCorrections!Q4</f>
        <v>36</v>
      </c>
      <c r="W449" s="100">
        <f>BaseWeaponStats!W449</f>
        <v>250</v>
      </c>
      <c r="X449" s="100">
        <f>BaseWeaponStats!X449</f>
        <v>6840</v>
      </c>
      <c r="Y449" s="100">
        <f>BaseWeaponStats!Y449</f>
        <v>0</v>
      </c>
    </row>
    <row r="450" spans="1:25" ht="15.75" customHeight="1" x14ac:dyDescent="0.2">
      <c r="A450" s="94">
        <f>BaseWeaponStats!A450+5</f>
        <v>705105</v>
      </c>
      <c r="B450" s="95" t="s">
        <v>242</v>
      </c>
      <c r="C450" s="16" t="s">
        <v>197</v>
      </c>
      <c r="D450" s="106">
        <f>BaseWeaponStats!D450*WeaponUpgradeCorrections!I5</f>
        <v>26.4</v>
      </c>
      <c r="E450" s="107">
        <f>BaseWeaponStats!E450*WeaponUpgradeCorrections!J5</f>
        <v>84</v>
      </c>
      <c r="F450" s="107">
        <f>BaseWeaponStats!F450*WeaponUpgradeCorrections!K5</f>
        <v>0</v>
      </c>
      <c r="G450" s="107">
        <f>BaseWeaponStats!G450*WeaponUpgradeCorrections!L5</f>
        <v>0</v>
      </c>
      <c r="H450" s="96">
        <v>0</v>
      </c>
      <c r="I450" s="97">
        <f>BaseWeaponStats!I450*WeaponUpgradeCorrections!C5</f>
        <v>251.10000000000002</v>
      </c>
      <c r="J450" s="97">
        <f>BaseWeaponStats!J450*WeaponUpgradeCorrections!D5</f>
        <v>0</v>
      </c>
      <c r="K450" s="97">
        <f>BaseWeaponStats!K450*WeaponUpgradeCorrections!E5</f>
        <v>0</v>
      </c>
      <c r="L450" s="97">
        <f>BaseWeaponStats!L450*WeaponUpgradeCorrections!F5</f>
        <v>0</v>
      </c>
      <c r="M450" s="97">
        <f>BaseWeaponStats!M450*WeaponUpgradeCorrections!G5</f>
        <v>87.5</v>
      </c>
      <c r="N450" s="97">
        <f>BaseWeaponStats!N450*WeaponUpgradeCorrections!H5</f>
        <v>35</v>
      </c>
      <c r="O450" s="97">
        <v>0</v>
      </c>
      <c r="P450" s="98">
        <v>5</v>
      </c>
      <c r="Q450" s="99">
        <v>0</v>
      </c>
      <c r="R450" s="102">
        <f>BaseWeaponStats!R450*WeaponUpgradeCorrections!M5</f>
        <v>55</v>
      </c>
      <c r="S450" s="102">
        <f>BaseWeaponStats!S450*WeaponUpgradeCorrections!N5</f>
        <v>10</v>
      </c>
      <c r="T450" s="102">
        <f>BaseWeaponStats!T450*WeaponUpgradeCorrections!O5</f>
        <v>40</v>
      </c>
      <c r="U450" s="102">
        <f>BaseWeaponStats!U450*WeaponUpgradeCorrections!P5</f>
        <v>40</v>
      </c>
      <c r="V450" s="102">
        <f>BaseWeaponStats!V450*WeaponUpgradeCorrections!Q5</f>
        <v>36</v>
      </c>
      <c r="W450" s="100">
        <f>BaseWeaponStats!W450</f>
        <v>25</v>
      </c>
      <c r="X450" s="100">
        <f>BaseWeaponStats!X450</f>
        <v>6840</v>
      </c>
      <c r="Y450" s="100">
        <f>BaseWeaponStats!Y450</f>
        <v>0</v>
      </c>
    </row>
    <row r="451" spans="1:25" ht="15.75" customHeight="1" x14ac:dyDescent="0.2">
      <c r="A451" s="94">
        <f>BaseWeaponStats!A451+5</f>
        <v>705205</v>
      </c>
      <c r="B451" s="95" t="s">
        <v>1032</v>
      </c>
      <c r="C451" s="16" t="s">
        <v>197</v>
      </c>
      <c r="D451" s="106">
        <f>BaseWeaponStats!D451*WeaponUpgradeCorrections!I6</f>
        <v>0</v>
      </c>
      <c r="E451" s="107">
        <f>BaseWeaponStats!E451*WeaponUpgradeCorrections!J6</f>
        <v>0</v>
      </c>
      <c r="F451" s="107">
        <f>BaseWeaponStats!F451*WeaponUpgradeCorrections!K6</f>
        <v>0</v>
      </c>
      <c r="G451" s="107">
        <f>BaseWeaponStats!G451*WeaponUpgradeCorrections!L6</f>
        <v>0</v>
      </c>
      <c r="H451" s="96">
        <v>0</v>
      </c>
      <c r="I451" s="97">
        <f>BaseWeaponStats!I451*WeaponUpgradeCorrections!C6</f>
        <v>232.5</v>
      </c>
      <c r="J451" s="97">
        <f>BaseWeaponStats!J451*WeaponUpgradeCorrections!D6</f>
        <v>0</v>
      </c>
      <c r="K451" s="97">
        <f>BaseWeaponStats!K451*WeaponUpgradeCorrections!E6</f>
        <v>0</v>
      </c>
      <c r="L451" s="97">
        <f>BaseWeaponStats!L451*WeaponUpgradeCorrections!F6</f>
        <v>232.5</v>
      </c>
      <c r="M451" s="97">
        <f>BaseWeaponStats!M451*WeaponUpgradeCorrections!G6</f>
        <v>87.5</v>
      </c>
      <c r="N451" s="97">
        <f>BaseWeaponStats!N451*WeaponUpgradeCorrections!H6</f>
        <v>35</v>
      </c>
      <c r="O451" s="97">
        <v>0</v>
      </c>
      <c r="P451" s="98">
        <v>5</v>
      </c>
      <c r="Q451" s="99">
        <v>0</v>
      </c>
      <c r="R451" s="102">
        <f>BaseWeaponStats!R451*WeaponUpgradeCorrections!M6</f>
        <v>55</v>
      </c>
      <c r="S451" s="102">
        <f>BaseWeaponStats!S451*WeaponUpgradeCorrections!N6</f>
        <v>10</v>
      </c>
      <c r="T451" s="102">
        <f>BaseWeaponStats!T451*WeaponUpgradeCorrections!O6</f>
        <v>40</v>
      </c>
      <c r="U451" s="102">
        <f>BaseWeaponStats!U451*WeaponUpgradeCorrections!P6</f>
        <v>56</v>
      </c>
      <c r="V451" s="102">
        <f>BaseWeaponStats!V451*WeaponUpgradeCorrections!Q6</f>
        <v>36</v>
      </c>
      <c r="W451" s="100">
        <f>BaseWeaponStats!W451</f>
        <v>250</v>
      </c>
      <c r="X451" s="100">
        <f>BaseWeaponStats!X451</f>
        <v>6840</v>
      </c>
      <c r="Y451" s="100">
        <f>BaseWeaponStats!Y451</f>
        <v>0</v>
      </c>
    </row>
    <row r="452" spans="1:25" ht="15.75" customHeight="1" x14ac:dyDescent="0.2">
      <c r="A452" s="94">
        <f>BaseWeaponStats!A452+5</f>
        <v>705305</v>
      </c>
      <c r="B452" s="95" t="s">
        <v>1033</v>
      </c>
      <c r="C452" s="16" t="s">
        <v>197</v>
      </c>
      <c r="D452" s="106">
        <f>BaseWeaponStats!D452*WeaponUpgradeCorrections!I7</f>
        <v>18.700000000000003</v>
      </c>
      <c r="E452" s="107">
        <f>BaseWeaponStats!E452*WeaponUpgradeCorrections!J7</f>
        <v>58.300000000000004</v>
      </c>
      <c r="F452" s="107">
        <f>BaseWeaponStats!F452*WeaponUpgradeCorrections!K7</f>
        <v>0</v>
      </c>
      <c r="G452" s="107">
        <f>BaseWeaponStats!G452*WeaponUpgradeCorrections!L7</f>
        <v>0</v>
      </c>
      <c r="H452" s="96">
        <v>0</v>
      </c>
      <c r="I452" s="97">
        <f>BaseWeaponStats!I452*WeaponUpgradeCorrections!C7</f>
        <v>214</v>
      </c>
      <c r="J452" s="97">
        <f>BaseWeaponStats!J452*WeaponUpgradeCorrections!D7</f>
        <v>0</v>
      </c>
      <c r="K452" s="97">
        <f>BaseWeaponStats!K452*WeaponUpgradeCorrections!E7</f>
        <v>0</v>
      </c>
      <c r="L452" s="97">
        <f>BaseWeaponStats!L452*WeaponUpgradeCorrections!F7</f>
        <v>0</v>
      </c>
      <c r="M452" s="97">
        <f>BaseWeaponStats!M452*WeaponUpgradeCorrections!G7</f>
        <v>77</v>
      </c>
      <c r="N452" s="97">
        <f>BaseWeaponStats!N452*WeaponUpgradeCorrections!H7</f>
        <v>35</v>
      </c>
      <c r="O452" s="97">
        <v>0</v>
      </c>
      <c r="P452" s="98">
        <v>5</v>
      </c>
      <c r="Q452" s="99">
        <v>0</v>
      </c>
      <c r="R452" s="102">
        <f>BaseWeaponStats!R452*WeaponUpgradeCorrections!M7</f>
        <v>55</v>
      </c>
      <c r="S452" s="102">
        <f>BaseWeaponStats!S452*WeaponUpgradeCorrections!N7</f>
        <v>10</v>
      </c>
      <c r="T452" s="102">
        <f>BaseWeaponStats!T452*WeaponUpgradeCorrections!O7</f>
        <v>40</v>
      </c>
      <c r="U452" s="102">
        <f>BaseWeaponStats!U452*WeaponUpgradeCorrections!P7</f>
        <v>40</v>
      </c>
      <c r="V452" s="102">
        <f>BaseWeaponStats!V452*WeaponUpgradeCorrections!Q7</f>
        <v>36</v>
      </c>
      <c r="W452" s="100">
        <f>BaseWeaponStats!W452</f>
        <v>250</v>
      </c>
      <c r="X452" s="100">
        <f>BaseWeaponStats!X452</f>
        <v>6840</v>
      </c>
      <c r="Y452" s="100">
        <f>BaseWeaponStats!Y452</f>
        <v>0</v>
      </c>
    </row>
    <row r="453" spans="1:25" ht="15.75" customHeight="1" x14ac:dyDescent="0.2">
      <c r="A453" s="94">
        <f>BaseWeaponStats!A453+10</f>
        <v>705410</v>
      </c>
      <c r="B453" s="95" t="s">
        <v>1034</v>
      </c>
      <c r="C453" s="16" t="s">
        <v>197</v>
      </c>
      <c r="D453" s="106">
        <f>BaseWeaponStats!D453*WeaponUpgradeCorrections!I8</f>
        <v>7.1999999999999993</v>
      </c>
      <c r="E453" s="107">
        <f>BaseWeaponStats!E453*WeaponUpgradeCorrections!J8</f>
        <v>24</v>
      </c>
      <c r="F453" s="107">
        <f>BaseWeaponStats!F453*WeaponUpgradeCorrections!K8</f>
        <v>79.2</v>
      </c>
      <c r="G453" s="107">
        <f>BaseWeaponStats!G453*WeaponUpgradeCorrections!L8</f>
        <v>0</v>
      </c>
      <c r="H453" s="96">
        <v>0</v>
      </c>
      <c r="I453" s="97">
        <f>BaseWeaponStats!I453*WeaponUpgradeCorrections!C8</f>
        <v>175</v>
      </c>
      <c r="J453" s="97">
        <f>BaseWeaponStats!J453*WeaponUpgradeCorrections!D8</f>
        <v>190</v>
      </c>
      <c r="K453" s="97">
        <f>BaseWeaponStats!K453*WeaponUpgradeCorrections!E8</f>
        <v>0</v>
      </c>
      <c r="L453" s="97">
        <f>BaseWeaponStats!L453*WeaponUpgradeCorrections!F8</f>
        <v>0</v>
      </c>
      <c r="M453" s="97">
        <f>BaseWeaponStats!M453*WeaponUpgradeCorrections!G8</f>
        <v>87.5</v>
      </c>
      <c r="N453" s="97">
        <f>BaseWeaponStats!N453*WeaponUpgradeCorrections!H8</f>
        <v>35</v>
      </c>
      <c r="O453" s="97">
        <v>0</v>
      </c>
      <c r="P453" s="98">
        <v>5</v>
      </c>
      <c r="Q453" s="99">
        <v>0</v>
      </c>
      <c r="R453" s="102">
        <f>BaseWeaponStats!R453*WeaponUpgradeCorrections!M8</f>
        <v>55</v>
      </c>
      <c r="S453" s="102">
        <f>BaseWeaponStats!S453*WeaponUpgradeCorrections!N8</f>
        <v>10</v>
      </c>
      <c r="T453" s="102">
        <f>BaseWeaponStats!T453*WeaponUpgradeCorrections!O8</f>
        <v>40</v>
      </c>
      <c r="U453" s="102">
        <f>BaseWeaponStats!U453*WeaponUpgradeCorrections!P8</f>
        <v>40</v>
      </c>
      <c r="V453" s="102">
        <f>BaseWeaponStats!V453*WeaponUpgradeCorrections!Q8</f>
        <v>36</v>
      </c>
      <c r="W453" s="100">
        <f>BaseWeaponStats!W453</f>
        <v>250</v>
      </c>
      <c r="X453" s="100">
        <f>BaseWeaponStats!X453</f>
        <v>6840</v>
      </c>
      <c r="Y453" s="100">
        <f>BaseWeaponStats!Y453</f>
        <v>1</v>
      </c>
    </row>
    <row r="454" spans="1:25" ht="15.75" customHeight="1" x14ac:dyDescent="0.2">
      <c r="A454" s="94">
        <f>BaseWeaponStats!A454+5</f>
        <v>705505</v>
      </c>
      <c r="B454" s="95" t="s">
        <v>1035</v>
      </c>
      <c r="C454" s="16" t="s">
        <v>197</v>
      </c>
      <c r="D454" s="106">
        <f>BaseWeaponStats!D454*WeaponUpgradeCorrections!I9</f>
        <v>4.8</v>
      </c>
      <c r="E454" s="107">
        <f>BaseWeaponStats!E454*WeaponUpgradeCorrections!J9</f>
        <v>16.8</v>
      </c>
      <c r="F454" s="107">
        <f>BaseWeaponStats!F454*WeaponUpgradeCorrections!K9</f>
        <v>117</v>
      </c>
      <c r="G454" s="107">
        <f>BaseWeaponStats!G454*WeaponUpgradeCorrections!L9</f>
        <v>0</v>
      </c>
      <c r="H454" s="96">
        <v>0</v>
      </c>
      <c r="I454" s="97">
        <f>BaseWeaponStats!I454*WeaponUpgradeCorrections!C9</f>
        <v>168</v>
      </c>
      <c r="J454" s="97">
        <f>BaseWeaponStats!J454*WeaponUpgradeCorrections!D9</f>
        <v>171.67999999999998</v>
      </c>
      <c r="K454" s="97">
        <f>BaseWeaponStats!K454*WeaponUpgradeCorrections!E9</f>
        <v>0</v>
      </c>
      <c r="L454" s="97">
        <f>BaseWeaponStats!L454*WeaponUpgradeCorrections!F9</f>
        <v>0</v>
      </c>
      <c r="M454" s="97">
        <f>BaseWeaponStats!M454*WeaponUpgradeCorrections!G9</f>
        <v>87.5</v>
      </c>
      <c r="N454" s="97">
        <f>BaseWeaponStats!N454*WeaponUpgradeCorrections!H9</f>
        <v>35</v>
      </c>
      <c r="O454" s="97">
        <v>0</v>
      </c>
      <c r="P454" s="98">
        <v>5</v>
      </c>
      <c r="Q454" s="99">
        <v>0</v>
      </c>
      <c r="R454" s="102">
        <f>BaseWeaponStats!R454*WeaponUpgradeCorrections!M9</f>
        <v>55</v>
      </c>
      <c r="S454" s="102">
        <f>BaseWeaponStats!S454*WeaponUpgradeCorrections!N9</f>
        <v>10</v>
      </c>
      <c r="T454" s="102">
        <f>BaseWeaponStats!T454*WeaponUpgradeCorrections!O9</f>
        <v>40</v>
      </c>
      <c r="U454" s="102">
        <f>BaseWeaponStats!U454*WeaponUpgradeCorrections!P9</f>
        <v>40</v>
      </c>
      <c r="V454" s="102">
        <f>BaseWeaponStats!V454*WeaponUpgradeCorrections!Q9</f>
        <v>36</v>
      </c>
      <c r="W454" s="100">
        <f>BaseWeaponStats!W454</f>
        <v>250</v>
      </c>
      <c r="X454" s="100">
        <f>BaseWeaponStats!X454</f>
        <v>6840</v>
      </c>
      <c r="Y454" s="100">
        <f>BaseWeaponStats!Y454</f>
        <v>1</v>
      </c>
    </row>
    <row r="455" spans="1:25" ht="15.75" customHeight="1" x14ac:dyDescent="0.2">
      <c r="A455" s="94">
        <f>BaseWeaponStats!A455+10</f>
        <v>705610</v>
      </c>
      <c r="B455" s="95" t="s">
        <v>1036</v>
      </c>
      <c r="C455" s="16" t="s">
        <v>197</v>
      </c>
      <c r="D455" s="106">
        <f>BaseWeaponStats!D455*WeaponUpgradeCorrections!I10</f>
        <v>9.6</v>
      </c>
      <c r="E455" s="107">
        <f>BaseWeaponStats!E455*WeaponUpgradeCorrections!J10</f>
        <v>32.4</v>
      </c>
      <c r="F455" s="107">
        <f>BaseWeaponStats!F455*WeaponUpgradeCorrections!K10</f>
        <v>0</v>
      </c>
      <c r="G455" s="107">
        <f>BaseWeaponStats!G455*WeaponUpgradeCorrections!L10</f>
        <v>79.2</v>
      </c>
      <c r="H455" s="96">
        <v>0</v>
      </c>
      <c r="I455" s="97">
        <f>BaseWeaponStats!I455*WeaponUpgradeCorrections!C10</f>
        <v>157.5</v>
      </c>
      <c r="J455" s="97">
        <f>BaseWeaponStats!J455*WeaponUpgradeCorrections!D10</f>
        <v>192.5</v>
      </c>
      <c r="K455" s="97">
        <f>BaseWeaponStats!K455*WeaponUpgradeCorrections!E10</f>
        <v>0</v>
      </c>
      <c r="L455" s="97">
        <f>BaseWeaponStats!L455*WeaponUpgradeCorrections!F10</f>
        <v>0</v>
      </c>
      <c r="M455" s="97">
        <f>BaseWeaponStats!M455*WeaponUpgradeCorrections!G10</f>
        <v>87.5</v>
      </c>
      <c r="N455" s="97">
        <f>BaseWeaponStats!N455*WeaponUpgradeCorrections!H10</f>
        <v>35</v>
      </c>
      <c r="O455" s="97">
        <v>0</v>
      </c>
      <c r="P455" s="98">
        <v>5</v>
      </c>
      <c r="Q455" s="99">
        <v>0</v>
      </c>
      <c r="R455" s="102">
        <f>BaseWeaponStats!R455*WeaponUpgradeCorrections!M10</f>
        <v>55</v>
      </c>
      <c r="S455" s="102">
        <f>BaseWeaponStats!S455*WeaponUpgradeCorrections!N10</f>
        <v>10</v>
      </c>
      <c r="T455" s="102">
        <f>BaseWeaponStats!T455*WeaponUpgradeCorrections!O10</f>
        <v>40</v>
      </c>
      <c r="U455" s="102">
        <f>BaseWeaponStats!U455*WeaponUpgradeCorrections!P10</f>
        <v>40</v>
      </c>
      <c r="V455" s="102">
        <f>BaseWeaponStats!V455*WeaponUpgradeCorrections!Q10</f>
        <v>36</v>
      </c>
      <c r="W455" s="100">
        <f>BaseWeaponStats!W455</f>
        <v>250</v>
      </c>
      <c r="X455" s="100">
        <f>BaseWeaponStats!X455</f>
        <v>6840</v>
      </c>
      <c r="Y455" s="100">
        <f>BaseWeaponStats!Y455</f>
        <v>1</v>
      </c>
    </row>
    <row r="456" spans="1:25" ht="15.75" customHeight="1" x14ac:dyDescent="0.2">
      <c r="A456" s="94">
        <f>BaseWeaponStats!A456+5</f>
        <v>705705</v>
      </c>
      <c r="B456" s="95" t="s">
        <v>1037</v>
      </c>
      <c r="C456" s="16" t="s">
        <v>197</v>
      </c>
      <c r="D456" s="106">
        <f>BaseWeaponStats!D456*WeaponUpgradeCorrections!I11</f>
        <v>9.6</v>
      </c>
      <c r="E456" s="107">
        <f>BaseWeaponStats!E456*WeaponUpgradeCorrections!J11</f>
        <v>30</v>
      </c>
      <c r="F456" s="107">
        <f>BaseWeaponStats!F456*WeaponUpgradeCorrections!K11</f>
        <v>0</v>
      </c>
      <c r="G456" s="107">
        <f>BaseWeaponStats!G456*WeaponUpgradeCorrections!L11</f>
        <v>92.399999999999991</v>
      </c>
      <c r="H456" s="96">
        <v>0</v>
      </c>
      <c r="I456" s="97">
        <f>BaseWeaponStats!I456*WeaponUpgradeCorrections!C11</f>
        <v>166.4</v>
      </c>
      <c r="J456" s="97">
        <f>BaseWeaponStats!J456*WeaponUpgradeCorrections!D11</f>
        <v>175</v>
      </c>
      <c r="K456" s="97">
        <f>BaseWeaponStats!K456*WeaponUpgradeCorrections!E11</f>
        <v>0</v>
      </c>
      <c r="L456" s="97">
        <f>BaseWeaponStats!L456*WeaponUpgradeCorrections!F11</f>
        <v>0</v>
      </c>
      <c r="M456" s="97">
        <f>BaseWeaponStats!M456*WeaponUpgradeCorrections!G11</f>
        <v>87.5</v>
      </c>
      <c r="N456" s="97">
        <f>BaseWeaponStats!N456*WeaponUpgradeCorrections!H11</f>
        <v>35</v>
      </c>
      <c r="O456" s="97">
        <v>0</v>
      </c>
      <c r="P456" s="98">
        <v>5</v>
      </c>
      <c r="Q456" s="99">
        <v>0</v>
      </c>
      <c r="R456" s="102">
        <f>BaseWeaponStats!R456*WeaponUpgradeCorrections!M11</f>
        <v>55</v>
      </c>
      <c r="S456" s="102">
        <f>BaseWeaponStats!S456*WeaponUpgradeCorrections!N11</f>
        <v>10</v>
      </c>
      <c r="T456" s="102">
        <f>BaseWeaponStats!T456*WeaponUpgradeCorrections!O11</f>
        <v>40</v>
      </c>
      <c r="U456" s="102">
        <f>BaseWeaponStats!U456*WeaponUpgradeCorrections!P11</f>
        <v>40</v>
      </c>
      <c r="V456" s="102">
        <f>BaseWeaponStats!V456*WeaponUpgradeCorrections!Q11</f>
        <v>36</v>
      </c>
      <c r="W456" s="100">
        <f>BaseWeaponStats!W456</f>
        <v>250</v>
      </c>
      <c r="X456" s="100">
        <f>BaseWeaponStats!X456</f>
        <v>6840</v>
      </c>
      <c r="Y456" s="100">
        <f>BaseWeaponStats!Y456</f>
        <v>1</v>
      </c>
    </row>
    <row r="457" spans="1:25" ht="15.75" customHeight="1" x14ac:dyDescent="0.2">
      <c r="A457" s="94">
        <f>BaseWeaponStats!A457+10</f>
        <v>705810</v>
      </c>
      <c r="B457" s="95" t="s">
        <v>1038</v>
      </c>
      <c r="C457" s="16" t="s">
        <v>197</v>
      </c>
      <c r="D457" s="106">
        <f>BaseWeaponStats!D457*WeaponUpgradeCorrections!I12</f>
        <v>0</v>
      </c>
      <c r="E457" s="107">
        <f>BaseWeaponStats!E457*WeaponUpgradeCorrections!J12</f>
        <v>0</v>
      </c>
      <c r="F457" s="107">
        <f>BaseWeaponStats!F457*WeaponUpgradeCorrections!K12</f>
        <v>0</v>
      </c>
      <c r="G457" s="107">
        <f>BaseWeaponStats!G457*WeaponUpgradeCorrections!L12</f>
        <v>0</v>
      </c>
      <c r="H457" s="96">
        <v>0</v>
      </c>
      <c r="I457" s="97">
        <f>BaseWeaponStats!I457*WeaponUpgradeCorrections!C12</f>
        <v>223.2</v>
      </c>
      <c r="J457" s="97">
        <f>BaseWeaponStats!J457*WeaponUpgradeCorrections!D12</f>
        <v>0</v>
      </c>
      <c r="K457" s="97">
        <f>BaseWeaponStats!K457*WeaponUpgradeCorrections!E12</f>
        <v>223.2</v>
      </c>
      <c r="L457" s="97">
        <f>BaseWeaponStats!L457*WeaponUpgradeCorrections!F12</f>
        <v>0</v>
      </c>
      <c r="M457" s="97">
        <f>BaseWeaponStats!M457*WeaponUpgradeCorrections!G12</f>
        <v>87.5</v>
      </c>
      <c r="N457" s="97">
        <f>BaseWeaponStats!N457*WeaponUpgradeCorrections!H12</f>
        <v>35</v>
      </c>
      <c r="O457" s="97">
        <v>0</v>
      </c>
      <c r="P457" s="98">
        <v>5</v>
      </c>
      <c r="Q457" s="99">
        <v>0</v>
      </c>
      <c r="R457" s="102">
        <f>BaseWeaponStats!R457*WeaponUpgradeCorrections!M12</f>
        <v>55</v>
      </c>
      <c r="S457" s="102">
        <f>BaseWeaponStats!S457*WeaponUpgradeCorrections!N12</f>
        <v>10</v>
      </c>
      <c r="T457" s="102">
        <f>BaseWeaponStats!T457*WeaponUpgradeCorrections!O12</f>
        <v>44</v>
      </c>
      <c r="U457" s="102">
        <f>BaseWeaponStats!U457*WeaponUpgradeCorrections!P12</f>
        <v>40</v>
      </c>
      <c r="V457" s="102">
        <f>BaseWeaponStats!V457*WeaponUpgradeCorrections!Q12</f>
        <v>36</v>
      </c>
      <c r="W457" s="100">
        <f>BaseWeaponStats!W457</f>
        <v>250</v>
      </c>
      <c r="X457" s="100">
        <f>BaseWeaponStats!X457</f>
        <v>6840</v>
      </c>
      <c r="Y457" s="100">
        <f>BaseWeaponStats!Y457</f>
        <v>0</v>
      </c>
    </row>
    <row r="458" spans="1:25" ht="15.75" customHeight="1" x14ac:dyDescent="0.2">
      <c r="A458" s="94">
        <f>BaseWeaponStats!A458+5</f>
        <v>705905</v>
      </c>
      <c r="B458" s="95" t="s">
        <v>1039</v>
      </c>
      <c r="C458" s="16" t="s">
        <v>197</v>
      </c>
      <c r="D458" s="106">
        <f>BaseWeaponStats!D458*WeaponUpgradeCorrections!I13</f>
        <v>0</v>
      </c>
      <c r="E458" s="107">
        <f>BaseWeaponStats!E458*WeaponUpgradeCorrections!J13</f>
        <v>0</v>
      </c>
      <c r="F458" s="107">
        <f>BaseWeaponStats!F458*WeaponUpgradeCorrections!K13</f>
        <v>0</v>
      </c>
      <c r="G458" s="107">
        <f>BaseWeaponStats!G458*WeaponUpgradeCorrections!L13</f>
        <v>0</v>
      </c>
      <c r="H458" s="96">
        <v>1</v>
      </c>
      <c r="I458" s="97">
        <f>BaseWeaponStats!I458*WeaponUpgradeCorrections!C13</f>
        <v>186.29999999999998</v>
      </c>
      <c r="J458" s="97">
        <f>BaseWeaponStats!J458*WeaponUpgradeCorrections!D13</f>
        <v>0</v>
      </c>
      <c r="K458" s="97">
        <f>BaseWeaponStats!K458*WeaponUpgradeCorrections!E13</f>
        <v>213.89999999999998</v>
      </c>
      <c r="L458" s="97">
        <f>BaseWeaponStats!L458*WeaponUpgradeCorrections!F13</f>
        <v>0</v>
      </c>
      <c r="M458" s="97">
        <f>BaseWeaponStats!M458*WeaponUpgradeCorrections!G13</f>
        <v>87.5</v>
      </c>
      <c r="N458" s="97">
        <f>BaseWeaponStats!N458*WeaponUpgradeCorrections!H13</f>
        <v>35</v>
      </c>
      <c r="O458" s="97">
        <v>0</v>
      </c>
      <c r="P458" s="98">
        <v>5</v>
      </c>
      <c r="Q458" s="99">
        <v>0</v>
      </c>
      <c r="R458" s="102">
        <f>BaseWeaponStats!R458*WeaponUpgradeCorrections!M13</f>
        <v>55</v>
      </c>
      <c r="S458" s="102">
        <f>BaseWeaponStats!S458*WeaponUpgradeCorrections!N13</f>
        <v>10</v>
      </c>
      <c r="T458" s="102">
        <f>BaseWeaponStats!T458*WeaponUpgradeCorrections!O13</f>
        <v>44</v>
      </c>
      <c r="U458" s="102">
        <f>BaseWeaponStats!U458*WeaponUpgradeCorrections!P13</f>
        <v>40</v>
      </c>
      <c r="V458" s="102">
        <f>BaseWeaponStats!V458*WeaponUpgradeCorrections!Q13</f>
        <v>36</v>
      </c>
      <c r="W458" s="100">
        <f>BaseWeaponStats!W458</f>
        <v>250</v>
      </c>
      <c r="X458" s="100">
        <f>BaseWeaponStats!X458</f>
        <v>6840</v>
      </c>
      <c r="Y458" s="100">
        <f>BaseWeaponStats!Y458</f>
        <v>0</v>
      </c>
    </row>
    <row r="459" spans="1:25" ht="15.75" customHeight="1" x14ac:dyDescent="0.2">
      <c r="A459" s="140" t="s">
        <v>1040</v>
      </c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2"/>
    </row>
    <row r="460" spans="1:25" ht="15.75" customHeight="1" x14ac:dyDescent="0.2">
      <c r="A460" s="94" t="s">
        <v>418</v>
      </c>
      <c r="B460" s="94" t="s">
        <v>449</v>
      </c>
      <c r="C460" s="16" t="s">
        <v>2</v>
      </c>
      <c r="D460" s="96" t="s">
        <v>419</v>
      </c>
      <c r="E460" s="96" t="s">
        <v>420</v>
      </c>
      <c r="F460" s="96" t="s">
        <v>421</v>
      </c>
      <c r="G460" s="96" t="s">
        <v>422</v>
      </c>
      <c r="H460" s="96" t="s">
        <v>423</v>
      </c>
      <c r="I460" s="97" t="s">
        <v>424</v>
      </c>
      <c r="J460" s="97" t="s">
        <v>425</v>
      </c>
      <c r="K460" s="97" t="s">
        <v>426</v>
      </c>
      <c r="L460" s="97" t="s">
        <v>427</v>
      </c>
      <c r="M460" s="97" t="s">
        <v>428</v>
      </c>
      <c r="N460" s="97" t="s">
        <v>429</v>
      </c>
      <c r="O460" s="97" t="s">
        <v>430</v>
      </c>
      <c r="P460" s="98" t="s">
        <v>9</v>
      </c>
      <c r="Q460" s="99" t="s">
        <v>431</v>
      </c>
      <c r="R460" s="102" t="s">
        <v>432</v>
      </c>
      <c r="S460" s="102" t="s">
        <v>433</v>
      </c>
      <c r="T460" s="102" t="s">
        <v>434</v>
      </c>
      <c r="U460" s="102" t="s">
        <v>435</v>
      </c>
      <c r="V460" s="102" t="s">
        <v>436</v>
      </c>
      <c r="W460" s="100" t="s">
        <v>437</v>
      </c>
      <c r="X460" s="100" t="s">
        <v>10</v>
      </c>
      <c r="Y460" s="100" t="s">
        <v>438</v>
      </c>
    </row>
    <row r="461" spans="1:25" ht="15.75" customHeight="1" x14ac:dyDescent="0.2">
      <c r="A461" s="94">
        <f>BaseWeaponStats!A461+15</f>
        <v>750015</v>
      </c>
      <c r="B461" s="103" t="s">
        <v>254</v>
      </c>
      <c r="C461" s="16" t="s">
        <v>255</v>
      </c>
      <c r="D461" s="106">
        <f>BaseWeaponStats!D461*WeaponUpgradeCorrections!I4</f>
        <v>81.599999999999994</v>
      </c>
      <c r="E461" s="107">
        <f>BaseWeaponStats!E461*WeaponUpgradeCorrections!J4</f>
        <v>13.2</v>
      </c>
      <c r="F461" s="107">
        <f>BaseWeaponStats!F461*WeaponUpgradeCorrections!K4</f>
        <v>0</v>
      </c>
      <c r="G461" s="107">
        <f>BaseWeaponStats!G461*WeaponUpgradeCorrections!L4</f>
        <v>0</v>
      </c>
      <c r="H461" s="96">
        <v>0</v>
      </c>
      <c r="I461" s="97">
        <f>BaseWeaponStats!I461*WeaponUpgradeCorrections!C4</f>
        <v>350</v>
      </c>
      <c r="J461" s="97">
        <f>BaseWeaponStats!J461*WeaponUpgradeCorrections!D4</f>
        <v>0</v>
      </c>
      <c r="K461" s="97">
        <f>BaseWeaponStats!K461*WeaponUpgradeCorrections!E4</f>
        <v>0</v>
      </c>
      <c r="L461" s="97">
        <f>BaseWeaponStats!L461*WeaponUpgradeCorrections!F4</f>
        <v>0</v>
      </c>
      <c r="M461" s="97">
        <f>BaseWeaponStats!M461*WeaponUpgradeCorrections!G4</f>
        <v>100</v>
      </c>
      <c r="N461" s="97">
        <f>BaseWeaponStats!N461*WeaponUpgradeCorrections!H4</f>
        <v>50</v>
      </c>
      <c r="O461" s="97">
        <v>0</v>
      </c>
      <c r="P461" s="98">
        <v>14</v>
      </c>
      <c r="Q461" s="99">
        <v>0</v>
      </c>
      <c r="R461" s="102">
        <f>BaseWeaponStats!R461*WeaponUpgradeCorrections!M4</f>
        <v>55</v>
      </c>
      <c r="S461" s="102">
        <f>BaseWeaponStats!S461*WeaponUpgradeCorrections!N4</f>
        <v>10</v>
      </c>
      <c r="T461" s="102">
        <f>BaseWeaponStats!T461*WeaponUpgradeCorrections!O4</f>
        <v>40</v>
      </c>
      <c r="U461" s="102">
        <f>BaseWeaponStats!U461*WeaponUpgradeCorrections!P4</f>
        <v>40</v>
      </c>
      <c r="V461" s="102">
        <f>BaseWeaponStats!V461*WeaponUpgradeCorrections!Q4</f>
        <v>38</v>
      </c>
      <c r="W461" s="100">
        <f>BaseWeaponStats!W461</f>
        <v>230</v>
      </c>
      <c r="X461" s="100">
        <f>BaseWeaponStats!X461</f>
        <v>0</v>
      </c>
      <c r="Y461" s="100">
        <f>BaseWeaponStats!Y461</f>
        <v>0</v>
      </c>
    </row>
    <row r="462" spans="1:25" ht="15.75" customHeight="1" x14ac:dyDescent="0.2">
      <c r="A462" s="94">
        <f>BaseWeaponStats!A462+5</f>
        <v>750105</v>
      </c>
      <c r="B462" s="95" t="s">
        <v>258</v>
      </c>
      <c r="C462" s="16" t="s">
        <v>255</v>
      </c>
      <c r="D462" s="106">
        <f>BaseWeaponStats!D462*WeaponUpgradeCorrections!I5</f>
        <v>81.599999999999994</v>
      </c>
      <c r="E462" s="107">
        <f>BaseWeaponStats!E462*WeaponUpgradeCorrections!J5</f>
        <v>13.2</v>
      </c>
      <c r="F462" s="107">
        <f>BaseWeaponStats!F462*WeaponUpgradeCorrections!K5</f>
        <v>0</v>
      </c>
      <c r="G462" s="107">
        <f>BaseWeaponStats!G462*WeaponUpgradeCorrections!L5</f>
        <v>0</v>
      </c>
      <c r="H462" s="96">
        <v>0</v>
      </c>
      <c r="I462" s="97">
        <f>BaseWeaponStats!I462*WeaponUpgradeCorrections!C5</f>
        <v>378</v>
      </c>
      <c r="J462" s="97">
        <f>BaseWeaponStats!J462*WeaponUpgradeCorrections!D5</f>
        <v>0</v>
      </c>
      <c r="K462" s="97">
        <f>BaseWeaponStats!K462*WeaponUpgradeCorrections!E5</f>
        <v>0</v>
      </c>
      <c r="L462" s="97">
        <f>BaseWeaponStats!L462*WeaponUpgradeCorrections!F5</f>
        <v>0</v>
      </c>
      <c r="M462" s="97">
        <f>BaseWeaponStats!M462*WeaponUpgradeCorrections!G5</f>
        <v>100</v>
      </c>
      <c r="N462" s="97">
        <f>BaseWeaponStats!N462*WeaponUpgradeCorrections!H5</f>
        <v>50</v>
      </c>
      <c r="O462" s="97">
        <v>0</v>
      </c>
      <c r="P462" s="98">
        <v>14</v>
      </c>
      <c r="Q462" s="99">
        <v>0</v>
      </c>
      <c r="R462" s="102">
        <f>BaseWeaponStats!R462*WeaponUpgradeCorrections!M5</f>
        <v>55</v>
      </c>
      <c r="S462" s="102">
        <f>BaseWeaponStats!S462*WeaponUpgradeCorrections!N5</f>
        <v>10</v>
      </c>
      <c r="T462" s="102">
        <f>BaseWeaponStats!T462*WeaponUpgradeCorrections!O5</f>
        <v>40</v>
      </c>
      <c r="U462" s="102">
        <f>BaseWeaponStats!U462*WeaponUpgradeCorrections!P5</f>
        <v>40</v>
      </c>
      <c r="V462" s="102">
        <f>BaseWeaponStats!V462*WeaponUpgradeCorrections!Q5</f>
        <v>38</v>
      </c>
      <c r="W462" s="100">
        <f>BaseWeaponStats!W462</f>
        <v>23</v>
      </c>
      <c r="X462" s="100">
        <f>BaseWeaponStats!X462</f>
        <v>0</v>
      </c>
      <c r="Y462" s="100">
        <f>BaseWeaponStats!Y462</f>
        <v>0</v>
      </c>
    </row>
    <row r="463" spans="1:25" ht="15.75" customHeight="1" x14ac:dyDescent="0.2">
      <c r="A463" s="94">
        <f>BaseWeaponStats!A463+5</f>
        <v>750205</v>
      </c>
      <c r="B463" s="95" t="s">
        <v>1041</v>
      </c>
      <c r="C463" s="16" t="s">
        <v>255</v>
      </c>
      <c r="D463" s="106">
        <f>BaseWeaponStats!D463*WeaponUpgradeCorrections!I6</f>
        <v>0</v>
      </c>
      <c r="E463" s="107">
        <f>BaseWeaponStats!E463*WeaponUpgradeCorrections!J6</f>
        <v>0</v>
      </c>
      <c r="F463" s="107">
        <f>BaseWeaponStats!F463*WeaponUpgradeCorrections!K6</f>
        <v>0</v>
      </c>
      <c r="G463" s="107">
        <f>BaseWeaponStats!G463*WeaponUpgradeCorrections!L6</f>
        <v>0</v>
      </c>
      <c r="H463" s="96">
        <v>0</v>
      </c>
      <c r="I463" s="97">
        <f>BaseWeaponStats!I463*WeaponUpgradeCorrections!C6</f>
        <v>350</v>
      </c>
      <c r="J463" s="97">
        <f>BaseWeaponStats!J463*WeaponUpgradeCorrections!D6</f>
        <v>0</v>
      </c>
      <c r="K463" s="97">
        <f>BaseWeaponStats!K463*WeaponUpgradeCorrections!E6</f>
        <v>0</v>
      </c>
      <c r="L463" s="97">
        <f>BaseWeaponStats!L463*WeaponUpgradeCorrections!F6</f>
        <v>350</v>
      </c>
      <c r="M463" s="97">
        <f>BaseWeaponStats!M463*WeaponUpgradeCorrections!G6</f>
        <v>100</v>
      </c>
      <c r="N463" s="97">
        <f>BaseWeaponStats!N463*WeaponUpgradeCorrections!H6</f>
        <v>50</v>
      </c>
      <c r="O463" s="97">
        <v>0</v>
      </c>
      <c r="P463" s="98">
        <v>14</v>
      </c>
      <c r="Q463" s="99">
        <v>0</v>
      </c>
      <c r="R463" s="102">
        <f>BaseWeaponStats!R463*WeaponUpgradeCorrections!M6</f>
        <v>55</v>
      </c>
      <c r="S463" s="102">
        <f>BaseWeaponStats!S463*WeaponUpgradeCorrections!N6</f>
        <v>10</v>
      </c>
      <c r="T463" s="102">
        <f>BaseWeaponStats!T463*WeaponUpgradeCorrections!O6</f>
        <v>40</v>
      </c>
      <c r="U463" s="102">
        <f>BaseWeaponStats!U463*WeaponUpgradeCorrections!P6</f>
        <v>56</v>
      </c>
      <c r="V463" s="102">
        <f>BaseWeaponStats!V463*WeaponUpgradeCorrections!Q6</f>
        <v>38</v>
      </c>
      <c r="W463" s="100">
        <f>BaseWeaponStats!W463</f>
        <v>230</v>
      </c>
      <c r="X463" s="100">
        <f>BaseWeaponStats!X463</f>
        <v>0</v>
      </c>
      <c r="Y463" s="100">
        <f>BaseWeaponStats!Y463</f>
        <v>0</v>
      </c>
    </row>
    <row r="464" spans="1:25" ht="15.75" customHeight="1" x14ac:dyDescent="0.2">
      <c r="A464" s="94">
        <f>BaseWeaponStats!A464+5</f>
        <v>750305</v>
      </c>
      <c r="B464" s="95" t="s">
        <v>1042</v>
      </c>
      <c r="C464" s="16" t="s">
        <v>255</v>
      </c>
      <c r="D464" s="106">
        <f>BaseWeaponStats!D464*WeaponUpgradeCorrections!I7</f>
        <v>57.2</v>
      </c>
      <c r="E464" s="107">
        <f>BaseWeaponStats!E464*WeaponUpgradeCorrections!J7</f>
        <v>8.8000000000000007</v>
      </c>
      <c r="F464" s="107">
        <f>BaseWeaponStats!F464*WeaponUpgradeCorrections!K7</f>
        <v>0</v>
      </c>
      <c r="G464" s="107">
        <f>BaseWeaponStats!G464*WeaponUpgradeCorrections!L7</f>
        <v>0</v>
      </c>
      <c r="H464" s="96">
        <v>0</v>
      </c>
      <c r="I464" s="97">
        <f>BaseWeaponStats!I464*WeaponUpgradeCorrections!C7</f>
        <v>322</v>
      </c>
      <c r="J464" s="97">
        <f>BaseWeaponStats!J464*WeaponUpgradeCorrections!D7</f>
        <v>0</v>
      </c>
      <c r="K464" s="97">
        <f>BaseWeaponStats!K464*WeaponUpgradeCorrections!E7</f>
        <v>0</v>
      </c>
      <c r="L464" s="97">
        <f>BaseWeaponStats!L464*WeaponUpgradeCorrections!F7</f>
        <v>0</v>
      </c>
      <c r="M464" s="97">
        <f>BaseWeaponStats!M464*WeaponUpgradeCorrections!G7</f>
        <v>88</v>
      </c>
      <c r="N464" s="97">
        <f>BaseWeaponStats!N464*WeaponUpgradeCorrections!H7</f>
        <v>50</v>
      </c>
      <c r="O464" s="97">
        <v>0</v>
      </c>
      <c r="P464" s="98">
        <v>14</v>
      </c>
      <c r="Q464" s="99">
        <v>0</v>
      </c>
      <c r="R464" s="102">
        <f>BaseWeaponStats!R464*WeaponUpgradeCorrections!M7</f>
        <v>55</v>
      </c>
      <c r="S464" s="102">
        <f>BaseWeaponStats!S464*WeaponUpgradeCorrections!N7</f>
        <v>10</v>
      </c>
      <c r="T464" s="102">
        <f>BaseWeaponStats!T464*WeaponUpgradeCorrections!O7</f>
        <v>40</v>
      </c>
      <c r="U464" s="102">
        <f>BaseWeaponStats!U464*WeaponUpgradeCorrections!P7</f>
        <v>40</v>
      </c>
      <c r="V464" s="102">
        <f>BaseWeaponStats!V464*WeaponUpgradeCorrections!Q7</f>
        <v>38</v>
      </c>
      <c r="W464" s="100">
        <f>BaseWeaponStats!W464</f>
        <v>230</v>
      </c>
      <c r="X464" s="100">
        <f>BaseWeaponStats!X464</f>
        <v>0</v>
      </c>
      <c r="Y464" s="100">
        <f>BaseWeaponStats!Y464</f>
        <v>0</v>
      </c>
    </row>
    <row r="465" spans="1:25" ht="15.75" customHeight="1" x14ac:dyDescent="0.2">
      <c r="A465" s="94">
        <f>BaseWeaponStats!A465+10</f>
        <v>750410</v>
      </c>
      <c r="B465" s="95" t="s">
        <v>1043</v>
      </c>
      <c r="C465" s="16" t="s">
        <v>255</v>
      </c>
      <c r="D465" s="106">
        <f>BaseWeaponStats!D465*WeaponUpgradeCorrections!I8</f>
        <v>22.8</v>
      </c>
      <c r="E465" s="107">
        <f>BaseWeaponStats!E465*WeaponUpgradeCorrections!J8</f>
        <v>3.5999999999999996</v>
      </c>
      <c r="F465" s="107">
        <f>BaseWeaponStats!F465*WeaponUpgradeCorrections!K8</f>
        <v>68.399999999999991</v>
      </c>
      <c r="G465" s="107">
        <f>BaseWeaponStats!G465*WeaponUpgradeCorrections!L8</f>
        <v>0</v>
      </c>
      <c r="H465" s="96">
        <v>0</v>
      </c>
      <c r="I465" s="97">
        <f>BaseWeaponStats!I465*WeaponUpgradeCorrections!C8</f>
        <v>262.5</v>
      </c>
      <c r="J465" s="97">
        <f>BaseWeaponStats!J465*WeaponUpgradeCorrections!D8</f>
        <v>285</v>
      </c>
      <c r="K465" s="97">
        <f>BaseWeaponStats!K465*WeaponUpgradeCorrections!E8</f>
        <v>0</v>
      </c>
      <c r="L465" s="97">
        <f>BaseWeaponStats!L465*WeaponUpgradeCorrections!F8</f>
        <v>0</v>
      </c>
      <c r="M465" s="97">
        <f>BaseWeaponStats!M465*WeaponUpgradeCorrections!G8</f>
        <v>100</v>
      </c>
      <c r="N465" s="97">
        <f>BaseWeaponStats!N465*WeaponUpgradeCorrections!H8</f>
        <v>50</v>
      </c>
      <c r="O465" s="97">
        <v>0</v>
      </c>
      <c r="P465" s="98">
        <v>14</v>
      </c>
      <c r="Q465" s="99">
        <v>0</v>
      </c>
      <c r="R465" s="102">
        <f>BaseWeaponStats!R465*WeaponUpgradeCorrections!M8</f>
        <v>55</v>
      </c>
      <c r="S465" s="102">
        <f>BaseWeaponStats!S465*WeaponUpgradeCorrections!N8</f>
        <v>10</v>
      </c>
      <c r="T465" s="102">
        <f>BaseWeaponStats!T465*WeaponUpgradeCorrections!O8</f>
        <v>40</v>
      </c>
      <c r="U465" s="102">
        <f>BaseWeaponStats!U465*WeaponUpgradeCorrections!P8</f>
        <v>40</v>
      </c>
      <c r="V465" s="102">
        <f>BaseWeaponStats!V465*WeaponUpgradeCorrections!Q8</f>
        <v>38</v>
      </c>
      <c r="W465" s="100">
        <f>BaseWeaponStats!W465</f>
        <v>230</v>
      </c>
      <c r="X465" s="100">
        <f>BaseWeaponStats!X465</f>
        <v>0</v>
      </c>
      <c r="Y465" s="100">
        <f>BaseWeaponStats!Y465</f>
        <v>1</v>
      </c>
    </row>
    <row r="466" spans="1:25" ht="15.75" customHeight="1" x14ac:dyDescent="0.2">
      <c r="A466" s="94">
        <f>BaseWeaponStats!A466+5</f>
        <v>750505</v>
      </c>
      <c r="B466" s="95" t="s">
        <v>1044</v>
      </c>
      <c r="C466" s="16" t="s">
        <v>255</v>
      </c>
      <c r="D466" s="106">
        <f>BaseWeaponStats!D466*WeaponUpgradeCorrections!I9</f>
        <v>16.8</v>
      </c>
      <c r="E466" s="107">
        <f>BaseWeaponStats!E466*WeaponUpgradeCorrections!J9</f>
        <v>2.4</v>
      </c>
      <c r="F466" s="107">
        <f>BaseWeaponStats!F466*WeaponUpgradeCorrections!K9</f>
        <v>99</v>
      </c>
      <c r="G466" s="107">
        <f>BaseWeaponStats!G466*WeaponUpgradeCorrections!L9</f>
        <v>0</v>
      </c>
      <c r="H466" s="96">
        <v>0</v>
      </c>
      <c r="I466" s="97">
        <f>BaseWeaponStats!I466*WeaponUpgradeCorrections!C9</f>
        <v>252</v>
      </c>
      <c r="J466" s="97">
        <f>BaseWeaponStats!J466*WeaponUpgradeCorrections!D9</f>
        <v>259.83999999999997</v>
      </c>
      <c r="K466" s="97">
        <f>BaseWeaponStats!K466*WeaponUpgradeCorrections!E9</f>
        <v>0</v>
      </c>
      <c r="L466" s="97">
        <f>BaseWeaponStats!L466*WeaponUpgradeCorrections!F9</f>
        <v>0</v>
      </c>
      <c r="M466" s="97">
        <f>BaseWeaponStats!M466*WeaponUpgradeCorrections!G9</f>
        <v>100</v>
      </c>
      <c r="N466" s="97">
        <f>BaseWeaponStats!N466*WeaponUpgradeCorrections!H9</f>
        <v>50</v>
      </c>
      <c r="O466" s="97">
        <v>0</v>
      </c>
      <c r="P466" s="98">
        <v>14</v>
      </c>
      <c r="Q466" s="99">
        <v>0</v>
      </c>
      <c r="R466" s="102">
        <f>BaseWeaponStats!R466*WeaponUpgradeCorrections!M9</f>
        <v>55</v>
      </c>
      <c r="S466" s="102">
        <f>BaseWeaponStats!S466*WeaponUpgradeCorrections!N9</f>
        <v>10</v>
      </c>
      <c r="T466" s="102">
        <f>BaseWeaponStats!T466*WeaponUpgradeCorrections!O9</f>
        <v>40</v>
      </c>
      <c r="U466" s="102">
        <f>BaseWeaponStats!U466*WeaponUpgradeCorrections!P9</f>
        <v>40</v>
      </c>
      <c r="V466" s="102">
        <f>BaseWeaponStats!V466*WeaponUpgradeCorrections!Q9</f>
        <v>38</v>
      </c>
      <c r="W466" s="100">
        <f>BaseWeaponStats!W466</f>
        <v>230</v>
      </c>
      <c r="X466" s="100">
        <f>BaseWeaponStats!X466</f>
        <v>0</v>
      </c>
      <c r="Y466" s="100">
        <f>BaseWeaponStats!Y466</f>
        <v>1</v>
      </c>
    </row>
    <row r="467" spans="1:25" ht="15.75" customHeight="1" x14ac:dyDescent="0.2">
      <c r="A467" s="94">
        <f>BaseWeaponStats!A467+10</f>
        <v>750610</v>
      </c>
      <c r="B467" s="95" t="s">
        <v>1045</v>
      </c>
      <c r="C467" s="16" t="s">
        <v>255</v>
      </c>
      <c r="D467" s="106">
        <f>BaseWeaponStats!D467*WeaponUpgradeCorrections!I10</f>
        <v>32.4</v>
      </c>
      <c r="E467" s="107">
        <f>BaseWeaponStats!E467*WeaponUpgradeCorrections!J10</f>
        <v>4.8</v>
      </c>
      <c r="F467" s="107">
        <f>BaseWeaponStats!F467*WeaponUpgradeCorrections!K10</f>
        <v>0</v>
      </c>
      <c r="G467" s="107">
        <f>BaseWeaponStats!G467*WeaponUpgradeCorrections!L10</f>
        <v>67.2</v>
      </c>
      <c r="H467" s="96">
        <v>0</v>
      </c>
      <c r="I467" s="97">
        <f>BaseWeaponStats!I467*WeaponUpgradeCorrections!C10</f>
        <v>237.5</v>
      </c>
      <c r="J467" s="97">
        <f>BaseWeaponStats!J467*WeaponUpgradeCorrections!D10</f>
        <v>290</v>
      </c>
      <c r="K467" s="97">
        <f>BaseWeaponStats!K467*WeaponUpgradeCorrections!E10</f>
        <v>0</v>
      </c>
      <c r="L467" s="97">
        <f>BaseWeaponStats!L467*WeaponUpgradeCorrections!F10</f>
        <v>0</v>
      </c>
      <c r="M467" s="97">
        <f>BaseWeaponStats!M467*WeaponUpgradeCorrections!G10</f>
        <v>100</v>
      </c>
      <c r="N467" s="97">
        <f>BaseWeaponStats!N467*WeaponUpgradeCorrections!H10</f>
        <v>50</v>
      </c>
      <c r="O467" s="97">
        <v>0</v>
      </c>
      <c r="P467" s="98">
        <v>14</v>
      </c>
      <c r="Q467" s="99">
        <v>0</v>
      </c>
      <c r="R467" s="102">
        <f>BaseWeaponStats!R467*WeaponUpgradeCorrections!M10</f>
        <v>55</v>
      </c>
      <c r="S467" s="102">
        <f>BaseWeaponStats!S467*WeaponUpgradeCorrections!N10</f>
        <v>10</v>
      </c>
      <c r="T467" s="102">
        <f>BaseWeaponStats!T467*WeaponUpgradeCorrections!O10</f>
        <v>40</v>
      </c>
      <c r="U467" s="102">
        <f>BaseWeaponStats!U467*WeaponUpgradeCorrections!P10</f>
        <v>40</v>
      </c>
      <c r="V467" s="102">
        <f>BaseWeaponStats!V467*WeaponUpgradeCorrections!Q10</f>
        <v>38</v>
      </c>
      <c r="W467" s="100">
        <f>BaseWeaponStats!W467</f>
        <v>230</v>
      </c>
      <c r="X467" s="100">
        <f>BaseWeaponStats!X467</f>
        <v>0</v>
      </c>
      <c r="Y467" s="100">
        <f>BaseWeaponStats!Y467</f>
        <v>1</v>
      </c>
    </row>
    <row r="468" spans="1:25" ht="15.75" customHeight="1" x14ac:dyDescent="0.2">
      <c r="A468" s="94">
        <f>BaseWeaponStats!A468+5</f>
        <v>750705</v>
      </c>
      <c r="B468" s="95" t="s">
        <v>1046</v>
      </c>
      <c r="C468" s="16" t="s">
        <v>255</v>
      </c>
      <c r="D468" s="106">
        <f>BaseWeaponStats!D468*WeaponUpgradeCorrections!I11</f>
        <v>28.799999999999997</v>
      </c>
      <c r="E468" s="107">
        <f>BaseWeaponStats!E468*WeaponUpgradeCorrections!J11</f>
        <v>4.8</v>
      </c>
      <c r="F468" s="107">
        <f>BaseWeaponStats!F468*WeaponUpgradeCorrections!K11</f>
        <v>0</v>
      </c>
      <c r="G468" s="107">
        <f>BaseWeaponStats!G468*WeaponUpgradeCorrections!L11</f>
        <v>79.2</v>
      </c>
      <c r="H468" s="96">
        <v>0</v>
      </c>
      <c r="I468" s="97">
        <f>BaseWeaponStats!I468*WeaponUpgradeCorrections!C11</f>
        <v>249.60000000000002</v>
      </c>
      <c r="J468" s="97">
        <f>BaseWeaponStats!J468*WeaponUpgradeCorrections!D11</f>
        <v>262.5</v>
      </c>
      <c r="K468" s="97">
        <f>BaseWeaponStats!K468*WeaponUpgradeCorrections!E11</f>
        <v>0</v>
      </c>
      <c r="L468" s="97">
        <f>BaseWeaponStats!L468*WeaponUpgradeCorrections!F11</f>
        <v>0</v>
      </c>
      <c r="M468" s="97">
        <f>BaseWeaponStats!M468*WeaponUpgradeCorrections!G11</f>
        <v>100</v>
      </c>
      <c r="N468" s="97">
        <f>BaseWeaponStats!N468*WeaponUpgradeCorrections!H11</f>
        <v>50</v>
      </c>
      <c r="O468" s="97">
        <v>0</v>
      </c>
      <c r="P468" s="98">
        <v>14</v>
      </c>
      <c r="Q468" s="99">
        <v>0</v>
      </c>
      <c r="R468" s="102">
        <f>BaseWeaponStats!R468*WeaponUpgradeCorrections!M11</f>
        <v>55</v>
      </c>
      <c r="S468" s="102">
        <f>BaseWeaponStats!S468*WeaponUpgradeCorrections!N11</f>
        <v>10</v>
      </c>
      <c r="T468" s="102">
        <f>BaseWeaponStats!T468*WeaponUpgradeCorrections!O11</f>
        <v>40</v>
      </c>
      <c r="U468" s="102">
        <f>BaseWeaponStats!U468*WeaponUpgradeCorrections!P11</f>
        <v>40</v>
      </c>
      <c r="V468" s="102">
        <f>BaseWeaponStats!V468*WeaponUpgradeCorrections!Q11</f>
        <v>38</v>
      </c>
      <c r="W468" s="100">
        <f>BaseWeaponStats!W468</f>
        <v>230</v>
      </c>
      <c r="X468" s="100">
        <f>BaseWeaponStats!X468</f>
        <v>0</v>
      </c>
      <c r="Y468" s="100">
        <f>BaseWeaponStats!Y468</f>
        <v>1</v>
      </c>
    </row>
    <row r="469" spans="1:25" ht="15.75" customHeight="1" x14ac:dyDescent="0.2">
      <c r="A469" s="94">
        <f>BaseWeaponStats!A469+10</f>
        <v>750810</v>
      </c>
      <c r="B469" s="95" t="s">
        <v>1047</v>
      </c>
      <c r="C469" s="16" t="s">
        <v>255</v>
      </c>
      <c r="D469" s="106">
        <f>BaseWeaponStats!D469*WeaponUpgradeCorrections!I12</f>
        <v>0</v>
      </c>
      <c r="E469" s="107">
        <f>BaseWeaponStats!E469*WeaponUpgradeCorrections!J12</f>
        <v>0</v>
      </c>
      <c r="F469" s="107">
        <f>BaseWeaponStats!F469*WeaponUpgradeCorrections!K12</f>
        <v>0</v>
      </c>
      <c r="G469" s="107">
        <f>BaseWeaponStats!G469*WeaponUpgradeCorrections!L12</f>
        <v>0</v>
      </c>
      <c r="H469" s="96">
        <v>0</v>
      </c>
      <c r="I469" s="97">
        <f>BaseWeaponStats!I469*WeaponUpgradeCorrections!C12</f>
        <v>336</v>
      </c>
      <c r="J469" s="97">
        <f>BaseWeaponStats!J469*WeaponUpgradeCorrections!D12</f>
        <v>0</v>
      </c>
      <c r="K469" s="97">
        <f>BaseWeaponStats!K469*WeaponUpgradeCorrections!E12</f>
        <v>336</v>
      </c>
      <c r="L469" s="97">
        <f>BaseWeaponStats!L469*WeaponUpgradeCorrections!F12</f>
        <v>0</v>
      </c>
      <c r="M469" s="97">
        <f>BaseWeaponStats!M469*WeaponUpgradeCorrections!G12</f>
        <v>100</v>
      </c>
      <c r="N469" s="97">
        <f>BaseWeaponStats!N469*WeaponUpgradeCorrections!H12</f>
        <v>50</v>
      </c>
      <c r="O469" s="97">
        <v>0</v>
      </c>
      <c r="P469" s="98">
        <v>14</v>
      </c>
      <c r="Q469" s="99">
        <v>0</v>
      </c>
      <c r="R469" s="102">
        <f>BaseWeaponStats!R469*WeaponUpgradeCorrections!M12</f>
        <v>55</v>
      </c>
      <c r="S469" s="102">
        <f>BaseWeaponStats!S469*WeaponUpgradeCorrections!N12</f>
        <v>10</v>
      </c>
      <c r="T469" s="102">
        <f>BaseWeaponStats!T469*WeaponUpgradeCorrections!O12</f>
        <v>44</v>
      </c>
      <c r="U469" s="102">
        <f>BaseWeaponStats!U469*WeaponUpgradeCorrections!P12</f>
        <v>40</v>
      </c>
      <c r="V469" s="102">
        <f>BaseWeaponStats!V469*WeaponUpgradeCorrections!Q12</f>
        <v>38</v>
      </c>
      <c r="W469" s="100">
        <f>BaseWeaponStats!W469</f>
        <v>230</v>
      </c>
      <c r="X469" s="100">
        <f>BaseWeaponStats!X469</f>
        <v>0</v>
      </c>
      <c r="Y469" s="100">
        <f>BaseWeaponStats!Y469</f>
        <v>0</v>
      </c>
    </row>
    <row r="470" spans="1:25" ht="15.75" customHeight="1" x14ac:dyDescent="0.2">
      <c r="A470" s="94">
        <f>BaseWeaponStats!A470+5</f>
        <v>750905</v>
      </c>
      <c r="B470" s="95" t="s">
        <v>1048</v>
      </c>
      <c r="C470" s="16" t="s">
        <v>255</v>
      </c>
      <c r="D470" s="106">
        <f>BaseWeaponStats!D470*WeaponUpgradeCorrections!I13</f>
        <v>0</v>
      </c>
      <c r="E470" s="107">
        <f>BaseWeaponStats!E470*WeaponUpgradeCorrections!J13</f>
        <v>0</v>
      </c>
      <c r="F470" s="107">
        <f>BaseWeaponStats!F470*WeaponUpgradeCorrections!K13</f>
        <v>0</v>
      </c>
      <c r="G470" s="107">
        <f>BaseWeaponStats!G470*WeaponUpgradeCorrections!L13</f>
        <v>0</v>
      </c>
      <c r="H470" s="96">
        <v>1</v>
      </c>
      <c r="I470" s="97">
        <f>BaseWeaponStats!I470*WeaponUpgradeCorrections!C13</f>
        <v>280.59999999999997</v>
      </c>
      <c r="J470" s="97">
        <f>BaseWeaponStats!J470*WeaponUpgradeCorrections!D13</f>
        <v>0</v>
      </c>
      <c r="K470" s="97">
        <f>BaseWeaponStats!K470*WeaponUpgradeCorrections!E13</f>
        <v>322</v>
      </c>
      <c r="L470" s="97">
        <f>BaseWeaponStats!L470*WeaponUpgradeCorrections!F13</f>
        <v>0</v>
      </c>
      <c r="M470" s="97">
        <f>BaseWeaponStats!M470*WeaponUpgradeCorrections!G13</f>
        <v>100</v>
      </c>
      <c r="N470" s="97">
        <f>BaseWeaponStats!N470*WeaponUpgradeCorrections!H13</f>
        <v>50</v>
      </c>
      <c r="O470" s="97">
        <v>0</v>
      </c>
      <c r="P470" s="98">
        <v>14</v>
      </c>
      <c r="Q470" s="99">
        <v>0</v>
      </c>
      <c r="R470" s="102">
        <f>BaseWeaponStats!R470*WeaponUpgradeCorrections!M13</f>
        <v>55</v>
      </c>
      <c r="S470" s="102">
        <f>BaseWeaponStats!S470*WeaponUpgradeCorrections!N13</f>
        <v>10</v>
      </c>
      <c r="T470" s="102">
        <f>BaseWeaponStats!T470*WeaponUpgradeCorrections!O13</f>
        <v>44</v>
      </c>
      <c r="U470" s="102">
        <f>BaseWeaponStats!U470*WeaponUpgradeCorrections!P13</f>
        <v>40</v>
      </c>
      <c r="V470" s="102">
        <f>BaseWeaponStats!V470*WeaponUpgradeCorrections!Q13</f>
        <v>38</v>
      </c>
      <c r="W470" s="100">
        <f>BaseWeaponStats!W470</f>
        <v>230</v>
      </c>
      <c r="X470" s="100">
        <f>BaseWeaponStats!X470</f>
        <v>0</v>
      </c>
      <c r="Y470" s="100">
        <f>BaseWeaponStats!Y470</f>
        <v>0</v>
      </c>
    </row>
    <row r="471" spans="1:25" ht="15.75" customHeight="1" x14ac:dyDescent="0.2">
      <c r="A471" s="94" t="s">
        <v>418</v>
      </c>
      <c r="B471" s="94" t="s">
        <v>449</v>
      </c>
      <c r="C471" s="16" t="s">
        <v>2</v>
      </c>
      <c r="D471" s="96" t="s">
        <v>419</v>
      </c>
      <c r="E471" s="96" t="s">
        <v>420</v>
      </c>
      <c r="F471" s="96" t="s">
        <v>421</v>
      </c>
      <c r="G471" s="96" t="s">
        <v>422</v>
      </c>
      <c r="H471" s="96" t="s">
        <v>423</v>
      </c>
      <c r="I471" s="97" t="s">
        <v>424</v>
      </c>
      <c r="J471" s="97" t="s">
        <v>425</v>
      </c>
      <c r="K471" s="97" t="s">
        <v>426</v>
      </c>
      <c r="L471" s="97" t="s">
        <v>427</v>
      </c>
      <c r="M471" s="97" t="s">
        <v>428</v>
      </c>
      <c r="N471" s="97" t="s">
        <v>429</v>
      </c>
      <c r="O471" s="97" t="s">
        <v>430</v>
      </c>
      <c r="P471" s="98" t="s">
        <v>9</v>
      </c>
      <c r="Q471" s="99" t="s">
        <v>431</v>
      </c>
      <c r="R471" s="102" t="s">
        <v>432</v>
      </c>
      <c r="S471" s="102" t="s">
        <v>433</v>
      </c>
      <c r="T471" s="102" t="s">
        <v>434</v>
      </c>
      <c r="U471" s="102" t="s">
        <v>435</v>
      </c>
      <c r="V471" s="102" t="s">
        <v>436</v>
      </c>
      <c r="W471" s="100" t="s">
        <v>437</v>
      </c>
      <c r="X471" s="100" t="s">
        <v>10</v>
      </c>
      <c r="Y471" s="100" t="s">
        <v>438</v>
      </c>
    </row>
    <row r="472" spans="1:25" ht="15.75" customHeight="1" x14ac:dyDescent="0.2">
      <c r="A472" s="94">
        <f>BaseWeaponStats!A472+15</f>
        <v>751015</v>
      </c>
      <c r="B472" s="103" t="s">
        <v>259</v>
      </c>
      <c r="C472" s="16" t="s">
        <v>260</v>
      </c>
      <c r="D472" s="106">
        <f>BaseWeaponStats!D472*WeaponUpgradeCorrections!I4</f>
        <v>150</v>
      </c>
      <c r="E472" s="107">
        <f>BaseWeaponStats!E472*WeaponUpgradeCorrections!J4</f>
        <v>0</v>
      </c>
      <c r="F472" s="107">
        <f>BaseWeaponStats!F472*WeaponUpgradeCorrections!K4</f>
        <v>0</v>
      </c>
      <c r="G472" s="107">
        <f>BaseWeaponStats!G472*WeaponUpgradeCorrections!L4</f>
        <v>0</v>
      </c>
      <c r="H472" s="96">
        <v>0</v>
      </c>
      <c r="I472" s="97">
        <f>BaseWeaponStats!I472*WeaponUpgradeCorrections!C4</f>
        <v>285</v>
      </c>
      <c r="J472" s="97">
        <f>BaseWeaponStats!J472*WeaponUpgradeCorrections!D4</f>
        <v>0</v>
      </c>
      <c r="K472" s="97">
        <f>BaseWeaponStats!K472*WeaponUpgradeCorrections!E4</f>
        <v>0</v>
      </c>
      <c r="L472" s="97">
        <f>BaseWeaponStats!L472*WeaponUpgradeCorrections!F4</f>
        <v>0</v>
      </c>
      <c r="M472" s="97">
        <f>BaseWeaponStats!M472*WeaponUpgradeCorrections!G4</f>
        <v>120</v>
      </c>
      <c r="N472" s="97">
        <f>BaseWeaponStats!N472*WeaponUpgradeCorrections!H4</f>
        <v>50</v>
      </c>
      <c r="O472" s="97">
        <v>0</v>
      </c>
      <c r="P472" s="98">
        <v>22</v>
      </c>
      <c r="Q472" s="99">
        <v>1</v>
      </c>
      <c r="R472" s="102">
        <f>BaseWeaponStats!R472*WeaponUpgradeCorrections!M4</f>
        <v>55</v>
      </c>
      <c r="S472" s="102">
        <f>BaseWeaponStats!S472*WeaponUpgradeCorrections!N4</f>
        <v>10</v>
      </c>
      <c r="T472" s="102">
        <f>BaseWeaponStats!T472*WeaponUpgradeCorrections!O4</f>
        <v>40</v>
      </c>
      <c r="U472" s="102">
        <f>BaseWeaponStats!U472*WeaponUpgradeCorrections!P4</f>
        <v>40</v>
      </c>
      <c r="V472" s="102">
        <f>BaseWeaponStats!V472*WeaponUpgradeCorrections!Q4</f>
        <v>38</v>
      </c>
      <c r="W472" s="100">
        <f>BaseWeaponStats!W472</f>
        <v>600</v>
      </c>
      <c r="X472" s="100">
        <f>BaseWeaponStats!X472</f>
        <v>0</v>
      </c>
      <c r="Y472" s="100">
        <f>BaseWeaponStats!Y472</f>
        <v>0</v>
      </c>
    </row>
    <row r="473" spans="1:25" ht="15.75" customHeight="1" x14ac:dyDescent="0.2">
      <c r="A473" s="94">
        <f>BaseWeaponStats!A473+5</f>
        <v>751105</v>
      </c>
      <c r="B473" s="95" t="s">
        <v>263</v>
      </c>
      <c r="C473" s="16" t="s">
        <v>260</v>
      </c>
      <c r="D473" s="106">
        <f>BaseWeaponStats!D473*WeaponUpgradeCorrections!I5</f>
        <v>150</v>
      </c>
      <c r="E473" s="107">
        <f>BaseWeaponStats!E473*WeaponUpgradeCorrections!J5</f>
        <v>0</v>
      </c>
      <c r="F473" s="107">
        <f>BaseWeaponStats!F473*WeaponUpgradeCorrections!K5</f>
        <v>0</v>
      </c>
      <c r="G473" s="107">
        <f>BaseWeaponStats!G473*WeaponUpgradeCorrections!L5</f>
        <v>0</v>
      </c>
      <c r="H473" s="96">
        <v>0</v>
      </c>
      <c r="I473" s="97">
        <f>BaseWeaponStats!I473*WeaponUpgradeCorrections!C5</f>
        <v>307.8</v>
      </c>
      <c r="J473" s="97">
        <f>BaseWeaponStats!J473*WeaponUpgradeCorrections!D5</f>
        <v>0</v>
      </c>
      <c r="K473" s="97">
        <f>BaseWeaponStats!K473*WeaponUpgradeCorrections!E5</f>
        <v>0</v>
      </c>
      <c r="L473" s="97">
        <f>BaseWeaponStats!L473*WeaponUpgradeCorrections!F5</f>
        <v>0</v>
      </c>
      <c r="M473" s="97">
        <f>BaseWeaponStats!M473*WeaponUpgradeCorrections!G5</f>
        <v>120</v>
      </c>
      <c r="N473" s="97">
        <f>BaseWeaponStats!N473*WeaponUpgradeCorrections!H5</f>
        <v>50</v>
      </c>
      <c r="O473" s="97">
        <v>0</v>
      </c>
      <c r="P473" s="98">
        <v>22</v>
      </c>
      <c r="Q473" s="99">
        <v>1</v>
      </c>
      <c r="R473" s="102">
        <f>BaseWeaponStats!R473*WeaponUpgradeCorrections!M5</f>
        <v>55</v>
      </c>
      <c r="S473" s="102">
        <f>BaseWeaponStats!S473*WeaponUpgradeCorrections!N5</f>
        <v>10</v>
      </c>
      <c r="T473" s="102">
        <f>BaseWeaponStats!T473*WeaponUpgradeCorrections!O5</f>
        <v>40</v>
      </c>
      <c r="U473" s="102">
        <f>BaseWeaponStats!U473*WeaponUpgradeCorrections!P5</f>
        <v>40</v>
      </c>
      <c r="V473" s="102">
        <f>BaseWeaponStats!V473*WeaponUpgradeCorrections!Q5</f>
        <v>38</v>
      </c>
      <c r="W473" s="100">
        <f>BaseWeaponStats!W473</f>
        <v>60</v>
      </c>
      <c r="X473" s="100">
        <f>BaseWeaponStats!X473</f>
        <v>0</v>
      </c>
      <c r="Y473" s="100">
        <f>BaseWeaponStats!Y473</f>
        <v>0</v>
      </c>
    </row>
    <row r="474" spans="1:25" ht="15.75" customHeight="1" x14ac:dyDescent="0.2">
      <c r="A474" s="94">
        <f>BaseWeaponStats!A474+5</f>
        <v>751205</v>
      </c>
      <c r="B474" s="95" t="s">
        <v>1049</v>
      </c>
      <c r="C474" s="16" t="s">
        <v>260</v>
      </c>
      <c r="D474" s="106">
        <f>BaseWeaponStats!D474*WeaponUpgradeCorrections!I6</f>
        <v>0</v>
      </c>
      <c r="E474" s="107">
        <f>BaseWeaponStats!E474*WeaponUpgradeCorrections!J6</f>
        <v>0</v>
      </c>
      <c r="F474" s="107">
        <f>BaseWeaponStats!F474*WeaponUpgradeCorrections!K6</f>
        <v>0</v>
      </c>
      <c r="G474" s="107">
        <f>BaseWeaponStats!G474*WeaponUpgradeCorrections!L6</f>
        <v>0</v>
      </c>
      <c r="H474" s="96">
        <v>0</v>
      </c>
      <c r="I474" s="97">
        <f>BaseWeaponStats!I474*WeaponUpgradeCorrections!C6</f>
        <v>285</v>
      </c>
      <c r="J474" s="97">
        <f>BaseWeaponStats!J474*WeaponUpgradeCorrections!D6</f>
        <v>0</v>
      </c>
      <c r="K474" s="97">
        <f>BaseWeaponStats!K474*WeaponUpgradeCorrections!E6</f>
        <v>0</v>
      </c>
      <c r="L474" s="97">
        <f>BaseWeaponStats!L474*WeaponUpgradeCorrections!F6</f>
        <v>285</v>
      </c>
      <c r="M474" s="97">
        <f>BaseWeaponStats!M474*WeaponUpgradeCorrections!G6</f>
        <v>120</v>
      </c>
      <c r="N474" s="97">
        <f>BaseWeaponStats!N474*WeaponUpgradeCorrections!H6</f>
        <v>50</v>
      </c>
      <c r="O474" s="97">
        <v>0</v>
      </c>
      <c r="P474" s="98">
        <v>22</v>
      </c>
      <c r="Q474" s="99">
        <v>1</v>
      </c>
      <c r="R474" s="102">
        <f>BaseWeaponStats!R474*WeaponUpgradeCorrections!M6</f>
        <v>55</v>
      </c>
      <c r="S474" s="102">
        <f>BaseWeaponStats!S474*WeaponUpgradeCorrections!N6</f>
        <v>10</v>
      </c>
      <c r="T474" s="102">
        <f>BaseWeaponStats!T474*WeaponUpgradeCorrections!O6</f>
        <v>40</v>
      </c>
      <c r="U474" s="102">
        <f>BaseWeaponStats!U474*WeaponUpgradeCorrections!P6</f>
        <v>56</v>
      </c>
      <c r="V474" s="102">
        <f>BaseWeaponStats!V474*WeaponUpgradeCorrections!Q6</f>
        <v>38</v>
      </c>
      <c r="W474" s="100">
        <f>BaseWeaponStats!W474</f>
        <v>600</v>
      </c>
      <c r="X474" s="100">
        <f>BaseWeaponStats!X474</f>
        <v>0</v>
      </c>
      <c r="Y474" s="100">
        <f>BaseWeaponStats!Y474</f>
        <v>0</v>
      </c>
    </row>
    <row r="475" spans="1:25" ht="15.75" customHeight="1" x14ac:dyDescent="0.2">
      <c r="A475" s="94">
        <f>BaseWeaponStats!A475+5</f>
        <v>751305</v>
      </c>
      <c r="B475" s="95" t="s">
        <v>1050</v>
      </c>
      <c r="C475" s="16" t="s">
        <v>260</v>
      </c>
      <c r="D475" s="106">
        <f>BaseWeaponStats!D475*WeaponUpgradeCorrections!I7</f>
        <v>103.4</v>
      </c>
      <c r="E475" s="107">
        <f>BaseWeaponStats!E475*WeaponUpgradeCorrections!J7</f>
        <v>0</v>
      </c>
      <c r="F475" s="107">
        <f>BaseWeaponStats!F475*WeaponUpgradeCorrections!K7</f>
        <v>0</v>
      </c>
      <c r="G475" s="107">
        <f>BaseWeaponStats!G475*WeaponUpgradeCorrections!L7</f>
        <v>0</v>
      </c>
      <c r="H475" s="96">
        <v>0</v>
      </c>
      <c r="I475" s="97">
        <f>BaseWeaponStats!I475*WeaponUpgradeCorrections!C7</f>
        <v>262</v>
      </c>
      <c r="J475" s="97">
        <f>BaseWeaponStats!J475*WeaponUpgradeCorrections!D7</f>
        <v>0</v>
      </c>
      <c r="K475" s="97">
        <f>BaseWeaponStats!K475*WeaponUpgradeCorrections!E7</f>
        <v>0</v>
      </c>
      <c r="L475" s="97">
        <f>BaseWeaponStats!L475*WeaponUpgradeCorrections!F7</f>
        <v>0</v>
      </c>
      <c r="M475" s="97">
        <f>BaseWeaponStats!M475*WeaponUpgradeCorrections!G7</f>
        <v>105.60000000000001</v>
      </c>
      <c r="N475" s="97">
        <f>BaseWeaponStats!N475*WeaponUpgradeCorrections!H7</f>
        <v>50</v>
      </c>
      <c r="O475" s="97">
        <v>0</v>
      </c>
      <c r="P475" s="98">
        <v>22</v>
      </c>
      <c r="Q475" s="99">
        <v>1</v>
      </c>
      <c r="R475" s="102">
        <f>BaseWeaponStats!R475*WeaponUpgradeCorrections!M7</f>
        <v>55</v>
      </c>
      <c r="S475" s="102">
        <f>BaseWeaponStats!S475*WeaponUpgradeCorrections!N7</f>
        <v>10</v>
      </c>
      <c r="T475" s="102">
        <f>BaseWeaponStats!T475*WeaponUpgradeCorrections!O7</f>
        <v>40</v>
      </c>
      <c r="U475" s="102">
        <f>BaseWeaponStats!U475*WeaponUpgradeCorrections!P7</f>
        <v>40</v>
      </c>
      <c r="V475" s="102">
        <f>BaseWeaponStats!V475*WeaponUpgradeCorrections!Q7</f>
        <v>38</v>
      </c>
      <c r="W475" s="100">
        <f>BaseWeaponStats!W475</f>
        <v>600</v>
      </c>
      <c r="X475" s="100">
        <f>BaseWeaponStats!X475</f>
        <v>0</v>
      </c>
      <c r="Y475" s="100">
        <f>BaseWeaponStats!Y475</f>
        <v>0</v>
      </c>
    </row>
    <row r="476" spans="1:25" ht="15.75" customHeight="1" x14ac:dyDescent="0.2">
      <c r="A476" s="94">
        <f>BaseWeaponStats!A476+10</f>
        <v>751410</v>
      </c>
      <c r="B476" s="95" t="s">
        <v>1051</v>
      </c>
      <c r="C476" s="16" t="s">
        <v>260</v>
      </c>
      <c r="D476" s="106">
        <f>BaseWeaponStats!D476*WeaponUpgradeCorrections!I8</f>
        <v>42</v>
      </c>
      <c r="E476" s="107">
        <f>BaseWeaponStats!E476*WeaponUpgradeCorrections!J8</f>
        <v>0</v>
      </c>
      <c r="F476" s="107">
        <f>BaseWeaponStats!F476*WeaponUpgradeCorrections!K8</f>
        <v>108</v>
      </c>
      <c r="G476" s="107">
        <f>BaseWeaponStats!G476*WeaponUpgradeCorrections!L8</f>
        <v>0</v>
      </c>
      <c r="H476" s="96">
        <v>0</v>
      </c>
      <c r="I476" s="97">
        <f>BaseWeaponStats!I476*WeaponUpgradeCorrections!C8</f>
        <v>215</v>
      </c>
      <c r="J476" s="97">
        <f>BaseWeaponStats!J476*WeaponUpgradeCorrections!D8</f>
        <v>232.5</v>
      </c>
      <c r="K476" s="97">
        <f>BaseWeaponStats!K476*WeaponUpgradeCorrections!E8</f>
        <v>0</v>
      </c>
      <c r="L476" s="97">
        <f>BaseWeaponStats!L476*WeaponUpgradeCorrections!F8</f>
        <v>0</v>
      </c>
      <c r="M476" s="97">
        <f>BaseWeaponStats!M476*WeaponUpgradeCorrections!G8</f>
        <v>120</v>
      </c>
      <c r="N476" s="97">
        <f>BaseWeaponStats!N476*WeaponUpgradeCorrections!H8</f>
        <v>50</v>
      </c>
      <c r="O476" s="97">
        <v>0</v>
      </c>
      <c r="P476" s="98">
        <v>22</v>
      </c>
      <c r="Q476" s="99">
        <v>1</v>
      </c>
      <c r="R476" s="102">
        <f>BaseWeaponStats!R476*WeaponUpgradeCorrections!M8</f>
        <v>55</v>
      </c>
      <c r="S476" s="102">
        <f>BaseWeaponStats!S476*WeaponUpgradeCorrections!N8</f>
        <v>10</v>
      </c>
      <c r="T476" s="102">
        <f>BaseWeaponStats!T476*WeaponUpgradeCorrections!O8</f>
        <v>40</v>
      </c>
      <c r="U476" s="102">
        <f>BaseWeaponStats!U476*WeaponUpgradeCorrections!P8</f>
        <v>40</v>
      </c>
      <c r="V476" s="102">
        <f>BaseWeaponStats!V476*WeaponUpgradeCorrections!Q8</f>
        <v>38</v>
      </c>
      <c r="W476" s="100">
        <f>BaseWeaponStats!W476</f>
        <v>600</v>
      </c>
      <c r="X476" s="100">
        <f>BaseWeaponStats!X476</f>
        <v>0</v>
      </c>
      <c r="Y476" s="100">
        <f>BaseWeaponStats!Y476</f>
        <v>1</v>
      </c>
    </row>
    <row r="477" spans="1:25" ht="15.75" customHeight="1" x14ac:dyDescent="0.2">
      <c r="A477" s="94">
        <f>BaseWeaponStats!A477+5</f>
        <v>751505</v>
      </c>
      <c r="B477" s="95" t="s">
        <v>1052</v>
      </c>
      <c r="C477" s="16" t="s">
        <v>260</v>
      </c>
      <c r="D477" s="106">
        <f>BaseWeaponStats!D477*WeaponUpgradeCorrections!I9</f>
        <v>28.799999999999997</v>
      </c>
      <c r="E477" s="107">
        <f>BaseWeaponStats!E477*WeaponUpgradeCorrections!J9</f>
        <v>0</v>
      </c>
      <c r="F477" s="107">
        <f>BaseWeaponStats!F477*WeaponUpgradeCorrections!K9</f>
        <v>158.4</v>
      </c>
      <c r="G477" s="107">
        <f>BaseWeaponStats!G477*WeaponUpgradeCorrections!L9</f>
        <v>0</v>
      </c>
      <c r="H477" s="96">
        <v>0</v>
      </c>
      <c r="I477" s="97">
        <f>BaseWeaponStats!I477*WeaponUpgradeCorrections!C9</f>
        <v>206.4</v>
      </c>
      <c r="J477" s="97">
        <f>BaseWeaponStats!J477*WeaponUpgradeCorrections!D9</f>
        <v>211.11999999999998</v>
      </c>
      <c r="K477" s="97">
        <f>BaseWeaponStats!K477*WeaponUpgradeCorrections!E9</f>
        <v>0</v>
      </c>
      <c r="L477" s="97">
        <f>BaseWeaponStats!L477*WeaponUpgradeCorrections!F9</f>
        <v>0</v>
      </c>
      <c r="M477" s="97">
        <f>BaseWeaponStats!M477*WeaponUpgradeCorrections!G9</f>
        <v>120</v>
      </c>
      <c r="N477" s="97">
        <f>BaseWeaponStats!N477*WeaponUpgradeCorrections!H9</f>
        <v>50</v>
      </c>
      <c r="O477" s="97">
        <v>0</v>
      </c>
      <c r="P477" s="98">
        <v>22</v>
      </c>
      <c r="Q477" s="99">
        <v>1</v>
      </c>
      <c r="R477" s="102">
        <f>BaseWeaponStats!R477*WeaponUpgradeCorrections!M9</f>
        <v>55</v>
      </c>
      <c r="S477" s="102">
        <f>BaseWeaponStats!S477*WeaponUpgradeCorrections!N9</f>
        <v>10</v>
      </c>
      <c r="T477" s="102">
        <f>BaseWeaponStats!T477*WeaponUpgradeCorrections!O9</f>
        <v>40</v>
      </c>
      <c r="U477" s="102">
        <f>BaseWeaponStats!U477*WeaponUpgradeCorrections!P9</f>
        <v>40</v>
      </c>
      <c r="V477" s="102">
        <f>BaseWeaponStats!V477*WeaponUpgradeCorrections!Q9</f>
        <v>38</v>
      </c>
      <c r="W477" s="100">
        <f>BaseWeaponStats!W477</f>
        <v>600</v>
      </c>
      <c r="X477" s="100">
        <f>BaseWeaponStats!X477</f>
        <v>0</v>
      </c>
      <c r="Y477" s="100">
        <f>BaseWeaponStats!Y477</f>
        <v>1</v>
      </c>
    </row>
    <row r="478" spans="1:25" ht="15.75" customHeight="1" x14ac:dyDescent="0.2">
      <c r="A478" s="94">
        <f>BaseWeaponStats!A478+10</f>
        <v>751610</v>
      </c>
      <c r="B478" s="95" t="s">
        <v>1053</v>
      </c>
      <c r="C478" s="16" t="s">
        <v>260</v>
      </c>
      <c r="D478" s="106">
        <f>BaseWeaponStats!D478*WeaponUpgradeCorrections!I10</f>
        <v>57.599999999999994</v>
      </c>
      <c r="E478" s="107">
        <f>BaseWeaponStats!E478*WeaponUpgradeCorrections!J10</f>
        <v>0</v>
      </c>
      <c r="F478" s="107">
        <f>BaseWeaponStats!F478*WeaponUpgradeCorrections!K10</f>
        <v>0</v>
      </c>
      <c r="G478" s="107">
        <f>BaseWeaponStats!G478*WeaponUpgradeCorrections!L10</f>
        <v>106.8</v>
      </c>
      <c r="H478" s="96">
        <v>0</v>
      </c>
      <c r="I478" s="97">
        <f>BaseWeaponStats!I478*WeaponUpgradeCorrections!C10</f>
        <v>192.5</v>
      </c>
      <c r="J478" s="97">
        <f>BaseWeaponStats!J478*WeaponUpgradeCorrections!D10</f>
        <v>235</v>
      </c>
      <c r="K478" s="97">
        <f>BaseWeaponStats!K478*WeaponUpgradeCorrections!E10</f>
        <v>0</v>
      </c>
      <c r="L478" s="97">
        <f>BaseWeaponStats!L478*WeaponUpgradeCorrections!F10</f>
        <v>0</v>
      </c>
      <c r="M478" s="97">
        <f>BaseWeaponStats!M478*WeaponUpgradeCorrections!G10</f>
        <v>120</v>
      </c>
      <c r="N478" s="97">
        <f>BaseWeaponStats!N478*WeaponUpgradeCorrections!H10</f>
        <v>50</v>
      </c>
      <c r="O478" s="97">
        <v>0</v>
      </c>
      <c r="P478" s="98">
        <v>22</v>
      </c>
      <c r="Q478" s="99">
        <v>1</v>
      </c>
      <c r="R478" s="102">
        <f>BaseWeaponStats!R478*WeaponUpgradeCorrections!M10</f>
        <v>55</v>
      </c>
      <c r="S478" s="102">
        <f>BaseWeaponStats!S478*WeaponUpgradeCorrections!N10</f>
        <v>10</v>
      </c>
      <c r="T478" s="102">
        <f>BaseWeaponStats!T478*WeaponUpgradeCorrections!O10</f>
        <v>40</v>
      </c>
      <c r="U478" s="102">
        <f>BaseWeaponStats!U478*WeaponUpgradeCorrections!P10</f>
        <v>40</v>
      </c>
      <c r="V478" s="102">
        <f>BaseWeaponStats!V478*WeaponUpgradeCorrections!Q10</f>
        <v>38</v>
      </c>
      <c r="W478" s="100">
        <f>BaseWeaponStats!W478</f>
        <v>600</v>
      </c>
      <c r="X478" s="100">
        <f>BaseWeaponStats!X478</f>
        <v>0</v>
      </c>
      <c r="Y478" s="100">
        <f>BaseWeaponStats!Y478</f>
        <v>1</v>
      </c>
    </row>
    <row r="479" spans="1:25" ht="15.75" customHeight="1" x14ac:dyDescent="0.2">
      <c r="A479" s="94">
        <f>BaseWeaponStats!A479+5</f>
        <v>751705</v>
      </c>
      <c r="B479" s="95" t="s">
        <v>1054</v>
      </c>
      <c r="C479" s="16" t="s">
        <v>260</v>
      </c>
      <c r="D479" s="106">
        <f>BaseWeaponStats!D479*WeaponUpgradeCorrections!I11</f>
        <v>54</v>
      </c>
      <c r="E479" s="107">
        <f>BaseWeaponStats!E479*WeaponUpgradeCorrections!J11</f>
        <v>0</v>
      </c>
      <c r="F479" s="107">
        <f>BaseWeaponStats!F479*WeaponUpgradeCorrections!K11</f>
        <v>0</v>
      </c>
      <c r="G479" s="107">
        <f>BaseWeaponStats!G479*WeaponUpgradeCorrections!L11</f>
        <v>126</v>
      </c>
      <c r="H479" s="96">
        <v>0</v>
      </c>
      <c r="I479" s="97">
        <f>BaseWeaponStats!I479*WeaponUpgradeCorrections!C11</f>
        <v>202.8</v>
      </c>
      <c r="J479" s="97">
        <f>BaseWeaponStats!J479*WeaponUpgradeCorrections!D11</f>
        <v>215</v>
      </c>
      <c r="K479" s="97">
        <f>BaseWeaponStats!K479*WeaponUpgradeCorrections!E11</f>
        <v>0</v>
      </c>
      <c r="L479" s="97">
        <f>BaseWeaponStats!L479*WeaponUpgradeCorrections!F11</f>
        <v>0</v>
      </c>
      <c r="M479" s="97">
        <f>BaseWeaponStats!M479*WeaponUpgradeCorrections!G11</f>
        <v>120</v>
      </c>
      <c r="N479" s="97">
        <f>BaseWeaponStats!N479*WeaponUpgradeCorrections!H11</f>
        <v>50</v>
      </c>
      <c r="O479" s="97">
        <v>0</v>
      </c>
      <c r="P479" s="98">
        <v>22</v>
      </c>
      <c r="Q479" s="99">
        <v>1</v>
      </c>
      <c r="R479" s="102">
        <f>BaseWeaponStats!R479*WeaponUpgradeCorrections!M11</f>
        <v>55</v>
      </c>
      <c r="S479" s="102">
        <f>BaseWeaponStats!S479*WeaponUpgradeCorrections!N11</f>
        <v>10</v>
      </c>
      <c r="T479" s="102">
        <f>BaseWeaponStats!T479*WeaponUpgradeCorrections!O11</f>
        <v>40</v>
      </c>
      <c r="U479" s="102">
        <f>BaseWeaponStats!U479*WeaponUpgradeCorrections!P11</f>
        <v>40</v>
      </c>
      <c r="V479" s="102">
        <f>BaseWeaponStats!V479*WeaponUpgradeCorrections!Q11</f>
        <v>38</v>
      </c>
      <c r="W479" s="100">
        <f>BaseWeaponStats!W479</f>
        <v>600</v>
      </c>
      <c r="X479" s="100">
        <f>BaseWeaponStats!X479</f>
        <v>0</v>
      </c>
      <c r="Y479" s="100">
        <f>BaseWeaponStats!Y479</f>
        <v>1</v>
      </c>
    </row>
    <row r="480" spans="1:25" ht="15.75" customHeight="1" x14ac:dyDescent="0.2">
      <c r="A480" s="94">
        <f>BaseWeaponStats!A480+10</f>
        <v>751810</v>
      </c>
      <c r="B480" s="95" t="s">
        <v>1055</v>
      </c>
      <c r="C480" s="16" t="s">
        <v>260</v>
      </c>
      <c r="D480" s="106">
        <f>BaseWeaponStats!D480*WeaponUpgradeCorrections!I12</f>
        <v>0</v>
      </c>
      <c r="E480" s="107">
        <f>BaseWeaponStats!E480*WeaponUpgradeCorrections!J12</f>
        <v>0</v>
      </c>
      <c r="F480" s="107">
        <f>BaseWeaponStats!F480*WeaponUpgradeCorrections!K12</f>
        <v>0</v>
      </c>
      <c r="G480" s="107">
        <f>BaseWeaponStats!G480*WeaponUpgradeCorrections!L12</f>
        <v>0</v>
      </c>
      <c r="H480" s="96">
        <v>0</v>
      </c>
      <c r="I480" s="97">
        <f>BaseWeaponStats!I480*WeaponUpgradeCorrections!C12</f>
        <v>273.59999999999997</v>
      </c>
      <c r="J480" s="97">
        <f>BaseWeaponStats!J480*WeaponUpgradeCorrections!D12</f>
        <v>0</v>
      </c>
      <c r="K480" s="97">
        <f>BaseWeaponStats!K480*WeaponUpgradeCorrections!E12</f>
        <v>273.59999999999997</v>
      </c>
      <c r="L480" s="97">
        <f>BaseWeaponStats!L480*WeaponUpgradeCorrections!F12</f>
        <v>0</v>
      </c>
      <c r="M480" s="97">
        <f>BaseWeaponStats!M480*WeaponUpgradeCorrections!G12</f>
        <v>120</v>
      </c>
      <c r="N480" s="97">
        <f>BaseWeaponStats!N480*WeaponUpgradeCorrections!H12</f>
        <v>50</v>
      </c>
      <c r="O480" s="97">
        <v>0</v>
      </c>
      <c r="P480" s="98">
        <v>22</v>
      </c>
      <c r="Q480" s="99">
        <v>1</v>
      </c>
      <c r="R480" s="102">
        <f>BaseWeaponStats!R480*WeaponUpgradeCorrections!M12</f>
        <v>55</v>
      </c>
      <c r="S480" s="102">
        <f>BaseWeaponStats!S480*WeaponUpgradeCorrections!N12</f>
        <v>10</v>
      </c>
      <c r="T480" s="102">
        <f>BaseWeaponStats!T480*WeaponUpgradeCorrections!O12</f>
        <v>44</v>
      </c>
      <c r="U480" s="102">
        <f>BaseWeaponStats!U480*WeaponUpgradeCorrections!P12</f>
        <v>40</v>
      </c>
      <c r="V480" s="102">
        <f>BaseWeaponStats!V480*WeaponUpgradeCorrections!Q12</f>
        <v>38</v>
      </c>
      <c r="W480" s="100">
        <f>BaseWeaponStats!W480</f>
        <v>600</v>
      </c>
      <c r="X480" s="100">
        <f>BaseWeaponStats!X480</f>
        <v>0</v>
      </c>
      <c r="Y480" s="100">
        <f>BaseWeaponStats!Y480</f>
        <v>0</v>
      </c>
    </row>
    <row r="481" spans="1:25" ht="15.75" customHeight="1" x14ac:dyDescent="0.2">
      <c r="A481" s="94">
        <f>BaseWeaponStats!A481+5</f>
        <v>751905</v>
      </c>
      <c r="B481" s="95" t="s">
        <v>1056</v>
      </c>
      <c r="C481" s="16" t="s">
        <v>260</v>
      </c>
      <c r="D481" s="106">
        <f>BaseWeaponStats!D481*WeaponUpgradeCorrections!I13</f>
        <v>0</v>
      </c>
      <c r="E481" s="107">
        <f>BaseWeaponStats!E481*WeaponUpgradeCorrections!J13</f>
        <v>0</v>
      </c>
      <c r="F481" s="107">
        <f>BaseWeaponStats!F481*WeaponUpgradeCorrections!K13</f>
        <v>0</v>
      </c>
      <c r="G481" s="107">
        <f>BaseWeaponStats!G481*WeaponUpgradeCorrections!L13</f>
        <v>0</v>
      </c>
      <c r="H481" s="96">
        <v>1</v>
      </c>
      <c r="I481" s="97">
        <f>BaseWeaponStats!I481*WeaponUpgradeCorrections!C13</f>
        <v>229.99999999999997</v>
      </c>
      <c r="J481" s="97">
        <f>BaseWeaponStats!J481*WeaponUpgradeCorrections!D13</f>
        <v>0</v>
      </c>
      <c r="K481" s="97">
        <f>BaseWeaponStats!K481*WeaponUpgradeCorrections!E13</f>
        <v>262.2</v>
      </c>
      <c r="L481" s="97">
        <f>BaseWeaponStats!L481*WeaponUpgradeCorrections!F13</f>
        <v>0</v>
      </c>
      <c r="M481" s="97">
        <f>BaseWeaponStats!M481*WeaponUpgradeCorrections!G13</f>
        <v>120</v>
      </c>
      <c r="N481" s="97">
        <f>BaseWeaponStats!N481*WeaponUpgradeCorrections!H13</f>
        <v>50</v>
      </c>
      <c r="O481" s="97">
        <v>0</v>
      </c>
      <c r="P481" s="98">
        <v>22</v>
      </c>
      <c r="Q481" s="99">
        <v>1</v>
      </c>
      <c r="R481" s="102">
        <f>BaseWeaponStats!R481*WeaponUpgradeCorrections!M13</f>
        <v>55</v>
      </c>
      <c r="S481" s="102">
        <f>BaseWeaponStats!S481*WeaponUpgradeCorrections!N13</f>
        <v>10</v>
      </c>
      <c r="T481" s="102">
        <f>BaseWeaponStats!T481*WeaponUpgradeCorrections!O13</f>
        <v>44</v>
      </c>
      <c r="U481" s="102">
        <f>BaseWeaponStats!U481*WeaponUpgradeCorrections!P13</f>
        <v>40</v>
      </c>
      <c r="V481" s="102">
        <f>BaseWeaponStats!V481*WeaponUpgradeCorrections!Q13</f>
        <v>38</v>
      </c>
      <c r="W481" s="100">
        <f>BaseWeaponStats!W481</f>
        <v>600</v>
      </c>
      <c r="X481" s="100">
        <f>BaseWeaponStats!X481</f>
        <v>0</v>
      </c>
      <c r="Y481" s="100">
        <f>BaseWeaponStats!Y481</f>
        <v>0</v>
      </c>
    </row>
    <row r="482" spans="1:25" ht="15.75" customHeight="1" x14ac:dyDescent="0.2">
      <c r="A482" s="94" t="s">
        <v>418</v>
      </c>
      <c r="B482" s="94" t="s">
        <v>449</v>
      </c>
      <c r="C482" s="16" t="s">
        <v>2</v>
      </c>
      <c r="D482" s="96" t="s">
        <v>419</v>
      </c>
      <c r="E482" s="96" t="s">
        <v>420</v>
      </c>
      <c r="F482" s="96" t="s">
        <v>421</v>
      </c>
      <c r="G482" s="96" t="s">
        <v>422</v>
      </c>
      <c r="H482" s="96" t="s">
        <v>423</v>
      </c>
      <c r="I482" s="97" t="s">
        <v>424</v>
      </c>
      <c r="J482" s="97" t="s">
        <v>425</v>
      </c>
      <c r="K482" s="97" t="s">
        <v>426</v>
      </c>
      <c r="L482" s="97" t="s">
        <v>427</v>
      </c>
      <c r="M482" s="97" t="s">
        <v>428</v>
      </c>
      <c r="N482" s="97" t="s">
        <v>429</v>
      </c>
      <c r="O482" s="97" t="s">
        <v>430</v>
      </c>
      <c r="P482" s="98" t="s">
        <v>9</v>
      </c>
      <c r="Q482" s="99" t="s">
        <v>431</v>
      </c>
      <c r="R482" s="102" t="s">
        <v>432</v>
      </c>
      <c r="S482" s="102" t="s">
        <v>433</v>
      </c>
      <c r="T482" s="102" t="s">
        <v>434</v>
      </c>
      <c r="U482" s="102" t="s">
        <v>435</v>
      </c>
      <c r="V482" s="102" t="s">
        <v>436</v>
      </c>
      <c r="W482" s="100" t="s">
        <v>437</v>
      </c>
      <c r="X482" s="100" t="s">
        <v>10</v>
      </c>
      <c r="Y482" s="100" t="s">
        <v>438</v>
      </c>
    </row>
    <row r="483" spans="1:25" ht="15.75" customHeight="1" x14ac:dyDescent="0.2">
      <c r="A483" s="94">
        <f>BaseWeaponStats!A483+5</f>
        <v>752005</v>
      </c>
      <c r="B483" s="103" t="s">
        <v>270</v>
      </c>
      <c r="C483" s="16" t="s">
        <v>271</v>
      </c>
      <c r="D483" s="106">
        <f>BaseWeaponStats!D483*WeaponUpgradeCorrections!I15</f>
        <v>0</v>
      </c>
      <c r="E483" s="107">
        <f>BaseWeaponStats!E483*WeaponUpgradeCorrections!J15</f>
        <v>0</v>
      </c>
      <c r="F483" s="107">
        <f>BaseWeaponStats!F483*WeaponUpgradeCorrections!K15</f>
        <v>0</v>
      </c>
      <c r="G483" s="107">
        <f>BaseWeaponStats!G483*WeaponUpgradeCorrections!L15</f>
        <v>0</v>
      </c>
      <c r="H483" s="96">
        <v>0</v>
      </c>
      <c r="I483" s="97">
        <f>BaseWeaponStats!I483*WeaponUpgradeCorrections!C15</f>
        <v>570</v>
      </c>
      <c r="J483" s="97">
        <f>BaseWeaponStats!J483*WeaponUpgradeCorrections!D15</f>
        <v>0</v>
      </c>
      <c r="K483" s="97">
        <f>BaseWeaponStats!K483*WeaponUpgradeCorrections!E15</f>
        <v>0</v>
      </c>
      <c r="L483" s="97">
        <f>BaseWeaponStats!L483*WeaponUpgradeCorrections!F15</f>
        <v>0</v>
      </c>
      <c r="M483" s="97">
        <f>BaseWeaponStats!M483*WeaponUpgradeCorrections!G15</f>
        <v>100</v>
      </c>
      <c r="N483" s="97">
        <f>BaseWeaponStats!N483*WeaponUpgradeCorrections!H15</f>
        <v>50</v>
      </c>
      <c r="O483" s="97">
        <v>0</v>
      </c>
      <c r="P483" s="98">
        <v>24</v>
      </c>
      <c r="Q483" s="99">
        <v>1</v>
      </c>
      <c r="R483" s="102">
        <f>BaseWeaponStats!R483*WeaponUpgradeCorrections!M15</f>
        <v>55</v>
      </c>
      <c r="S483" s="102">
        <f>BaseWeaponStats!S483*WeaponUpgradeCorrections!N15</f>
        <v>10</v>
      </c>
      <c r="T483" s="102">
        <f>BaseWeaponStats!T483*WeaponUpgradeCorrections!O15</f>
        <v>40</v>
      </c>
      <c r="U483" s="102">
        <f>BaseWeaponStats!U483*WeaponUpgradeCorrections!P15</f>
        <v>40</v>
      </c>
      <c r="V483" s="102">
        <f>BaseWeaponStats!V483*WeaponUpgradeCorrections!Q15</f>
        <v>38</v>
      </c>
      <c r="W483" s="100">
        <f>BaseWeaponStats!W483</f>
        <v>400</v>
      </c>
      <c r="X483" s="100">
        <f>BaseWeaponStats!X483</f>
        <v>6850</v>
      </c>
      <c r="Y483" s="100">
        <f>BaseWeaponStats!Y483</f>
        <v>0</v>
      </c>
    </row>
    <row r="484" spans="1:25" ht="15.75" customHeight="1" x14ac:dyDescent="0.2">
      <c r="A484" s="94" t="s">
        <v>418</v>
      </c>
      <c r="B484" s="94" t="s">
        <v>449</v>
      </c>
      <c r="C484" s="16" t="s">
        <v>2</v>
      </c>
      <c r="D484" s="96" t="s">
        <v>419</v>
      </c>
      <c r="E484" s="96" t="s">
        <v>420</v>
      </c>
      <c r="F484" s="96" t="s">
        <v>421</v>
      </c>
      <c r="G484" s="96" t="s">
        <v>422</v>
      </c>
      <c r="H484" s="96" t="s">
        <v>423</v>
      </c>
      <c r="I484" s="97" t="s">
        <v>424</v>
      </c>
      <c r="J484" s="97" t="s">
        <v>425</v>
      </c>
      <c r="K484" s="97" t="s">
        <v>426</v>
      </c>
      <c r="L484" s="97" t="s">
        <v>427</v>
      </c>
      <c r="M484" s="97" t="s">
        <v>428</v>
      </c>
      <c r="N484" s="97" t="s">
        <v>429</v>
      </c>
      <c r="O484" s="97" t="s">
        <v>430</v>
      </c>
      <c r="P484" s="98" t="s">
        <v>9</v>
      </c>
      <c r="Q484" s="99" t="s">
        <v>431</v>
      </c>
      <c r="R484" s="102" t="s">
        <v>432</v>
      </c>
      <c r="S484" s="102" t="s">
        <v>433</v>
      </c>
      <c r="T484" s="102" t="s">
        <v>434</v>
      </c>
      <c r="U484" s="102" t="s">
        <v>435</v>
      </c>
      <c r="V484" s="102" t="s">
        <v>436</v>
      </c>
      <c r="W484" s="100" t="s">
        <v>437</v>
      </c>
      <c r="X484" s="100" t="s">
        <v>10</v>
      </c>
      <c r="Y484" s="100" t="s">
        <v>438</v>
      </c>
    </row>
    <row r="485" spans="1:25" ht="15.75" customHeight="1" x14ac:dyDescent="0.2">
      <c r="A485" s="94">
        <f>BaseWeaponStats!A485+5</f>
        <v>753005</v>
      </c>
      <c r="B485" s="103" t="s">
        <v>267</v>
      </c>
      <c r="C485" s="16" t="s">
        <v>268</v>
      </c>
      <c r="D485" s="106">
        <f>BaseWeaponStats!D485*WeaponUpgradeCorrections!I16</f>
        <v>90</v>
      </c>
      <c r="E485" s="107">
        <f>BaseWeaponStats!E485*WeaponUpgradeCorrections!J16</f>
        <v>4</v>
      </c>
      <c r="F485" s="107">
        <f>BaseWeaponStats!F485*WeaponUpgradeCorrections!K16</f>
        <v>0</v>
      </c>
      <c r="G485" s="107">
        <f>BaseWeaponStats!G485*WeaponUpgradeCorrections!L16</f>
        <v>0</v>
      </c>
      <c r="H485" s="96">
        <v>0</v>
      </c>
      <c r="I485" s="97">
        <f>BaseWeaponStats!I485*WeaponUpgradeCorrections!C16</f>
        <v>343.5</v>
      </c>
      <c r="J485" s="97">
        <f>BaseWeaponStats!J485*WeaponUpgradeCorrections!D16</f>
        <v>0</v>
      </c>
      <c r="K485" s="97">
        <f>BaseWeaponStats!K485*WeaponUpgradeCorrections!E16</f>
        <v>0</v>
      </c>
      <c r="L485" s="97">
        <f>BaseWeaponStats!L485*WeaponUpgradeCorrections!F16</f>
        <v>0</v>
      </c>
      <c r="M485" s="97">
        <f>BaseWeaponStats!M485*WeaponUpgradeCorrections!G16</f>
        <v>112.5</v>
      </c>
      <c r="N485" s="97">
        <f>BaseWeaponStats!N485*WeaponUpgradeCorrections!H16</f>
        <v>50</v>
      </c>
      <c r="O485" s="97">
        <v>0</v>
      </c>
      <c r="P485" s="98">
        <v>16</v>
      </c>
      <c r="Q485" s="99">
        <v>0</v>
      </c>
      <c r="R485" s="102">
        <f>BaseWeaponStats!R485*WeaponUpgradeCorrections!M16</f>
        <v>55</v>
      </c>
      <c r="S485" s="102">
        <f>BaseWeaponStats!S485*WeaponUpgradeCorrections!N16</f>
        <v>10</v>
      </c>
      <c r="T485" s="102">
        <f>BaseWeaponStats!T485*WeaponUpgradeCorrections!O16</f>
        <v>40</v>
      </c>
      <c r="U485" s="102">
        <f>BaseWeaponStats!U485*WeaponUpgradeCorrections!P16</f>
        <v>40</v>
      </c>
      <c r="V485" s="102">
        <f>BaseWeaponStats!V485*WeaponUpgradeCorrections!Q16</f>
        <v>38</v>
      </c>
      <c r="W485" s="100">
        <f>BaseWeaponStats!W485</f>
        <v>300</v>
      </c>
      <c r="X485" s="100">
        <f>BaseWeaponStats!X485</f>
        <v>0</v>
      </c>
      <c r="Y485" s="100">
        <f>BaseWeaponStats!Y485</f>
        <v>0</v>
      </c>
    </row>
    <row r="486" spans="1:25" ht="15.75" customHeight="1" x14ac:dyDescent="0.2">
      <c r="A486" s="94" t="s">
        <v>418</v>
      </c>
      <c r="B486" s="94" t="s">
        <v>449</v>
      </c>
      <c r="C486" s="16" t="s">
        <v>2</v>
      </c>
      <c r="D486" s="96" t="s">
        <v>419</v>
      </c>
      <c r="E486" s="96" t="s">
        <v>420</v>
      </c>
      <c r="F486" s="96" t="s">
        <v>421</v>
      </c>
      <c r="G486" s="96" t="s">
        <v>422</v>
      </c>
      <c r="H486" s="96" t="s">
        <v>423</v>
      </c>
      <c r="I486" s="97" t="s">
        <v>424</v>
      </c>
      <c r="J486" s="97" t="s">
        <v>425</v>
      </c>
      <c r="K486" s="97" t="s">
        <v>426</v>
      </c>
      <c r="L486" s="97" t="s">
        <v>427</v>
      </c>
      <c r="M486" s="97" t="s">
        <v>428</v>
      </c>
      <c r="N486" s="97" t="s">
        <v>429</v>
      </c>
      <c r="O486" s="97" t="s">
        <v>430</v>
      </c>
      <c r="P486" s="98" t="s">
        <v>9</v>
      </c>
      <c r="Q486" s="99" t="s">
        <v>431</v>
      </c>
      <c r="R486" s="102" t="s">
        <v>432</v>
      </c>
      <c r="S486" s="102" t="s">
        <v>433</v>
      </c>
      <c r="T486" s="102" t="s">
        <v>434</v>
      </c>
      <c r="U486" s="102" t="s">
        <v>435</v>
      </c>
      <c r="V486" s="102" t="s">
        <v>436</v>
      </c>
      <c r="W486" s="100" t="s">
        <v>437</v>
      </c>
      <c r="X486" s="100" t="s">
        <v>10</v>
      </c>
      <c r="Y486" s="100" t="s">
        <v>438</v>
      </c>
    </row>
    <row r="487" spans="1:25" ht="15.75" customHeight="1" x14ac:dyDescent="0.2">
      <c r="A487" s="94">
        <f>BaseWeaponStats!A487+5</f>
        <v>9015005</v>
      </c>
      <c r="B487" s="103" t="s">
        <v>264</v>
      </c>
      <c r="C487" s="16" t="s">
        <v>265</v>
      </c>
      <c r="D487" s="106">
        <f>BaseWeaponStats!D487*WeaponUpgradeCorrections!I16</f>
        <v>96</v>
      </c>
      <c r="E487" s="107">
        <f>BaseWeaponStats!E487*WeaponUpgradeCorrections!J16</f>
        <v>10</v>
      </c>
      <c r="F487" s="107">
        <f>BaseWeaponStats!F487*WeaponUpgradeCorrections!K16</f>
        <v>0</v>
      </c>
      <c r="G487" s="107">
        <f>BaseWeaponStats!G487*WeaponUpgradeCorrections!L16</f>
        <v>0</v>
      </c>
      <c r="H487" s="96">
        <v>0</v>
      </c>
      <c r="I487" s="97">
        <f>BaseWeaponStats!I487*WeaponUpgradeCorrections!C16</f>
        <v>285</v>
      </c>
      <c r="J487" s="97">
        <f>BaseWeaponStats!J487*WeaponUpgradeCorrections!D16</f>
        <v>0</v>
      </c>
      <c r="K487" s="97">
        <f>BaseWeaponStats!K487*WeaponUpgradeCorrections!E16</f>
        <v>0</v>
      </c>
      <c r="L487" s="97">
        <f>BaseWeaponStats!L487*WeaponUpgradeCorrections!F16</f>
        <v>0</v>
      </c>
      <c r="M487" s="97">
        <f>BaseWeaponStats!M487*WeaponUpgradeCorrections!G16</f>
        <v>112.5</v>
      </c>
      <c r="N487" s="97">
        <f>BaseWeaponStats!N487*WeaponUpgradeCorrections!H16</f>
        <v>50</v>
      </c>
      <c r="O487" s="97">
        <v>0</v>
      </c>
      <c r="P487" s="98">
        <v>24</v>
      </c>
      <c r="Q487" s="99">
        <v>1</v>
      </c>
      <c r="R487" s="102">
        <f>BaseWeaponStats!R487*WeaponUpgradeCorrections!M16</f>
        <v>55</v>
      </c>
      <c r="S487" s="102">
        <f>BaseWeaponStats!S487*WeaponUpgradeCorrections!N16</f>
        <v>10</v>
      </c>
      <c r="T487" s="102">
        <f>BaseWeaponStats!T487*WeaponUpgradeCorrections!O16</f>
        <v>40</v>
      </c>
      <c r="U487" s="102">
        <f>BaseWeaponStats!U487*WeaponUpgradeCorrections!P16</f>
        <v>40</v>
      </c>
      <c r="V487" s="102">
        <f>BaseWeaponStats!V487*WeaponUpgradeCorrections!Q16</f>
        <v>38</v>
      </c>
      <c r="W487" s="100">
        <f>BaseWeaponStats!W487</f>
        <v>700</v>
      </c>
      <c r="X487" s="100">
        <f>BaseWeaponStats!X487</f>
        <v>0</v>
      </c>
      <c r="Y487" s="100">
        <f>BaseWeaponStats!Y487</f>
        <v>0</v>
      </c>
    </row>
    <row r="488" spans="1:25" ht="15.75" customHeight="1" x14ac:dyDescent="0.2">
      <c r="A488" s="140" t="s">
        <v>1057</v>
      </c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2"/>
    </row>
    <row r="489" spans="1:25" ht="15.75" customHeight="1" x14ac:dyDescent="0.2">
      <c r="A489" s="94" t="s">
        <v>418</v>
      </c>
      <c r="B489" s="94" t="s">
        <v>449</v>
      </c>
      <c r="C489" s="16" t="s">
        <v>2</v>
      </c>
      <c r="D489" s="96" t="s">
        <v>419</v>
      </c>
      <c r="E489" s="96" t="s">
        <v>420</v>
      </c>
      <c r="F489" s="96" t="s">
        <v>421</v>
      </c>
      <c r="G489" s="96" t="s">
        <v>422</v>
      </c>
      <c r="H489" s="96" t="s">
        <v>423</v>
      </c>
      <c r="I489" s="97" t="s">
        <v>424</v>
      </c>
      <c r="J489" s="97" t="s">
        <v>425</v>
      </c>
      <c r="K489" s="97" t="s">
        <v>426</v>
      </c>
      <c r="L489" s="97" t="s">
        <v>427</v>
      </c>
      <c r="M489" s="97" t="s">
        <v>428</v>
      </c>
      <c r="N489" s="97" t="s">
        <v>429</v>
      </c>
      <c r="O489" s="97" t="s">
        <v>430</v>
      </c>
      <c r="P489" s="98" t="s">
        <v>9</v>
      </c>
      <c r="Q489" s="99" t="s">
        <v>431</v>
      </c>
      <c r="R489" s="102" t="s">
        <v>432</v>
      </c>
      <c r="S489" s="102" t="s">
        <v>433</v>
      </c>
      <c r="T489" s="102" t="s">
        <v>434</v>
      </c>
      <c r="U489" s="102" t="s">
        <v>435</v>
      </c>
      <c r="V489" s="102" t="s">
        <v>436</v>
      </c>
      <c r="W489" s="100" t="s">
        <v>437</v>
      </c>
      <c r="X489" s="100" t="s">
        <v>10</v>
      </c>
      <c r="Y489" s="100" t="s">
        <v>438</v>
      </c>
    </row>
    <row r="490" spans="1:25" ht="15.75" customHeight="1" x14ac:dyDescent="0.2">
      <c r="A490" s="94">
        <f>BaseWeaponStats!A490+15</f>
        <v>800015</v>
      </c>
      <c r="B490" s="103" t="s">
        <v>274</v>
      </c>
      <c r="C490" s="16" t="s">
        <v>275</v>
      </c>
      <c r="D490" s="106">
        <f>BaseWeaponStats!D490*WeaponUpgradeCorrections!I17</f>
        <v>132</v>
      </c>
      <c r="E490" s="106">
        <f>BaseWeaponStats!E490*WeaponUpgradeCorrections!J17</f>
        <v>0</v>
      </c>
      <c r="F490" s="106">
        <f>BaseWeaponStats!F490*WeaponUpgradeCorrections!K17</f>
        <v>0</v>
      </c>
      <c r="G490" s="106">
        <f>BaseWeaponStats!G490*WeaponUpgradeCorrections!L17</f>
        <v>0</v>
      </c>
      <c r="H490" s="96">
        <v>0</v>
      </c>
      <c r="I490" s="97">
        <f>BaseWeaponStats!I490*WeaponUpgradeCorrections!C17</f>
        <v>182.70000000000002</v>
      </c>
      <c r="J490" s="97">
        <f>BaseWeaponStats!J490*WeaponUpgradeCorrections!D17</f>
        <v>0</v>
      </c>
      <c r="K490" s="97">
        <f>BaseWeaponStats!K490*WeaponUpgradeCorrections!E17</f>
        <v>0</v>
      </c>
      <c r="L490" s="97">
        <f>BaseWeaponStats!L490*WeaponUpgradeCorrections!F17</f>
        <v>0</v>
      </c>
      <c r="M490" s="97">
        <f>BaseWeaponStats!M490*WeaponUpgradeCorrections!G17</f>
        <v>75</v>
      </c>
      <c r="N490" s="97">
        <f>BaseWeaponStats!N490*WeaponUpgradeCorrections!H17</f>
        <v>20</v>
      </c>
      <c r="O490" s="97">
        <v>0</v>
      </c>
      <c r="P490" s="98">
        <v>3</v>
      </c>
      <c r="Q490" s="99">
        <v>0</v>
      </c>
      <c r="R490" s="102">
        <f>BaseWeaponStats!R490*WeaponUpgradeCorrections!M17</f>
        <v>45</v>
      </c>
      <c r="S490" s="102">
        <f>BaseWeaponStats!S490*WeaponUpgradeCorrections!N17</f>
        <v>10</v>
      </c>
      <c r="T490" s="102">
        <f>BaseWeaponStats!T490*WeaponUpgradeCorrections!O17</f>
        <v>30</v>
      </c>
      <c r="U490" s="102">
        <f>BaseWeaponStats!U490*WeaponUpgradeCorrections!P17</f>
        <v>30</v>
      </c>
      <c r="V490" s="102">
        <f>BaseWeaponStats!V490*WeaponUpgradeCorrections!Q17</f>
        <v>30</v>
      </c>
      <c r="W490" s="100">
        <f>BaseWeaponStats!W490</f>
        <v>250</v>
      </c>
      <c r="X490" s="100">
        <f>BaseWeaponStats!X490</f>
        <v>0</v>
      </c>
      <c r="Y490" s="100">
        <f>BaseWeaponStats!Y490</f>
        <v>0</v>
      </c>
    </row>
    <row r="491" spans="1:25" ht="15.75" customHeight="1" x14ac:dyDescent="0.2">
      <c r="A491" s="94">
        <f>BaseWeaponStats!A491+5</f>
        <v>800105</v>
      </c>
      <c r="B491" s="95" t="s">
        <v>276</v>
      </c>
      <c r="C491" s="16" t="s">
        <v>275</v>
      </c>
      <c r="D491" s="106">
        <f>BaseWeaponStats!D491*WeaponUpgradeCorrections!I18</f>
        <v>132</v>
      </c>
      <c r="E491" s="106">
        <f>BaseWeaponStats!E491*WeaponUpgradeCorrections!J18</f>
        <v>0</v>
      </c>
      <c r="F491" s="106">
        <f>BaseWeaponStats!F491*WeaponUpgradeCorrections!K18</f>
        <v>0</v>
      </c>
      <c r="G491" s="106">
        <f>BaseWeaponStats!G491*WeaponUpgradeCorrections!L18</f>
        <v>0</v>
      </c>
      <c r="H491" s="96">
        <v>0</v>
      </c>
      <c r="I491" s="97">
        <f>BaseWeaponStats!I491*WeaponUpgradeCorrections!C18</f>
        <v>195.75</v>
      </c>
      <c r="J491" s="97">
        <f>BaseWeaponStats!J491*WeaponUpgradeCorrections!D18</f>
        <v>0</v>
      </c>
      <c r="K491" s="97">
        <f>BaseWeaponStats!K491*WeaponUpgradeCorrections!E18</f>
        <v>0</v>
      </c>
      <c r="L491" s="97">
        <f>BaseWeaponStats!L491*WeaponUpgradeCorrections!F18</f>
        <v>0</v>
      </c>
      <c r="M491" s="97">
        <f>BaseWeaponStats!M491*WeaponUpgradeCorrections!G18</f>
        <v>75</v>
      </c>
      <c r="N491" s="97">
        <f>BaseWeaponStats!N491*WeaponUpgradeCorrections!H18</f>
        <v>20</v>
      </c>
      <c r="O491" s="97">
        <v>0</v>
      </c>
      <c r="P491" s="98">
        <v>3</v>
      </c>
      <c r="Q491" s="99">
        <v>0</v>
      </c>
      <c r="R491" s="102">
        <f>BaseWeaponStats!R491*WeaponUpgradeCorrections!M18</f>
        <v>45</v>
      </c>
      <c r="S491" s="102">
        <f>BaseWeaponStats!S491*WeaponUpgradeCorrections!N18</f>
        <v>10</v>
      </c>
      <c r="T491" s="102">
        <f>BaseWeaponStats!T491*WeaponUpgradeCorrections!O18</f>
        <v>30</v>
      </c>
      <c r="U491" s="102">
        <f>BaseWeaponStats!U491*WeaponUpgradeCorrections!P18</f>
        <v>30</v>
      </c>
      <c r="V491" s="102">
        <f>BaseWeaponStats!V491*WeaponUpgradeCorrections!Q18</f>
        <v>30</v>
      </c>
      <c r="W491" s="100">
        <f>BaseWeaponStats!W491</f>
        <v>25</v>
      </c>
      <c r="X491" s="100">
        <f>BaseWeaponStats!X491</f>
        <v>0</v>
      </c>
      <c r="Y491" s="100">
        <f>BaseWeaponStats!Y491</f>
        <v>0</v>
      </c>
    </row>
    <row r="492" spans="1:25" ht="15.75" customHeight="1" x14ac:dyDescent="0.2">
      <c r="A492" s="94">
        <f>BaseWeaponStats!A492+5</f>
        <v>800205</v>
      </c>
      <c r="B492" s="95" t="s">
        <v>1058</v>
      </c>
      <c r="C492" s="16" t="s">
        <v>275</v>
      </c>
      <c r="D492" s="106">
        <f>BaseWeaponStats!D492*WeaponUpgradeCorrections!I19</f>
        <v>0</v>
      </c>
      <c r="E492" s="106">
        <f>BaseWeaponStats!E492*WeaponUpgradeCorrections!J19</f>
        <v>0</v>
      </c>
      <c r="F492" s="106">
        <f>BaseWeaponStats!F492*WeaponUpgradeCorrections!K19</f>
        <v>0</v>
      </c>
      <c r="G492" s="106">
        <f>BaseWeaponStats!G492*WeaponUpgradeCorrections!L19</f>
        <v>0</v>
      </c>
      <c r="H492" s="96">
        <v>0</v>
      </c>
      <c r="I492" s="97">
        <f>BaseWeaponStats!I492*WeaponUpgradeCorrections!C19</f>
        <v>177.48</v>
      </c>
      <c r="J492" s="97">
        <f>BaseWeaponStats!J492*WeaponUpgradeCorrections!D19</f>
        <v>0</v>
      </c>
      <c r="K492" s="97">
        <f>BaseWeaponStats!K492*WeaponUpgradeCorrections!E19</f>
        <v>0</v>
      </c>
      <c r="L492" s="97">
        <f>BaseWeaponStats!L492*WeaponUpgradeCorrections!F19</f>
        <v>177.48</v>
      </c>
      <c r="M492" s="97">
        <f>BaseWeaponStats!M492*WeaponUpgradeCorrections!G19</f>
        <v>75</v>
      </c>
      <c r="N492" s="97">
        <f>BaseWeaponStats!N492*WeaponUpgradeCorrections!H19</f>
        <v>20</v>
      </c>
      <c r="O492" s="97">
        <v>0</v>
      </c>
      <c r="P492" s="98">
        <v>3</v>
      </c>
      <c r="Q492" s="99">
        <v>0</v>
      </c>
      <c r="R492" s="102">
        <f>BaseWeaponStats!R492*WeaponUpgradeCorrections!M19</f>
        <v>45</v>
      </c>
      <c r="S492" s="102">
        <f>BaseWeaponStats!S492*WeaponUpgradeCorrections!N19</f>
        <v>10</v>
      </c>
      <c r="T492" s="102">
        <f>BaseWeaponStats!T492*WeaponUpgradeCorrections!O19</f>
        <v>30</v>
      </c>
      <c r="U492" s="102">
        <f>BaseWeaponStats!U492*WeaponUpgradeCorrections!P19</f>
        <v>42</v>
      </c>
      <c r="V492" s="102">
        <f>BaseWeaponStats!V492*WeaponUpgradeCorrections!Q19</f>
        <v>30</v>
      </c>
      <c r="W492" s="100">
        <f>BaseWeaponStats!W492</f>
        <v>250</v>
      </c>
      <c r="X492" s="100">
        <f>BaseWeaponStats!X492</f>
        <v>0</v>
      </c>
      <c r="Y492" s="100">
        <f>BaseWeaponStats!Y492</f>
        <v>0</v>
      </c>
    </row>
    <row r="493" spans="1:25" ht="15.75" customHeight="1" x14ac:dyDescent="0.2">
      <c r="A493" s="94">
        <f>BaseWeaponStats!A493+5</f>
        <v>800305</v>
      </c>
      <c r="B493" s="95" t="s">
        <v>1059</v>
      </c>
      <c r="C493" s="16" t="s">
        <v>275</v>
      </c>
      <c r="D493" s="106">
        <f>BaseWeaponStats!D493*WeaponUpgradeCorrections!I20</f>
        <v>90.2</v>
      </c>
      <c r="E493" s="106">
        <f>BaseWeaponStats!E493*WeaponUpgradeCorrections!J20</f>
        <v>0</v>
      </c>
      <c r="F493" s="106">
        <f>BaseWeaponStats!F493*WeaponUpgradeCorrections!K20</f>
        <v>0</v>
      </c>
      <c r="G493" s="106">
        <f>BaseWeaponStats!G493*WeaponUpgradeCorrections!L20</f>
        <v>0</v>
      </c>
      <c r="H493" s="96">
        <v>0</v>
      </c>
      <c r="I493" s="97">
        <f>BaseWeaponStats!I493*WeaponUpgradeCorrections!C20</f>
        <v>185</v>
      </c>
      <c r="J493" s="97">
        <f>BaseWeaponStats!J493*WeaponUpgradeCorrections!D20</f>
        <v>0</v>
      </c>
      <c r="K493" s="97">
        <f>BaseWeaponStats!K493*WeaponUpgradeCorrections!E20</f>
        <v>0</v>
      </c>
      <c r="L493" s="97">
        <f>BaseWeaponStats!L493*WeaponUpgradeCorrections!F20</f>
        <v>0</v>
      </c>
      <c r="M493" s="97">
        <f>BaseWeaponStats!M493*WeaponUpgradeCorrections!G20</f>
        <v>66</v>
      </c>
      <c r="N493" s="97">
        <f>BaseWeaponStats!N493*WeaponUpgradeCorrections!H20</f>
        <v>20</v>
      </c>
      <c r="O493" s="97">
        <v>0</v>
      </c>
      <c r="P493" s="98">
        <v>3</v>
      </c>
      <c r="Q493" s="99">
        <v>0</v>
      </c>
      <c r="R493" s="102">
        <f>BaseWeaponStats!R493*WeaponUpgradeCorrections!M20</f>
        <v>45</v>
      </c>
      <c r="S493" s="102">
        <f>BaseWeaponStats!S493*WeaponUpgradeCorrections!N20</f>
        <v>10</v>
      </c>
      <c r="T493" s="102">
        <f>BaseWeaponStats!T493*WeaponUpgradeCorrections!O20</f>
        <v>30</v>
      </c>
      <c r="U493" s="102">
        <f>BaseWeaponStats!U493*WeaponUpgradeCorrections!P20</f>
        <v>30</v>
      </c>
      <c r="V493" s="102">
        <f>BaseWeaponStats!V493*WeaponUpgradeCorrections!Q20</f>
        <v>30</v>
      </c>
      <c r="W493" s="100">
        <f>BaseWeaponStats!W493</f>
        <v>250</v>
      </c>
      <c r="X493" s="100">
        <f>BaseWeaponStats!X493</f>
        <v>0</v>
      </c>
      <c r="Y493" s="100">
        <f>BaseWeaponStats!Y493</f>
        <v>0</v>
      </c>
    </row>
    <row r="494" spans="1:25" ht="15.75" customHeight="1" x14ac:dyDescent="0.2">
      <c r="A494" s="94">
        <f>BaseWeaponStats!A494+10</f>
        <v>800410</v>
      </c>
      <c r="B494" s="95" t="s">
        <v>1060</v>
      </c>
      <c r="C494" s="16" t="s">
        <v>275</v>
      </c>
      <c r="D494" s="106">
        <f>BaseWeaponStats!D494*WeaponUpgradeCorrections!I21</f>
        <v>37.199999999999996</v>
      </c>
      <c r="E494" s="106">
        <f>BaseWeaponStats!E494*WeaponUpgradeCorrections!J21</f>
        <v>0</v>
      </c>
      <c r="F494" s="106">
        <f>BaseWeaponStats!F494*WeaponUpgradeCorrections!K21</f>
        <v>94.8</v>
      </c>
      <c r="G494" s="106">
        <f>BaseWeaponStats!G494*WeaponUpgradeCorrections!L21</f>
        <v>0</v>
      </c>
      <c r="H494" s="96">
        <v>0</v>
      </c>
      <c r="I494" s="97">
        <f>BaseWeaponStats!I494*WeaponUpgradeCorrections!C21</f>
        <v>136.5</v>
      </c>
      <c r="J494" s="97">
        <f>BaseWeaponStats!J494*WeaponUpgradeCorrections!D21</f>
        <v>149.1</v>
      </c>
      <c r="K494" s="97">
        <f>BaseWeaponStats!K494*WeaponUpgradeCorrections!E21</f>
        <v>0</v>
      </c>
      <c r="L494" s="97">
        <f>BaseWeaponStats!L494*WeaponUpgradeCorrections!F21</f>
        <v>0</v>
      </c>
      <c r="M494" s="97">
        <f>BaseWeaponStats!M494*WeaponUpgradeCorrections!G21</f>
        <v>75</v>
      </c>
      <c r="N494" s="97">
        <f>BaseWeaponStats!N494*WeaponUpgradeCorrections!H21</f>
        <v>20</v>
      </c>
      <c r="O494" s="97">
        <v>0</v>
      </c>
      <c r="P494" s="98">
        <v>3</v>
      </c>
      <c r="Q494" s="99">
        <v>0</v>
      </c>
      <c r="R494" s="102">
        <f>BaseWeaponStats!R494*WeaponUpgradeCorrections!M21</f>
        <v>45</v>
      </c>
      <c r="S494" s="102">
        <f>BaseWeaponStats!S494*WeaponUpgradeCorrections!N21</f>
        <v>10</v>
      </c>
      <c r="T494" s="102">
        <f>BaseWeaponStats!T494*WeaponUpgradeCorrections!O21</f>
        <v>30</v>
      </c>
      <c r="U494" s="102">
        <f>BaseWeaponStats!U494*WeaponUpgradeCorrections!P21</f>
        <v>30</v>
      </c>
      <c r="V494" s="102">
        <f>BaseWeaponStats!V494*WeaponUpgradeCorrections!Q21</f>
        <v>30</v>
      </c>
      <c r="W494" s="100">
        <f>BaseWeaponStats!W494</f>
        <v>250</v>
      </c>
      <c r="X494" s="100">
        <f>BaseWeaponStats!X494</f>
        <v>0</v>
      </c>
      <c r="Y494" s="100">
        <f>BaseWeaponStats!Y494</f>
        <v>1</v>
      </c>
    </row>
    <row r="495" spans="1:25" ht="15.75" customHeight="1" x14ac:dyDescent="0.2">
      <c r="A495" s="94">
        <f>BaseWeaponStats!A495+5</f>
        <v>800505</v>
      </c>
      <c r="B495" s="95" t="s">
        <v>1061</v>
      </c>
      <c r="C495" s="16" t="s">
        <v>275</v>
      </c>
      <c r="D495" s="106">
        <f>BaseWeaponStats!D495*WeaponUpgradeCorrections!I22</f>
        <v>26.4</v>
      </c>
      <c r="E495" s="106">
        <f>BaseWeaponStats!E495*WeaponUpgradeCorrections!J22</f>
        <v>0</v>
      </c>
      <c r="F495" s="106">
        <f>BaseWeaponStats!F495*WeaponUpgradeCorrections!K22</f>
        <v>138.6</v>
      </c>
      <c r="G495" s="106">
        <f>BaseWeaponStats!G495*WeaponUpgradeCorrections!L22</f>
        <v>0</v>
      </c>
      <c r="H495" s="96">
        <v>0</v>
      </c>
      <c r="I495" s="97">
        <f>BaseWeaponStats!I495*WeaponUpgradeCorrections!C22</f>
        <v>126.1</v>
      </c>
      <c r="J495" s="97">
        <f>BaseWeaponStats!J495*WeaponUpgradeCorrections!D22</f>
        <v>135.1</v>
      </c>
      <c r="K495" s="97">
        <f>BaseWeaponStats!K495*WeaponUpgradeCorrections!E22</f>
        <v>0</v>
      </c>
      <c r="L495" s="97">
        <f>BaseWeaponStats!L495*WeaponUpgradeCorrections!F22</f>
        <v>0</v>
      </c>
      <c r="M495" s="97">
        <f>BaseWeaponStats!M495*WeaponUpgradeCorrections!G22</f>
        <v>75</v>
      </c>
      <c r="N495" s="97">
        <f>BaseWeaponStats!N495*WeaponUpgradeCorrections!H22</f>
        <v>20</v>
      </c>
      <c r="O495" s="97">
        <v>0</v>
      </c>
      <c r="P495" s="98">
        <v>3</v>
      </c>
      <c r="Q495" s="99">
        <v>0</v>
      </c>
      <c r="R495" s="102">
        <f>BaseWeaponStats!R495*WeaponUpgradeCorrections!M22</f>
        <v>45</v>
      </c>
      <c r="S495" s="102">
        <f>BaseWeaponStats!S495*WeaponUpgradeCorrections!N22</f>
        <v>10</v>
      </c>
      <c r="T495" s="102">
        <f>BaseWeaponStats!T495*WeaponUpgradeCorrections!O22</f>
        <v>30</v>
      </c>
      <c r="U495" s="102">
        <f>BaseWeaponStats!U495*WeaponUpgradeCorrections!P22</f>
        <v>30</v>
      </c>
      <c r="V495" s="102">
        <f>BaseWeaponStats!V495*WeaponUpgradeCorrections!Q22</f>
        <v>30</v>
      </c>
      <c r="W495" s="100">
        <f>BaseWeaponStats!W495</f>
        <v>250</v>
      </c>
      <c r="X495" s="100">
        <f>BaseWeaponStats!X495</f>
        <v>0</v>
      </c>
      <c r="Y495" s="100">
        <f>BaseWeaponStats!Y495</f>
        <v>1</v>
      </c>
    </row>
    <row r="496" spans="1:25" ht="15.75" customHeight="1" x14ac:dyDescent="0.2">
      <c r="A496" s="94">
        <f>BaseWeaponStats!A496+10</f>
        <v>800610</v>
      </c>
      <c r="B496" s="95" t="s">
        <v>1062</v>
      </c>
      <c r="C496" s="16" t="s">
        <v>275</v>
      </c>
      <c r="D496" s="106">
        <f>BaseWeaponStats!D496*WeaponUpgradeCorrections!I23</f>
        <v>50.4</v>
      </c>
      <c r="E496" s="106">
        <f>BaseWeaponStats!E496*WeaponUpgradeCorrections!J23</f>
        <v>0</v>
      </c>
      <c r="F496" s="106">
        <f>BaseWeaponStats!F496*WeaponUpgradeCorrections!K23</f>
        <v>0</v>
      </c>
      <c r="G496" s="106">
        <f>BaseWeaponStats!G496*WeaponUpgradeCorrections!L23</f>
        <v>94.8</v>
      </c>
      <c r="H496" s="96">
        <v>0</v>
      </c>
      <c r="I496" s="97">
        <f>BaseWeaponStats!I496*WeaponUpgradeCorrections!C23</f>
        <v>123.9</v>
      </c>
      <c r="J496" s="97">
        <f>BaseWeaponStats!J496*WeaponUpgradeCorrections!D23</f>
        <v>151.20000000000002</v>
      </c>
      <c r="K496" s="97">
        <f>BaseWeaponStats!K496*WeaponUpgradeCorrections!E23</f>
        <v>0</v>
      </c>
      <c r="L496" s="97">
        <f>BaseWeaponStats!L496*WeaponUpgradeCorrections!F23</f>
        <v>0</v>
      </c>
      <c r="M496" s="97">
        <f>BaseWeaponStats!M496*WeaponUpgradeCorrections!G23</f>
        <v>75</v>
      </c>
      <c r="N496" s="97">
        <f>BaseWeaponStats!N496*WeaponUpgradeCorrections!H23</f>
        <v>20</v>
      </c>
      <c r="O496" s="97">
        <v>0</v>
      </c>
      <c r="P496" s="98">
        <v>3</v>
      </c>
      <c r="Q496" s="99">
        <v>0</v>
      </c>
      <c r="R496" s="102">
        <f>BaseWeaponStats!R496*WeaponUpgradeCorrections!M23</f>
        <v>45</v>
      </c>
      <c r="S496" s="102">
        <f>BaseWeaponStats!S496*WeaponUpgradeCorrections!N23</f>
        <v>10</v>
      </c>
      <c r="T496" s="102">
        <f>BaseWeaponStats!T496*WeaponUpgradeCorrections!O23</f>
        <v>30</v>
      </c>
      <c r="U496" s="102">
        <f>BaseWeaponStats!U496*WeaponUpgradeCorrections!P23</f>
        <v>30</v>
      </c>
      <c r="V496" s="102">
        <f>BaseWeaponStats!V496*WeaponUpgradeCorrections!Q23</f>
        <v>30</v>
      </c>
      <c r="W496" s="100">
        <f>BaseWeaponStats!W496</f>
        <v>250</v>
      </c>
      <c r="X496" s="100">
        <f>BaseWeaponStats!X496</f>
        <v>0</v>
      </c>
      <c r="Y496" s="100">
        <f>BaseWeaponStats!Y496</f>
        <v>1</v>
      </c>
    </row>
    <row r="497" spans="1:25" ht="15.75" customHeight="1" x14ac:dyDescent="0.2">
      <c r="A497" s="94">
        <f>BaseWeaponStats!A497+5</f>
        <v>800705</v>
      </c>
      <c r="B497" s="95" t="s">
        <v>1063</v>
      </c>
      <c r="C497" s="16" t="s">
        <v>275</v>
      </c>
      <c r="D497" s="106">
        <f>BaseWeaponStats!D497*WeaponUpgradeCorrections!I24</f>
        <v>46.8</v>
      </c>
      <c r="E497" s="106">
        <f>BaseWeaponStats!E497*WeaponUpgradeCorrections!J24</f>
        <v>0</v>
      </c>
      <c r="F497" s="106">
        <f>BaseWeaponStats!F497*WeaponUpgradeCorrections!K24</f>
        <v>0</v>
      </c>
      <c r="G497" s="106">
        <f>BaseWeaponStats!G497*WeaponUpgradeCorrections!L24</f>
        <v>110.39999999999999</v>
      </c>
      <c r="H497" s="96">
        <v>0</v>
      </c>
      <c r="I497" s="97">
        <f>BaseWeaponStats!I497*WeaponUpgradeCorrections!C24</f>
        <v>129</v>
      </c>
      <c r="J497" s="97">
        <f>BaseWeaponStats!J497*WeaponUpgradeCorrections!D24</f>
        <v>136.5</v>
      </c>
      <c r="K497" s="97">
        <f>BaseWeaponStats!K497*WeaponUpgradeCorrections!E24</f>
        <v>0</v>
      </c>
      <c r="L497" s="97">
        <f>BaseWeaponStats!L497*WeaponUpgradeCorrections!F24</f>
        <v>0</v>
      </c>
      <c r="M497" s="97">
        <f>BaseWeaponStats!M497*WeaponUpgradeCorrections!G24</f>
        <v>75</v>
      </c>
      <c r="N497" s="97">
        <f>BaseWeaponStats!N497*WeaponUpgradeCorrections!H24</f>
        <v>20</v>
      </c>
      <c r="O497" s="97">
        <v>0</v>
      </c>
      <c r="P497" s="98">
        <v>3</v>
      </c>
      <c r="Q497" s="99">
        <v>0</v>
      </c>
      <c r="R497" s="102">
        <f>BaseWeaponStats!R497*WeaponUpgradeCorrections!M24</f>
        <v>45</v>
      </c>
      <c r="S497" s="102">
        <f>BaseWeaponStats!S497*WeaponUpgradeCorrections!N24</f>
        <v>10</v>
      </c>
      <c r="T497" s="102">
        <f>BaseWeaponStats!T497*WeaponUpgradeCorrections!O24</f>
        <v>30</v>
      </c>
      <c r="U497" s="102">
        <f>BaseWeaponStats!U497*WeaponUpgradeCorrections!P24</f>
        <v>30</v>
      </c>
      <c r="V497" s="102">
        <f>BaseWeaponStats!V497*WeaponUpgradeCorrections!Q24</f>
        <v>30</v>
      </c>
      <c r="W497" s="100">
        <f>BaseWeaponStats!W497</f>
        <v>250</v>
      </c>
      <c r="X497" s="100">
        <f>BaseWeaponStats!X497</f>
        <v>0</v>
      </c>
      <c r="Y497" s="100">
        <f>BaseWeaponStats!Y497</f>
        <v>1</v>
      </c>
    </row>
    <row r="498" spans="1:25" ht="15.75" customHeight="1" x14ac:dyDescent="0.2">
      <c r="A498" s="94">
        <f>BaseWeaponStats!A498+10</f>
        <v>800810</v>
      </c>
      <c r="B498" s="95" t="s">
        <v>1064</v>
      </c>
      <c r="C498" s="16" t="s">
        <v>275</v>
      </c>
      <c r="D498" s="106">
        <f>BaseWeaponStats!D498*WeaponUpgradeCorrections!I25</f>
        <v>0</v>
      </c>
      <c r="E498" s="106">
        <f>BaseWeaponStats!E498*WeaponUpgradeCorrections!J25</f>
        <v>0</v>
      </c>
      <c r="F498" s="106">
        <f>BaseWeaponStats!F498*WeaponUpgradeCorrections!K25</f>
        <v>0</v>
      </c>
      <c r="G498" s="106">
        <f>BaseWeaponStats!G498*WeaponUpgradeCorrections!L25</f>
        <v>0</v>
      </c>
      <c r="H498" s="96">
        <v>0</v>
      </c>
      <c r="I498" s="97">
        <f>BaseWeaponStats!I498*WeaponUpgradeCorrections!C25</f>
        <v>169.65</v>
      </c>
      <c r="J498" s="97">
        <f>BaseWeaponStats!J498*WeaponUpgradeCorrections!D25</f>
        <v>0</v>
      </c>
      <c r="K498" s="97">
        <f>BaseWeaponStats!K498*WeaponUpgradeCorrections!E25</f>
        <v>169.65</v>
      </c>
      <c r="L498" s="97">
        <f>BaseWeaponStats!L498*WeaponUpgradeCorrections!F25</f>
        <v>0</v>
      </c>
      <c r="M498" s="97">
        <f>BaseWeaponStats!M498*WeaponUpgradeCorrections!G25</f>
        <v>75</v>
      </c>
      <c r="N498" s="97">
        <f>BaseWeaponStats!N498*WeaponUpgradeCorrections!H25</f>
        <v>20</v>
      </c>
      <c r="O498" s="97">
        <v>0</v>
      </c>
      <c r="P498" s="98">
        <v>3</v>
      </c>
      <c r="Q498" s="99">
        <v>0</v>
      </c>
      <c r="R498" s="102">
        <f>BaseWeaponStats!R498*WeaponUpgradeCorrections!M25</f>
        <v>45</v>
      </c>
      <c r="S498" s="102">
        <f>BaseWeaponStats!S498*WeaponUpgradeCorrections!N25</f>
        <v>10</v>
      </c>
      <c r="T498" s="102">
        <f>BaseWeaponStats!T498*WeaponUpgradeCorrections!O25</f>
        <v>33</v>
      </c>
      <c r="U498" s="102">
        <f>BaseWeaponStats!U498*WeaponUpgradeCorrections!P25</f>
        <v>30</v>
      </c>
      <c r="V498" s="102">
        <f>BaseWeaponStats!V498*WeaponUpgradeCorrections!Q25</f>
        <v>30</v>
      </c>
      <c r="W498" s="100">
        <f>BaseWeaponStats!W498</f>
        <v>250</v>
      </c>
      <c r="X498" s="100">
        <f>BaseWeaponStats!X498</f>
        <v>0</v>
      </c>
      <c r="Y498" s="100">
        <f>BaseWeaponStats!Y498</f>
        <v>0</v>
      </c>
    </row>
    <row r="499" spans="1:25" ht="15.75" customHeight="1" x14ac:dyDescent="0.2">
      <c r="A499" s="94">
        <f>BaseWeaponStats!A499+5</f>
        <v>800905</v>
      </c>
      <c r="B499" s="95" t="s">
        <v>1065</v>
      </c>
      <c r="C499" s="16" t="s">
        <v>275</v>
      </c>
      <c r="D499" s="106">
        <f>BaseWeaponStats!D499*WeaponUpgradeCorrections!I26</f>
        <v>0</v>
      </c>
      <c r="E499" s="106">
        <f>BaseWeaponStats!E499*WeaponUpgradeCorrections!J26</f>
        <v>0</v>
      </c>
      <c r="F499" s="106">
        <f>BaseWeaponStats!F499*WeaponUpgradeCorrections!K26</f>
        <v>0</v>
      </c>
      <c r="G499" s="106">
        <f>BaseWeaponStats!G499*WeaponUpgradeCorrections!L26</f>
        <v>0</v>
      </c>
      <c r="H499" s="96">
        <v>1</v>
      </c>
      <c r="I499" s="97">
        <f>BaseWeaponStats!I499*WeaponUpgradeCorrections!C26</f>
        <v>142.88</v>
      </c>
      <c r="J499" s="97">
        <f>BaseWeaponStats!J499*WeaponUpgradeCorrections!D26</f>
        <v>0</v>
      </c>
      <c r="K499" s="97">
        <f>BaseWeaponStats!K499*WeaponUpgradeCorrections!E26</f>
        <v>165.44</v>
      </c>
      <c r="L499" s="97">
        <f>BaseWeaponStats!L499*WeaponUpgradeCorrections!F26</f>
        <v>0</v>
      </c>
      <c r="M499" s="97">
        <f>BaseWeaponStats!M499*WeaponUpgradeCorrections!G26</f>
        <v>75</v>
      </c>
      <c r="N499" s="97">
        <f>BaseWeaponStats!N499*WeaponUpgradeCorrections!H26</f>
        <v>20</v>
      </c>
      <c r="O499" s="97">
        <v>0</v>
      </c>
      <c r="P499" s="98">
        <v>3</v>
      </c>
      <c r="Q499" s="99">
        <v>0</v>
      </c>
      <c r="R499" s="102">
        <f>BaseWeaponStats!R499*WeaponUpgradeCorrections!M26</f>
        <v>45</v>
      </c>
      <c r="S499" s="102">
        <f>BaseWeaponStats!S499*WeaponUpgradeCorrections!N26</f>
        <v>10</v>
      </c>
      <c r="T499" s="102">
        <f>BaseWeaponStats!T499*WeaponUpgradeCorrections!O26</f>
        <v>33</v>
      </c>
      <c r="U499" s="102">
        <f>BaseWeaponStats!U499*WeaponUpgradeCorrections!P26</f>
        <v>30</v>
      </c>
      <c r="V499" s="102">
        <f>BaseWeaponStats!V499*WeaponUpgradeCorrections!Q26</f>
        <v>30</v>
      </c>
      <c r="W499" s="100">
        <f>BaseWeaponStats!W499</f>
        <v>250</v>
      </c>
      <c r="X499" s="100">
        <f>BaseWeaponStats!X499</f>
        <v>0</v>
      </c>
      <c r="Y499" s="100">
        <f>BaseWeaponStats!Y499</f>
        <v>0</v>
      </c>
    </row>
    <row r="500" spans="1:25" ht="15.75" customHeight="1" x14ac:dyDescent="0.2">
      <c r="A500" s="94" t="s">
        <v>418</v>
      </c>
      <c r="B500" s="94" t="s">
        <v>449</v>
      </c>
      <c r="C500" s="16" t="s">
        <v>2</v>
      </c>
      <c r="D500" s="96" t="s">
        <v>419</v>
      </c>
      <c r="E500" s="96" t="s">
        <v>420</v>
      </c>
      <c r="F500" s="96" t="s">
        <v>421</v>
      </c>
      <c r="G500" s="96" t="s">
        <v>422</v>
      </c>
      <c r="H500" s="96" t="s">
        <v>423</v>
      </c>
      <c r="I500" s="97" t="s">
        <v>424</v>
      </c>
      <c r="J500" s="97" t="s">
        <v>425</v>
      </c>
      <c r="K500" s="97" t="s">
        <v>426</v>
      </c>
      <c r="L500" s="97" t="s">
        <v>427</v>
      </c>
      <c r="M500" s="97" t="s">
        <v>428</v>
      </c>
      <c r="N500" s="97" t="s">
        <v>429</v>
      </c>
      <c r="O500" s="97" t="s">
        <v>430</v>
      </c>
      <c r="P500" s="98" t="s">
        <v>9</v>
      </c>
      <c r="Q500" s="99" t="s">
        <v>431</v>
      </c>
      <c r="R500" s="102" t="s">
        <v>432</v>
      </c>
      <c r="S500" s="102" t="s">
        <v>433</v>
      </c>
      <c r="T500" s="102" t="s">
        <v>434</v>
      </c>
      <c r="U500" s="102" t="s">
        <v>435</v>
      </c>
      <c r="V500" s="102" t="s">
        <v>436</v>
      </c>
      <c r="W500" s="100" t="s">
        <v>437</v>
      </c>
      <c r="X500" s="100" t="s">
        <v>10</v>
      </c>
      <c r="Y500" s="100" t="s">
        <v>438</v>
      </c>
    </row>
    <row r="501" spans="1:25" ht="15.75" customHeight="1" x14ac:dyDescent="0.2">
      <c r="A501" s="94">
        <f>BaseWeaponStats!A501+15</f>
        <v>801015</v>
      </c>
      <c r="B501" s="103" t="s">
        <v>287</v>
      </c>
      <c r="C501" s="16" t="s">
        <v>278</v>
      </c>
      <c r="D501" s="106">
        <f>BaseWeaponStats!D501*WeaponUpgradeCorrections!I4</f>
        <v>105.6</v>
      </c>
      <c r="E501" s="107">
        <f>BaseWeaponStats!E501*WeaponUpgradeCorrections!J4</f>
        <v>0</v>
      </c>
      <c r="F501" s="107">
        <f>BaseWeaponStats!F501*WeaponUpgradeCorrections!K4</f>
        <v>0</v>
      </c>
      <c r="G501" s="107">
        <f>BaseWeaponStats!G501*WeaponUpgradeCorrections!L4</f>
        <v>0</v>
      </c>
      <c r="H501" s="96">
        <v>0</v>
      </c>
      <c r="I501" s="97">
        <f>BaseWeaponStats!I501*WeaponUpgradeCorrections!C4</f>
        <v>227.5</v>
      </c>
      <c r="J501" s="97">
        <f>BaseWeaponStats!J501*WeaponUpgradeCorrections!D4</f>
        <v>0</v>
      </c>
      <c r="K501" s="97">
        <f>BaseWeaponStats!K501*WeaponUpgradeCorrections!E4</f>
        <v>0</v>
      </c>
      <c r="L501" s="97">
        <f>BaseWeaponStats!L501*WeaponUpgradeCorrections!F4</f>
        <v>0</v>
      </c>
      <c r="M501" s="97">
        <f>BaseWeaponStats!M501*WeaponUpgradeCorrections!G4</f>
        <v>75</v>
      </c>
      <c r="N501" s="97">
        <f>BaseWeaponStats!N501*WeaponUpgradeCorrections!H4</f>
        <v>35</v>
      </c>
      <c r="O501" s="97">
        <v>0</v>
      </c>
      <c r="P501" s="98">
        <v>4</v>
      </c>
      <c r="Q501" s="99">
        <v>0</v>
      </c>
      <c r="R501" s="102">
        <f>BaseWeaponStats!R501*WeaponUpgradeCorrections!M4</f>
        <v>45</v>
      </c>
      <c r="S501" s="102">
        <f>BaseWeaponStats!S501*WeaponUpgradeCorrections!N4</f>
        <v>10</v>
      </c>
      <c r="T501" s="102">
        <f>BaseWeaponStats!T501*WeaponUpgradeCorrections!O4</f>
        <v>30</v>
      </c>
      <c r="U501" s="102">
        <f>BaseWeaponStats!U501*WeaponUpgradeCorrections!P4</f>
        <v>30</v>
      </c>
      <c r="V501" s="102">
        <f>BaseWeaponStats!V501*WeaponUpgradeCorrections!Q4</f>
        <v>30</v>
      </c>
      <c r="W501" s="100">
        <f>BaseWeaponStats!W501</f>
        <v>250</v>
      </c>
      <c r="X501" s="100">
        <f>BaseWeaponStats!X501</f>
        <v>0</v>
      </c>
      <c r="Y501" s="100">
        <f>BaseWeaponStats!Y501</f>
        <v>0</v>
      </c>
    </row>
    <row r="502" spans="1:25" ht="15.75" customHeight="1" x14ac:dyDescent="0.2">
      <c r="A502" s="94">
        <f>BaseWeaponStats!A502+5</f>
        <v>801105</v>
      </c>
      <c r="B502" s="95" t="s">
        <v>288</v>
      </c>
      <c r="C502" s="16" t="s">
        <v>278</v>
      </c>
      <c r="D502" s="106">
        <f>BaseWeaponStats!D502*WeaponUpgradeCorrections!I5</f>
        <v>105.6</v>
      </c>
      <c r="E502" s="107">
        <f>BaseWeaponStats!E502*WeaponUpgradeCorrections!J5</f>
        <v>0</v>
      </c>
      <c r="F502" s="107">
        <f>BaseWeaponStats!F502*WeaponUpgradeCorrections!K5</f>
        <v>0</v>
      </c>
      <c r="G502" s="107">
        <f>BaseWeaponStats!G502*WeaponUpgradeCorrections!L5</f>
        <v>0</v>
      </c>
      <c r="H502" s="96">
        <v>0</v>
      </c>
      <c r="I502" s="97">
        <f>BaseWeaponStats!I502*WeaponUpgradeCorrections!C5</f>
        <v>245.70000000000002</v>
      </c>
      <c r="J502" s="97">
        <f>BaseWeaponStats!J502*WeaponUpgradeCorrections!D5</f>
        <v>0</v>
      </c>
      <c r="K502" s="97">
        <f>BaseWeaponStats!K502*WeaponUpgradeCorrections!E5</f>
        <v>0</v>
      </c>
      <c r="L502" s="97">
        <f>BaseWeaponStats!L502*WeaponUpgradeCorrections!F5</f>
        <v>0</v>
      </c>
      <c r="M502" s="97">
        <f>BaseWeaponStats!M502*WeaponUpgradeCorrections!G5</f>
        <v>75</v>
      </c>
      <c r="N502" s="97">
        <f>BaseWeaponStats!N502*WeaponUpgradeCorrections!H5</f>
        <v>35</v>
      </c>
      <c r="O502" s="97">
        <v>0</v>
      </c>
      <c r="P502" s="98">
        <v>4</v>
      </c>
      <c r="Q502" s="99">
        <v>0</v>
      </c>
      <c r="R502" s="102">
        <f>BaseWeaponStats!R502*WeaponUpgradeCorrections!M5</f>
        <v>45</v>
      </c>
      <c r="S502" s="102">
        <f>BaseWeaponStats!S502*WeaponUpgradeCorrections!N5</f>
        <v>10</v>
      </c>
      <c r="T502" s="102">
        <f>BaseWeaponStats!T502*WeaponUpgradeCorrections!O5</f>
        <v>30</v>
      </c>
      <c r="U502" s="102">
        <f>BaseWeaponStats!U502*WeaponUpgradeCorrections!P5</f>
        <v>30</v>
      </c>
      <c r="V502" s="102">
        <f>BaseWeaponStats!V502*WeaponUpgradeCorrections!Q5</f>
        <v>30</v>
      </c>
      <c r="W502" s="100">
        <f>BaseWeaponStats!W502</f>
        <v>25</v>
      </c>
      <c r="X502" s="100">
        <f>BaseWeaponStats!X502</f>
        <v>0</v>
      </c>
      <c r="Y502" s="100">
        <f>BaseWeaponStats!Y502</f>
        <v>0</v>
      </c>
    </row>
    <row r="503" spans="1:25" ht="15.75" customHeight="1" x14ac:dyDescent="0.2">
      <c r="A503" s="94">
        <f>BaseWeaponStats!A503+5</f>
        <v>801205</v>
      </c>
      <c r="B503" s="95" t="s">
        <v>1066</v>
      </c>
      <c r="C503" s="16" t="s">
        <v>278</v>
      </c>
      <c r="D503" s="106">
        <f>BaseWeaponStats!D503*WeaponUpgradeCorrections!I6</f>
        <v>0</v>
      </c>
      <c r="E503" s="107">
        <f>BaseWeaponStats!E503*WeaponUpgradeCorrections!J6</f>
        <v>0</v>
      </c>
      <c r="F503" s="107">
        <f>BaseWeaponStats!F503*WeaponUpgradeCorrections!K6</f>
        <v>0</v>
      </c>
      <c r="G503" s="107">
        <f>BaseWeaponStats!G503*WeaponUpgradeCorrections!L6</f>
        <v>0</v>
      </c>
      <c r="H503" s="96">
        <v>0</v>
      </c>
      <c r="I503" s="97">
        <f>BaseWeaponStats!I503*WeaponUpgradeCorrections!C6</f>
        <v>227.5</v>
      </c>
      <c r="J503" s="97">
        <f>BaseWeaponStats!J503*WeaponUpgradeCorrections!D6</f>
        <v>0</v>
      </c>
      <c r="K503" s="97">
        <f>BaseWeaponStats!K503*WeaponUpgradeCorrections!E6</f>
        <v>0</v>
      </c>
      <c r="L503" s="97">
        <f>BaseWeaponStats!L503*WeaponUpgradeCorrections!F6</f>
        <v>227.5</v>
      </c>
      <c r="M503" s="97">
        <f>BaseWeaponStats!M503*WeaponUpgradeCorrections!G6</f>
        <v>75</v>
      </c>
      <c r="N503" s="97">
        <f>BaseWeaponStats!N503*WeaponUpgradeCorrections!H6</f>
        <v>35</v>
      </c>
      <c r="O503" s="97">
        <v>0</v>
      </c>
      <c r="P503" s="98">
        <v>4</v>
      </c>
      <c r="Q503" s="99">
        <v>0</v>
      </c>
      <c r="R503" s="102">
        <f>BaseWeaponStats!R503*WeaponUpgradeCorrections!M6</f>
        <v>45</v>
      </c>
      <c r="S503" s="102">
        <f>BaseWeaponStats!S503*WeaponUpgradeCorrections!N6</f>
        <v>10</v>
      </c>
      <c r="T503" s="102">
        <f>BaseWeaponStats!T503*WeaponUpgradeCorrections!O6</f>
        <v>30</v>
      </c>
      <c r="U503" s="102">
        <f>BaseWeaponStats!U503*WeaponUpgradeCorrections!P6</f>
        <v>42</v>
      </c>
      <c r="V503" s="102">
        <f>BaseWeaponStats!V503*WeaponUpgradeCorrections!Q6</f>
        <v>30</v>
      </c>
      <c r="W503" s="100">
        <f>BaseWeaponStats!W503</f>
        <v>250</v>
      </c>
      <c r="X503" s="100">
        <f>BaseWeaponStats!X503</f>
        <v>0</v>
      </c>
      <c r="Y503" s="100">
        <f>BaseWeaponStats!Y503</f>
        <v>0</v>
      </c>
    </row>
    <row r="504" spans="1:25" ht="15.75" customHeight="1" x14ac:dyDescent="0.2">
      <c r="A504" s="94">
        <f>BaseWeaponStats!A504+5</f>
        <v>801305</v>
      </c>
      <c r="B504" s="95" t="s">
        <v>1067</v>
      </c>
      <c r="C504" s="16" t="s">
        <v>278</v>
      </c>
      <c r="D504" s="106">
        <f>BaseWeaponStats!D504*WeaponUpgradeCorrections!I7</f>
        <v>72.600000000000009</v>
      </c>
      <c r="E504" s="107">
        <f>BaseWeaponStats!E504*WeaponUpgradeCorrections!J7</f>
        <v>0</v>
      </c>
      <c r="F504" s="107">
        <f>BaseWeaponStats!F504*WeaponUpgradeCorrections!K7</f>
        <v>0</v>
      </c>
      <c r="G504" s="107">
        <f>BaseWeaponStats!G504*WeaponUpgradeCorrections!L7</f>
        <v>0</v>
      </c>
      <c r="H504" s="96">
        <v>0</v>
      </c>
      <c r="I504" s="97">
        <f>BaseWeaponStats!I504*WeaponUpgradeCorrections!C7</f>
        <v>210</v>
      </c>
      <c r="J504" s="97">
        <f>BaseWeaponStats!J504*WeaponUpgradeCorrections!D7</f>
        <v>0</v>
      </c>
      <c r="K504" s="97">
        <f>BaseWeaponStats!K504*WeaponUpgradeCorrections!E7</f>
        <v>0</v>
      </c>
      <c r="L504" s="97">
        <f>BaseWeaponStats!L504*WeaponUpgradeCorrections!F7</f>
        <v>0</v>
      </c>
      <c r="M504" s="97">
        <f>BaseWeaponStats!M504*WeaponUpgradeCorrections!G7</f>
        <v>66</v>
      </c>
      <c r="N504" s="97">
        <f>BaseWeaponStats!N504*WeaponUpgradeCorrections!H7</f>
        <v>35</v>
      </c>
      <c r="O504" s="97">
        <v>0</v>
      </c>
      <c r="P504" s="98">
        <v>4</v>
      </c>
      <c r="Q504" s="99">
        <v>0</v>
      </c>
      <c r="R504" s="102">
        <f>BaseWeaponStats!R504*WeaponUpgradeCorrections!M7</f>
        <v>45</v>
      </c>
      <c r="S504" s="102">
        <f>BaseWeaponStats!S504*WeaponUpgradeCorrections!N7</f>
        <v>10</v>
      </c>
      <c r="T504" s="102">
        <f>BaseWeaponStats!T504*WeaponUpgradeCorrections!O7</f>
        <v>30</v>
      </c>
      <c r="U504" s="102">
        <f>BaseWeaponStats!U504*WeaponUpgradeCorrections!P7</f>
        <v>30</v>
      </c>
      <c r="V504" s="102">
        <f>BaseWeaponStats!V504*WeaponUpgradeCorrections!Q7</f>
        <v>30</v>
      </c>
      <c r="W504" s="100">
        <f>BaseWeaponStats!W504</f>
        <v>250</v>
      </c>
      <c r="X504" s="100">
        <f>BaseWeaponStats!X504</f>
        <v>0</v>
      </c>
      <c r="Y504" s="100">
        <f>BaseWeaponStats!Y504</f>
        <v>0</v>
      </c>
    </row>
    <row r="505" spans="1:25" ht="15.75" customHeight="1" x14ac:dyDescent="0.2">
      <c r="A505" s="94">
        <f>BaseWeaponStats!A505+10</f>
        <v>801410</v>
      </c>
      <c r="B505" s="95" t="s">
        <v>1068</v>
      </c>
      <c r="C505" s="16" t="s">
        <v>278</v>
      </c>
      <c r="D505" s="106">
        <f>BaseWeaponStats!D505*WeaponUpgradeCorrections!I8</f>
        <v>30</v>
      </c>
      <c r="E505" s="107">
        <f>BaseWeaponStats!E505*WeaponUpgradeCorrections!J8</f>
        <v>0</v>
      </c>
      <c r="F505" s="107">
        <f>BaseWeaponStats!F505*WeaponUpgradeCorrections!K8</f>
        <v>75.599999999999994</v>
      </c>
      <c r="G505" s="107">
        <f>BaseWeaponStats!G505*WeaponUpgradeCorrections!L8</f>
        <v>0</v>
      </c>
      <c r="H505" s="96">
        <v>0</v>
      </c>
      <c r="I505" s="97">
        <f>BaseWeaponStats!I505*WeaponUpgradeCorrections!C8</f>
        <v>170</v>
      </c>
      <c r="J505" s="97">
        <f>BaseWeaponStats!J505*WeaponUpgradeCorrections!D8</f>
        <v>185</v>
      </c>
      <c r="K505" s="97">
        <f>BaseWeaponStats!K505*WeaponUpgradeCorrections!E8</f>
        <v>0</v>
      </c>
      <c r="L505" s="97">
        <f>BaseWeaponStats!L505*WeaponUpgradeCorrections!F8</f>
        <v>0</v>
      </c>
      <c r="M505" s="97">
        <f>BaseWeaponStats!M505*WeaponUpgradeCorrections!G8</f>
        <v>75</v>
      </c>
      <c r="N505" s="97">
        <f>BaseWeaponStats!N505*WeaponUpgradeCorrections!H8</f>
        <v>35</v>
      </c>
      <c r="O505" s="97">
        <v>0</v>
      </c>
      <c r="P505" s="98">
        <v>4</v>
      </c>
      <c r="Q505" s="99">
        <v>0</v>
      </c>
      <c r="R505" s="102">
        <f>BaseWeaponStats!R505*WeaponUpgradeCorrections!M8</f>
        <v>45</v>
      </c>
      <c r="S505" s="102">
        <f>BaseWeaponStats!S505*WeaponUpgradeCorrections!N8</f>
        <v>10</v>
      </c>
      <c r="T505" s="102">
        <f>BaseWeaponStats!T505*WeaponUpgradeCorrections!O8</f>
        <v>30</v>
      </c>
      <c r="U505" s="102">
        <f>BaseWeaponStats!U505*WeaponUpgradeCorrections!P8</f>
        <v>30</v>
      </c>
      <c r="V505" s="102">
        <f>BaseWeaponStats!V505*WeaponUpgradeCorrections!Q8</f>
        <v>30</v>
      </c>
      <c r="W505" s="100">
        <f>BaseWeaponStats!W505</f>
        <v>250</v>
      </c>
      <c r="X505" s="100">
        <f>BaseWeaponStats!X505</f>
        <v>0</v>
      </c>
      <c r="Y505" s="100">
        <f>BaseWeaponStats!Y505</f>
        <v>1</v>
      </c>
    </row>
    <row r="506" spans="1:25" ht="15.75" customHeight="1" x14ac:dyDescent="0.2">
      <c r="A506" s="94">
        <f>BaseWeaponStats!A506+5</f>
        <v>801505</v>
      </c>
      <c r="B506" s="95" t="s">
        <v>1069</v>
      </c>
      <c r="C506" s="16" t="s">
        <v>278</v>
      </c>
      <c r="D506" s="106">
        <f>BaseWeaponStats!D506*WeaponUpgradeCorrections!I9</f>
        <v>21.599999999999998</v>
      </c>
      <c r="E506" s="107">
        <f>BaseWeaponStats!E506*WeaponUpgradeCorrections!J9</f>
        <v>0</v>
      </c>
      <c r="F506" s="107">
        <f>BaseWeaponStats!F506*WeaponUpgradeCorrections!K9</f>
        <v>111.60000000000001</v>
      </c>
      <c r="G506" s="107">
        <f>BaseWeaponStats!G506*WeaponUpgradeCorrections!L9</f>
        <v>0</v>
      </c>
      <c r="H506" s="96">
        <v>0</v>
      </c>
      <c r="I506" s="97">
        <f>BaseWeaponStats!I506*WeaponUpgradeCorrections!C9</f>
        <v>163.19999999999999</v>
      </c>
      <c r="J506" s="97">
        <f>BaseWeaponStats!J506*WeaponUpgradeCorrections!D9</f>
        <v>169.35999999999999</v>
      </c>
      <c r="K506" s="97">
        <f>BaseWeaponStats!K506*WeaponUpgradeCorrections!E9</f>
        <v>0</v>
      </c>
      <c r="L506" s="97">
        <f>BaseWeaponStats!L506*WeaponUpgradeCorrections!F9</f>
        <v>0</v>
      </c>
      <c r="M506" s="97">
        <f>BaseWeaponStats!M506*WeaponUpgradeCorrections!G9</f>
        <v>75</v>
      </c>
      <c r="N506" s="97">
        <f>BaseWeaponStats!N506*WeaponUpgradeCorrections!H9</f>
        <v>35</v>
      </c>
      <c r="O506" s="97">
        <v>0</v>
      </c>
      <c r="P506" s="98">
        <v>4</v>
      </c>
      <c r="Q506" s="99">
        <v>0</v>
      </c>
      <c r="R506" s="102">
        <f>BaseWeaponStats!R506*WeaponUpgradeCorrections!M9</f>
        <v>45</v>
      </c>
      <c r="S506" s="102">
        <f>BaseWeaponStats!S506*WeaponUpgradeCorrections!N9</f>
        <v>10</v>
      </c>
      <c r="T506" s="102">
        <f>BaseWeaponStats!T506*WeaponUpgradeCorrections!O9</f>
        <v>30</v>
      </c>
      <c r="U506" s="102">
        <f>BaseWeaponStats!U506*WeaponUpgradeCorrections!P9</f>
        <v>30</v>
      </c>
      <c r="V506" s="102">
        <f>BaseWeaponStats!V506*WeaponUpgradeCorrections!Q9</f>
        <v>30</v>
      </c>
      <c r="W506" s="100">
        <f>BaseWeaponStats!W506</f>
        <v>250</v>
      </c>
      <c r="X506" s="100">
        <f>BaseWeaponStats!X506</f>
        <v>0</v>
      </c>
      <c r="Y506" s="100">
        <f>BaseWeaponStats!Y506</f>
        <v>1</v>
      </c>
    </row>
    <row r="507" spans="1:25" ht="15.75" customHeight="1" x14ac:dyDescent="0.2">
      <c r="A507" s="94">
        <f>BaseWeaponStats!A507+10</f>
        <v>801610</v>
      </c>
      <c r="B507" s="95" t="s">
        <v>1070</v>
      </c>
      <c r="C507" s="16" t="s">
        <v>278</v>
      </c>
      <c r="D507" s="106">
        <f>BaseWeaponStats!D507*WeaponUpgradeCorrections!I10</f>
        <v>40.799999999999997</v>
      </c>
      <c r="E507" s="107">
        <f>BaseWeaponStats!E507*WeaponUpgradeCorrections!J10</f>
        <v>0</v>
      </c>
      <c r="F507" s="107">
        <f>BaseWeaponStats!F507*WeaponUpgradeCorrections!K10</f>
        <v>0</v>
      </c>
      <c r="G507" s="107">
        <f>BaseWeaponStats!G507*WeaponUpgradeCorrections!L10</f>
        <v>75.599999999999994</v>
      </c>
      <c r="H507" s="96">
        <v>0</v>
      </c>
      <c r="I507" s="97">
        <f>BaseWeaponStats!I507*WeaponUpgradeCorrections!C10</f>
        <v>152.5</v>
      </c>
      <c r="J507" s="97">
        <f>BaseWeaponStats!J507*WeaponUpgradeCorrections!D10</f>
        <v>187.5</v>
      </c>
      <c r="K507" s="97">
        <f>BaseWeaponStats!K507*WeaponUpgradeCorrections!E10</f>
        <v>0</v>
      </c>
      <c r="L507" s="97">
        <f>BaseWeaponStats!L507*WeaponUpgradeCorrections!F10</f>
        <v>0</v>
      </c>
      <c r="M507" s="97">
        <f>BaseWeaponStats!M507*WeaponUpgradeCorrections!G10</f>
        <v>75</v>
      </c>
      <c r="N507" s="97">
        <f>BaseWeaponStats!N507*WeaponUpgradeCorrections!H10</f>
        <v>35</v>
      </c>
      <c r="O507" s="97">
        <v>0</v>
      </c>
      <c r="P507" s="98">
        <v>4</v>
      </c>
      <c r="Q507" s="99">
        <v>0</v>
      </c>
      <c r="R507" s="102">
        <f>BaseWeaponStats!R507*WeaponUpgradeCorrections!M10</f>
        <v>45</v>
      </c>
      <c r="S507" s="102">
        <f>BaseWeaponStats!S507*WeaponUpgradeCorrections!N10</f>
        <v>10</v>
      </c>
      <c r="T507" s="102">
        <f>BaseWeaponStats!T507*WeaponUpgradeCorrections!O10</f>
        <v>30</v>
      </c>
      <c r="U507" s="102">
        <f>BaseWeaponStats!U507*WeaponUpgradeCorrections!P10</f>
        <v>30</v>
      </c>
      <c r="V507" s="102">
        <f>BaseWeaponStats!V507*WeaponUpgradeCorrections!Q10</f>
        <v>30</v>
      </c>
      <c r="W507" s="100">
        <f>BaseWeaponStats!W507</f>
        <v>250</v>
      </c>
      <c r="X507" s="100">
        <f>BaseWeaponStats!X507</f>
        <v>0</v>
      </c>
      <c r="Y507" s="100">
        <f>BaseWeaponStats!Y507</f>
        <v>1</v>
      </c>
    </row>
    <row r="508" spans="1:25" ht="15.75" customHeight="1" x14ac:dyDescent="0.2">
      <c r="A508" s="94">
        <f>BaseWeaponStats!A508+5</f>
        <v>801705</v>
      </c>
      <c r="B508" s="95" t="s">
        <v>1071</v>
      </c>
      <c r="C508" s="16" t="s">
        <v>278</v>
      </c>
      <c r="D508" s="106">
        <f>BaseWeaponStats!D508*WeaponUpgradeCorrections!I11</f>
        <v>38.4</v>
      </c>
      <c r="E508" s="107">
        <f>BaseWeaponStats!E508*WeaponUpgradeCorrections!J11</f>
        <v>0</v>
      </c>
      <c r="F508" s="107">
        <f>BaseWeaponStats!F508*WeaponUpgradeCorrections!K11</f>
        <v>0</v>
      </c>
      <c r="G508" s="107">
        <f>BaseWeaponStats!G508*WeaponUpgradeCorrections!L11</f>
        <v>88.8</v>
      </c>
      <c r="H508" s="96">
        <v>0</v>
      </c>
      <c r="I508" s="97">
        <f>BaseWeaponStats!I508*WeaponUpgradeCorrections!C11</f>
        <v>163.80000000000001</v>
      </c>
      <c r="J508" s="97">
        <f>BaseWeaponStats!J508*WeaponUpgradeCorrections!D11</f>
        <v>170</v>
      </c>
      <c r="K508" s="97">
        <f>BaseWeaponStats!K508*WeaponUpgradeCorrections!E11</f>
        <v>0</v>
      </c>
      <c r="L508" s="97">
        <f>BaseWeaponStats!L508*WeaponUpgradeCorrections!F11</f>
        <v>0</v>
      </c>
      <c r="M508" s="97">
        <f>BaseWeaponStats!M508*WeaponUpgradeCorrections!G11</f>
        <v>75</v>
      </c>
      <c r="N508" s="97">
        <f>BaseWeaponStats!N508*WeaponUpgradeCorrections!H11</f>
        <v>35</v>
      </c>
      <c r="O508" s="97">
        <v>0</v>
      </c>
      <c r="P508" s="98">
        <v>4</v>
      </c>
      <c r="Q508" s="99">
        <v>0</v>
      </c>
      <c r="R508" s="102">
        <f>BaseWeaponStats!R508*WeaponUpgradeCorrections!M11</f>
        <v>45</v>
      </c>
      <c r="S508" s="102">
        <f>BaseWeaponStats!S508*WeaponUpgradeCorrections!N11</f>
        <v>10</v>
      </c>
      <c r="T508" s="102">
        <f>BaseWeaponStats!T508*WeaponUpgradeCorrections!O11</f>
        <v>30</v>
      </c>
      <c r="U508" s="102">
        <f>BaseWeaponStats!U508*WeaponUpgradeCorrections!P11</f>
        <v>30</v>
      </c>
      <c r="V508" s="102">
        <f>BaseWeaponStats!V508*WeaponUpgradeCorrections!Q11</f>
        <v>30</v>
      </c>
      <c r="W508" s="100">
        <f>BaseWeaponStats!W508</f>
        <v>250</v>
      </c>
      <c r="X508" s="100">
        <f>BaseWeaponStats!X508</f>
        <v>0</v>
      </c>
      <c r="Y508" s="100">
        <f>BaseWeaponStats!Y508</f>
        <v>1</v>
      </c>
    </row>
    <row r="509" spans="1:25" ht="15.75" customHeight="1" x14ac:dyDescent="0.2">
      <c r="A509" s="94">
        <f>BaseWeaponStats!A509+10</f>
        <v>801810</v>
      </c>
      <c r="B509" s="95" t="s">
        <v>1072</v>
      </c>
      <c r="C509" s="16" t="s">
        <v>278</v>
      </c>
      <c r="D509" s="106">
        <f>BaseWeaponStats!D509*WeaponUpgradeCorrections!I12</f>
        <v>0</v>
      </c>
      <c r="E509" s="107">
        <f>BaseWeaponStats!E509*WeaponUpgradeCorrections!J12</f>
        <v>0</v>
      </c>
      <c r="F509" s="107">
        <f>BaseWeaponStats!F509*WeaponUpgradeCorrections!K12</f>
        <v>0</v>
      </c>
      <c r="G509" s="107">
        <f>BaseWeaponStats!G509*WeaponUpgradeCorrections!L12</f>
        <v>0</v>
      </c>
      <c r="H509" s="96">
        <v>0</v>
      </c>
      <c r="I509" s="97">
        <f>BaseWeaponStats!I509*WeaponUpgradeCorrections!C12</f>
        <v>218.4</v>
      </c>
      <c r="J509" s="97">
        <f>BaseWeaponStats!J509*WeaponUpgradeCorrections!D12</f>
        <v>0</v>
      </c>
      <c r="K509" s="97">
        <f>BaseWeaponStats!K509*WeaponUpgradeCorrections!E12</f>
        <v>218.4</v>
      </c>
      <c r="L509" s="97">
        <f>BaseWeaponStats!L509*WeaponUpgradeCorrections!F12</f>
        <v>0</v>
      </c>
      <c r="M509" s="97">
        <f>BaseWeaponStats!M509*WeaponUpgradeCorrections!G12</f>
        <v>75</v>
      </c>
      <c r="N509" s="97">
        <f>BaseWeaponStats!N509*WeaponUpgradeCorrections!H12</f>
        <v>35</v>
      </c>
      <c r="O509" s="97">
        <v>0</v>
      </c>
      <c r="P509" s="98">
        <v>4</v>
      </c>
      <c r="Q509" s="99">
        <v>0</v>
      </c>
      <c r="R509" s="102">
        <f>BaseWeaponStats!R509*WeaponUpgradeCorrections!M12</f>
        <v>45</v>
      </c>
      <c r="S509" s="102">
        <f>BaseWeaponStats!S509*WeaponUpgradeCorrections!N12</f>
        <v>10</v>
      </c>
      <c r="T509" s="102">
        <f>BaseWeaponStats!T509*WeaponUpgradeCorrections!O12</f>
        <v>33</v>
      </c>
      <c r="U509" s="102">
        <f>BaseWeaponStats!U509*WeaponUpgradeCorrections!P12</f>
        <v>30</v>
      </c>
      <c r="V509" s="102">
        <f>BaseWeaponStats!V509*WeaponUpgradeCorrections!Q12</f>
        <v>30</v>
      </c>
      <c r="W509" s="100">
        <f>BaseWeaponStats!W509</f>
        <v>250</v>
      </c>
      <c r="X509" s="100">
        <f>BaseWeaponStats!X509</f>
        <v>0</v>
      </c>
      <c r="Y509" s="100">
        <f>BaseWeaponStats!Y509</f>
        <v>0</v>
      </c>
    </row>
    <row r="510" spans="1:25" ht="15.75" customHeight="1" x14ac:dyDescent="0.2">
      <c r="A510" s="94">
        <f>BaseWeaponStats!A510+5</f>
        <v>801905</v>
      </c>
      <c r="B510" s="95" t="s">
        <v>1073</v>
      </c>
      <c r="C510" s="16" t="s">
        <v>278</v>
      </c>
      <c r="D510" s="106">
        <f>BaseWeaponStats!D510*WeaponUpgradeCorrections!I13</f>
        <v>0</v>
      </c>
      <c r="E510" s="107">
        <f>BaseWeaponStats!E510*WeaponUpgradeCorrections!J13</f>
        <v>0</v>
      </c>
      <c r="F510" s="107">
        <f>BaseWeaponStats!F510*WeaponUpgradeCorrections!K13</f>
        <v>0</v>
      </c>
      <c r="G510" s="107">
        <f>BaseWeaponStats!G510*WeaponUpgradeCorrections!L13</f>
        <v>0</v>
      </c>
      <c r="H510" s="96">
        <v>1</v>
      </c>
      <c r="I510" s="97">
        <f>BaseWeaponStats!I510*WeaponUpgradeCorrections!C13</f>
        <v>181.7</v>
      </c>
      <c r="J510" s="97">
        <f>BaseWeaponStats!J510*WeaponUpgradeCorrections!D13</f>
        <v>0</v>
      </c>
      <c r="K510" s="97">
        <f>BaseWeaponStats!K510*WeaponUpgradeCorrections!E13</f>
        <v>209.29999999999998</v>
      </c>
      <c r="L510" s="97">
        <f>BaseWeaponStats!L510*WeaponUpgradeCorrections!F13</f>
        <v>0</v>
      </c>
      <c r="M510" s="97">
        <f>BaseWeaponStats!M510*WeaponUpgradeCorrections!G13</f>
        <v>75</v>
      </c>
      <c r="N510" s="97">
        <f>BaseWeaponStats!N510*WeaponUpgradeCorrections!H13</f>
        <v>35</v>
      </c>
      <c r="O510" s="97">
        <v>0</v>
      </c>
      <c r="P510" s="98">
        <v>4</v>
      </c>
      <c r="Q510" s="99">
        <v>0</v>
      </c>
      <c r="R510" s="102">
        <f>BaseWeaponStats!R510*WeaponUpgradeCorrections!M13</f>
        <v>45</v>
      </c>
      <c r="S510" s="102">
        <f>BaseWeaponStats!S510*WeaponUpgradeCorrections!N13</f>
        <v>10</v>
      </c>
      <c r="T510" s="102">
        <f>BaseWeaponStats!T510*WeaponUpgradeCorrections!O13</f>
        <v>33</v>
      </c>
      <c r="U510" s="102">
        <f>BaseWeaponStats!U510*WeaponUpgradeCorrections!P13</f>
        <v>30</v>
      </c>
      <c r="V510" s="102">
        <f>BaseWeaponStats!V510*WeaponUpgradeCorrections!Q13</f>
        <v>30</v>
      </c>
      <c r="W510" s="100">
        <f>BaseWeaponStats!W510</f>
        <v>250</v>
      </c>
      <c r="X510" s="100">
        <f>BaseWeaponStats!X510</f>
        <v>0</v>
      </c>
      <c r="Y510" s="100">
        <f>BaseWeaponStats!Y510</f>
        <v>0</v>
      </c>
    </row>
    <row r="511" spans="1:25" ht="15.75" customHeight="1" x14ac:dyDescent="0.2">
      <c r="A511" s="94" t="s">
        <v>418</v>
      </c>
      <c r="B511" s="94" t="s">
        <v>449</v>
      </c>
      <c r="C511" s="16" t="s">
        <v>2</v>
      </c>
      <c r="D511" s="96" t="s">
        <v>419</v>
      </c>
      <c r="E511" s="96" t="s">
        <v>420</v>
      </c>
      <c r="F511" s="96" t="s">
        <v>421</v>
      </c>
      <c r="G511" s="96" t="s">
        <v>422</v>
      </c>
      <c r="H511" s="96" t="s">
        <v>423</v>
      </c>
      <c r="I511" s="97" t="s">
        <v>424</v>
      </c>
      <c r="J511" s="97" t="s">
        <v>425</v>
      </c>
      <c r="K511" s="97" t="s">
        <v>426</v>
      </c>
      <c r="L511" s="97" t="s">
        <v>427</v>
      </c>
      <c r="M511" s="97" t="s">
        <v>428</v>
      </c>
      <c r="N511" s="97" t="s">
        <v>429</v>
      </c>
      <c r="O511" s="97" t="s">
        <v>430</v>
      </c>
      <c r="P511" s="98" t="s">
        <v>9</v>
      </c>
      <c r="Q511" s="99" t="s">
        <v>431</v>
      </c>
      <c r="R511" s="102" t="s">
        <v>432</v>
      </c>
      <c r="S511" s="102" t="s">
        <v>433</v>
      </c>
      <c r="T511" s="102" t="s">
        <v>434</v>
      </c>
      <c r="U511" s="102" t="s">
        <v>435</v>
      </c>
      <c r="V511" s="102" t="s">
        <v>436</v>
      </c>
      <c r="W511" s="100" t="s">
        <v>437</v>
      </c>
      <c r="X511" s="100" t="s">
        <v>10</v>
      </c>
      <c r="Y511" s="100" t="s">
        <v>438</v>
      </c>
    </row>
    <row r="512" spans="1:25" ht="15.75" customHeight="1" x14ac:dyDescent="0.2">
      <c r="A512" s="94">
        <f>BaseWeaponStats!A512+15</f>
        <v>802015</v>
      </c>
      <c r="B512" s="103" t="s">
        <v>289</v>
      </c>
      <c r="C512" s="16" t="s">
        <v>290</v>
      </c>
      <c r="D512" s="106">
        <f>BaseWeaponStats!D512*WeaponUpgradeCorrections!I4</f>
        <v>90</v>
      </c>
      <c r="E512" s="107">
        <f>BaseWeaponStats!E512*WeaponUpgradeCorrections!J4</f>
        <v>0</v>
      </c>
      <c r="F512" s="107">
        <f>BaseWeaponStats!F512*WeaponUpgradeCorrections!K4</f>
        <v>0</v>
      </c>
      <c r="G512" s="107">
        <f>BaseWeaponStats!G512*WeaponUpgradeCorrections!L4</f>
        <v>0</v>
      </c>
      <c r="H512" s="96">
        <v>0</v>
      </c>
      <c r="I512" s="97">
        <f>BaseWeaponStats!I512*WeaponUpgradeCorrections!C4</f>
        <v>207.5</v>
      </c>
      <c r="J512" s="97">
        <f>BaseWeaponStats!J512*WeaponUpgradeCorrections!D4</f>
        <v>0</v>
      </c>
      <c r="K512" s="97">
        <f>BaseWeaponStats!K512*WeaponUpgradeCorrections!E4</f>
        <v>0</v>
      </c>
      <c r="L512" s="97">
        <f>BaseWeaponStats!L512*WeaponUpgradeCorrections!F4</f>
        <v>0</v>
      </c>
      <c r="M512" s="97">
        <f>BaseWeaponStats!M512*WeaponUpgradeCorrections!G4</f>
        <v>75</v>
      </c>
      <c r="N512" s="97">
        <f>BaseWeaponStats!N512*WeaponUpgradeCorrections!H4</f>
        <v>35</v>
      </c>
      <c r="O512" s="97">
        <v>0</v>
      </c>
      <c r="P512" s="98">
        <v>4</v>
      </c>
      <c r="Q512" s="99">
        <v>0</v>
      </c>
      <c r="R512" s="102">
        <f>BaseWeaponStats!R512*WeaponUpgradeCorrections!M4</f>
        <v>45</v>
      </c>
      <c r="S512" s="102">
        <f>BaseWeaponStats!S512*WeaponUpgradeCorrections!N4</f>
        <v>10</v>
      </c>
      <c r="T512" s="102">
        <f>BaseWeaponStats!T512*WeaponUpgradeCorrections!O4</f>
        <v>30</v>
      </c>
      <c r="U512" s="102">
        <f>BaseWeaponStats!U512*WeaponUpgradeCorrections!P4</f>
        <v>30</v>
      </c>
      <c r="V512" s="102">
        <f>BaseWeaponStats!V512*WeaponUpgradeCorrections!Q4</f>
        <v>30</v>
      </c>
      <c r="W512" s="100">
        <f>BaseWeaponStats!W512</f>
        <v>180</v>
      </c>
      <c r="X512" s="100">
        <f>BaseWeaponStats!X512</f>
        <v>6401</v>
      </c>
      <c r="Y512" s="100">
        <f>BaseWeaponStats!Y512</f>
        <v>0</v>
      </c>
    </row>
    <row r="513" spans="1:25" ht="15.75" customHeight="1" x14ac:dyDescent="0.2">
      <c r="A513" s="94">
        <f>BaseWeaponStats!A513+5</f>
        <v>802105</v>
      </c>
      <c r="B513" s="95" t="s">
        <v>291</v>
      </c>
      <c r="C513" s="16" t="s">
        <v>290</v>
      </c>
      <c r="D513" s="106">
        <f>BaseWeaponStats!D513*WeaponUpgradeCorrections!I5</f>
        <v>90</v>
      </c>
      <c r="E513" s="107">
        <f>BaseWeaponStats!E513*WeaponUpgradeCorrections!J5</f>
        <v>0</v>
      </c>
      <c r="F513" s="107">
        <f>BaseWeaponStats!F513*WeaponUpgradeCorrections!K5</f>
        <v>0</v>
      </c>
      <c r="G513" s="107">
        <f>BaseWeaponStats!G513*WeaponUpgradeCorrections!L5</f>
        <v>0</v>
      </c>
      <c r="H513" s="96">
        <v>0</v>
      </c>
      <c r="I513" s="97">
        <f>BaseWeaponStats!I513*WeaponUpgradeCorrections!C5</f>
        <v>224.10000000000002</v>
      </c>
      <c r="J513" s="97">
        <f>BaseWeaponStats!J513*WeaponUpgradeCorrections!D5</f>
        <v>0</v>
      </c>
      <c r="K513" s="97">
        <f>BaseWeaponStats!K513*WeaponUpgradeCorrections!E5</f>
        <v>0</v>
      </c>
      <c r="L513" s="97">
        <f>BaseWeaponStats!L513*WeaponUpgradeCorrections!F5</f>
        <v>0</v>
      </c>
      <c r="M513" s="97">
        <f>BaseWeaponStats!M513*WeaponUpgradeCorrections!G5</f>
        <v>75</v>
      </c>
      <c r="N513" s="97">
        <f>BaseWeaponStats!N513*WeaponUpgradeCorrections!H5</f>
        <v>35</v>
      </c>
      <c r="O513" s="97">
        <v>0</v>
      </c>
      <c r="P513" s="98">
        <v>4</v>
      </c>
      <c r="Q513" s="99">
        <v>0</v>
      </c>
      <c r="R513" s="102">
        <f>BaseWeaponStats!R513*WeaponUpgradeCorrections!M5</f>
        <v>45</v>
      </c>
      <c r="S513" s="102">
        <f>BaseWeaponStats!S513*WeaponUpgradeCorrections!N5</f>
        <v>10</v>
      </c>
      <c r="T513" s="102">
        <f>BaseWeaponStats!T513*WeaponUpgradeCorrections!O5</f>
        <v>30</v>
      </c>
      <c r="U513" s="102">
        <f>BaseWeaponStats!U513*WeaponUpgradeCorrections!P5</f>
        <v>30</v>
      </c>
      <c r="V513" s="102">
        <f>BaseWeaponStats!V513*WeaponUpgradeCorrections!Q5</f>
        <v>30</v>
      </c>
      <c r="W513" s="100">
        <f>BaseWeaponStats!W513</f>
        <v>18</v>
      </c>
      <c r="X513" s="100">
        <f>BaseWeaponStats!X513</f>
        <v>6401</v>
      </c>
      <c r="Y513" s="100">
        <f>BaseWeaponStats!Y513</f>
        <v>0</v>
      </c>
    </row>
    <row r="514" spans="1:25" ht="15.75" customHeight="1" x14ac:dyDescent="0.2">
      <c r="A514" s="94">
        <f>BaseWeaponStats!A514+5</f>
        <v>802205</v>
      </c>
      <c r="B514" s="95" t="s">
        <v>1074</v>
      </c>
      <c r="C514" s="16" t="s">
        <v>290</v>
      </c>
      <c r="D514" s="106">
        <f>BaseWeaponStats!D514*WeaponUpgradeCorrections!I6</f>
        <v>0</v>
      </c>
      <c r="E514" s="107">
        <f>BaseWeaponStats!E514*WeaponUpgradeCorrections!J6</f>
        <v>0</v>
      </c>
      <c r="F514" s="107">
        <f>BaseWeaponStats!F514*WeaponUpgradeCorrections!K6</f>
        <v>0</v>
      </c>
      <c r="G514" s="107">
        <f>BaseWeaponStats!G514*WeaponUpgradeCorrections!L6</f>
        <v>0</v>
      </c>
      <c r="H514" s="96">
        <v>0</v>
      </c>
      <c r="I514" s="97">
        <f>BaseWeaponStats!I514*WeaponUpgradeCorrections!C6</f>
        <v>207.5</v>
      </c>
      <c r="J514" s="97">
        <f>BaseWeaponStats!J514*WeaponUpgradeCorrections!D6</f>
        <v>0</v>
      </c>
      <c r="K514" s="97">
        <f>BaseWeaponStats!K514*WeaponUpgradeCorrections!E6</f>
        <v>0</v>
      </c>
      <c r="L514" s="97">
        <f>BaseWeaponStats!L514*WeaponUpgradeCorrections!F6</f>
        <v>207.5</v>
      </c>
      <c r="M514" s="97">
        <f>BaseWeaponStats!M514*WeaponUpgradeCorrections!G6</f>
        <v>75</v>
      </c>
      <c r="N514" s="97">
        <f>BaseWeaponStats!N514*WeaponUpgradeCorrections!H6</f>
        <v>35</v>
      </c>
      <c r="O514" s="97">
        <v>0</v>
      </c>
      <c r="P514" s="98">
        <v>4</v>
      </c>
      <c r="Q514" s="99">
        <v>0</v>
      </c>
      <c r="R514" s="102">
        <f>BaseWeaponStats!R514*WeaponUpgradeCorrections!M6</f>
        <v>45</v>
      </c>
      <c r="S514" s="102">
        <f>BaseWeaponStats!S514*WeaponUpgradeCorrections!N6</f>
        <v>10</v>
      </c>
      <c r="T514" s="102">
        <f>BaseWeaponStats!T514*WeaponUpgradeCorrections!O6</f>
        <v>30</v>
      </c>
      <c r="U514" s="102">
        <f>BaseWeaponStats!U514*WeaponUpgradeCorrections!P6</f>
        <v>42</v>
      </c>
      <c r="V514" s="102">
        <f>BaseWeaponStats!V514*WeaponUpgradeCorrections!Q6</f>
        <v>30</v>
      </c>
      <c r="W514" s="100">
        <f>BaseWeaponStats!W514</f>
        <v>180</v>
      </c>
      <c r="X514" s="100">
        <f>BaseWeaponStats!X514</f>
        <v>6401</v>
      </c>
      <c r="Y514" s="100">
        <f>BaseWeaponStats!Y514</f>
        <v>0</v>
      </c>
    </row>
    <row r="515" spans="1:25" ht="15.75" customHeight="1" x14ac:dyDescent="0.2">
      <c r="A515" s="94">
        <f>BaseWeaponStats!A515+5</f>
        <v>802305</v>
      </c>
      <c r="B515" s="95" t="s">
        <v>1075</v>
      </c>
      <c r="C515" s="16" t="s">
        <v>290</v>
      </c>
      <c r="D515" s="106">
        <f>BaseWeaponStats!D515*WeaponUpgradeCorrections!I7</f>
        <v>61.600000000000009</v>
      </c>
      <c r="E515" s="107">
        <f>BaseWeaponStats!E515*WeaponUpgradeCorrections!J7</f>
        <v>0</v>
      </c>
      <c r="F515" s="107">
        <f>BaseWeaponStats!F515*WeaponUpgradeCorrections!K7</f>
        <v>0</v>
      </c>
      <c r="G515" s="107">
        <f>BaseWeaponStats!G515*WeaponUpgradeCorrections!L7</f>
        <v>0</v>
      </c>
      <c r="H515" s="96">
        <v>0</v>
      </c>
      <c r="I515" s="97">
        <f>BaseWeaponStats!I515*WeaponUpgradeCorrections!C7</f>
        <v>190</v>
      </c>
      <c r="J515" s="97">
        <f>BaseWeaponStats!J515*WeaponUpgradeCorrections!D7</f>
        <v>0</v>
      </c>
      <c r="K515" s="97">
        <f>BaseWeaponStats!K515*WeaponUpgradeCorrections!E7</f>
        <v>0</v>
      </c>
      <c r="L515" s="97">
        <f>BaseWeaponStats!L515*WeaponUpgradeCorrections!F7</f>
        <v>0</v>
      </c>
      <c r="M515" s="97">
        <f>BaseWeaponStats!M515*WeaponUpgradeCorrections!G7</f>
        <v>66</v>
      </c>
      <c r="N515" s="97">
        <f>BaseWeaponStats!N515*WeaponUpgradeCorrections!H7</f>
        <v>35</v>
      </c>
      <c r="O515" s="97">
        <v>0</v>
      </c>
      <c r="P515" s="98">
        <v>4</v>
      </c>
      <c r="Q515" s="99">
        <v>0</v>
      </c>
      <c r="R515" s="102">
        <f>BaseWeaponStats!R515*WeaponUpgradeCorrections!M7</f>
        <v>45</v>
      </c>
      <c r="S515" s="102">
        <f>BaseWeaponStats!S515*WeaponUpgradeCorrections!N7</f>
        <v>10</v>
      </c>
      <c r="T515" s="102">
        <f>BaseWeaponStats!T515*WeaponUpgradeCorrections!O7</f>
        <v>30</v>
      </c>
      <c r="U515" s="102">
        <f>BaseWeaponStats!U515*WeaponUpgradeCorrections!P7</f>
        <v>30</v>
      </c>
      <c r="V515" s="102">
        <f>BaseWeaponStats!V515*WeaponUpgradeCorrections!Q7</f>
        <v>30</v>
      </c>
      <c r="W515" s="100">
        <f>BaseWeaponStats!W515</f>
        <v>180</v>
      </c>
      <c r="X515" s="100">
        <f>BaseWeaponStats!X515</f>
        <v>6401</v>
      </c>
      <c r="Y515" s="100">
        <f>BaseWeaponStats!Y515</f>
        <v>0</v>
      </c>
    </row>
    <row r="516" spans="1:25" ht="15.75" customHeight="1" x14ac:dyDescent="0.2">
      <c r="A516" s="94">
        <f>BaseWeaponStats!A516+10</f>
        <v>802410</v>
      </c>
      <c r="B516" s="95" t="s">
        <v>1076</v>
      </c>
      <c r="C516" s="16" t="s">
        <v>290</v>
      </c>
      <c r="D516" s="106">
        <f>BaseWeaponStats!D516*WeaponUpgradeCorrections!I8</f>
        <v>25.2</v>
      </c>
      <c r="E516" s="107">
        <f>BaseWeaponStats!E516*WeaponUpgradeCorrections!J8</f>
        <v>0</v>
      </c>
      <c r="F516" s="107">
        <f>BaseWeaponStats!F516*WeaponUpgradeCorrections!K8</f>
        <v>64.8</v>
      </c>
      <c r="G516" s="107">
        <f>BaseWeaponStats!G516*WeaponUpgradeCorrections!L8</f>
        <v>0</v>
      </c>
      <c r="H516" s="96">
        <v>0</v>
      </c>
      <c r="I516" s="97">
        <f>BaseWeaponStats!I516*WeaponUpgradeCorrections!C8</f>
        <v>155</v>
      </c>
      <c r="J516" s="97">
        <f>BaseWeaponStats!J516*WeaponUpgradeCorrections!D8</f>
        <v>167.5</v>
      </c>
      <c r="K516" s="97">
        <f>BaseWeaponStats!K516*WeaponUpgradeCorrections!E8</f>
        <v>0</v>
      </c>
      <c r="L516" s="97">
        <f>BaseWeaponStats!L516*WeaponUpgradeCorrections!F8</f>
        <v>0</v>
      </c>
      <c r="M516" s="97">
        <f>BaseWeaponStats!M516*WeaponUpgradeCorrections!G8</f>
        <v>75</v>
      </c>
      <c r="N516" s="97">
        <f>BaseWeaponStats!N516*WeaponUpgradeCorrections!H8</f>
        <v>35</v>
      </c>
      <c r="O516" s="97">
        <v>0</v>
      </c>
      <c r="P516" s="98">
        <v>4</v>
      </c>
      <c r="Q516" s="99">
        <v>0</v>
      </c>
      <c r="R516" s="102">
        <f>BaseWeaponStats!R516*WeaponUpgradeCorrections!M8</f>
        <v>45</v>
      </c>
      <c r="S516" s="102">
        <f>BaseWeaponStats!S516*WeaponUpgradeCorrections!N8</f>
        <v>10</v>
      </c>
      <c r="T516" s="102">
        <f>BaseWeaponStats!T516*WeaponUpgradeCorrections!O8</f>
        <v>30</v>
      </c>
      <c r="U516" s="102">
        <f>BaseWeaponStats!U516*WeaponUpgradeCorrections!P8</f>
        <v>30</v>
      </c>
      <c r="V516" s="102">
        <f>BaseWeaponStats!V516*WeaponUpgradeCorrections!Q8</f>
        <v>30</v>
      </c>
      <c r="W516" s="100">
        <f>BaseWeaponStats!W516</f>
        <v>180</v>
      </c>
      <c r="X516" s="100">
        <f>BaseWeaponStats!X516</f>
        <v>6401</v>
      </c>
      <c r="Y516" s="100">
        <f>BaseWeaponStats!Y516</f>
        <v>1</v>
      </c>
    </row>
    <row r="517" spans="1:25" ht="15.75" customHeight="1" x14ac:dyDescent="0.2">
      <c r="A517" s="94">
        <f>BaseWeaponStats!A517+5</f>
        <v>802505</v>
      </c>
      <c r="B517" s="95" t="s">
        <v>1077</v>
      </c>
      <c r="C517" s="16" t="s">
        <v>290</v>
      </c>
      <c r="D517" s="106">
        <f>BaseWeaponStats!D517*WeaponUpgradeCorrections!I9</f>
        <v>16.8</v>
      </c>
      <c r="E517" s="107">
        <f>BaseWeaponStats!E517*WeaponUpgradeCorrections!J9</f>
        <v>0</v>
      </c>
      <c r="F517" s="107">
        <f>BaseWeaponStats!F517*WeaponUpgradeCorrections!K9</f>
        <v>95.4</v>
      </c>
      <c r="G517" s="107">
        <f>BaseWeaponStats!G517*WeaponUpgradeCorrections!L9</f>
        <v>0</v>
      </c>
      <c r="H517" s="96">
        <v>0</v>
      </c>
      <c r="I517" s="97">
        <f>BaseWeaponStats!I517*WeaponUpgradeCorrections!C9</f>
        <v>148.79999999999998</v>
      </c>
      <c r="J517" s="97">
        <f>BaseWeaponStats!J517*WeaponUpgradeCorrections!D9</f>
        <v>153.11999999999998</v>
      </c>
      <c r="K517" s="97">
        <f>BaseWeaponStats!K517*WeaponUpgradeCorrections!E9</f>
        <v>0</v>
      </c>
      <c r="L517" s="97">
        <f>BaseWeaponStats!L517*WeaponUpgradeCorrections!F9</f>
        <v>0</v>
      </c>
      <c r="M517" s="97">
        <f>BaseWeaponStats!M517*WeaponUpgradeCorrections!G9</f>
        <v>75</v>
      </c>
      <c r="N517" s="97">
        <f>BaseWeaponStats!N517*WeaponUpgradeCorrections!H9</f>
        <v>35</v>
      </c>
      <c r="O517" s="97">
        <v>0</v>
      </c>
      <c r="P517" s="98">
        <v>4</v>
      </c>
      <c r="Q517" s="99">
        <v>0</v>
      </c>
      <c r="R517" s="102">
        <f>BaseWeaponStats!R517*WeaponUpgradeCorrections!M9</f>
        <v>45</v>
      </c>
      <c r="S517" s="102">
        <f>BaseWeaponStats!S517*WeaponUpgradeCorrections!N9</f>
        <v>10</v>
      </c>
      <c r="T517" s="102">
        <f>BaseWeaponStats!T517*WeaponUpgradeCorrections!O9</f>
        <v>30</v>
      </c>
      <c r="U517" s="102">
        <f>BaseWeaponStats!U517*WeaponUpgradeCorrections!P9</f>
        <v>30</v>
      </c>
      <c r="V517" s="102">
        <f>BaseWeaponStats!V517*WeaponUpgradeCorrections!Q9</f>
        <v>30</v>
      </c>
      <c r="W517" s="100">
        <f>BaseWeaponStats!W517</f>
        <v>180</v>
      </c>
      <c r="X517" s="100">
        <f>BaseWeaponStats!X517</f>
        <v>6401</v>
      </c>
      <c r="Y517" s="100">
        <f>BaseWeaponStats!Y517</f>
        <v>1</v>
      </c>
    </row>
    <row r="518" spans="1:25" ht="15.75" customHeight="1" x14ac:dyDescent="0.2">
      <c r="A518" s="94">
        <f>BaseWeaponStats!A518+10</f>
        <v>802610</v>
      </c>
      <c r="B518" s="95" t="s">
        <v>1078</v>
      </c>
      <c r="C518" s="16" t="s">
        <v>290</v>
      </c>
      <c r="D518" s="106">
        <f>BaseWeaponStats!D518*WeaponUpgradeCorrections!I10</f>
        <v>34.799999999999997</v>
      </c>
      <c r="E518" s="107">
        <f>BaseWeaponStats!E518*WeaponUpgradeCorrections!J10</f>
        <v>0</v>
      </c>
      <c r="F518" s="107">
        <f>BaseWeaponStats!F518*WeaponUpgradeCorrections!K10</f>
        <v>0</v>
      </c>
      <c r="G518" s="107">
        <f>BaseWeaponStats!G518*WeaponUpgradeCorrections!L10</f>
        <v>64.8</v>
      </c>
      <c r="H518" s="96">
        <v>0</v>
      </c>
      <c r="I518" s="97">
        <f>BaseWeaponStats!I518*WeaponUpgradeCorrections!C10</f>
        <v>140</v>
      </c>
      <c r="J518" s="97">
        <f>BaseWeaponStats!J518*WeaponUpgradeCorrections!D10</f>
        <v>170</v>
      </c>
      <c r="K518" s="97">
        <f>BaseWeaponStats!K518*WeaponUpgradeCorrections!E10</f>
        <v>0</v>
      </c>
      <c r="L518" s="97">
        <f>BaseWeaponStats!L518*WeaponUpgradeCorrections!F10</f>
        <v>0</v>
      </c>
      <c r="M518" s="97">
        <f>BaseWeaponStats!M518*WeaponUpgradeCorrections!G10</f>
        <v>75</v>
      </c>
      <c r="N518" s="97">
        <f>BaseWeaponStats!N518*WeaponUpgradeCorrections!H10</f>
        <v>35</v>
      </c>
      <c r="O518" s="97">
        <v>0</v>
      </c>
      <c r="P518" s="98">
        <v>4</v>
      </c>
      <c r="Q518" s="99">
        <v>0</v>
      </c>
      <c r="R518" s="102">
        <f>BaseWeaponStats!R518*WeaponUpgradeCorrections!M10</f>
        <v>45</v>
      </c>
      <c r="S518" s="102">
        <f>BaseWeaponStats!S518*WeaponUpgradeCorrections!N10</f>
        <v>10</v>
      </c>
      <c r="T518" s="102">
        <f>BaseWeaponStats!T518*WeaponUpgradeCorrections!O10</f>
        <v>30</v>
      </c>
      <c r="U518" s="102">
        <f>BaseWeaponStats!U518*WeaponUpgradeCorrections!P10</f>
        <v>30</v>
      </c>
      <c r="V518" s="102">
        <f>BaseWeaponStats!V518*WeaponUpgradeCorrections!Q10</f>
        <v>30</v>
      </c>
      <c r="W518" s="100">
        <f>BaseWeaponStats!W518</f>
        <v>180</v>
      </c>
      <c r="X518" s="100">
        <f>BaseWeaponStats!X518</f>
        <v>6401</v>
      </c>
      <c r="Y518" s="100">
        <f>BaseWeaponStats!Y518</f>
        <v>1</v>
      </c>
    </row>
    <row r="519" spans="1:25" ht="15.75" customHeight="1" x14ac:dyDescent="0.2">
      <c r="A519" s="94">
        <f>BaseWeaponStats!A519+5</f>
        <v>802705</v>
      </c>
      <c r="B519" s="95" t="s">
        <v>1079</v>
      </c>
      <c r="C519" s="16" t="s">
        <v>290</v>
      </c>
      <c r="D519" s="106">
        <f>BaseWeaponStats!D519*WeaponUpgradeCorrections!I11</f>
        <v>32.4</v>
      </c>
      <c r="E519" s="107">
        <f>BaseWeaponStats!E519*WeaponUpgradeCorrections!J11</f>
        <v>0</v>
      </c>
      <c r="F519" s="107">
        <f>BaseWeaponStats!F519*WeaponUpgradeCorrections!K11</f>
        <v>0</v>
      </c>
      <c r="G519" s="107">
        <f>BaseWeaponStats!G519*WeaponUpgradeCorrections!L11</f>
        <v>75.599999999999994</v>
      </c>
      <c r="H519" s="96">
        <v>0</v>
      </c>
      <c r="I519" s="97">
        <f>BaseWeaponStats!I519*WeaponUpgradeCorrections!C11</f>
        <v>148.20000000000002</v>
      </c>
      <c r="J519" s="97">
        <f>BaseWeaponStats!J519*WeaponUpgradeCorrections!D11</f>
        <v>155</v>
      </c>
      <c r="K519" s="97">
        <f>BaseWeaponStats!K519*WeaponUpgradeCorrections!E11</f>
        <v>0</v>
      </c>
      <c r="L519" s="97">
        <f>BaseWeaponStats!L519*WeaponUpgradeCorrections!F11</f>
        <v>0</v>
      </c>
      <c r="M519" s="97">
        <f>BaseWeaponStats!M519*WeaponUpgradeCorrections!G11</f>
        <v>75</v>
      </c>
      <c r="N519" s="97">
        <f>BaseWeaponStats!N519*WeaponUpgradeCorrections!H11</f>
        <v>35</v>
      </c>
      <c r="O519" s="97">
        <v>0</v>
      </c>
      <c r="P519" s="98">
        <v>4</v>
      </c>
      <c r="Q519" s="99">
        <v>0</v>
      </c>
      <c r="R519" s="102">
        <f>BaseWeaponStats!R519*WeaponUpgradeCorrections!M11</f>
        <v>45</v>
      </c>
      <c r="S519" s="102">
        <f>BaseWeaponStats!S519*WeaponUpgradeCorrections!N11</f>
        <v>10</v>
      </c>
      <c r="T519" s="102">
        <f>BaseWeaponStats!T519*WeaponUpgradeCorrections!O11</f>
        <v>30</v>
      </c>
      <c r="U519" s="102">
        <f>BaseWeaponStats!U519*WeaponUpgradeCorrections!P11</f>
        <v>30</v>
      </c>
      <c r="V519" s="102">
        <f>BaseWeaponStats!V519*WeaponUpgradeCorrections!Q11</f>
        <v>30</v>
      </c>
      <c r="W519" s="100">
        <f>BaseWeaponStats!W519</f>
        <v>180</v>
      </c>
      <c r="X519" s="100">
        <f>BaseWeaponStats!X519</f>
        <v>6401</v>
      </c>
      <c r="Y519" s="100">
        <f>BaseWeaponStats!Y519</f>
        <v>1</v>
      </c>
    </row>
    <row r="520" spans="1:25" ht="15.75" customHeight="1" x14ac:dyDescent="0.2">
      <c r="A520" s="94">
        <f>BaseWeaponStats!A520+10</f>
        <v>802810</v>
      </c>
      <c r="B520" s="95" t="s">
        <v>1080</v>
      </c>
      <c r="C520" s="16" t="s">
        <v>290</v>
      </c>
      <c r="D520" s="106">
        <f>BaseWeaponStats!D520*WeaponUpgradeCorrections!I12</f>
        <v>0</v>
      </c>
      <c r="E520" s="107">
        <f>BaseWeaponStats!E520*WeaponUpgradeCorrections!J12</f>
        <v>0</v>
      </c>
      <c r="F520" s="107">
        <f>BaseWeaponStats!F520*WeaponUpgradeCorrections!K12</f>
        <v>0</v>
      </c>
      <c r="G520" s="107">
        <f>BaseWeaponStats!G520*WeaponUpgradeCorrections!L12</f>
        <v>0</v>
      </c>
      <c r="H520" s="96">
        <v>0</v>
      </c>
      <c r="I520" s="97">
        <f>BaseWeaponStats!I520*WeaponUpgradeCorrections!C12</f>
        <v>199.2</v>
      </c>
      <c r="J520" s="97">
        <f>BaseWeaponStats!J520*WeaponUpgradeCorrections!D12</f>
        <v>0</v>
      </c>
      <c r="K520" s="97">
        <f>BaseWeaponStats!K520*WeaponUpgradeCorrections!E12</f>
        <v>199.2</v>
      </c>
      <c r="L520" s="97">
        <f>BaseWeaponStats!L520*WeaponUpgradeCorrections!F12</f>
        <v>0</v>
      </c>
      <c r="M520" s="97">
        <f>BaseWeaponStats!M520*WeaponUpgradeCorrections!G12</f>
        <v>75</v>
      </c>
      <c r="N520" s="97">
        <f>BaseWeaponStats!N520*WeaponUpgradeCorrections!H12</f>
        <v>35</v>
      </c>
      <c r="O520" s="97">
        <v>0</v>
      </c>
      <c r="P520" s="98">
        <v>4</v>
      </c>
      <c r="Q520" s="99">
        <v>0</v>
      </c>
      <c r="R520" s="102">
        <f>BaseWeaponStats!R520*WeaponUpgradeCorrections!M12</f>
        <v>45</v>
      </c>
      <c r="S520" s="102">
        <f>BaseWeaponStats!S520*WeaponUpgradeCorrections!N12</f>
        <v>10</v>
      </c>
      <c r="T520" s="102">
        <f>BaseWeaponStats!T520*WeaponUpgradeCorrections!O12</f>
        <v>33</v>
      </c>
      <c r="U520" s="102">
        <f>BaseWeaponStats!U520*WeaponUpgradeCorrections!P12</f>
        <v>30</v>
      </c>
      <c r="V520" s="102">
        <f>BaseWeaponStats!V520*WeaponUpgradeCorrections!Q12</f>
        <v>30</v>
      </c>
      <c r="W520" s="100">
        <f>BaseWeaponStats!W520</f>
        <v>180</v>
      </c>
      <c r="X520" s="100">
        <f>BaseWeaponStats!X520</f>
        <v>6401</v>
      </c>
      <c r="Y520" s="100">
        <f>BaseWeaponStats!Y520</f>
        <v>0</v>
      </c>
    </row>
    <row r="521" spans="1:25" ht="15.75" customHeight="1" x14ac:dyDescent="0.2">
      <c r="A521" s="94">
        <f>BaseWeaponStats!A521+5</f>
        <v>802905</v>
      </c>
      <c r="B521" s="95" t="s">
        <v>1081</v>
      </c>
      <c r="C521" s="16" t="s">
        <v>290</v>
      </c>
      <c r="D521" s="106">
        <f>BaseWeaponStats!D521*WeaponUpgradeCorrections!I13</f>
        <v>0</v>
      </c>
      <c r="E521" s="107">
        <f>BaseWeaponStats!E521*WeaponUpgradeCorrections!J13</f>
        <v>0</v>
      </c>
      <c r="F521" s="107">
        <f>BaseWeaponStats!F521*WeaponUpgradeCorrections!K13</f>
        <v>0</v>
      </c>
      <c r="G521" s="107">
        <f>BaseWeaponStats!G521*WeaponUpgradeCorrections!L13</f>
        <v>0</v>
      </c>
      <c r="H521" s="96">
        <v>1</v>
      </c>
      <c r="I521" s="97">
        <f>BaseWeaponStats!I521*WeaponUpgradeCorrections!C13</f>
        <v>167.89999999999998</v>
      </c>
      <c r="J521" s="97">
        <f>BaseWeaponStats!J521*WeaponUpgradeCorrections!D13</f>
        <v>0</v>
      </c>
      <c r="K521" s="97">
        <f>BaseWeaponStats!K521*WeaponUpgradeCorrections!E13</f>
        <v>190.89999999999998</v>
      </c>
      <c r="L521" s="97">
        <f>BaseWeaponStats!L521*WeaponUpgradeCorrections!F13</f>
        <v>0</v>
      </c>
      <c r="M521" s="97">
        <f>BaseWeaponStats!M521*WeaponUpgradeCorrections!G13</f>
        <v>75</v>
      </c>
      <c r="N521" s="97">
        <f>BaseWeaponStats!N521*WeaponUpgradeCorrections!H13</f>
        <v>35</v>
      </c>
      <c r="O521" s="97">
        <v>0</v>
      </c>
      <c r="P521" s="98">
        <v>4</v>
      </c>
      <c r="Q521" s="99">
        <v>0</v>
      </c>
      <c r="R521" s="102">
        <f>BaseWeaponStats!R521*WeaponUpgradeCorrections!M13</f>
        <v>45</v>
      </c>
      <c r="S521" s="102">
        <f>BaseWeaponStats!S521*WeaponUpgradeCorrections!N13</f>
        <v>10</v>
      </c>
      <c r="T521" s="102">
        <f>BaseWeaponStats!T521*WeaponUpgradeCorrections!O13</f>
        <v>33</v>
      </c>
      <c r="U521" s="102">
        <f>BaseWeaponStats!U521*WeaponUpgradeCorrections!P13</f>
        <v>30</v>
      </c>
      <c r="V521" s="102">
        <f>BaseWeaponStats!V521*WeaponUpgradeCorrections!Q13</f>
        <v>30</v>
      </c>
      <c r="W521" s="100">
        <f>BaseWeaponStats!W521</f>
        <v>180</v>
      </c>
      <c r="X521" s="100">
        <f>BaseWeaponStats!X521</f>
        <v>6401</v>
      </c>
      <c r="Y521" s="100">
        <f>BaseWeaponStats!Y521</f>
        <v>0</v>
      </c>
    </row>
    <row r="522" spans="1:25" ht="15.75" customHeight="1" x14ac:dyDescent="0.2">
      <c r="A522" s="94" t="s">
        <v>418</v>
      </c>
      <c r="B522" s="94" t="s">
        <v>449</v>
      </c>
      <c r="C522" s="16" t="s">
        <v>2</v>
      </c>
      <c r="D522" s="96" t="s">
        <v>419</v>
      </c>
      <c r="E522" s="96" t="s">
        <v>420</v>
      </c>
      <c r="F522" s="96" t="s">
        <v>421</v>
      </c>
      <c r="G522" s="96" t="s">
        <v>422</v>
      </c>
      <c r="H522" s="96" t="s">
        <v>423</v>
      </c>
      <c r="I522" s="97" t="s">
        <v>424</v>
      </c>
      <c r="J522" s="97" t="s">
        <v>425</v>
      </c>
      <c r="K522" s="97" t="s">
        <v>426</v>
      </c>
      <c r="L522" s="97" t="s">
        <v>427</v>
      </c>
      <c r="M522" s="97" t="s">
        <v>428</v>
      </c>
      <c r="N522" s="97" t="s">
        <v>429</v>
      </c>
      <c r="O522" s="97" t="s">
        <v>430</v>
      </c>
      <c r="P522" s="98" t="s">
        <v>9</v>
      </c>
      <c r="Q522" s="99" t="s">
        <v>431</v>
      </c>
      <c r="R522" s="102" t="s">
        <v>432</v>
      </c>
      <c r="S522" s="102" t="s">
        <v>433</v>
      </c>
      <c r="T522" s="102" t="s">
        <v>434</v>
      </c>
      <c r="U522" s="102" t="s">
        <v>435</v>
      </c>
      <c r="V522" s="102" t="s">
        <v>436</v>
      </c>
      <c r="W522" s="100" t="s">
        <v>437</v>
      </c>
      <c r="X522" s="100" t="s">
        <v>10</v>
      </c>
      <c r="Y522" s="100" t="s">
        <v>438</v>
      </c>
    </row>
    <row r="523" spans="1:25" ht="15.75" customHeight="1" x14ac:dyDescent="0.2">
      <c r="A523" s="94">
        <f>BaseWeaponStats!A523+15</f>
        <v>803015</v>
      </c>
      <c r="B523" s="103" t="s">
        <v>292</v>
      </c>
      <c r="C523" s="16" t="s">
        <v>293</v>
      </c>
      <c r="D523" s="106">
        <f>BaseWeaponStats!D523*WeaponUpgradeCorrections!I4</f>
        <v>72</v>
      </c>
      <c r="E523" s="107">
        <f>BaseWeaponStats!E523*WeaponUpgradeCorrections!J4</f>
        <v>36</v>
      </c>
      <c r="F523" s="107">
        <f>BaseWeaponStats!F523*WeaponUpgradeCorrections!K4</f>
        <v>0</v>
      </c>
      <c r="G523" s="107">
        <f>BaseWeaponStats!G523*WeaponUpgradeCorrections!L4</f>
        <v>0</v>
      </c>
      <c r="H523" s="96">
        <v>0</v>
      </c>
      <c r="I523" s="97">
        <f>BaseWeaponStats!I523*WeaponUpgradeCorrections!C4</f>
        <v>227.5</v>
      </c>
      <c r="J523" s="97">
        <f>BaseWeaponStats!J523*WeaponUpgradeCorrections!D4</f>
        <v>0</v>
      </c>
      <c r="K523" s="97">
        <f>BaseWeaponStats!K523*WeaponUpgradeCorrections!E4</f>
        <v>0</v>
      </c>
      <c r="L523" s="97">
        <f>BaseWeaponStats!L523*WeaponUpgradeCorrections!F4</f>
        <v>0</v>
      </c>
      <c r="M523" s="97">
        <f>BaseWeaponStats!M523*WeaponUpgradeCorrections!G4</f>
        <v>75</v>
      </c>
      <c r="N523" s="97">
        <f>BaseWeaponStats!N523*WeaponUpgradeCorrections!H4</f>
        <v>20</v>
      </c>
      <c r="O523" s="97">
        <v>0</v>
      </c>
      <c r="P523" s="98">
        <v>3.5</v>
      </c>
      <c r="Q523" s="99">
        <v>0</v>
      </c>
      <c r="R523" s="102">
        <f>BaseWeaponStats!R523*WeaponUpgradeCorrections!M4</f>
        <v>45</v>
      </c>
      <c r="S523" s="102">
        <f>BaseWeaponStats!S523*WeaponUpgradeCorrections!N4</f>
        <v>10</v>
      </c>
      <c r="T523" s="102">
        <f>BaseWeaponStats!T523*WeaponUpgradeCorrections!O4</f>
        <v>30</v>
      </c>
      <c r="U523" s="102">
        <f>BaseWeaponStats!U523*WeaponUpgradeCorrections!P4</f>
        <v>30</v>
      </c>
      <c r="V523" s="102">
        <f>BaseWeaponStats!V523*WeaponUpgradeCorrections!Q4</f>
        <v>30</v>
      </c>
      <c r="W523" s="100">
        <f>BaseWeaponStats!W523</f>
        <v>220</v>
      </c>
      <c r="X523" s="100">
        <f>BaseWeaponStats!X523</f>
        <v>0</v>
      </c>
      <c r="Y523" s="100">
        <f>BaseWeaponStats!Y523</f>
        <v>0</v>
      </c>
    </row>
    <row r="524" spans="1:25" ht="15.75" customHeight="1" x14ac:dyDescent="0.2">
      <c r="A524" s="94">
        <f>BaseWeaponStats!A524+5</f>
        <v>803105</v>
      </c>
      <c r="B524" s="95" t="s">
        <v>294</v>
      </c>
      <c r="C524" s="16" t="s">
        <v>293</v>
      </c>
      <c r="D524" s="106">
        <f>BaseWeaponStats!D524*WeaponUpgradeCorrections!I5</f>
        <v>72</v>
      </c>
      <c r="E524" s="107">
        <f>BaseWeaponStats!E524*WeaponUpgradeCorrections!J5</f>
        <v>36</v>
      </c>
      <c r="F524" s="107">
        <f>BaseWeaponStats!F524*WeaponUpgradeCorrections!K5</f>
        <v>0</v>
      </c>
      <c r="G524" s="107">
        <f>BaseWeaponStats!G524*WeaponUpgradeCorrections!L5</f>
        <v>0</v>
      </c>
      <c r="H524" s="96">
        <v>0</v>
      </c>
      <c r="I524" s="97">
        <f>BaseWeaponStats!I524*WeaponUpgradeCorrections!C5</f>
        <v>245.70000000000002</v>
      </c>
      <c r="J524" s="97">
        <f>BaseWeaponStats!J524*WeaponUpgradeCorrections!D5</f>
        <v>0</v>
      </c>
      <c r="K524" s="97">
        <f>BaseWeaponStats!K524*WeaponUpgradeCorrections!E5</f>
        <v>0</v>
      </c>
      <c r="L524" s="97">
        <f>BaseWeaponStats!L524*WeaponUpgradeCorrections!F5</f>
        <v>0</v>
      </c>
      <c r="M524" s="97">
        <f>BaseWeaponStats!M524*WeaponUpgradeCorrections!G5</f>
        <v>75</v>
      </c>
      <c r="N524" s="97">
        <f>BaseWeaponStats!N524*WeaponUpgradeCorrections!H5</f>
        <v>20</v>
      </c>
      <c r="O524" s="97">
        <v>0</v>
      </c>
      <c r="P524" s="98">
        <v>3.5</v>
      </c>
      <c r="Q524" s="99">
        <v>0</v>
      </c>
      <c r="R524" s="102">
        <f>BaseWeaponStats!R524*WeaponUpgradeCorrections!M5</f>
        <v>45</v>
      </c>
      <c r="S524" s="102">
        <f>BaseWeaponStats!S524*WeaponUpgradeCorrections!N5</f>
        <v>10</v>
      </c>
      <c r="T524" s="102">
        <f>BaseWeaponStats!T524*WeaponUpgradeCorrections!O5</f>
        <v>30</v>
      </c>
      <c r="U524" s="102">
        <f>BaseWeaponStats!U524*WeaponUpgradeCorrections!P5</f>
        <v>30</v>
      </c>
      <c r="V524" s="102">
        <f>BaseWeaponStats!V524*WeaponUpgradeCorrections!Q5</f>
        <v>30</v>
      </c>
      <c r="W524" s="100">
        <f>BaseWeaponStats!W524</f>
        <v>22</v>
      </c>
      <c r="X524" s="100">
        <f>BaseWeaponStats!X524</f>
        <v>0</v>
      </c>
      <c r="Y524" s="100">
        <f>BaseWeaponStats!Y524</f>
        <v>0</v>
      </c>
    </row>
    <row r="525" spans="1:25" ht="15.75" customHeight="1" x14ac:dyDescent="0.2">
      <c r="A525" s="94">
        <f>BaseWeaponStats!A525+5</f>
        <v>803205</v>
      </c>
      <c r="B525" s="95" t="s">
        <v>1082</v>
      </c>
      <c r="C525" s="16" t="s">
        <v>293</v>
      </c>
      <c r="D525" s="106">
        <f>BaseWeaponStats!D525*WeaponUpgradeCorrections!I6</f>
        <v>0</v>
      </c>
      <c r="E525" s="107">
        <f>BaseWeaponStats!E525*WeaponUpgradeCorrections!J6</f>
        <v>0</v>
      </c>
      <c r="F525" s="107">
        <f>BaseWeaponStats!F525*WeaponUpgradeCorrections!K6</f>
        <v>0</v>
      </c>
      <c r="G525" s="107">
        <f>BaseWeaponStats!G525*WeaponUpgradeCorrections!L6</f>
        <v>0</v>
      </c>
      <c r="H525" s="96">
        <v>0</v>
      </c>
      <c r="I525" s="97">
        <f>BaseWeaponStats!I525*WeaponUpgradeCorrections!C6</f>
        <v>227.5</v>
      </c>
      <c r="J525" s="97">
        <f>BaseWeaponStats!J525*WeaponUpgradeCorrections!D6</f>
        <v>0</v>
      </c>
      <c r="K525" s="97">
        <f>BaseWeaponStats!K525*WeaponUpgradeCorrections!E6</f>
        <v>0</v>
      </c>
      <c r="L525" s="97">
        <f>BaseWeaponStats!L525*WeaponUpgradeCorrections!F6</f>
        <v>227.5</v>
      </c>
      <c r="M525" s="97">
        <f>BaseWeaponStats!M525*WeaponUpgradeCorrections!G6</f>
        <v>75</v>
      </c>
      <c r="N525" s="97">
        <f>BaseWeaponStats!N525*WeaponUpgradeCorrections!H6</f>
        <v>20</v>
      </c>
      <c r="O525" s="97">
        <v>0</v>
      </c>
      <c r="P525" s="98">
        <v>3.5</v>
      </c>
      <c r="Q525" s="99">
        <v>0</v>
      </c>
      <c r="R525" s="102">
        <f>BaseWeaponStats!R525*WeaponUpgradeCorrections!M6</f>
        <v>45</v>
      </c>
      <c r="S525" s="102">
        <f>BaseWeaponStats!S525*WeaponUpgradeCorrections!N6</f>
        <v>10</v>
      </c>
      <c r="T525" s="102">
        <f>BaseWeaponStats!T525*WeaponUpgradeCorrections!O6</f>
        <v>30</v>
      </c>
      <c r="U525" s="102">
        <f>BaseWeaponStats!U525*WeaponUpgradeCorrections!P6</f>
        <v>42</v>
      </c>
      <c r="V525" s="102">
        <f>BaseWeaponStats!V525*WeaponUpgradeCorrections!Q6</f>
        <v>30</v>
      </c>
      <c r="W525" s="100">
        <f>BaseWeaponStats!W525</f>
        <v>220</v>
      </c>
      <c r="X525" s="100">
        <f>BaseWeaponStats!X525</f>
        <v>0</v>
      </c>
      <c r="Y525" s="100">
        <f>BaseWeaponStats!Y525</f>
        <v>0</v>
      </c>
    </row>
    <row r="526" spans="1:25" ht="15.75" customHeight="1" x14ac:dyDescent="0.2">
      <c r="A526" s="94">
        <f>BaseWeaponStats!A526+5</f>
        <v>803305</v>
      </c>
      <c r="B526" s="95" t="s">
        <v>1083</v>
      </c>
      <c r="C526" s="16" t="s">
        <v>293</v>
      </c>
      <c r="D526" s="106">
        <f>BaseWeaponStats!D526*WeaponUpgradeCorrections!I7</f>
        <v>49.500000000000007</v>
      </c>
      <c r="E526" s="107">
        <f>BaseWeaponStats!E526*WeaponUpgradeCorrections!J7</f>
        <v>25.3</v>
      </c>
      <c r="F526" s="107">
        <f>BaseWeaponStats!F526*WeaponUpgradeCorrections!K7</f>
        <v>0</v>
      </c>
      <c r="G526" s="107">
        <f>BaseWeaponStats!G526*WeaponUpgradeCorrections!L7</f>
        <v>0</v>
      </c>
      <c r="H526" s="96">
        <v>0</v>
      </c>
      <c r="I526" s="97">
        <f>BaseWeaponStats!I526*WeaponUpgradeCorrections!C7</f>
        <v>210</v>
      </c>
      <c r="J526" s="97">
        <f>BaseWeaponStats!J526*WeaponUpgradeCorrections!D7</f>
        <v>0</v>
      </c>
      <c r="K526" s="97">
        <f>BaseWeaponStats!K526*WeaponUpgradeCorrections!E7</f>
        <v>0</v>
      </c>
      <c r="L526" s="97">
        <f>BaseWeaponStats!L526*WeaponUpgradeCorrections!F7</f>
        <v>0</v>
      </c>
      <c r="M526" s="97">
        <f>BaseWeaponStats!M526*WeaponUpgradeCorrections!G7</f>
        <v>66</v>
      </c>
      <c r="N526" s="97">
        <f>BaseWeaponStats!N526*WeaponUpgradeCorrections!H7</f>
        <v>20</v>
      </c>
      <c r="O526" s="97">
        <v>0</v>
      </c>
      <c r="P526" s="98">
        <v>3.5</v>
      </c>
      <c r="Q526" s="99">
        <v>0</v>
      </c>
      <c r="R526" s="102">
        <f>BaseWeaponStats!R526*WeaponUpgradeCorrections!M7</f>
        <v>45</v>
      </c>
      <c r="S526" s="102">
        <f>BaseWeaponStats!S526*WeaponUpgradeCorrections!N7</f>
        <v>10</v>
      </c>
      <c r="T526" s="102">
        <f>BaseWeaponStats!T526*WeaponUpgradeCorrections!O7</f>
        <v>30</v>
      </c>
      <c r="U526" s="102">
        <f>BaseWeaponStats!U526*WeaponUpgradeCorrections!P7</f>
        <v>30</v>
      </c>
      <c r="V526" s="102">
        <f>BaseWeaponStats!V526*WeaponUpgradeCorrections!Q7</f>
        <v>30</v>
      </c>
      <c r="W526" s="100">
        <f>BaseWeaponStats!W526</f>
        <v>220</v>
      </c>
      <c r="X526" s="100">
        <f>BaseWeaponStats!X526</f>
        <v>0</v>
      </c>
      <c r="Y526" s="100">
        <f>BaseWeaponStats!Y526</f>
        <v>0</v>
      </c>
    </row>
    <row r="527" spans="1:25" ht="15.75" customHeight="1" x14ac:dyDescent="0.2">
      <c r="A527" s="94">
        <f>BaseWeaponStats!A527+10</f>
        <v>803410</v>
      </c>
      <c r="B527" s="95" t="s">
        <v>1084</v>
      </c>
      <c r="C527" s="16" t="s">
        <v>293</v>
      </c>
      <c r="D527" s="106">
        <f>BaseWeaponStats!D527*WeaponUpgradeCorrections!I8</f>
        <v>20.399999999999999</v>
      </c>
      <c r="E527" s="107">
        <f>BaseWeaponStats!E527*WeaponUpgradeCorrections!J8</f>
        <v>9.6</v>
      </c>
      <c r="F527" s="107">
        <f>BaseWeaponStats!F527*WeaponUpgradeCorrections!K8</f>
        <v>78</v>
      </c>
      <c r="G527" s="107">
        <f>BaseWeaponStats!G527*WeaponUpgradeCorrections!L8</f>
        <v>0</v>
      </c>
      <c r="H527" s="96">
        <v>0</v>
      </c>
      <c r="I527" s="97">
        <f>BaseWeaponStats!I527*WeaponUpgradeCorrections!C8</f>
        <v>170</v>
      </c>
      <c r="J527" s="97">
        <f>BaseWeaponStats!J527*WeaponUpgradeCorrections!D8</f>
        <v>185</v>
      </c>
      <c r="K527" s="97">
        <f>BaseWeaponStats!K527*WeaponUpgradeCorrections!E8</f>
        <v>0</v>
      </c>
      <c r="L527" s="97">
        <f>BaseWeaponStats!L527*WeaponUpgradeCorrections!F8</f>
        <v>0</v>
      </c>
      <c r="M527" s="97">
        <f>BaseWeaponStats!M527*WeaponUpgradeCorrections!G8</f>
        <v>75</v>
      </c>
      <c r="N527" s="97">
        <f>BaseWeaponStats!N527*WeaponUpgradeCorrections!H8</f>
        <v>20</v>
      </c>
      <c r="O527" s="97">
        <v>0</v>
      </c>
      <c r="P527" s="98">
        <v>3.5</v>
      </c>
      <c r="Q527" s="99">
        <v>0</v>
      </c>
      <c r="R527" s="102">
        <f>BaseWeaponStats!R527*WeaponUpgradeCorrections!M8</f>
        <v>45</v>
      </c>
      <c r="S527" s="102">
        <f>BaseWeaponStats!S527*WeaponUpgradeCorrections!N8</f>
        <v>10</v>
      </c>
      <c r="T527" s="102">
        <f>BaseWeaponStats!T527*WeaponUpgradeCorrections!O8</f>
        <v>30</v>
      </c>
      <c r="U527" s="102">
        <f>BaseWeaponStats!U527*WeaponUpgradeCorrections!P8</f>
        <v>30</v>
      </c>
      <c r="V527" s="102">
        <f>BaseWeaponStats!V527*WeaponUpgradeCorrections!Q8</f>
        <v>30</v>
      </c>
      <c r="W527" s="100">
        <f>BaseWeaponStats!W527</f>
        <v>220</v>
      </c>
      <c r="X527" s="100">
        <f>BaseWeaponStats!X527</f>
        <v>0</v>
      </c>
      <c r="Y527" s="100">
        <f>BaseWeaponStats!Y527</f>
        <v>1</v>
      </c>
    </row>
    <row r="528" spans="1:25" ht="15.75" customHeight="1" x14ac:dyDescent="0.2">
      <c r="A528" s="94">
        <f>BaseWeaponStats!A528+5</f>
        <v>803505</v>
      </c>
      <c r="B528" s="95" t="s">
        <v>1085</v>
      </c>
      <c r="C528" s="16" t="s">
        <v>293</v>
      </c>
      <c r="D528" s="106">
        <f>BaseWeaponStats!D528*WeaponUpgradeCorrections!I9</f>
        <v>14.399999999999999</v>
      </c>
      <c r="E528" s="107">
        <f>BaseWeaponStats!E528*WeaponUpgradeCorrections!J9</f>
        <v>7.1999999999999993</v>
      </c>
      <c r="F528" s="107">
        <f>BaseWeaponStats!F528*WeaponUpgradeCorrections!K9</f>
        <v>113.4</v>
      </c>
      <c r="G528" s="107">
        <f>BaseWeaponStats!G528*WeaponUpgradeCorrections!L9</f>
        <v>0</v>
      </c>
      <c r="H528" s="96">
        <v>0</v>
      </c>
      <c r="I528" s="97">
        <f>BaseWeaponStats!I528*WeaponUpgradeCorrections!C9</f>
        <v>163.19999999999999</v>
      </c>
      <c r="J528" s="97">
        <f>BaseWeaponStats!J528*WeaponUpgradeCorrections!D9</f>
        <v>169.35999999999999</v>
      </c>
      <c r="K528" s="97">
        <f>BaseWeaponStats!K528*WeaponUpgradeCorrections!E9</f>
        <v>0</v>
      </c>
      <c r="L528" s="97">
        <f>BaseWeaponStats!L528*WeaponUpgradeCorrections!F9</f>
        <v>0</v>
      </c>
      <c r="M528" s="97">
        <f>BaseWeaponStats!M528*WeaponUpgradeCorrections!G9</f>
        <v>75</v>
      </c>
      <c r="N528" s="97">
        <f>BaseWeaponStats!N528*WeaponUpgradeCorrections!H9</f>
        <v>20</v>
      </c>
      <c r="O528" s="97">
        <v>0</v>
      </c>
      <c r="P528" s="98">
        <v>3.5</v>
      </c>
      <c r="Q528" s="99">
        <v>0</v>
      </c>
      <c r="R528" s="102">
        <f>BaseWeaponStats!R528*WeaponUpgradeCorrections!M9</f>
        <v>45</v>
      </c>
      <c r="S528" s="102">
        <f>BaseWeaponStats!S528*WeaponUpgradeCorrections!N9</f>
        <v>10</v>
      </c>
      <c r="T528" s="102">
        <f>BaseWeaponStats!T528*WeaponUpgradeCorrections!O9</f>
        <v>30</v>
      </c>
      <c r="U528" s="102">
        <f>BaseWeaponStats!U528*WeaponUpgradeCorrections!P9</f>
        <v>30</v>
      </c>
      <c r="V528" s="102">
        <f>BaseWeaponStats!V528*WeaponUpgradeCorrections!Q9</f>
        <v>30</v>
      </c>
      <c r="W528" s="100">
        <f>BaseWeaponStats!W528</f>
        <v>220</v>
      </c>
      <c r="X528" s="100">
        <f>BaseWeaponStats!X528</f>
        <v>0</v>
      </c>
      <c r="Y528" s="100">
        <f>BaseWeaponStats!Y528</f>
        <v>1</v>
      </c>
    </row>
    <row r="529" spans="1:25" ht="15.75" customHeight="1" x14ac:dyDescent="0.2">
      <c r="A529" s="94">
        <f>BaseWeaponStats!A529+10</f>
        <v>803610</v>
      </c>
      <c r="B529" s="95" t="s">
        <v>1086</v>
      </c>
      <c r="C529" s="16" t="s">
        <v>293</v>
      </c>
      <c r="D529" s="106">
        <f>BaseWeaponStats!D529*WeaponUpgradeCorrections!I10</f>
        <v>27.599999999999998</v>
      </c>
      <c r="E529" s="107">
        <f>BaseWeaponStats!E529*WeaponUpgradeCorrections!J10</f>
        <v>14.399999999999999</v>
      </c>
      <c r="F529" s="107">
        <f>BaseWeaponStats!F529*WeaponUpgradeCorrections!K10</f>
        <v>0</v>
      </c>
      <c r="G529" s="107">
        <f>BaseWeaponStats!G529*WeaponUpgradeCorrections!L10</f>
        <v>76.8</v>
      </c>
      <c r="H529" s="96">
        <v>0</v>
      </c>
      <c r="I529" s="97">
        <f>BaseWeaponStats!I529*WeaponUpgradeCorrections!C10</f>
        <v>152.5</v>
      </c>
      <c r="J529" s="97">
        <f>BaseWeaponStats!J529*WeaponUpgradeCorrections!D10</f>
        <v>187.5</v>
      </c>
      <c r="K529" s="97">
        <f>BaseWeaponStats!K529*WeaponUpgradeCorrections!E10</f>
        <v>0</v>
      </c>
      <c r="L529" s="97">
        <f>BaseWeaponStats!L529*WeaponUpgradeCorrections!F10</f>
        <v>0</v>
      </c>
      <c r="M529" s="97">
        <f>BaseWeaponStats!M529*WeaponUpgradeCorrections!G10</f>
        <v>75</v>
      </c>
      <c r="N529" s="97">
        <f>BaseWeaponStats!N529*WeaponUpgradeCorrections!H10</f>
        <v>20</v>
      </c>
      <c r="O529" s="97">
        <v>0</v>
      </c>
      <c r="P529" s="98">
        <v>3.5</v>
      </c>
      <c r="Q529" s="99">
        <v>0</v>
      </c>
      <c r="R529" s="102">
        <f>BaseWeaponStats!R529*WeaponUpgradeCorrections!M10</f>
        <v>45</v>
      </c>
      <c r="S529" s="102">
        <f>BaseWeaponStats!S529*WeaponUpgradeCorrections!N10</f>
        <v>10</v>
      </c>
      <c r="T529" s="102">
        <f>BaseWeaponStats!T529*WeaponUpgradeCorrections!O10</f>
        <v>30</v>
      </c>
      <c r="U529" s="102">
        <f>BaseWeaponStats!U529*WeaponUpgradeCorrections!P10</f>
        <v>30</v>
      </c>
      <c r="V529" s="102">
        <f>BaseWeaponStats!V529*WeaponUpgradeCorrections!Q10</f>
        <v>30</v>
      </c>
      <c r="W529" s="100">
        <f>BaseWeaponStats!W529</f>
        <v>220</v>
      </c>
      <c r="X529" s="100">
        <f>BaseWeaponStats!X529</f>
        <v>0</v>
      </c>
      <c r="Y529" s="100">
        <f>BaseWeaponStats!Y529</f>
        <v>1</v>
      </c>
    </row>
    <row r="530" spans="1:25" ht="15.75" customHeight="1" x14ac:dyDescent="0.2">
      <c r="A530" s="94">
        <f>BaseWeaponStats!A530+5</f>
        <v>803705</v>
      </c>
      <c r="B530" s="95" t="s">
        <v>1087</v>
      </c>
      <c r="C530" s="16" t="s">
        <v>293</v>
      </c>
      <c r="D530" s="106">
        <f>BaseWeaponStats!D530*WeaponUpgradeCorrections!I11</f>
        <v>26.4</v>
      </c>
      <c r="E530" s="107">
        <f>BaseWeaponStats!E530*WeaponUpgradeCorrections!J11</f>
        <v>13.2</v>
      </c>
      <c r="F530" s="107">
        <f>BaseWeaponStats!F530*WeaponUpgradeCorrections!K11</f>
        <v>0</v>
      </c>
      <c r="G530" s="107">
        <f>BaseWeaponStats!G530*WeaponUpgradeCorrections!L11</f>
        <v>91.2</v>
      </c>
      <c r="H530" s="96">
        <v>0</v>
      </c>
      <c r="I530" s="97">
        <f>BaseWeaponStats!I530*WeaponUpgradeCorrections!C11</f>
        <v>163.80000000000001</v>
      </c>
      <c r="J530" s="97">
        <f>BaseWeaponStats!J530*WeaponUpgradeCorrections!D11</f>
        <v>170</v>
      </c>
      <c r="K530" s="97">
        <f>BaseWeaponStats!K530*WeaponUpgradeCorrections!E11</f>
        <v>0</v>
      </c>
      <c r="L530" s="97">
        <f>BaseWeaponStats!L530*WeaponUpgradeCorrections!F11</f>
        <v>0</v>
      </c>
      <c r="M530" s="97">
        <f>BaseWeaponStats!M530*WeaponUpgradeCorrections!G11</f>
        <v>75</v>
      </c>
      <c r="N530" s="97">
        <f>BaseWeaponStats!N530*WeaponUpgradeCorrections!H11</f>
        <v>20</v>
      </c>
      <c r="O530" s="97">
        <v>0</v>
      </c>
      <c r="P530" s="98">
        <v>3.5</v>
      </c>
      <c r="Q530" s="99">
        <v>0</v>
      </c>
      <c r="R530" s="102">
        <f>BaseWeaponStats!R530*WeaponUpgradeCorrections!M11</f>
        <v>45</v>
      </c>
      <c r="S530" s="102">
        <f>BaseWeaponStats!S530*WeaponUpgradeCorrections!N11</f>
        <v>10</v>
      </c>
      <c r="T530" s="102">
        <f>BaseWeaponStats!T530*WeaponUpgradeCorrections!O11</f>
        <v>30</v>
      </c>
      <c r="U530" s="102">
        <f>BaseWeaponStats!U530*WeaponUpgradeCorrections!P11</f>
        <v>30</v>
      </c>
      <c r="V530" s="102">
        <f>BaseWeaponStats!V530*WeaponUpgradeCorrections!Q11</f>
        <v>30</v>
      </c>
      <c r="W530" s="100">
        <f>BaseWeaponStats!W530</f>
        <v>220</v>
      </c>
      <c r="X530" s="100">
        <f>BaseWeaponStats!X530</f>
        <v>0</v>
      </c>
      <c r="Y530" s="100">
        <f>BaseWeaponStats!Y530</f>
        <v>1</v>
      </c>
    </row>
    <row r="531" spans="1:25" ht="15.75" customHeight="1" x14ac:dyDescent="0.2">
      <c r="A531" s="94">
        <f>BaseWeaponStats!A531+10</f>
        <v>803810</v>
      </c>
      <c r="B531" s="95" t="s">
        <v>1088</v>
      </c>
      <c r="C531" s="16" t="s">
        <v>293</v>
      </c>
      <c r="D531" s="106">
        <f>BaseWeaponStats!D531*WeaponUpgradeCorrections!I12</f>
        <v>0</v>
      </c>
      <c r="E531" s="107">
        <f>BaseWeaponStats!E531*WeaponUpgradeCorrections!J12</f>
        <v>0</v>
      </c>
      <c r="F531" s="107">
        <f>BaseWeaponStats!F531*WeaponUpgradeCorrections!K12</f>
        <v>0</v>
      </c>
      <c r="G531" s="107">
        <f>BaseWeaponStats!G531*WeaponUpgradeCorrections!L12</f>
        <v>0</v>
      </c>
      <c r="H531" s="96">
        <v>0</v>
      </c>
      <c r="I531" s="97">
        <f>BaseWeaponStats!I531*WeaponUpgradeCorrections!C12</f>
        <v>218.4</v>
      </c>
      <c r="J531" s="97">
        <f>BaseWeaponStats!J531*WeaponUpgradeCorrections!D12</f>
        <v>0</v>
      </c>
      <c r="K531" s="97">
        <f>BaseWeaponStats!K531*WeaponUpgradeCorrections!E12</f>
        <v>218.4</v>
      </c>
      <c r="L531" s="97">
        <f>BaseWeaponStats!L531*WeaponUpgradeCorrections!F12</f>
        <v>0</v>
      </c>
      <c r="M531" s="97">
        <f>BaseWeaponStats!M531*WeaponUpgradeCorrections!G12</f>
        <v>75</v>
      </c>
      <c r="N531" s="97">
        <f>BaseWeaponStats!N531*WeaponUpgradeCorrections!H12</f>
        <v>20</v>
      </c>
      <c r="O531" s="97">
        <v>0</v>
      </c>
      <c r="P531" s="98">
        <v>3.5</v>
      </c>
      <c r="Q531" s="99">
        <v>0</v>
      </c>
      <c r="R531" s="102">
        <f>BaseWeaponStats!R531*WeaponUpgradeCorrections!M12</f>
        <v>45</v>
      </c>
      <c r="S531" s="102">
        <f>BaseWeaponStats!S531*WeaponUpgradeCorrections!N12</f>
        <v>10</v>
      </c>
      <c r="T531" s="102">
        <f>BaseWeaponStats!T531*WeaponUpgradeCorrections!O12</f>
        <v>33</v>
      </c>
      <c r="U531" s="102">
        <f>BaseWeaponStats!U531*WeaponUpgradeCorrections!P12</f>
        <v>30</v>
      </c>
      <c r="V531" s="102">
        <f>BaseWeaponStats!V531*WeaponUpgradeCorrections!Q12</f>
        <v>30</v>
      </c>
      <c r="W531" s="100">
        <f>BaseWeaponStats!W531</f>
        <v>220</v>
      </c>
      <c r="X531" s="100">
        <f>BaseWeaponStats!X531</f>
        <v>0</v>
      </c>
      <c r="Y531" s="100">
        <f>BaseWeaponStats!Y531</f>
        <v>0</v>
      </c>
    </row>
    <row r="532" spans="1:25" ht="15.75" customHeight="1" x14ac:dyDescent="0.2">
      <c r="A532" s="94">
        <f>BaseWeaponStats!A532+5</f>
        <v>803905</v>
      </c>
      <c r="B532" s="95" t="s">
        <v>1089</v>
      </c>
      <c r="C532" s="16" t="s">
        <v>293</v>
      </c>
      <c r="D532" s="106">
        <f>BaseWeaponStats!D532*WeaponUpgradeCorrections!I13</f>
        <v>0</v>
      </c>
      <c r="E532" s="107">
        <f>BaseWeaponStats!E532*WeaponUpgradeCorrections!J13</f>
        <v>0</v>
      </c>
      <c r="F532" s="107">
        <f>BaseWeaponStats!F532*WeaponUpgradeCorrections!K13</f>
        <v>0</v>
      </c>
      <c r="G532" s="107">
        <f>BaseWeaponStats!G532*WeaponUpgradeCorrections!L13</f>
        <v>0</v>
      </c>
      <c r="H532" s="96">
        <v>1</v>
      </c>
      <c r="I532" s="97">
        <f>BaseWeaponStats!I532*WeaponUpgradeCorrections!C13</f>
        <v>181.7</v>
      </c>
      <c r="J532" s="97">
        <f>BaseWeaponStats!J532*WeaponUpgradeCorrections!D13</f>
        <v>0</v>
      </c>
      <c r="K532" s="97">
        <f>BaseWeaponStats!K532*WeaponUpgradeCorrections!E13</f>
        <v>209.29999999999998</v>
      </c>
      <c r="L532" s="97">
        <f>BaseWeaponStats!L532*WeaponUpgradeCorrections!F13</f>
        <v>0</v>
      </c>
      <c r="M532" s="97">
        <f>BaseWeaponStats!M532*WeaponUpgradeCorrections!G13</f>
        <v>75</v>
      </c>
      <c r="N532" s="97">
        <f>BaseWeaponStats!N532*WeaponUpgradeCorrections!H13</f>
        <v>20</v>
      </c>
      <c r="O532" s="97">
        <v>0</v>
      </c>
      <c r="P532" s="98">
        <v>3.5</v>
      </c>
      <c r="Q532" s="99">
        <v>0</v>
      </c>
      <c r="R532" s="102">
        <f>BaseWeaponStats!R532*WeaponUpgradeCorrections!M13</f>
        <v>45</v>
      </c>
      <c r="S532" s="102">
        <f>BaseWeaponStats!S532*WeaponUpgradeCorrections!N13</f>
        <v>10</v>
      </c>
      <c r="T532" s="102">
        <f>BaseWeaponStats!T532*WeaponUpgradeCorrections!O13</f>
        <v>33</v>
      </c>
      <c r="U532" s="102">
        <f>BaseWeaponStats!U532*WeaponUpgradeCorrections!P13</f>
        <v>30</v>
      </c>
      <c r="V532" s="102">
        <f>BaseWeaponStats!V532*WeaponUpgradeCorrections!Q13</f>
        <v>30</v>
      </c>
      <c r="W532" s="100">
        <f>BaseWeaponStats!W532</f>
        <v>220</v>
      </c>
      <c r="X532" s="100">
        <f>BaseWeaponStats!X532</f>
        <v>0</v>
      </c>
      <c r="Y532" s="100">
        <f>BaseWeaponStats!Y532</f>
        <v>0</v>
      </c>
    </row>
    <row r="533" spans="1:25" ht="15.75" customHeight="1" x14ac:dyDescent="0.2">
      <c r="A533" s="94" t="s">
        <v>418</v>
      </c>
      <c r="B533" s="94" t="s">
        <v>449</v>
      </c>
      <c r="C533" s="16" t="s">
        <v>2</v>
      </c>
      <c r="D533" s="96" t="s">
        <v>419</v>
      </c>
      <c r="E533" s="96" t="s">
        <v>420</v>
      </c>
      <c r="F533" s="96" t="s">
        <v>421</v>
      </c>
      <c r="G533" s="96" t="s">
        <v>422</v>
      </c>
      <c r="H533" s="96" t="s">
        <v>423</v>
      </c>
      <c r="I533" s="97" t="s">
        <v>424</v>
      </c>
      <c r="J533" s="97" t="s">
        <v>425</v>
      </c>
      <c r="K533" s="97" t="s">
        <v>426</v>
      </c>
      <c r="L533" s="97" t="s">
        <v>427</v>
      </c>
      <c r="M533" s="97" t="s">
        <v>428</v>
      </c>
      <c r="N533" s="97" t="s">
        <v>429</v>
      </c>
      <c r="O533" s="97" t="s">
        <v>430</v>
      </c>
      <c r="P533" s="98" t="s">
        <v>9</v>
      </c>
      <c r="Q533" s="99" t="s">
        <v>431</v>
      </c>
      <c r="R533" s="102" t="s">
        <v>432</v>
      </c>
      <c r="S533" s="102" t="s">
        <v>433</v>
      </c>
      <c r="T533" s="102" t="s">
        <v>434</v>
      </c>
      <c r="U533" s="102" t="s">
        <v>435</v>
      </c>
      <c r="V533" s="102" t="s">
        <v>436</v>
      </c>
      <c r="W533" s="100" t="s">
        <v>437</v>
      </c>
      <c r="X533" s="100" t="s">
        <v>10</v>
      </c>
      <c r="Y533" s="100" t="s">
        <v>438</v>
      </c>
    </row>
    <row r="534" spans="1:25" ht="15.75" customHeight="1" x14ac:dyDescent="0.2">
      <c r="A534" s="94">
        <f>BaseWeaponStats!A534+15</f>
        <v>804015</v>
      </c>
      <c r="B534" s="103" t="s">
        <v>295</v>
      </c>
      <c r="C534" s="16" t="s">
        <v>296</v>
      </c>
      <c r="D534" s="106">
        <f>BaseWeaponStats!D534*WeaponUpgradeCorrections!I4</f>
        <v>105.6</v>
      </c>
      <c r="E534" s="107">
        <f>BaseWeaponStats!E534*WeaponUpgradeCorrections!J4</f>
        <v>0</v>
      </c>
      <c r="F534" s="107">
        <f>BaseWeaponStats!F534*WeaponUpgradeCorrections!K4</f>
        <v>0</v>
      </c>
      <c r="G534" s="107">
        <f>BaseWeaponStats!G534*WeaponUpgradeCorrections!L4</f>
        <v>0</v>
      </c>
      <c r="H534" s="96">
        <v>0</v>
      </c>
      <c r="I534" s="97">
        <f>BaseWeaponStats!I534*WeaponUpgradeCorrections!C4</f>
        <v>222.5</v>
      </c>
      <c r="J534" s="97">
        <f>BaseWeaponStats!J534*WeaponUpgradeCorrections!D4</f>
        <v>0</v>
      </c>
      <c r="K534" s="97">
        <f>BaseWeaponStats!K534*WeaponUpgradeCorrections!E4</f>
        <v>0</v>
      </c>
      <c r="L534" s="97">
        <f>BaseWeaponStats!L534*WeaponUpgradeCorrections!F4</f>
        <v>0</v>
      </c>
      <c r="M534" s="97">
        <f>BaseWeaponStats!M534*WeaponUpgradeCorrections!G4</f>
        <v>75</v>
      </c>
      <c r="N534" s="97">
        <f>BaseWeaponStats!N534*WeaponUpgradeCorrections!H4</f>
        <v>20</v>
      </c>
      <c r="O534" s="97">
        <v>0</v>
      </c>
      <c r="P534" s="98">
        <v>5</v>
      </c>
      <c r="Q534" s="99">
        <v>0</v>
      </c>
      <c r="R534" s="102">
        <f>BaseWeaponStats!R534*WeaponUpgradeCorrections!M4</f>
        <v>45</v>
      </c>
      <c r="S534" s="102">
        <f>BaseWeaponStats!S534*WeaponUpgradeCorrections!N4</f>
        <v>10</v>
      </c>
      <c r="T534" s="102">
        <f>BaseWeaponStats!T534*WeaponUpgradeCorrections!O4</f>
        <v>30</v>
      </c>
      <c r="U534" s="102">
        <f>BaseWeaponStats!U534*WeaponUpgradeCorrections!P4</f>
        <v>30</v>
      </c>
      <c r="V534" s="102">
        <f>BaseWeaponStats!V534*WeaponUpgradeCorrections!Q4</f>
        <v>30</v>
      </c>
      <c r="W534" s="100">
        <f>BaseWeaponStats!W534</f>
        <v>250</v>
      </c>
      <c r="X534" s="100">
        <f>BaseWeaponStats!X534</f>
        <v>0</v>
      </c>
      <c r="Y534" s="100">
        <f>BaseWeaponStats!Y534</f>
        <v>0</v>
      </c>
    </row>
    <row r="535" spans="1:25" ht="15.75" customHeight="1" x14ac:dyDescent="0.2">
      <c r="A535" s="94">
        <f>BaseWeaponStats!A535+5</f>
        <v>804105</v>
      </c>
      <c r="B535" s="95" t="s">
        <v>297</v>
      </c>
      <c r="C535" s="16" t="s">
        <v>296</v>
      </c>
      <c r="D535" s="106">
        <f>BaseWeaponStats!D535*WeaponUpgradeCorrections!I5</f>
        <v>105.6</v>
      </c>
      <c r="E535" s="107">
        <f>BaseWeaponStats!E535*WeaponUpgradeCorrections!J5</f>
        <v>0</v>
      </c>
      <c r="F535" s="107">
        <f>BaseWeaponStats!F535*WeaponUpgradeCorrections!K5</f>
        <v>0</v>
      </c>
      <c r="G535" s="107">
        <f>BaseWeaponStats!G535*WeaponUpgradeCorrections!L5</f>
        <v>0</v>
      </c>
      <c r="H535" s="96">
        <v>0</v>
      </c>
      <c r="I535" s="97">
        <f>BaseWeaponStats!I535*WeaponUpgradeCorrections!C5</f>
        <v>240.3</v>
      </c>
      <c r="J535" s="97">
        <f>BaseWeaponStats!J535*WeaponUpgradeCorrections!D5</f>
        <v>0</v>
      </c>
      <c r="K535" s="97">
        <f>BaseWeaponStats!K535*WeaponUpgradeCorrections!E5</f>
        <v>0</v>
      </c>
      <c r="L535" s="97">
        <f>BaseWeaponStats!L535*WeaponUpgradeCorrections!F5</f>
        <v>0</v>
      </c>
      <c r="M535" s="97">
        <f>BaseWeaponStats!M535*WeaponUpgradeCorrections!G5</f>
        <v>75</v>
      </c>
      <c r="N535" s="97">
        <f>BaseWeaponStats!N535*WeaponUpgradeCorrections!H5</f>
        <v>20</v>
      </c>
      <c r="O535" s="97">
        <v>0</v>
      </c>
      <c r="P535" s="98">
        <v>5</v>
      </c>
      <c r="Q535" s="99">
        <v>0</v>
      </c>
      <c r="R535" s="102">
        <f>BaseWeaponStats!R535*WeaponUpgradeCorrections!M5</f>
        <v>45</v>
      </c>
      <c r="S535" s="102">
        <f>BaseWeaponStats!S535*WeaponUpgradeCorrections!N5</f>
        <v>10</v>
      </c>
      <c r="T535" s="102">
        <f>BaseWeaponStats!T535*WeaponUpgradeCorrections!O5</f>
        <v>30</v>
      </c>
      <c r="U535" s="102">
        <f>BaseWeaponStats!U535*WeaponUpgradeCorrections!P5</f>
        <v>30</v>
      </c>
      <c r="V535" s="102">
        <f>BaseWeaponStats!V535*WeaponUpgradeCorrections!Q5</f>
        <v>30</v>
      </c>
      <c r="W535" s="100">
        <f>BaseWeaponStats!W535</f>
        <v>25</v>
      </c>
      <c r="X535" s="100">
        <f>BaseWeaponStats!X535</f>
        <v>0</v>
      </c>
      <c r="Y535" s="100">
        <f>BaseWeaponStats!Y535</f>
        <v>0</v>
      </c>
    </row>
    <row r="536" spans="1:25" ht="15.75" customHeight="1" x14ac:dyDescent="0.2">
      <c r="A536" s="94">
        <f>BaseWeaponStats!A536+5</f>
        <v>804205</v>
      </c>
      <c r="B536" s="95" t="s">
        <v>1090</v>
      </c>
      <c r="C536" s="16" t="s">
        <v>296</v>
      </c>
      <c r="D536" s="106">
        <f>BaseWeaponStats!D536*WeaponUpgradeCorrections!I6</f>
        <v>0</v>
      </c>
      <c r="E536" s="107">
        <f>BaseWeaponStats!E536*WeaponUpgradeCorrections!J6</f>
        <v>0</v>
      </c>
      <c r="F536" s="107">
        <f>BaseWeaponStats!F536*WeaponUpgradeCorrections!K6</f>
        <v>0</v>
      </c>
      <c r="G536" s="107">
        <f>BaseWeaponStats!G536*WeaponUpgradeCorrections!L6</f>
        <v>0</v>
      </c>
      <c r="H536" s="96">
        <v>0</v>
      </c>
      <c r="I536" s="97">
        <f>BaseWeaponStats!I536*WeaponUpgradeCorrections!C6</f>
        <v>222.5</v>
      </c>
      <c r="J536" s="97">
        <f>BaseWeaponStats!J536*WeaponUpgradeCorrections!D6</f>
        <v>0</v>
      </c>
      <c r="K536" s="97">
        <f>BaseWeaponStats!K536*WeaponUpgradeCorrections!E6</f>
        <v>0</v>
      </c>
      <c r="L536" s="97">
        <f>BaseWeaponStats!L536*WeaponUpgradeCorrections!F6</f>
        <v>222.5</v>
      </c>
      <c r="M536" s="97">
        <f>BaseWeaponStats!M536*WeaponUpgradeCorrections!G6</f>
        <v>75</v>
      </c>
      <c r="N536" s="97">
        <f>BaseWeaponStats!N536*WeaponUpgradeCorrections!H6</f>
        <v>20</v>
      </c>
      <c r="O536" s="97">
        <v>0</v>
      </c>
      <c r="P536" s="98">
        <v>5</v>
      </c>
      <c r="Q536" s="99">
        <v>0</v>
      </c>
      <c r="R536" s="102">
        <f>BaseWeaponStats!R536*WeaponUpgradeCorrections!M6</f>
        <v>45</v>
      </c>
      <c r="S536" s="102">
        <f>BaseWeaponStats!S536*WeaponUpgradeCorrections!N6</f>
        <v>10</v>
      </c>
      <c r="T536" s="102">
        <f>BaseWeaponStats!T536*WeaponUpgradeCorrections!O6</f>
        <v>30</v>
      </c>
      <c r="U536" s="102">
        <f>BaseWeaponStats!U536*WeaponUpgradeCorrections!P6</f>
        <v>42</v>
      </c>
      <c r="V536" s="102">
        <f>BaseWeaponStats!V536*WeaponUpgradeCorrections!Q6</f>
        <v>30</v>
      </c>
      <c r="W536" s="100">
        <f>BaseWeaponStats!W536</f>
        <v>250</v>
      </c>
      <c r="X536" s="100">
        <f>BaseWeaponStats!X536</f>
        <v>0</v>
      </c>
      <c r="Y536" s="100">
        <f>BaseWeaponStats!Y536</f>
        <v>0</v>
      </c>
    </row>
    <row r="537" spans="1:25" ht="15.75" customHeight="1" x14ac:dyDescent="0.2">
      <c r="A537" s="94">
        <f>BaseWeaponStats!A537+5</f>
        <v>804305</v>
      </c>
      <c r="B537" s="95" t="s">
        <v>1091</v>
      </c>
      <c r="C537" s="16" t="s">
        <v>296</v>
      </c>
      <c r="D537" s="106">
        <f>BaseWeaponStats!D537*WeaponUpgradeCorrections!I7</f>
        <v>72.600000000000009</v>
      </c>
      <c r="E537" s="107">
        <f>BaseWeaponStats!E537*WeaponUpgradeCorrections!J7</f>
        <v>0</v>
      </c>
      <c r="F537" s="107">
        <f>BaseWeaponStats!F537*WeaponUpgradeCorrections!K7</f>
        <v>0</v>
      </c>
      <c r="G537" s="107">
        <f>BaseWeaponStats!G537*WeaponUpgradeCorrections!L7</f>
        <v>0</v>
      </c>
      <c r="H537" s="96">
        <v>0</v>
      </c>
      <c r="I537" s="97">
        <f>BaseWeaponStats!I537*WeaponUpgradeCorrections!C7</f>
        <v>204</v>
      </c>
      <c r="J537" s="97">
        <f>BaseWeaponStats!J537*WeaponUpgradeCorrections!D7</f>
        <v>0</v>
      </c>
      <c r="K537" s="97">
        <f>BaseWeaponStats!K537*WeaponUpgradeCorrections!E7</f>
        <v>0</v>
      </c>
      <c r="L537" s="97">
        <f>BaseWeaponStats!L537*WeaponUpgradeCorrections!F7</f>
        <v>0</v>
      </c>
      <c r="M537" s="97">
        <f>BaseWeaponStats!M537*WeaponUpgradeCorrections!G7</f>
        <v>66</v>
      </c>
      <c r="N537" s="97">
        <f>BaseWeaponStats!N537*WeaponUpgradeCorrections!H7</f>
        <v>20</v>
      </c>
      <c r="O537" s="97">
        <v>0</v>
      </c>
      <c r="P537" s="98">
        <v>5</v>
      </c>
      <c r="Q537" s="99">
        <v>0</v>
      </c>
      <c r="R537" s="102">
        <f>BaseWeaponStats!R537*WeaponUpgradeCorrections!M7</f>
        <v>45</v>
      </c>
      <c r="S537" s="102">
        <f>BaseWeaponStats!S537*WeaponUpgradeCorrections!N7</f>
        <v>10</v>
      </c>
      <c r="T537" s="102">
        <f>BaseWeaponStats!T537*WeaponUpgradeCorrections!O7</f>
        <v>30</v>
      </c>
      <c r="U537" s="102">
        <f>BaseWeaponStats!U537*WeaponUpgradeCorrections!P7</f>
        <v>30</v>
      </c>
      <c r="V537" s="102">
        <f>BaseWeaponStats!V537*WeaponUpgradeCorrections!Q7</f>
        <v>30</v>
      </c>
      <c r="W537" s="100">
        <f>BaseWeaponStats!W537</f>
        <v>250</v>
      </c>
      <c r="X537" s="100">
        <f>BaseWeaponStats!X537</f>
        <v>0</v>
      </c>
      <c r="Y537" s="100">
        <f>BaseWeaponStats!Y537</f>
        <v>0</v>
      </c>
    </row>
    <row r="538" spans="1:25" ht="15.75" customHeight="1" x14ac:dyDescent="0.2">
      <c r="A538" s="94">
        <f>BaseWeaponStats!A538+10</f>
        <v>804410</v>
      </c>
      <c r="B538" s="95" t="s">
        <v>1092</v>
      </c>
      <c r="C538" s="16" t="s">
        <v>296</v>
      </c>
      <c r="D538" s="106">
        <f>BaseWeaponStats!D538*WeaponUpgradeCorrections!I8</f>
        <v>30</v>
      </c>
      <c r="E538" s="107">
        <f>BaseWeaponStats!E538*WeaponUpgradeCorrections!J8</f>
        <v>0</v>
      </c>
      <c r="F538" s="107">
        <f>BaseWeaponStats!F538*WeaponUpgradeCorrections!K8</f>
        <v>75.599999999999994</v>
      </c>
      <c r="G538" s="107">
        <f>BaseWeaponStats!G538*WeaponUpgradeCorrections!L8</f>
        <v>0</v>
      </c>
      <c r="H538" s="96">
        <v>0</v>
      </c>
      <c r="I538" s="97">
        <f>BaseWeaponStats!I538*WeaponUpgradeCorrections!C8</f>
        <v>167.5</v>
      </c>
      <c r="J538" s="97">
        <f>BaseWeaponStats!J538*WeaponUpgradeCorrections!D8</f>
        <v>180</v>
      </c>
      <c r="K538" s="97">
        <f>BaseWeaponStats!K538*WeaponUpgradeCorrections!E8</f>
        <v>0</v>
      </c>
      <c r="L538" s="97">
        <f>BaseWeaponStats!L538*WeaponUpgradeCorrections!F8</f>
        <v>0</v>
      </c>
      <c r="M538" s="97">
        <f>BaseWeaponStats!M538*WeaponUpgradeCorrections!G8</f>
        <v>75</v>
      </c>
      <c r="N538" s="97">
        <f>BaseWeaponStats!N538*WeaponUpgradeCorrections!H8</f>
        <v>20</v>
      </c>
      <c r="O538" s="97">
        <v>0</v>
      </c>
      <c r="P538" s="98">
        <v>5</v>
      </c>
      <c r="Q538" s="99">
        <v>0</v>
      </c>
      <c r="R538" s="102">
        <f>BaseWeaponStats!R538*WeaponUpgradeCorrections!M8</f>
        <v>45</v>
      </c>
      <c r="S538" s="102">
        <f>BaseWeaponStats!S538*WeaponUpgradeCorrections!N8</f>
        <v>10</v>
      </c>
      <c r="T538" s="102">
        <f>BaseWeaponStats!T538*WeaponUpgradeCorrections!O8</f>
        <v>30</v>
      </c>
      <c r="U538" s="102">
        <f>BaseWeaponStats!U538*WeaponUpgradeCorrections!P8</f>
        <v>30</v>
      </c>
      <c r="V538" s="102">
        <f>BaseWeaponStats!V538*WeaponUpgradeCorrections!Q8</f>
        <v>30</v>
      </c>
      <c r="W538" s="100">
        <f>BaseWeaponStats!W538</f>
        <v>250</v>
      </c>
      <c r="X538" s="100">
        <f>BaseWeaponStats!X538</f>
        <v>0</v>
      </c>
      <c r="Y538" s="100">
        <f>BaseWeaponStats!Y538</f>
        <v>1</v>
      </c>
    </row>
    <row r="539" spans="1:25" ht="15.75" customHeight="1" x14ac:dyDescent="0.2">
      <c r="A539" s="94">
        <f>BaseWeaponStats!A539+5</f>
        <v>804505</v>
      </c>
      <c r="B539" s="95" t="s">
        <v>1093</v>
      </c>
      <c r="C539" s="16" t="s">
        <v>296</v>
      </c>
      <c r="D539" s="106">
        <f>BaseWeaponStats!D539*WeaponUpgradeCorrections!I9</f>
        <v>21.599999999999998</v>
      </c>
      <c r="E539" s="107">
        <f>BaseWeaponStats!E539*WeaponUpgradeCorrections!J9</f>
        <v>0</v>
      </c>
      <c r="F539" s="107">
        <f>BaseWeaponStats!F539*WeaponUpgradeCorrections!K9</f>
        <v>111.60000000000001</v>
      </c>
      <c r="G539" s="107">
        <f>BaseWeaponStats!G539*WeaponUpgradeCorrections!L9</f>
        <v>0</v>
      </c>
      <c r="H539" s="96">
        <v>0</v>
      </c>
      <c r="I539" s="97">
        <f>BaseWeaponStats!I539*WeaponUpgradeCorrections!C9</f>
        <v>160.79999999999998</v>
      </c>
      <c r="J539" s="97">
        <f>BaseWeaponStats!J539*WeaponUpgradeCorrections!D9</f>
        <v>164.72</v>
      </c>
      <c r="K539" s="97">
        <f>BaseWeaponStats!K539*WeaponUpgradeCorrections!E9</f>
        <v>0</v>
      </c>
      <c r="L539" s="97">
        <f>BaseWeaponStats!L539*WeaponUpgradeCorrections!F9</f>
        <v>0</v>
      </c>
      <c r="M539" s="97">
        <f>BaseWeaponStats!M539*WeaponUpgradeCorrections!G9</f>
        <v>75</v>
      </c>
      <c r="N539" s="97">
        <f>BaseWeaponStats!N539*WeaponUpgradeCorrections!H9</f>
        <v>20</v>
      </c>
      <c r="O539" s="97">
        <v>0</v>
      </c>
      <c r="P539" s="98">
        <v>5</v>
      </c>
      <c r="Q539" s="99">
        <v>0</v>
      </c>
      <c r="R539" s="102">
        <f>BaseWeaponStats!R539*WeaponUpgradeCorrections!M9</f>
        <v>45</v>
      </c>
      <c r="S539" s="102">
        <f>BaseWeaponStats!S539*WeaponUpgradeCorrections!N9</f>
        <v>10</v>
      </c>
      <c r="T539" s="102">
        <f>BaseWeaponStats!T539*WeaponUpgradeCorrections!O9</f>
        <v>30</v>
      </c>
      <c r="U539" s="102">
        <f>BaseWeaponStats!U539*WeaponUpgradeCorrections!P9</f>
        <v>30</v>
      </c>
      <c r="V539" s="102">
        <f>BaseWeaponStats!V539*WeaponUpgradeCorrections!Q9</f>
        <v>30</v>
      </c>
      <c r="W539" s="100">
        <f>BaseWeaponStats!W539</f>
        <v>250</v>
      </c>
      <c r="X539" s="100">
        <f>BaseWeaponStats!X539</f>
        <v>0</v>
      </c>
      <c r="Y539" s="100">
        <f>BaseWeaponStats!Y539</f>
        <v>1</v>
      </c>
    </row>
    <row r="540" spans="1:25" ht="15.75" customHeight="1" x14ac:dyDescent="0.2">
      <c r="A540" s="94">
        <f>BaseWeaponStats!A540+10</f>
        <v>804610</v>
      </c>
      <c r="B540" s="95" t="s">
        <v>1094</v>
      </c>
      <c r="C540" s="16" t="s">
        <v>296</v>
      </c>
      <c r="D540" s="106">
        <f>BaseWeaponStats!D540*WeaponUpgradeCorrections!I10</f>
        <v>40.799999999999997</v>
      </c>
      <c r="E540" s="107">
        <f>BaseWeaponStats!E540*WeaponUpgradeCorrections!J10</f>
        <v>0</v>
      </c>
      <c r="F540" s="107">
        <f>BaseWeaponStats!F540*WeaponUpgradeCorrections!K10</f>
        <v>0</v>
      </c>
      <c r="G540" s="107">
        <f>BaseWeaponStats!G540*WeaponUpgradeCorrections!L10</f>
        <v>75.599999999999994</v>
      </c>
      <c r="H540" s="96">
        <v>0</v>
      </c>
      <c r="I540" s="97">
        <f>BaseWeaponStats!I540*WeaponUpgradeCorrections!C10</f>
        <v>150</v>
      </c>
      <c r="J540" s="97">
        <f>BaseWeaponStats!J540*WeaponUpgradeCorrections!D10</f>
        <v>182.5</v>
      </c>
      <c r="K540" s="97">
        <f>BaseWeaponStats!K540*WeaponUpgradeCorrections!E10</f>
        <v>0</v>
      </c>
      <c r="L540" s="97">
        <f>BaseWeaponStats!L540*WeaponUpgradeCorrections!F10</f>
        <v>0</v>
      </c>
      <c r="M540" s="97">
        <f>BaseWeaponStats!M540*WeaponUpgradeCorrections!G10</f>
        <v>75</v>
      </c>
      <c r="N540" s="97">
        <f>BaseWeaponStats!N540*WeaponUpgradeCorrections!H10</f>
        <v>20</v>
      </c>
      <c r="O540" s="97">
        <v>0</v>
      </c>
      <c r="P540" s="98">
        <v>5</v>
      </c>
      <c r="Q540" s="99">
        <v>0</v>
      </c>
      <c r="R540" s="102">
        <f>BaseWeaponStats!R540*WeaponUpgradeCorrections!M10</f>
        <v>45</v>
      </c>
      <c r="S540" s="102">
        <f>BaseWeaponStats!S540*WeaponUpgradeCorrections!N10</f>
        <v>10</v>
      </c>
      <c r="T540" s="102">
        <f>BaseWeaponStats!T540*WeaponUpgradeCorrections!O10</f>
        <v>30</v>
      </c>
      <c r="U540" s="102">
        <f>BaseWeaponStats!U540*WeaponUpgradeCorrections!P10</f>
        <v>30</v>
      </c>
      <c r="V540" s="102">
        <f>BaseWeaponStats!V540*WeaponUpgradeCorrections!Q10</f>
        <v>30</v>
      </c>
      <c r="W540" s="100">
        <f>BaseWeaponStats!W540</f>
        <v>250</v>
      </c>
      <c r="X540" s="100">
        <f>BaseWeaponStats!X540</f>
        <v>0</v>
      </c>
      <c r="Y540" s="100">
        <f>BaseWeaponStats!Y540</f>
        <v>1</v>
      </c>
    </row>
    <row r="541" spans="1:25" ht="15.75" customHeight="1" x14ac:dyDescent="0.2">
      <c r="A541" s="94">
        <f>BaseWeaponStats!A541+5</f>
        <v>804705</v>
      </c>
      <c r="B541" s="95" t="s">
        <v>1095</v>
      </c>
      <c r="C541" s="16" t="s">
        <v>296</v>
      </c>
      <c r="D541" s="106">
        <f>BaseWeaponStats!D541*WeaponUpgradeCorrections!I11</f>
        <v>38.4</v>
      </c>
      <c r="E541" s="107">
        <f>BaseWeaponStats!E541*WeaponUpgradeCorrections!J11</f>
        <v>0</v>
      </c>
      <c r="F541" s="107">
        <f>BaseWeaponStats!F541*WeaponUpgradeCorrections!K11</f>
        <v>0</v>
      </c>
      <c r="G541" s="107">
        <f>BaseWeaponStats!G541*WeaponUpgradeCorrections!L11</f>
        <v>88.8</v>
      </c>
      <c r="H541" s="96">
        <v>0</v>
      </c>
      <c r="I541" s="97">
        <f>BaseWeaponStats!I541*WeaponUpgradeCorrections!C11</f>
        <v>158.6</v>
      </c>
      <c r="J541" s="97">
        <f>BaseWeaponStats!J541*WeaponUpgradeCorrections!D11</f>
        <v>167.5</v>
      </c>
      <c r="K541" s="97">
        <f>BaseWeaponStats!K541*WeaponUpgradeCorrections!E11</f>
        <v>0</v>
      </c>
      <c r="L541" s="97">
        <f>BaseWeaponStats!L541*WeaponUpgradeCorrections!F11</f>
        <v>0</v>
      </c>
      <c r="M541" s="97">
        <f>BaseWeaponStats!M541*WeaponUpgradeCorrections!G11</f>
        <v>75</v>
      </c>
      <c r="N541" s="97">
        <f>BaseWeaponStats!N541*WeaponUpgradeCorrections!H11</f>
        <v>20</v>
      </c>
      <c r="O541" s="97">
        <v>0</v>
      </c>
      <c r="P541" s="98">
        <v>5</v>
      </c>
      <c r="Q541" s="99">
        <v>0</v>
      </c>
      <c r="R541" s="102">
        <f>BaseWeaponStats!R541*WeaponUpgradeCorrections!M11</f>
        <v>45</v>
      </c>
      <c r="S541" s="102">
        <f>BaseWeaponStats!S541*WeaponUpgradeCorrections!N11</f>
        <v>10</v>
      </c>
      <c r="T541" s="102">
        <f>BaseWeaponStats!T541*WeaponUpgradeCorrections!O11</f>
        <v>30</v>
      </c>
      <c r="U541" s="102">
        <f>BaseWeaponStats!U541*WeaponUpgradeCorrections!P11</f>
        <v>30</v>
      </c>
      <c r="V541" s="102">
        <f>BaseWeaponStats!V541*WeaponUpgradeCorrections!Q11</f>
        <v>30</v>
      </c>
      <c r="W541" s="100">
        <f>BaseWeaponStats!W541</f>
        <v>250</v>
      </c>
      <c r="X541" s="100">
        <f>BaseWeaponStats!X541</f>
        <v>0</v>
      </c>
      <c r="Y541" s="100">
        <f>BaseWeaponStats!Y541</f>
        <v>1</v>
      </c>
    </row>
    <row r="542" spans="1:25" ht="15.75" customHeight="1" x14ac:dyDescent="0.2">
      <c r="A542" s="94">
        <f>BaseWeaponStats!A542+10</f>
        <v>804810</v>
      </c>
      <c r="B542" s="95" t="s">
        <v>1096</v>
      </c>
      <c r="C542" s="16" t="s">
        <v>296</v>
      </c>
      <c r="D542" s="106">
        <f>BaseWeaponStats!D542*WeaponUpgradeCorrections!I12</f>
        <v>0</v>
      </c>
      <c r="E542" s="107">
        <f>BaseWeaponStats!E542*WeaponUpgradeCorrections!J12</f>
        <v>0</v>
      </c>
      <c r="F542" s="107">
        <f>BaseWeaponStats!F542*WeaponUpgradeCorrections!K12</f>
        <v>0</v>
      </c>
      <c r="G542" s="107">
        <f>BaseWeaponStats!G542*WeaponUpgradeCorrections!L12</f>
        <v>0</v>
      </c>
      <c r="H542" s="96">
        <v>0</v>
      </c>
      <c r="I542" s="97">
        <f>BaseWeaponStats!I542*WeaponUpgradeCorrections!C12</f>
        <v>213.6</v>
      </c>
      <c r="J542" s="97">
        <f>BaseWeaponStats!J542*WeaponUpgradeCorrections!D12</f>
        <v>0</v>
      </c>
      <c r="K542" s="97">
        <f>BaseWeaponStats!K542*WeaponUpgradeCorrections!E12</f>
        <v>213.6</v>
      </c>
      <c r="L542" s="97">
        <f>BaseWeaponStats!L542*WeaponUpgradeCorrections!F12</f>
        <v>0</v>
      </c>
      <c r="M542" s="97">
        <f>BaseWeaponStats!M542*WeaponUpgradeCorrections!G12</f>
        <v>75</v>
      </c>
      <c r="N542" s="97">
        <f>BaseWeaponStats!N542*WeaponUpgradeCorrections!H12</f>
        <v>20</v>
      </c>
      <c r="O542" s="97">
        <v>0</v>
      </c>
      <c r="P542" s="98">
        <v>5</v>
      </c>
      <c r="Q542" s="99">
        <v>0</v>
      </c>
      <c r="R542" s="102">
        <f>BaseWeaponStats!R542*WeaponUpgradeCorrections!M12</f>
        <v>45</v>
      </c>
      <c r="S542" s="102">
        <f>BaseWeaponStats!S542*WeaponUpgradeCorrections!N12</f>
        <v>10</v>
      </c>
      <c r="T542" s="102">
        <f>BaseWeaponStats!T542*WeaponUpgradeCorrections!O12</f>
        <v>33</v>
      </c>
      <c r="U542" s="102">
        <f>BaseWeaponStats!U542*WeaponUpgradeCorrections!P12</f>
        <v>30</v>
      </c>
      <c r="V542" s="102">
        <f>BaseWeaponStats!V542*WeaponUpgradeCorrections!Q12</f>
        <v>30</v>
      </c>
      <c r="W542" s="100">
        <f>BaseWeaponStats!W542</f>
        <v>250</v>
      </c>
      <c r="X542" s="100">
        <f>BaseWeaponStats!X542</f>
        <v>0</v>
      </c>
      <c r="Y542" s="100">
        <f>BaseWeaponStats!Y542</f>
        <v>0</v>
      </c>
    </row>
    <row r="543" spans="1:25" ht="15.75" customHeight="1" x14ac:dyDescent="0.2">
      <c r="A543" s="94">
        <f>BaseWeaponStats!A543+5</f>
        <v>804905</v>
      </c>
      <c r="B543" s="95" t="s">
        <v>1097</v>
      </c>
      <c r="C543" s="16" t="s">
        <v>296</v>
      </c>
      <c r="D543" s="106">
        <f>BaseWeaponStats!D543*WeaponUpgradeCorrections!I13</f>
        <v>0</v>
      </c>
      <c r="E543" s="107">
        <f>BaseWeaponStats!E543*WeaponUpgradeCorrections!J13</f>
        <v>0</v>
      </c>
      <c r="F543" s="107">
        <f>BaseWeaponStats!F543*WeaponUpgradeCorrections!K13</f>
        <v>0</v>
      </c>
      <c r="G543" s="107">
        <f>BaseWeaponStats!G543*WeaponUpgradeCorrections!L13</f>
        <v>0</v>
      </c>
      <c r="H543" s="96">
        <v>1</v>
      </c>
      <c r="I543" s="97">
        <f>BaseWeaponStats!I543*WeaponUpgradeCorrections!C13</f>
        <v>177.1</v>
      </c>
      <c r="J543" s="97">
        <f>BaseWeaponStats!J543*WeaponUpgradeCorrections!D13</f>
        <v>0</v>
      </c>
      <c r="K543" s="97">
        <f>BaseWeaponStats!K543*WeaponUpgradeCorrections!E13</f>
        <v>204.7</v>
      </c>
      <c r="L543" s="97">
        <f>BaseWeaponStats!L543*WeaponUpgradeCorrections!F13</f>
        <v>0</v>
      </c>
      <c r="M543" s="97">
        <f>BaseWeaponStats!M543*WeaponUpgradeCorrections!G13</f>
        <v>75</v>
      </c>
      <c r="N543" s="97">
        <f>BaseWeaponStats!N543*WeaponUpgradeCorrections!H13</f>
        <v>20</v>
      </c>
      <c r="O543" s="97">
        <v>0</v>
      </c>
      <c r="P543" s="98">
        <v>5</v>
      </c>
      <c r="Q543" s="99">
        <v>0</v>
      </c>
      <c r="R543" s="102">
        <f>BaseWeaponStats!R543*WeaponUpgradeCorrections!M13</f>
        <v>45</v>
      </c>
      <c r="S543" s="102">
        <f>BaseWeaponStats!S543*WeaponUpgradeCorrections!N13</f>
        <v>10</v>
      </c>
      <c r="T543" s="102">
        <f>BaseWeaponStats!T543*WeaponUpgradeCorrections!O13</f>
        <v>33</v>
      </c>
      <c r="U543" s="102">
        <f>BaseWeaponStats!U543*WeaponUpgradeCorrections!P13</f>
        <v>30</v>
      </c>
      <c r="V543" s="102">
        <f>BaseWeaponStats!V543*WeaponUpgradeCorrections!Q13</f>
        <v>30</v>
      </c>
      <c r="W543" s="100">
        <f>BaseWeaponStats!W543</f>
        <v>250</v>
      </c>
      <c r="X543" s="100">
        <f>BaseWeaponStats!X543</f>
        <v>0</v>
      </c>
      <c r="Y543" s="100">
        <f>BaseWeaponStats!Y543</f>
        <v>0</v>
      </c>
    </row>
    <row r="544" spans="1:25" ht="15.75" customHeight="1" x14ac:dyDescent="0.2">
      <c r="A544" s="94" t="s">
        <v>418</v>
      </c>
      <c r="B544" s="94" t="s">
        <v>449</v>
      </c>
      <c r="C544" s="16" t="s">
        <v>2</v>
      </c>
      <c r="D544" s="96" t="s">
        <v>419</v>
      </c>
      <c r="E544" s="96" t="s">
        <v>420</v>
      </c>
      <c r="F544" s="96" t="s">
        <v>421</v>
      </c>
      <c r="G544" s="96" t="s">
        <v>422</v>
      </c>
      <c r="H544" s="96" t="s">
        <v>423</v>
      </c>
      <c r="I544" s="97" t="s">
        <v>424</v>
      </c>
      <c r="J544" s="97" t="s">
        <v>425</v>
      </c>
      <c r="K544" s="97" t="s">
        <v>426</v>
      </c>
      <c r="L544" s="97" t="s">
        <v>427</v>
      </c>
      <c r="M544" s="97" t="s">
        <v>428</v>
      </c>
      <c r="N544" s="97" t="s">
        <v>429</v>
      </c>
      <c r="O544" s="97" t="s">
        <v>430</v>
      </c>
      <c r="P544" s="98" t="s">
        <v>9</v>
      </c>
      <c r="Q544" s="99" t="s">
        <v>431</v>
      </c>
      <c r="R544" s="102" t="s">
        <v>432</v>
      </c>
      <c r="S544" s="102" t="s">
        <v>433</v>
      </c>
      <c r="T544" s="102" t="s">
        <v>434</v>
      </c>
      <c r="U544" s="102" t="s">
        <v>435</v>
      </c>
      <c r="V544" s="102" t="s">
        <v>436</v>
      </c>
      <c r="W544" s="100" t="s">
        <v>437</v>
      </c>
      <c r="X544" s="100" t="s">
        <v>10</v>
      </c>
      <c r="Y544" s="100" t="s">
        <v>438</v>
      </c>
    </row>
    <row r="545" spans="1:25" ht="15.75" customHeight="1" x14ac:dyDescent="0.2">
      <c r="A545" s="94">
        <f>BaseWeaponStats!A545+15</f>
        <v>809015</v>
      </c>
      <c r="B545" s="103" t="s">
        <v>277</v>
      </c>
      <c r="C545" s="16" t="s">
        <v>278</v>
      </c>
      <c r="D545" s="106">
        <f>BaseWeaponStats!D545*WeaponUpgradeCorrections!I4</f>
        <v>90</v>
      </c>
      <c r="E545" s="107">
        <f>BaseWeaponStats!E545*WeaponUpgradeCorrections!J4</f>
        <v>0</v>
      </c>
      <c r="F545" s="107">
        <f>BaseWeaponStats!F545*WeaponUpgradeCorrections!K4</f>
        <v>0</v>
      </c>
      <c r="G545" s="107">
        <f>BaseWeaponStats!G545*WeaponUpgradeCorrections!L4</f>
        <v>0</v>
      </c>
      <c r="H545" s="96">
        <v>0</v>
      </c>
      <c r="I545" s="97">
        <f>BaseWeaponStats!I545*WeaponUpgradeCorrections!C4</f>
        <v>242.5</v>
      </c>
      <c r="J545" s="97">
        <f>BaseWeaponStats!J545*WeaponUpgradeCorrections!D4</f>
        <v>0</v>
      </c>
      <c r="K545" s="97">
        <f>BaseWeaponStats!K545*WeaponUpgradeCorrections!E4</f>
        <v>0</v>
      </c>
      <c r="L545" s="97">
        <f>BaseWeaponStats!L545*WeaponUpgradeCorrections!F4</f>
        <v>0</v>
      </c>
      <c r="M545" s="97">
        <f>BaseWeaponStats!M545*WeaponUpgradeCorrections!G4</f>
        <v>75</v>
      </c>
      <c r="N545" s="97">
        <f>BaseWeaponStats!N545*WeaponUpgradeCorrections!H4</f>
        <v>35</v>
      </c>
      <c r="O545" s="97">
        <v>0</v>
      </c>
      <c r="P545" s="98">
        <v>4</v>
      </c>
      <c r="Q545" s="99">
        <v>0</v>
      </c>
      <c r="R545" s="102">
        <f>BaseWeaponStats!R545*WeaponUpgradeCorrections!M4</f>
        <v>45</v>
      </c>
      <c r="S545" s="102">
        <f>BaseWeaponStats!S545*WeaponUpgradeCorrections!N4</f>
        <v>10</v>
      </c>
      <c r="T545" s="102">
        <f>BaseWeaponStats!T545*WeaponUpgradeCorrections!O4</f>
        <v>30</v>
      </c>
      <c r="U545" s="102">
        <f>BaseWeaponStats!U545*WeaponUpgradeCorrections!P4</f>
        <v>30</v>
      </c>
      <c r="V545" s="102">
        <f>BaseWeaponStats!V545*WeaponUpgradeCorrections!Q4</f>
        <v>30</v>
      </c>
      <c r="W545" s="100">
        <f>BaseWeaponStats!W545</f>
        <v>100</v>
      </c>
      <c r="X545" s="100">
        <f>BaseWeaponStats!X545</f>
        <v>6400</v>
      </c>
      <c r="Y545" s="100">
        <f>BaseWeaponStats!Y545</f>
        <v>0</v>
      </c>
    </row>
    <row r="546" spans="1:25" ht="15.75" customHeight="1" x14ac:dyDescent="0.2">
      <c r="A546" s="94">
        <f>BaseWeaponStats!A546+5</f>
        <v>809105</v>
      </c>
      <c r="B546" s="95" t="s">
        <v>280</v>
      </c>
      <c r="C546" s="16" t="s">
        <v>278</v>
      </c>
      <c r="D546" s="106">
        <f>BaseWeaponStats!D546*WeaponUpgradeCorrections!I5</f>
        <v>90</v>
      </c>
      <c r="E546" s="107">
        <f>BaseWeaponStats!E546*WeaponUpgradeCorrections!J5</f>
        <v>0</v>
      </c>
      <c r="F546" s="107">
        <f>BaseWeaponStats!F546*WeaponUpgradeCorrections!K5</f>
        <v>0</v>
      </c>
      <c r="G546" s="107">
        <f>BaseWeaponStats!G546*WeaponUpgradeCorrections!L5</f>
        <v>0</v>
      </c>
      <c r="H546" s="96">
        <v>0</v>
      </c>
      <c r="I546" s="97">
        <f>BaseWeaponStats!I546*WeaponUpgradeCorrections!C5</f>
        <v>261.90000000000003</v>
      </c>
      <c r="J546" s="97">
        <f>BaseWeaponStats!J546*WeaponUpgradeCorrections!D5</f>
        <v>0</v>
      </c>
      <c r="K546" s="97">
        <f>BaseWeaponStats!K546*WeaponUpgradeCorrections!E5</f>
        <v>0</v>
      </c>
      <c r="L546" s="97">
        <f>BaseWeaponStats!L546*WeaponUpgradeCorrections!F5</f>
        <v>0</v>
      </c>
      <c r="M546" s="97">
        <f>BaseWeaponStats!M546*WeaponUpgradeCorrections!G5</f>
        <v>75</v>
      </c>
      <c r="N546" s="97">
        <f>BaseWeaponStats!N546*WeaponUpgradeCorrections!H5</f>
        <v>35</v>
      </c>
      <c r="O546" s="97">
        <v>0</v>
      </c>
      <c r="P546" s="98">
        <v>4</v>
      </c>
      <c r="Q546" s="99">
        <v>0</v>
      </c>
      <c r="R546" s="102">
        <f>BaseWeaponStats!R546*WeaponUpgradeCorrections!M5</f>
        <v>45</v>
      </c>
      <c r="S546" s="102">
        <f>BaseWeaponStats!S546*WeaponUpgradeCorrections!N5</f>
        <v>10</v>
      </c>
      <c r="T546" s="102">
        <f>BaseWeaponStats!T546*WeaponUpgradeCorrections!O5</f>
        <v>30</v>
      </c>
      <c r="U546" s="102">
        <f>BaseWeaponStats!U546*WeaponUpgradeCorrections!P5</f>
        <v>30</v>
      </c>
      <c r="V546" s="102">
        <f>BaseWeaponStats!V546*WeaponUpgradeCorrections!Q5</f>
        <v>30</v>
      </c>
      <c r="W546" s="100">
        <f>BaseWeaponStats!W546</f>
        <v>10</v>
      </c>
      <c r="X546" s="100">
        <f>BaseWeaponStats!X546</f>
        <v>6400</v>
      </c>
      <c r="Y546" s="100">
        <f>BaseWeaponStats!Y546</f>
        <v>0</v>
      </c>
    </row>
    <row r="547" spans="1:25" ht="15.75" customHeight="1" x14ac:dyDescent="0.2">
      <c r="A547" s="94">
        <f>BaseWeaponStats!A547+5</f>
        <v>809205</v>
      </c>
      <c r="B547" s="95" t="s">
        <v>1098</v>
      </c>
      <c r="C547" s="16" t="s">
        <v>278</v>
      </c>
      <c r="D547" s="106">
        <f>BaseWeaponStats!D547*WeaponUpgradeCorrections!I6</f>
        <v>0</v>
      </c>
      <c r="E547" s="107">
        <f>BaseWeaponStats!E547*WeaponUpgradeCorrections!J6</f>
        <v>0</v>
      </c>
      <c r="F547" s="107">
        <f>BaseWeaponStats!F547*WeaponUpgradeCorrections!K6</f>
        <v>0</v>
      </c>
      <c r="G547" s="107">
        <f>BaseWeaponStats!G547*WeaponUpgradeCorrections!L6</f>
        <v>0</v>
      </c>
      <c r="H547" s="96">
        <v>0</v>
      </c>
      <c r="I547" s="97">
        <f>BaseWeaponStats!I547*WeaponUpgradeCorrections!C6</f>
        <v>242.5</v>
      </c>
      <c r="J547" s="97">
        <f>BaseWeaponStats!J547*WeaponUpgradeCorrections!D6</f>
        <v>0</v>
      </c>
      <c r="K547" s="97">
        <f>BaseWeaponStats!K547*WeaponUpgradeCorrections!E6</f>
        <v>0</v>
      </c>
      <c r="L547" s="97">
        <f>BaseWeaponStats!L547*WeaponUpgradeCorrections!F6</f>
        <v>242.5</v>
      </c>
      <c r="M547" s="97">
        <f>BaseWeaponStats!M547*WeaponUpgradeCorrections!G6</f>
        <v>75</v>
      </c>
      <c r="N547" s="97">
        <f>BaseWeaponStats!N547*WeaponUpgradeCorrections!H6</f>
        <v>35</v>
      </c>
      <c r="O547" s="97">
        <v>0</v>
      </c>
      <c r="P547" s="98">
        <v>4</v>
      </c>
      <c r="Q547" s="99">
        <v>0</v>
      </c>
      <c r="R547" s="102">
        <f>BaseWeaponStats!R547*WeaponUpgradeCorrections!M6</f>
        <v>45</v>
      </c>
      <c r="S547" s="102">
        <f>BaseWeaponStats!S547*WeaponUpgradeCorrections!N6</f>
        <v>10</v>
      </c>
      <c r="T547" s="102">
        <f>BaseWeaponStats!T547*WeaponUpgradeCorrections!O6</f>
        <v>30</v>
      </c>
      <c r="U547" s="102">
        <f>BaseWeaponStats!U547*WeaponUpgradeCorrections!P6</f>
        <v>42</v>
      </c>
      <c r="V547" s="102">
        <f>BaseWeaponStats!V547*WeaponUpgradeCorrections!Q6</f>
        <v>30</v>
      </c>
      <c r="W547" s="100">
        <f>BaseWeaponStats!W547</f>
        <v>100</v>
      </c>
      <c r="X547" s="100">
        <f>BaseWeaponStats!X547</f>
        <v>6400</v>
      </c>
      <c r="Y547" s="100">
        <f>BaseWeaponStats!Y547</f>
        <v>0</v>
      </c>
    </row>
    <row r="548" spans="1:25" ht="15.75" customHeight="1" x14ac:dyDescent="0.2">
      <c r="A548" s="94">
        <f>BaseWeaponStats!A548+5</f>
        <v>809305</v>
      </c>
      <c r="B548" s="95" t="s">
        <v>1099</v>
      </c>
      <c r="C548" s="16" t="s">
        <v>278</v>
      </c>
      <c r="D548" s="106">
        <f>BaseWeaponStats!D548*WeaponUpgradeCorrections!I7</f>
        <v>61.600000000000009</v>
      </c>
      <c r="E548" s="107">
        <f>BaseWeaponStats!E548*WeaponUpgradeCorrections!J7</f>
        <v>0</v>
      </c>
      <c r="F548" s="107">
        <f>BaseWeaponStats!F548*WeaponUpgradeCorrections!K7</f>
        <v>0</v>
      </c>
      <c r="G548" s="107">
        <f>BaseWeaponStats!G548*WeaponUpgradeCorrections!L7</f>
        <v>0</v>
      </c>
      <c r="H548" s="96">
        <v>0</v>
      </c>
      <c r="I548" s="97">
        <f>BaseWeaponStats!I548*WeaponUpgradeCorrections!C7</f>
        <v>224</v>
      </c>
      <c r="J548" s="97">
        <f>BaseWeaponStats!J548*WeaponUpgradeCorrections!D7</f>
        <v>0</v>
      </c>
      <c r="K548" s="97">
        <f>BaseWeaponStats!K548*WeaponUpgradeCorrections!E7</f>
        <v>0</v>
      </c>
      <c r="L548" s="97">
        <f>BaseWeaponStats!L548*WeaponUpgradeCorrections!F7</f>
        <v>0</v>
      </c>
      <c r="M548" s="97">
        <f>BaseWeaponStats!M548*WeaponUpgradeCorrections!G7</f>
        <v>66</v>
      </c>
      <c r="N548" s="97">
        <f>BaseWeaponStats!N548*WeaponUpgradeCorrections!H7</f>
        <v>35</v>
      </c>
      <c r="O548" s="97">
        <v>0</v>
      </c>
      <c r="P548" s="98">
        <v>4</v>
      </c>
      <c r="Q548" s="99">
        <v>0</v>
      </c>
      <c r="R548" s="102">
        <f>BaseWeaponStats!R548*WeaponUpgradeCorrections!M7</f>
        <v>45</v>
      </c>
      <c r="S548" s="102">
        <f>BaseWeaponStats!S548*WeaponUpgradeCorrections!N7</f>
        <v>10</v>
      </c>
      <c r="T548" s="102">
        <f>BaseWeaponStats!T548*WeaponUpgradeCorrections!O7</f>
        <v>30</v>
      </c>
      <c r="U548" s="102">
        <f>BaseWeaponStats!U548*WeaponUpgradeCorrections!P7</f>
        <v>30</v>
      </c>
      <c r="V548" s="102">
        <f>BaseWeaponStats!V548*WeaponUpgradeCorrections!Q7</f>
        <v>30</v>
      </c>
      <c r="W548" s="100">
        <f>BaseWeaponStats!W548</f>
        <v>100</v>
      </c>
      <c r="X548" s="100">
        <f>BaseWeaponStats!X548</f>
        <v>6400</v>
      </c>
      <c r="Y548" s="100">
        <f>BaseWeaponStats!Y548</f>
        <v>0</v>
      </c>
    </row>
    <row r="549" spans="1:25" ht="15.75" customHeight="1" x14ac:dyDescent="0.2">
      <c r="A549" s="94">
        <f>BaseWeaponStats!A549+10</f>
        <v>809410</v>
      </c>
      <c r="B549" s="95" t="s">
        <v>1100</v>
      </c>
      <c r="C549" s="16" t="s">
        <v>278</v>
      </c>
      <c r="D549" s="106">
        <f>BaseWeaponStats!D549*WeaponUpgradeCorrections!I8</f>
        <v>25.2</v>
      </c>
      <c r="E549" s="107">
        <f>BaseWeaponStats!E549*WeaponUpgradeCorrections!J8</f>
        <v>0</v>
      </c>
      <c r="F549" s="107">
        <f>BaseWeaponStats!F549*WeaponUpgradeCorrections!K8</f>
        <v>64.8</v>
      </c>
      <c r="G549" s="107">
        <f>BaseWeaponStats!G549*WeaponUpgradeCorrections!L8</f>
        <v>0</v>
      </c>
      <c r="H549" s="96">
        <v>0</v>
      </c>
      <c r="I549" s="97">
        <f>BaseWeaponStats!I549*WeaponUpgradeCorrections!C8</f>
        <v>182.5</v>
      </c>
      <c r="J549" s="97">
        <f>BaseWeaponStats!J549*WeaponUpgradeCorrections!D8</f>
        <v>197.5</v>
      </c>
      <c r="K549" s="97">
        <f>BaseWeaponStats!K549*WeaponUpgradeCorrections!E8</f>
        <v>0</v>
      </c>
      <c r="L549" s="97">
        <f>BaseWeaponStats!L549*WeaponUpgradeCorrections!F8</f>
        <v>0</v>
      </c>
      <c r="M549" s="97">
        <f>BaseWeaponStats!M549*WeaponUpgradeCorrections!G8</f>
        <v>75</v>
      </c>
      <c r="N549" s="97">
        <f>BaseWeaponStats!N549*WeaponUpgradeCorrections!H8</f>
        <v>35</v>
      </c>
      <c r="O549" s="97">
        <v>0</v>
      </c>
      <c r="P549" s="98">
        <v>4</v>
      </c>
      <c r="Q549" s="99">
        <v>0</v>
      </c>
      <c r="R549" s="102">
        <f>BaseWeaponStats!R549*WeaponUpgradeCorrections!M8</f>
        <v>45</v>
      </c>
      <c r="S549" s="102">
        <f>BaseWeaponStats!S549*WeaponUpgradeCorrections!N8</f>
        <v>10</v>
      </c>
      <c r="T549" s="102">
        <f>BaseWeaponStats!T549*WeaponUpgradeCorrections!O8</f>
        <v>30</v>
      </c>
      <c r="U549" s="102">
        <f>BaseWeaponStats!U549*WeaponUpgradeCorrections!P8</f>
        <v>30</v>
      </c>
      <c r="V549" s="102">
        <f>BaseWeaponStats!V549*WeaponUpgradeCorrections!Q8</f>
        <v>30</v>
      </c>
      <c r="W549" s="100">
        <f>BaseWeaponStats!W549</f>
        <v>100</v>
      </c>
      <c r="X549" s="100">
        <f>BaseWeaponStats!X549</f>
        <v>6400</v>
      </c>
      <c r="Y549" s="100">
        <f>BaseWeaponStats!Y549</f>
        <v>1</v>
      </c>
    </row>
    <row r="550" spans="1:25" ht="15.75" customHeight="1" x14ac:dyDescent="0.2">
      <c r="A550" s="94">
        <f>BaseWeaponStats!A550+5</f>
        <v>809505</v>
      </c>
      <c r="B550" s="95" t="s">
        <v>1101</v>
      </c>
      <c r="C550" s="16" t="s">
        <v>278</v>
      </c>
      <c r="D550" s="106">
        <f>BaseWeaponStats!D550*WeaponUpgradeCorrections!I9</f>
        <v>16.8</v>
      </c>
      <c r="E550" s="107">
        <f>BaseWeaponStats!E550*WeaponUpgradeCorrections!J9</f>
        <v>0</v>
      </c>
      <c r="F550" s="107">
        <f>BaseWeaponStats!F550*WeaponUpgradeCorrections!K9</f>
        <v>95.4</v>
      </c>
      <c r="G550" s="107">
        <f>BaseWeaponStats!G550*WeaponUpgradeCorrections!L9</f>
        <v>0</v>
      </c>
      <c r="H550" s="96">
        <v>0</v>
      </c>
      <c r="I550" s="97">
        <f>BaseWeaponStats!I550*WeaponUpgradeCorrections!C9</f>
        <v>175.2</v>
      </c>
      <c r="J550" s="97">
        <f>BaseWeaponStats!J550*WeaponUpgradeCorrections!D9</f>
        <v>180.95999999999998</v>
      </c>
      <c r="K550" s="97">
        <f>BaseWeaponStats!K550*WeaponUpgradeCorrections!E9</f>
        <v>0</v>
      </c>
      <c r="L550" s="97">
        <f>BaseWeaponStats!L550*WeaponUpgradeCorrections!F9</f>
        <v>0</v>
      </c>
      <c r="M550" s="97">
        <f>BaseWeaponStats!M550*WeaponUpgradeCorrections!G9</f>
        <v>75</v>
      </c>
      <c r="N550" s="97">
        <f>BaseWeaponStats!N550*WeaponUpgradeCorrections!H9</f>
        <v>35</v>
      </c>
      <c r="O550" s="97">
        <v>0</v>
      </c>
      <c r="P550" s="98">
        <v>4</v>
      </c>
      <c r="Q550" s="99">
        <v>0</v>
      </c>
      <c r="R550" s="102">
        <f>BaseWeaponStats!R550*WeaponUpgradeCorrections!M9</f>
        <v>45</v>
      </c>
      <c r="S550" s="102">
        <f>BaseWeaponStats!S550*WeaponUpgradeCorrections!N9</f>
        <v>10</v>
      </c>
      <c r="T550" s="102">
        <f>BaseWeaponStats!T550*WeaponUpgradeCorrections!O9</f>
        <v>30</v>
      </c>
      <c r="U550" s="102">
        <f>BaseWeaponStats!U550*WeaponUpgradeCorrections!P9</f>
        <v>30</v>
      </c>
      <c r="V550" s="102">
        <f>BaseWeaponStats!V550*WeaponUpgradeCorrections!Q9</f>
        <v>30</v>
      </c>
      <c r="W550" s="100">
        <f>BaseWeaponStats!W550</f>
        <v>100</v>
      </c>
      <c r="X550" s="100">
        <f>BaseWeaponStats!X550</f>
        <v>6400</v>
      </c>
      <c r="Y550" s="100">
        <f>BaseWeaponStats!Y550</f>
        <v>1</v>
      </c>
    </row>
    <row r="551" spans="1:25" ht="15.75" customHeight="1" x14ac:dyDescent="0.2">
      <c r="A551" s="94">
        <f>BaseWeaponStats!A551+10</f>
        <v>809610</v>
      </c>
      <c r="B551" s="95" t="s">
        <v>1102</v>
      </c>
      <c r="C551" s="16" t="s">
        <v>278</v>
      </c>
      <c r="D551" s="106">
        <f>BaseWeaponStats!D551*WeaponUpgradeCorrections!I10</f>
        <v>34.799999999999997</v>
      </c>
      <c r="E551" s="107">
        <f>BaseWeaponStats!E551*WeaponUpgradeCorrections!J10</f>
        <v>0</v>
      </c>
      <c r="F551" s="107">
        <f>BaseWeaponStats!F551*WeaponUpgradeCorrections!K10</f>
        <v>0</v>
      </c>
      <c r="G551" s="107">
        <f>BaseWeaponStats!G551*WeaponUpgradeCorrections!L10</f>
        <v>64.8</v>
      </c>
      <c r="H551" s="96">
        <v>0</v>
      </c>
      <c r="I551" s="97">
        <f>BaseWeaponStats!I551*WeaponUpgradeCorrections!C10</f>
        <v>162.5</v>
      </c>
      <c r="J551" s="97">
        <f>BaseWeaponStats!J551*WeaponUpgradeCorrections!D10</f>
        <v>200</v>
      </c>
      <c r="K551" s="97">
        <f>BaseWeaponStats!K551*WeaponUpgradeCorrections!E10</f>
        <v>0</v>
      </c>
      <c r="L551" s="97">
        <f>BaseWeaponStats!L551*WeaponUpgradeCorrections!F10</f>
        <v>0</v>
      </c>
      <c r="M551" s="97">
        <f>BaseWeaponStats!M551*WeaponUpgradeCorrections!G10</f>
        <v>75</v>
      </c>
      <c r="N551" s="97">
        <f>BaseWeaponStats!N551*WeaponUpgradeCorrections!H10</f>
        <v>35</v>
      </c>
      <c r="O551" s="97">
        <v>0</v>
      </c>
      <c r="P551" s="98">
        <v>4</v>
      </c>
      <c r="Q551" s="99">
        <v>0</v>
      </c>
      <c r="R551" s="102">
        <f>BaseWeaponStats!R551*WeaponUpgradeCorrections!M10</f>
        <v>45</v>
      </c>
      <c r="S551" s="102">
        <f>BaseWeaponStats!S551*WeaponUpgradeCorrections!N10</f>
        <v>10</v>
      </c>
      <c r="T551" s="102">
        <f>BaseWeaponStats!T551*WeaponUpgradeCorrections!O10</f>
        <v>30</v>
      </c>
      <c r="U551" s="102">
        <f>BaseWeaponStats!U551*WeaponUpgradeCorrections!P10</f>
        <v>30</v>
      </c>
      <c r="V551" s="102">
        <f>BaseWeaponStats!V551*WeaponUpgradeCorrections!Q10</f>
        <v>30</v>
      </c>
      <c r="W551" s="100">
        <f>BaseWeaponStats!W551</f>
        <v>100</v>
      </c>
      <c r="X551" s="100">
        <f>BaseWeaponStats!X551</f>
        <v>6400</v>
      </c>
      <c r="Y551" s="100">
        <f>BaseWeaponStats!Y551</f>
        <v>1</v>
      </c>
    </row>
    <row r="552" spans="1:25" ht="15.75" customHeight="1" x14ac:dyDescent="0.2">
      <c r="A552" s="94">
        <f>BaseWeaponStats!A552+5</f>
        <v>809705</v>
      </c>
      <c r="B552" s="95" t="s">
        <v>1103</v>
      </c>
      <c r="C552" s="16" t="s">
        <v>278</v>
      </c>
      <c r="D552" s="106">
        <f>BaseWeaponStats!D552*WeaponUpgradeCorrections!I11</f>
        <v>32.4</v>
      </c>
      <c r="E552" s="107">
        <f>BaseWeaponStats!E552*WeaponUpgradeCorrections!J11</f>
        <v>0</v>
      </c>
      <c r="F552" s="107">
        <f>BaseWeaponStats!F552*WeaponUpgradeCorrections!K11</f>
        <v>0</v>
      </c>
      <c r="G552" s="107">
        <f>BaseWeaponStats!G552*WeaponUpgradeCorrections!L11</f>
        <v>75.599999999999994</v>
      </c>
      <c r="H552" s="96">
        <v>0</v>
      </c>
      <c r="I552" s="97">
        <f>BaseWeaponStats!I552*WeaponUpgradeCorrections!C11</f>
        <v>174.20000000000002</v>
      </c>
      <c r="J552" s="97">
        <f>BaseWeaponStats!J552*WeaponUpgradeCorrections!D11</f>
        <v>182.5</v>
      </c>
      <c r="K552" s="97">
        <f>BaseWeaponStats!K552*WeaponUpgradeCorrections!E11</f>
        <v>0</v>
      </c>
      <c r="L552" s="97">
        <f>BaseWeaponStats!L552*WeaponUpgradeCorrections!F11</f>
        <v>0</v>
      </c>
      <c r="M552" s="97">
        <f>BaseWeaponStats!M552*WeaponUpgradeCorrections!G11</f>
        <v>75</v>
      </c>
      <c r="N552" s="97">
        <f>BaseWeaponStats!N552*WeaponUpgradeCorrections!H11</f>
        <v>35</v>
      </c>
      <c r="O552" s="97">
        <v>0</v>
      </c>
      <c r="P552" s="98">
        <v>4</v>
      </c>
      <c r="Q552" s="99">
        <v>0</v>
      </c>
      <c r="R552" s="102">
        <f>BaseWeaponStats!R552*WeaponUpgradeCorrections!M11</f>
        <v>45</v>
      </c>
      <c r="S552" s="102">
        <f>BaseWeaponStats!S552*WeaponUpgradeCorrections!N11</f>
        <v>10</v>
      </c>
      <c r="T552" s="102">
        <f>BaseWeaponStats!T552*WeaponUpgradeCorrections!O11</f>
        <v>30</v>
      </c>
      <c r="U552" s="102">
        <f>BaseWeaponStats!U552*WeaponUpgradeCorrections!P11</f>
        <v>30</v>
      </c>
      <c r="V552" s="102">
        <f>BaseWeaponStats!V552*WeaponUpgradeCorrections!Q11</f>
        <v>30</v>
      </c>
      <c r="W552" s="100">
        <f>BaseWeaponStats!W552</f>
        <v>100</v>
      </c>
      <c r="X552" s="100">
        <f>BaseWeaponStats!X552</f>
        <v>6400</v>
      </c>
      <c r="Y552" s="100">
        <f>BaseWeaponStats!Y552</f>
        <v>1</v>
      </c>
    </row>
    <row r="553" spans="1:25" ht="15.75" customHeight="1" x14ac:dyDescent="0.2">
      <c r="A553" s="94">
        <f>BaseWeaponStats!A553+10</f>
        <v>809810</v>
      </c>
      <c r="B553" s="95" t="s">
        <v>1104</v>
      </c>
      <c r="C553" s="16" t="s">
        <v>278</v>
      </c>
      <c r="D553" s="106">
        <f>BaseWeaponStats!D553*WeaponUpgradeCorrections!I12</f>
        <v>0</v>
      </c>
      <c r="E553" s="107">
        <f>BaseWeaponStats!E553*WeaponUpgradeCorrections!J12</f>
        <v>0</v>
      </c>
      <c r="F553" s="107">
        <f>BaseWeaponStats!F553*WeaponUpgradeCorrections!K12</f>
        <v>0</v>
      </c>
      <c r="G553" s="107">
        <f>BaseWeaponStats!G553*WeaponUpgradeCorrections!L12</f>
        <v>0</v>
      </c>
      <c r="H553" s="96">
        <v>0</v>
      </c>
      <c r="I553" s="97">
        <f>BaseWeaponStats!I553*WeaponUpgradeCorrections!C12</f>
        <v>232.79999999999998</v>
      </c>
      <c r="J553" s="97">
        <f>BaseWeaponStats!J553*WeaponUpgradeCorrections!D12</f>
        <v>0</v>
      </c>
      <c r="K553" s="97">
        <f>BaseWeaponStats!K553*WeaponUpgradeCorrections!E12</f>
        <v>232.79999999999998</v>
      </c>
      <c r="L553" s="97">
        <f>BaseWeaponStats!L553*WeaponUpgradeCorrections!F12</f>
        <v>0</v>
      </c>
      <c r="M553" s="97">
        <f>BaseWeaponStats!M553*WeaponUpgradeCorrections!G12</f>
        <v>75</v>
      </c>
      <c r="N553" s="97">
        <f>BaseWeaponStats!N553*WeaponUpgradeCorrections!H12</f>
        <v>35</v>
      </c>
      <c r="O553" s="97">
        <v>0</v>
      </c>
      <c r="P553" s="98">
        <v>4</v>
      </c>
      <c r="Q553" s="99">
        <v>0</v>
      </c>
      <c r="R553" s="102">
        <f>BaseWeaponStats!R553*WeaponUpgradeCorrections!M12</f>
        <v>45</v>
      </c>
      <c r="S553" s="102">
        <f>BaseWeaponStats!S553*WeaponUpgradeCorrections!N12</f>
        <v>10</v>
      </c>
      <c r="T553" s="102">
        <f>BaseWeaponStats!T553*WeaponUpgradeCorrections!O12</f>
        <v>33</v>
      </c>
      <c r="U553" s="102">
        <f>BaseWeaponStats!U553*WeaponUpgradeCorrections!P12</f>
        <v>30</v>
      </c>
      <c r="V553" s="102">
        <f>BaseWeaponStats!V553*WeaponUpgradeCorrections!Q12</f>
        <v>30</v>
      </c>
      <c r="W553" s="100">
        <f>BaseWeaponStats!W553</f>
        <v>100</v>
      </c>
      <c r="X553" s="100">
        <f>BaseWeaponStats!X553</f>
        <v>6400</v>
      </c>
      <c r="Y553" s="100">
        <f>BaseWeaponStats!Y553</f>
        <v>0</v>
      </c>
    </row>
    <row r="554" spans="1:25" ht="15.75" customHeight="1" x14ac:dyDescent="0.2">
      <c r="A554" s="94">
        <f>BaseWeaponStats!A554+5</f>
        <v>809905</v>
      </c>
      <c r="B554" s="95" t="s">
        <v>1105</v>
      </c>
      <c r="C554" s="16" t="s">
        <v>278</v>
      </c>
      <c r="D554" s="106">
        <f>BaseWeaponStats!D554*WeaponUpgradeCorrections!I13</f>
        <v>0</v>
      </c>
      <c r="E554" s="107">
        <f>BaseWeaponStats!E554*WeaponUpgradeCorrections!J13</f>
        <v>0</v>
      </c>
      <c r="F554" s="107">
        <f>BaseWeaponStats!F554*WeaponUpgradeCorrections!K13</f>
        <v>0</v>
      </c>
      <c r="G554" s="107">
        <f>BaseWeaponStats!G554*WeaponUpgradeCorrections!L13</f>
        <v>0</v>
      </c>
      <c r="H554" s="96">
        <v>1</v>
      </c>
      <c r="I554" s="97">
        <f>BaseWeaponStats!I554*WeaponUpgradeCorrections!C13</f>
        <v>195.49999999999997</v>
      </c>
      <c r="J554" s="97">
        <f>BaseWeaponStats!J554*WeaponUpgradeCorrections!D13</f>
        <v>0</v>
      </c>
      <c r="K554" s="97">
        <f>BaseWeaponStats!K554*WeaponUpgradeCorrections!E13</f>
        <v>223.1</v>
      </c>
      <c r="L554" s="97">
        <f>BaseWeaponStats!L554*WeaponUpgradeCorrections!F13</f>
        <v>0</v>
      </c>
      <c r="M554" s="97">
        <f>BaseWeaponStats!M554*WeaponUpgradeCorrections!G13</f>
        <v>75</v>
      </c>
      <c r="N554" s="97">
        <f>BaseWeaponStats!N554*WeaponUpgradeCorrections!H13</f>
        <v>35</v>
      </c>
      <c r="O554" s="97">
        <v>0</v>
      </c>
      <c r="P554" s="98">
        <v>4</v>
      </c>
      <c r="Q554" s="99">
        <v>0</v>
      </c>
      <c r="R554" s="102">
        <f>BaseWeaponStats!R554*WeaponUpgradeCorrections!M13</f>
        <v>45</v>
      </c>
      <c r="S554" s="102">
        <f>BaseWeaponStats!S554*WeaponUpgradeCorrections!N13</f>
        <v>10</v>
      </c>
      <c r="T554" s="102">
        <f>BaseWeaponStats!T554*WeaponUpgradeCorrections!O13</f>
        <v>33</v>
      </c>
      <c r="U554" s="102">
        <f>BaseWeaponStats!U554*WeaponUpgradeCorrections!P13</f>
        <v>30</v>
      </c>
      <c r="V554" s="102">
        <f>BaseWeaponStats!V554*WeaponUpgradeCorrections!Q13</f>
        <v>30</v>
      </c>
      <c r="W554" s="100">
        <f>BaseWeaponStats!W554</f>
        <v>100</v>
      </c>
      <c r="X554" s="100">
        <f>BaseWeaponStats!X554</f>
        <v>6400</v>
      </c>
      <c r="Y554" s="100">
        <f>BaseWeaponStats!Y554</f>
        <v>0</v>
      </c>
    </row>
    <row r="555" spans="1:25" ht="15.75" customHeight="1" x14ac:dyDescent="0.2">
      <c r="A555" s="94" t="s">
        <v>418</v>
      </c>
      <c r="B555" s="94" t="s">
        <v>449</v>
      </c>
      <c r="C555" s="16" t="s">
        <v>2</v>
      </c>
      <c r="D555" s="96" t="s">
        <v>419</v>
      </c>
      <c r="E555" s="96" t="s">
        <v>420</v>
      </c>
      <c r="F555" s="96" t="s">
        <v>421</v>
      </c>
      <c r="G555" s="96" t="s">
        <v>422</v>
      </c>
      <c r="H555" s="96" t="s">
        <v>423</v>
      </c>
      <c r="I555" s="97" t="s">
        <v>424</v>
      </c>
      <c r="J555" s="97" t="s">
        <v>425</v>
      </c>
      <c r="K555" s="97" t="s">
        <v>426</v>
      </c>
      <c r="L555" s="97" t="s">
        <v>427</v>
      </c>
      <c r="M555" s="97" t="s">
        <v>428</v>
      </c>
      <c r="N555" s="97" t="s">
        <v>429</v>
      </c>
      <c r="O555" s="97" t="s">
        <v>430</v>
      </c>
      <c r="P555" s="98" t="s">
        <v>9</v>
      </c>
      <c r="Q555" s="99" t="s">
        <v>431</v>
      </c>
      <c r="R555" s="102" t="s">
        <v>432</v>
      </c>
      <c r="S555" s="102" t="s">
        <v>433</v>
      </c>
      <c r="T555" s="102" t="s">
        <v>434</v>
      </c>
      <c r="U555" s="102" t="s">
        <v>435</v>
      </c>
      <c r="V555" s="102" t="s">
        <v>436</v>
      </c>
      <c r="W555" s="100" t="s">
        <v>437</v>
      </c>
      <c r="X555" s="100" t="s">
        <v>10</v>
      </c>
      <c r="Y555" s="100" t="s">
        <v>438</v>
      </c>
    </row>
    <row r="556" spans="1:25" ht="15.75" customHeight="1" x14ac:dyDescent="0.2">
      <c r="A556" s="94">
        <f>BaseWeaponStats!A556+15</f>
        <v>810015</v>
      </c>
      <c r="B556" s="103" t="s">
        <v>298</v>
      </c>
      <c r="C556" s="16" t="s">
        <v>296</v>
      </c>
      <c r="D556" s="106">
        <f>BaseWeaponStats!D556*WeaponUpgradeCorrections!I4</f>
        <v>90</v>
      </c>
      <c r="E556" s="107">
        <f>BaseWeaponStats!E556*WeaponUpgradeCorrections!J4</f>
        <v>0</v>
      </c>
      <c r="F556" s="107">
        <f>BaseWeaponStats!F556*WeaponUpgradeCorrections!K4</f>
        <v>0</v>
      </c>
      <c r="G556" s="107">
        <f>BaseWeaponStats!G556*WeaponUpgradeCorrections!L4</f>
        <v>0</v>
      </c>
      <c r="H556" s="96">
        <v>0</v>
      </c>
      <c r="I556" s="97">
        <f>BaseWeaponStats!I556*WeaponUpgradeCorrections!C4</f>
        <v>217.5</v>
      </c>
      <c r="J556" s="97">
        <f>BaseWeaponStats!J556*WeaponUpgradeCorrections!D4</f>
        <v>0</v>
      </c>
      <c r="K556" s="97">
        <f>BaseWeaponStats!K556*WeaponUpgradeCorrections!E4</f>
        <v>0</v>
      </c>
      <c r="L556" s="97">
        <f>BaseWeaponStats!L556*WeaponUpgradeCorrections!F4</f>
        <v>0</v>
      </c>
      <c r="M556" s="97">
        <f>BaseWeaponStats!M556*WeaponUpgradeCorrections!G4</f>
        <v>75</v>
      </c>
      <c r="N556" s="97">
        <f>BaseWeaponStats!N556*WeaponUpgradeCorrections!H4</f>
        <v>35</v>
      </c>
      <c r="O556" s="97">
        <v>0</v>
      </c>
      <c r="P556" s="98">
        <v>5</v>
      </c>
      <c r="Q556" s="99">
        <v>0</v>
      </c>
      <c r="R556" s="102">
        <f>BaseWeaponStats!R556*WeaponUpgradeCorrections!M4</f>
        <v>45</v>
      </c>
      <c r="S556" s="102">
        <f>BaseWeaponStats!S556*WeaponUpgradeCorrections!N4</f>
        <v>10</v>
      </c>
      <c r="T556" s="102">
        <f>BaseWeaponStats!T556*WeaponUpgradeCorrections!O4</f>
        <v>30</v>
      </c>
      <c r="U556" s="102">
        <f>BaseWeaponStats!U556*WeaponUpgradeCorrections!P4</f>
        <v>30</v>
      </c>
      <c r="V556" s="102">
        <f>BaseWeaponStats!V556*WeaponUpgradeCorrections!Q4</f>
        <v>30</v>
      </c>
      <c r="W556" s="100">
        <f>BaseWeaponStats!W556</f>
        <v>250</v>
      </c>
      <c r="X556" s="100">
        <f>BaseWeaponStats!X556</f>
        <v>0</v>
      </c>
      <c r="Y556" s="100">
        <f>BaseWeaponStats!Y556</f>
        <v>0</v>
      </c>
    </row>
    <row r="557" spans="1:25" ht="15.75" customHeight="1" x14ac:dyDescent="0.2">
      <c r="A557" s="94">
        <f>BaseWeaponStats!A557+5</f>
        <v>810105</v>
      </c>
      <c r="B557" s="95" t="s">
        <v>299</v>
      </c>
      <c r="C557" s="16" t="s">
        <v>296</v>
      </c>
      <c r="D557" s="106">
        <f>BaseWeaponStats!D557*WeaponUpgradeCorrections!I5</f>
        <v>90</v>
      </c>
      <c r="E557" s="107">
        <f>BaseWeaponStats!E557*WeaponUpgradeCorrections!J5</f>
        <v>0</v>
      </c>
      <c r="F557" s="107">
        <f>BaseWeaponStats!F557*WeaponUpgradeCorrections!K5</f>
        <v>0</v>
      </c>
      <c r="G557" s="107">
        <f>BaseWeaponStats!G557*WeaponUpgradeCorrections!L5</f>
        <v>0</v>
      </c>
      <c r="H557" s="96">
        <v>0</v>
      </c>
      <c r="I557" s="97">
        <f>BaseWeaponStats!I557*WeaponUpgradeCorrections!C5</f>
        <v>234.9</v>
      </c>
      <c r="J557" s="97">
        <f>BaseWeaponStats!J557*WeaponUpgradeCorrections!D5</f>
        <v>0</v>
      </c>
      <c r="K557" s="97">
        <f>BaseWeaponStats!K557*WeaponUpgradeCorrections!E5</f>
        <v>0</v>
      </c>
      <c r="L557" s="97">
        <f>BaseWeaponStats!L557*WeaponUpgradeCorrections!F5</f>
        <v>0</v>
      </c>
      <c r="M557" s="97">
        <f>BaseWeaponStats!M557*WeaponUpgradeCorrections!G5</f>
        <v>75</v>
      </c>
      <c r="N557" s="97">
        <f>BaseWeaponStats!N557*WeaponUpgradeCorrections!H5</f>
        <v>35</v>
      </c>
      <c r="O557" s="97">
        <v>0</v>
      </c>
      <c r="P557" s="98">
        <v>5</v>
      </c>
      <c r="Q557" s="99">
        <v>0</v>
      </c>
      <c r="R557" s="102">
        <f>BaseWeaponStats!R557*WeaponUpgradeCorrections!M5</f>
        <v>45</v>
      </c>
      <c r="S557" s="102">
        <f>BaseWeaponStats!S557*WeaponUpgradeCorrections!N5</f>
        <v>10</v>
      </c>
      <c r="T557" s="102">
        <f>BaseWeaponStats!T557*WeaponUpgradeCorrections!O5</f>
        <v>30</v>
      </c>
      <c r="U557" s="102">
        <f>BaseWeaponStats!U557*WeaponUpgradeCorrections!P5</f>
        <v>30</v>
      </c>
      <c r="V557" s="102">
        <f>BaseWeaponStats!V557*WeaponUpgradeCorrections!Q5</f>
        <v>30</v>
      </c>
      <c r="W557" s="100">
        <f>BaseWeaponStats!W557</f>
        <v>25</v>
      </c>
      <c r="X557" s="100">
        <f>BaseWeaponStats!X557</f>
        <v>0</v>
      </c>
      <c r="Y557" s="100">
        <f>BaseWeaponStats!Y557</f>
        <v>0</v>
      </c>
    </row>
    <row r="558" spans="1:25" ht="15.75" customHeight="1" x14ac:dyDescent="0.2">
      <c r="A558" s="94">
        <f>BaseWeaponStats!A558+5</f>
        <v>810205</v>
      </c>
      <c r="B558" s="95" t="s">
        <v>1106</v>
      </c>
      <c r="C558" s="16" t="s">
        <v>296</v>
      </c>
      <c r="D558" s="106">
        <f>BaseWeaponStats!D558*WeaponUpgradeCorrections!I6</f>
        <v>0</v>
      </c>
      <c r="E558" s="107">
        <f>BaseWeaponStats!E558*WeaponUpgradeCorrections!J6</f>
        <v>0</v>
      </c>
      <c r="F558" s="107">
        <f>BaseWeaponStats!F558*WeaponUpgradeCorrections!K6</f>
        <v>0</v>
      </c>
      <c r="G558" s="107">
        <f>BaseWeaponStats!G558*WeaponUpgradeCorrections!L6</f>
        <v>0</v>
      </c>
      <c r="H558" s="96">
        <v>0</v>
      </c>
      <c r="I558" s="97">
        <f>BaseWeaponStats!I558*WeaponUpgradeCorrections!C6</f>
        <v>217.5</v>
      </c>
      <c r="J558" s="97">
        <f>BaseWeaponStats!J558*WeaponUpgradeCorrections!D6</f>
        <v>0</v>
      </c>
      <c r="K558" s="97">
        <f>BaseWeaponStats!K558*WeaponUpgradeCorrections!E6</f>
        <v>0</v>
      </c>
      <c r="L558" s="97">
        <f>BaseWeaponStats!L558*WeaponUpgradeCorrections!F6</f>
        <v>217.5</v>
      </c>
      <c r="M558" s="97">
        <f>BaseWeaponStats!M558*WeaponUpgradeCorrections!G6</f>
        <v>75</v>
      </c>
      <c r="N558" s="97">
        <f>BaseWeaponStats!N558*WeaponUpgradeCorrections!H6</f>
        <v>35</v>
      </c>
      <c r="O558" s="97">
        <v>0</v>
      </c>
      <c r="P558" s="98">
        <v>5</v>
      </c>
      <c r="Q558" s="99">
        <v>0</v>
      </c>
      <c r="R558" s="102">
        <f>BaseWeaponStats!R558*WeaponUpgradeCorrections!M6</f>
        <v>45</v>
      </c>
      <c r="S558" s="102">
        <f>BaseWeaponStats!S558*WeaponUpgradeCorrections!N6</f>
        <v>10</v>
      </c>
      <c r="T558" s="102">
        <f>BaseWeaponStats!T558*WeaponUpgradeCorrections!O6</f>
        <v>30</v>
      </c>
      <c r="U558" s="102">
        <f>BaseWeaponStats!U558*WeaponUpgradeCorrections!P6</f>
        <v>42</v>
      </c>
      <c r="V558" s="102">
        <f>BaseWeaponStats!V558*WeaponUpgradeCorrections!Q6</f>
        <v>30</v>
      </c>
      <c r="W558" s="100">
        <f>BaseWeaponStats!W558</f>
        <v>250</v>
      </c>
      <c r="X558" s="100">
        <f>BaseWeaponStats!X558</f>
        <v>0</v>
      </c>
      <c r="Y558" s="100">
        <f>BaseWeaponStats!Y558</f>
        <v>0</v>
      </c>
    </row>
    <row r="559" spans="1:25" ht="15.75" customHeight="1" x14ac:dyDescent="0.2">
      <c r="A559" s="94">
        <f>BaseWeaponStats!A559+5</f>
        <v>810305</v>
      </c>
      <c r="B559" s="95" t="s">
        <v>1107</v>
      </c>
      <c r="C559" s="16" t="s">
        <v>296</v>
      </c>
      <c r="D559" s="106">
        <f>BaseWeaponStats!D559*WeaponUpgradeCorrections!I7</f>
        <v>61.600000000000009</v>
      </c>
      <c r="E559" s="107">
        <f>BaseWeaponStats!E559*WeaponUpgradeCorrections!J7</f>
        <v>0</v>
      </c>
      <c r="F559" s="107">
        <f>BaseWeaponStats!F559*WeaponUpgradeCorrections!K7</f>
        <v>0</v>
      </c>
      <c r="G559" s="107">
        <f>BaseWeaponStats!G559*WeaponUpgradeCorrections!L7</f>
        <v>0</v>
      </c>
      <c r="H559" s="96">
        <v>0</v>
      </c>
      <c r="I559" s="97">
        <f>BaseWeaponStats!I559*WeaponUpgradeCorrections!C7</f>
        <v>200</v>
      </c>
      <c r="J559" s="97">
        <f>BaseWeaponStats!J559*WeaponUpgradeCorrections!D7</f>
        <v>0</v>
      </c>
      <c r="K559" s="97">
        <f>BaseWeaponStats!K559*WeaponUpgradeCorrections!E7</f>
        <v>0</v>
      </c>
      <c r="L559" s="97">
        <f>BaseWeaponStats!L559*WeaponUpgradeCorrections!F7</f>
        <v>0</v>
      </c>
      <c r="M559" s="97">
        <f>BaseWeaponStats!M559*WeaponUpgradeCorrections!G7</f>
        <v>66</v>
      </c>
      <c r="N559" s="97">
        <f>BaseWeaponStats!N559*WeaponUpgradeCorrections!H7</f>
        <v>35</v>
      </c>
      <c r="O559" s="97">
        <v>0</v>
      </c>
      <c r="P559" s="98">
        <v>5</v>
      </c>
      <c r="Q559" s="99">
        <v>0</v>
      </c>
      <c r="R559" s="102">
        <f>BaseWeaponStats!R559*WeaponUpgradeCorrections!M7</f>
        <v>45</v>
      </c>
      <c r="S559" s="102">
        <f>BaseWeaponStats!S559*WeaponUpgradeCorrections!N7</f>
        <v>10</v>
      </c>
      <c r="T559" s="102">
        <f>BaseWeaponStats!T559*WeaponUpgradeCorrections!O7</f>
        <v>30</v>
      </c>
      <c r="U559" s="102">
        <f>BaseWeaponStats!U559*WeaponUpgradeCorrections!P7</f>
        <v>30</v>
      </c>
      <c r="V559" s="102">
        <f>BaseWeaponStats!V559*WeaponUpgradeCorrections!Q7</f>
        <v>30</v>
      </c>
      <c r="W559" s="100">
        <f>BaseWeaponStats!W559</f>
        <v>250</v>
      </c>
      <c r="X559" s="100">
        <f>BaseWeaponStats!X559</f>
        <v>0</v>
      </c>
      <c r="Y559" s="100">
        <f>BaseWeaponStats!Y559</f>
        <v>0</v>
      </c>
    </row>
    <row r="560" spans="1:25" ht="15.75" customHeight="1" x14ac:dyDescent="0.2">
      <c r="A560" s="94">
        <f>BaseWeaponStats!A560+10</f>
        <v>810410</v>
      </c>
      <c r="B560" s="95" t="s">
        <v>1108</v>
      </c>
      <c r="C560" s="16" t="s">
        <v>296</v>
      </c>
      <c r="D560" s="106">
        <f>BaseWeaponStats!D560*WeaponUpgradeCorrections!I8</f>
        <v>25.2</v>
      </c>
      <c r="E560" s="107">
        <f>BaseWeaponStats!E560*WeaponUpgradeCorrections!J8</f>
        <v>0</v>
      </c>
      <c r="F560" s="107">
        <f>BaseWeaponStats!F560*WeaponUpgradeCorrections!K8</f>
        <v>64.8</v>
      </c>
      <c r="G560" s="107">
        <f>BaseWeaponStats!G560*WeaponUpgradeCorrections!L8</f>
        <v>0</v>
      </c>
      <c r="H560" s="96">
        <v>0</v>
      </c>
      <c r="I560" s="97">
        <f>BaseWeaponStats!I560*WeaponUpgradeCorrections!C8</f>
        <v>162.5</v>
      </c>
      <c r="J560" s="97">
        <f>BaseWeaponStats!J560*WeaponUpgradeCorrections!D8</f>
        <v>177.5</v>
      </c>
      <c r="K560" s="97">
        <f>BaseWeaponStats!K560*WeaponUpgradeCorrections!E8</f>
        <v>0</v>
      </c>
      <c r="L560" s="97">
        <f>BaseWeaponStats!L560*WeaponUpgradeCorrections!F8</f>
        <v>0</v>
      </c>
      <c r="M560" s="97">
        <f>BaseWeaponStats!M560*WeaponUpgradeCorrections!G8</f>
        <v>75</v>
      </c>
      <c r="N560" s="97">
        <f>BaseWeaponStats!N560*WeaponUpgradeCorrections!H8</f>
        <v>35</v>
      </c>
      <c r="O560" s="97">
        <v>0</v>
      </c>
      <c r="P560" s="98">
        <v>5</v>
      </c>
      <c r="Q560" s="99">
        <v>0</v>
      </c>
      <c r="R560" s="102">
        <f>BaseWeaponStats!R560*WeaponUpgradeCorrections!M8</f>
        <v>45</v>
      </c>
      <c r="S560" s="102">
        <f>BaseWeaponStats!S560*WeaponUpgradeCorrections!N8</f>
        <v>10</v>
      </c>
      <c r="T560" s="102">
        <f>BaseWeaponStats!T560*WeaponUpgradeCorrections!O8</f>
        <v>30</v>
      </c>
      <c r="U560" s="102">
        <f>BaseWeaponStats!U560*WeaponUpgradeCorrections!P8</f>
        <v>30</v>
      </c>
      <c r="V560" s="102">
        <f>BaseWeaponStats!V560*WeaponUpgradeCorrections!Q8</f>
        <v>30</v>
      </c>
      <c r="W560" s="100">
        <f>BaseWeaponStats!W560</f>
        <v>250</v>
      </c>
      <c r="X560" s="100">
        <f>BaseWeaponStats!X560</f>
        <v>0</v>
      </c>
      <c r="Y560" s="100">
        <f>BaseWeaponStats!Y560</f>
        <v>1</v>
      </c>
    </row>
    <row r="561" spans="1:25" ht="15.75" customHeight="1" x14ac:dyDescent="0.2">
      <c r="A561" s="94">
        <f>BaseWeaponStats!A561+5</f>
        <v>810505</v>
      </c>
      <c r="B561" s="95" t="s">
        <v>1109</v>
      </c>
      <c r="C561" s="16" t="s">
        <v>296</v>
      </c>
      <c r="D561" s="106">
        <f>BaseWeaponStats!D561*WeaponUpgradeCorrections!I9</f>
        <v>16.8</v>
      </c>
      <c r="E561" s="107">
        <f>BaseWeaponStats!E561*WeaponUpgradeCorrections!J9</f>
        <v>0</v>
      </c>
      <c r="F561" s="107">
        <f>BaseWeaponStats!F561*WeaponUpgradeCorrections!K9</f>
        <v>95.4</v>
      </c>
      <c r="G561" s="107">
        <f>BaseWeaponStats!G561*WeaponUpgradeCorrections!L9</f>
        <v>0</v>
      </c>
      <c r="H561" s="96">
        <v>0</v>
      </c>
      <c r="I561" s="97">
        <f>BaseWeaponStats!I561*WeaponUpgradeCorrections!C9</f>
        <v>156</v>
      </c>
      <c r="J561" s="97">
        <f>BaseWeaponStats!J561*WeaponUpgradeCorrections!D9</f>
        <v>162.39999999999998</v>
      </c>
      <c r="K561" s="97">
        <f>BaseWeaponStats!K561*WeaponUpgradeCorrections!E9</f>
        <v>0</v>
      </c>
      <c r="L561" s="97">
        <f>BaseWeaponStats!L561*WeaponUpgradeCorrections!F9</f>
        <v>0</v>
      </c>
      <c r="M561" s="97">
        <f>BaseWeaponStats!M561*WeaponUpgradeCorrections!G9</f>
        <v>75</v>
      </c>
      <c r="N561" s="97">
        <f>BaseWeaponStats!N561*WeaponUpgradeCorrections!H9</f>
        <v>35</v>
      </c>
      <c r="O561" s="97">
        <v>0</v>
      </c>
      <c r="P561" s="98">
        <v>5</v>
      </c>
      <c r="Q561" s="99">
        <v>0</v>
      </c>
      <c r="R561" s="102">
        <f>BaseWeaponStats!R561*WeaponUpgradeCorrections!M9</f>
        <v>45</v>
      </c>
      <c r="S561" s="102">
        <f>BaseWeaponStats!S561*WeaponUpgradeCorrections!N9</f>
        <v>10</v>
      </c>
      <c r="T561" s="102">
        <f>BaseWeaponStats!T561*WeaponUpgradeCorrections!O9</f>
        <v>30</v>
      </c>
      <c r="U561" s="102">
        <f>BaseWeaponStats!U561*WeaponUpgradeCorrections!P9</f>
        <v>30</v>
      </c>
      <c r="V561" s="102">
        <f>BaseWeaponStats!V561*WeaponUpgradeCorrections!Q9</f>
        <v>30</v>
      </c>
      <c r="W561" s="100">
        <f>BaseWeaponStats!W561</f>
        <v>250</v>
      </c>
      <c r="X561" s="100">
        <f>BaseWeaponStats!X561</f>
        <v>0</v>
      </c>
      <c r="Y561" s="100">
        <f>BaseWeaponStats!Y561</f>
        <v>1</v>
      </c>
    </row>
    <row r="562" spans="1:25" ht="15.75" customHeight="1" x14ac:dyDescent="0.2">
      <c r="A562" s="94">
        <f>BaseWeaponStats!A562+10</f>
        <v>810610</v>
      </c>
      <c r="B562" s="95" t="s">
        <v>1110</v>
      </c>
      <c r="C562" s="16" t="s">
        <v>296</v>
      </c>
      <c r="D562" s="106">
        <f>BaseWeaponStats!D562*WeaponUpgradeCorrections!I10</f>
        <v>34.799999999999997</v>
      </c>
      <c r="E562" s="107">
        <f>BaseWeaponStats!E562*WeaponUpgradeCorrections!J10</f>
        <v>0</v>
      </c>
      <c r="F562" s="107">
        <f>BaseWeaponStats!F562*WeaponUpgradeCorrections!K10</f>
        <v>0</v>
      </c>
      <c r="G562" s="107">
        <f>BaseWeaponStats!G562*WeaponUpgradeCorrections!L10</f>
        <v>64.8</v>
      </c>
      <c r="H562" s="96">
        <v>0</v>
      </c>
      <c r="I562" s="97">
        <f>BaseWeaponStats!I562*WeaponUpgradeCorrections!C10</f>
        <v>147.5</v>
      </c>
      <c r="J562" s="97">
        <f>BaseWeaponStats!J562*WeaponUpgradeCorrections!D10</f>
        <v>180</v>
      </c>
      <c r="K562" s="97">
        <f>BaseWeaponStats!K562*WeaponUpgradeCorrections!E10</f>
        <v>0</v>
      </c>
      <c r="L562" s="97">
        <f>BaseWeaponStats!L562*WeaponUpgradeCorrections!F10</f>
        <v>0</v>
      </c>
      <c r="M562" s="97">
        <f>BaseWeaponStats!M562*WeaponUpgradeCorrections!G10</f>
        <v>75</v>
      </c>
      <c r="N562" s="97">
        <f>BaseWeaponStats!N562*WeaponUpgradeCorrections!H10</f>
        <v>35</v>
      </c>
      <c r="O562" s="97">
        <v>0</v>
      </c>
      <c r="P562" s="98">
        <v>5</v>
      </c>
      <c r="Q562" s="99">
        <v>0</v>
      </c>
      <c r="R562" s="102">
        <f>BaseWeaponStats!R562*WeaponUpgradeCorrections!M10</f>
        <v>45</v>
      </c>
      <c r="S562" s="102">
        <f>BaseWeaponStats!S562*WeaponUpgradeCorrections!N10</f>
        <v>10</v>
      </c>
      <c r="T562" s="102">
        <f>BaseWeaponStats!T562*WeaponUpgradeCorrections!O10</f>
        <v>30</v>
      </c>
      <c r="U562" s="102">
        <f>BaseWeaponStats!U562*WeaponUpgradeCorrections!P10</f>
        <v>30</v>
      </c>
      <c r="V562" s="102">
        <f>BaseWeaponStats!V562*WeaponUpgradeCorrections!Q10</f>
        <v>30</v>
      </c>
      <c r="W562" s="100">
        <f>BaseWeaponStats!W562</f>
        <v>250</v>
      </c>
      <c r="X562" s="100">
        <f>BaseWeaponStats!X562</f>
        <v>0</v>
      </c>
      <c r="Y562" s="100">
        <f>BaseWeaponStats!Y562</f>
        <v>1</v>
      </c>
    </row>
    <row r="563" spans="1:25" ht="15.75" customHeight="1" x14ac:dyDescent="0.2">
      <c r="A563" s="94">
        <f>BaseWeaponStats!A563+5</f>
        <v>810705</v>
      </c>
      <c r="B563" s="95" t="s">
        <v>1111</v>
      </c>
      <c r="C563" s="16" t="s">
        <v>296</v>
      </c>
      <c r="D563" s="106">
        <f>BaseWeaponStats!D563*WeaponUpgradeCorrections!I11</f>
        <v>32.4</v>
      </c>
      <c r="E563" s="107">
        <f>BaseWeaponStats!E563*WeaponUpgradeCorrections!J11</f>
        <v>0</v>
      </c>
      <c r="F563" s="107">
        <f>BaseWeaponStats!F563*WeaponUpgradeCorrections!K11</f>
        <v>0</v>
      </c>
      <c r="G563" s="107">
        <f>BaseWeaponStats!G563*WeaponUpgradeCorrections!L11</f>
        <v>75.599999999999994</v>
      </c>
      <c r="H563" s="96">
        <v>0</v>
      </c>
      <c r="I563" s="97">
        <f>BaseWeaponStats!I563*WeaponUpgradeCorrections!C11</f>
        <v>156</v>
      </c>
      <c r="J563" s="97">
        <f>BaseWeaponStats!J563*WeaponUpgradeCorrections!D11</f>
        <v>162.5</v>
      </c>
      <c r="K563" s="97">
        <f>BaseWeaponStats!K563*WeaponUpgradeCorrections!E11</f>
        <v>0</v>
      </c>
      <c r="L563" s="97">
        <f>BaseWeaponStats!L563*WeaponUpgradeCorrections!F11</f>
        <v>0</v>
      </c>
      <c r="M563" s="97">
        <f>BaseWeaponStats!M563*WeaponUpgradeCorrections!G11</f>
        <v>75</v>
      </c>
      <c r="N563" s="97">
        <f>BaseWeaponStats!N563*WeaponUpgradeCorrections!H11</f>
        <v>35</v>
      </c>
      <c r="O563" s="97">
        <v>0</v>
      </c>
      <c r="P563" s="98">
        <v>5</v>
      </c>
      <c r="Q563" s="99">
        <v>0</v>
      </c>
      <c r="R563" s="102">
        <f>BaseWeaponStats!R563*WeaponUpgradeCorrections!M11</f>
        <v>45</v>
      </c>
      <c r="S563" s="102">
        <f>BaseWeaponStats!S563*WeaponUpgradeCorrections!N11</f>
        <v>10</v>
      </c>
      <c r="T563" s="102">
        <f>BaseWeaponStats!T563*WeaponUpgradeCorrections!O11</f>
        <v>30</v>
      </c>
      <c r="U563" s="102">
        <f>BaseWeaponStats!U563*WeaponUpgradeCorrections!P11</f>
        <v>30</v>
      </c>
      <c r="V563" s="102">
        <f>BaseWeaponStats!V563*WeaponUpgradeCorrections!Q11</f>
        <v>30</v>
      </c>
      <c r="W563" s="100">
        <f>BaseWeaponStats!W563</f>
        <v>250</v>
      </c>
      <c r="X563" s="100">
        <f>BaseWeaponStats!X563</f>
        <v>0</v>
      </c>
      <c r="Y563" s="100">
        <f>BaseWeaponStats!Y563</f>
        <v>1</v>
      </c>
    </row>
    <row r="564" spans="1:25" ht="15.75" customHeight="1" x14ac:dyDescent="0.2">
      <c r="A564" s="94">
        <f>BaseWeaponStats!A564+10</f>
        <v>810810</v>
      </c>
      <c r="B564" s="95" t="s">
        <v>1112</v>
      </c>
      <c r="C564" s="16" t="s">
        <v>296</v>
      </c>
      <c r="D564" s="106">
        <f>BaseWeaponStats!D564*WeaponUpgradeCorrections!I12</f>
        <v>0</v>
      </c>
      <c r="E564" s="107">
        <f>BaseWeaponStats!E564*WeaponUpgradeCorrections!J12</f>
        <v>0</v>
      </c>
      <c r="F564" s="107">
        <f>BaseWeaponStats!F564*WeaponUpgradeCorrections!K12</f>
        <v>0</v>
      </c>
      <c r="G564" s="107">
        <f>BaseWeaponStats!G564*WeaponUpgradeCorrections!L12</f>
        <v>0</v>
      </c>
      <c r="H564" s="96">
        <v>0</v>
      </c>
      <c r="I564" s="97">
        <f>BaseWeaponStats!I564*WeaponUpgradeCorrections!C12</f>
        <v>208.79999999999998</v>
      </c>
      <c r="J564" s="97">
        <f>BaseWeaponStats!J564*WeaponUpgradeCorrections!D12</f>
        <v>0</v>
      </c>
      <c r="K564" s="97">
        <f>BaseWeaponStats!K564*WeaponUpgradeCorrections!E12</f>
        <v>208.79999999999998</v>
      </c>
      <c r="L564" s="97">
        <f>BaseWeaponStats!L564*WeaponUpgradeCorrections!F12</f>
        <v>0</v>
      </c>
      <c r="M564" s="97">
        <f>BaseWeaponStats!M564*WeaponUpgradeCorrections!G12</f>
        <v>75</v>
      </c>
      <c r="N564" s="97">
        <f>BaseWeaponStats!N564*WeaponUpgradeCorrections!H12</f>
        <v>35</v>
      </c>
      <c r="O564" s="97">
        <v>0</v>
      </c>
      <c r="P564" s="98">
        <v>5</v>
      </c>
      <c r="Q564" s="99">
        <v>0</v>
      </c>
      <c r="R564" s="102">
        <f>BaseWeaponStats!R564*WeaponUpgradeCorrections!M12</f>
        <v>45</v>
      </c>
      <c r="S564" s="102">
        <f>BaseWeaponStats!S564*WeaponUpgradeCorrections!N12</f>
        <v>10</v>
      </c>
      <c r="T564" s="102">
        <f>BaseWeaponStats!T564*WeaponUpgradeCorrections!O12</f>
        <v>33</v>
      </c>
      <c r="U564" s="102">
        <f>BaseWeaponStats!U564*WeaponUpgradeCorrections!P12</f>
        <v>30</v>
      </c>
      <c r="V564" s="102">
        <f>BaseWeaponStats!V564*WeaponUpgradeCorrections!Q12</f>
        <v>30</v>
      </c>
      <c r="W564" s="100">
        <f>BaseWeaponStats!W564</f>
        <v>250</v>
      </c>
      <c r="X564" s="100">
        <f>BaseWeaponStats!X564</f>
        <v>0</v>
      </c>
      <c r="Y564" s="100">
        <f>BaseWeaponStats!Y564</f>
        <v>0</v>
      </c>
    </row>
    <row r="565" spans="1:25" ht="15.75" customHeight="1" x14ac:dyDescent="0.2">
      <c r="A565" s="94">
        <f>BaseWeaponStats!A565+5</f>
        <v>810905</v>
      </c>
      <c r="B565" s="95" t="s">
        <v>1113</v>
      </c>
      <c r="C565" s="16" t="s">
        <v>296</v>
      </c>
      <c r="D565" s="106">
        <f>BaseWeaponStats!D565*WeaponUpgradeCorrections!I13</f>
        <v>0</v>
      </c>
      <c r="E565" s="107">
        <f>BaseWeaponStats!E565*WeaponUpgradeCorrections!J13</f>
        <v>0</v>
      </c>
      <c r="F565" s="107">
        <f>BaseWeaponStats!F565*WeaponUpgradeCorrections!K13</f>
        <v>0</v>
      </c>
      <c r="G565" s="107">
        <f>BaseWeaponStats!G565*WeaponUpgradeCorrections!L13</f>
        <v>0</v>
      </c>
      <c r="H565" s="96">
        <v>1</v>
      </c>
      <c r="I565" s="97">
        <f>BaseWeaponStats!I565*WeaponUpgradeCorrections!C13</f>
        <v>174.79999999999998</v>
      </c>
      <c r="J565" s="97">
        <f>BaseWeaponStats!J565*WeaponUpgradeCorrections!D13</f>
        <v>0</v>
      </c>
      <c r="K565" s="97">
        <f>BaseWeaponStats!K565*WeaponUpgradeCorrections!E13</f>
        <v>202.39999999999998</v>
      </c>
      <c r="L565" s="97">
        <f>BaseWeaponStats!L565*WeaponUpgradeCorrections!F13</f>
        <v>0</v>
      </c>
      <c r="M565" s="97">
        <f>BaseWeaponStats!M565*WeaponUpgradeCorrections!G13</f>
        <v>75</v>
      </c>
      <c r="N565" s="97">
        <f>BaseWeaponStats!N565*WeaponUpgradeCorrections!H13</f>
        <v>35</v>
      </c>
      <c r="O565" s="97">
        <v>0</v>
      </c>
      <c r="P565" s="98">
        <v>5</v>
      </c>
      <c r="Q565" s="99">
        <v>0</v>
      </c>
      <c r="R565" s="102">
        <f>BaseWeaponStats!R565*WeaponUpgradeCorrections!M13</f>
        <v>45</v>
      </c>
      <c r="S565" s="102">
        <f>BaseWeaponStats!S565*WeaponUpgradeCorrections!N13</f>
        <v>10</v>
      </c>
      <c r="T565" s="102">
        <f>BaseWeaponStats!T565*WeaponUpgradeCorrections!O13</f>
        <v>33</v>
      </c>
      <c r="U565" s="102">
        <f>BaseWeaponStats!U565*WeaponUpgradeCorrections!P13</f>
        <v>30</v>
      </c>
      <c r="V565" s="102">
        <f>BaseWeaponStats!V565*WeaponUpgradeCorrections!Q13</f>
        <v>30</v>
      </c>
      <c r="W565" s="100">
        <f>BaseWeaponStats!W565</f>
        <v>250</v>
      </c>
      <c r="X565" s="100">
        <f>BaseWeaponStats!X565</f>
        <v>0</v>
      </c>
      <c r="Y565" s="100">
        <f>BaseWeaponStats!Y565</f>
        <v>0</v>
      </c>
    </row>
    <row r="566" spans="1:25" ht="15.75" customHeight="1" x14ac:dyDescent="0.2">
      <c r="A566" s="94" t="s">
        <v>418</v>
      </c>
      <c r="B566" s="94" t="s">
        <v>449</v>
      </c>
      <c r="C566" s="16" t="s">
        <v>2</v>
      </c>
      <c r="D566" s="96" t="s">
        <v>419</v>
      </c>
      <c r="E566" s="96" t="s">
        <v>420</v>
      </c>
      <c r="F566" s="96" t="s">
        <v>421</v>
      </c>
      <c r="G566" s="96" t="s">
        <v>422</v>
      </c>
      <c r="H566" s="96" t="s">
        <v>423</v>
      </c>
      <c r="I566" s="97" t="s">
        <v>424</v>
      </c>
      <c r="J566" s="97" t="s">
        <v>425</v>
      </c>
      <c r="K566" s="97" t="s">
        <v>426</v>
      </c>
      <c r="L566" s="97" t="s">
        <v>427</v>
      </c>
      <c r="M566" s="97" t="s">
        <v>428</v>
      </c>
      <c r="N566" s="97" t="s">
        <v>429</v>
      </c>
      <c r="O566" s="97" t="s">
        <v>430</v>
      </c>
      <c r="P566" s="98" t="s">
        <v>9</v>
      </c>
      <c r="Q566" s="99" t="s">
        <v>431</v>
      </c>
      <c r="R566" s="102" t="s">
        <v>432</v>
      </c>
      <c r="S566" s="102" t="s">
        <v>433</v>
      </c>
      <c r="T566" s="102" t="s">
        <v>434</v>
      </c>
      <c r="U566" s="102" t="s">
        <v>435</v>
      </c>
      <c r="V566" s="102" t="s">
        <v>436</v>
      </c>
      <c r="W566" s="100" t="s">
        <v>437</v>
      </c>
      <c r="X566" s="100" t="s">
        <v>10</v>
      </c>
      <c r="Y566" s="100" t="s">
        <v>438</v>
      </c>
    </row>
    <row r="567" spans="1:25" ht="15.75" customHeight="1" x14ac:dyDescent="0.2">
      <c r="A567" s="94">
        <f>BaseWeaponStats!A567+5</f>
        <v>811005</v>
      </c>
      <c r="B567" s="103" t="s">
        <v>281</v>
      </c>
      <c r="C567" s="16" t="s">
        <v>282</v>
      </c>
      <c r="D567" s="106">
        <f>BaseWeaponStats!D567*WeaponUpgradeCorrections!I16</f>
        <v>35</v>
      </c>
      <c r="E567" s="107">
        <f>BaseWeaponStats!E567*WeaponUpgradeCorrections!J16</f>
        <v>0</v>
      </c>
      <c r="F567" s="107">
        <f>BaseWeaponStats!F567*WeaponUpgradeCorrections!K16</f>
        <v>0</v>
      </c>
      <c r="G567" s="107">
        <f>BaseWeaponStats!G567*WeaponUpgradeCorrections!L16</f>
        <v>0</v>
      </c>
      <c r="H567" s="96">
        <v>0</v>
      </c>
      <c r="I567" s="97">
        <f>BaseWeaponStats!I567*WeaponUpgradeCorrections!C16</f>
        <v>180</v>
      </c>
      <c r="J567" s="97">
        <f>BaseWeaponStats!J567*WeaponUpgradeCorrections!D16</f>
        <v>0</v>
      </c>
      <c r="K567" s="97">
        <f>BaseWeaponStats!K567*WeaponUpgradeCorrections!E16</f>
        <v>0</v>
      </c>
      <c r="L567" s="97">
        <f>BaseWeaponStats!L567*WeaponUpgradeCorrections!F16</f>
        <v>300</v>
      </c>
      <c r="M567" s="97">
        <f>BaseWeaponStats!M567*WeaponUpgradeCorrections!G16</f>
        <v>75</v>
      </c>
      <c r="N567" s="97">
        <f>BaseWeaponStats!N567*WeaponUpgradeCorrections!H16</f>
        <v>35</v>
      </c>
      <c r="O567" s="97">
        <v>0</v>
      </c>
      <c r="P567" s="98">
        <v>6</v>
      </c>
      <c r="Q567" s="99">
        <v>0</v>
      </c>
      <c r="R567" s="102">
        <f>BaseWeaponStats!R567*WeaponUpgradeCorrections!M16</f>
        <v>45</v>
      </c>
      <c r="S567" s="102">
        <f>BaseWeaponStats!S567*WeaponUpgradeCorrections!N16</f>
        <v>10</v>
      </c>
      <c r="T567" s="102">
        <f>BaseWeaponStats!T567*WeaponUpgradeCorrections!O16</f>
        <v>30</v>
      </c>
      <c r="U567" s="102">
        <f>BaseWeaponStats!U567*WeaponUpgradeCorrections!P16</f>
        <v>30</v>
      </c>
      <c r="V567" s="102">
        <f>BaseWeaponStats!V567*WeaponUpgradeCorrections!Q16</f>
        <v>30</v>
      </c>
      <c r="W567" s="100">
        <f>BaseWeaponStats!W567</f>
        <v>250</v>
      </c>
      <c r="X567" s="100">
        <f>BaseWeaponStats!X567</f>
        <v>0</v>
      </c>
      <c r="Y567" s="100">
        <f>BaseWeaponStats!Y567</f>
        <v>0</v>
      </c>
    </row>
    <row r="568" spans="1:25" ht="15.75" customHeight="1" x14ac:dyDescent="0.2">
      <c r="A568" s="94" t="s">
        <v>418</v>
      </c>
      <c r="B568" s="94" t="s">
        <v>449</v>
      </c>
      <c r="C568" s="16" t="s">
        <v>2</v>
      </c>
      <c r="D568" s="96" t="s">
        <v>419</v>
      </c>
      <c r="E568" s="96" t="s">
        <v>420</v>
      </c>
      <c r="F568" s="96" t="s">
        <v>421</v>
      </c>
      <c r="G568" s="96" t="s">
        <v>422</v>
      </c>
      <c r="H568" s="96" t="s">
        <v>423</v>
      </c>
      <c r="I568" s="97" t="s">
        <v>424</v>
      </c>
      <c r="J568" s="97" t="s">
        <v>425</v>
      </c>
      <c r="K568" s="97" t="s">
        <v>426</v>
      </c>
      <c r="L568" s="97" t="s">
        <v>427</v>
      </c>
      <c r="M568" s="97" t="s">
        <v>428</v>
      </c>
      <c r="N568" s="97" t="s">
        <v>429</v>
      </c>
      <c r="O568" s="97" t="s">
        <v>430</v>
      </c>
      <c r="P568" s="98" t="s">
        <v>9</v>
      </c>
      <c r="Q568" s="99" t="s">
        <v>431</v>
      </c>
      <c r="R568" s="102" t="s">
        <v>432</v>
      </c>
      <c r="S568" s="102" t="s">
        <v>433</v>
      </c>
      <c r="T568" s="102" t="s">
        <v>434</v>
      </c>
      <c r="U568" s="102" t="s">
        <v>435</v>
      </c>
      <c r="V568" s="102" t="s">
        <v>436</v>
      </c>
      <c r="W568" s="100" t="s">
        <v>437</v>
      </c>
      <c r="X568" s="100" t="s">
        <v>10</v>
      </c>
      <c r="Y568" s="100" t="s">
        <v>438</v>
      </c>
    </row>
    <row r="569" spans="1:25" ht="15.75" customHeight="1" x14ac:dyDescent="0.2">
      <c r="A569" s="94">
        <f>BaseWeaponStats!A569+5</f>
        <v>812005</v>
      </c>
      <c r="B569" s="103" t="s">
        <v>300</v>
      </c>
      <c r="C569" s="16" t="s">
        <v>296</v>
      </c>
      <c r="D569" s="106">
        <f>BaseWeaponStats!D569*WeaponUpgradeCorrections!I16</f>
        <v>75</v>
      </c>
      <c r="E569" s="107">
        <f>BaseWeaponStats!E569*WeaponUpgradeCorrections!J16</f>
        <v>0</v>
      </c>
      <c r="F569" s="107">
        <f>BaseWeaponStats!F569*WeaponUpgradeCorrections!K16</f>
        <v>0</v>
      </c>
      <c r="G569" s="107">
        <f>BaseWeaponStats!G569*WeaponUpgradeCorrections!L16</f>
        <v>0</v>
      </c>
      <c r="H569" s="96">
        <v>0</v>
      </c>
      <c r="I569" s="97">
        <f>BaseWeaponStats!I569*WeaponUpgradeCorrections!C16</f>
        <v>172.5</v>
      </c>
      <c r="J569" s="97">
        <f>BaseWeaponStats!J569*WeaponUpgradeCorrections!D16</f>
        <v>0</v>
      </c>
      <c r="K569" s="97">
        <f>BaseWeaponStats!K569*WeaponUpgradeCorrections!E16</f>
        <v>96</v>
      </c>
      <c r="L569" s="97">
        <f>BaseWeaponStats!L569*WeaponUpgradeCorrections!F16</f>
        <v>0</v>
      </c>
      <c r="M569" s="97">
        <f>BaseWeaponStats!M569*WeaponUpgradeCorrections!G16</f>
        <v>75</v>
      </c>
      <c r="N569" s="97">
        <f>BaseWeaponStats!N569*WeaponUpgradeCorrections!H16</f>
        <v>35</v>
      </c>
      <c r="O569" s="97">
        <v>0</v>
      </c>
      <c r="P569" s="98">
        <v>5</v>
      </c>
      <c r="Q569" s="99">
        <v>0</v>
      </c>
      <c r="R569" s="102">
        <f>BaseWeaponStats!R569*WeaponUpgradeCorrections!M16</f>
        <v>45</v>
      </c>
      <c r="S569" s="102">
        <f>BaseWeaponStats!S569*WeaponUpgradeCorrections!N16</f>
        <v>10</v>
      </c>
      <c r="T569" s="102">
        <f>BaseWeaponStats!T569*WeaponUpgradeCorrections!O16</f>
        <v>30</v>
      </c>
      <c r="U569" s="102">
        <f>BaseWeaponStats!U569*WeaponUpgradeCorrections!P16</f>
        <v>30</v>
      </c>
      <c r="V569" s="102">
        <f>BaseWeaponStats!V569*WeaponUpgradeCorrections!Q16</f>
        <v>30</v>
      </c>
      <c r="W569" s="100">
        <f>BaseWeaponStats!W569</f>
        <v>250</v>
      </c>
      <c r="X569" s="100">
        <f>BaseWeaponStats!X569</f>
        <v>0</v>
      </c>
      <c r="Y569" s="100">
        <f>BaseWeaponStats!Y569</f>
        <v>0</v>
      </c>
    </row>
    <row r="570" spans="1:25" ht="15.75" customHeight="1" x14ac:dyDescent="0.2">
      <c r="A570" s="140" t="s">
        <v>1114</v>
      </c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2"/>
    </row>
    <row r="571" spans="1:25" ht="15.75" customHeight="1" x14ac:dyDescent="0.2">
      <c r="A571" s="94" t="s">
        <v>418</v>
      </c>
      <c r="B571" s="94" t="s">
        <v>449</v>
      </c>
      <c r="C571" s="16" t="s">
        <v>2</v>
      </c>
      <c r="D571" s="96" t="s">
        <v>419</v>
      </c>
      <c r="E571" s="96" t="s">
        <v>420</v>
      </c>
      <c r="F571" s="96" t="s">
        <v>421</v>
      </c>
      <c r="G571" s="96" t="s">
        <v>422</v>
      </c>
      <c r="H571" s="96" t="s">
        <v>423</v>
      </c>
      <c r="I571" s="97" t="s">
        <v>424</v>
      </c>
      <c r="J571" s="97" t="s">
        <v>425</v>
      </c>
      <c r="K571" s="97" t="s">
        <v>426</v>
      </c>
      <c r="L571" s="97" t="s">
        <v>427</v>
      </c>
      <c r="M571" s="97" t="s">
        <v>428</v>
      </c>
      <c r="N571" s="97" t="s">
        <v>429</v>
      </c>
      <c r="O571" s="97" t="s">
        <v>430</v>
      </c>
      <c r="P571" s="98" t="s">
        <v>9</v>
      </c>
      <c r="Q571" s="99" t="s">
        <v>431</v>
      </c>
      <c r="R571" s="102" t="s">
        <v>432</v>
      </c>
      <c r="S571" s="102" t="s">
        <v>433</v>
      </c>
      <c r="T571" s="102" t="s">
        <v>434</v>
      </c>
      <c r="U571" s="102" t="s">
        <v>435</v>
      </c>
      <c r="V571" s="102" t="s">
        <v>436</v>
      </c>
      <c r="W571" s="100" t="s">
        <v>437</v>
      </c>
      <c r="X571" s="100" t="s">
        <v>10</v>
      </c>
      <c r="Y571" s="100" t="s">
        <v>438</v>
      </c>
    </row>
    <row r="572" spans="1:25" ht="15.75" customHeight="1" x14ac:dyDescent="0.2">
      <c r="A572" s="94">
        <f>BaseWeaponStats!A572+15</f>
        <v>850015</v>
      </c>
      <c r="B572" s="103" t="s">
        <v>310</v>
      </c>
      <c r="C572" s="16" t="s">
        <v>311</v>
      </c>
      <c r="D572" s="106">
        <f>BaseWeaponStats!D572*WeaponUpgradeCorrections!I4</f>
        <v>105.6</v>
      </c>
      <c r="E572" s="107">
        <f>BaseWeaponStats!E572*WeaponUpgradeCorrections!J4</f>
        <v>0</v>
      </c>
      <c r="F572" s="107">
        <f>BaseWeaponStats!F572*WeaponUpgradeCorrections!K4</f>
        <v>0</v>
      </c>
      <c r="G572" s="107">
        <f>BaseWeaponStats!G572*WeaponUpgradeCorrections!L4</f>
        <v>0</v>
      </c>
      <c r="H572" s="96">
        <v>0</v>
      </c>
      <c r="I572" s="97">
        <f>BaseWeaponStats!I572*WeaponUpgradeCorrections!C4</f>
        <v>337.5</v>
      </c>
      <c r="J572" s="97">
        <f>BaseWeaponStats!J572*WeaponUpgradeCorrections!D4</f>
        <v>0</v>
      </c>
      <c r="K572" s="97">
        <f>BaseWeaponStats!K572*WeaponUpgradeCorrections!E4</f>
        <v>0</v>
      </c>
      <c r="L572" s="97">
        <f>BaseWeaponStats!L572*WeaponUpgradeCorrections!F4</f>
        <v>0</v>
      </c>
      <c r="M572" s="97">
        <f>BaseWeaponStats!M572*WeaponUpgradeCorrections!G4</f>
        <v>100</v>
      </c>
      <c r="N572" s="97">
        <f>BaseWeaponStats!N572*WeaponUpgradeCorrections!H4</f>
        <v>50</v>
      </c>
      <c r="O572" s="97">
        <v>0</v>
      </c>
      <c r="P572" s="98">
        <v>12</v>
      </c>
      <c r="Q572" s="99">
        <v>0</v>
      </c>
      <c r="R572" s="102">
        <f>BaseWeaponStats!R572*WeaponUpgradeCorrections!M4</f>
        <v>50</v>
      </c>
      <c r="S572" s="102">
        <f>BaseWeaponStats!S572*WeaponUpgradeCorrections!N4</f>
        <v>10</v>
      </c>
      <c r="T572" s="102">
        <f>BaseWeaponStats!T572*WeaponUpgradeCorrections!O4</f>
        <v>35</v>
      </c>
      <c r="U572" s="102">
        <f>BaseWeaponStats!U572*WeaponUpgradeCorrections!P4</f>
        <v>35</v>
      </c>
      <c r="V572" s="102">
        <f>BaseWeaponStats!V572*WeaponUpgradeCorrections!Q4</f>
        <v>32</v>
      </c>
      <c r="W572" s="100">
        <f>BaseWeaponStats!W572</f>
        <v>250</v>
      </c>
      <c r="X572" s="100">
        <f>BaseWeaponStats!X572</f>
        <v>0</v>
      </c>
      <c r="Y572" s="100">
        <f>BaseWeaponStats!Y572</f>
        <v>0</v>
      </c>
    </row>
    <row r="573" spans="1:25" ht="15.75" customHeight="1" x14ac:dyDescent="0.2">
      <c r="A573" s="94">
        <f>BaseWeaponStats!A573+5</f>
        <v>850105</v>
      </c>
      <c r="B573" s="95" t="s">
        <v>313</v>
      </c>
      <c r="C573" s="16" t="s">
        <v>311</v>
      </c>
      <c r="D573" s="106">
        <f>BaseWeaponStats!D573*WeaponUpgradeCorrections!I5</f>
        <v>105.6</v>
      </c>
      <c r="E573" s="107">
        <f>BaseWeaponStats!E573*WeaponUpgradeCorrections!J5</f>
        <v>0</v>
      </c>
      <c r="F573" s="107">
        <f>BaseWeaponStats!F573*WeaponUpgradeCorrections!K5</f>
        <v>0</v>
      </c>
      <c r="G573" s="107">
        <f>BaseWeaponStats!G573*WeaponUpgradeCorrections!L5</f>
        <v>0</v>
      </c>
      <c r="H573" s="96">
        <v>0</v>
      </c>
      <c r="I573" s="97">
        <f>BaseWeaponStats!I573*WeaponUpgradeCorrections!C5</f>
        <v>364.5</v>
      </c>
      <c r="J573" s="97">
        <f>BaseWeaponStats!J573*WeaponUpgradeCorrections!D5</f>
        <v>0</v>
      </c>
      <c r="K573" s="97">
        <f>BaseWeaponStats!K573*WeaponUpgradeCorrections!E5</f>
        <v>0</v>
      </c>
      <c r="L573" s="97">
        <f>BaseWeaponStats!L573*WeaponUpgradeCorrections!F5</f>
        <v>0</v>
      </c>
      <c r="M573" s="97">
        <f>BaseWeaponStats!M573*WeaponUpgradeCorrections!G5</f>
        <v>100</v>
      </c>
      <c r="N573" s="97">
        <f>BaseWeaponStats!N573*WeaponUpgradeCorrections!H5</f>
        <v>50</v>
      </c>
      <c r="O573" s="97">
        <v>0</v>
      </c>
      <c r="P573" s="98">
        <v>12</v>
      </c>
      <c r="Q573" s="99">
        <v>0</v>
      </c>
      <c r="R573" s="102">
        <f>BaseWeaponStats!R573*WeaponUpgradeCorrections!M5</f>
        <v>50</v>
      </c>
      <c r="S573" s="102">
        <f>BaseWeaponStats!S573*WeaponUpgradeCorrections!N5</f>
        <v>10</v>
      </c>
      <c r="T573" s="102">
        <f>BaseWeaponStats!T573*WeaponUpgradeCorrections!O5</f>
        <v>35</v>
      </c>
      <c r="U573" s="102">
        <f>BaseWeaponStats!U573*WeaponUpgradeCorrections!P5</f>
        <v>35</v>
      </c>
      <c r="V573" s="102">
        <f>BaseWeaponStats!V573*WeaponUpgradeCorrections!Q5</f>
        <v>32</v>
      </c>
      <c r="W573" s="100">
        <f>BaseWeaponStats!W573</f>
        <v>25</v>
      </c>
      <c r="X573" s="100">
        <f>BaseWeaponStats!X573</f>
        <v>0</v>
      </c>
      <c r="Y573" s="100">
        <f>BaseWeaponStats!Y573</f>
        <v>0</v>
      </c>
    </row>
    <row r="574" spans="1:25" ht="15.75" customHeight="1" x14ac:dyDescent="0.2">
      <c r="A574" s="94">
        <f>BaseWeaponStats!A574+5</f>
        <v>850205</v>
      </c>
      <c r="B574" s="95" t="s">
        <v>1115</v>
      </c>
      <c r="C574" s="16" t="s">
        <v>311</v>
      </c>
      <c r="D574" s="106">
        <f>BaseWeaponStats!D574*WeaponUpgradeCorrections!I6</f>
        <v>0</v>
      </c>
      <c r="E574" s="107">
        <f>BaseWeaponStats!E574*WeaponUpgradeCorrections!J6</f>
        <v>0</v>
      </c>
      <c r="F574" s="107">
        <f>BaseWeaponStats!F574*WeaponUpgradeCorrections!K6</f>
        <v>0</v>
      </c>
      <c r="G574" s="107">
        <f>BaseWeaponStats!G574*WeaponUpgradeCorrections!L6</f>
        <v>0</v>
      </c>
      <c r="H574" s="96">
        <v>0</v>
      </c>
      <c r="I574" s="97">
        <f>BaseWeaponStats!I574*WeaponUpgradeCorrections!C6</f>
        <v>337.5</v>
      </c>
      <c r="J574" s="97">
        <f>BaseWeaponStats!J574*WeaponUpgradeCorrections!D6</f>
        <v>0</v>
      </c>
      <c r="K574" s="97">
        <f>BaseWeaponStats!K574*WeaponUpgradeCorrections!E6</f>
        <v>0</v>
      </c>
      <c r="L574" s="97">
        <f>BaseWeaponStats!L574*WeaponUpgradeCorrections!F6</f>
        <v>337.5</v>
      </c>
      <c r="M574" s="97">
        <f>BaseWeaponStats!M574*WeaponUpgradeCorrections!G6</f>
        <v>100</v>
      </c>
      <c r="N574" s="97">
        <f>BaseWeaponStats!N574*WeaponUpgradeCorrections!H6</f>
        <v>50</v>
      </c>
      <c r="O574" s="97">
        <v>0</v>
      </c>
      <c r="P574" s="98">
        <v>12</v>
      </c>
      <c r="Q574" s="99">
        <v>0</v>
      </c>
      <c r="R574" s="102">
        <f>BaseWeaponStats!R574*WeaponUpgradeCorrections!M6</f>
        <v>50</v>
      </c>
      <c r="S574" s="102">
        <f>BaseWeaponStats!S574*WeaponUpgradeCorrections!N6</f>
        <v>10</v>
      </c>
      <c r="T574" s="102">
        <f>BaseWeaponStats!T574*WeaponUpgradeCorrections!O6</f>
        <v>35</v>
      </c>
      <c r="U574" s="102">
        <f>BaseWeaponStats!U574*WeaponUpgradeCorrections!P6</f>
        <v>49</v>
      </c>
      <c r="V574" s="102">
        <f>BaseWeaponStats!V574*WeaponUpgradeCorrections!Q6</f>
        <v>32</v>
      </c>
      <c r="W574" s="100">
        <f>BaseWeaponStats!W574</f>
        <v>250</v>
      </c>
      <c r="X574" s="100">
        <f>BaseWeaponStats!X574</f>
        <v>0</v>
      </c>
      <c r="Y574" s="100">
        <f>BaseWeaponStats!Y574</f>
        <v>0</v>
      </c>
    </row>
    <row r="575" spans="1:25" ht="15.75" customHeight="1" x14ac:dyDescent="0.2">
      <c r="A575" s="94">
        <f>BaseWeaponStats!A575+5</f>
        <v>850305</v>
      </c>
      <c r="B575" s="95" t="s">
        <v>1116</v>
      </c>
      <c r="C575" s="16" t="s">
        <v>311</v>
      </c>
      <c r="D575" s="106">
        <f>BaseWeaponStats!D575*WeaponUpgradeCorrections!I7</f>
        <v>72.600000000000009</v>
      </c>
      <c r="E575" s="107">
        <f>BaseWeaponStats!E575*WeaponUpgradeCorrections!J7</f>
        <v>0</v>
      </c>
      <c r="F575" s="107">
        <f>BaseWeaponStats!F575*WeaponUpgradeCorrections!K7</f>
        <v>0</v>
      </c>
      <c r="G575" s="107">
        <f>BaseWeaponStats!G575*WeaponUpgradeCorrections!L7</f>
        <v>0</v>
      </c>
      <c r="H575" s="96">
        <v>0</v>
      </c>
      <c r="I575" s="97">
        <f>BaseWeaponStats!I575*WeaponUpgradeCorrections!C7</f>
        <v>310</v>
      </c>
      <c r="J575" s="97">
        <f>BaseWeaponStats!J575*WeaponUpgradeCorrections!D7</f>
        <v>0</v>
      </c>
      <c r="K575" s="97">
        <f>BaseWeaponStats!K575*WeaponUpgradeCorrections!E7</f>
        <v>0</v>
      </c>
      <c r="L575" s="97">
        <f>BaseWeaponStats!L575*WeaponUpgradeCorrections!F7</f>
        <v>0</v>
      </c>
      <c r="M575" s="97">
        <f>BaseWeaponStats!M575*WeaponUpgradeCorrections!G7</f>
        <v>88</v>
      </c>
      <c r="N575" s="97">
        <f>BaseWeaponStats!N575*WeaponUpgradeCorrections!H7</f>
        <v>50</v>
      </c>
      <c r="O575" s="97">
        <v>0</v>
      </c>
      <c r="P575" s="98">
        <v>12</v>
      </c>
      <c r="Q575" s="99">
        <v>0</v>
      </c>
      <c r="R575" s="102">
        <f>BaseWeaponStats!R575*WeaponUpgradeCorrections!M7</f>
        <v>50</v>
      </c>
      <c r="S575" s="102">
        <f>BaseWeaponStats!S575*WeaponUpgradeCorrections!N7</f>
        <v>10</v>
      </c>
      <c r="T575" s="102">
        <f>BaseWeaponStats!T575*WeaponUpgradeCorrections!O7</f>
        <v>35</v>
      </c>
      <c r="U575" s="102">
        <f>BaseWeaponStats!U575*WeaponUpgradeCorrections!P7</f>
        <v>35</v>
      </c>
      <c r="V575" s="102">
        <f>BaseWeaponStats!V575*WeaponUpgradeCorrections!Q7</f>
        <v>32</v>
      </c>
      <c r="W575" s="100">
        <f>BaseWeaponStats!W575</f>
        <v>250</v>
      </c>
      <c r="X575" s="100">
        <f>BaseWeaponStats!X575</f>
        <v>0</v>
      </c>
      <c r="Y575" s="100">
        <f>BaseWeaponStats!Y575</f>
        <v>0</v>
      </c>
    </row>
    <row r="576" spans="1:25" ht="15.75" customHeight="1" x14ac:dyDescent="0.2">
      <c r="A576" s="94">
        <f>BaseWeaponStats!A576+10</f>
        <v>850410</v>
      </c>
      <c r="B576" s="95" t="s">
        <v>1117</v>
      </c>
      <c r="C576" s="16" t="s">
        <v>311</v>
      </c>
      <c r="D576" s="106">
        <f>BaseWeaponStats!D576*WeaponUpgradeCorrections!I8</f>
        <v>30</v>
      </c>
      <c r="E576" s="107">
        <f>BaseWeaponStats!E576*WeaponUpgradeCorrections!J8</f>
        <v>0</v>
      </c>
      <c r="F576" s="107">
        <f>BaseWeaponStats!F576*WeaponUpgradeCorrections!K8</f>
        <v>75.599999999999994</v>
      </c>
      <c r="G576" s="107">
        <f>BaseWeaponStats!G576*WeaponUpgradeCorrections!L8</f>
        <v>0</v>
      </c>
      <c r="H576" s="96">
        <v>0</v>
      </c>
      <c r="I576" s="97">
        <f>BaseWeaponStats!I576*WeaponUpgradeCorrections!C8</f>
        <v>252.5</v>
      </c>
      <c r="J576" s="97">
        <f>BaseWeaponStats!J576*WeaponUpgradeCorrections!D8</f>
        <v>275</v>
      </c>
      <c r="K576" s="97">
        <f>BaseWeaponStats!K576*WeaponUpgradeCorrections!E8</f>
        <v>0</v>
      </c>
      <c r="L576" s="97">
        <f>BaseWeaponStats!L576*WeaponUpgradeCorrections!F8</f>
        <v>0</v>
      </c>
      <c r="M576" s="97">
        <f>BaseWeaponStats!M576*WeaponUpgradeCorrections!G8</f>
        <v>100</v>
      </c>
      <c r="N576" s="97">
        <f>BaseWeaponStats!N576*WeaponUpgradeCorrections!H8</f>
        <v>50</v>
      </c>
      <c r="O576" s="97">
        <v>0</v>
      </c>
      <c r="P576" s="98">
        <v>12</v>
      </c>
      <c r="Q576" s="99">
        <v>0</v>
      </c>
      <c r="R576" s="102">
        <f>BaseWeaponStats!R576*WeaponUpgradeCorrections!M8</f>
        <v>50</v>
      </c>
      <c r="S576" s="102">
        <f>BaseWeaponStats!S576*WeaponUpgradeCorrections!N8</f>
        <v>10</v>
      </c>
      <c r="T576" s="102">
        <f>BaseWeaponStats!T576*WeaponUpgradeCorrections!O8</f>
        <v>35</v>
      </c>
      <c r="U576" s="102">
        <f>BaseWeaponStats!U576*WeaponUpgradeCorrections!P8</f>
        <v>35</v>
      </c>
      <c r="V576" s="102">
        <f>BaseWeaponStats!V576*WeaponUpgradeCorrections!Q8</f>
        <v>32</v>
      </c>
      <c r="W576" s="100">
        <f>BaseWeaponStats!W576</f>
        <v>250</v>
      </c>
      <c r="X576" s="100">
        <f>BaseWeaponStats!X576</f>
        <v>0</v>
      </c>
      <c r="Y576" s="100">
        <f>BaseWeaponStats!Y576</f>
        <v>1</v>
      </c>
    </row>
    <row r="577" spans="1:25" ht="15.75" customHeight="1" x14ac:dyDescent="0.2">
      <c r="A577" s="94">
        <f>BaseWeaponStats!A577+5</f>
        <v>850505</v>
      </c>
      <c r="B577" s="95" t="s">
        <v>1118</v>
      </c>
      <c r="C577" s="16" t="s">
        <v>311</v>
      </c>
      <c r="D577" s="106">
        <f>BaseWeaponStats!D577*WeaponUpgradeCorrections!I9</f>
        <v>21.599999999999998</v>
      </c>
      <c r="E577" s="107">
        <f>BaseWeaponStats!E577*WeaponUpgradeCorrections!J9</f>
        <v>0</v>
      </c>
      <c r="F577" s="107">
        <f>BaseWeaponStats!F577*WeaponUpgradeCorrections!K9</f>
        <v>111.60000000000001</v>
      </c>
      <c r="G577" s="107">
        <f>BaseWeaponStats!G577*WeaponUpgradeCorrections!L9</f>
        <v>0</v>
      </c>
      <c r="H577" s="96">
        <v>0</v>
      </c>
      <c r="I577" s="97">
        <f>BaseWeaponStats!I577*WeaponUpgradeCorrections!C9</f>
        <v>242.39999999999998</v>
      </c>
      <c r="J577" s="97">
        <f>BaseWeaponStats!J577*WeaponUpgradeCorrections!D9</f>
        <v>250.55999999999997</v>
      </c>
      <c r="K577" s="97">
        <f>BaseWeaponStats!K577*WeaponUpgradeCorrections!E9</f>
        <v>0</v>
      </c>
      <c r="L577" s="97">
        <f>BaseWeaponStats!L577*WeaponUpgradeCorrections!F9</f>
        <v>0</v>
      </c>
      <c r="M577" s="97">
        <f>BaseWeaponStats!M577*WeaponUpgradeCorrections!G9</f>
        <v>100</v>
      </c>
      <c r="N577" s="97">
        <f>BaseWeaponStats!N577*WeaponUpgradeCorrections!H9</f>
        <v>50</v>
      </c>
      <c r="O577" s="97">
        <v>0</v>
      </c>
      <c r="P577" s="98">
        <v>12</v>
      </c>
      <c r="Q577" s="99">
        <v>0</v>
      </c>
      <c r="R577" s="102">
        <f>BaseWeaponStats!R577*WeaponUpgradeCorrections!M9</f>
        <v>50</v>
      </c>
      <c r="S577" s="102">
        <f>BaseWeaponStats!S577*WeaponUpgradeCorrections!N9</f>
        <v>10</v>
      </c>
      <c r="T577" s="102">
        <f>BaseWeaponStats!T577*WeaponUpgradeCorrections!O9</f>
        <v>35</v>
      </c>
      <c r="U577" s="102">
        <f>BaseWeaponStats!U577*WeaponUpgradeCorrections!P9</f>
        <v>35</v>
      </c>
      <c r="V577" s="102">
        <f>BaseWeaponStats!V577*WeaponUpgradeCorrections!Q9</f>
        <v>32</v>
      </c>
      <c r="W577" s="100">
        <f>BaseWeaponStats!W577</f>
        <v>250</v>
      </c>
      <c r="X577" s="100">
        <f>BaseWeaponStats!X577</f>
        <v>0</v>
      </c>
      <c r="Y577" s="100">
        <f>BaseWeaponStats!Y577</f>
        <v>1</v>
      </c>
    </row>
    <row r="578" spans="1:25" ht="15.75" customHeight="1" x14ac:dyDescent="0.2">
      <c r="A578" s="94">
        <f>BaseWeaponStats!A578+10</f>
        <v>850610</v>
      </c>
      <c r="B578" s="95" t="s">
        <v>1119</v>
      </c>
      <c r="C578" s="16" t="s">
        <v>311</v>
      </c>
      <c r="D578" s="106">
        <f>BaseWeaponStats!D578*WeaponUpgradeCorrections!I10</f>
        <v>40.799999999999997</v>
      </c>
      <c r="E578" s="107">
        <f>BaseWeaponStats!E578*WeaponUpgradeCorrections!J10</f>
        <v>0</v>
      </c>
      <c r="F578" s="107">
        <f>BaseWeaponStats!F578*WeaponUpgradeCorrections!K10</f>
        <v>0</v>
      </c>
      <c r="G578" s="107">
        <f>BaseWeaponStats!G578*WeaponUpgradeCorrections!L10</f>
        <v>75.599999999999994</v>
      </c>
      <c r="H578" s="96">
        <v>0</v>
      </c>
      <c r="I578" s="97">
        <f>BaseWeaponStats!I578*WeaponUpgradeCorrections!C10</f>
        <v>227.5</v>
      </c>
      <c r="J578" s="97">
        <f>BaseWeaponStats!J578*WeaponUpgradeCorrections!D10</f>
        <v>277.5</v>
      </c>
      <c r="K578" s="97">
        <f>BaseWeaponStats!K578*WeaponUpgradeCorrections!E10</f>
        <v>0</v>
      </c>
      <c r="L578" s="97">
        <f>BaseWeaponStats!L578*WeaponUpgradeCorrections!F10</f>
        <v>0</v>
      </c>
      <c r="M578" s="97">
        <f>BaseWeaponStats!M578*WeaponUpgradeCorrections!G10</f>
        <v>100</v>
      </c>
      <c r="N578" s="97">
        <f>BaseWeaponStats!N578*WeaponUpgradeCorrections!H10</f>
        <v>50</v>
      </c>
      <c r="O578" s="97">
        <v>0</v>
      </c>
      <c r="P578" s="98">
        <v>12</v>
      </c>
      <c r="Q578" s="99">
        <v>0</v>
      </c>
      <c r="R578" s="102">
        <f>BaseWeaponStats!R578*WeaponUpgradeCorrections!M10</f>
        <v>50</v>
      </c>
      <c r="S578" s="102">
        <f>BaseWeaponStats!S578*WeaponUpgradeCorrections!N10</f>
        <v>10</v>
      </c>
      <c r="T578" s="102">
        <f>BaseWeaponStats!T578*WeaponUpgradeCorrections!O10</f>
        <v>35</v>
      </c>
      <c r="U578" s="102">
        <f>BaseWeaponStats!U578*WeaponUpgradeCorrections!P10</f>
        <v>35</v>
      </c>
      <c r="V578" s="102">
        <f>BaseWeaponStats!V578*WeaponUpgradeCorrections!Q10</f>
        <v>32</v>
      </c>
      <c r="W578" s="100">
        <f>BaseWeaponStats!W578</f>
        <v>250</v>
      </c>
      <c r="X578" s="100">
        <f>BaseWeaponStats!X578</f>
        <v>0</v>
      </c>
      <c r="Y578" s="100">
        <f>BaseWeaponStats!Y578</f>
        <v>1</v>
      </c>
    </row>
    <row r="579" spans="1:25" ht="15.75" customHeight="1" x14ac:dyDescent="0.2">
      <c r="A579" s="94">
        <f>BaseWeaponStats!A579+5</f>
        <v>850705</v>
      </c>
      <c r="B579" s="95" t="s">
        <v>1120</v>
      </c>
      <c r="C579" s="16" t="s">
        <v>311</v>
      </c>
      <c r="D579" s="106">
        <f>BaseWeaponStats!D579*WeaponUpgradeCorrections!I11</f>
        <v>38.4</v>
      </c>
      <c r="E579" s="107">
        <f>BaseWeaponStats!E579*WeaponUpgradeCorrections!J11</f>
        <v>0</v>
      </c>
      <c r="F579" s="107">
        <f>BaseWeaponStats!F579*WeaponUpgradeCorrections!K11</f>
        <v>0</v>
      </c>
      <c r="G579" s="107">
        <f>BaseWeaponStats!G579*WeaponUpgradeCorrections!L11</f>
        <v>88.8</v>
      </c>
      <c r="H579" s="96">
        <v>0</v>
      </c>
      <c r="I579" s="97">
        <f>BaseWeaponStats!I579*WeaponUpgradeCorrections!C11</f>
        <v>241.8</v>
      </c>
      <c r="J579" s="97">
        <f>BaseWeaponStats!J579*WeaponUpgradeCorrections!D11</f>
        <v>252.5</v>
      </c>
      <c r="K579" s="97">
        <f>BaseWeaponStats!K579*WeaponUpgradeCorrections!E11</f>
        <v>0</v>
      </c>
      <c r="L579" s="97">
        <f>BaseWeaponStats!L579*WeaponUpgradeCorrections!F11</f>
        <v>0</v>
      </c>
      <c r="M579" s="97">
        <f>BaseWeaponStats!M579*WeaponUpgradeCorrections!G11</f>
        <v>100</v>
      </c>
      <c r="N579" s="97">
        <f>BaseWeaponStats!N579*WeaponUpgradeCorrections!H11</f>
        <v>50</v>
      </c>
      <c r="O579" s="97">
        <v>0</v>
      </c>
      <c r="P579" s="98">
        <v>12</v>
      </c>
      <c r="Q579" s="99">
        <v>0</v>
      </c>
      <c r="R579" s="102">
        <f>BaseWeaponStats!R579*WeaponUpgradeCorrections!M11</f>
        <v>50</v>
      </c>
      <c r="S579" s="102">
        <f>BaseWeaponStats!S579*WeaponUpgradeCorrections!N11</f>
        <v>10</v>
      </c>
      <c r="T579" s="102">
        <f>BaseWeaponStats!T579*WeaponUpgradeCorrections!O11</f>
        <v>35</v>
      </c>
      <c r="U579" s="102">
        <f>BaseWeaponStats!U579*WeaponUpgradeCorrections!P11</f>
        <v>35</v>
      </c>
      <c r="V579" s="102">
        <f>BaseWeaponStats!V579*WeaponUpgradeCorrections!Q11</f>
        <v>32</v>
      </c>
      <c r="W579" s="100">
        <f>BaseWeaponStats!W579</f>
        <v>250</v>
      </c>
      <c r="X579" s="100">
        <f>BaseWeaponStats!X579</f>
        <v>0</v>
      </c>
      <c r="Y579" s="100">
        <f>BaseWeaponStats!Y579</f>
        <v>1</v>
      </c>
    </row>
    <row r="580" spans="1:25" ht="15.75" customHeight="1" x14ac:dyDescent="0.2">
      <c r="A580" s="94">
        <f>BaseWeaponStats!A580+10</f>
        <v>850810</v>
      </c>
      <c r="B580" s="95" t="s">
        <v>1121</v>
      </c>
      <c r="C580" s="16" t="s">
        <v>311</v>
      </c>
      <c r="D580" s="106">
        <f>BaseWeaponStats!D580*WeaponUpgradeCorrections!I12</f>
        <v>0</v>
      </c>
      <c r="E580" s="107">
        <f>BaseWeaponStats!E580*WeaponUpgradeCorrections!J12</f>
        <v>0</v>
      </c>
      <c r="F580" s="107">
        <f>BaseWeaponStats!F580*WeaponUpgradeCorrections!K12</f>
        <v>0</v>
      </c>
      <c r="G580" s="107">
        <f>BaseWeaponStats!G580*WeaponUpgradeCorrections!L12</f>
        <v>0</v>
      </c>
      <c r="H580" s="96">
        <v>0</v>
      </c>
      <c r="I580" s="97">
        <f>BaseWeaponStats!I580*WeaponUpgradeCorrections!C12</f>
        <v>324</v>
      </c>
      <c r="J580" s="97">
        <f>BaseWeaponStats!J580*WeaponUpgradeCorrections!D12</f>
        <v>0</v>
      </c>
      <c r="K580" s="97">
        <f>BaseWeaponStats!K580*WeaponUpgradeCorrections!E12</f>
        <v>324</v>
      </c>
      <c r="L580" s="97">
        <f>BaseWeaponStats!L580*WeaponUpgradeCorrections!F12</f>
        <v>0</v>
      </c>
      <c r="M580" s="97">
        <f>BaseWeaponStats!M580*WeaponUpgradeCorrections!G12</f>
        <v>100</v>
      </c>
      <c r="N580" s="97">
        <f>BaseWeaponStats!N580*WeaponUpgradeCorrections!H12</f>
        <v>50</v>
      </c>
      <c r="O580" s="97">
        <v>0</v>
      </c>
      <c r="P580" s="98">
        <v>12</v>
      </c>
      <c r="Q580" s="99">
        <v>0</v>
      </c>
      <c r="R580" s="102">
        <f>BaseWeaponStats!R580*WeaponUpgradeCorrections!M12</f>
        <v>50</v>
      </c>
      <c r="S580" s="102">
        <f>BaseWeaponStats!S580*WeaponUpgradeCorrections!N12</f>
        <v>10</v>
      </c>
      <c r="T580" s="102">
        <f>BaseWeaponStats!T580*WeaponUpgradeCorrections!O12</f>
        <v>38.5</v>
      </c>
      <c r="U580" s="102">
        <f>BaseWeaponStats!U580*WeaponUpgradeCorrections!P12</f>
        <v>35</v>
      </c>
      <c r="V580" s="102">
        <f>BaseWeaponStats!V580*WeaponUpgradeCorrections!Q12</f>
        <v>32</v>
      </c>
      <c r="W580" s="100">
        <f>BaseWeaponStats!W580</f>
        <v>250</v>
      </c>
      <c r="X580" s="100">
        <f>BaseWeaponStats!X580</f>
        <v>0</v>
      </c>
      <c r="Y580" s="100">
        <f>BaseWeaponStats!Y580</f>
        <v>0</v>
      </c>
    </row>
    <row r="581" spans="1:25" ht="15.75" customHeight="1" x14ac:dyDescent="0.2">
      <c r="A581" s="94">
        <f>BaseWeaponStats!A581+5</f>
        <v>850905</v>
      </c>
      <c r="B581" s="95" t="s">
        <v>1122</v>
      </c>
      <c r="C581" s="16" t="s">
        <v>311</v>
      </c>
      <c r="D581" s="106">
        <f>BaseWeaponStats!D581*WeaponUpgradeCorrections!I13</f>
        <v>0</v>
      </c>
      <c r="E581" s="107">
        <f>BaseWeaponStats!E581*WeaponUpgradeCorrections!J13</f>
        <v>0</v>
      </c>
      <c r="F581" s="107">
        <f>BaseWeaponStats!F581*WeaponUpgradeCorrections!K13</f>
        <v>0</v>
      </c>
      <c r="G581" s="107">
        <f>BaseWeaponStats!G581*WeaponUpgradeCorrections!L13</f>
        <v>0</v>
      </c>
      <c r="H581" s="96">
        <v>1</v>
      </c>
      <c r="I581" s="97">
        <f>BaseWeaponStats!I581*WeaponUpgradeCorrections!C13</f>
        <v>271.39999999999998</v>
      </c>
      <c r="J581" s="97">
        <f>BaseWeaponStats!J581*WeaponUpgradeCorrections!D13</f>
        <v>0</v>
      </c>
      <c r="K581" s="97">
        <f>BaseWeaponStats!K581*WeaponUpgradeCorrections!E13</f>
        <v>312.79999999999995</v>
      </c>
      <c r="L581" s="97">
        <f>BaseWeaponStats!L581*WeaponUpgradeCorrections!F13</f>
        <v>0</v>
      </c>
      <c r="M581" s="97">
        <f>BaseWeaponStats!M581*WeaponUpgradeCorrections!G13</f>
        <v>100</v>
      </c>
      <c r="N581" s="97">
        <f>BaseWeaponStats!N581*WeaponUpgradeCorrections!H13</f>
        <v>50</v>
      </c>
      <c r="O581" s="97">
        <v>0</v>
      </c>
      <c r="P581" s="98">
        <v>12</v>
      </c>
      <c r="Q581" s="99">
        <v>0</v>
      </c>
      <c r="R581" s="102">
        <f>BaseWeaponStats!R581*WeaponUpgradeCorrections!M13</f>
        <v>50</v>
      </c>
      <c r="S581" s="102">
        <f>BaseWeaponStats!S581*WeaponUpgradeCorrections!N13</f>
        <v>10</v>
      </c>
      <c r="T581" s="102">
        <f>BaseWeaponStats!T581*WeaponUpgradeCorrections!O13</f>
        <v>38.5</v>
      </c>
      <c r="U581" s="102">
        <f>BaseWeaponStats!U581*WeaponUpgradeCorrections!P13</f>
        <v>35</v>
      </c>
      <c r="V581" s="102">
        <f>BaseWeaponStats!V581*WeaponUpgradeCorrections!Q13</f>
        <v>32</v>
      </c>
      <c r="W581" s="100">
        <f>BaseWeaponStats!W581</f>
        <v>250</v>
      </c>
      <c r="X581" s="100">
        <f>BaseWeaponStats!X581</f>
        <v>0</v>
      </c>
      <c r="Y581" s="100">
        <f>BaseWeaponStats!Y581</f>
        <v>0</v>
      </c>
    </row>
    <row r="582" spans="1:25" ht="15.75" customHeight="1" x14ac:dyDescent="0.2">
      <c r="A582" s="94" t="s">
        <v>418</v>
      </c>
      <c r="B582" s="94" t="s">
        <v>449</v>
      </c>
      <c r="C582" s="16" t="s">
        <v>2</v>
      </c>
      <c r="D582" s="96" t="s">
        <v>419</v>
      </c>
      <c r="E582" s="96" t="s">
        <v>420</v>
      </c>
      <c r="F582" s="96" t="s">
        <v>421</v>
      </c>
      <c r="G582" s="96" t="s">
        <v>422</v>
      </c>
      <c r="H582" s="96" t="s">
        <v>423</v>
      </c>
      <c r="I582" s="97" t="s">
        <v>424</v>
      </c>
      <c r="J582" s="97" t="s">
        <v>425</v>
      </c>
      <c r="K582" s="97" t="s">
        <v>426</v>
      </c>
      <c r="L582" s="97" t="s">
        <v>427</v>
      </c>
      <c r="M582" s="97" t="s">
        <v>428</v>
      </c>
      <c r="N582" s="97" t="s">
        <v>429</v>
      </c>
      <c r="O582" s="97" t="s">
        <v>430</v>
      </c>
      <c r="P582" s="98" t="s">
        <v>9</v>
      </c>
      <c r="Q582" s="99" t="s">
        <v>431</v>
      </c>
      <c r="R582" s="102" t="s">
        <v>432</v>
      </c>
      <c r="S582" s="102" t="s">
        <v>433</v>
      </c>
      <c r="T582" s="102" t="s">
        <v>434</v>
      </c>
      <c r="U582" s="102" t="s">
        <v>435</v>
      </c>
      <c r="V582" s="102" t="s">
        <v>436</v>
      </c>
      <c r="W582" s="100" t="s">
        <v>437</v>
      </c>
      <c r="X582" s="100" t="s">
        <v>10</v>
      </c>
      <c r="Y582" s="100" t="s">
        <v>438</v>
      </c>
    </row>
    <row r="583" spans="1:25" ht="15.75" customHeight="1" x14ac:dyDescent="0.2">
      <c r="A583" s="94">
        <f>BaseWeaponStats!A583+5</f>
        <v>851005</v>
      </c>
      <c r="B583" s="103" t="s">
        <v>316</v>
      </c>
      <c r="C583" s="16" t="s">
        <v>317</v>
      </c>
      <c r="D583" s="106">
        <f>BaseWeaponStats!D583*WeaponUpgradeCorrections!I16</f>
        <v>84</v>
      </c>
      <c r="E583" s="107">
        <f>BaseWeaponStats!E583*WeaponUpgradeCorrections!J16</f>
        <v>0</v>
      </c>
      <c r="F583" s="107">
        <f>BaseWeaponStats!F583*WeaponUpgradeCorrections!K16</f>
        <v>0</v>
      </c>
      <c r="G583" s="107">
        <f>BaseWeaponStats!G583*WeaponUpgradeCorrections!L16</f>
        <v>116</v>
      </c>
      <c r="H583" s="96">
        <v>0</v>
      </c>
      <c r="I583" s="97">
        <f>BaseWeaponStats!I583*WeaponUpgradeCorrections!C16</f>
        <v>195</v>
      </c>
      <c r="J583" s="97">
        <f>BaseWeaponStats!J583*WeaponUpgradeCorrections!D16</f>
        <v>195</v>
      </c>
      <c r="K583" s="97">
        <f>BaseWeaponStats!K583*WeaponUpgradeCorrections!E16</f>
        <v>0</v>
      </c>
      <c r="L583" s="97">
        <f>BaseWeaponStats!L583*WeaponUpgradeCorrections!F16</f>
        <v>0</v>
      </c>
      <c r="M583" s="97">
        <f>BaseWeaponStats!M583*WeaponUpgradeCorrections!G16</f>
        <v>112.5</v>
      </c>
      <c r="N583" s="97">
        <f>BaseWeaponStats!N583*WeaponUpgradeCorrections!H16</f>
        <v>50</v>
      </c>
      <c r="O583" s="97">
        <v>0</v>
      </c>
      <c r="P583" s="98">
        <v>24</v>
      </c>
      <c r="Q583" s="99">
        <v>0.7</v>
      </c>
      <c r="R583" s="102">
        <f>BaseWeaponStats!R583*WeaponUpgradeCorrections!M16</f>
        <v>50</v>
      </c>
      <c r="S583" s="102">
        <f>BaseWeaponStats!S583*WeaponUpgradeCorrections!N16</f>
        <v>10</v>
      </c>
      <c r="T583" s="102">
        <f>BaseWeaponStats!T583*WeaponUpgradeCorrections!O16</f>
        <v>35</v>
      </c>
      <c r="U583" s="102">
        <f>BaseWeaponStats!U583*WeaponUpgradeCorrections!P16</f>
        <v>35</v>
      </c>
      <c r="V583" s="102">
        <f>BaseWeaponStats!V583*WeaponUpgradeCorrections!Q16</f>
        <v>32</v>
      </c>
      <c r="W583" s="100">
        <f>BaseWeaponStats!W583</f>
        <v>600</v>
      </c>
      <c r="X583" s="100">
        <f>BaseWeaponStats!X583</f>
        <v>0</v>
      </c>
      <c r="Y583" s="100">
        <f>BaseWeaponStats!Y583</f>
        <v>0</v>
      </c>
    </row>
    <row r="584" spans="1:25" ht="15.75" customHeight="1" x14ac:dyDescent="0.2">
      <c r="A584" s="94" t="s">
        <v>418</v>
      </c>
      <c r="B584" s="94" t="s">
        <v>449</v>
      </c>
      <c r="C584" s="16" t="s">
        <v>2</v>
      </c>
      <c r="D584" s="96" t="s">
        <v>419</v>
      </c>
      <c r="E584" s="96" t="s">
        <v>420</v>
      </c>
      <c r="F584" s="96" t="s">
        <v>421</v>
      </c>
      <c r="G584" s="96" t="s">
        <v>422</v>
      </c>
      <c r="H584" s="96" t="s">
        <v>423</v>
      </c>
      <c r="I584" s="97" t="s">
        <v>424</v>
      </c>
      <c r="J584" s="97" t="s">
        <v>425</v>
      </c>
      <c r="K584" s="97" t="s">
        <v>426</v>
      </c>
      <c r="L584" s="97" t="s">
        <v>427</v>
      </c>
      <c r="M584" s="97" t="s">
        <v>428</v>
      </c>
      <c r="N584" s="97" t="s">
        <v>429</v>
      </c>
      <c r="O584" s="97" t="s">
        <v>430</v>
      </c>
      <c r="P584" s="98" t="s">
        <v>9</v>
      </c>
      <c r="Q584" s="99" t="s">
        <v>431</v>
      </c>
      <c r="R584" s="102" t="s">
        <v>432</v>
      </c>
      <c r="S584" s="102" t="s">
        <v>433</v>
      </c>
      <c r="T584" s="102" t="s">
        <v>434</v>
      </c>
      <c r="U584" s="102" t="s">
        <v>435</v>
      </c>
      <c r="V584" s="102" t="s">
        <v>436</v>
      </c>
      <c r="W584" s="100" t="s">
        <v>437</v>
      </c>
      <c r="X584" s="100" t="s">
        <v>10</v>
      </c>
      <c r="Y584" s="100" t="s">
        <v>438</v>
      </c>
    </row>
    <row r="585" spans="1:25" ht="15.75" customHeight="1" x14ac:dyDescent="0.2">
      <c r="A585" s="94">
        <f>BaseWeaponStats!A585+15</f>
        <v>852015</v>
      </c>
      <c r="B585" s="103" t="s">
        <v>314</v>
      </c>
      <c r="C585" s="16" t="s">
        <v>260</v>
      </c>
      <c r="D585" s="106">
        <f>BaseWeaponStats!D585*WeaponUpgradeCorrections!I4</f>
        <v>97.2</v>
      </c>
      <c r="E585" s="107">
        <f>BaseWeaponStats!E585*WeaponUpgradeCorrections!J4</f>
        <v>0</v>
      </c>
      <c r="F585" s="107">
        <f>BaseWeaponStats!F585*WeaponUpgradeCorrections!K4</f>
        <v>0</v>
      </c>
      <c r="G585" s="107">
        <f>BaseWeaponStats!G585*WeaponUpgradeCorrections!L4</f>
        <v>0</v>
      </c>
      <c r="H585" s="96">
        <v>0</v>
      </c>
      <c r="I585" s="97">
        <f>BaseWeaponStats!I585*WeaponUpgradeCorrections!C4</f>
        <v>345</v>
      </c>
      <c r="J585" s="97">
        <f>BaseWeaponStats!J585*WeaponUpgradeCorrections!D4</f>
        <v>0</v>
      </c>
      <c r="K585" s="97">
        <f>BaseWeaponStats!K585*WeaponUpgradeCorrections!E4</f>
        <v>0</v>
      </c>
      <c r="L585" s="97">
        <f>BaseWeaponStats!L585*WeaponUpgradeCorrections!F4</f>
        <v>0</v>
      </c>
      <c r="M585" s="97">
        <f>BaseWeaponStats!M585*WeaponUpgradeCorrections!G4</f>
        <v>112.5</v>
      </c>
      <c r="N585" s="97">
        <f>BaseWeaponStats!N585*WeaponUpgradeCorrections!H4</f>
        <v>50</v>
      </c>
      <c r="O585" s="97">
        <v>0</v>
      </c>
      <c r="P585" s="98">
        <v>22</v>
      </c>
      <c r="Q585" s="99">
        <v>0.7</v>
      </c>
      <c r="R585" s="102">
        <f>BaseWeaponStats!R585*WeaponUpgradeCorrections!M4</f>
        <v>50</v>
      </c>
      <c r="S585" s="102">
        <f>BaseWeaponStats!S585*WeaponUpgradeCorrections!N4</f>
        <v>10</v>
      </c>
      <c r="T585" s="102">
        <f>BaseWeaponStats!T585*WeaponUpgradeCorrections!O4</f>
        <v>35</v>
      </c>
      <c r="U585" s="102">
        <f>BaseWeaponStats!U585*WeaponUpgradeCorrections!P4</f>
        <v>35</v>
      </c>
      <c r="V585" s="102">
        <f>BaseWeaponStats!V585*WeaponUpgradeCorrections!Q4</f>
        <v>32</v>
      </c>
      <c r="W585" s="100">
        <f>BaseWeaponStats!W585</f>
        <v>600</v>
      </c>
      <c r="X585" s="100">
        <f>BaseWeaponStats!X585</f>
        <v>0</v>
      </c>
      <c r="Y585" s="100">
        <f>BaseWeaponStats!Y585</f>
        <v>0</v>
      </c>
    </row>
    <row r="586" spans="1:25" ht="15.75" customHeight="1" x14ac:dyDescent="0.2">
      <c r="A586" s="94">
        <f>BaseWeaponStats!A586+5</f>
        <v>852105</v>
      </c>
      <c r="B586" s="95" t="s">
        <v>1123</v>
      </c>
      <c r="C586" s="16" t="s">
        <v>260</v>
      </c>
      <c r="D586" s="106">
        <f>BaseWeaponStats!D586*WeaponUpgradeCorrections!I5</f>
        <v>97.2</v>
      </c>
      <c r="E586" s="107">
        <f>BaseWeaponStats!E586*WeaponUpgradeCorrections!J5</f>
        <v>0</v>
      </c>
      <c r="F586" s="107">
        <f>BaseWeaponStats!F586*WeaponUpgradeCorrections!K5</f>
        <v>0</v>
      </c>
      <c r="G586" s="107">
        <f>BaseWeaponStats!G586*WeaponUpgradeCorrections!L5</f>
        <v>0</v>
      </c>
      <c r="H586" s="96">
        <v>0</v>
      </c>
      <c r="I586" s="97">
        <f>BaseWeaponStats!I586*WeaponUpgradeCorrections!C5</f>
        <v>372.6</v>
      </c>
      <c r="J586" s="97">
        <f>BaseWeaponStats!J586*WeaponUpgradeCorrections!D5</f>
        <v>0</v>
      </c>
      <c r="K586" s="97">
        <f>BaseWeaponStats!K586*WeaponUpgradeCorrections!E5</f>
        <v>0</v>
      </c>
      <c r="L586" s="97">
        <f>BaseWeaponStats!L586*WeaponUpgradeCorrections!F5</f>
        <v>0</v>
      </c>
      <c r="M586" s="97">
        <f>BaseWeaponStats!M586*WeaponUpgradeCorrections!G5</f>
        <v>112.5</v>
      </c>
      <c r="N586" s="97">
        <f>BaseWeaponStats!N586*WeaponUpgradeCorrections!H5</f>
        <v>50</v>
      </c>
      <c r="O586" s="97">
        <v>0</v>
      </c>
      <c r="P586" s="98">
        <v>22</v>
      </c>
      <c r="Q586" s="99">
        <v>0.7</v>
      </c>
      <c r="R586" s="102">
        <f>BaseWeaponStats!R586*WeaponUpgradeCorrections!M5</f>
        <v>50</v>
      </c>
      <c r="S586" s="102">
        <f>BaseWeaponStats!S586*WeaponUpgradeCorrections!N5</f>
        <v>10</v>
      </c>
      <c r="T586" s="102">
        <f>BaseWeaponStats!T586*WeaponUpgradeCorrections!O5</f>
        <v>35</v>
      </c>
      <c r="U586" s="102">
        <f>BaseWeaponStats!U586*WeaponUpgradeCorrections!P5</f>
        <v>35</v>
      </c>
      <c r="V586" s="102">
        <f>BaseWeaponStats!V586*WeaponUpgradeCorrections!Q5</f>
        <v>32</v>
      </c>
      <c r="W586" s="100">
        <f>BaseWeaponStats!W586</f>
        <v>60</v>
      </c>
      <c r="X586" s="100">
        <f>BaseWeaponStats!X586</f>
        <v>0</v>
      </c>
      <c r="Y586" s="100">
        <f>BaseWeaponStats!Y586</f>
        <v>0</v>
      </c>
    </row>
    <row r="587" spans="1:25" ht="15.75" customHeight="1" x14ac:dyDescent="0.2">
      <c r="A587" s="94">
        <f>BaseWeaponStats!A587+5</f>
        <v>852205</v>
      </c>
      <c r="B587" s="95" t="s">
        <v>1124</v>
      </c>
      <c r="C587" s="16" t="s">
        <v>260</v>
      </c>
      <c r="D587" s="106">
        <f>BaseWeaponStats!D587*WeaponUpgradeCorrections!I6</f>
        <v>0</v>
      </c>
      <c r="E587" s="107">
        <f>BaseWeaponStats!E587*WeaponUpgradeCorrections!J6</f>
        <v>0</v>
      </c>
      <c r="F587" s="107">
        <f>BaseWeaponStats!F587*WeaponUpgradeCorrections!K6</f>
        <v>0</v>
      </c>
      <c r="G587" s="107">
        <f>BaseWeaponStats!G587*WeaponUpgradeCorrections!L6</f>
        <v>0</v>
      </c>
      <c r="H587" s="96">
        <v>0</v>
      </c>
      <c r="I587" s="97">
        <f>BaseWeaponStats!I587*WeaponUpgradeCorrections!C6</f>
        <v>345</v>
      </c>
      <c r="J587" s="97">
        <f>BaseWeaponStats!J587*WeaponUpgradeCorrections!D6</f>
        <v>0</v>
      </c>
      <c r="K587" s="97">
        <f>BaseWeaponStats!K587*WeaponUpgradeCorrections!E6</f>
        <v>0</v>
      </c>
      <c r="L587" s="97">
        <f>BaseWeaponStats!L587*WeaponUpgradeCorrections!F6</f>
        <v>345</v>
      </c>
      <c r="M587" s="97">
        <f>BaseWeaponStats!M587*WeaponUpgradeCorrections!G6</f>
        <v>112.5</v>
      </c>
      <c r="N587" s="97">
        <f>BaseWeaponStats!N587*WeaponUpgradeCorrections!H6</f>
        <v>50</v>
      </c>
      <c r="O587" s="97">
        <v>0</v>
      </c>
      <c r="P587" s="98">
        <v>22</v>
      </c>
      <c r="Q587" s="99">
        <v>0.7</v>
      </c>
      <c r="R587" s="102">
        <f>BaseWeaponStats!R587*WeaponUpgradeCorrections!M6</f>
        <v>50</v>
      </c>
      <c r="S587" s="102">
        <f>BaseWeaponStats!S587*WeaponUpgradeCorrections!N6</f>
        <v>10</v>
      </c>
      <c r="T587" s="102">
        <f>BaseWeaponStats!T587*WeaponUpgradeCorrections!O6</f>
        <v>35</v>
      </c>
      <c r="U587" s="102">
        <f>BaseWeaponStats!U587*WeaponUpgradeCorrections!P6</f>
        <v>49</v>
      </c>
      <c r="V587" s="102">
        <f>BaseWeaponStats!V587*WeaponUpgradeCorrections!Q6</f>
        <v>32</v>
      </c>
      <c r="W587" s="100">
        <f>BaseWeaponStats!W587</f>
        <v>600</v>
      </c>
      <c r="X587" s="100">
        <f>BaseWeaponStats!X587</f>
        <v>0</v>
      </c>
      <c r="Y587" s="100">
        <f>BaseWeaponStats!Y587</f>
        <v>0</v>
      </c>
    </row>
    <row r="588" spans="1:25" ht="15.75" customHeight="1" x14ac:dyDescent="0.2">
      <c r="A588" s="94">
        <f>BaseWeaponStats!A588+5</f>
        <v>852305</v>
      </c>
      <c r="B588" s="95" t="s">
        <v>1125</v>
      </c>
      <c r="C588" s="16" t="s">
        <v>260</v>
      </c>
      <c r="D588" s="106">
        <f>BaseWeaponStats!D588*WeaponUpgradeCorrections!I7</f>
        <v>66</v>
      </c>
      <c r="E588" s="107">
        <f>BaseWeaponStats!E588*WeaponUpgradeCorrections!J7</f>
        <v>0</v>
      </c>
      <c r="F588" s="107">
        <f>BaseWeaponStats!F588*WeaponUpgradeCorrections!K7</f>
        <v>0</v>
      </c>
      <c r="G588" s="107">
        <f>BaseWeaponStats!G588*WeaponUpgradeCorrections!L7</f>
        <v>0</v>
      </c>
      <c r="H588" s="96">
        <v>0</v>
      </c>
      <c r="I588" s="97">
        <f>BaseWeaponStats!I588*WeaponUpgradeCorrections!C7</f>
        <v>318</v>
      </c>
      <c r="J588" s="97">
        <f>BaseWeaponStats!J588*WeaponUpgradeCorrections!D7</f>
        <v>0</v>
      </c>
      <c r="K588" s="97">
        <f>BaseWeaponStats!K588*WeaponUpgradeCorrections!E7</f>
        <v>0</v>
      </c>
      <c r="L588" s="97">
        <f>BaseWeaponStats!L588*WeaponUpgradeCorrections!F7</f>
        <v>0</v>
      </c>
      <c r="M588" s="97">
        <f>BaseWeaponStats!M588*WeaponUpgradeCorrections!G7</f>
        <v>99.000000000000014</v>
      </c>
      <c r="N588" s="97">
        <f>BaseWeaponStats!N588*WeaponUpgradeCorrections!H7</f>
        <v>50</v>
      </c>
      <c r="O588" s="97">
        <v>0</v>
      </c>
      <c r="P588" s="98">
        <v>22</v>
      </c>
      <c r="Q588" s="99">
        <v>0.7</v>
      </c>
      <c r="R588" s="102">
        <f>BaseWeaponStats!R588*WeaponUpgradeCorrections!M7</f>
        <v>50</v>
      </c>
      <c r="S588" s="102">
        <f>BaseWeaponStats!S588*WeaponUpgradeCorrections!N7</f>
        <v>10</v>
      </c>
      <c r="T588" s="102">
        <f>BaseWeaponStats!T588*WeaponUpgradeCorrections!O7</f>
        <v>35</v>
      </c>
      <c r="U588" s="102">
        <f>BaseWeaponStats!U588*WeaponUpgradeCorrections!P7</f>
        <v>35</v>
      </c>
      <c r="V588" s="102">
        <f>BaseWeaponStats!V588*WeaponUpgradeCorrections!Q7</f>
        <v>32</v>
      </c>
      <c r="W588" s="100">
        <f>BaseWeaponStats!W588</f>
        <v>600</v>
      </c>
      <c r="X588" s="100">
        <f>BaseWeaponStats!X588</f>
        <v>0</v>
      </c>
      <c r="Y588" s="100">
        <f>BaseWeaponStats!Y588</f>
        <v>0</v>
      </c>
    </row>
    <row r="589" spans="1:25" ht="15.75" customHeight="1" x14ac:dyDescent="0.2">
      <c r="A589" s="94">
        <f>BaseWeaponStats!A589+10</f>
        <v>852410</v>
      </c>
      <c r="B589" s="95" t="s">
        <v>1126</v>
      </c>
      <c r="C589" s="16" t="s">
        <v>260</v>
      </c>
      <c r="D589" s="106">
        <f>BaseWeaponStats!D589*WeaponUpgradeCorrections!I8</f>
        <v>27.599999999999998</v>
      </c>
      <c r="E589" s="107">
        <f>BaseWeaponStats!E589*WeaponUpgradeCorrections!J8</f>
        <v>0</v>
      </c>
      <c r="F589" s="107">
        <f>BaseWeaponStats!F589*WeaponUpgradeCorrections!K8</f>
        <v>69.599999999999994</v>
      </c>
      <c r="G589" s="107">
        <f>BaseWeaponStats!G589*WeaponUpgradeCorrections!L8</f>
        <v>0</v>
      </c>
      <c r="H589" s="96">
        <v>0</v>
      </c>
      <c r="I589" s="97">
        <f>BaseWeaponStats!I589*WeaponUpgradeCorrections!C8</f>
        <v>260</v>
      </c>
      <c r="J589" s="97">
        <f>BaseWeaponStats!J589*WeaponUpgradeCorrections!D8</f>
        <v>280</v>
      </c>
      <c r="K589" s="97">
        <f>BaseWeaponStats!K589*WeaponUpgradeCorrections!E8</f>
        <v>0</v>
      </c>
      <c r="L589" s="97">
        <f>BaseWeaponStats!L589*WeaponUpgradeCorrections!F8</f>
        <v>0</v>
      </c>
      <c r="M589" s="97">
        <f>BaseWeaponStats!M589*WeaponUpgradeCorrections!G8</f>
        <v>112.5</v>
      </c>
      <c r="N589" s="97">
        <f>BaseWeaponStats!N589*WeaponUpgradeCorrections!H8</f>
        <v>50</v>
      </c>
      <c r="O589" s="97">
        <v>0</v>
      </c>
      <c r="P589" s="98">
        <v>22</v>
      </c>
      <c r="Q589" s="99">
        <v>0.7</v>
      </c>
      <c r="R589" s="102">
        <f>BaseWeaponStats!R589*WeaponUpgradeCorrections!M8</f>
        <v>50</v>
      </c>
      <c r="S589" s="102">
        <f>BaseWeaponStats!S589*WeaponUpgradeCorrections!N8</f>
        <v>10</v>
      </c>
      <c r="T589" s="102">
        <f>BaseWeaponStats!T589*WeaponUpgradeCorrections!O8</f>
        <v>35</v>
      </c>
      <c r="U589" s="102">
        <f>BaseWeaponStats!U589*WeaponUpgradeCorrections!P8</f>
        <v>35</v>
      </c>
      <c r="V589" s="102">
        <f>BaseWeaponStats!V589*WeaponUpgradeCorrections!Q8</f>
        <v>32</v>
      </c>
      <c r="W589" s="100">
        <f>BaseWeaponStats!W589</f>
        <v>600</v>
      </c>
      <c r="X589" s="100">
        <f>BaseWeaponStats!X589</f>
        <v>0</v>
      </c>
      <c r="Y589" s="100">
        <f>BaseWeaponStats!Y589</f>
        <v>1</v>
      </c>
    </row>
    <row r="590" spans="1:25" ht="15.75" customHeight="1" x14ac:dyDescent="0.2">
      <c r="A590" s="94">
        <f>BaseWeaponStats!A590+5</f>
        <v>852505</v>
      </c>
      <c r="B590" s="95" t="s">
        <v>1127</v>
      </c>
      <c r="C590" s="16" t="s">
        <v>260</v>
      </c>
      <c r="D590" s="106">
        <f>BaseWeaponStats!D590*WeaponUpgradeCorrections!I9</f>
        <v>19.2</v>
      </c>
      <c r="E590" s="107">
        <f>BaseWeaponStats!E590*WeaponUpgradeCorrections!J9</f>
        <v>0</v>
      </c>
      <c r="F590" s="107">
        <f>BaseWeaponStats!F590*WeaponUpgradeCorrections!K9</f>
        <v>102.60000000000001</v>
      </c>
      <c r="G590" s="107">
        <f>BaseWeaponStats!G590*WeaponUpgradeCorrections!L9</f>
        <v>0</v>
      </c>
      <c r="H590" s="96">
        <v>0</v>
      </c>
      <c r="I590" s="97">
        <f>BaseWeaponStats!I590*WeaponUpgradeCorrections!C9</f>
        <v>249.6</v>
      </c>
      <c r="J590" s="97">
        <f>BaseWeaponStats!J590*WeaponUpgradeCorrections!D9</f>
        <v>255.2</v>
      </c>
      <c r="K590" s="97">
        <f>BaseWeaponStats!K590*WeaponUpgradeCorrections!E9</f>
        <v>0</v>
      </c>
      <c r="L590" s="97">
        <f>BaseWeaponStats!L590*WeaponUpgradeCorrections!F9</f>
        <v>0</v>
      </c>
      <c r="M590" s="97">
        <f>BaseWeaponStats!M590*WeaponUpgradeCorrections!G9</f>
        <v>112.5</v>
      </c>
      <c r="N590" s="97">
        <f>BaseWeaponStats!N590*WeaponUpgradeCorrections!H9</f>
        <v>50</v>
      </c>
      <c r="O590" s="97">
        <v>0</v>
      </c>
      <c r="P590" s="98">
        <v>22</v>
      </c>
      <c r="Q590" s="99">
        <v>0.7</v>
      </c>
      <c r="R590" s="102">
        <f>BaseWeaponStats!R590*WeaponUpgradeCorrections!M9</f>
        <v>50</v>
      </c>
      <c r="S590" s="102">
        <f>BaseWeaponStats!S590*WeaponUpgradeCorrections!N9</f>
        <v>10</v>
      </c>
      <c r="T590" s="102">
        <f>BaseWeaponStats!T590*WeaponUpgradeCorrections!O9</f>
        <v>35</v>
      </c>
      <c r="U590" s="102">
        <f>BaseWeaponStats!U590*WeaponUpgradeCorrections!P9</f>
        <v>35</v>
      </c>
      <c r="V590" s="102">
        <f>BaseWeaponStats!V590*WeaponUpgradeCorrections!Q9</f>
        <v>32</v>
      </c>
      <c r="W590" s="100">
        <f>BaseWeaponStats!W590</f>
        <v>600</v>
      </c>
      <c r="X590" s="100">
        <f>BaseWeaponStats!X590</f>
        <v>0</v>
      </c>
      <c r="Y590" s="100">
        <f>BaseWeaponStats!Y590</f>
        <v>1</v>
      </c>
    </row>
    <row r="591" spans="1:25" ht="15.75" customHeight="1" x14ac:dyDescent="0.2">
      <c r="A591" s="94">
        <f>BaseWeaponStats!A591+10</f>
        <v>852610</v>
      </c>
      <c r="B591" s="95" t="s">
        <v>1128</v>
      </c>
      <c r="C591" s="16" t="s">
        <v>260</v>
      </c>
      <c r="D591" s="106">
        <f>BaseWeaponStats!D591*WeaponUpgradeCorrections!I10</f>
        <v>37.199999999999996</v>
      </c>
      <c r="E591" s="107">
        <f>BaseWeaponStats!E591*WeaponUpgradeCorrections!J10</f>
        <v>0</v>
      </c>
      <c r="F591" s="107">
        <f>BaseWeaponStats!F591*WeaponUpgradeCorrections!K10</f>
        <v>0</v>
      </c>
      <c r="G591" s="107">
        <f>BaseWeaponStats!G591*WeaponUpgradeCorrections!L10</f>
        <v>69.599999999999994</v>
      </c>
      <c r="H591" s="96">
        <v>0</v>
      </c>
      <c r="I591" s="97">
        <f>BaseWeaponStats!I591*WeaponUpgradeCorrections!C10</f>
        <v>232.5</v>
      </c>
      <c r="J591" s="97">
        <f>BaseWeaponStats!J591*WeaponUpgradeCorrections!D10</f>
        <v>285</v>
      </c>
      <c r="K591" s="97">
        <f>BaseWeaponStats!K591*WeaponUpgradeCorrections!E10</f>
        <v>0</v>
      </c>
      <c r="L591" s="97">
        <f>BaseWeaponStats!L591*WeaponUpgradeCorrections!F10</f>
        <v>0</v>
      </c>
      <c r="M591" s="97">
        <f>BaseWeaponStats!M591*WeaponUpgradeCorrections!G10</f>
        <v>112.5</v>
      </c>
      <c r="N591" s="97">
        <f>BaseWeaponStats!N591*WeaponUpgradeCorrections!H10</f>
        <v>50</v>
      </c>
      <c r="O591" s="97">
        <v>0</v>
      </c>
      <c r="P591" s="98">
        <v>22</v>
      </c>
      <c r="Q591" s="99">
        <v>0.7</v>
      </c>
      <c r="R591" s="102">
        <f>BaseWeaponStats!R591*WeaponUpgradeCorrections!M10</f>
        <v>50</v>
      </c>
      <c r="S591" s="102">
        <f>BaseWeaponStats!S591*WeaponUpgradeCorrections!N10</f>
        <v>10</v>
      </c>
      <c r="T591" s="102">
        <f>BaseWeaponStats!T591*WeaponUpgradeCorrections!O10</f>
        <v>35</v>
      </c>
      <c r="U591" s="102">
        <f>BaseWeaponStats!U591*WeaponUpgradeCorrections!P10</f>
        <v>35</v>
      </c>
      <c r="V591" s="102">
        <f>BaseWeaponStats!V591*WeaponUpgradeCorrections!Q10</f>
        <v>32</v>
      </c>
      <c r="W591" s="100">
        <f>BaseWeaponStats!W591</f>
        <v>600</v>
      </c>
      <c r="X591" s="100">
        <f>BaseWeaponStats!X591</f>
        <v>0</v>
      </c>
      <c r="Y591" s="100">
        <f>BaseWeaponStats!Y591</f>
        <v>1</v>
      </c>
    </row>
    <row r="592" spans="1:25" ht="15.75" customHeight="1" x14ac:dyDescent="0.2">
      <c r="A592" s="94">
        <f>BaseWeaponStats!A592+5</f>
        <v>852705</v>
      </c>
      <c r="B592" s="95" t="s">
        <v>1129</v>
      </c>
      <c r="C592" s="16" t="s">
        <v>260</v>
      </c>
      <c r="D592" s="106">
        <f>BaseWeaponStats!D592*WeaponUpgradeCorrections!I11</f>
        <v>34.799999999999997</v>
      </c>
      <c r="E592" s="107">
        <f>BaseWeaponStats!E592*WeaponUpgradeCorrections!J11</f>
        <v>0</v>
      </c>
      <c r="F592" s="107">
        <f>BaseWeaponStats!F592*WeaponUpgradeCorrections!K11</f>
        <v>0</v>
      </c>
      <c r="G592" s="107">
        <f>BaseWeaponStats!G592*WeaponUpgradeCorrections!L11</f>
        <v>81.599999999999994</v>
      </c>
      <c r="H592" s="96">
        <v>0</v>
      </c>
      <c r="I592" s="97">
        <f>BaseWeaponStats!I592*WeaponUpgradeCorrections!C11</f>
        <v>247</v>
      </c>
      <c r="J592" s="97">
        <f>BaseWeaponStats!J592*WeaponUpgradeCorrections!D11</f>
        <v>260</v>
      </c>
      <c r="K592" s="97">
        <f>BaseWeaponStats!K592*WeaponUpgradeCorrections!E11</f>
        <v>0</v>
      </c>
      <c r="L592" s="97">
        <f>BaseWeaponStats!L592*WeaponUpgradeCorrections!F11</f>
        <v>0</v>
      </c>
      <c r="M592" s="97">
        <f>BaseWeaponStats!M592*WeaponUpgradeCorrections!G11</f>
        <v>112.5</v>
      </c>
      <c r="N592" s="97">
        <f>BaseWeaponStats!N592*WeaponUpgradeCorrections!H11</f>
        <v>50</v>
      </c>
      <c r="O592" s="97">
        <v>0</v>
      </c>
      <c r="P592" s="98">
        <v>22</v>
      </c>
      <c r="Q592" s="99">
        <v>0.7</v>
      </c>
      <c r="R592" s="102">
        <f>BaseWeaponStats!R592*WeaponUpgradeCorrections!M11</f>
        <v>50</v>
      </c>
      <c r="S592" s="102">
        <f>BaseWeaponStats!S592*WeaponUpgradeCorrections!N11</f>
        <v>10</v>
      </c>
      <c r="T592" s="102">
        <f>BaseWeaponStats!T592*WeaponUpgradeCorrections!O11</f>
        <v>35</v>
      </c>
      <c r="U592" s="102">
        <f>BaseWeaponStats!U592*WeaponUpgradeCorrections!P11</f>
        <v>35</v>
      </c>
      <c r="V592" s="102">
        <f>BaseWeaponStats!V592*WeaponUpgradeCorrections!Q11</f>
        <v>32</v>
      </c>
      <c r="W592" s="100">
        <f>BaseWeaponStats!W592</f>
        <v>600</v>
      </c>
      <c r="X592" s="100">
        <f>BaseWeaponStats!X592</f>
        <v>0</v>
      </c>
      <c r="Y592" s="100">
        <f>BaseWeaponStats!Y592</f>
        <v>1</v>
      </c>
    </row>
    <row r="593" spans="1:25" ht="15.75" customHeight="1" x14ac:dyDescent="0.2">
      <c r="A593" s="94">
        <f>BaseWeaponStats!A593+10</f>
        <v>852810</v>
      </c>
      <c r="B593" s="95" t="s">
        <v>1130</v>
      </c>
      <c r="C593" s="16" t="s">
        <v>260</v>
      </c>
      <c r="D593" s="106">
        <f>BaseWeaponStats!D593*WeaponUpgradeCorrections!I12</f>
        <v>0</v>
      </c>
      <c r="E593" s="107">
        <f>BaseWeaponStats!E593*WeaponUpgradeCorrections!J12</f>
        <v>0</v>
      </c>
      <c r="F593" s="107">
        <f>BaseWeaponStats!F593*WeaponUpgradeCorrections!K12</f>
        <v>0</v>
      </c>
      <c r="G593" s="107">
        <f>BaseWeaponStats!G593*WeaponUpgradeCorrections!L12</f>
        <v>0</v>
      </c>
      <c r="H593" s="96">
        <v>0</v>
      </c>
      <c r="I593" s="97">
        <f>BaseWeaponStats!I593*WeaponUpgradeCorrections!C12</f>
        <v>331.2</v>
      </c>
      <c r="J593" s="97">
        <f>BaseWeaponStats!J593*WeaponUpgradeCorrections!D12</f>
        <v>0</v>
      </c>
      <c r="K593" s="97">
        <f>BaseWeaponStats!K593*WeaponUpgradeCorrections!E12</f>
        <v>331.2</v>
      </c>
      <c r="L593" s="97">
        <f>BaseWeaponStats!L593*WeaponUpgradeCorrections!F12</f>
        <v>0</v>
      </c>
      <c r="M593" s="97">
        <f>BaseWeaponStats!M593*WeaponUpgradeCorrections!G12</f>
        <v>112.5</v>
      </c>
      <c r="N593" s="97">
        <f>BaseWeaponStats!N593*WeaponUpgradeCorrections!H12</f>
        <v>50</v>
      </c>
      <c r="O593" s="97">
        <v>0</v>
      </c>
      <c r="P593" s="98">
        <v>22</v>
      </c>
      <c r="Q593" s="99">
        <v>0.7</v>
      </c>
      <c r="R593" s="102">
        <f>BaseWeaponStats!R593*WeaponUpgradeCorrections!M12</f>
        <v>50</v>
      </c>
      <c r="S593" s="102">
        <f>BaseWeaponStats!S593*WeaponUpgradeCorrections!N12</f>
        <v>10</v>
      </c>
      <c r="T593" s="102">
        <f>BaseWeaponStats!T593*WeaponUpgradeCorrections!O12</f>
        <v>38.5</v>
      </c>
      <c r="U593" s="102">
        <f>BaseWeaponStats!U593*WeaponUpgradeCorrections!P12</f>
        <v>35</v>
      </c>
      <c r="V593" s="102">
        <f>BaseWeaponStats!V593*WeaponUpgradeCorrections!Q12</f>
        <v>32</v>
      </c>
      <c r="W593" s="100">
        <f>BaseWeaponStats!W593</f>
        <v>600</v>
      </c>
      <c r="X593" s="100">
        <f>BaseWeaponStats!X593</f>
        <v>0</v>
      </c>
      <c r="Y593" s="100">
        <f>BaseWeaponStats!Y593</f>
        <v>0</v>
      </c>
    </row>
    <row r="594" spans="1:25" ht="15.75" customHeight="1" x14ac:dyDescent="0.2">
      <c r="A594" s="94">
        <f>BaseWeaponStats!A594+5</f>
        <v>852905</v>
      </c>
      <c r="B594" s="95" t="s">
        <v>1131</v>
      </c>
      <c r="C594" s="16" t="s">
        <v>260</v>
      </c>
      <c r="D594" s="106">
        <f>BaseWeaponStats!D594*WeaponUpgradeCorrections!I13</f>
        <v>0</v>
      </c>
      <c r="E594" s="107">
        <f>BaseWeaponStats!E594*WeaponUpgradeCorrections!J13</f>
        <v>0</v>
      </c>
      <c r="F594" s="107">
        <f>BaseWeaponStats!F594*WeaponUpgradeCorrections!K13</f>
        <v>0</v>
      </c>
      <c r="G594" s="107">
        <f>BaseWeaponStats!G594*WeaponUpgradeCorrections!L13</f>
        <v>0</v>
      </c>
      <c r="H594" s="96">
        <v>1</v>
      </c>
      <c r="I594" s="97">
        <f>BaseWeaponStats!I594*WeaponUpgradeCorrections!C13</f>
        <v>276</v>
      </c>
      <c r="J594" s="97">
        <f>BaseWeaponStats!J594*WeaponUpgradeCorrections!D13</f>
        <v>0</v>
      </c>
      <c r="K594" s="97">
        <f>BaseWeaponStats!K594*WeaponUpgradeCorrections!E13</f>
        <v>317.39999999999998</v>
      </c>
      <c r="L594" s="97">
        <f>BaseWeaponStats!L594*WeaponUpgradeCorrections!F13</f>
        <v>0</v>
      </c>
      <c r="M594" s="97">
        <f>BaseWeaponStats!M594*WeaponUpgradeCorrections!G13</f>
        <v>112.5</v>
      </c>
      <c r="N594" s="97">
        <f>BaseWeaponStats!N594*WeaponUpgradeCorrections!H13</f>
        <v>50</v>
      </c>
      <c r="O594" s="97">
        <v>0</v>
      </c>
      <c r="P594" s="98">
        <v>22</v>
      </c>
      <c r="Q594" s="99">
        <v>0.7</v>
      </c>
      <c r="R594" s="102">
        <f>BaseWeaponStats!R594*WeaponUpgradeCorrections!M13</f>
        <v>50</v>
      </c>
      <c r="S594" s="102">
        <f>BaseWeaponStats!S594*WeaponUpgradeCorrections!N13</f>
        <v>10</v>
      </c>
      <c r="T594" s="102">
        <f>BaseWeaponStats!T594*WeaponUpgradeCorrections!O13</f>
        <v>38.5</v>
      </c>
      <c r="U594" s="102">
        <f>BaseWeaponStats!U594*WeaponUpgradeCorrections!P13</f>
        <v>35</v>
      </c>
      <c r="V594" s="102">
        <f>BaseWeaponStats!V594*WeaponUpgradeCorrections!Q13</f>
        <v>32</v>
      </c>
      <c r="W594" s="100">
        <f>BaseWeaponStats!W594</f>
        <v>600</v>
      </c>
      <c r="X594" s="100">
        <f>BaseWeaponStats!X594</f>
        <v>0</v>
      </c>
      <c r="Y594" s="100">
        <f>BaseWeaponStats!Y594</f>
        <v>0</v>
      </c>
    </row>
    <row r="595" spans="1:25" ht="15.75" customHeight="1" x14ac:dyDescent="0.2">
      <c r="A595" s="94" t="s">
        <v>418</v>
      </c>
      <c r="B595" s="94" t="s">
        <v>449</v>
      </c>
      <c r="C595" s="16" t="s">
        <v>2</v>
      </c>
      <c r="D595" s="96" t="s">
        <v>419</v>
      </c>
      <c r="E595" s="96" t="s">
        <v>420</v>
      </c>
      <c r="F595" s="96" t="s">
        <v>421</v>
      </c>
      <c r="G595" s="96" t="s">
        <v>422</v>
      </c>
      <c r="H595" s="96" t="s">
        <v>423</v>
      </c>
      <c r="I595" s="97" t="s">
        <v>424</v>
      </c>
      <c r="J595" s="97" t="s">
        <v>425</v>
      </c>
      <c r="K595" s="97" t="s">
        <v>426</v>
      </c>
      <c r="L595" s="97" t="s">
        <v>427</v>
      </c>
      <c r="M595" s="97" t="s">
        <v>428</v>
      </c>
      <c r="N595" s="97" t="s">
        <v>429</v>
      </c>
      <c r="O595" s="97" t="s">
        <v>430</v>
      </c>
      <c r="P595" s="98" t="s">
        <v>9</v>
      </c>
      <c r="Q595" s="99" t="s">
        <v>431</v>
      </c>
      <c r="R595" s="102" t="s">
        <v>432</v>
      </c>
      <c r="S595" s="102" t="s">
        <v>433</v>
      </c>
      <c r="T595" s="102" t="s">
        <v>434</v>
      </c>
      <c r="U595" s="102" t="s">
        <v>435</v>
      </c>
      <c r="V595" s="102" t="s">
        <v>436</v>
      </c>
      <c r="W595" s="100" t="s">
        <v>437</v>
      </c>
      <c r="X595" s="100" t="s">
        <v>10</v>
      </c>
      <c r="Y595" s="100" t="s">
        <v>438</v>
      </c>
    </row>
    <row r="596" spans="1:25" ht="15.75" customHeight="1" x14ac:dyDescent="0.2">
      <c r="A596" s="94">
        <f>BaseWeaponStats!A596+5</f>
        <v>854005</v>
      </c>
      <c r="B596" s="103" t="s">
        <v>324</v>
      </c>
      <c r="C596" s="16" t="s">
        <v>151</v>
      </c>
      <c r="D596" s="106">
        <f>BaseWeaponStats!D596*WeaponUpgradeCorrections!I15</f>
        <v>42</v>
      </c>
      <c r="E596" s="107">
        <f>BaseWeaponStats!E596*WeaponUpgradeCorrections!J15</f>
        <v>0</v>
      </c>
      <c r="F596" s="107">
        <f>BaseWeaponStats!F596*WeaponUpgradeCorrections!K15</f>
        <v>0</v>
      </c>
      <c r="G596" s="107">
        <f>BaseWeaponStats!G596*WeaponUpgradeCorrections!L15</f>
        <v>0</v>
      </c>
      <c r="H596" s="96">
        <v>0</v>
      </c>
      <c r="I596" s="97">
        <f>BaseWeaponStats!I596*WeaponUpgradeCorrections!C15</f>
        <v>435</v>
      </c>
      <c r="J596" s="97">
        <f>BaseWeaponStats!J596*WeaponUpgradeCorrections!D15</f>
        <v>0</v>
      </c>
      <c r="K596" s="97">
        <f>BaseWeaponStats!K596*WeaponUpgradeCorrections!E15</f>
        <v>0</v>
      </c>
      <c r="L596" s="97">
        <f>BaseWeaponStats!L596*WeaponUpgradeCorrections!F15</f>
        <v>0</v>
      </c>
      <c r="M596" s="97">
        <f>BaseWeaponStats!M596*WeaponUpgradeCorrections!G15</f>
        <v>112.5</v>
      </c>
      <c r="N596" s="97">
        <f>BaseWeaponStats!N596*WeaponUpgradeCorrections!H15</f>
        <v>50</v>
      </c>
      <c r="O596" s="97">
        <v>0</v>
      </c>
      <c r="P596" s="98">
        <v>18</v>
      </c>
      <c r="Q596" s="99">
        <v>0.7</v>
      </c>
      <c r="R596" s="102">
        <f>BaseWeaponStats!R596*WeaponUpgradeCorrections!M15</f>
        <v>50</v>
      </c>
      <c r="S596" s="102">
        <f>BaseWeaponStats!S596*WeaponUpgradeCorrections!N15</f>
        <v>10</v>
      </c>
      <c r="T596" s="102">
        <f>BaseWeaponStats!T596*WeaponUpgradeCorrections!O15</f>
        <v>35</v>
      </c>
      <c r="U596" s="102">
        <f>BaseWeaponStats!U596*WeaponUpgradeCorrections!P15</f>
        <v>35</v>
      </c>
      <c r="V596" s="102">
        <f>BaseWeaponStats!V596*WeaponUpgradeCorrections!Q15</f>
        <v>32</v>
      </c>
      <c r="W596" s="100">
        <f>BaseWeaponStats!W596</f>
        <v>999</v>
      </c>
      <c r="X596" s="100">
        <f>BaseWeaponStats!X596</f>
        <v>6860</v>
      </c>
      <c r="Y596" s="100">
        <f>BaseWeaponStats!Y596</f>
        <v>0</v>
      </c>
    </row>
    <row r="597" spans="1:25" ht="15.75" customHeight="1" x14ac:dyDescent="0.2">
      <c r="A597" s="94" t="s">
        <v>418</v>
      </c>
      <c r="B597" s="94" t="s">
        <v>449</v>
      </c>
      <c r="C597" s="16" t="s">
        <v>2</v>
      </c>
      <c r="D597" s="96" t="s">
        <v>419</v>
      </c>
      <c r="E597" s="96" t="s">
        <v>420</v>
      </c>
      <c r="F597" s="96" t="s">
        <v>421</v>
      </c>
      <c r="G597" s="96" t="s">
        <v>422</v>
      </c>
      <c r="H597" s="96" t="s">
        <v>423</v>
      </c>
      <c r="I597" s="97" t="s">
        <v>424</v>
      </c>
      <c r="J597" s="97" t="s">
        <v>425</v>
      </c>
      <c r="K597" s="97" t="s">
        <v>426</v>
      </c>
      <c r="L597" s="97" t="s">
        <v>427</v>
      </c>
      <c r="M597" s="97" t="s">
        <v>428</v>
      </c>
      <c r="N597" s="97" t="s">
        <v>429</v>
      </c>
      <c r="O597" s="97" t="s">
        <v>430</v>
      </c>
      <c r="P597" s="98" t="s">
        <v>9</v>
      </c>
      <c r="Q597" s="99" t="s">
        <v>431</v>
      </c>
      <c r="R597" s="102" t="s">
        <v>432</v>
      </c>
      <c r="S597" s="102" t="s">
        <v>433</v>
      </c>
      <c r="T597" s="102" t="s">
        <v>434</v>
      </c>
      <c r="U597" s="102" t="s">
        <v>435</v>
      </c>
      <c r="V597" s="102" t="s">
        <v>436</v>
      </c>
      <c r="W597" s="100" t="s">
        <v>437</v>
      </c>
      <c r="X597" s="100" t="s">
        <v>10</v>
      </c>
      <c r="Y597" s="100" t="s">
        <v>438</v>
      </c>
    </row>
    <row r="598" spans="1:25" ht="15.75" customHeight="1" x14ac:dyDescent="0.2">
      <c r="A598" s="94">
        <f>BaseWeaponStats!A598+15</f>
        <v>855015</v>
      </c>
      <c r="B598" s="103" t="s">
        <v>306</v>
      </c>
      <c r="C598" s="16" t="s">
        <v>307</v>
      </c>
      <c r="D598" s="106">
        <f>BaseWeaponStats!D598*WeaponUpgradeCorrections!I4</f>
        <v>123.6</v>
      </c>
      <c r="E598" s="107">
        <f>BaseWeaponStats!E598*WeaponUpgradeCorrections!J4</f>
        <v>0</v>
      </c>
      <c r="F598" s="107">
        <f>BaseWeaponStats!F598*WeaponUpgradeCorrections!K4</f>
        <v>0</v>
      </c>
      <c r="G598" s="107">
        <f>BaseWeaponStats!G598*WeaponUpgradeCorrections!L4</f>
        <v>0</v>
      </c>
      <c r="H598" s="96">
        <v>0</v>
      </c>
      <c r="I598" s="97">
        <f>BaseWeaponStats!I598*WeaponUpgradeCorrections!C4</f>
        <v>300</v>
      </c>
      <c r="J598" s="97">
        <f>BaseWeaponStats!J598*WeaponUpgradeCorrections!D4</f>
        <v>0</v>
      </c>
      <c r="K598" s="97">
        <f>BaseWeaponStats!K598*WeaponUpgradeCorrections!E4</f>
        <v>0</v>
      </c>
      <c r="L598" s="97">
        <f>BaseWeaponStats!L598*WeaponUpgradeCorrections!F4</f>
        <v>0</v>
      </c>
      <c r="M598" s="97">
        <f>BaseWeaponStats!M598*WeaponUpgradeCorrections!G4</f>
        <v>100</v>
      </c>
      <c r="N598" s="97">
        <f>BaseWeaponStats!N598*WeaponUpgradeCorrections!H4</f>
        <v>50</v>
      </c>
      <c r="O598" s="97">
        <v>0</v>
      </c>
      <c r="P598" s="98">
        <v>11</v>
      </c>
      <c r="Q598" s="99">
        <v>0</v>
      </c>
      <c r="R598" s="102">
        <f>BaseWeaponStats!R598*WeaponUpgradeCorrections!M4</f>
        <v>55</v>
      </c>
      <c r="S598" s="102">
        <f>BaseWeaponStats!S598*WeaponUpgradeCorrections!N4</f>
        <v>10</v>
      </c>
      <c r="T598" s="102">
        <f>BaseWeaponStats!T598*WeaponUpgradeCorrections!O4</f>
        <v>40</v>
      </c>
      <c r="U598" s="102">
        <f>BaseWeaponStats!U598*WeaponUpgradeCorrections!P4</f>
        <v>40</v>
      </c>
      <c r="V598" s="102">
        <f>BaseWeaponStats!V598*WeaponUpgradeCorrections!Q4</f>
        <v>32</v>
      </c>
      <c r="W598" s="100">
        <f>BaseWeaponStats!W598</f>
        <v>250</v>
      </c>
      <c r="X598" s="100">
        <f>BaseWeaponStats!X598</f>
        <v>6500</v>
      </c>
      <c r="Y598" s="100">
        <f>BaseWeaponStats!Y598</f>
        <v>0</v>
      </c>
    </row>
    <row r="599" spans="1:25" ht="15.75" customHeight="1" x14ac:dyDescent="0.2">
      <c r="A599" s="94">
        <f>BaseWeaponStats!A599+5</f>
        <v>855105</v>
      </c>
      <c r="B599" s="95" t="s">
        <v>309</v>
      </c>
      <c r="C599" s="16" t="s">
        <v>307</v>
      </c>
      <c r="D599" s="106">
        <f>BaseWeaponStats!D599*WeaponUpgradeCorrections!I5</f>
        <v>123.6</v>
      </c>
      <c r="E599" s="107">
        <f>BaseWeaponStats!E599*WeaponUpgradeCorrections!J5</f>
        <v>0</v>
      </c>
      <c r="F599" s="107">
        <f>BaseWeaponStats!F599*WeaponUpgradeCorrections!K5</f>
        <v>0</v>
      </c>
      <c r="G599" s="107">
        <f>BaseWeaponStats!G599*WeaponUpgradeCorrections!L5</f>
        <v>0</v>
      </c>
      <c r="H599" s="96">
        <v>0</v>
      </c>
      <c r="I599" s="97">
        <f>BaseWeaponStats!I599*WeaponUpgradeCorrections!C5</f>
        <v>324</v>
      </c>
      <c r="J599" s="97">
        <f>BaseWeaponStats!J599*WeaponUpgradeCorrections!D5</f>
        <v>0</v>
      </c>
      <c r="K599" s="97">
        <f>BaseWeaponStats!K599*WeaponUpgradeCorrections!E5</f>
        <v>0</v>
      </c>
      <c r="L599" s="97">
        <f>BaseWeaponStats!L599*WeaponUpgradeCorrections!F5</f>
        <v>0</v>
      </c>
      <c r="M599" s="97">
        <f>BaseWeaponStats!M599*WeaponUpgradeCorrections!G5</f>
        <v>100</v>
      </c>
      <c r="N599" s="97">
        <f>BaseWeaponStats!N599*WeaponUpgradeCorrections!H5</f>
        <v>50</v>
      </c>
      <c r="O599" s="97">
        <v>0</v>
      </c>
      <c r="P599" s="98">
        <v>11</v>
      </c>
      <c r="Q599" s="99">
        <v>0</v>
      </c>
      <c r="R599" s="102">
        <f>BaseWeaponStats!R599*WeaponUpgradeCorrections!M5</f>
        <v>55</v>
      </c>
      <c r="S599" s="102">
        <f>BaseWeaponStats!S599*WeaponUpgradeCorrections!N5</f>
        <v>10</v>
      </c>
      <c r="T599" s="102">
        <f>BaseWeaponStats!T599*WeaponUpgradeCorrections!O5</f>
        <v>40</v>
      </c>
      <c r="U599" s="102">
        <f>BaseWeaponStats!U599*WeaponUpgradeCorrections!P5</f>
        <v>40</v>
      </c>
      <c r="V599" s="102">
        <f>BaseWeaponStats!V599*WeaponUpgradeCorrections!Q5</f>
        <v>32</v>
      </c>
      <c r="W599" s="100">
        <f>BaseWeaponStats!W599</f>
        <v>25</v>
      </c>
      <c r="X599" s="100">
        <f>BaseWeaponStats!X599</f>
        <v>6500</v>
      </c>
      <c r="Y599" s="100">
        <f>BaseWeaponStats!Y599</f>
        <v>0</v>
      </c>
    </row>
    <row r="600" spans="1:25" ht="15.75" customHeight="1" x14ac:dyDescent="0.2">
      <c r="A600" s="94">
        <f>BaseWeaponStats!A600+5</f>
        <v>855205</v>
      </c>
      <c r="B600" s="95" t="s">
        <v>1132</v>
      </c>
      <c r="C600" s="16" t="s">
        <v>307</v>
      </c>
      <c r="D600" s="106">
        <f>BaseWeaponStats!D600*WeaponUpgradeCorrections!I6</f>
        <v>0</v>
      </c>
      <c r="E600" s="107">
        <f>BaseWeaponStats!E600*WeaponUpgradeCorrections!J6</f>
        <v>0</v>
      </c>
      <c r="F600" s="107">
        <f>BaseWeaponStats!F600*WeaponUpgradeCorrections!K6</f>
        <v>0</v>
      </c>
      <c r="G600" s="107">
        <f>BaseWeaponStats!G600*WeaponUpgradeCorrections!L6</f>
        <v>0</v>
      </c>
      <c r="H600" s="96">
        <v>0</v>
      </c>
      <c r="I600" s="97">
        <f>BaseWeaponStats!I600*WeaponUpgradeCorrections!C6</f>
        <v>300</v>
      </c>
      <c r="J600" s="97">
        <f>BaseWeaponStats!J600*WeaponUpgradeCorrections!D6</f>
        <v>0</v>
      </c>
      <c r="K600" s="97">
        <f>BaseWeaponStats!K600*WeaponUpgradeCorrections!E6</f>
        <v>0</v>
      </c>
      <c r="L600" s="97">
        <f>BaseWeaponStats!L600*WeaponUpgradeCorrections!F6</f>
        <v>300</v>
      </c>
      <c r="M600" s="97">
        <f>BaseWeaponStats!M600*WeaponUpgradeCorrections!G6</f>
        <v>100</v>
      </c>
      <c r="N600" s="97">
        <f>BaseWeaponStats!N600*WeaponUpgradeCorrections!H6</f>
        <v>50</v>
      </c>
      <c r="O600" s="97">
        <v>0</v>
      </c>
      <c r="P600" s="98">
        <v>11</v>
      </c>
      <c r="Q600" s="99">
        <v>0</v>
      </c>
      <c r="R600" s="102">
        <f>BaseWeaponStats!R600*WeaponUpgradeCorrections!M6</f>
        <v>55</v>
      </c>
      <c r="S600" s="102">
        <f>BaseWeaponStats!S600*WeaponUpgradeCorrections!N6</f>
        <v>10</v>
      </c>
      <c r="T600" s="102">
        <f>BaseWeaponStats!T600*WeaponUpgradeCorrections!O6</f>
        <v>40</v>
      </c>
      <c r="U600" s="102">
        <f>BaseWeaponStats!U600*WeaponUpgradeCorrections!P6</f>
        <v>56</v>
      </c>
      <c r="V600" s="102">
        <f>BaseWeaponStats!V600*WeaponUpgradeCorrections!Q6</f>
        <v>32</v>
      </c>
      <c r="W600" s="100">
        <f>BaseWeaponStats!W600</f>
        <v>250</v>
      </c>
      <c r="X600" s="100">
        <f>BaseWeaponStats!X600</f>
        <v>6500</v>
      </c>
      <c r="Y600" s="100">
        <f>BaseWeaponStats!Y600</f>
        <v>0</v>
      </c>
    </row>
    <row r="601" spans="1:25" ht="15.75" customHeight="1" x14ac:dyDescent="0.2">
      <c r="A601" s="94">
        <f>BaseWeaponStats!A601+5</f>
        <v>855305</v>
      </c>
      <c r="B601" s="95" t="s">
        <v>1133</v>
      </c>
      <c r="C601" s="16" t="s">
        <v>307</v>
      </c>
      <c r="D601" s="106">
        <f>BaseWeaponStats!D601*WeaponUpgradeCorrections!I7</f>
        <v>85.800000000000011</v>
      </c>
      <c r="E601" s="107">
        <f>BaseWeaponStats!E601*WeaponUpgradeCorrections!J7</f>
        <v>0</v>
      </c>
      <c r="F601" s="107">
        <f>BaseWeaponStats!F601*WeaponUpgradeCorrections!K7</f>
        <v>0</v>
      </c>
      <c r="G601" s="107">
        <f>BaseWeaponStats!G601*WeaponUpgradeCorrections!L7</f>
        <v>0</v>
      </c>
      <c r="H601" s="96">
        <v>0</v>
      </c>
      <c r="I601" s="97">
        <f>BaseWeaponStats!I601*WeaponUpgradeCorrections!C7</f>
        <v>276</v>
      </c>
      <c r="J601" s="97">
        <f>BaseWeaponStats!J601*WeaponUpgradeCorrections!D7</f>
        <v>0</v>
      </c>
      <c r="K601" s="97">
        <f>BaseWeaponStats!K601*WeaponUpgradeCorrections!E7</f>
        <v>0</v>
      </c>
      <c r="L601" s="97">
        <f>BaseWeaponStats!L601*WeaponUpgradeCorrections!F7</f>
        <v>0</v>
      </c>
      <c r="M601" s="97">
        <f>BaseWeaponStats!M601*WeaponUpgradeCorrections!G7</f>
        <v>88</v>
      </c>
      <c r="N601" s="97">
        <f>BaseWeaponStats!N601*WeaponUpgradeCorrections!H7</f>
        <v>50</v>
      </c>
      <c r="O601" s="97">
        <v>0</v>
      </c>
      <c r="P601" s="98">
        <v>11</v>
      </c>
      <c r="Q601" s="99">
        <v>0</v>
      </c>
      <c r="R601" s="102">
        <f>BaseWeaponStats!R601*WeaponUpgradeCorrections!M7</f>
        <v>55</v>
      </c>
      <c r="S601" s="102">
        <f>BaseWeaponStats!S601*WeaponUpgradeCorrections!N7</f>
        <v>10</v>
      </c>
      <c r="T601" s="102">
        <f>BaseWeaponStats!T601*WeaponUpgradeCorrections!O7</f>
        <v>40</v>
      </c>
      <c r="U601" s="102">
        <f>BaseWeaponStats!U601*WeaponUpgradeCorrections!P7</f>
        <v>40</v>
      </c>
      <c r="V601" s="102">
        <f>BaseWeaponStats!V601*WeaponUpgradeCorrections!Q7</f>
        <v>32</v>
      </c>
      <c r="W601" s="100">
        <f>BaseWeaponStats!W601</f>
        <v>250</v>
      </c>
      <c r="X601" s="100">
        <f>BaseWeaponStats!X601</f>
        <v>6500</v>
      </c>
      <c r="Y601" s="100">
        <f>BaseWeaponStats!Y601</f>
        <v>0</v>
      </c>
    </row>
    <row r="602" spans="1:25" ht="15.75" customHeight="1" x14ac:dyDescent="0.2">
      <c r="A602" s="94">
        <f>BaseWeaponStats!A602+10</f>
        <v>855410</v>
      </c>
      <c r="B602" s="95" t="s">
        <v>1134</v>
      </c>
      <c r="C602" s="16" t="s">
        <v>307</v>
      </c>
      <c r="D602" s="106">
        <f>BaseWeaponStats!D602*WeaponUpgradeCorrections!I8</f>
        <v>34.799999999999997</v>
      </c>
      <c r="E602" s="107">
        <f>BaseWeaponStats!E602*WeaponUpgradeCorrections!J8</f>
        <v>0</v>
      </c>
      <c r="F602" s="107">
        <f>BaseWeaponStats!F602*WeaponUpgradeCorrections!K8</f>
        <v>88.8</v>
      </c>
      <c r="G602" s="107">
        <f>BaseWeaponStats!G602*WeaponUpgradeCorrections!L8</f>
        <v>0</v>
      </c>
      <c r="H602" s="96">
        <v>0</v>
      </c>
      <c r="I602" s="97">
        <f>BaseWeaponStats!I602*WeaponUpgradeCorrections!C8</f>
        <v>225</v>
      </c>
      <c r="J602" s="97">
        <f>BaseWeaponStats!J602*WeaponUpgradeCorrections!D8</f>
        <v>245</v>
      </c>
      <c r="K602" s="97">
        <f>BaseWeaponStats!K602*WeaponUpgradeCorrections!E8</f>
        <v>0</v>
      </c>
      <c r="L602" s="97">
        <f>BaseWeaponStats!L602*WeaponUpgradeCorrections!F8</f>
        <v>0</v>
      </c>
      <c r="M602" s="97">
        <f>BaseWeaponStats!M602*WeaponUpgradeCorrections!G8</f>
        <v>100</v>
      </c>
      <c r="N602" s="97">
        <f>BaseWeaponStats!N602*WeaponUpgradeCorrections!H8</f>
        <v>50</v>
      </c>
      <c r="O602" s="97">
        <v>0</v>
      </c>
      <c r="P602" s="98">
        <v>11</v>
      </c>
      <c r="Q602" s="99">
        <v>0</v>
      </c>
      <c r="R602" s="102">
        <f>BaseWeaponStats!R602*WeaponUpgradeCorrections!M8</f>
        <v>55</v>
      </c>
      <c r="S602" s="102">
        <f>BaseWeaponStats!S602*WeaponUpgradeCorrections!N8</f>
        <v>10</v>
      </c>
      <c r="T602" s="102">
        <f>BaseWeaponStats!T602*WeaponUpgradeCorrections!O8</f>
        <v>40</v>
      </c>
      <c r="U602" s="102">
        <f>BaseWeaponStats!U602*WeaponUpgradeCorrections!P8</f>
        <v>40</v>
      </c>
      <c r="V602" s="102">
        <f>BaseWeaponStats!V602*WeaponUpgradeCorrections!Q8</f>
        <v>32</v>
      </c>
      <c r="W602" s="100">
        <f>BaseWeaponStats!W602</f>
        <v>250</v>
      </c>
      <c r="X602" s="100">
        <f>BaseWeaponStats!X602</f>
        <v>6500</v>
      </c>
      <c r="Y602" s="100">
        <f>BaseWeaponStats!Y602</f>
        <v>1</v>
      </c>
    </row>
    <row r="603" spans="1:25" ht="15.75" customHeight="1" x14ac:dyDescent="0.2">
      <c r="A603" s="94">
        <f>BaseWeaponStats!A603+5</f>
        <v>855505</v>
      </c>
      <c r="B603" s="95" t="s">
        <v>1135</v>
      </c>
      <c r="C603" s="16" t="s">
        <v>307</v>
      </c>
      <c r="D603" s="106">
        <f>BaseWeaponStats!D603*WeaponUpgradeCorrections!I9</f>
        <v>24</v>
      </c>
      <c r="E603" s="107">
        <f>BaseWeaponStats!E603*WeaponUpgradeCorrections!J9</f>
        <v>0</v>
      </c>
      <c r="F603" s="107">
        <f>BaseWeaponStats!F603*WeaponUpgradeCorrections!K9</f>
        <v>129.6</v>
      </c>
      <c r="G603" s="107">
        <f>BaseWeaponStats!G603*WeaponUpgradeCorrections!L9</f>
        <v>0</v>
      </c>
      <c r="H603" s="96">
        <v>0</v>
      </c>
      <c r="I603" s="97">
        <f>BaseWeaponStats!I603*WeaponUpgradeCorrections!C9</f>
        <v>216</v>
      </c>
      <c r="J603" s="97">
        <f>BaseWeaponStats!J603*WeaponUpgradeCorrections!D9</f>
        <v>222.71999999999997</v>
      </c>
      <c r="K603" s="97">
        <f>BaseWeaponStats!K603*WeaponUpgradeCorrections!E9</f>
        <v>0</v>
      </c>
      <c r="L603" s="97">
        <f>BaseWeaponStats!L603*WeaponUpgradeCorrections!F9</f>
        <v>0</v>
      </c>
      <c r="M603" s="97">
        <f>BaseWeaponStats!M603*WeaponUpgradeCorrections!G9</f>
        <v>100</v>
      </c>
      <c r="N603" s="97">
        <f>BaseWeaponStats!N603*WeaponUpgradeCorrections!H9</f>
        <v>50</v>
      </c>
      <c r="O603" s="97">
        <v>0</v>
      </c>
      <c r="P603" s="98">
        <v>11</v>
      </c>
      <c r="Q603" s="99">
        <v>0</v>
      </c>
      <c r="R603" s="102">
        <f>BaseWeaponStats!R603*WeaponUpgradeCorrections!M9</f>
        <v>55</v>
      </c>
      <c r="S603" s="102">
        <f>BaseWeaponStats!S603*WeaponUpgradeCorrections!N9</f>
        <v>10</v>
      </c>
      <c r="T603" s="102">
        <f>BaseWeaponStats!T603*WeaponUpgradeCorrections!O9</f>
        <v>40</v>
      </c>
      <c r="U603" s="102">
        <f>BaseWeaponStats!U603*WeaponUpgradeCorrections!P9</f>
        <v>40</v>
      </c>
      <c r="V603" s="102">
        <f>BaseWeaponStats!V603*WeaponUpgradeCorrections!Q9</f>
        <v>32</v>
      </c>
      <c r="W603" s="100">
        <f>BaseWeaponStats!W603</f>
        <v>250</v>
      </c>
      <c r="X603" s="100">
        <f>BaseWeaponStats!X603</f>
        <v>6500</v>
      </c>
      <c r="Y603" s="100">
        <f>BaseWeaponStats!Y603</f>
        <v>1</v>
      </c>
    </row>
    <row r="604" spans="1:25" ht="15.75" customHeight="1" x14ac:dyDescent="0.2">
      <c r="A604" s="94">
        <f>BaseWeaponStats!A604+10</f>
        <v>855610</v>
      </c>
      <c r="B604" s="95" t="s">
        <v>1136</v>
      </c>
      <c r="C604" s="16" t="s">
        <v>307</v>
      </c>
      <c r="D604" s="106">
        <f>BaseWeaponStats!D604*WeaponUpgradeCorrections!I10</f>
        <v>46.8</v>
      </c>
      <c r="E604" s="107">
        <f>BaseWeaponStats!E604*WeaponUpgradeCorrections!J10</f>
        <v>0</v>
      </c>
      <c r="F604" s="107">
        <f>BaseWeaponStats!F604*WeaponUpgradeCorrections!K10</f>
        <v>0</v>
      </c>
      <c r="G604" s="107">
        <f>BaseWeaponStats!G604*WeaponUpgradeCorrections!L10</f>
        <v>88.8</v>
      </c>
      <c r="H604" s="96">
        <v>0</v>
      </c>
      <c r="I604" s="97">
        <f>BaseWeaponStats!I604*WeaponUpgradeCorrections!C10</f>
        <v>202.5</v>
      </c>
      <c r="J604" s="97">
        <f>BaseWeaponStats!J604*WeaponUpgradeCorrections!D10</f>
        <v>247.5</v>
      </c>
      <c r="K604" s="97">
        <f>BaseWeaponStats!K604*WeaponUpgradeCorrections!E10</f>
        <v>0</v>
      </c>
      <c r="L604" s="97">
        <f>BaseWeaponStats!L604*WeaponUpgradeCorrections!F10</f>
        <v>0</v>
      </c>
      <c r="M604" s="97">
        <f>BaseWeaponStats!M604*WeaponUpgradeCorrections!G10</f>
        <v>100</v>
      </c>
      <c r="N604" s="97">
        <f>BaseWeaponStats!N604*WeaponUpgradeCorrections!H10</f>
        <v>50</v>
      </c>
      <c r="O604" s="97">
        <v>0</v>
      </c>
      <c r="P604" s="98">
        <v>11</v>
      </c>
      <c r="Q604" s="99">
        <v>0</v>
      </c>
      <c r="R604" s="102">
        <f>BaseWeaponStats!R604*WeaponUpgradeCorrections!M10</f>
        <v>55</v>
      </c>
      <c r="S604" s="102">
        <f>BaseWeaponStats!S604*WeaponUpgradeCorrections!N10</f>
        <v>10</v>
      </c>
      <c r="T604" s="102">
        <f>BaseWeaponStats!T604*WeaponUpgradeCorrections!O10</f>
        <v>40</v>
      </c>
      <c r="U604" s="102">
        <f>BaseWeaponStats!U604*WeaponUpgradeCorrections!P10</f>
        <v>40</v>
      </c>
      <c r="V604" s="102">
        <f>BaseWeaponStats!V604*WeaponUpgradeCorrections!Q10</f>
        <v>32</v>
      </c>
      <c r="W604" s="100">
        <f>BaseWeaponStats!W604</f>
        <v>250</v>
      </c>
      <c r="X604" s="100">
        <f>BaseWeaponStats!X604</f>
        <v>6500</v>
      </c>
      <c r="Y604" s="100">
        <f>BaseWeaponStats!Y604</f>
        <v>1</v>
      </c>
    </row>
    <row r="605" spans="1:25" ht="15.75" customHeight="1" x14ac:dyDescent="0.2">
      <c r="A605" s="94">
        <f>BaseWeaponStats!A605+5</f>
        <v>855705</v>
      </c>
      <c r="B605" s="95" t="s">
        <v>1137</v>
      </c>
      <c r="C605" s="16" t="s">
        <v>307</v>
      </c>
      <c r="D605" s="106">
        <f>BaseWeaponStats!D605*WeaponUpgradeCorrections!I11</f>
        <v>44.4</v>
      </c>
      <c r="E605" s="107">
        <f>BaseWeaponStats!E605*WeaponUpgradeCorrections!J11</f>
        <v>0</v>
      </c>
      <c r="F605" s="107">
        <f>BaseWeaponStats!F605*WeaponUpgradeCorrections!K11</f>
        <v>0</v>
      </c>
      <c r="G605" s="107">
        <f>BaseWeaponStats!G605*WeaponUpgradeCorrections!L11</f>
        <v>104.39999999999999</v>
      </c>
      <c r="H605" s="96">
        <v>0</v>
      </c>
      <c r="I605" s="97">
        <f>BaseWeaponStats!I605*WeaponUpgradeCorrections!C11</f>
        <v>213.20000000000002</v>
      </c>
      <c r="J605" s="97">
        <f>BaseWeaponStats!J605*WeaponUpgradeCorrections!D11</f>
        <v>225</v>
      </c>
      <c r="K605" s="97">
        <f>BaseWeaponStats!K605*WeaponUpgradeCorrections!E11</f>
        <v>0</v>
      </c>
      <c r="L605" s="97">
        <f>BaseWeaponStats!L605*WeaponUpgradeCorrections!F11</f>
        <v>0</v>
      </c>
      <c r="M605" s="97">
        <f>BaseWeaponStats!M605*WeaponUpgradeCorrections!G11</f>
        <v>100</v>
      </c>
      <c r="N605" s="97">
        <f>BaseWeaponStats!N605*WeaponUpgradeCorrections!H11</f>
        <v>50</v>
      </c>
      <c r="O605" s="97">
        <v>0</v>
      </c>
      <c r="P605" s="98">
        <v>11</v>
      </c>
      <c r="Q605" s="99">
        <v>0</v>
      </c>
      <c r="R605" s="102">
        <f>BaseWeaponStats!R605*WeaponUpgradeCorrections!M11</f>
        <v>55</v>
      </c>
      <c r="S605" s="102">
        <f>BaseWeaponStats!S605*WeaponUpgradeCorrections!N11</f>
        <v>10</v>
      </c>
      <c r="T605" s="102">
        <f>BaseWeaponStats!T605*WeaponUpgradeCorrections!O11</f>
        <v>40</v>
      </c>
      <c r="U605" s="102">
        <f>BaseWeaponStats!U605*WeaponUpgradeCorrections!P11</f>
        <v>40</v>
      </c>
      <c r="V605" s="102">
        <f>BaseWeaponStats!V605*WeaponUpgradeCorrections!Q11</f>
        <v>32</v>
      </c>
      <c r="W605" s="100">
        <f>BaseWeaponStats!W605</f>
        <v>250</v>
      </c>
      <c r="X605" s="100">
        <f>BaseWeaponStats!X605</f>
        <v>6500</v>
      </c>
      <c r="Y605" s="100">
        <f>BaseWeaponStats!Y605</f>
        <v>1</v>
      </c>
    </row>
    <row r="606" spans="1:25" ht="15.75" customHeight="1" x14ac:dyDescent="0.2">
      <c r="A606" s="94">
        <f>BaseWeaponStats!A606+10</f>
        <v>855810</v>
      </c>
      <c r="B606" s="95" t="s">
        <v>1138</v>
      </c>
      <c r="C606" s="16" t="s">
        <v>307</v>
      </c>
      <c r="D606" s="106">
        <f>BaseWeaponStats!D606*WeaponUpgradeCorrections!I12</f>
        <v>0</v>
      </c>
      <c r="E606" s="107">
        <f>BaseWeaponStats!E606*WeaponUpgradeCorrections!J12</f>
        <v>0</v>
      </c>
      <c r="F606" s="107">
        <f>BaseWeaponStats!F606*WeaponUpgradeCorrections!K12</f>
        <v>0</v>
      </c>
      <c r="G606" s="107">
        <f>BaseWeaponStats!G606*WeaponUpgradeCorrections!L12</f>
        <v>0</v>
      </c>
      <c r="H606" s="96">
        <v>0</v>
      </c>
      <c r="I606" s="97">
        <f>BaseWeaponStats!I606*WeaponUpgradeCorrections!C12</f>
        <v>288</v>
      </c>
      <c r="J606" s="97">
        <f>BaseWeaponStats!J606*WeaponUpgradeCorrections!D12</f>
        <v>0</v>
      </c>
      <c r="K606" s="97">
        <f>BaseWeaponStats!K606*WeaponUpgradeCorrections!E12</f>
        <v>288</v>
      </c>
      <c r="L606" s="97">
        <f>BaseWeaponStats!L606*WeaponUpgradeCorrections!F12</f>
        <v>0</v>
      </c>
      <c r="M606" s="97">
        <f>BaseWeaponStats!M606*WeaponUpgradeCorrections!G12</f>
        <v>100</v>
      </c>
      <c r="N606" s="97">
        <f>BaseWeaponStats!N606*WeaponUpgradeCorrections!H12</f>
        <v>50</v>
      </c>
      <c r="O606" s="97">
        <v>0</v>
      </c>
      <c r="P606" s="98">
        <v>11</v>
      </c>
      <c r="Q606" s="99">
        <v>0</v>
      </c>
      <c r="R606" s="102">
        <f>BaseWeaponStats!R606*WeaponUpgradeCorrections!M12</f>
        <v>55</v>
      </c>
      <c r="S606" s="102">
        <f>BaseWeaponStats!S606*WeaponUpgradeCorrections!N12</f>
        <v>10</v>
      </c>
      <c r="T606" s="102">
        <f>BaseWeaponStats!T606*WeaponUpgradeCorrections!O12</f>
        <v>44</v>
      </c>
      <c r="U606" s="102">
        <f>BaseWeaponStats!U606*WeaponUpgradeCorrections!P12</f>
        <v>40</v>
      </c>
      <c r="V606" s="102">
        <f>BaseWeaponStats!V606*WeaponUpgradeCorrections!Q12</f>
        <v>32</v>
      </c>
      <c r="W606" s="100">
        <f>BaseWeaponStats!W606</f>
        <v>250</v>
      </c>
      <c r="X606" s="100">
        <f>BaseWeaponStats!X606</f>
        <v>6500</v>
      </c>
      <c r="Y606" s="100">
        <f>BaseWeaponStats!Y606</f>
        <v>0</v>
      </c>
    </row>
    <row r="607" spans="1:25" ht="15.75" customHeight="1" x14ac:dyDescent="0.2">
      <c r="A607" s="94">
        <f>BaseWeaponStats!A607+5</f>
        <v>855905</v>
      </c>
      <c r="B607" s="95" t="s">
        <v>1139</v>
      </c>
      <c r="C607" s="16" t="s">
        <v>307</v>
      </c>
      <c r="D607" s="106">
        <f>BaseWeaponStats!D607*WeaponUpgradeCorrections!I13</f>
        <v>0</v>
      </c>
      <c r="E607" s="107">
        <f>BaseWeaponStats!E607*WeaponUpgradeCorrections!J13</f>
        <v>0</v>
      </c>
      <c r="F607" s="107">
        <f>BaseWeaponStats!F607*WeaponUpgradeCorrections!K13</f>
        <v>0</v>
      </c>
      <c r="G607" s="107">
        <f>BaseWeaponStats!G607*WeaponUpgradeCorrections!L13</f>
        <v>0</v>
      </c>
      <c r="H607" s="96">
        <v>1</v>
      </c>
      <c r="I607" s="97">
        <f>BaseWeaponStats!I607*WeaponUpgradeCorrections!C13</f>
        <v>241.49999999999997</v>
      </c>
      <c r="J607" s="97">
        <f>BaseWeaponStats!J607*WeaponUpgradeCorrections!D13</f>
        <v>0</v>
      </c>
      <c r="K607" s="97">
        <f>BaseWeaponStats!K607*WeaponUpgradeCorrections!E13</f>
        <v>278.29999999999995</v>
      </c>
      <c r="L607" s="97">
        <f>BaseWeaponStats!L607*WeaponUpgradeCorrections!F13</f>
        <v>0</v>
      </c>
      <c r="M607" s="97">
        <f>BaseWeaponStats!M607*WeaponUpgradeCorrections!G13</f>
        <v>100</v>
      </c>
      <c r="N607" s="97">
        <f>BaseWeaponStats!N607*WeaponUpgradeCorrections!H13</f>
        <v>50</v>
      </c>
      <c r="O607" s="97">
        <v>0</v>
      </c>
      <c r="P607" s="98">
        <v>11</v>
      </c>
      <c r="Q607" s="99">
        <v>0</v>
      </c>
      <c r="R607" s="102">
        <f>BaseWeaponStats!R607*WeaponUpgradeCorrections!M13</f>
        <v>55</v>
      </c>
      <c r="S607" s="102">
        <f>BaseWeaponStats!S607*WeaponUpgradeCorrections!N13</f>
        <v>10</v>
      </c>
      <c r="T607" s="102">
        <f>BaseWeaponStats!T607*WeaponUpgradeCorrections!O13</f>
        <v>44</v>
      </c>
      <c r="U607" s="102">
        <f>BaseWeaponStats!U607*WeaponUpgradeCorrections!P13</f>
        <v>40</v>
      </c>
      <c r="V607" s="102">
        <f>BaseWeaponStats!V607*WeaponUpgradeCorrections!Q13</f>
        <v>32</v>
      </c>
      <c r="W607" s="100">
        <f>BaseWeaponStats!W607</f>
        <v>250</v>
      </c>
      <c r="X607" s="100">
        <f>BaseWeaponStats!X607</f>
        <v>6500</v>
      </c>
      <c r="Y607" s="100">
        <f>BaseWeaponStats!Y607</f>
        <v>0</v>
      </c>
    </row>
    <row r="608" spans="1:25" ht="15.75" customHeight="1" x14ac:dyDescent="0.2">
      <c r="A608" s="94" t="s">
        <v>418</v>
      </c>
      <c r="B608" s="94" t="s">
        <v>449</v>
      </c>
      <c r="C608" s="16" t="s">
        <v>2</v>
      </c>
      <c r="D608" s="96" t="s">
        <v>419</v>
      </c>
      <c r="E608" s="96" t="s">
        <v>420</v>
      </c>
      <c r="F608" s="96" t="s">
        <v>421</v>
      </c>
      <c r="G608" s="96" t="s">
        <v>422</v>
      </c>
      <c r="H608" s="96" t="s">
        <v>423</v>
      </c>
      <c r="I608" s="97" t="s">
        <v>424</v>
      </c>
      <c r="J608" s="97" t="s">
        <v>425</v>
      </c>
      <c r="K608" s="97" t="s">
        <v>426</v>
      </c>
      <c r="L608" s="97" t="s">
        <v>427</v>
      </c>
      <c r="M608" s="97" t="s">
        <v>428</v>
      </c>
      <c r="N608" s="97" t="s">
        <v>429</v>
      </c>
      <c r="O608" s="97" t="s">
        <v>430</v>
      </c>
      <c r="P608" s="98" t="s">
        <v>9</v>
      </c>
      <c r="Q608" s="99" t="s">
        <v>431</v>
      </c>
      <c r="R608" s="102" t="s">
        <v>432</v>
      </c>
      <c r="S608" s="102" t="s">
        <v>433</v>
      </c>
      <c r="T608" s="102" t="s">
        <v>434</v>
      </c>
      <c r="U608" s="102" t="s">
        <v>435</v>
      </c>
      <c r="V608" s="102" t="s">
        <v>436</v>
      </c>
      <c r="W608" s="100" t="s">
        <v>437</v>
      </c>
      <c r="X608" s="100" t="s">
        <v>10</v>
      </c>
      <c r="Y608" s="100" t="s">
        <v>438</v>
      </c>
    </row>
    <row r="609" spans="1:25" ht="15.75" customHeight="1" x14ac:dyDescent="0.2">
      <c r="A609" s="94">
        <f>BaseWeaponStats!A609+5</f>
        <v>856005</v>
      </c>
      <c r="B609" s="103" t="s">
        <v>325</v>
      </c>
      <c r="C609" s="16" t="s">
        <v>326</v>
      </c>
      <c r="D609" s="106">
        <f>BaseWeaponStats!D609*WeaponUpgradeCorrections!I14</f>
        <v>50</v>
      </c>
      <c r="E609" s="107">
        <f>BaseWeaponStats!E609*WeaponUpgradeCorrections!J14</f>
        <v>0</v>
      </c>
      <c r="F609" s="107">
        <f>BaseWeaponStats!F609*WeaponUpgradeCorrections!K14</f>
        <v>0</v>
      </c>
      <c r="G609" s="107">
        <f>BaseWeaponStats!G609*WeaponUpgradeCorrections!L14</f>
        <v>0</v>
      </c>
      <c r="H609" s="96">
        <v>0</v>
      </c>
      <c r="I609" s="97">
        <f>BaseWeaponStats!I609*WeaponUpgradeCorrections!C14</f>
        <v>450</v>
      </c>
      <c r="J609" s="97">
        <f>BaseWeaponStats!J609*WeaponUpgradeCorrections!D14</f>
        <v>0</v>
      </c>
      <c r="K609" s="97">
        <f>BaseWeaponStats!K609*WeaponUpgradeCorrections!E14</f>
        <v>0</v>
      </c>
      <c r="L609" s="97">
        <f>BaseWeaponStats!L609*WeaponUpgradeCorrections!F14</f>
        <v>0</v>
      </c>
      <c r="M609" s="97">
        <f>BaseWeaponStats!M609*WeaponUpgradeCorrections!G14</f>
        <v>112.5</v>
      </c>
      <c r="N609" s="97">
        <f>BaseWeaponStats!N609*WeaponUpgradeCorrections!H14</f>
        <v>50</v>
      </c>
      <c r="O609" s="97">
        <v>0</v>
      </c>
      <c r="P609" s="98">
        <v>28</v>
      </c>
      <c r="Q609" s="99">
        <v>0.7</v>
      </c>
      <c r="R609" s="102">
        <f>BaseWeaponStats!R609*WeaponUpgradeCorrections!M14</f>
        <v>50</v>
      </c>
      <c r="S609" s="102">
        <f>BaseWeaponStats!S609*WeaponUpgradeCorrections!N14</f>
        <v>10</v>
      </c>
      <c r="T609" s="102">
        <f>BaseWeaponStats!T609*WeaponUpgradeCorrections!O14</f>
        <v>35</v>
      </c>
      <c r="U609" s="102">
        <f>BaseWeaponStats!U609*WeaponUpgradeCorrections!P14</f>
        <v>35</v>
      </c>
      <c r="V609" s="102">
        <f>BaseWeaponStats!V609*WeaponUpgradeCorrections!Q14</f>
        <v>32</v>
      </c>
      <c r="W609" s="100">
        <f>BaseWeaponStats!W609</f>
        <v>600</v>
      </c>
      <c r="X609" s="100">
        <f>BaseWeaponStats!X609</f>
        <v>6730</v>
      </c>
      <c r="Y609" s="100">
        <f>BaseWeaponStats!Y609</f>
        <v>0</v>
      </c>
    </row>
    <row r="610" spans="1:25" ht="15.75" customHeight="1" x14ac:dyDescent="0.2">
      <c r="A610" s="140" t="s">
        <v>1140</v>
      </c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2"/>
    </row>
    <row r="611" spans="1:25" ht="15.75" customHeight="1" x14ac:dyDescent="0.2">
      <c r="A611" s="94" t="s">
        <v>418</v>
      </c>
      <c r="B611" s="94" t="s">
        <v>449</v>
      </c>
      <c r="C611" s="16" t="s">
        <v>2</v>
      </c>
      <c r="D611" s="96" t="s">
        <v>419</v>
      </c>
      <c r="E611" s="96" t="s">
        <v>420</v>
      </c>
      <c r="F611" s="96" t="s">
        <v>421</v>
      </c>
      <c r="G611" s="96" t="s">
        <v>422</v>
      </c>
      <c r="H611" s="96" t="s">
        <v>423</v>
      </c>
      <c r="I611" s="97" t="s">
        <v>424</v>
      </c>
      <c r="J611" s="97" t="s">
        <v>425</v>
      </c>
      <c r="K611" s="97" t="s">
        <v>426</v>
      </c>
      <c r="L611" s="97" t="s">
        <v>427</v>
      </c>
      <c r="M611" s="97" t="s">
        <v>428</v>
      </c>
      <c r="N611" s="97" t="s">
        <v>429</v>
      </c>
      <c r="O611" s="97" t="s">
        <v>430</v>
      </c>
      <c r="P611" s="98" t="s">
        <v>9</v>
      </c>
      <c r="Q611" s="99" t="s">
        <v>431</v>
      </c>
      <c r="R611" s="102" t="s">
        <v>432</v>
      </c>
      <c r="S611" s="102" t="s">
        <v>433</v>
      </c>
      <c r="T611" s="102" t="s">
        <v>434</v>
      </c>
      <c r="U611" s="102" t="s">
        <v>435</v>
      </c>
      <c r="V611" s="102" t="s">
        <v>436</v>
      </c>
      <c r="W611" s="100" t="s">
        <v>437</v>
      </c>
      <c r="X611" s="100" t="s">
        <v>10</v>
      </c>
      <c r="Y611" s="100" t="s">
        <v>438</v>
      </c>
    </row>
    <row r="612" spans="1:25" ht="15.75" customHeight="1" x14ac:dyDescent="0.2">
      <c r="A612" s="94">
        <v>900000</v>
      </c>
      <c r="B612" s="103" t="s">
        <v>1141</v>
      </c>
      <c r="C612" s="16" t="s">
        <v>80</v>
      </c>
      <c r="D612" s="106">
        <f>BaseWeaponStats!D612</f>
        <v>0</v>
      </c>
      <c r="E612" s="107">
        <f>BaseWeaponStats!E612</f>
        <v>0</v>
      </c>
      <c r="F612" s="107">
        <f>BaseWeaponStats!F612*WeaponUpgradeCorrections!K27</f>
        <v>0</v>
      </c>
      <c r="G612" s="107">
        <f>BaseWeaponStats!G612*WeaponUpgradeCorrections!L27</f>
        <v>0</v>
      </c>
      <c r="H612" s="96">
        <v>0</v>
      </c>
      <c r="I612" s="97">
        <f>BaseWeaponStats!I612</f>
        <v>20</v>
      </c>
      <c r="J612" s="97">
        <f>BaseWeaponStats!J612</f>
        <v>0</v>
      </c>
      <c r="K612" s="97">
        <f>BaseWeaponStats!K612</f>
        <v>0</v>
      </c>
      <c r="L612" s="97">
        <f>BaseWeaponStats!L612</f>
        <v>0</v>
      </c>
      <c r="M612" s="97">
        <f>BaseWeaponStats!M612</f>
        <v>10</v>
      </c>
      <c r="N612" s="97">
        <f>BaseWeaponStats!N612</f>
        <v>5</v>
      </c>
      <c r="O612" s="97">
        <v>0</v>
      </c>
      <c r="P612" s="98">
        <v>0</v>
      </c>
      <c r="Q612" s="99">
        <v>0</v>
      </c>
      <c r="R612" s="102">
        <f>BaseWeaponStats!R612</f>
        <v>0</v>
      </c>
      <c r="S612" s="102">
        <f>BaseWeaponStats!S612</f>
        <v>0</v>
      </c>
      <c r="T612" s="102">
        <f>BaseWeaponStats!T612</f>
        <v>0</v>
      </c>
      <c r="U612" s="102">
        <f>BaseWeaponStats!U612</f>
        <v>0</v>
      </c>
      <c r="V612" s="102">
        <f>BaseWeaponStats!V612</f>
        <v>0</v>
      </c>
      <c r="W612" s="100">
        <f>BaseWeaponStats!W612</f>
        <v>5</v>
      </c>
      <c r="X612" s="100">
        <f>BaseWeaponStats!X612</f>
        <v>0</v>
      </c>
      <c r="Y612" s="100">
        <f>BaseWeaponStats!Y612</f>
        <v>0</v>
      </c>
    </row>
    <row r="613" spans="1:25" ht="15.75" customHeight="1" x14ac:dyDescent="0.2">
      <c r="A613" s="94" t="s">
        <v>418</v>
      </c>
      <c r="B613" s="94" t="s">
        <v>449</v>
      </c>
      <c r="C613" s="16" t="s">
        <v>2</v>
      </c>
      <c r="D613" s="96" t="s">
        <v>419</v>
      </c>
      <c r="E613" s="96" t="s">
        <v>420</v>
      </c>
      <c r="F613" s="96" t="s">
        <v>421</v>
      </c>
      <c r="G613" s="96" t="s">
        <v>422</v>
      </c>
      <c r="H613" s="96" t="s">
        <v>423</v>
      </c>
      <c r="I613" s="97" t="s">
        <v>424</v>
      </c>
      <c r="J613" s="97" t="s">
        <v>425</v>
      </c>
      <c r="K613" s="97" t="s">
        <v>426</v>
      </c>
      <c r="L613" s="97" t="s">
        <v>427</v>
      </c>
      <c r="M613" s="97" t="s">
        <v>428</v>
      </c>
      <c r="N613" s="97" t="s">
        <v>429</v>
      </c>
      <c r="O613" s="97" t="s">
        <v>430</v>
      </c>
      <c r="P613" s="98" t="s">
        <v>9</v>
      </c>
      <c r="Q613" s="99" t="s">
        <v>431</v>
      </c>
      <c r="R613" s="102" t="s">
        <v>432</v>
      </c>
      <c r="S613" s="102" t="s">
        <v>433</v>
      </c>
      <c r="T613" s="102" t="s">
        <v>434</v>
      </c>
      <c r="U613" s="102" t="s">
        <v>435</v>
      </c>
      <c r="V613" s="102" t="s">
        <v>436</v>
      </c>
      <c r="W613" s="100" t="s">
        <v>437</v>
      </c>
      <c r="X613" s="100" t="s">
        <v>10</v>
      </c>
      <c r="Y613" s="100" t="s">
        <v>438</v>
      </c>
    </row>
    <row r="614" spans="1:25" ht="15.75" customHeight="1" x14ac:dyDescent="0.2">
      <c r="A614" s="94">
        <f>BaseWeaponStats!A614+15</f>
        <v>901015</v>
      </c>
      <c r="B614" s="103" t="s">
        <v>409</v>
      </c>
      <c r="C614" s="16" t="s">
        <v>14</v>
      </c>
      <c r="D614" s="106">
        <f>BaseWeaponStats!D614*WeaponUpgradeCorrections!I4</f>
        <v>61.199999999999996</v>
      </c>
      <c r="E614" s="107">
        <f>BaseWeaponStats!E614*WeaponUpgradeCorrections!J4</f>
        <v>61.199999999999996</v>
      </c>
      <c r="F614" s="107">
        <f>BaseWeaponStats!F614*WeaponUpgradeCorrections!K4</f>
        <v>0</v>
      </c>
      <c r="G614" s="107">
        <f>BaseWeaponStats!G614*WeaponUpgradeCorrections!L4</f>
        <v>0</v>
      </c>
      <c r="H614" s="96">
        <v>0</v>
      </c>
      <c r="I614" s="97">
        <f>BaseWeaponStats!I614*WeaponUpgradeCorrections!C4</f>
        <v>165</v>
      </c>
      <c r="J614" s="97">
        <f>BaseWeaponStats!J614*WeaponUpgradeCorrections!D4</f>
        <v>0</v>
      </c>
      <c r="K614" s="97">
        <f>BaseWeaponStats!K614*WeaponUpgradeCorrections!E4</f>
        <v>0</v>
      </c>
      <c r="L614" s="97">
        <f>BaseWeaponStats!L614*WeaponUpgradeCorrections!F4</f>
        <v>0</v>
      </c>
      <c r="M614" s="97">
        <f>BaseWeaponStats!M614*WeaponUpgradeCorrections!G4</f>
        <v>25</v>
      </c>
      <c r="N614" s="97">
        <f>BaseWeaponStats!N614*WeaponUpgradeCorrections!H4</f>
        <v>20</v>
      </c>
      <c r="O614" s="97">
        <v>0</v>
      </c>
      <c r="P614" s="98">
        <v>0.5</v>
      </c>
      <c r="Q614" s="99">
        <v>0</v>
      </c>
      <c r="R614" s="102">
        <f>BaseWeaponStats!R614*WeaponUpgradeCorrections!M4</f>
        <v>0</v>
      </c>
      <c r="S614" s="102">
        <f>BaseWeaponStats!S614*WeaponUpgradeCorrections!N4</f>
        <v>0</v>
      </c>
      <c r="T614" s="102">
        <f>BaseWeaponStats!T614*WeaponUpgradeCorrections!O4</f>
        <v>0</v>
      </c>
      <c r="U614" s="102">
        <f>BaseWeaponStats!U614*WeaponUpgradeCorrections!P4</f>
        <v>0</v>
      </c>
      <c r="V614" s="102">
        <f>BaseWeaponStats!V614*WeaponUpgradeCorrections!Q4</f>
        <v>0</v>
      </c>
      <c r="W614" s="100">
        <f>BaseWeaponStats!W614</f>
        <v>300</v>
      </c>
      <c r="X614" s="100">
        <f>BaseWeaponStats!X614</f>
        <v>0</v>
      </c>
      <c r="Y614" s="100">
        <f>BaseWeaponStats!Y614</f>
        <v>0</v>
      </c>
    </row>
    <row r="615" spans="1:25" ht="15.75" customHeight="1" x14ac:dyDescent="0.2">
      <c r="A615" s="94">
        <f>BaseWeaponStats!A615+5</f>
        <v>901105</v>
      </c>
      <c r="B615" s="95" t="s">
        <v>410</v>
      </c>
      <c r="C615" s="16" t="s">
        <v>14</v>
      </c>
      <c r="D615" s="106">
        <f>BaseWeaponStats!D615*WeaponUpgradeCorrections!I5</f>
        <v>61.199999999999996</v>
      </c>
      <c r="E615" s="107">
        <f>BaseWeaponStats!E615*WeaponUpgradeCorrections!J5</f>
        <v>61.199999999999996</v>
      </c>
      <c r="F615" s="107">
        <f>BaseWeaponStats!F615*WeaponUpgradeCorrections!K5</f>
        <v>0</v>
      </c>
      <c r="G615" s="107">
        <f>BaseWeaponStats!G615*WeaponUpgradeCorrections!L5</f>
        <v>0</v>
      </c>
      <c r="H615" s="96">
        <v>0</v>
      </c>
      <c r="I615" s="97">
        <f>BaseWeaponStats!I615*WeaponUpgradeCorrections!C5</f>
        <v>178.20000000000002</v>
      </c>
      <c r="J615" s="97">
        <f>BaseWeaponStats!J615*WeaponUpgradeCorrections!D5</f>
        <v>0</v>
      </c>
      <c r="K615" s="97">
        <f>BaseWeaponStats!K615*WeaponUpgradeCorrections!E5</f>
        <v>0</v>
      </c>
      <c r="L615" s="97">
        <f>BaseWeaponStats!L615*WeaponUpgradeCorrections!F5</f>
        <v>0</v>
      </c>
      <c r="M615" s="97">
        <f>BaseWeaponStats!M615*WeaponUpgradeCorrections!G5</f>
        <v>25</v>
      </c>
      <c r="N615" s="97">
        <f>BaseWeaponStats!N615*WeaponUpgradeCorrections!H5</f>
        <v>20</v>
      </c>
      <c r="O615" s="97">
        <v>0</v>
      </c>
      <c r="P615" s="98">
        <v>0.5</v>
      </c>
      <c r="Q615" s="99">
        <v>0</v>
      </c>
      <c r="R615" s="102">
        <f>BaseWeaponStats!R615*WeaponUpgradeCorrections!M5</f>
        <v>0</v>
      </c>
      <c r="S615" s="102">
        <f>BaseWeaponStats!S615*WeaponUpgradeCorrections!N5</f>
        <v>0</v>
      </c>
      <c r="T615" s="102">
        <f>BaseWeaponStats!T615*WeaponUpgradeCorrections!O5</f>
        <v>0</v>
      </c>
      <c r="U615" s="102">
        <f>BaseWeaponStats!U615*WeaponUpgradeCorrections!P5</f>
        <v>0</v>
      </c>
      <c r="V615" s="102">
        <f>BaseWeaponStats!V615*WeaponUpgradeCorrections!Q5</f>
        <v>0</v>
      </c>
      <c r="W615" s="100">
        <f>BaseWeaponStats!W615</f>
        <v>30</v>
      </c>
      <c r="X615" s="100">
        <f>BaseWeaponStats!X615</f>
        <v>0</v>
      </c>
      <c r="Y615" s="100">
        <f>BaseWeaponStats!Y615</f>
        <v>0</v>
      </c>
    </row>
    <row r="616" spans="1:25" ht="15.75" customHeight="1" x14ac:dyDescent="0.2">
      <c r="A616" s="94">
        <f>BaseWeaponStats!A616+5</f>
        <v>901205</v>
      </c>
      <c r="B616" s="95" t="s">
        <v>1142</v>
      </c>
      <c r="C616" s="16" t="s">
        <v>14</v>
      </c>
      <c r="D616" s="106">
        <f>BaseWeaponStats!D616*WeaponUpgradeCorrections!I6</f>
        <v>0</v>
      </c>
      <c r="E616" s="107">
        <f>BaseWeaponStats!E616*WeaponUpgradeCorrections!J6</f>
        <v>0</v>
      </c>
      <c r="F616" s="107">
        <f>BaseWeaponStats!F616*WeaponUpgradeCorrections!K6</f>
        <v>0</v>
      </c>
      <c r="G616" s="107">
        <f>BaseWeaponStats!G616*WeaponUpgradeCorrections!L6</f>
        <v>0</v>
      </c>
      <c r="H616" s="96">
        <v>0</v>
      </c>
      <c r="I616" s="97">
        <f>BaseWeaponStats!I616*WeaponUpgradeCorrections!C6</f>
        <v>165</v>
      </c>
      <c r="J616" s="97">
        <f>BaseWeaponStats!J616*WeaponUpgradeCorrections!D6</f>
        <v>0</v>
      </c>
      <c r="K616" s="97">
        <f>BaseWeaponStats!K616*WeaponUpgradeCorrections!E6</f>
        <v>0</v>
      </c>
      <c r="L616" s="97">
        <f>BaseWeaponStats!L616*WeaponUpgradeCorrections!F6</f>
        <v>165</v>
      </c>
      <c r="M616" s="97">
        <f>BaseWeaponStats!M616*WeaponUpgradeCorrections!G6</f>
        <v>25</v>
      </c>
      <c r="N616" s="97">
        <f>BaseWeaponStats!N616*WeaponUpgradeCorrections!H6</f>
        <v>20</v>
      </c>
      <c r="O616" s="97">
        <v>0</v>
      </c>
      <c r="P616" s="98">
        <v>0.5</v>
      </c>
      <c r="Q616" s="99">
        <v>0</v>
      </c>
      <c r="R616" s="102">
        <f>BaseWeaponStats!R616*WeaponUpgradeCorrections!M6</f>
        <v>0</v>
      </c>
      <c r="S616" s="102">
        <f>BaseWeaponStats!S616*WeaponUpgradeCorrections!N6</f>
        <v>0</v>
      </c>
      <c r="T616" s="102">
        <f>BaseWeaponStats!T616*WeaponUpgradeCorrections!O6</f>
        <v>0</v>
      </c>
      <c r="U616" s="102">
        <f>BaseWeaponStats!U616*WeaponUpgradeCorrections!P6</f>
        <v>0</v>
      </c>
      <c r="V616" s="102">
        <f>BaseWeaponStats!V616*WeaponUpgradeCorrections!Q6</f>
        <v>0</v>
      </c>
      <c r="W616" s="100">
        <f>BaseWeaponStats!W616</f>
        <v>300</v>
      </c>
      <c r="X616" s="100">
        <f>BaseWeaponStats!X616</f>
        <v>0</v>
      </c>
      <c r="Y616" s="100">
        <f>BaseWeaponStats!Y616</f>
        <v>0</v>
      </c>
    </row>
    <row r="617" spans="1:25" ht="15.75" customHeight="1" x14ac:dyDescent="0.2">
      <c r="A617" s="94">
        <f>BaseWeaponStats!A617+5</f>
        <v>901305</v>
      </c>
      <c r="B617" s="95" t="s">
        <v>1143</v>
      </c>
      <c r="C617" s="16" t="s">
        <v>14</v>
      </c>
      <c r="D617" s="106">
        <f>BaseWeaponStats!D617*WeaponUpgradeCorrections!I7</f>
        <v>41.800000000000004</v>
      </c>
      <c r="E617" s="107">
        <f>BaseWeaponStats!E617*WeaponUpgradeCorrections!J7</f>
        <v>41.800000000000004</v>
      </c>
      <c r="F617" s="107">
        <f>BaseWeaponStats!F617*WeaponUpgradeCorrections!K7</f>
        <v>0</v>
      </c>
      <c r="G617" s="107">
        <f>BaseWeaponStats!G617*WeaponUpgradeCorrections!L7</f>
        <v>0</v>
      </c>
      <c r="H617" s="96">
        <v>0</v>
      </c>
      <c r="I617" s="97">
        <f>BaseWeaponStats!I617*WeaponUpgradeCorrections!C7</f>
        <v>152</v>
      </c>
      <c r="J617" s="97">
        <f>BaseWeaponStats!J617*WeaponUpgradeCorrections!D7</f>
        <v>0</v>
      </c>
      <c r="K617" s="97">
        <f>BaseWeaponStats!K617*WeaponUpgradeCorrections!E7</f>
        <v>0</v>
      </c>
      <c r="L617" s="97">
        <f>BaseWeaponStats!L617*WeaponUpgradeCorrections!F7</f>
        <v>0</v>
      </c>
      <c r="M617" s="97">
        <f>BaseWeaponStats!M617*WeaponUpgradeCorrections!G7</f>
        <v>22</v>
      </c>
      <c r="N617" s="97">
        <f>BaseWeaponStats!N617*WeaponUpgradeCorrections!H7</f>
        <v>20</v>
      </c>
      <c r="O617" s="97">
        <v>0</v>
      </c>
      <c r="P617" s="98">
        <v>0.5</v>
      </c>
      <c r="Q617" s="99">
        <v>0</v>
      </c>
      <c r="R617" s="102">
        <f>BaseWeaponStats!R617*WeaponUpgradeCorrections!M7</f>
        <v>0</v>
      </c>
      <c r="S617" s="102">
        <f>BaseWeaponStats!S617*WeaponUpgradeCorrections!N7</f>
        <v>0</v>
      </c>
      <c r="T617" s="102">
        <f>BaseWeaponStats!T617*WeaponUpgradeCorrections!O7</f>
        <v>0</v>
      </c>
      <c r="U617" s="102">
        <f>BaseWeaponStats!U617*WeaponUpgradeCorrections!P7</f>
        <v>0</v>
      </c>
      <c r="V617" s="102">
        <f>BaseWeaponStats!V617*WeaponUpgradeCorrections!Q7</f>
        <v>0</v>
      </c>
      <c r="W617" s="100">
        <f>BaseWeaponStats!W617</f>
        <v>300</v>
      </c>
      <c r="X617" s="100">
        <f>BaseWeaponStats!X617</f>
        <v>0</v>
      </c>
      <c r="Y617" s="100">
        <f>BaseWeaponStats!Y617</f>
        <v>0</v>
      </c>
    </row>
    <row r="618" spans="1:25" ht="15.75" customHeight="1" x14ac:dyDescent="0.2">
      <c r="A618" s="94">
        <f>BaseWeaponStats!A618+10</f>
        <v>901410</v>
      </c>
      <c r="B618" s="95" t="s">
        <v>1144</v>
      </c>
      <c r="C618" s="16" t="s">
        <v>14</v>
      </c>
      <c r="D618" s="106">
        <f>BaseWeaponStats!D618*WeaponUpgradeCorrections!I8</f>
        <v>16.8</v>
      </c>
      <c r="E618" s="107">
        <f>BaseWeaponStats!E618*WeaponUpgradeCorrections!J8</f>
        <v>16.8</v>
      </c>
      <c r="F618" s="107">
        <f>BaseWeaponStats!F618*WeaponUpgradeCorrections!K8</f>
        <v>87.6</v>
      </c>
      <c r="G618" s="107">
        <f>BaseWeaponStats!G618*WeaponUpgradeCorrections!L8</f>
        <v>0</v>
      </c>
      <c r="H618" s="96">
        <v>0</v>
      </c>
      <c r="I618" s="97">
        <f>BaseWeaponStats!I618*WeaponUpgradeCorrections!C8</f>
        <v>125</v>
      </c>
      <c r="J618" s="97">
        <f>BaseWeaponStats!J618*WeaponUpgradeCorrections!D8</f>
        <v>135</v>
      </c>
      <c r="K618" s="97">
        <f>BaseWeaponStats!K618*WeaponUpgradeCorrections!E8</f>
        <v>0</v>
      </c>
      <c r="L618" s="97">
        <f>BaseWeaponStats!L618*WeaponUpgradeCorrections!F8</f>
        <v>0</v>
      </c>
      <c r="M618" s="97">
        <f>BaseWeaponStats!M618*WeaponUpgradeCorrections!G8</f>
        <v>25</v>
      </c>
      <c r="N618" s="97">
        <f>BaseWeaponStats!N618*WeaponUpgradeCorrections!H8</f>
        <v>20</v>
      </c>
      <c r="O618" s="97">
        <v>0</v>
      </c>
      <c r="P618" s="98">
        <v>0.5</v>
      </c>
      <c r="Q618" s="99">
        <v>0</v>
      </c>
      <c r="R618" s="102">
        <f>BaseWeaponStats!R618*WeaponUpgradeCorrections!M8</f>
        <v>0</v>
      </c>
      <c r="S618" s="102">
        <f>BaseWeaponStats!S618*WeaponUpgradeCorrections!N8</f>
        <v>0</v>
      </c>
      <c r="T618" s="102">
        <f>BaseWeaponStats!T618*WeaponUpgradeCorrections!O8</f>
        <v>0</v>
      </c>
      <c r="U618" s="102">
        <f>BaseWeaponStats!U618*WeaponUpgradeCorrections!P8</f>
        <v>0</v>
      </c>
      <c r="V618" s="102">
        <f>BaseWeaponStats!V618*WeaponUpgradeCorrections!Q8</f>
        <v>0</v>
      </c>
      <c r="W618" s="100">
        <f>BaseWeaponStats!W618</f>
        <v>300</v>
      </c>
      <c r="X618" s="100">
        <f>BaseWeaponStats!X618</f>
        <v>0</v>
      </c>
      <c r="Y618" s="100">
        <f>BaseWeaponStats!Y618</f>
        <v>1</v>
      </c>
    </row>
    <row r="619" spans="1:25" ht="15.75" customHeight="1" x14ac:dyDescent="0.2">
      <c r="A619" s="94">
        <f>BaseWeaponStats!A619+5</f>
        <v>901505</v>
      </c>
      <c r="B619" s="95" t="s">
        <v>1145</v>
      </c>
      <c r="C619" s="16" t="s">
        <v>14</v>
      </c>
      <c r="D619" s="106">
        <f>BaseWeaponStats!D619*WeaponUpgradeCorrections!I9</f>
        <v>12</v>
      </c>
      <c r="E619" s="107">
        <f>BaseWeaponStats!E619*WeaponUpgradeCorrections!J9</f>
        <v>12</v>
      </c>
      <c r="F619" s="107">
        <f>BaseWeaponStats!F619*WeaponUpgradeCorrections!K9</f>
        <v>129.6</v>
      </c>
      <c r="G619" s="107">
        <f>BaseWeaponStats!G619*WeaponUpgradeCorrections!L9</f>
        <v>0</v>
      </c>
      <c r="H619" s="96">
        <v>0</v>
      </c>
      <c r="I619" s="97">
        <f>BaseWeaponStats!I619*WeaponUpgradeCorrections!C9</f>
        <v>120</v>
      </c>
      <c r="J619" s="97">
        <f>BaseWeaponStats!J619*WeaponUpgradeCorrections!D9</f>
        <v>122.96</v>
      </c>
      <c r="K619" s="97">
        <f>BaseWeaponStats!K619*WeaponUpgradeCorrections!E9</f>
        <v>0</v>
      </c>
      <c r="L619" s="97">
        <f>BaseWeaponStats!L619*WeaponUpgradeCorrections!F9</f>
        <v>0</v>
      </c>
      <c r="M619" s="97">
        <f>BaseWeaponStats!M619*WeaponUpgradeCorrections!G9</f>
        <v>25</v>
      </c>
      <c r="N619" s="97">
        <f>BaseWeaponStats!N619*WeaponUpgradeCorrections!H9</f>
        <v>20</v>
      </c>
      <c r="O619" s="97">
        <v>0</v>
      </c>
      <c r="P619" s="98">
        <v>0.5</v>
      </c>
      <c r="Q619" s="99">
        <v>0</v>
      </c>
      <c r="R619" s="102">
        <f>BaseWeaponStats!R619*WeaponUpgradeCorrections!M9</f>
        <v>0</v>
      </c>
      <c r="S619" s="102">
        <f>BaseWeaponStats!S619*WeaponUpgradeCorrections!N9</f>
        <v>0</v>
      </c>
      <c r="T619" s="102">
        <f>BaseWeaponStats!T619*WeaponUpgradeCorrections!O9</f>
        <v>0</v>
      </c>
      <c r="U619" s="102">
        <f>BaseWeaponStats!U619*WeaponUpgradeCorrections!P9</f>
        <v>0</v>
      </c>
      <c r="V619" s="102">
        <f>BaseWeaponStats!V619*WeaponUpgradeCorrections!Q9</f>
        <v>0</v>
      </c>
      <c r="W619" s="100">
        <f>BaseWeaponStats!W619</f>
        <v>300</v>
      </c>
      <c r="X619" s="100">
        <f>BaseWeaponStats!X619</f>
        <v>0</v>
      </c>
      <c r="Y619" s="100">
        <f>BaseWeaponStats!Y619</f>
        <v>1</v>
      </c>
    </row>
    <row r="620" spans="1:25" ht="15.75" customHeight="1" x14ac:dyDescent="0.2">
      <c r="A620" s="94">
        <f>BaseWeaponStats!A620+10</f>
        <v>901610</v>
      </c>
      <c r="B620" s="95" t="s">
        <v>1146</v>
      </c>
      <c r="C620" s="16" t="s">
        <v>14</v>
      </c>
      <c r="D620" s="106">
        <f>BaseWeaponStats!D620*WeaponUpgradeCorrections!I10</f>
        <v>24</v>
      </c>
      <c r="E620" s="107">
        <f>BaseWeaponStats!E620*WeaponUpgradeCorrections!J10</f>
        <v>24</v>
      </c>
      <c r="F620" s="107">
        <f>BaseWeaponStats!F620*WeaponUpgradeCorrections!K10</f>
        <v>0</v>
      </c>
      <c r="G620" s="107">
        <f>BaseWeaponStats!G620*WeaponUpgradeCorrections!L10</f>
        <v>87.6</v>
      </c>
      <c r="H620" s="96">
        <v>0</v>
      </c>
      <c r="I620" s="97">
        <f>BaseWeaponStats!I620*WeaponUpgradeCorrections!C10</f>
        <v>112.5</v>
      </c>
      <c r="J620" s="97">
        <f>BaseWeaponStats!J620*WeaponUpgradeCorrections!D10</f>
        <v>137.5</v>
      </c>
      <c r="K620" s="97">
        <f>BaseWeaponStats!K620*WeaponUpgradeCorrections!E10</f>
        <v>0</v>
      </c>
      <c r="L620" s="97">
        <f>BaseWeaponStats!L620*WeaponUpgradeCorrections!F10</f>
        <v>0</v>
      </c>
      <c r="M620" s="97">
        <f>BaseWeaponStats!M620*WeaponUpgradeCorrections!G10</f>
        <v>25</v>
      </c>
      <c r="N620" s="97">
        <f>BaseWeaponStats!N620*WeaponUpgradeCorrections!H10</f>
        <v>20</v>
      </c>
      <c r="O620" s="97">
        <v>0</v>
      </c>
      <c r="P620" s="98">
        <v>0.5</v>
      </c>
      <c r="Q620" s="99">
        <v>0</v>
      </c>
      <c r="R620" s="102">
        <f>BaseWeaponStats!R620*WeaponUpgradeCorrections!M10</f>
        <v>0</v>
      </c>
      <c r="S620" s="102">
        <f>BaseWeaponStats!S620*WeaponUpgradeCorrections!N10</f>
        <v>0</v>
      </c>
      <c r="T620" s="102">
        <f>BaseWeaponStats!T620*WeaponUpgradeCorrections!O10</f>
        <v>0</v>
      </c>
      <c r="U620" s="102">
        <f>BaseWeaponStats!U620*WeaponUpgradeCorrections!P10</f>
        <v>0</v>
      </c>
      <c r="V620" s="102">
        <f>BaseWeaponStats!V620*WeaponUpgradeCorrections!Q10</f>
        <v>0</v>
      </c>
      <c r="W620" s="100">
        <f>BaseWeaponStats!W620</f>
        <v>300</v>
      </c>
      <c r="X620" s="100">
        <f>BaseWeaponStats!X620</f>
        <v>0</v>
      </c>
      <c r="Y620" s="100">
        <f>BaseWeaponStats!Y620</f>
        <v>1</v>
      </c>
    </row>
    <row r="621" spans="1:25" ht="15.75" customHeight="1" x14ac:dyDescent="0.2">
      <c r="A621" s="94">
        <f>BaseWeaponStats!A621+5</f>
        <v>901705</v>
      </c>
      <c r="B621" s="95" t="s">
        <v>1147</v>
      </c>
      <c r="C621" s="16" t="s">
        <v>14</v>
      </c>
      <c r="D621" s="106">
        <f>BaseWeaponStats!D621*WeaponUpgradeCorrections!I11</f>
        <v>21.599999999999998</v>
      </c>
      <c r="E621" s="107">
        <f>BaseWeaponStats!E621*WeaponUpgradeCorrections!J11</f>
        <v>21.599999999999998</v>
      </c>
      <c r="F621" s="107">
        <f>BaseWeaponStats!F621*WeaponUpgradeCorrections!K11</f>
        <v>0</v>
      </c>
      <c r="G621" s="107">
        <f>BaseWeaponStats!G621*WeaponUpgradeCorrections!L11</f>
        <v>103.2</v>
      </c>
      <c r="H621" s="96">
        <v>0</v>
      </c>
      <c r="I621" s="97">
        <f>BaseWeaponStats!I621*WeaponUpgradeCorrections!C11</f>
        <v>117</v>
      </c>
      <c r="J621" s="97">
        <f>BaseWeaponStats!J621*WeaponUpgradeCorrections!D11</f>
        <v>125</v>
      </c>
      <c r="K621" s="97">
        <f>BaseWeaponStats!K621*WeaponUpgradeCorrections!E11</f>
        <v>0</v>
      </c>
      <c r="L621" s="97">
        <f>BaseWeaponStats!L621*WeaponUpgradeCorrections!F11</f>
        <v>0</v>
      </c>
      <c r="M621" s="97">
        <f>BaseWeaponStats!M621*WeaponUpgradeCorrections!G11</f>
        <v>25</v>
      </c>
      <c r="N621" s="97">
        <f>BaseWeaponStats!N621*WeaponUpgradeCorrections!H11</f>
        <v>20</v>
      </c>
      <c r="O621" s="97">
        <v>0</v>
      </c>
      <c r="P621" s="98">
        <v>0.5</v>
      </c>
      <c r="Q621" s="99">
        <v>0</v>
      </c>
      <c r="R621" s="102">
        <f>BaseWeaponStats!R621*WeaponUpgradeCorrections!M11</f>
        <v>0</v>
      </c>
      <c r="S621" s="102">
        <f>BaseWeaponStats!S621*WeaponUpgradeCorrections!N11</f>
        <v>0</v>
      </c>
      <c r="T621" s="102">
        <f>BaseWeaponStats!T621*WeaponUpgradeCorrections!O11</f>
        <v>0</v>
      </c>
      <c r="U621" s="102">
        <f>BaseWeaponStats!U621*WeaponUpgradeCorrections!P11</f>
        <v>0</v>
      </c>
      <c r="V621" s="102">
        <f>BaseWeaponStats!V621*WeaponUpgradeCorrections!Q11</f>
        <v>0</v>
      </c>
      <c r="W621" s="100">
        <f>BaseWeaponStats!W621</f>
        <v>300</v>
      </c>
      <c r="X621" s="100">
        <f>BaseWeaponStats!X621</f>
        <v>0</v>
      </c>
      <c r="Y621" s="100">
        <f>BaseWeaponStats!Y621</f>
        <v>1</v>
      </c>
    </row>
    <row r="622" spans="1:25" ht="15.75" customHeight="1" x14ac:dyDescent="0.2">
      <c r="A622" s="94">
        <f>BaseWeaponStats!A622+10</f>
        <v>901810</v>
      </c>
      <c r="B622" s="95" t="s">
        <v>1148</v>
      </c>
      <c r="C622" s="16" t="s">
        <v>14</v>
      </c>
      <c r="D622" s="106">
        <f>BaseWeaponStats!D622*WeaponUpgradeCorrections!I12</f>
        <v>0</v>
      </c>
      <c r="E622" s="107">
        <f>BaseWeaponStats!E622*WeaponUpgradeCorrections!J12</f>
        <v>0</v>
      </c>
      <c r="F622" s="107">
        <f>BaseWeaponStats!F622*WeaponUpgradeCorrections!K12</f>
        <v>0</v>
      </c>
      <c r="G622" s="107">
        <f>BaseWeaponStats!G622*WeaponUpgradeCorrections!L12</f>
        <v>0</v>
      </c>
      <c r="H622" s="96">
        <v>0</v>
      </c>
      <c r="I622" s="97">
        <f>BaseWeaponStats!I622*WeaponUpgradeCorrections!C12</f>
        <v>158.4</v>
      </c>
      <c r="J622" s="97">
        <f>BaseWeaponStats!J622*WeaponUpgradeCorrections!D12</f>
        <v>0</v>
      </c>
      <c r="K622" s="97">
        <f>BaseWeaponStats!K622*WeaponUpgradeCorrections!E12</f>
        <v>158.4</v>
      </c>
      <c r="L622" s="97">
        <f>BaseWeaponStats!L622*WeaponUpgradeCorrections!F12</f>
        <v>0</v>
      </c>
      <c r="M622" s="97">
        <f>BaseWeaponStats!M622*WeaponUpgradeCorrections!G12</f>
        <v>25</v>
      </c>
      <c r="N622" s="97">
        <f>BaseWeaponStats!N622*WeaponUpgradeCorrections!H12</f>
        <v>20</v>
      </c>
      <c r="O622" s="97">
        <v>0</v>
      </c>
      <c r="P622" s="98">
        <v>0.5</v>
      </c>
      <c r="Q622" s="99">
        <v>0</v>
      </c>
      <c r="R622" s="102">
        <f>BaseWeaponStats!R622*WeaponUpgradeCorrections!M12</f>
        <v>0</v>
      </c>
      <c r="S622" s="102">
        <f>BaseWeaponStats!S622*WeaponUpgradeCorrections!N12</f>
        <v>0</v>
      </c>
      <c r="T622" s="102">
        <f>BaseWeaponStats!T622*WeaponUpgradeCorrections!O12</f>
        <v>0</v>
      </c>
      <c r="U622" s="102">
        <f>BaseWeaponStats!U622*WeaponUpgradeCorrections!P12</f>
        <v>0</v>
      </c>
      <c r="V622" s="102">
        <f>BaseWeaponStats!V622*WeaponUpgradeCorrections!Q12</f>
        <v>0</v>
      </c>
      <c r="W622" s="100">
        <f>BaseWeaponStats!W622</f>
        <v>300</v>
      </c>
      <c r="X622" s="100">
        <f>BaseWeaponStats!X622</f>
        <v>0</v>
      </c>
      <c r="Y622" s="100">
        <f>BaseWeaponStats!Y622</f>
        <v>0</v>
      </c>
    </row>
    <row r="623" spans="1:25" ht="15.75" customHeight="1" x14ac:dyDescent="0.2">
      <c r="A623" s="94">
        <f>BaseWeaponStats!A623+5</f>
        <v>901905</v>
      </c>
      <c r="B623" s="95" t="s">
        <v>1149</v>
      </c>
      <c r="C623" s="16" t="s">
        <v>14</v>
      </c>
      <c r="D623" s="106">
        <f>BaseWeaponStats!D623*WeaponUpgradeCorrections!I13</f>
        <v>0</v>
      </c>
      <c r="E623" s="107">
        <f>BaseWeaponStats!E623*WeaponUpgradeCorrections!J13</f>
        <v>0</v>
      </c>
      <c r="F623" s="107">
        <f>BaseWeaponStats!F623*WeaponUpgradeCorrections!K13</f>
        <v>0</v>
      </c>
      <c r="G623" s="107">
        <f>BaseWeaponStats!G623*WeaponUpgradeCorrections!L13</f>
        <v>0</v>
      </c>
      <c r="H623" s="96">
        <v>1</v>
      </c>
      <c r="I623" s="97">
        <f>BaseWeaponStats!I623*WeaponUpgradeCorrections!C13</f>
        <v>131.1</v>
      </c>
      <c r="J623" s="97">
        <f>BaseWeaponStats!J623*WeaponUpgradeCorrections!D13</f>
        <v>0</v>
      </c>
      <c r="K623" s="97">
        <f>BaseWeaponStats!K623*WeaponUpgradeCorrections!E13</f>
        <v>151.79999999999998</v>
      </c>
      <c r="L623" s="97">
        <f>BaseWeaponStats!L623*WeaponUpgradeCorrections!F13</f>
        <v>0</v>
      </c>
      <c r="M623" s="97">
        <f>BaseWeaponStats!M623*WeaponUpgradeCorrections!G13</f>
        <v>25</v>
      </c>
      <c r="N623" s="97">
        <f>BaseWeaponStats!N623*WeaponUpgradeCorrections!H13</f>
        <v>20</v>
      </c>
      <c r="O623" s="97">
        <v>0</v>
      </c>
      <c r="P623" s="98">
        <v>0.5</v>
      </c>
      <c r="Q623" s="99">
        <v>0</v>
      </c>
      <c r="R623" s="102">
        <f>BaseWeaponStats!R623*WeaponUpgradeCorrections!M13</f>
        <v>0</v>
      </c>
      <c r="S623" s="102">
        <f>BaseWeaponStats!S623*WeaponUpgradeCorrections!N13</f>
        <v>0</v>
      </c>
      <c r="T623" s="102">
        <f>BaseWeaponStats!T623*WeaponUpgradeCorrections!O13</f>
        <v>0</v>
      </c>
      <c r="U623" s="102">
        <f>BaseWeaponStats!U623*WeaponUpgradeCorrections!P13</f>
        <v>0</v>
      </c>
      <c r="V623" s="102">
        <f>BaseWeaponStats!V623*WeaponUpgradeCorrections!Q13</f>
        <v>0</v>
      </c>
      <c r="W623" s="100">
        <f>BaseWeaponStats!W623</f>
        <v>300</v>
      </c>
      <c r="X623" s="100">
        <f>BaseWeaponStats!X623</f>
        <v>0</v>
      </c>
      <c r="Y623" s="100">
        <f>BaseWeaponStats!Y623</f>
        <v>0</v>
      </c>
    </row>
    <row r="624" spans="1:25" ht="15.75" customHeight="1" x14ac:dyDescent="0.2">
      <c r="A624" s="94" t="s">
        <v>418</v>
      </c>
      <c r="B624" s="94" t="s">
        <v>449</v>
      </c>
      <c r="C624" s="16" t="s">
        <v>2</v>
      </c>
      <c r="D624" s="96" t="s">
        <v>419</v>
      </c>
      <c r="E624" s="96" t="s">
        <v>420</v>
      </c>
      <c r="F624" s="96" t="s">
        <v>421</v>
      </c>
      <c r="G624" s="96" t="s">
        <v>422</v>
      </c>
      <c r="H624" s="96" t="s">
        <v>423</v>
      </c>
      <c r="I624" s="97" t="s">
        <v>424</v>
      </c>
      <c r="J624" s="97" t="s">
        <v>425</v>
      </c>
      <c r="K624" s="97" t="s">
        <v>426</v>
      </c>
      <c r="L624" s="97" t="s">
        <v>427</v>
      </c>
      <c r="M624" s="97" t="s">
        <v>428</v>
      </c>
      <c r="N624" s="97" t="s">
        <v>429</v>
      </c>
      <c r="O624" s="97" t="s">
        <v>430</v>
      </c>
      <c r="P624" s="98" t="s">
        <v>9</v>
      </c>
      <c r="Q624" s="99" t="s">
        <v>431</v>
      </c>
      <c r="R624" s="102" t="s">
        <v>432</v>
      </c>
      <c r="S624" s="102" t="s">
        <v>433</v>
      </c>
      <c r="T624" s="102" t="s">
        <v>434</v>
      </c>
      <c r="U624" s="102" t="s">
        <v>435</v>
      </c>
      <c r="V624" s="102" t="s">
        <v>436</v>
      </c>
      <c r="W624" s="100" t="s">
        <v>437</v>
      </c>
      <c r="X624" s="100" t="s">
        <v>10</v>
      </c>
      <c r="Y624" s="100" t="s">
        <v>438</v>
      </c>
    </row>
    <row r="625" spans="1:25" ht="15.75" customHeight="1" x14ac:dyDescent="0.2">
      <c r="A625" s="94">
        <f>BaseWeaponStats!A625+15</f>
        <v>902015</v>
      </c>
      <c r="B625" s="103" t="s">
        <v>411</v>
      </c>
      <c r="C625" s="16" t="s">
        <v>412</v>
      </c>
      <c r="D625" s="106">
        <f>BaseWeaponStats!D625*WeaponUpgradeCorrections!I4</f>
        <v>15.6</v>
      </c>
      <c r="E625" s="107">
        <f>BaseWeaponStats!E625*WeaponUpgradeCorrections!J4</f>
        <v>102</v>
      </c>
      <c r="F625" s="107">
        <f>BaseWeaponStats!F625*WeaponUpgradeCorrections!K4</f>
        <v>0</v>
      </c>
      <c r="G625" s="107">
        <f>BaseWeaponStats!G625*WeaponUpgradeCorrections!L4</f>
        <v>0</v>
      </c>
      <c r="H625" s="96">
        <v>0</v>
      </c>
      <c r="I625" s="97">
        <f>BaseWeaponStats!I625*WeaponUpgradeCorrections!C4</f>
        <v>180</v>
      </c>
      <c r="J625" s="97">
        <f>BaseWeaponStats!J625*WeaponUpgradeCorrections!D4</f>
        <v>0</v>
      </c>
      <c r="K625" s="97">
        <f>BaseWeaponStats!K625*WeaponUpgradeCorrections!E4</f>
        <v>0</v>
      </c>
      <c r="L625" s="97">
        <f>BaseWeaponStats!L625*WeaponUpgradeCorrections!F4</f>
        <v>0</v>
      </c>
      <c r="M625" s="97">
        <f>BaseWeaponStats!M625*WeaponUpgradeCorrections!G4</f>
        <v>25</v>
      </c>
      <c r="N625" s="97">
        <f>BaseWeaponStats!N625*WeaponUpgradeCorrections!H4</f>
        <v>20</v>
      </c>
      <c r="O625" s="97">
        <v>0</v>
      </c>
      <c r="P625" s="98">
        <v>1</v>
      </c>
      <c r="Q625" s="99">
        <v>0</v>
      </c>
      <c r="R625" s="102">
        <f>BaseWeaponStats!R625*WeaponUpgradeCorrections!M4</f>
        <v>0</v>
      </c>
      <c r="S625" s="102">
        <f>BaseWeaponStats!S625*WeaponUpgradeCorrections!N4</f>
        <v>0</v>
      </c>
      <c r="T625" s="102">
        <f>BaseWeaponStats!T625*WeaponUpgradeCorrections!O4</f>
        <v>0</v>
      </c>
      <c r="U625" s="102">
        <f>BaseWeaponStats!U625*WeaponUpgradeCorrections!P4</f>
        <v>0</v>
      </c>
      <c r="V625" s="102">
        <f>BaseWeaponStats!V625*WeaponUpgradeCorrections!Q4</f>
        <v>0</v>
      </c>
      <c r="W625" s="100">
        <f>BaseWeaponStats!W625</f>
        <v>150</v>
      </c>
      <c r="X625" s="100">
        <f>BaseWeaponStats!X625</f>
        <v>6402</v>
      </c>
      <c r="Y625" s="100">
        <f>BaseWeaponStats!Y625</f>
        <v>0</v>
      </c>
    </row>
    <row r="626" spans="1:25" ht="15.75" customHeight="1" x14ac:dyDescent="0.2">
      <c r="A626" s="94">
        <f>BaseWeaponStats!A626+5</f>
        <v>902105</v>
      </c>
      <c r="B626" s="95" t="s">
        <v>413</v>
      </c>
      <c r="C626" s="16" t="s">
        <v>412</v>
      </c>
      <c r="D626" s="106">
        <f>BaseWeaponStats!D626*WeaponUpgradeCorrections!I5</f>
        <v>15.6</v>
      </c>
      <c r="E626" s="107">
        <f>BaseWeaponStats!E626*WeaponUpgradeCorrections!J5</f>
        <v>102</v>
      </c>
      <c r="F626" s="107">
        <f>BaseWeaponStats!F626*WeaponUpgradeCorrections!K5</f>
        <v>0</v>
      </c>
      <c r="G626" s="107">
        <f>BaseWeaponStats!G626*WeaponUpgradeCorrections!L5</f>
        <v>0</v>
      </c>
      <c r="H626" s="96">
        <v>0</v>
      </c>
      <c r="I626" s="97">
        <f>BaseWeaponStats!I626*WeaponUpgradeCorrections!C5</f>
        <v>194.4</v>
      </c>
      <c r="J626" s="97">
        <f>BaseWeaponStats!J626*WeaponUpgradeCorrections!D5</f>
        <v>0</v>
      </c>
      <c r="K626" s="97">
        <f>BaseWeaponStats!K626*WeaponUpgradeCorrections!E5</f>
        <v>0</v>
      </c>
      <c r="L626" s="97">
        <f>BaseWeaponStats!L626*WeaponUpgradeCorrections!F5</f>
        <v>0</v>
      </c>
      <c r="M626" s="97">
        <f>BaseWeaponStats!M626*WeaponUpgradeCorrections!G5</f>
        <v>25</v>
      </c>
      <c r="N626" s="97">
        <f>BaseWeaponStats!N626*WeaponUpgradeCorrections!H5</f>
        <v>20</v>
      </c>
      <c r="O626" s="97">
        <v>0</v>
      </c>
      <c r="P626" s="98">
        <v>1</v>
      </c>
      <c r="Q626" s="99">
        <v>0</v>
      </c>
      <c r="R626" s="102">
        <f>BaseWeaponStats!R626*WeaponUpgradeCorrections!M5</f>
        <v>0</v>
      </c>
      <c r="S626" s="102">
        <f>BaseWeaponStats!S626*WeaponUpgradeCorrections!N5</f>
        <v>0</v>
      </c>
      <c r="T626" s="102">
        <f>BaseWeaponStats!T626*WeaponUpgradeCorrections!O5</f>
        <v>0</v>
      </c>
      <c r="U626" s="102">
        <f>BaseWeaponStats!U626*WeaponUpgradeCorrections!P5</f>
        <v>0</v>
      </c>
      <c r="V626" s="102">
        <f>BaseWeaponStats!V626*WeaponUpgradeCorrections!Q5</f>
        <v>0</v>
      </c>
      <c r="W626" s="100">
        <f>BaseWeaponStats!W626</f>
        <v>15</v>
      </c>
      <c r="X626" s="100">
        <f>BaseWeaponStats!X626</f>
        <v>6402</v>
      </c>
      <c r="Y626" s="100">
        <f>BaseWeaponStats!Y626</f>
        <v>0</v>
      </c>
    </row>
    <row r="627" spans="1:25" ht="15.75" customHeight="1" x14ac:dyDescent="0.2">
      <c r="A627" s="94">
        <f>BaseWeaponStats!A627+5</f>
        <v>902205</v>
      </c>
      <c r="B627" s="95" t="s">
        <v>1150</v>
      </c>
      <c r="C627" s="16" t="s">
        <v>412</v>
      </c>
      <c r="D627" s="106">
        <f>BaseWeaponStats!D627*WeaponUpgradeCorrections!I6</f>
        <v>0</v>
      </c>
      <c r="E627" s="107">
        <f>BaseWeaponStats!E627*WeaponUpgradeCorrections!J6</f>
        <v>0</v>
      </c>
      <c r="F627" s="107">
        <f>BaseWeaponStats!F627*WeaponUpgradeCorrections!K6</f>
        <v>0</v>
      </c>
      <c r="G627" s="107">
        <f>BaseWeaponStats!G627*WeaponUpgradeCorrections!L6</f>
        <v>0</v>
      </c>
      <c r="H627" s="96">
        <v>0</v>
      </c>
      <c r="I627" s="97">
        <f>BaseWeaponStats!I627*WeaponUpgradeCorrections!C6</f>
        <v>180</v>
      </c>
      <c r="J627" s="97">
        <f>BaseWeaponStats!J627*WeaponUpgradeCorrections!D6</f>
        <v>0</v>
      </c>
      <c r="K627" s="97">
        <f>BaseWeaponStats!K627*WeaponUpgradeCorrections!E6</f>
        <v>0</v>
      </c>
      <c r="L627" s="97">
        <f>BaseWeaponStats!L627*WeaponUpgradeCorrections!F6</f>
        <v>180</v>
      </c>
      <c r="M627" s="97">
        <f>BaseWeaponStats!M627*WeaponUpgradeCorrections!G6</f>
        <v>25</v>
      </c>
      <c r="N627" s="97">
        <f>BaseWeaponStats!N627*WeaponUpgradeCorrections!H6</f>
        <v>20</v>
      </c>
      <c r="O627" s="97">
        <v>0</v>
      </c>
      <c r="P627" s="98">
        <v>1</v>
      </c>
      <c r="Q627" s="99">
        <v>0</v>
      </c>
      <c r="R627" s="102">
        <f>BaseWeaponStats!R627*WeaponUpgradeCorrections!M6</f>
        <v>0</v>
      </c>
      <c r="S627" s="102">
        <f>BaseWeaponStats!S627*WeaponUpgradeCorrections!N6</f>
        <v>0</v>
      </c>
      <c r="T627" s="102">
        <f>BaseWeaponStats!T627*WeaponUpgradeCorrections!O6</f>
        <v>0</v>
      </c>
      <c r="U627" s="102">
        <f>BaseWeaponStats!U627*WeaponUpgradeCorrections!P6</f>
        <v>0</v>
      </c>
      <c r="V627" s="102">
        <f>BaseWeaponStats!V627*WeaponUpgradeCorrections!Q6</f>
        <v>0</v>
      </c>
      <c r="W627" s="100">
        <f>BaseWeaponStats!W627</f>
        <v>150</v>
      </c>
      <c r="X627" s="100">
        <f>BaseWeaponStats!X627</f>
        <v>6402</v>
      </c>
      <c r="Y627" s="100">
        <f>BaseWeaponStats!Y627</f>
        <v>0</v>
      </c>
    </row>
    <row r="628" spans="1:25" ht="15.75" customHeight="1" x14ac:dyDescent="0.2">
      <c r="A628" s="94">
        <f>BaseWeaponStats!A628+5</f>
        <v>902305</v>
      </c>
      <c r="B628" s="95" t="s">
        <v>1151</v>
      </c>
      <c r="C628" s="16" t="s">
        <v>412</v>
      </c>
      <c r="D628" s="106">
        <f>BaseWeaponStats!D628*WeaponUpgradeCorrections!I7</f>
        <v>11</v>
      </c>
      <c r="E628" s="107">
        <f>BaseWeaponStats!E628*WeaponUpgradeCorrections!J7</f>
        <v>70.400000000000006</v>
      </c>
      <c r="F628" s="107">
        <f>BaseWeaponStats!F628*WeaponUpgradeCorrections!K7</f>
        <v>0</v>
      </c>
      <c r="G628" s="107">
        <f>BaseWeaponStats!G628*WeaponUpgradeCorrections!L7</f>
        <v>0</v>
      </c>
      <c r="H628" s="96">
        <v>0</v>
      </c>
      <c r="I628" s="97">
        <f>BaseWeaponStats!I628*WeaponUpgradeCorrections!C7</f>
        <v>166</v>
      </c>
      <c r="J628" s="97">
        <f>BaseWeaponStats!J628*WeaponUpgradeCorrections!D7</f>
        <v>0</v>
      </c>
      <c r="K628" s="97">
        <f>BaseWeaponStats!K628*WeaponUpgradeCorrections!E7</f>
        <v>0</v>
      </c>
      <c r="L628" s="97">
        <f>BaseWeaponStats!L628*WeaponUpgradeCorrections!F7</f>
        <v>0</v>
      </c>
      <c r="M628" s="97">
        <f>BaseWeaponStats!M628*WeaponUpgradeCorrections!G7</f>
        <v>22</v>
      </c>
      <c r="N628" s="97">
        <f>BaseWeaponStats!N628*WeaponUpgradeCorrections!H7</f>
        <v>20</v>
      </c>
      <c r="O628" s="97">
        <v>0</v>
      </c>
      <c r="P628" s="98">
        <v>1</v>
      </c>
      <c r="Q628" s="99">
        <v>0</v>
      </c>
      <c r="R628" s="102">
        <f>BaseWeaponStats!R628*WeaponUpgradeCorrections!M7</f>
        <v>0</v>
      </c>
      <c r="S628" s="102">
        <f>BaseWeaponStats!S628*WeaponUpgradeCorrections!N7</f>
        <v>0</v>
      </c>
      <c r="T628" s="102">
        <f>BaseWeaponStats!T628*WeaponUpgradeCorrections!O7</f>
        <v>0</v>
      </c>
      <c r="U628" s="102">
        <f>BaseWeaponStats!U628*WeaponUpgradeCorrections!P7</f>
        <v>0</v>
      </c>
      <c r="V628" s="102">
        <f>BaseWeaponStats!V628*WeaponUpgradeCorrections!Q7</f>
        <v>0</v>
      </c>
      <c r="W628" s="100">
        <f>BaseWeaponStats!W628</f>
        <v>150</v>
      </c>
      <c r="X628" s="100">
        <f>BaseWeaponStats!X628</f>
        <v>6402</v>
      </c>
      <c r="Y628" s="100">
        <f>BaseWeaponStats!Y628</f>
        <v>0</v>
      </c>
    </row>
    <row r="629" spans="1:25" ht="15.75" customHeight="1" x14ac:dyDescent="0.2">
      <c r="A629" s="94">
        <f>BaseWeaponStats!A629+10</f>
        <v>902410</v>
      </c>
      <c r="B629" s="95" t="s">
        <v>1152</v>
      </c>
      <c r="C629" s="16" t="s">
        <v>412</v>
      </c>
      <c r="D629" s="106">
        <f>BaseWeaponStats!D629*WeaponUpgradeCorrections!I8</f>
        <v>4.8</v>
      </c>
      <c r="E629" s="107">
        <f>BaseWeaponStats!E629*WeaponUpgradeCorrections!J8</f>
        <v>28.799999999999997</v>
      </c>
      <c r="F629" s="107">
        <f>BaseWeaponStats!F629*WeaponUpgradeCorrections!K8</f>
        <v>85.2</v>
      </c>
      <c r="G629" s="107">
        <f>BaseWeaponStats!G629*WeaponUpgradeCorrections!L8</f>
        <v>0</v>
      </c>
      <c r="H629" s="96">
        <v>0</v>
      </c>
      <c r="I629" s="97">
        <f>BaseWeaponStats!I629*WeaponUpgradeCorrections!C8</f>
        <v>135</v>
      </c>
      <c r="J629" s="97">
        <f>BaseWeaponStats!J629*WeaponUpgradeCorrections!D8</f>
        <v>145</v>
      </c>
      <c r="K629" s="97">
        <f>BaseWeaponStats!K629*WeaponUpgradeCorrections!E8</f>
        <v>0</v>
      </c>
      <c r="L629" s="97">
        <f>BaseWeaponStats!L629*WeaponUpgradeCorrections!F8</f>
        <v>0</v>
      </c>
      <c r="M629" s="97">
        <f>BaseWeaponStats!M629*WeaponUpgradeCorrections!G8</f>
        <v>25</v>
      </c>
      <c r="N629" s="97">
        <f>BaseWeaponStats!N629*WeaponUpgradeCorrections!H8</f>
        <v>20</v>
      </c>
      <c r="O629" s="97">
        <v>0</v>
      </c>
      <c r="P629" s="98">
        <v>1</v>
      </c>
      <c r="Q629" s="99">
        <v>0</v>
      </c>
      <c r="R629" s="102">
        <f>BaseWeaponStats!R629*WeaponUpgradeCorrections!M8</f>
        <v>0</v>
      </c>
      <c r="S629" s="102">
        <f>BaseWeaponStats!S629*WeaponUpgradeCorrections!N8</f>
        <v>0</v>
      </c>
      <c r="T629" s="102">
        <f>BaseWeaponStats!T629*WeaponUpgradeCorrections!O8</f>
        <v>0</v>
      </c>
      <c r="U629" s="102">
        <f>BaseWeaponStats!U629*WeaponUpgradeCorrections!P8</f>
        <v>0</v>
      </c>
      <c r="V629" s="102">
        <f>BaseWeaponStats!V629*WeaponUpgradeCorrections!Q8</f>
        <v>0</v>
      </c>
      <c r="W629" s="100">
        <f>BaseWeaponStats!W629</f>
        <v>150</v>
      </c>
      <c r="X629" s="100">
        <f>BaseWeaponStats!X629</f>
        <v>6402</v>
      </c>
      <c r="Y629" s="100">
        <f>BaseWeaponStats!Y629</f>
        <v>1</v>
      </c>
    </row>
    <row r="630" spans="1:25" ht="15.75" customHeight="1" x14ac:dyDescent="0.2">
      <c r="A630" s="94">
        <f>BaseWeaponStats!A630+5</f>
        <v>902505</v>
      </c>
      <c r="B630" s="95" t="s">
        <v>1153</v>
      </c>
      <c r="C630" s="16" t="s">
        <v>412</v>
      </c>
      <c r="D630" s="106">
        <f>BaseWeaponStats!D630*WeaponUpgradeCorrections!I9</f>
        <v>3.5999999999999996</v>
      </c>
      <c r="E630" s="107">
        <f>BaseWeaponStats!E630*WeaponUpgradeCorrections!J9</f>
        <v>20.399999999999999</v>
      </c>
      <c r="F630" s="107">
        <f>BaseWeaponStats!F630*WeaponUpgradeCorrections!K9</f>
        <v>124.2</v>
      </c>
      <c r="G630" s="107">
        <f>BaseWeaponStats!G630*WeaponUpgradeCorrections!L9</f>
        <v>0</v>
      </c>
      <c r="H630" s="96">
        <v>0</v>
      </c>
      <c r="I630" s="97">
        <f>BaseWeaponStats!I630*WeaponUpgradeCorrections!C9</f>
        <v>129.6</v>
      </c>
      <c r="J630" s="97">
        <f>BaseWeaponStats!J630*WeaponUpgradeCorrections!D9</f>
        <v>132.23999999999998</v>
      </c>
      <c r="K630" s="97">
        <f>BaseWeaponStats!K630*WeaponUpgradeCorrections!E9</f>
        <v>0</v>
      </c>
      <c r="L630" s="97">
        <f>BaseWeaponStats!L630*WeaponUpgradeCorrections!F9</f>
        <v>0</v>
      </c>
      <c r="M630" s="97">
        <f>BaseWeaponStats!M630*WeaponUpgradeCorrections!G9</f>
        <v>25</v>
      </c>
      <c r="N630" s="97">
        <f>BaseWeaponStats!N630*WeaponUpgradeCorrections!H9</f>
        <v>20</v>
      </c>
      <c r="O630" s="97">
        <v>0</v>
      </c>
      <c r="P630" s="98">
        <v>1</v>
      </c>
      <c r="Q630" s="99">
        <v>0</v>
      </c>
      <c r="R630" s="102">
        <f>BaseWeaponStats!R630*WeaponUpgradeCorrections!M9</f>
        <v>0</v>
      </c>
      <c r="S630" s="102">
        <f>BaseWeaponStats!S630*WeaponUpgradeCorrections!N9</f>
        <v>0</v>
      </c>
      <c r="T630" s="102">
        <f>BaseWeaponStats!T630*WeaponUpgradeCorrections!O9</f>
        <v>0</v>
      </c>
      <c r="U630" s="102">
        <f>BaseWeaponStats!U630*WeaponUpgradeCorrections!P9</f>
        <v>0</v>
      </c>
      <c r="V630" s="102">
        <f>BaseWeaponStats!V630*WeaponUpgradeCorrections!Q9</f>
        <v>0</v>
      </c>
      <c r="W630" s="100">
        <f>BaseWeaponStats!W630</f>
        <v>150</v>
      </c>
      <c r="X630" s="100">
        <f>BaseWeaponStats!X630</f>
        <v>6402</v>
      </c>
      <c r="Y630" s="100">
        <f>BaseWeaponStats!Y630</f>
        <v>1</v>
      </c>
    </row>
    <row r="631" spans="1:25" ht="15.75" customHeight="1" x14ac:dyDescent="0.2">
      <c r="A631" s="94">
        <f>BaseWeaponStats!A631+10</f>
        <v>902610</v>
      </c>
      <c r="B631" s="95" t="s">
        <v>1154</v>
      </c>
      <c r="C631" s="16" t="s">
        <v>412</v>
      </c>
      <c r="D631" s="106">
        <f>BaseWeaponStats!D631*WeaponUpgradeCorrections!I10</f>
        <v>6</v>
      </c>
      <c r="E631" s="107">
        <f>BaseWeaponStats!E631*WeaponUpgradeCorrections!J10</f>
        <v>39.6</v>
      </c>
      <c r="F631" s="107">
        <f>BaseWeaponStats!F631*WeaponUpgradeCorrections!K10</f>
        <v>0</v>
      </c>
      <c r="G631" s="107">
        <f>BaseWeaponStats!G631*WeaponUpgradeCorrections!L10</f>
        <v>84</v>
      </c>
      <c r="H631" s="96">
        <v>0</v>
      </c>
      <c r="I631" s="97">
        <f>BaseWeaponStats!I631*WeaponUpgradeCorrections!C10</f>
        <v>120</v>
      </c>
      <c r="J631" s="97">
        <f>BaseWeaponStats!J631*WeaponUpgradeCorrections!D10</f>
        <v>147.5</v>
      </c>
      <c r="K631" s="97">
        <f>BaseWeaponStats!K631*WeaponUpgradeCorrections!E10</f>
        <v>0</v>
      </c>
      <c r="L631" s="97">
        <f>BaseWeaponStats!L631*WeaponUpgradeCorrections!F10</f>
        <v>0</v>
      </c>
      <c r="M631" s="97">
        <f>BaseWeaponStats!M631*WeaponUpgradeCorrections!G10</f>
        <v>25</v>
      </c>
      <c r="N631" s="97">
        <f>BaseWeaponStats!N631*WeaponUpgradeCorrections!H10</f>
        <v>20</v>
      </c>
      <c r="O631" s="97">
        <v>0</v>
      </c>
      <c r="P631" s="98">
        <v>1</v>
      </c>
      <c r="Q631" s="99">
        <v>0</v>
      </c>
      <c r="R631" s="102">
        <f>BaseWeaponStats!R631*WeaponUpgradeCorrections!M10</f>
        <v>0</v>
      </c>
      <c r="S631" s="102">
        <f>BaseWeaponStats!S631*WeaponUpgradeCorrections!N10</f>
        <v>0</v>
      </c>
      <c r="T631" s="102">
        <f>BaseWeaponStats!T631*WeaponUpgradeCorrections!O10</f>
        <v>0</v>
      </c>
      <c r="U631" s="102">
        <f>BaseWeaponStats!U631*WeaponUpgradeCorrections!P10</f>
        <v>0</v>
      </c>
      <c r="V631" s="102">
        <f>BaseWeaponStats!V631*WeaponUpgradeCorrections!Q10</f>
        <v>0</v>
      </c>
      <c r="W631" s="100">
        <f>BaseWeaponStats!W631</f>
        <v>150</v>
      </c>
      <c r="X631" s="100">
        <f>BaseWeaponStats!X631</f>
        <v>6402</v>
      </c>
      <c r="Y631" s="100">
        <f>BaseWeaponStats!Y631</f>
        <v>1</v>
      </c>
    </row>
    <row r="632" spans="1:25" ht="15.75" customHeight="1" x14ac:dyDescent="0.2">
      <c r="A632" s="94">
        <f>BaseWeaponStats!A632+5</f>
        <v>902705</v>
      </c>
      <c r="B632" s="95" t="s">
        <v>1155</v>
      </c>
      <c r="C632" s="16" t="s">
        <v>412</v>
      </c>
      <c r="D632" s="106">
        <f>BaseWeaponStats!D632*WeaponUpgradeCorrections!I11</f>
        <v>6</v>
      </c>
      <c r="E632" s="107">
        <f>BaseWeaponStats!E632*WeaponUpgradeCorrections!J11</f>
        <v>37.199999999999996</v>
      </c>
      <c r="F632" s="107">
        <f>BaseWeaponStats!F632*WeaponUpgradeCorrections!K11</f>
        <v>0</v>
      </c>
      <c r="G632" s="107">
        <f>BaseWeaponStats!G632*WeaponUpgradeCorrections!L11</f>
        <v>98.399999999999991</v>
      </c>
      <c r="H632" s="96">
        <v>0</v>
      </c>
      <c r="I632" s="97">
        <f>BaseWeaponStats!I632*WeaponUpgradeCorrections!C11</f>
        <v>130</v>
      </c>
      <c r="J632" s="97">
        <f>BaseWeaponStats!J632*WeaponUpgradeCorrections!D11</f>
        <v>135</v>
      </c>
      <c r="K632" s="97">
        <f>BaseWeaponStats!K632*WeaponUpgradeCorrections!E11</f>
        <v>0</v>
      </c>
      <c r="L632" s="97">
        <f>BaseWeaponStats!L632*WeaponUpgradeCorrections!F11</f>
        <v>0</v>
      </c>
      <c r="M632" s="97">
        <f>BaseWeaponStats!M632*WeaponUpgradeCorrections!G11</f>
        <v>25</v>
      </c>
      <c r="N632" s="97">
        <f>BaseWeaponStats!N632*WeaponUpgradeCorrections!H11</f>
        <v>20</v>
      </c>
      <c r="O632" s="97">
        <v>0</v>
      </c>
      <c r="P632" s="98">
        <v>1</v>
      </c>
      <c r="Q632" s="99">
        <v>0</v>
      </c>
      <c r="R632" s="102">
        <f>BaseWeaponStats!R632*WeaponUpgradeCorrections!M11</f>
        <v>0</v>
      </c>
      <c r="S632" s="102">
        <f>BaseWeaponStats!S632*WeaponUpgradeCorrections!N11</f>
        <v>0</v>
      </c>
      <c r="T632" s="102">
        <f>BaseWeaponStats!T632*WeaponUpgradeCorrections!O11</f>
        <v>0</v>
      </c>
      <c r="U632" s="102">
        <f>BaseWeaponStats!U632*WeaponUpgradeCorrections!P11</f>
        <v>0</v>
      </c>
      <c r="V632" s="102">
        <f>BaseWeaponStats!V632*WeaponUpgradeCorrections!Q11</f>
        <v>0</v>
      </c>
      <c r="W632" s="100">
        <f>BaseWeaponStats!W632</f>
        <v>150</v>
      </c>
      <c r="X632" s="100">
        <f>BaseWeaponStats!X632</f>
        <v>6402</v>
      </c>
      <c r="Y632" s="100">
        <f>BaseWeaponStats!Y632</f>
        <v>1</v>
      </c>
    </row>
    <row r="633" spans="1:25" ht="15.75" customHeight="1" x14ac:dyDescent="0.2">
      <c r="A633" s="94">
        <f>BaseWeaponStats!A633+10</f>
        <v>902810</v>
      </c>
      <c r="B633" s="95" t="s">
        <v>1156</v>
      </c>
      <c r="C633" s="16" t="s">
        <v>412</v>
      </c>
      <c r="D633" s="106">
        <f>BaseWeaponStats!D633*WeaponUpgradeCorrections!I12</f>
        <v>0</v>
      </c>
      <c r="E633" s="107">
        <f>BaseWeaponStats!E633*WeaponUpgradeCorrections!J12</f>
        <v>0</v>
      </c>
      <c r="F633" s="107">
        <f>BaseWeaponStats!F633*WeaponUpgradeCorrections!K12</f>
        <v>0</v>
      </c>
      <c r="G633" s="107">
        <f>BaseWeaponStats!G633*WeaponUpgradeCorrections!L12</f>
        <v>0</v>
      </c>
      <c r="H633" s="96">
        <v>0</v>
      </c>
      <c r="I633" s="97">
        <f>BaseWeaponStats!I633*WeaponUpgradeCorrections!C12</f>
        <v>172.79999999999998</v>
      </c>
      <c r="J633" s="97">
        <f>BaseWeaponStats!J633*WeaponUpgradeCorrections!D12</f>
        <v>0</v>
      </c>
      <c r="K633" s="97">
        <f>BaseWeaponStats!K633*WeaponUpgradeCorrections!E12</f>
        <v>172.79999999999998</v>
      </c>
      <c r="L633" s="97">
        <f>BaseWeaponStats!L633*WeaponUpgradeCorrections!F12</f>
        <v>0</v>
      </c>
      <c r="M633" s="97">
        <f>BaseWeaponStats!M633*WeaponUpgradeCorrections!G12</f>
        <v>25</v>
      </c>
      <c r="N633" s="97">
        <f>BaseWeaponStats!N633*WeaponUpgradeCorrections!H12</f>
        <v>20</v>
      </c>
      <c r="O633" s="97">
        <v>0</v>
      </c>
      <c r="P633" s="98">
        <v>1</v>
      </c>
      <c r="Q633" s="99">
        <v>0</v>
      </c>
      <c r="R633" s="102">
        <f>BaseWeaponStats!R633*WeaponUpgradeCorrections!M12</f>
        <v>0</v>
      </c>
      <c r="S633" s="102">
        <f>BaseWeaponStats!S633*WeaponUpgradeCorrections!N12</f>
        <v>0</v>
      </c>
      <c r="T633" s="102">
        <f>BaseWeaponStats!T633*WeaponUpgradeCorrections!O12</f>
        <v>0</v>
      </c>
      <c r="U633" s="102">
        <f>BaseWeaponStats!U633*WeaponUpgradeCorrections!P12</f>
        <v>0</v>
      </c>
      <c r="V633" s="102">
        <f>BaseWeaponStats!V633*WeaponUpgradeCorrections!Q12</f>
        <v>0</v>
      </c>
      <c r="W633" s="100">
        <f>BaseWeaponStats!W633</f>
        <v>150</v>
      </c>
      <c r="X633" s="100">
        <f>BaseWeaponStats!X633</f>
        <v>6402</v>
      </c>
      <c r="Y633" s="100">
        <f>BaseWeaponStats!Y633</f>
        <v>0</v>
      </c>
    </row>
    <row r="634" spans="1:25" ht="15.75" customHeight="1" x14ac:dyDescent="0.2">
      <c r="A634" s="94">
        <f>BaseWeaponStats!A634+5</f>
        <v>902905</v>
      </c>
      <c r="B634" s="95" t="s">
        <v>1157</v>
      </c>
      <c r="C634" s="16" t="s">
        <v>412</v>
      </c>
      <c r="D634" s="106">
        <f>BaseWeaponStats!D634*WeaponUpgradeCorrections!I13</f>
        <v>0</v>
      </c>
      <c r="E634" s="107">
        <f>BaseWeaponStats!E634*WeaponUpgradeCorrections!J13</f>
        <v>0</v>
      </c>
      <c r="F634" s="107">
        <f>BaseWeaponStats!F634*WeaponUpgradeCorrections!K13</f>
        <v>0</v>
      </c>
      <c r="G634" s="107">
        <f>BaseWeaponStats!G634*WeaponUpgradeCorrections!L13</f>
        <v>0</v>
      </c>
      <c r="H634" s="96">
        <v>1</v>
      </c>
      <c r="I634" s="97">
        <f>BaseWeaponStats!I634*WeaponUpgradeCorrections!C13</f>
        <v>144.89999999999998</v>
      </c>
      <c r="J634" s="97">
        <f>BaseWeaponStats!J634*WeaponUpgradeCorrections!D13</f>
        <v>0</v>
      </c>
      <c r="K634" s="97">
        <f>BaseWeaponStats!K634*WeaponUpgradeCorrections!E13</f>
        <v>165.6</v>
      </c>
      <c r="L634" s="97">
        <f>BaseWeaponStats!L634*WeaponUpgradeCorrections!F13</f>
        <v>0</v>
      </c>
      <c r="M634" s="97">
        <f>BaseWeaponStats!M634*WeaponUpgradeCorrections!G13</f>
        <v>25</v>
      </c>
      <c r="N634" s="97">
        <f>BaseWeaponStats!N634*WeaponUpgradeCorrections!H13</f>
        <v>20</v>
      </c>
      <c r="O634" s="97">
        <v>0</v>
      </c>
      <c r="P634" s="98">
        <v>1</v>
      </c>
      <c r="Q634" s="99">
        <v>0</v>
      </c>
      <c r="R634" s="102">
        <f>BaseWeaponStats!R634*WeaponUpgradeCorrections!M13</f>
        <v>0</v>
      </c>
      <c r="S634" s="102">
        <f>BaseWeaponStats!S634*WeaponUpgradeCorrections!N13</f>
        <v>0</v>
      </c>
      <c r="T634" s="102">
        <f>BaseWeaponStats!T634*WeaponUpgradeCorrections!O13</f>
        <v>0</v>
      </c>
      <c r="U634" s="102">
        <f>BaseWeaponStats!U634*WeaponUpgradeCorrections!P13</f>
        <v>0</v>
      </c>
      <c r="V634" s="102">
        <f>BaseWeaponStats!V634*WeaponUpgradeCorrections!Q13</f>
        <v>0</v>
      </c>
      <c r="W634" s="100">
        <f>BaseWeaponStats!W634</f>
        <v>150</v>
      </c>
      <c r="X634" s="100">
        <f>BaseWeaponStats!X634</f>
        <v>6402</v>
      </c>
      <c r="Y634" s="100">
        <f>BaseWeaponStats!Y634</f>
        <v>0</v>
      </c>
    </row>
    <row r="635" spans="1:25" ht="15.75" customHeight="1" x14ac:dyDescent="0.2">
      <c r="A635" s="94" t="s">
        <v>418</v>
      </c>
      <c r="B635" s="94" t="s">
        <v>449</v>
      </c>
      <c r="C635" s="16" t="s">
        <v>2</v>
      </c>
      <c r="D635" s="96" t="s">
        <v>419</v>
      </c>
      <c r="E635" s="96" t="s">
        <v>420</v>
      </c>
      <c r="F635" s="96" t="s">
        <v>421</v>
      </c>
      <c r="G635" s="96" t="s">
        <v>422</v>
      </c>
      <c r="H635" s="96" t="s">
        <v>423</v>
      </c>
      <c r="I635" s="97" t="s">
        <v>424</v>
      </c>
      <c r="J635" s="97" t="s">
        <v>425</v>
      </c>
      <c r="K635" s="97" t="s">
        <v>426</v>
      </c>
      <c r="L635" s="97" t="s">
        <v>427</v>
      </c>
      <c r="M635" s="97" t="s">
        <v>428</v>
      </c>
      <c r="N635" s="97" t="s">
        <v>429</v>
      </c>
      <c r="O635" s="97" t="s">
        <v>430</v>
      </c>
      <c r="P635" s="98" t="s">
        <v>9</v>
      </c>
      <c r="Q635" s="99" t="s">
        <v>431</v>
      </c>
      <c r="R635" s="102" t="s">
        <v>432</v>
      </c>
      <c r="S635" s="102" t="s">
        <v>433</v>
      </c>
      <c r="T635" s="102" t="s">
        <v>434</v>
      </c>
      <c r="U635" s="102" t="s">
        <v>435</v>
      </c>
      <c r="V635" s="102" t="s">
        <v>436</v>
      </c>
      <c r="W635" s="100" t="s">
        <v>437</v>
      </c>
      <c r="X635" s="100" t="s">
        <v>10</v>
      </c>
      <c r="Y635" s="100" t="s">
        <v>438</v>
      </c>
    </row>
    <row r="636" spans="1:25" ht="15.75" customHeight="1" x14ac:dyDescent="0.2">
      <c r="A636" s="94">
        <f>BaseWeaponStats!A636+5</f>
        <v>903005</v>
      </c>
      <c r="B636" s="103" t="s">
        <v>1158</v>
      </c>
      <c r="C636" s="16" t="s">
        <v>415</v>
      </c>
      <c r="D636" s="106">
        <f>BaseWeaponStats!D636*WeaponUpgradeCorrections!I15</f>
        <v>144</v>
      </c>
      <c r="E636" s="107">
        <f>BaseWeaponStats!E636*WeaponUpgradeCorrections!J15</f>
        <v>0</v>
      </c>
      <c r="F636" s="107">
        <f>BaseWeaponStats!F636*WeaponUpgradeCorrections!K15</f>
        <v>0</v>
      </c>
      <c r="G636" s="107">
        <f>BaseWeaponStats!G636*WeaponUpgradeCorrections!L15</f>
        <v>0</v>
      </c>
      <c r="H636" s="96">
        <v>0</v>
      </c>
      <c r="I636" s="97">
        <f>BaseWeaponStats!I636*WeaponUpgradeCorrections!C15</f>
        <v>142.5</v>
      </c>
      <c r="J636" s="97">
        <f>BaseWeaponStats!J636*WeaponUpgradeCorrections!D15</f>
        <v>0</v>
      </c>
      <c r="K636" s="97">
        <f>BaseWeaponStats!K636*WeaponUpgradeCorrections!E15</f>
        <v>0</v>
      </c>
      <c r="L636" s="97">
        <f>BaseWeaponStats!L636*WeaponUpgradeCorrections!F15</f>
        <v>0</v>
      </c>
      <c r="M636" s="97">
        <f>BaseWeaponStats!M636*WeaponUpgradeCorrections!G15</f>
        <v>25</v>
      </c>
      <c r="N636" s="97">
        <f>BaseWeaponStats!N636*WeaponUpgradeCorrections!H15</f>
        <v>20</v>
      </c>
      <c r="O636" s="97">
        <v>0</v>
      </c>
      <c r="P636" s="98">
        <v>8</v>
      </c>
      <c r="Q636" s="99">
        <v>0.7</v>
      </c>
      <c r="R636" s="102">
        <f>BaseWeaponStats!R636*WeaponUpgradeCorrections!M15</f>
        <v>0</v>
      </c>
      <c r="S636" s="102">
        <f>BaseWeaponStats!S636*WeaponUpgradeCorrections!N15</f>
        <v>0</v>
      </c>
      <c r="T636" s="102">
        <f>BaseWeaponStats!T636*WeaponUpgradeCorrections!O15</f>
        <v>0</v>
      </c>
      <c r="U636" s="102">
        <f>BaseWeaponStats!U636*WeaponUpgradeCorrections!P15</f>
        <v>0</v>
      </c>
      <c r="V636" s="102">
        <f>BaseWeaponStats!V636*WeaponUpgradeCorrections!Q15</f>
        <v>0</v>
      </c>
      <c r="W636" s="100">
        <f>BaseWeaponStats!W636</f>
        <v>999</v>
      </c>
      <c r="X636" s="100">
        <f>BaseWeaponStats!X636</f>
        <v>6870</v>
      </c>
      <c r="Y636" s="100">
        <f>BaseWeaponStats!Y636</f>
        <v>0</v>
      </c>
    </row>
    <row r="637" spans="1:25" ht="15.75" customHeight="1" x14ac:dyDescent="0.2">
      <c r="A637" s="94" t="s">
        <v>418</v>
      </c>
      <c r="B637" s="94" t="s">
        <v>449</v>
      </c>
      <c r="C637" s="16" t="s">
        <v>2</v>
      </c>
      <c r="D637" s="96" t="s">
        <v>419</v>
      </c>
      <c r="E637" s="96" t="s">
        <v>420</v>
      </c>
      <c r="F637" s="96" t="s">
        <v>421</v>
      </c>
      <c r="G637" s="96" t="s">
        <v>422</v>
      </c>
      <c r="H637" s="96" t="s">
        <v>423</v>
      </c>
      <c r="I637" s="97" t="s">
        <v>424</v>
      </c>
      <c r="J637" s="97" t="s">
        <v>425</v>
      </c>
      <c r="K637" s="97" t="s">
        <v>426</v>
      </c>
      <c r="L637" s="97" t="s">
        <v>427</v>
      </c>
      <c r="M637" s="97" t="s">
        <v>428</v>
      </c>
      <c r="N637" s="97" t="s">
        <v>429</v>
      </c>
      <c r="O637" s="97" t="s">
        <v>430</v>
      </c>
      <c r="P637" s="98" t="s">
        <v>9</v>
      </c>
      <c r="Q637" s="99" t="s">
        <v>431</v>
      </c>
      <c r="R637" s="102" t="s">
        <v>432</v>
      </c>
      <c r="S637" s="102" t="s">
        <v>433</v>
      </c>
      <c r="T637" s="102" t="s">
        <v>434</v>
      </c>
      <c r="U637" s="102" t="s">
        <v>435</v>
      </c>
      <c r="V637" s="102" t="s">
        <v>436</v>
      </c>
      <c r="W637" s="100" t="s">
        <v>437</v>
      </c>
      <c r="X637" s="100" t="s">
        <v>10</v>
      </c>
      <c r="Y637" s="100" t="s">
        <v>438</v>
      </c>
    </row>
    <row r="638" spans="1:25" ht="15.75" customHeight="1" x14ac:dyDescent="0.2">
      <c r="A638" s="94">
        <f>BaseWeaponStats!A638+5</f>
        <v>904005</v>
      </c>
      <c r="B638" s="103" t="s">
        <v>1159</v>
      </c>
      <c r="C638" s="16" t="s">
        <v>80</v>
      </c>
      <c r="D638" s="106">
        <f>BaseWeaponStats!D638*WeaponUpgradeCorrections!I14</f>
        <v>0</v>
      </c>
      <c r="E638" s="107">
        <f>BaseWeaponStats!E638*WeaponUpgradeCorrections!J14</f>
        <v>0</v>
      </c>
      <c r="F638" s="107">
        <f>BaseWeaponStats!F638*WeaponUpgradeCorrections!K14</f>
        <v>0</v>
      </c>
      <c r="G638" s="107">
        <f>BaseWeaponStats!G638*WeaponUpgradeCorrections!L14</f>
        <v>0</v>
      </c>
      <c r="H638" s="96">
        <v>0</v>
      </c>
      <c r="I638" s="97">
        <f>BaseWeaponStats!I638*WeaponUpgradeCorrections!C14</f>
        <v>300</v>
      </c>
      <c r="J638" s="97">
        <f>BaseWeaponStats!J638*WeaponUpgradeCorrections!D14</f>
        <v>0</v>
      </c>
      <c r="K638" s="97">
        <f>BaseWeaponStats!K638*WeaponUpgradeCorrections!E14</f>
        <v>0</v>
      </c>
      <c r="L638" s="97">
        <f>BaseWeaponStats!L638*WeaponUpgradeCorrections!F14</f>
        <v>0</v>
      </c>
      <c r="M638" s="97">
        <f>BaseWeaponStats!M638*WeaponUpgradeCorrections!G14</f>
        <v>25</v>
      </c>
      <c r="N638" s="97">
        <f>BaseWeaponStats!N638*WeaponUpgradeCorrections!H14</f>
        <v>20</v>
      </c>
      <c r="O638" s="97">
        <v>0</v>
      </c>
      <c r="P638" s="98">
        <v>0.5</v>
      </c>
      <c r="Q638" s="99">
        <v>0</v>
      </c>
      <c r="R638" s="102">
        <f>BaseWeaponStats!R638*WeaponUpgradeCorrections!M14</f>
        <v>80</v>
      </c>
      <c r="S638" s="102">
        <f>BaseWeaponStats!S638*WeaponUpgradeCorrections!N14</f>
        <v>80</v>
      </c>
      <c r="T638" s="102">
        <f>BaseWeaponStats!T638*WeaponUpgradeCorrections!O14</f>
        <v>80</v>
      </c>
      <c r="U638" s="102">
        <f>BaseWeaponStats!U638*WeaponUpgradeCorrections!P14</f>
        <v>80</v>
      </c>
      <c r="V638" s="102">
        <f>BaseWeaponStats!V638*WeaponUpgradeCorrections!Q14</f>
        <v>30</v>
      </c>
      <c r="W638" s="100">
        <f>BaseWeaponStats!W638</f>
        <v>999</v>
      </c>
      <c r="X638" s="100">
        <f>BaseWeaponStats!X638</f>
        <v>0</v>
      </c>
      <c r="Y638" s="100">
        <f>BaseWeaponStats!Y638</f>
        <v>0</v>
      </c>
    </row>
    <row r="639" spans="1:25" ht="15.75" customHeight="1" x14ac:dyDescent="0.2">
      <c r="A639" s="140" t="s">
        <v>1160</v>
      </c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2"/>
    </row>
    <row r="640" spans="1:25" ht="15.75" customHeight="1" x14ac:dyDescent="0.2">
      <c r="A640" s="94" t="s">
        <v>418</v>
      </c>
      <c r="B640" s="94" t="s">
        <v>449</v>
      </c>
      <c r="C640" s="16" t="s">
        <v>2</v>
      </c>
      <c r="D640" s="96" t="s">
        <v>419</v>
      </c>
      <c r="E640" s="96" t="s">
        <v>420</v>
      </c>
      <c r="F640" s="96" t="s">
        <v>421</v>
      </c>
      <c r="G640" s="96" t="s">
        <v>422</v>
      </c>
      <c r="H640" s="96" t="s">
        <v>423</v>
      </c>
      <c r="I640" s="97" t="s">
        <v>424</v>
      </c>
      <c r="J640" s="97" t="s">
        <v>425</v>
      </c>
      <c r="K640" s="97" t="s">
        <v>426</v>
      </c>
      <c r="L640" s="97" t="s">
        <v>427</v>
      </c>
      <c r="M640" s="97" t="s">
        <v>428</v>
      </c>
      <c r="N640" s="97" t="s">
        <v>429</v>
      </c>
      <c r="O640" s="97" t="s">
        <v>430</v>
      </c>
      <c r="P640" s="98" t="s">
        <v>9</v>
      </c>
      <c r="Q640" s="99" t="s">
        <v>431</v>
      </c>
      <c r="R640" s="102" t="s">
        <v>432</v>
      </c>
      <c r="S640" s="102" t="s">
        <v>433</v>
      </c>
      <c r="T640" s="102" t="s">
        <v>434</v>
      </c>
      <c r="U640" s="102" t="s">
        <v>435</v>
      </c>
      <c r="V640" s="102" t="s">
        <v>436</v>
      </c>
      <c r="W640" s="100" t="s">
        <v>437</v>
      </c>
      <c r="X640" s="100" t="s">
        <v>10</v>
      </c>
      <c r="Y640" s="100" t="s">
        <v>438</v>
      </c>
    </row>
    <row r="641" spans="1:25" ht="15.75" customHeight="1" x14ac:dyDescent="0.2">
      <c r="A641" s="94">
        <f>BaseWeaponStats!A641+15</f>
        <v>1000015</v>
      </c>
      <c r="B641" s="103" t="s">
        <v>329</v>
      </c>
      <c r="C641" s="16" t="s">
        <v>293</v>
      </c>
      <c r="D641" s="106">
        <f>BaseWeaponStats!D641*WeaponUpgradeCorrections!I4</f>
        <v>26.4</v>
      </c>
      <c r="E641" s="107">
        <f>BaseWeaponStats!E641*WeaponUpgradeCorrections!J4</f>
        <v>84</v>
      </c>
      <c r="F641" s="107">
        <f>BaseWeaponStats!F641*WeaponUpgradeCorrections!K4</f>
        <v>0</v>
      </c>
      <c r="G641" s="107">
        <f>BaseWeaponStats!G641*WeaponUpgradeCorrections!L4</f>
        <v>0</v>
      </c>
      <c r="H641" s="96">
        <v>0</v>
      </c>
      <c r="I641" s="97">
        <f>BaseWeaponStats!I641*WeaponUpgradeCorrections!C4</f>
        <v>200</v>
      </c>
      <c r="J641" s="97">
        <f>BaseWeaponStats!J641*WeaponUpgradeCorrections!D4</f>
        <v>0</v>
      </c>
      <c r="K641" s="97">
        <f>BaseWeaponStats!K641*WeaponUpgradeCorrections!E4</f>
        <v>0</v>
      </c>
      <c r="L641" s="97">
        <f>BaseWeaponStats!L641*WeaponUpgradeCorrections!F4</f>
        <v>0</v>
      </c>
      <c r="M641" s="97">
        <f>BaseWeaponStats!M641*WeaponUpgradeCorrections!G4</f>
        <v>37.5</v>
      </c>
      <c r="N641" s="97">
        <f>BaseWeaponStats!N641*WeaponUpgradeCorrections!H4</f>
        <v>20</v>
      </c>
      <c r="O641" s="97">
        <v>0</v>
      </c>
      <c r="P641" s="98">
        <v>3.5</v>
      </c>
      <c r="Q641" s="99">
        <v>0</v>
      </c>
      <c r="R641" s="102">
        <f>BaseWeaponStats!R641*WeaponUpgradeCorrections!M4</f>
        <v>40</v>
      </c>
      <c r="S641" s="102">
        <f>BaseWeaponStats!S641*WeaponUpgradeCorrections!N4</f>
        <v>10</v>
      </c>
      <c r="T641" s="102">
        <f>BaseWeaponStats!T641*WeaponUpgradeCorrections!O4</f>
        <v>30</v>
      </c>
      <c r="U641" s="102">
        <f>BaseWeaponStats!U641*WeaponUpgradeCorrections!P4</f>
        <v>30</v>
      </c>
      <c r="V641" s="102">
        <f>BaseWeaponStats!V641*WeaponUpgradeCorrections!Q4</f>
        <v>26</v>
      </c>
      <c r="W641" s="100">
        <f>BaseWeaponStats!W641</f>
        <v>180</v>
      </c>
      <c r="X641" s="100">
        <f>BaseWeaponStats!X641</f>
        <v>0</v>
      </c>
      <c r="Y641" s="100">
        <f>BaseWeaponStats!Y641</f>
        <v>0</v>
      </c>
    </row>
    <row r="642" spans="1:25" ht="15.75" customHeight="1" x14ac:dyDescent="0.2">
      <c r="A642" s="94">
        <f>BaseWeaponStats!A642+5</f>
        <v>1000105</v>
      </c>
      <c r="B642" s="95" t="s">
        <v>330</v>
      </c>
      <c r="C642" s="16" t="s">
        <v>293</v>
      </c>
      <c r="D642" s="106">
        <f>BaseWeaponStats!D642*WeaponUpgradeCorrections!I5</f>
        <v>26.4</v>
      </c>
      <c r="E642" s="107">
        <f>BaseWeaponStats!E642*WeaponUpgradeCorrections!J5</f>
        <v>84</v>
      </c>
      <c r="F642" s="107">
        <f>BaseWeaponStats!F642*WeaponUpgradeCorrections!K5</f>
        <v>0</v>
      </c>
      <c r="G642" s="107">
        <f>BaseWeaponStats!G642*WeaponUpgradeCorrections!L5</f>
        <v>0</v>
      </c>
      <c r="H642" s="96">
        <v>0</v>
      </c>
      <c r="I642" s="97">
        <f>BaseWeaponStats!I642*WeaponUpgradeCorrections!C5</f>
        <v>216</v>
      </c>
      <c r="J642" s="97">
        <f>BaseWeaponStats!J642*WeaponUpgradeCorrections!D5</f>
        <v>0</v>
      </c>
      <c r="K642" s="97">
        <f>BaseWeaponStats!K642*WeaponUpgradeCorrections!E5</f>
        <v>0</v>
      </c>
      <c r="L642" s="97">
        <f>BaseWeaponStats!L642*WeaponUpgradeCorrections!F5</f>
        <v>0</v>
      </c>
      <c r="M642" s="97">
        <f>BaseWeaponStats!M642*WeaponUpgradeCorrections!G5</f>
        <v>37.5</v>
      </c>
      <c r="N642" s="97">
        <f>BaseWeaponStats!N642*WeaponUpgradeCorrections!H5</f>
        <v>20</v>
      </c>
      <c r="O642" s="97">
        <v>0</v>
      </c>
      <c r="P642" s="98">
        <v>3.5</v>
      </c>
      <c r="Q642" s="99">
        <v>0</v>
      </c>
      <c r="R642" s="102">
        <f>BaseWeaponStats!R642*WeaponUpgradeCorrections!M5</f>
        <v>40</v>
      </c>
      <c r="S642" s="102">
        <f>BaseWeaponStats!S642*WeaponUpgradeCorrections!N5</f>
        <v>10</v>
      </c>
      <c r="T642" s="102">
        <f>BaseWeaponStats!T642*WeaponUpgradeCorrections!O5</f>
        <v>30</v>
      </c>
      <c r="U642" s="102">
        <f>BaseWeaponStats!U642*WeaponUpgradeCorrections!P5</f>
        <v>30</v>
      </c>
      <c r="V642" s="102">
        <f>BaseWeaponStats!V642*WeaponUpgradeCorrections!Q5</f>
        <v>26</v>
      </c>
      <c r="W642" s="100">
        <f>BaseWeaponStats!W642</f>
        <v>18</v>
      </c>
      <c r="X642" s="100">
        <f>BaseWeaponStats!X642</f>
        <v>0</v>
      </c>
      <c r="Y642" s="100">
        <f>BaseWeaponStats!Y642</f>
        <v>0</v>
      </c>
    </row>
    <row r="643" spans="1:25" ht="15.75" customHeight="1" x14ac:dyDescent="0.2">
      <c r="A643" s="94">
        <f>BaseWeaponStats!A643+5</f>
        <v>1000205</v>
      </c>
      <c r="B643" s="95" t="s">
        <v>1161</v>
      </c>
      <c r="C643" s="16" t="s">
        <v>293</v>
      </c>
      <c r="D643" s="106">
        <f>BaseWeaponStats!D643*WeaponUpgradeCorrections!I6</f>
        <v>0</v>
      </c>
      <c r="E643" s="107">
        <f>BaseWeaponStats!E643*WeaponUpgradeCorrections!J6</f>
        <v>0</v>
      </c>
      <c r="F643" s="107">
        <f>BaseWeaponStats!F643*WeaponUpgradeCorrections!K6</f>
        <v>0</v>
      </c>
      <c r="G643" s="107">
        <f>BaseWeaponStats!G643*WeaponUpgradeCorrections!L6</f>
        <v>0</v>
      </c>
      <c r="H643" s="96">
        <v>0</v>
      </c>
      <c r="I643" s="97">
        <f>BaseWeaponStats!I643*WeaponUpgradeCorrections!C6</f>
        <v>200</v>
      </c>
      <c r="J643" s="97">
        <f>BaseWeaponStats!J643*WeaponUpgradeCorrections!D6</f>
        <v>0</v>
      </c>
      <c r="K643" s="97">
        <f>BaseWeaponStats!K643*WeaponUpgradeCorrections!E6</f>
        <v>0</v>
      </c>
      <c r="L643" s="97">
        <f>BaseWeaponStats!L643*WeaponUpgradeCorrections!F6</f>
        <v>200</v>
      </c>
      <c r="M643" s="97">
        <f>BaseWeaponStats!M643*WeaponUpgradeCorrections!G6</f>
        <v>37.5</v>
      </c>
      <c r="N643" s="97">
        <f>BaseWeaponStats!N643*WeaponUpgradeCorrections!H6</f>
        <v>20</v>
      </c>
      <c r="O643" s="97">
        <v>0</v>
      </c>
      <c r="P643" s="98">
        <v>3.5</v>
      </c>
      <c r="Q643" s="99">
        <v>0</v>
      </c>
      <c r="R643" s="102">
        <f>BaseWeaponStats!R643*WeaponUpgradeCorrections!M6</f>
        <v>40</v>
      </c>
      <c r="S643" s="102">
        <f>BaseWeaponStats!S643*WeaponUpgradeCorrections!N6</f>
        <v>10</v>
      </c>
      <c r="T643" s="102">
        <f>BaseWeaponStats!T643*WeaponUpgradeCorrections!O6</f>
        <v>30</v>
      </c>
      <c r="U643" s="102">
        <f>BaseWeaponStats!U643*WeaponUpgradeCorrections!P6</f>
        <v>42</v>
      </c>
      <c r="V643" s="102">
        <f>BaseWeaponStats!V643*WeaponUpgradeCorrections!Q6</f>
        <v>26</v>
      </c>
      <c r="W643" s="100">
        <f>BaseWeaponStats!W643</f>
        <v>180</v>
      </c>
      <c r="X643" s="100">
        <f>BaseWeaponStats!X643</f>
        <v>0</v>
      </c>
      <c r="Y643" s="100">
        <f>BaseWeaponStats!Y643</f>
        <v>0</v>
      </c>
    </row>
    <row r="644" spans="1:25" ht="15.75" customHeight="1" x14ac:dyDescent="0.2">
      <c r="A644" s="94">
        <f>BaseWeaponStats!A644+5</f>
        <v>1000305</v>
      </c>
      <c r="B644" s="95" t="s">
        <v>1162</v>
      </c>
      <c r="C644" s="16" t="s">
        <v>293</v>
      </c>
      <c r="D644" s="106">
        <f>BaseWeaponStats!D644*WeaponUpgradeCorrections!I7</f>
        <v>18.700000000000003</v>
      </c>
      <c r="E644" s="107">
        <f>BaseWeaponStats!E644*WeaponUpgradeCorrections!J7</f>
        <v>58.300000000000004</v>
      </c>
      <c r="F644" s="107">
        <f>BaseWeaponStats!F644*WeaponUpgradeCorrections!K7</f>
        <v>0</v>
      </c>
      <c r="G644" s="107">
        <f>BaseWeaponStats!G644*WeaponUpgradeCorrections!L7</f>
        <v>0</v>
      </c>
      <c r="H644" s="96">
        <v>0</v>
      </c>
      <c r="I644" s="97">
        <f>BaseWeaponStats!I644*WeaponUpgradeCorrections!C7</f>
        <v>184</v>
      </c>
      <c r="J644" s="97">
        <f>BaseWeaponStats!J644*WeaponUpgradeCorrections!D7</f>
        <v>0</v>
      </c>
      <c r="K644" s="97">
        <f>BaseWeaponStats!K644*WeaponUpgradeCorrections!E7</f>
        <v>0</v>
      </c>
      <c r="L644" s="97">
        <f>BaseWeaponStats!L644*WeaponUpgradeCorrections!F7</f>
        <v>0</v>
      </c>
      <c r="M644" s="97">
        <f>BaseWeaponStats!M644*WeaponUpgradeCorrections!G7</f>
        <v>33</v>
      </c>
      <c r="N644" s="97">
        <f>BaseWeaponStats!N644*WeaponUpgradeCorrections!H7</f>
        <v>20</v>
      </c>
      <c r="O644" s="97">
        <v>0</v>
      </c>
      <c r="P644" s="98">
        <v>3.5</v>
      </c>
      <c r="Q644" s="99">
        <v>0</v>
      </c>
      <c r="R644" s="102">
        <f>BaseWeaponStats!R644*WeaponUpgradeCorrections!M7</f>
        <v>40</v>
      </c>
      <c r="S644" s="102">
        <f>BaseWeaponStats!S644*WeaponUpgradeCorrections!N7</f>
        <v>10</v>
      </c>
      <c r="T644" s="102">
        <f>BaseWeaponStats!T644*WeaponUpgradeCorrections!O7</f>
        <v>30</v>
      </c>
      <c r="U644" s="102">
        <f>BaseWeaponStats!U644*WeaponUpgradeCorrections!P7</f>
        <v>30</v>
      </c>
      <c r="V644" s="102">
        <f>BaseWeaponStats!V644*WeaponUpgradeCorrections!Q7</f>
        <v>26</v>
      </c>
      <c r="W644" s="100">
        <f>BaseWeaponStats!W644</f>
        <v>180</v>
      </c>
      <c r="X644" s="100">
        <f>BaseWeaponStats!X644</f>
        <v>0</v>
      </c>
      <c r="Y644" s="100">
        <f>BaseWeaponStats!Y644</f>
        <v>0</v>
      </c>
    </row>
    <row r="645" spans="1:25" ht="15.75" customHeight="1" x14ac:dyDescent="0.2">
      <c r="A645" s="94">
        <f>BaseWeaponStats!A645+10</f>
        <v>1000410</v>
      </c>
      <c r="B645" s="95" t="s">
        <v>1163</v>
      </c>
      <c r="C645" s="16" t="s">
        <v>293</v>
      </c>
      <c r="D645" s="106">
        <f>BaseWeaponStats!D645*WeaponUpgradeCorrections!I8</f>
        <v>7.1999999999999993</v>
      </c>
      <c r="E645" s="107">
        <f>BaseWeaponStats!E645*WeaponUpgradeCorrections!J8</f>
        <v>24</v>
      </c>
      <c r="F645" s="107">
        <f>BaseWeaponStats!F645*WeaponUpgradeCorrections!K8</f>
        <v>79.2</v>
      </c>
      <c r="G645" s="107">
        <f>BaseWeaponStats!G645*WeaponUpgradeCorrections!L8</f>
        <v>0</v>
      </c>
      <c r="H645" s="96">
        <v>0</v>
      </c>
      <c r="I645" s="97">
        <f>BaseWeaponStats!I645*WeaponUpgradeCorrections!C8</f>
        <v>150</v>
      </c>
      <c r="J645" s="97">
        <f>BaseWeaponStats!J645*WeaponUpgradeCorrections!D8</f>
        <v>162.5</v>
      </c>
      <c r="K645" s="97">
        <f>BaseWeaponStats!K645*WeaponUpgradeCorrections!E8</f>
        <v>0</v>
      </c>
      <c r="L645" s="97">
        <f>BaseWeaponStats!L645*WeaponUpgradeCorrections!F8</f>
        <v>0</v>
      </c>
      <c r="M645" s="97">
        <f>BaseWeaponStats!M645*WeaponUpgradeCorrections!G8</f>
        <v>37.5</v>
      </c>
      <c r="N645" s="97">
        <f>BaseWeaponStats!N645*WeaponUpgradeCorrections!H8</f>
        <v>20</v>
      </c>
      <c r="O645" s="97">
        <v>0</v>
      </c>
      <c r="P645" s="98">
        <v>3.5</v>
      </c>
      <c r="Q645" s="99">
        <v>0</v>
      </c>
      <c r="R645" s="102">
        <f>BaseWeaponStats!R645*WeaponUpgradeCorrections!M8</f>
        <v>40</v>
      </c>
      <c r="S645" s="102">
        <f>BaseWeaponStats!S645*WeaponUpgradeCorrections!N8</f>
        <v>10</v>
      </c>
      <c r="T645" s="102">
        <f>BaseWeaponStats!T645*WeaponUpgradeCorrections!O8</f>
        <v>30</v>
      </c>
      <c r="U645" s="102">
        <f>BaseWeaponStats!U645*WeaponUpgradeCorrections!P8</f>
        <v>30</v>
      </c>
      <c r="V645" s="102">
        <f>BaseWeaponStats!V645*WeaponUpgradeCorrections!Q8</f>
        <v>26</v>
      </c>
      <c r="W645" s="100">
        <f>BaseWeaponStats!W645</f>
        <v>180</v>
      </c>
      <c r="X645" s="100">
        <f>BaseWeaponStats!X645</f>
        <v>0</v>
      </c>
      <c r="Y645" s="100">
        <f>BaseWeaponStats!Y645</f>
        <v>1</v>
      </c>
    </row>
    <row r="646" spans="1:25" ht="15.75" customHeight="1" x14ac:dyDescent="0.2">
      <c r="A646" s="94">
        <f>BaseWeaponStats!A646+5</f>
        <v>1000505</v>
      </c>
      <c r="B646" s="95" t="s">
        <v>1164</v>
      </c>
      <c r="C646" s="16" t="s">
        <v>293</v>
      </c>
      <c r="D646" s="106">
        <f>BaseWeaponStats!D646*WeaponUpgradeCorrections!I9</f>
        <v>4.8</v>
      </c>
      <c r="E646" s="107">
        <f>BaseWeaponStats!E646*WeaponUpgradeCorrections!J9</f>
        <v>16.8</v>
      </c>
      <c r="F646" s="107">
        <f>BaseWeaponStats!F646*WeaponUpgradeCorrections!K9</f>
        <v>117</v>
      </c>
      <c r="G646" s="107">
        <f>BaseWeaponStats!G646*WeaponUpgradeCorrections!L9</f>
        <v>0</v>
      </c>
      <c r="H646" s="96">
        <v>0</v>
      </c>
      <c r="I646" s="97">
        <f>BaseWeaponStats!I646*WeaponUpgradeCorrections!C9</f>
        <v>144</v>
      </c>
      <c r="J646" s="97">
        <f>BaseWeaponStats!J646*WeaponUpgradeCorrections!D9</f>
        <v>148.47999999999999</v>
      </c>
      <c r="K646" s="97">
        <f>BaseWeaponStats!K646*WeaponUpgradeCorrections!E9</f>
        <v>0</v>
      </c>
      <c r="L646" s="97">
        <f>BaseWeaponStats!L646*WeaponUpgradeCorrections!F9</f>
        <v>0</v>
      </c>
      <c r="M646" s="97">
        <f>BaseWeaponStats!M646*WeaponUpgradeCorrections!G9</f>
        <v>37.5</v>
      </c>
      <c r="N646" s="97">
        <f>BaseWeaponStats!N646*WeaponUpgradeCorrections!H9</f>
        <v>20</v>
      </c>
      <c r="O646" s="97">
        <v>0</v>
      </c>
      <c r="P646" s="98">
        <v>3.5</v>
      </c>
      <c r="Q646" s="99">
        <v>0</v>
      </c>
      <c r="R646" s="102">
        <f>BaseWeaponStats!R646*WeaponUpgradeCorrections!M9</f>
        <v>40</v>
      </c>
      <c r="S646" s="102">
        <f>BaseWeaponStats!S646*WeaponUpgradeCorrections!N9</f>
        <v>10</v>
      </c>
      <c r="T646" s="102">
        <f>BaseWeaponStats!T646*WeaponUpgradeCorrections!O9</f>
        <v>30</v>
      </c>
      <c r="U646" s="102">
        <f>BaseWeaponStats!U646*WeaponUpgradeCorrections!P9</f>
        <v>30</v>
      </c>
      <c r="V646" s="102">
        <f>BaseWeaponStats!V646*WeaponUpgradeCorrections!Q9</f>
        <v>26</v>
      </c>
      <c r="W646" s="100">
        <f>BaseWeaponStats!W646</f>
        <v>180</v>
      </c>
      <c r="X646" s="100">
        <f>BaseWeaponStats!X646</f>
        <v>0</v>
      </c>
      <c r="Y646" s="100">
        <f>BaseWeaponStats!Y646</f>
        <v>1</v>
      </c>
    </row>
    <row r="647" spans="1:25" ht="15.75" customHeight="1" x14ac:dyDescent="0.2">
      <c r="A647" s="94">
        <f>BaseWeaponStats!A647+10</f>
        <v>1000610</v>
      </c>
      <c r="B647" s="95" t="s">
        <v>1165</v>
      </c>
      <c r="C647" s="16" t="s">
        <v>293</v>
      </c>
      <c r="D647" s="106">
        <f>BaseWeaponStats!D647*WeaponUpgradeCorrections!I10</f>
        <v>9.6</v>
      </c>
      <c r="E647" s="107">
        <f>BaseWeaponStats!E647*WeaponUpgradeCorrections!J10</f>
        <v>32.4</v>
      </c>
      <c r="F647" s="107">
        <f>BaseWeaponStats!F647*WeaponUpgradeCorrections!K10</f>
        <v>0</v>
      </c>
      <c r="G647" s="107">
        <f>BaseWeaponStats!G647*WeaponUpgradeCorrections!L10</f>
        <v>79.2</v>
      </c>
      <c r="H647" s="96">
        <v>0</v>
      </c>
      <c r="I647" s="97">
        <f>BaseWeaponStats!I647*WeaponUpgradeCorrections!C10</f>
        <v>135</v>
      </c>
      <c r="J647" s="97">
        <f>BaseWeaponStats!J647*WeaponUpgradeCorrections!D10</f>
        <v>165</v>
      </c>
      <c r="K647" s="97">
        <f>BaseWeaponStats!K647*WeaponUpgradeCorrections!E10</f>
        <v>0</v>
      </c>
      <c r="L647" s="97">
        <f>BaseWeaponStats!L647*WeaponUpgradeCorrections!F10</f>
        <v>0</v>
      </c>
      <c r="M647" s="97">
        <f>BaseWeaponStats!M647*WeaponUpgradeCorrections!G10</f>
        <v>37.5</v>
      </c>
      <c r="N647" s="97">
        <f>BaseWeaponStats!N647*WeaponUpgradeCorrections!H10</f>
        <v>20</v>
      </c>
      <c r="O647" s="97">
        <v>0</v>
      </c>
      <c r="P647" s="98">
        <v>3.5</v>
      </c>
      <c r="Q647" s="99">
        <v>0</v>
      </c>
      <c r="R647" s="102">
        <f>BaseWeaponStats!R647*WeaponUpgradeCorrections!M10</f>
        <v>40</v>
      </c>
      <c r="S647" s="102">
        <f>BaseWeaponStats!S647*WeaponUpgradeCorrections!N10</f>
        <v>10</v>
      </c>
      <c r="T647" s="102">
        <f>BaseWeaponStats!T647*WeaponUpgradeCorrections!O10</f>
        <v>30</v>
      </c>
      <c r="U647" s="102">
        <f>BaseWeaponStats!U647*WeaponUpgradeCorrections!P10</f>
        <v>30</v>
      </c>
      <c r="V647" s="102">
        <f>BaseWeaponStats!V647*WeaponUpgradeCorrections!Q10</f>
        <v>26</v>
      </c>
      <c r="W647" s="100">
        <f>BaseWeaponStats!W647</f>
        <v>180</v>
      </c>
      <c r="X647" s="100">
        <f>BaseWeaponStats!X647</f>
        <v>0</v>
      </c>
      <c r="Y647" s="100">
        <f>BaseWeaponStats!Y647</f>
        <v>1</v>
      </c>
    </row>
    <row r="648" spans="1:25" ht="15.75" customHeight="1" x14ac:dyDescent="0.2">
      <c r="A648" s="94">
        <f>BaseWeaponStats!A648+5</f>
        <v>1000705</v>
      </c>
      <c r="B648" s="95" t="s">
        <v>1166</v>
      </c>
      <c r="C648" s="16" t="s">
        <v>293</v>
      </c>
      <c r="D648" s="106">
        <f>BaseWeaponStats!D648*WeaponUpgradeCorrections!I11</f>
        <v>9.6</v>
      </c>
      <c r="E648" s="107">
        <f>BaseWeaponStats!E648*WeaponUpgradeCorrections!J11</f>
        <v>30</v>
      </c>
      <c r="F648" s="107">
        <f>BaseWeaponStats!F648*WeaponUpgradeCorrections!K11</f>
        <v>0</v>
      </c>
      <c r="G648" s="107">
        <f>BaseWeaponStats!G648*WeaponUpgradeCorrections!L11</f>
        <v>92.399999999999991</v>
      </c>
      <c r="H648" s="96">
        <v>0</v>
      </c>
      <c r="I648" s="97">
        <f>BaseWeaponStats!I648*WeaponUpgradeCorrections!C11</f>
        <v>143</v>
      </c>
      <c r="J648" s="97">
        <f>BaseWeaponStats!J648*WeaponUpgradeCorrections!D11</f>
        <v>150</v>
      </c>
      <c r="K648" s="97">
        <f>BaseWeaponStats!K648*WeaponUpgradeCorrections!E11</f>
        <v>0</v>
      </c>
      <c r="L648" s="97">
        <f>BaseWeaponStats!L648*WeaponUpgradeCorrections!F11</f>
        <v>0</v>
      </c>
      <c r="M648" s="97">
        <f>BaseWeaponStats!M648*WeaponUpgradeCorrections!G11</f>
        <v>37.5</v>
      </c>
      <c r="N648" s="97">
        <f>BaseWeaponStats!N648*WeaponUpgradeCorrections!H11</f>
        <v>20</v>
      </c>
      <c r="O648" s="97">
        <v>0</v>
      </c>
      <c r="P648" s="98">
        <v>3.5</v>
      </c>
      <c r="Q648" s="99">
        <v>0</v>
      </c>
      <c r="R648" s="102">
        <f>BaseWeaponStats!R648*WeaponUpgradeCorrections!M11</f>
        <v>40</v>
      </c>
      <c r="S648" s="102">
        <f>BaseWeaponStats!S648*WeaponUpgradeCorrections!N11</f>
        <v>10</v>
      </c>
      <c r="T648" s="102">
        <f>BaseWeaponStats!T648*WeaponUpgradeCorrections!O11</f>
        <v>30</v>
      </c>
      <c r="U648" s="102">
        <f>BaseWeaponStats!U648*WeaponUpgradeCorrections!P11</f>
        <v>30</v>
      </c>
      <c r="V648" s="102">
        <f>BaseWeaponStats!V648*WeaponUpgradeCorrections!Q11</f>
        <v>26</v>
      </c>
      <c r="W648" s="100">
        <f>BaseWeaponStats!W648</f>
        <v>180</v>
      </c>
      <c r="X648" s="100">
        <f>BaseWeaponStats!X648</f>
        <v>0</v>
      </c>
      <c r="Y648" s="100">
        <f>BaseWeaponStats!Y648</f>
        <v>1</v>
      </c>
    </row>
    <row r="649" spans="1:25" ht="15.75" customHeight="1" x14ac:dyDescent="0.2">
      <c r="A649" s="94">
        <f>BaseWeaponStats!A649+10</f>
        <v>1000810</v>
      </c>
      <c r="B649" s="95" t="s">
        <v>1167</v>
      </c>
      <c r="C649" s="16" t="s">
        <v>293</v>
      </c>
      <c r="D649" s="106">
        <f>BaseWeaponStats!D649*WeaponUpgradeCorrections!I12</f>
        <v>0</v>
      </c>
      <c r="E649" s="107">
        <f>BaseWeaponStats!E649*WeaponUpgradeCorrections!J12</f>
        <v>0</v>
      </c>
      <c r="F649" s="107">
        <f>BaseWeaponStats!F649*WeaponUpgradeCorrections!K12</f>
        <v>0</v>
      </c>
      <c r="G649" s="107">
        <f>BaseWeaponStats!G649*WeaponUpgradeCorrections!L12</f>
        <v>0</v>
      </c>
      <c r="H649" s="96">
        <v>0</v>
      </c>
      <c r="I649" s="97">
        <f>BaseWeaponStats!I649*WeaponUpgradeCorrections!C12</f>
        <v>192</v>
      </c>
      <c r="J649" s="97">
        <f>BaseWeaponStats!J649*WeaponUpgradeCorrections!D12</f>
        <v>0</v>
      </c>
      <c r="K649" s="97">
        <f>BaseWeaponStats!K649*WeaponUpgradeCorrections!E12</f>
        <v>192</v>
      </c>
      <c r="L649" s="97">
        <f>BaseWeaponStats!L649*WeaponUpgradeCorrections!F12</f>
        <v>0</v>
      </c>
      <c r="M649" s="97">
        <f>BaseWeaponStats!M649*WeaponUpgradeCorrections!G12</f>
        <v>37.5</v>
      </c>
      <c r="N649" s="97">
        <f>BaseWeaponStats!N649*WeaponUpgradeCorrections!H12</f>
        <v>20</v>
      </c>
      <c r="O649" s="97">
        <v>0</v>
      </c>
      <c r="P649" s="98">
        <v>3.5</v>
      </c>
      <c r="Q649" s="99">
        <v>0</v>
      </c>
      <c r="R649" s="102">
        <f>BaseWeaponStats!R649*WeaponUpgradeCorrections!M12</f>
        <v>40</v>
      </c>
      <c r="S649" s="102">
        <f>BaseWeaponStats!S649*WeaponUpgradeCorrections!N12</f>
        <v>10</v>
      </c>
      <c r="T649" s="102">
        <f>BaseWeaponStats!T649*WeaponUpgradeCorrections!O12</f>
        <v>33</v>
      </c>
      <c r="U649" s="102">
        <f>BaseWeaponStats!U649*WeaponUpgradeCorrections!P12</f>
        <v>30</v>
      </c>
      <c r="V649" s="102">
        <f>BaseWeaponStats!V649*WeaponUpgradeCorrections!Q12</f>
        <v>26</v>
      </c>
      <c r="W649" s="100">
        <f>BaseWeaponStats!W649</f>
        <v>180</v>
      </c>
      <c r="X649" s="100">
        <f>BaseWeaponStats!X649</f>
        <v>0</v>
      </c>
      <c r="Y649" s="100">
        <f>BaseWeaponStats!Y649</f>
        <v>0</v>
      </c>
    </row>
    <row r="650" spans="1:25" ht="15.75" customHeight="1" x14ac:dyDescent="0.2">
      <c r="A650" s="94">
        <f>BaseWeaponStats!A650+5</f>
        <v>1000905</v>
      </c>
      <c r="B650" s="95" t="s">
        <v>1168</v>
      </c>
      <c r="C650" s="16" t="s">
        <v>293</v>
      </c>
      <c r="D650" s="106">
        <f>BaseWeaponStats!D650*WeaponUpgradeCorrections!I13</f>
        <v>0</v>
      </c>
      <c r="E650" s="107">
        <f>BaseWeaponStats!E650*WeaponUpgradeCorrections!J13</f>
        <v>0</v>
      </c>
      <c r="F650" s="107">
        <f>BaseWeaponStats!F650*WeaponUpgradeCorrections!K13</f>
        <v>0</v>
      </c>
      <c r="G650" s="107">
        <f>BaseWeaponStats!G650*WeaponUpgradeCorrections!L13</f>
        <v>0</v>
      </c>
      <c r="H650" s="96">
        <v>1</v>
      </c>
      <c r="I650" s="97">
        <f>BaseWeaponStats!I650*WeaponUpgradeCorrections!C13</f>
        <v>161</v>
      </c>
      <c r="J650" s="97">
        <f>BaseWeaponStats!J650*WeaponUpgradeCorrections!D13</f>
        <v>0</v>
      </c>
      <c r="K650" s="97">
        <f>BaseWeaponStats!K650*WeaponUpgradeCorrections!E13</f>
        <v>184</v>
      </c>
      <c r="L650" s="97">
        <f>BaseWeaponStats!L650*WeaponUpgradeCorrections!F13</f>
        <v>0</v>
      </c>
      <c r="M650" s="97">
        <f>BaseWeaponStats!M650*WeaponUpgradeCorrections!G13</f>
        <v>37.5</v>
      </c>
      <c r="N650" s="97">
        <f>BaseWeaponStats!N650*WeaponUpgradeCorrections!H13</f>
        <v>20</v>
      </c>
      <c r="O650" s="97">
        <v>0</v>
      </c>
      <c r="P650" s="98">
        <v>3.5</v>
      </c>
      <c r="Q650" s="99">
        <v>0</v>
      </c>
      <c r="R650" s="102">
        <f>BaseWeaponStats!R650*WeaponUpgradeCorrections!M13</f>
        <v>40</v>
      </c>
      <c r="S650" s="102">
        <f>BaseWeaponStats!S650*WeaponUpgradeCorrections!N13</f>
        <v>10</v>
      </c>
      <c r="T650" s="102">
        <f>BaseWeaponStats!T650*WeaponUpgradeCorrections!O13</f>
        <v>33</v>
      </c>
      <c r="U650" s="102">
        <f>BaseWeaponStats!U650*WeaponUpgradeCorrections!P13</f>
        <v>30</v>
      </c>
      <c r="V650" s="102">
        <f>BaseWeaponStats!V650*WeaponUpgradeCorrections!Q13</f>
        <v>26</v>
      </c>
      <c r="W650" s="100">
        <f>BaseWeaponStats!W650</f>
        <v>180</v>
      </c>
      <c r="X650" s="100">
        <f>BaseWeaponStats!X650</f>
        <v>0</v>
      </c>
      <c r="Y650" s="100">
        <f>BaseWeaponStats!Y650</f>
        <v>0</v>
      </c>
    </row>
    <row r="651" spans="1:25" ht="15.75" customHeight="1" x14ac:dyDescent="0.2">
      <c r="A651" s="94" t="s">
        <v>418</v>
      </c>
      <c r="B651" s="94" t="s">
        <v>449</v>
      </c>
      <c r="C651" s="16" t="s">
        <v>2</v>
      </c>
      <c r="D651" s="96" t="s">
        <v>419</v>
      </c>
      <c r="E651" s="96" t="s">
        <v>420</v>
      </c>
      <c r="F651" s="96" t="s">
        <v>421</v>
      </c>
      <c r="G651" s="96" t="s">
        <v>422</v>
      </c>
      <c r="H651" s="96" t="s">
        <v>423</v>
      </c>
      <c r="I651" s="97" t="s">
        <v>424</v>
      </c>
      <c r="J651" s="97" t="s">
        <v>425</v>
      </c>
      <c r="K651" s="97" t="s">
        <v>426</v>
      </c>
      <c r="L651" s="97" t="s">
        <v>427</v>
      </c>
      <c r="M651" s="97" t="s">
        <v>428</v>
      </c>
      <c r="N651" s="97" t="s">
        <v>429</v>
      </c>
      <c r="O651" s="97" t="s">
        <v>430</v>
      </c>
      <c r="P651" s="98" t="s">
        <v>9</v>
      </c>
      <c r="Q651" s="99" t="s">
        <v>431</v>
      </c>
      <c r="R651" s="102" t="s">
        <v>432</v>
      </c>
      <c r="S651" s="102" t="s">
        <v>433</v>
      </c>
      <c r="T651" s="102" t="s">
        <v>434</v>
      </c>
      <c r="U651" s="102" t="s">
        <v>435</v>
      </c>
      <c r="V651" s="102" t="s">
        <v>436</v>
      </c>
      <c r="W651" s="100" t="s">
        <v>437</v>
      </c>
      <c r="X651" s="100" t="s">
        <v>10</v>
      </c>
      <c r="Y651" s="100" t="s">
        <v>438</v>
      </c>
    </row>
    <row r="652" spans="1:25" ht="15.75" customHeight="1" x14ac:dyDescent="0.2">
      <c r="A652" s="94">
        <f>BaseWeaponStats!A652+15</f>
        <v>1001015</v>
      </c>
      <c r="B652" s="103" t="s">
        <v>331</v>
      </c>
      <c r="C652" s="16" t="s">
        <v>332</v>
      </c>
      <c r="D652" s="106">
        <f>BaseWeaponStats!D652*WeaponUpgradeCorrections!I4</f>
        <v>18</v>
      </c>
      <c r="E652" s="107">
        <f>BaseWeaponStats!E652*WeaponUpgradeCorrections!J4</f>
        <v>86.399999999999991</v>
      </c>
      <c r="F652" s="107">
        <f>BaseWeaponStats!F652*WeaponUpgradeCorrections!K4</f>
        <v>0</v>
      </c>
      <c r="G652" s="107">
        <f>BaseWeaponStats!G652*WeaponUpgradeCorrections!L4</f>
        <v>0</v>
      </c>
      <c r="H652" s="96">
        <v>0</v>
      </c>
      <c r="I652" s="97">
        <f>BaseWeaponStats!I652*WeaponUpgradeCorrections!C4</f>
        <v>215</v>
      </c>
      <c r="J652" s="97">
        <f>BaseWeaponStats!J652*WeaponUpgradeCorrections!D4</f>
        <v>0</v>
      </c>
      <c r="K652" s="97">
        <f>BaseWeaponStats!K652*WeaponUpgradeCorrections!E4</f>
        <v>0</v>
      </c>
      <c r="L652" s="97">
        <f>BaseWeaponStats!L652*WeaponUpgradeCorrections!F4</f>
        <v>0</v>
      </c>
      <c r="M652" s="97">
        <f>BaseWeaponStats!M652*WeaponUpgradeCorrections!G4</f>
        <v>37.5</v>
      </c>
      <c r="N652" s="97">
        <f>BaseWeaponStats!N652*WeaponUpgradeCorrections!H4</f>
        <v>20</v>
      </c>
      <c r="O652" s="97">
        <v>0</v>
      </c>
      <c r="P652" s="98">
        <v>4.5</v>
      </c>
      <c r="Q652" s="99">
        <v>0</v>
      </c>
      <c r="R652" s="102">
        <f>BaseWeaponStats!R652*WeaponUpgradeCorrections!M4</f>
        <v>40</v>
      </c>
      <c r="S652" s="102">
        <f>BaseWeaponStats!S652*WeaponUpgradeCorrections!N4</f>
        <v>10</v>
      </c>
      <c r="T652" s="102">
        <f>BaseWeaponStats!T652*WeaponUpgradeCorrections!O4</f>
        <v>30</v>
      </c>
      <c r="U652" s="102">
        <f>BaseWeaponStats!U652*WeaponUpgradeCorrections!P4</f>
        <v>30</v>
      </c>
      <c r="V652" s="102">
        <f>BaseWeaponStats!V652*WeaponUpgradeCorrections!Q4</f>
        <v>26</v>
      </c>
      <c r="W652" s="100">
        <f>BaseWeaponStats!W652</f>
        <v>140</v>
      </c>
      <c r="X652" s="100">
        <f>BaseWeaponStats!X652</f>
        <v>0</v>
      </c>
      <c r="Y652" s="100">
        <f>BaseWeaponStats!Y652</f>
        <v>0</v>
      </c>
    </row>
    <row r="653" spans="1:25" ht="15.75" customHeight="1" x14ac:dyDescent="0.2">
      <c r="A653" s="94">
        <f>BaseWeaponStats!A653+5</f>
        <v>1001105</v>
      </c>
      <c r="B653" s="95" t="s">
        <v>333</v>
      </c>
      <c r="C653" s="16" t="s">
        <v>332</v>
      </c>
      <c r="D653" s="106">
        <f>BaseWeaponStats!D653*WeaponUpgradeCorrections!I5</f>
        <v>18</v>
      </c>
      <c r="E653" s="107">
        <f>BaseWeaponStats!E653*WeaponUpgradeCorrections!J5</f>
        <v>86.399999999999991</v>
      </c>
      <c r="F653" s="107">
        <f>BaseWeaponStats!F653*WeaponUpgradeCorrections!K5</f>
        <v>0</v>
      </c>
      <c r="G653" s="107">
        <f>BaseWeaponStats!G653*WeaponUpgradeCorrections!L5</f>
        <v>0</v>
      </c>
      <c r="H653" s="96">
        <v>0</v>
      </c>
      <c r="I653" s="97">
        <f>BaseWeaponStats!I653*WeaponUpgradeCorrections!C5</f>
        <v>232.20000000000002</v>
      </c>
      <c r="J653" s="97">
        <f>BaseWeaponStats!J653*WeaponUpgradeCorrections!D5</f>
        <v>0</v>
      </c>
      <c r="K653" s="97">
        <f>BaseWeaponStats!K653*WeaponUpgradeCorrections!E5</f>
        <v>0</v>
      </c>
      <c r="L653" s="97">
        <f>BaseWeaponStats!L653*WeaponUpgradeCorrections!F5</f>
        <v>0</v>
      </c>
      <c r="M653" s="97">
        <f>BaseWeaponStats!M653*WeaponUpgradeCorrections!G5</f>
        <v>37.5</v>
      </c>
      <c r="N653" s="97">
        <f>BaseWeaponStats!N653*WeaponUpgradeCorrections!H5</f>
        <v>20</v>
      </c>
      <c r="O653" s="97">
        <v>0</v>
      </c>
      <c r="P653" s="98">
        <v>4.5</v>
      </c>
      <c r="Q653" s="99">
        <v>0</v>
      </c>
      <c r="R653" s="102">
        <f>BaseWeaponStats!R653*WeaponUpgradeCorrections!M5</f>
        <v>40</v>
      </c>
      <c r="S653" s="102">
        <f>BaseWeaponStats!S653*WeaponUpgradeCorrections!N5</f>
        <v>10</v>
      </c>
      <c r="T653" s="102">
        <f>BaseWeaponStats!T653*WeaponUpgradeCorrections!O5</f>
        <v>30</v>
      </c>
      <c r="U653" s="102">
        <f>BaseWeaponStats!U653*WeaponUpgradeCorrections!P5</f>
        <v>30</v>
      </c>
      <c r="V653" s="102">
        <f>BaseWeaponStats!V653*WeaponUpgradeCorrections!Q5</f>
        <v>26</v>
      </c>
      <c r="W653" s="100">
        <f>BaseWeaponStats!W653</f>
        <v>14</v>
      </c>
      <c r="X653" s="100">
        <f>BaseWeaponStats!X653</f>
        <v>0</v>
      </c>
      <c r="Y653" s="100">
        <f>BaseWeaponStats!Y653</f>
        <v>0</v>
      </c>
    </row>
    <row r="654" spans="1:25" ht="15.75" customHeight="1" x14ac:dyDescent="0.2">
      <c r="A654" s="94">
        <f>BaseWeaponStats!A654+5</f>
        <v>1001205</v>
      </c>
      <c r="B654" s="95" t="s">
        <v>1169</v>
      </c>
      <c r="C654" s="16" t="s">
        <v>332</v>
      </c>
      <c r="D654" s="106">
        <f>BaseWeaponStats!D654*WeaponUpgradeCorrections!I6</f>
        <v>0</v>
      </c>
      <c r="E654" s="107">
        <f>BaseWeaponStats!E654*WeaponUpgradeCorrections!J6</f>
        <v>0</v>
      </c>
      <c r="F654" s="107">
        <f>BaseWeaponStats!F654*WeaponUpgradeCorrections!K6</f>
        <v>0</v>
      </c>
      <c r="G654" s="107">
        <f>BaseWeaponStats!G654*WeaponUpgradeCorrections!L6</f>
        <v>0</v>
      </c>
      <c r="H654" s="96">
        <v>0</v>
      </c>
      <c r="I654" s="97">
        <f>BaseWeaponStats!I654*WeaponUpgradeCorrections!C6</f>
        <v>215</v>
      </c>
      <c r="J654" s="97">
        <f>BaseWeaponStats!J654*WeaponUpgradeCorrections!D6</f>
        <v>0</v>
      </c>
      <c r="K654" s="97">
        <f>BaseWeaponStats!K654*WeaponUpgradeCorrections!E6</f>
        <v>0</v>
      </c>
      <c r="L654" s="97">
        <f>BaseWeaponStats!L654*WeaponUpgradeCorrections!F6</f>
        <v>215</v>
      </c>
      <c r="M654" s="97">
        <f>BaseWeaponStats!M654*WeaponUpgradeCorrections!G6</f>
        <v>37.5</v>
      </c>
      <c r="N654" s="97">
        <f>BaseWeaponStats!N654*WeaponUpgradeCorrections!H6</f>
        <v>20</v>
      </c>
      <c r="O654" s="97">
        <v>0</v>
      </c>
      <c r="P654" s="98">
        <v>4.5</v>
      </c>
      <c r="Q654" s="99">
        <v>0</v>
      </c>
      <c r="R654" s="102">
        <f>BaseWeaponStats!R654*WeaponUpgradeCorrections!M6</f>
        <v>40</v>
      </c>
      <c r="S654" s="102">
        <f>BaseWeaponStats!S654*WeaponUpgradeCorrections!N6</f>
        <v>10</v>
      </c>
      <c r="T654" s="102">
        <f>BaseWeaponStats!T654*WeaponUpgradeCorrections!O6</f>
        <v>30</v>
      </c>
      <c r="U654" s="102">
        <f>BaseWeaponStats!U654*WeaponUpgradeCorrections!P6</f>
        <v>42</v>
      </c>
      <c r="V654" s="102">
        <f>BaseWeaponStats!V654*WeaponUpgradeCorrections!Q6</f>
        <v>26</v>
      </c>
      <c r="W654" s="100">
        <f>BaseWeaponStats!W654</f>
        <v>140</v>
      </c>
      <c r="X654" s="100">
        <f>BaseWeaponStats!X654</f>
        <v>0</v>
      </c>
      <c r="Y654" s="100">
        <f>BaseWeaponStats!Y654</f>
        <v>0</v>
      </c>
    </row>
    <row r="655" spans="1:25" ht="15.75" customHeight="1" x14ac:dyDescent="0.2">
      <c r="A655" s="94">
        <f>BaseWeaponStats!A655+5</f>
        <v>1001305</v>
      </c>
      <c r="B655" s="95" t="s">
        <v>1170</v>
      </c>
      <c r="C655" s="16" t="s">
        <v>332</v>
      </c>
      <c r="D655" s="106">
        <f>BaseWeaponStats!D655*WeaponUpgradeCorrections!I7</f>
        <v>12.100000000000001</v>
      </c>
      <c r="E655" s="107">
        <f>BaseWeaponStats!E655*WeaponUpgradeCorrections!J7</f>
        <v>60.500000000000007</v>
      </c>
      <c r="F655" s="107">
        <f>BaseWeaponStats!F655*WeaponUpgradeCorrections!K7</f>
        <v>0</v>
      </c>
      <c r="G655" s="107">
        <f>BaseWeaponStats!G655*WeaponUpgradeCorrections!L7</f>
        <v>0</v>
      </c>
      <c r="H655" s="96">
        <v>0</v>
      </c>
      <c r="I655" s="97">
        <f>BaseWeaponStats!I655*WeaponUpgradeCorrections!C7</f>
        <v>198</v>
      </c>
      <c r="J655" s="97">
        <f>BaseWeaponStats!J655*WeaponUpgradeCorrections!D7</f>
        <v>0</v>
      </c>
      <c r="K655" s="97">
        <f>BaseWeaponStats!K655*WeaponUpgradeCorrections!E7</f>
        <v>0</v>
      </c>
      <c r="L655" s="97">
        <f>BaseWeaponStats!L655*WeaponUpgradeCorrections!F7</f>
        <v>0</v>
      </c>
      <c r="M655" s="97">
        <f>BaseWeaponStats!M655*WeaponUpgradeCorrections!G7</f>
        <v>33</v>
      </c>
      <c r="N655" s="97">
        <f>BaseWeaponStats!N655*WeaponUpgradeCorrections!H7</f>
        <v>20</v>
      </c>
      <c r="O655" s="97">
        <v>0</v>
      </c>
      <c r="P655" s="98">
        <v>4.5</v>
      </c>
      <c r="Q655" s="99">
        <v>0</v>
      </c>
      <c r="R655" s="102">
        <f>BaseWeaponStats!R655*WeaponUpgradeCorrections!M7</f>
        <v>40</v>
      </c>
      <c r="S655" s="102">
        <f>BaseWeaponStats!S655*WeaponUpgradeCorrections!N7</f>
        <v>10</v>
      </c>
      <c r="T655" s="102">
        <f>BaseWeaponStats!T655*WeaponUpgradeCorrections!O7</f>
        <v>30</v>
      </c>
      <c r="U655" s="102">
        <f>BaseWeaponStats!U655*WeaponUpgradeCorrections!P7</f>
        <v>30</v>
      </c>
      <c r="V655" s="102">
        <f>BaseWeaponStats!V655*WeaponUpgradeCorrections!Q7</f>
        <v>26</v>
      </c>
      <c r="W655" s="100">
        <f>BaseWeaponStats!W655</f>
        <v>140</v>
      </c>
      <c r="X655" s="100">
        <f>BaseWeaponStats!X655</f>
        <v>0</v>
      </c>
      <c r="Y655" s="100">
        <f>BaseWeaponStats!Y655</f>
        <v>0</v>
      </c>
    </row>
    <row r="656" spans="1:25" ht="15.75" customHeight="1" x14ac:dyDescent="0.2">
      <c r="A656" s="94">
        <f>BaseWeaponStats!A656+10</f>
        <v>1001410</v>
      </c>
      <c r="B656" s="95" t="s">
        <v>1171</v>
      </c>
      <c r="C656" s="16" t="s">
        <v>332</v>
      </c>
      <c r="D656" s="106">
        <f>BaseWeaponStats!D656*WeaponUpgradeCorrections!I8</f>
        <v>4.8</v>
      </c>
      <c r="E656" s="107">
        <f>BaseWeaponStats!E656*WeaponUpgradeCorrections!J8</f>
        <v>25.2</v>
      </c>
      <c r="F656" s="107">
        <f>BaseWeaponStats!F656*WeaponUpgradeCorrections!K8</f>
        <v>75.599999999999994</v>
      </c>
      <c r="G656" s="107">
        <f>BaseWeaponStats!G656*WeaponUpgradeCorrections!L8</f>
        <v>0</v>
      </c>
      <c r="H656" s="96">
        <v>0</v>
      </c>
      <c r="I656" s="97">
        <f>BaseWeaponStats!I656*WeaponUpgradeCorrections!C8</f>
        <v>162.5</v>
      </c>
      <c r="J656" s="97">
        <f>BaseWeaponStats!J656*WeaponUpgradeCorrections!D8</f>
        <v>175</v>
      </c>
      <c r="K656" s="97">
        <f>BaseWeaponStats!K656*WeaponUpgradeCorrections!E8</f>
        <v>0</v>
      </c>
      <c r="L656" s="97">
        <f>BaseWeaponStats!L656*WeaponUpgradeCorrections!F8</f>
        <v>0</v>
      </c>
      <c r="M656" s="97">
        <f>BaseWeaponStats!M656*WeaponUpgradeCorrections!G8</f>
        <v>37.5</v>
      </c>
      <c r="N656" s="97">
        <f>BaseWeaponStats!N656*WeaponUpgradeCorrections!H8</f>
        <v>20</v>
      </c>
      <c r="O656" s="97">
        <v>0</v>
      </c>
      <c r="P656" s="98">
        <v>4.5</v>
      </c>
      <c r="Q656" s="99">
        <v>0</v>
      </c>
      <c r="R656" s="102">
        <f>BaseWeaponStats!R656*WeaponUpgradeCorrections!M8</f>
        <v>40</v>
      </c>
      <c r="S656" s="102">
        <f>BaseWeaponStats!S656*WeaponUpgradeCorrections!N8</f>
        <v>10</v>
      </c>
      <c r="T656" s="102">
        <f>BaseWeaponStats!T656*WeaponUpgradeCorrections!O8</f>
        <v>30</v>
      </c>
      <c r="U656" s="102">
        <f>BaseWeaponStats!U656*WeaponUpgradeCorrections!P8</f>
        <v>30</v>
      </c>
      <c r="V656" s="102">
        <f>BaseWeaponStats!V656*WeaponUpgradeCorrections!Q8</f>
        <v>26</v>
      </c>
      <c r="W656" s="100">
        <f>BaseWeaponStats!W656</f>
        <v>140</v>
      </c>
      <c r="X656" s="100">
        <f>BaseWeaponStats!X656</f>
        <v>0</v>
      </c>
      <c r="Y656" s="100">
        <f>BaseWeaponStats!Y656</f>
        <v>1</v>
      </c>
    </row>
    <row r="657" spans="1:25" ht="15.75" customHeight="1" x14ac:dyDescent="0.2">
      <c r="A657" s="94">
        <f>BaseWeaponStats!A657+5</f>
        <v>1001505</v>
      </c>
      <c r="B657" s="95" t="s">
        <v>1172</v>
      </c>
      <c r="C657" s="16" t="s">
        <v>332</v>
      </c>
      <c r="D657" s="106">
        <f>BaseWeaponStats!D657*WeaponUpgradeCorrections!I9</f>
        <v>3.5999999999999996</v>
      </c>
      <c r="E657" s="107">
        <f>BaseWeaponStats!E657*WeaponUpgradeCorrections!J9</f>
        <v>18</v>
      </c>
      <c r="F657" s="107">
        <f>BaseWeaponStats!F657*WeaponUpgradeCorrections!K9</f>
        <v>109.8</v>
      </c>
      <c r="G657" s="107">
        <f>BaseWeaponStats!G657*WeaponUpgradeCorrections!L9</f>
        <v>0</v>
      </c>
      <c r="H657" s="96">
        <v>0</v>
      </c>
      <c r="I657" s="97">
        <f>BaseWeaponStats!I657*WeaponUpgradeCorrections!C9</f>
        <v>156</v>
      </c>
      <c r="J657" s="97">
        <f>BaseWeaponStats!J657*WeaponUpgradeCorrections!D9</f>
        <v>160.07999999999998</v>
      </c>
      <c r="K657" s="97">
        <f>BaseWeaponStats!K657*WeaponUpgradeCorrections!E9</f>
        <v>0</v>
      </c>
      <c r="L657" s="97">
        <f>BaseWeaponStats!L657*WeaponUpgradeCorrections!F9</f>
        <v>0</v>
      </c>
      <c r="M657" s="97">
        <f>BaseWeaponStats!M657*WeaponUpgradeCorrections!G9</f>
        <v>37.5</v>
      </c>
      <c r="N657" s="97">
        <f>BaseWeaponStats!N657*WeaponUpgradeCorrections!H9</f>
        <v>20</v>
      </c>
      <c r="O657" s="97">
        <v>0</v>
      </c>
      <c r="P657" s="98">
        <v>4.5</v>
      </c>
      <c r="Q657" s="99">
        <v>0</v>
      </c>
      <c r="R657" s="102">
        <f>BaseWeaponStats!R657*WeaponUpgradeCorrections!M9</f>
        <v>40</v>
      </c>
      <c r="S657" s="102">
        <f>BaseWeaponStats!S657*WeaponUpgradeCorrections!N9</f>
        <v>10</v>
      </c>
      <c r="T657" s="102">
        <f>BaseWeaponStats!T657*WeaponUpgradeCorrections!O9</f>
        <v>30</v>
      </c>
      <c r="U657" s="102">
        <f>BaseWeaponStats!U657*WeaponUpgradeCorrections!P9</f>
        <v>30</v>
      </c>
      <c r="V657" s="102">
        <f>BaseWeaponStats!V657*WeaponUpgradeCorrections!Q9</f>
        <v>26</v>
      </c>
      <c r="W657" s="100">
        <f>BaseWeaponStats!W657</f>
        <v>140</v>
      </c>
      <c r="X657" s="100">
        <f>BaseWeaponStats!X657</f>
        <v>0</v>
      </c>
      <c r="Y657" s="100">
        <f>BaseWeaponStats!Y657</f>
        <v>1</v>
      </c>
    </row>
    <row r="658" spans="1:25" ht="15.75" customHeight="1" x14ac:dyDescent="0.2">
      <c r="A658" s="94">
        <f>BaseWeaponStats!A658+10</f>
        <v>1001610</v>
      </c>
      <c r="B658" s="95" t="s">
        <v>1173</v>
      </c>
      <c r="C658" s="16" t="s">
        <v>332</v>
      </c>
      <c r="D658" s="106">
        <f>BaseWeaponStats!D658*WeaponUpgradeCorrections!I10</f>
        <v>7.1999999999999993</v>
      </c>
      <c r="E658" s="107">
        <f>BaseWeaponStats!E658*WeaponUpgradeCorrections!J10</f>
        <v>33.6</v>
      </c>
      <c r="F658" s="107">
        <f>BaseWeaponStats!F658*WeaponUpgradeCorrections!K10</f>
        <v>0</v>
      </c>
      <c r="G658" s="107">
        <f>BaseWeaponStats!G658*WeaponUpgradeCorrections!L10</f>
        <v>74.399999999999991</v>
      </c>
      <c r="H658" s="96">
        <v>0</v>
      </c>
      <c r="I658" s="97">
        <f>BaseWeaponStats!I658*WeaponUpgradeCorrections!C10</f>
        <v>145</v>
      </c>
      <c r="J658" s="97">
        <f>BaseWeaponStats!J658*WeaponUpgradeCorrections!D10</f>
        <v>177.5</v>
      </c>
      <c r="K658" s="97">
        <f>BaseWeaponStats!K658*WeaponUpgradeCorrections!E10</f>
        <v>0</v>
      </c>
      <c r="L658" s="97">
        <f>BaseWeaponStats!L658*WeaponUpgradeCorrections!F10</f>
        <v>0</v>
      </c>
      <c r="M658" s="97">
        <f>BaseWeaponStats!M658*WeaponUpgradeCorrections!G10</f>
        <v>37.5</v>
      </c>
      <c r="N658" s="97">
        <f>BaseWeaponStats!N658*WeaponUpgradeCorrections!H10</f>
        <v>20</v>
      </c>
      <c r="O658" s="97">
        <v>0</v>
      </c>
      <c r="P658" s="98">
        <v>4.5</v>
      </c>
      <c r="Q658" s="99">
        <v>0</v>
      </c>
      <c r="R658" s="102">
        <f>BaseWeaponStats!R658*WeaponUpgradeCorrections!M10</f>
        <v>40</v>
      </c>
      <c r="S658" s="102">
        <f>BaseWeaponStats!S658*WeaponUpgradeCorrections!N10</f>
        <v>10</v>
      </c>
      <c r="T658" s="102">
        <f>BaseWeaponStats!T658*WeaponUpgradeCorrections!O10</f>
        <v>30</v>
      </c>
      <c r="U658" s="102">
        <f>BaseWeaponStats!U658*WeaponUpgradeCorrections!P10</f>
        <v>30</v>
      </c>
      <c r="V658" s="102">
        <f>BaseWeaponStats!V658*WeaponUpgradeCorrections!Q10</f>
        <v>26</v>
      </c>
      <c r="W658" s="100">
        <f>BaseWeaponStats!W658</f>
        <v>140</v>
      </c>
      <c r="X658" s="100">
        <f>BaseWeaponStats!X658</f>
        <v>0</v>
      </c>
      <c r="Y658" s="100">
        <f>BaseWeaponStats!Y658</f>
        <v>1</v>
      </c>
    </row>
    <row r="659" spans="1:25" ht="15.75" customHeight="1" x14ac:dyDescent="0.2">
      <c r="A659" s="94">
        <f>BaseWeaponStats!A659+5</f>
        <v>1001705</v>
      </c>
      <c r="B659" s="95" t="s">
        <v>1174</v>
      </c>
      <c r="C659" s="16" t="s">
        <v>332</v>
      </c>
      <c r="D659" s="106">
        <f>BaseWeaponStats!D659*WeaponUpgradeCorrections!I11</f>
        <v>6</v>
      </c>
      <c r="E659" s="107">
        <f>BaseWeaponStats!E659*WeaponUpgradeCorrections!J11</f>
        <v>31.2</v>
      </c>
      <c r="F659" s="107">
        <f>BaseWeaponStats!F659*WeaponUpgradeCorrections!K11</f>
        <v>0</v>
      </c>
      <c r="G659" s="107">
        <f>BaseWeaponStats!G659*WeaponUpgradeCorrections!L11</f>
        <v>87.6</v>
      </c>
      <c r="H659" s="96">
        <v>0</v>
      </c>
      <c r="I659" s="97">
        <f>BaseWeaponStats!I659*WeaponUpgradeCorrections!C11</f>
        <v>153.4</v>
      </c>
      <c r="J659" s="97">
        <f>BaseWeaponStats!J659*WeaponUpgradeCorrections!D11</f>
        <v>162.5</v>
      </c>
      <c r="K659" s="97">
        <f>BaseWeaponStats!K659*WeaponUpgradeCorrections!E11</f>
        <v>0</v>
      </c>
      <c r="L659" s="97">
        <f>BaseWeaponStats!L659*WeaponUpgradeCorrections!F11</f>
        <v>0</v>
      </c>
      <c r="M659" s="97">
        <f>BaseWeaponStats!M659*WeaponUpgradeCorrections!G11</f>
        <v>37.5</v>
      </c>
      <c r="N659" s="97">
        <f>BaseWeaponStats!N659*WeaponUpgradeCorrections!H11</f>
        <v>20</v>
      </c>
      <c r="O659" s="97">
        <v>0</v>
      </c>
      <c r="P659" s="98">
        <v>4.5</v>
      </c>
      <c r="Q659" s="99">
        <v>0</v>
      </c>
      <c r="R659" s="102">
        <f>BaseWeaponStats!R659*WeaponUpgradeCorrections!M11</f>
        <v>40</v>
      </c>
      <c r="S659" s="102">
        <f>BaseWeaponStats!S659*WeaponUpgradeCorrections!N11</f>
        <v>10</v>
      </c>
      <c r="T659" s="102">
        <f>BaseWeaponStats!T659*WeaponUpgradeCorrections!O11</f>
        <v>30</v>
      </c>
      <c r="U659" s="102">
        <f>BaseWeaponStats!U659*WeaponUpgradeCorrections!P11</f>
        <v>30</v>
      </c>
      <c r="V659" s="102">
        <f>BaseWeaponStats!V659*WeaponUpgradeCorrections!Q11</f>
        <v>26</v>
      </c>
      <c r="W659" s="100">
        <f>BaseWeaponStats!W659</f>
        <v>140</v>
      </c>
      <c r="X659" s="100">
        <f>BaseWeaponStats!X659</f>
        <v>0</v>
      </c>
      <c r="Y659" s="100">
        <f>BaseWeaponStats!Y659</f>
        <v>1</v>
      </c>
    </row>
    <row r="660" spans="1:25" ht="15.75" customHeight="1" x14ac:dyDescent="0.2">
      <c r="A660" s="94">
        <f>BaseWeaponStats!A660+10</f>
        <v>1001810</v>
      </c>
      <c r="B660" s="95" t="s">
        <v>1175</v>
      </c>
      <c r="C660" s="16" t="s">
        <v>332</v>
      </c>
      <c r="D660" s="106">
        <f>BaseWeaponStats!D660*WeaponUpgradeCorrections!I12</f>
        <v>0</v>
      </c>
      <c r="E660" s="107">
        <f>BaseWeaponStats!E660*WeaponUpgradeCorrections!J12</f>
        <v>0</v>
      </c>
      <c r="F660" s="107">
        <f>BaseWeaponStats!F660*WeaponUpgradeCorrections!K12</f>
        <v>0</v>
      </c>
      <c r="G660" s="107">
        <f>BaseWeaponStats!G660*WeaponUpgradeCorrections!L12</f>
        <v>0</v>
      </c>
      <c r="H660" s="96">
        <v>0</v>
      </c>
      <c r="I660" s="97">
        <f>BaseWeaponStats!I660*WeaponUpgradeCorrections!C12</f>
        <v>206.4</v>
      </c>
      <c r="J660" s="97">
        <f>BaseWeaponStats!J660*WeaponUpgradeCorrections!D12</f>
        <v>0</v>
      </c>
      <c r="K660" s="97">
        <f>BaseWeaponStats!K660*WeaponUpgradeCorrections!E12</f>
        <v>206.4</v>
      </c>
      <c r="L660" s="97">
        <f>BaseWeaponStats!L660*WeaponUpgradeCorrections!F12</f>
        <v>0</v>
      </c>
      <c r="M660" s="97">
        <f>BaseWeaponStats!M660*WeaponUpgradeCorrections!G12</f>
        <v>37.5</v>
      </c>
      <c r="N660" s="97">
        <f>BaseWeaponStats!N660*WeaponUpgradeCorrections!H12</f>
        <v>20</v>
      </c>
      <c r="O660" s="97">
        <v>0</v>
      </c>
      <c r="P660" s="98">
        <v>4.5</v>
      </c>
      <c r="Q660" s="99">
        <v>0</v>
      </c>
      <c r="R660" s="102">
        <f>BaseWeaponStats!R660*WeaponUpgradeCorrections!M12</f>
        <v>40</v>
      </c>
      <c r="S660" s="102">
        <f>BaseWeaponStats!S660*WeaponUpgradeCorrections!N12</f>
        <v>10</v>
      </c>
      <c r="T660" s="102">
        <f>BaseWeaponStats!T660*WeaponUpgradeCorrections!O12</f>
        <v>33</v>
      </c>
      <c r="U660" s="102">
        <f>BaseWeaponStats!U660*WeaponUpgradeCorrections!P12</f>
        <v>30</v>
      </c>
      <c r="V660" s="102">
        <f>BaseWeaponStats!V660*WeaponUpgradeCorrections!Q12</f>
        <v>26</v>
      </c>
      <c r="W660" s="100">
        <f>BaseWeaponStats!W660</f>
        <v>140</v>
      </c>
      <c r="X660" s="100">
        <f>BaseWeaponStats!X660</f>
        <v>0</v>
      </c>
      <c r="Y660" s="100">
        <f>BaseWeaponStats!Y660</f>
        <v>0</v>
      </c>
    </row>
    <row r="661" spans="1:25" ht="15.75" customHeight="1" x14ac:dyDescent="0.2">
      <c r="A661" s="94">
        <f>BaseWeaponStats!A661+5</f>
        <v>1001905</v>
      </c>
      <c r="B661" s="95" t="s">
        <v>1176</v>
      </c>
      <c r="C661" s="16" t="s">
        <v>332</v>
      </c>
      <c r="D661" s="106">
        <f>BaseWeaponStats!D661*WeaponUpgradeCorrections!I13</f>
        <v>0</v>
      </c>
      <c r="E661" s="107">
        <f>BaseWeaponStats!E661*WeaponUpgradeCorrections!J13</f>
        <v>0</v>
      </c>
      <c r="F661" s="107">
        <f>BaseWeaponStats!F661*WeaponUpgradeCorrections!K13</f>
        <v>0</v>
      </c>
      <c r="G661" s="107">
        <f>BaseWeaponStats!G661*WeaponUpgradeCorrections!L13</f>
        <v>0</v>
      </c>
      <c r="H661" s="96">
        <v>1</v>
      </c>
      <c r="I661" s="97">
        <f>BaseWeaponStats!I661*WeaponUpgradeCorrections!C13</f>
        <v>172.5</v>
      </c>
      <c r="J661" s="97">
        <f>BaseWeaponStats!J661*WeaponUpgradeCorrections!D13</f>
        <v>0</v>
      </c>
      <c r="K661" s="97">
        <f>BaseWeaponStats!K661*WeaponUpgradeCorrections!E13</f>
        <v>200.1</v>
      </c>
      <c r="L661" s="97">
        <f>BaseWeaponStats!L661*WeaponUpgradeCorrections!F13</f>
        <v>0</v>
      </c>
      <c r="M661" s="97">
        <f>BaseWeaponStats!M661*WeaponUpgradeCorrections!G13</f>
        <v>37.5</v>
      </c>
      <c r="N661" s="97">
        <f>BaseWeaponStats!N661*WeaponUpgradeCorrections!H13</f>
        <v>20</v>
      </c>
      <c r="O661" s="97">
        <v>0</v>
      </c>
      <c r="P661" s="98">
        <v>4.5</v>
      </c>
      <c r="Q661" s="99">
        <v>0</v>
      </c>
      <c r="R661" s="102">
        <f>BaseWeaponStats!R661*WeaponUpgradeCorrections!M13</f>
        <v>40</v>
      </c>
      <c r="S661" s="102">
        <f>BaseWeaponStats!S661*WeaponUpgradeCorrections!N13</f>
        <v>10</v>
      </c>
      <c r="T661" s="102">
        <f>BaseWeaponStats!T661*WeaponUpgradeCorrections!O13</f>
        <v>33</v>
      </c>
      <c r="U661" s="102">
        <f>BaseWeaponStats!U661*WeaponUpgradeCorrections!P13</f>
        <v>30</v>
      </c>
      <c r="V661" s="102">
        <f>BaseWeaponStats!V661*WeaponUpgradeCorrections!Q13</f>
        <v>26</v>
      </c>
      <c r="W661" s="100">
        <f>BaseWeaponStats!W661</f>
        <v>140</v>
      </c>
      <c r="X661" s="100">
        <f>BaseWeaponStats!X661</f>
        <v>0</v>
      </c>
      <c r="Y661" s="100">
        <f>BaseWeaponStats!Y661</f>
        <v>0</v>
      </c>
    </row>
    <row r="662" spans="1:25" ht="15.75" customHeight="1" x14ac:dyDescent="0.2">
      <c r="A662" s="94" t="s">
        <v>418</v>
      </c>
      <c r="B662" s="94" t="s">
        <v>449</v>
      </c>
      <c r="C662" s="16" t="s">
        <v>2</v>
      </c>
      <c r="D662" s="96" t="s">
        <v>419</v>
      </c>
      <c r="E662" s="96" t="s">
        <v>420</v>
      </c>
      <c r="F662" s="96" t="s">
        <v>421</v>
      </c>
      <c r="G662" s="96" t="s">
        <v>422</v>
      </c>
      <c r="H662" s="96" t="s">
        <v>423</v>
      </c>
      <c r="I662" s="97" t="s">
        <v>424</v>
      </c>
      <c r="J662" s="97" t="s">
        <v>425</v>
      </c>
      <c r="K662" s="97" t="s">
        <v>426</v>
      </c>
      <c r="L662" s="97" t="s">
        <v>427</v>
      </c>
      <c r="M662" s="97" t="s">
        <v>428</v>
      </c>
      <c r="N662" s="97" t="s">
        <v>429</v>
      </c>
      <c r="O662" s="97" t="s">
        <v>430</v>
      </c>
      <c r="P662" s="98" t="s">
        <v>9</v>
      </c>
      <c r="Q662" s="99" t="s">
        <v>431</v>
      </c>
      <c r="R662" s="102" t="s">
        <v>432</v>
      </c>
      <c r="S662" s="102" t="s">
        <v>433</v>
      </c>
      <c r="T662" s="102" t="s">
        <v>434</v>
      </c>
      <c r="U662" s="102" t="s">
        <v>435</v>
      </c>
      <c r="V662" s="102" t="s">
        <v>436</v>
      </c>
      <c r="W662" s="100" t="s">
        <v>437</v>
      </c>
      <c r="X662" s="100" t="s">
        <v>10</v>
      </c>
      <c r="Y662" s="100" t="s">
        <v>438</v>
      </c>
    </row>
    <row r="663" spans="1:25" ht="15.75" customHeight="1" x14ac:dyDescent="0.2">
      <c r="A663" s="94">
        <f>BaseWeaponStats!A663+15</f>
        <v>1002015</v>
      </c>
      <c r="B663" s="103" t="s">
        <v>334</v>
      </c>
      <c r="C663" s="16" t="s">
        <v>335</v>
      </c>
      <c r="D663" s="106">
        <f>BaseWeaponStats!D663*WeaponUpgradeCorrections!I4</f>
        <v>26.4</v>
      </c>
      <c r="E663" s="107">
        <f>BaseWeaponStats!E663*WeaponUpgradeCorrections!J4</f>
        <v>84</v>
      </c>
      <c r="F663" s="107">
        <f>BaseWeaponStats!F663*WeaponUpgradeCorrections!K4</f>
        <v>0</v>
      </c>
      <c r="G663" s="107">
        <f>BaseWeaponStats!G663*WeaponUpgradeCorrections!L4</f>
        <v>0</v>
      </c>
      <c r="H663" s="96">
        <v>0</v>
      </c>
      <c r="I663" s="97">
        <f>BaseWeaponStats!I663*WeaponUpgradeCorrections!C4</f>
        <v>200</v>
      </c>
      <c r="J663" s="97">
        <f>BaseWeaponStats!J663*WeaponUpgradeCorrections!D4</f>
        <v>0</v>
      </c>
      <c r="K663" s="97">
        <f>BaseWeaponStats!K663*WeaponUpgradeCorrections!E4</f>
        <v>0</v>
      </c>
      <c r="L663" s="97">
        <f>BaseWeaponStats!L663*WeaponUpgradeCorrections!F4</f>
        <v>0</v>
      </c>
      <c r="M663" s="97">
        <f>BaseWeaponStats!M663*WeaponUpgradeCorrections!G4</f>
        <v>37.5</v>
      </c>
      <c r="N663" s="97">
        <f>BaseWeaponStats!N663*WeaponUpgradeCorrections!H4</f>
        <v>20</v>
      </c>
      <c r="O663" s="97">
        <v>0</v>
      </c>
      <c r="P663" s="98">
        <v>4.5</v>
      </c>
      <c r="Q663" s="99">
        <v>0</v>
      </c>
      <c r="R663" s="102">
        <f>BaseWeaponStats!R663*WeaponUpgradeCorrections!M4</f>
        <v>40</v>
      </c>
      <c r="S663" s="102">
        <f>BaseWeaponStats!S663*WeaponUpgradeCorrections!N4</f>
        <v>10</v>
      </c>
      <c r="T663" s="102">
        <f>BaseWeaponStats!T663*WeaponUpgradeCorrections!O4</f>
        <v>30</v>
      </c>
      <c r="U663" s="102">
        <f>BaseWeaponStats!U663*WeaponUpgradeCorrections!P4</f>
        <v>30</v>
      </c>
      <c r="V663" s="102">
        <f>BaseWeaponStats!V663*WeaponUpgradeCorrections!Q4</f>
        <v>26</v>
      </c>
      <c r="W663" s="100">
        <f>BaseWeaponStats!W663</f>
        <v>160</v>
      </c>
      <c r="X663" s="100">
        <f>BaseWeaponStats!X663</f>
        <v>0</v>
      </c>
      <c r="Y663" s="100">
        <f>BaseWeaponStats!Y663</f>
        <v>0</v>
      </c>
    </row>
    <row r="664" spans="1:25" ht="15.75" customHeight="1" x14ac:dyDescent="0.2">
      <c r="A664" s="94">
        <f>BaseWeaponStats!A664+5</f>
        <v>1002105</v>
      </c>
      <c r="B664" s="95" t="s">
        <v>336</v>
      </c>
      <c r="C664" s="16" t="s">
        <v>335</v>
      </c>
      <c r="D664" s="106">
        <f>BaseWeaponStats!D664*WeaponUpgradeCorrections!I5</f>
        <v>26.4</v>
      </c>
      <c r="E664" s="107">
        <f>BaseWeaponStats!E664*WeaponUpgradeCorrections!J5</f>
        <v>84</v>
      </c>
      <c r="F664" s="107">
        <f>BaseWeaponStats!F664*WeaponUpgradeCorrections!K5</f>
        <v>0</v>
      </c>
      <c r="G664" s="107">
        <f>BaseWeaponStats!G664*WeaponUpgradeCorrections!L5</f>
        <v>0</v>
      </c>
      <c r="H664" s="96">
        <v>0</v>
      </c>
      <c r="I664" s="97">
        <f>BaseWeaponStats!I664*WeaponUpgradeCorrections!C5</f>
        <v>216</v>
      </c>
      <c r="J664" s="97">
        <f>BaseWeaponStats!J664*WeaponUpgradeCorrections!D5</f>
        <v>0</v>
      </c>
      <c r="K664" s="97">
        <f>BaseWeaponStats!K664*WeaponUpgradeCorrections!E5</f>
        <v>0</v>
      </c>
      <c r="L664" s="97">
        <f>BaseWeaponStats!L664*WeaponUpgradeCorrections!F5</f>
        <v>0</v>
      </c>
      <c r="M664" s="97">
        <f>BaseWeaponStats!M664*WeaponUpgradeCorrections!G5</f>
        <v>37.5</v>
      </c>
      <c r="N664" s="97">
        <f>BaseWeaponStats!N664*WeaponUpgradeCorrections!H5</f>
        <v>20</v>
      </c>
      <c r="O664" s="97">
        <v>0</v>
      </c>
      <c r="P664" s="98">
        <v>4.5</v>
      </c>
      <c r="Q664" s="99">
        <v>0</v>
      </c>
      <c r="R664" s="102">
        <f>BaseWeaponStats!R664*WeaponUpgradeCorrections!M5</f>
        <v>40</v>
      </c>
      <c r="S664" s="102">
        <f>BaseWeaponStats!S664*WeaponUpgradeCorrections!N5</f>
        <v>10</v>
      </c>
      <c r="T664" s="102">
        <f>BaseWeaponStats!T664*WeaponUpgradeCorrections!O5</f>
        <v>30</v>
      </c>
      <c r="U664" s="102">
        <f>BaseWeaponStats!U664*WeaponUpgradeCorrections!P5</f>
        <v>30</v>
      </c>
      <c r="V664" s="102">
        <f>BaseWeaponStats!V664*WeaponUpgradeCorrections!Q5</f>
        <v>26</v>
      </c>
      <c r="W664" s="100">
        <f>BaseWeaponStats!W664</f>
        <v>16</v>
      </c>
      <c r="X664" s="100">
        <f>BaseWeaponStats!X664</f>
        <v>0</v>
      </c>
      <c r="Y664" s="100">
        <f>BaseWeaponStats!Y664</f>
        <v>0</v>
      </c>
    </row>
    <row r="665" spans="1:25" ht="15.75" customHeight="1" x14ac:dyDescent="0.2">
      <c r="A665" s="94">
        <f>BaseWeaponStats!A665+5</f>
        <v>1002205</v>
      </c>
      <c r="B665" s="95" t="s">
        <v>1177</v>
      </c>
      <c r="C665" s="16" t="s">
        <v>335</v>
      </c>
      <c r="D665" s="106">
        <f>BaseWeaponStats!D665*WeaponUpgradeCorrections!I6</f>
        <v>0</v>
      </c>
      <c r="E665" s="107">
        <f>BaseWeaponStats!E665*WeaponUpgradeCorrections!J6</f>
        <v>0</v>
      </c>
      <c r="F665" s="107">
        <f>BaseWeaponStats!F665*WeaponUpgradeCorrections!K6</f>
        <v>0</v>
      </c>
      <c r="G665" s="107">
        <f>BaseWeaponStats!G665*WeaponUpgradeCorrections!L6</f>
        <v>0</v>
      </c>
      <c r="H665" s="96">
        <v>0</v>
      </c>
      <c r="I665" s="97">
        <f>BaseWeaponStats!I665*WeaponUpgradeCorrections!C6</f>
        <v>200</v>
      </c>
      <c r="J665" s="97">
        <f>BaseWeaponStats!J665*WeaponUpgradeCorrections!D6</f>
        <v>0</v>
      </c>
      <c r="K665" s="97">
        <f>BaseWeaponStats!K665*WeaponUpgradeCorrections!E6</f>
        <v>0</v>
      </c>
      <c r="L665" s="97">
        <f>BaseWeaponStats!L665*WeaponUpgradeCorrections!F6</f>
        <v>200</v>
      </c>
      <c r="M665" s="97">
        <f>BaseWeaponStats!M665*WeaponUpgradeCorrections!G6</f>
        <v>37.5</v>
      </c>
      <c r="N665" s="97">
        <f>BaseWeaponStats!N665*WeaponUpgradeCorrections!H6</f>
        <v>20</v>
      </c>
      <c r="O665" s="97">
        <v>0</v>
      </c>
      <c r="P665" s="98">
        <v>4.5</v>
      </c>
      <c r="Q665" s="99">
        <v>0</v>
      </c>
      <c r="R665" s="102">
        <f>BaseWeaponStats!R665*WeaponUpgradeCorrections!M6</f>
        <v>40</v>
      </c>
      <c r="S665" s="102">
        <f>BaseWeaponStats!S665*WeaponUpgradeCorrections!N6</f>
        <v>10</v>
      </c>
      <c r="T665" s="102">
        <f>BaseWeaponStats!T665*WeaponUpgradeCorrections!O6</f>
        <v>30</v>
      </c>
      <c r="U665" s="102">
        <f>BaseWeaponStats!U665*WeaponUpgradeCorrections!P6</f>
        <v>42</v>
      </c>
      <c r="V665" s="102">
        <f>BaseWeaponStats!V665*WeaponUpgradeCorrections!Q6</f>
        <v>26</v>
      </c>
      <c r="W665" s="100">
        <f>BaseWeaponStats!W665</f>
        <v>160</v>
      </c>
      <c r="X665" s="100">
        <f>BaseWeaponStats!X665</f>
        <v>0</v>
      </c>
      <c r="Y665" s="100">
        <f>BaseWeaponStats!Y665</f>
        <v>0</v>
      </c>
    </row>
    <row r="666" spans="1:25" ht="15.75" customHeight="1" x14ac:dyDescent="0.2">
      <c r="A666" s="94">
        <f>BaseWeaponStats!A666+5</f>
        <v>1002305</v>
      </c>
      <c r="B666" s="95" t="s">
        <v>1178</v>
      </c>
      <c r="C666" s="16" t="s">
        <v>335</v>
      </c>
      <c r="D666" s="106">
        <f>BaseWeaponStats!D666*WeaponUpgradeCorrections!I7</f>
        <v>18.700000000000003</v>
      </c>
      <c r="E666" s="107">
        <f>BaseWeaponStats!E666*WeaponUpgradeCorrections!J7</f>
        <v>58.300000000000004</v>
      </c>
      <c r="F666" s="107">
        <f>BaseWeaponStats!F666*WeaponUpgradeCorrections!K7</f>
        <v>0</v>
      </c>
      <c r="G666" s="107">
        <f>BaseWeaponStats!G666*WeaponUpgradeCorrections!L7</f>
        <v>0</v>
      </c>
      <c r="H666" s="96">
        <v>0</v>
      </c>
      <c r="I666" s="97">
        <f>BaseWeaponStats!I666*WeaponUpgradeCorrections!C7</f>
        <v>184</v>
      </c>
      <c r="J666" s="97">
        <f>BaseWeaponStats!J666*WeaponUpgradeCorrections!D7</f>
        <v>0</v>
      </c>
      <c r="K666" s="97">
        <f>BaseWeaponStats!K666*WeaponUpgradeCorrections!E7</f>
        <v>0</v>
      </c>
      <c r="L666" s="97">
        <f>BaseWeaponStats!L666*WeaponUpgradeCorrections!F7</f>
        <v>0</v>
      </c>
      <c r="M666" s="97">
        <f>BaseWeaponStats!M666*WeaponUpgradeCorrections!G7</f>
        <v>33</v>
      </c>
      <c r="N666" s="97">
        <f>BaseWeaponStats!N666*WeaponUpgradeCorrections!H7</f>
        <v>20</v>
      </c>
      <c r="O666" s="97">
        <v>0</v>
      </c>
      <c r="P666" s="98">
        <v>4.5</v>
      </c>
      <c r="Q666" s="99">
        <v>0</v>
      </c>
      <c r="R666" s="102">
        <f>BaseWeaponStats!R666*WeaponUpgradeCorrections!M7</f>
        <v>40</v>
      </c>
      <c r="S666" s="102">
        <f>BaseWeaponStats!S666*WeaponUpgradeCorrections!N7</f>
        <v>10</v>
      </c>
      <c r="T666" s="102">
        <f>BaseWeaponStats!T666*WeaponUpgradeCorrections!O7</f>
        <v>30</v>
      </c>
      <c r="U666" s="102">
        <f>BaseWeaponStats!U666*WeaponUpgradeCorrections!P7</f>
        <v>30</v>
      </c>
      <c r="V666" s="102">
        <f>BaseWeaponStats!V666*WeaponUpgradeCorrections!Q7</f>
        <v>26</v>
      </c>
      <c r="W666" s="100">
        <f>BaseWeaponStats!W666</f>
        <v>160</v>
      </c>
      <c r="X666" s="100">
        <f>BaseWeaponStats!X666</f>
        <v>0</v>
      </c>
      <c r="Y666" s="100">
        <f>BaseWeaponStats!Y666</f>
        <v>0</v>
      </c>
    </row>
    <row r="667" spans="1:25" ht="15.75" customHeight="1" x14ac:dyDescent="0.2">
      <c r="A667" s="94">
        <f>BaseWeaponStats!A667+10</f>
        <v>1002410</v>
      </c>
      <c r="B667" s="95" t="s">
        <v>1179</v>
      </c>
      <c r="C667" s="16" t="s">
        <v>335</v>
      </c>
      <c r="D667" s="106">
        <f>BaseWeaponStats!D667*WeaponUpgradeCorrections!I8</f>
        <v>7.1999999999999993</v>
      </c>
      <c r="E667" s="107">
        <f>BaseWeaponStats!E667*WeaponUpgradeCorrections!J8</f>
        <v>24</v>
      </c>
      <c r="F667" s="107">
        <f>BaseWeaponStats!F667*WeaponUpgradeCorrections!K8</f>
        <v>79.2</v>
      </c>
      <c r="G667" s="107">
        <f>BaseWeaponStats!G667*WeaponUpgradeCorrections!L8</f>
        <v>0</v>
      </c>
      <c r="H667" s="96">
        <v>0</v>
      </c>
      <c r="I667" s="97">
        <f>BaseWeaponStats!I667*WeaponUpgradeCorrections!C8</f>
        <v>150</v>
      </c>
      <c r="J667" s="97">
        <f>BaseWeaponStats!J667*WeaponUpgradeCorrections!D8</f>
        <v>162.5</v>
      </c>
      <c r="K667" s="97">
        <f>BaseWeaponStats!K667*WeaponUpgradeCorrections!E8</f>
        <v>0</v>
      </c>
      <c r="L667" s="97">
        <f>BaseWeaponStats!L667*WeaponUpgradeCorrections!F8</f>
        <v>0</v>
      </c>
      <c r="M667" s="97">
        <f>BaseWeaponStats!M667*WeaponUpgradeCorrections!G8</f>
        <v>37.5</v>
      </c>
      <c r="N667" s="97">
        <f>BaseWeaponStats!N667*WeaponUpgradeCorrections!H8</f>
        <v>20</v>
      </c>
      <c r="O667" s="97">
        <v>0</v>
      </c>
      <c r="P667" s="98">
        <v>4.5</v>
      </c>
      <c r="Q667" s="99">
        <v>0</v>
      </c>
      <c r="R667" s="102">
        <f>BaseWeaponStats!R667*WeaponUpgradeCorrections!M8</f>
        <v>40</v>
      </c>
      <c r="S667" s="102">
        <f>BaseWeaponStats!S667*WeaponUpgradeCorrections!N8</f>
        <v>10</v>
      </c>
      <c r="T667" s="102">
        <f>BaseWeaponStats!T667*WeaponUpgradeCorrections!O8</f>
        <v>30</v>
      </c>
      <c r="U667" s="102">
        <f>BaseWeaponStats!U667*WeaponUpgradeCorrections!P8</f>
        <v>30</v>
      </c>
      <c r="V667" s="102">
        <f>BaseWeaponStats!V667*WeaponUpgradeCorrections!Q8</f>
        <v>26</v>
      </c>
      <c r="W667" s="100">
        <f>BaseWeaponStats!W667</f>
        <v>160</v>
      </c>
      <c r="X667" s="100">
        <f>BaseWeaponStats!X667</f>
        <v>0</v>
      </c>
      <c r="Y667" s="100">
        <f>BaseWeaponStats!Y667</f>
        <v>1</v>
      </c>
    </row>
    <row r="668" spans="1:25" ht="15.75" customHeight="1" x14ac:dyDescent="0.2">
      <c r="A668" s="94">
        <f>BaseWeaponStats!A668+5</f>
        <v>1002505</v>
      </c>
      <c r="B668" s="95" t="s">
        <v>1180</v>
      </c>
      <c r="C668" s="16" t="s">
        <v>335</v>
      </c>
      <c r="D668" s="106">
        <f>BaseWeaponStats!D668*WeaponUpgradeCorrections!I9</f>
        <v>4.8</v>
      </c>
      <c r="E668" s="107">
        <f>BaseWeaponStats!E668*WeaponUpgradeCorrections!J9</f>
        <v>16.8</v>
      </c>
      <c r="F668" s="107">
        <f>BaseWeaponStats!F668*WeaponUpgradeCorrections!K9</f>
        <v>117</v>
      </c>
      <c r="G668" s="107">
        <f>BaseWeaponStats!G668*WeaponUpgradeCorrections!L9</f>
        <v>0</v>
      </c>
      <c r="H668" s="96">
        <v>0</v>
      </c>
      <c r="I668" s="97">
        <f>BaseWeaponStats!I668*WeaponUpgradeCorrections!C9</f>
        <v>144</v>
      </c>
      <c r="J668" s="97">
        <f>BaseWeaponStats!J668*WeaponUpgradeCorrections!D9</f>
        <v>148.47999999999999</v>
      </c>
      <c r="K668" s="97">
        <f>BaseWeaponStats!K668*WeaponUpgradeCorrections!E9</f>
        <v>0</v>
      </c>
      <c r="L668" s="97">
        <f>BaseWeaponStats!L668*WeaponUpgradeCorrections!F9</f>
        <v>0</v>
      </c>
      <c r="M668" s="97">
        <f>BaseWeaponStats!M668*WeaponUpgradeCorrections!G9</f>
        <v>37.5</v>
      </c>
      <c r="N668" s="97">
        <f>BaseWeaponStats!N668*WeaponUpgradeCorrections!H9</f>
        <v>20</v>
      </c>
      <c r="O668" s="97">
        <v>0</v>
      </c>
      <c r="P668" s="98">
        <v>4.5</v>
      </c>
      <c r="Q668" s="99">
        <v>0</v>
      </c>
      <c r="R668" s="102">
        <f>BaseWeaponStats!R668*WeaponUpgradeCorrections!M9</f>
        <v>40</v>
      </c>
      <c r="S668" s="102">
        <f>BaseWeaponStats!S668*WeaponUpgradeCorrections!N9</f>
        <v>10</v>
      </c>
      <c r="T668" s="102">
        <f>BaseWeaponStats!T668*WeaponUpgradeCorrections!O9</f>
        <v>30</v>
      </c>
      <c r="U668" s="102">
        <f>BaseWeaponStats!U668*WeaponUpgradeCorrections!P9</f>
        <v>30</v>
      </c>
      <c r="V668" s="102">
        <f>BaseWeaponStats!V668*WeaponUpgradeCorrections!Q9</f>
        <v>26</v>
      </c>
      <c r="W668" s="100">
        <f>BaseWeaponStats!W668</f>
        <v>160</v>
      </c>
      <c r="X668" s="100">
        <f>BaseWeaponStats!X668</f>
        <v>0</v>
      </c>
      <c r="Y668" s="100">
        <f>BaseWeaponStats!Y668</f>
        <v>1</v>
      </c>
    </row>
    <row r="669" spans="1:25" ht="15.75" customHeight="1" x14ac:dyDescent="0.2">
      <c r="A669" s="94">
        <f>BaseWeaponStats!A669+10</f>
        <v>1002610</v>
      </c>
      <c r="B669" s="95" t="s">
        <v>1181</v>
      </c>
      <c r="C669" s="16" t="s">
        <v>335</v>
      </c>
      <c r="D669" s="106">
        <f>BaseWeaponStats!D669*WeaponUpgradeCorrections!I10</f>
        <v>9.6</v>
      </c>
      <c r="E669" s="107">
        <f>BaseWeaponStats!E669*WeaponUpgradeCorrections!J10</f>
        <v>32.4</v>
      </c>
      <c r="F669" s="107">
        <f>BaseWeaponStats!F669*WeaponUpgradeCorrections!K10</f>
        <v>0</v>
      </c>
      <c r="G669" s="107">
        <f>BaseWeaponStats!G669*WeaponUpgradeCorrections!L10</f>
        <v>79.2</v>
      </c>
      <c r="H669" s="96">
        <v>0</v>
      </c>
      <c r="I669" s="97">
        <f>BaseWeaponStats!I669*WeaponUpgradeCorrections!C10</f>
        <v>135</v>
      </c>
      <c r="J669" s="97">
        <f>BaseWeaponStats!J669*WeaponUpgradeCorrections!D10</f>
        <v>165</v>
      </c>
      <c r="K669" s="97">
        <f>BaseWeaponStats!K669*WeaponUpgradeCorrections!E10</f>
        <v>0</v>
      </c>
      <c r="L669" s="97">
        <f>BaseWeaponStats!L669*WeaponUpgradeCorrections!F10</f>
        <v>0</v>
      </c>
      <c r="M669" s="97">
        <f>BaseWeaponStats!M669*WeaponUpgradeCorrections!G10</f>
        <v>37.5</v>
      </c>
      <c r="N669" s="97">
        <f>BaseWeaponStats!N669*WeaponUpgradeCorrections!H10</f>
        <v>20</v>
      </c>
      <c r="O669" s="97">
        <v>0</v>
      </c>
      <c r="P669" s="98">
        <v>4.5</v>
      </c>
      <c r="Q669" s="99">
        <v>0</v>
      </c>
      <c r="R669" s="102">
        <f>BaseWeaponStats!R669*WeaponUpgradeCorrections!M10</f>
        <v>40</v>
      </c>
      <c r="S669" s="102">
        <f>BaseWeaponStats!S669*WeaponUpgradeCorrections!N10</f>
        <v>10</v>
      </c>
      <c r="T669" s="102">
        <f>BaseWeaponStats!T669*WeaponUpgradeCorrections!O10</f>
        <v>30</v>
      </c>
      <c r="U669" s="102">
        <f>BaseWeaponStats!U669*WeaponUpgradeCorrections!P10</f>
        <v>30</v>
      </c>
      <c r="V669" s="102">
        <f>BaseWeaponStats!V669*WeaponUpgradeCorrections!Q10</f>
        <v>26</v>
      </c>
      <c r="W669" s="100">
        <f>BaseWeaponStats!W669</f>
        <v>160</v>
      </c>
      <c r="X669" s="100">
        <f>BaseWeaponStats!X669</f>
        <v>0</v>
      </c>
      <c r="Y669" s="100">
        <f>BaseWeaponStats!Y669</f>
        <v>1</v>
      </c>
    </row>
    <row r="670" spans="1:25" ht="15.75" customHeight="1" x14ac:dyDescent="0.2">
      <c r="A670" s="94">
        <f>BaseWeaponStats!A670+5</f>
        <v>1002705</v>
      </c>
      <c r="B670" s="95" t="s">
        <v>1182</v>
      </c>
      <c r="C670" s="16" t="s">
        <v>335</v>
      </c>
      <c r="D670" s="106">
        <f>BaseWeaponStats!D670*WeaponUpgradeCorrections!I11</f>
        <v>9.6</v>
      </c>
      <c r="E670" s="107">
        <f>BaseWeaponStats!E670*WeaponUpgradeCorrections!J11</f>
        <v>30</v>
      </c>
      <c r="F670" s="107">
        <f>BaseWeaponStats!F670*WeaponUpgradeCorrections!K11</f>
        <v>0</v>
      </c>
      <c r="G670" s="107">
        <f>BaseWeaponStats!G670*WeaponUpgradeCorrections!L11</f>
        <v>92.399999999999991</v>
      </c>
      <c r="H670" s="96">
        <v>0</v>
      </c>
      <c r="I670" s="97">
        <f>BaseWeaponStats!I670*WeaponUpgradeCorrections!C11</f>
        <v>143</v>
      </c>
      <c r="J670" s="97">
        <f>BaseWeaponStats!J670*WeaponUpgradeCorrections!D11</f>
        <v>150</v>
      </c>
      <c r="K670" s="97">
        <f>BaseWeaponStats!K670*WeaponUpgradeCorrections!E11</f>
        <v>0</v>
      </c>
      <c r="L670" s="97">
        <f>BaseWeaponStats!L670*WeaponUpgradeCorrections!F11</f>
        <v>0</v>
      </c>
      <c r="M670" s="97">
        <f>BaseWeaponStats!M670*WeaponUpgradeCorrections!G11</f>
        <v>37.5</v>
      </c>
      <c r="N670" s="97">
        <f>BaseWeaponStats!N670*WeaponUpgradeCorrections!H11</f>
        <v>20</v>
      </c>
      <c r="O670" s="97">
        <v>0</v>
      </c>
      <c r="P670" s="98">
        <v>4.5</v>
      </c>
      <c r="Q670" s="99">
        <v>0</v>
      </c>
      <c r="R670" s="102">
        <f>BaseWeaponStats!R670*WeaponUpgradeCorrections!M11</f>
        <v>40</v>
      </c>
      <c r="S670" s="102">
        <f>BaseWeaponStats!S670*WeaponUpgradeCorrections!N11</f>
        <v>10</v>
      </c>
      <c r="T670" s="102">
        <f>BaseWeaponStats!T670*WeaponUpgradeCorrections!O11</f>
        <v>30</v>
      </c>
      <c r="U670" s="102">
        <f>BaseWeaponStats!U670*WeaponUpgradeCorrections!P11</f>
        <v>30</v>
      </c>
      <c r="V670" s="102">
        <f>BaseWeaponStats!V670*WeaponUpgradeCorrections!Q11</f>
        <v>26</v>
      </c>
      <c r="W670" s="100">
        <f>BaseWeaponStats!W670</f>
        <v>160</v>
      </c>
      <c r="X670" s="100">
        <f>BaseWeaponStats!X670</f>
        <v>0</v>
      </c>
      <c r="Y670" s="100">
        <f>BaseWeaponStats!Y670</f>
        <v>1</v>
      </c>
    </row>
    <row r="671" spans="1:25" ht="15.75" customHeight="1" x14ac:dyDescent="0.2">
      <c r="A671" s="94">
        <f>BaseWeaponStats!A671+10</f>
        <v>1002810</v>
      </c>
      <c r="B671" s="95" t="s">
        <v>1183</v>
      </c>
      <c r="C671" s="16" t="s">
        <v>335</v>
      </c>
      <c r="D671" s="106">
        <f>BaseWeaponStats!D671*WeaponUpgradeCorrections!I12</f>
        <v>0</v>
      </c>
      <c r="E671" s="107">
        <f>BaseWeaponStats!E671*WeaponUpgradeCorrections!J12</f>
        <v>0</v>
      </c>
      <c r="F671" s="107">
        <f>BaseWeaponStats!F671*WeaponUpgradeCorrections!K12</f>
        <v>0</v>
      </c>
      <c r="G671" s="107">
        <f>BaseWeaponStats!G671*WeaponUpgradeCorrections!L12</f>
        <v>0</v>
      </c>
      <c r="H671" s="96">
        <v>0</v>
      </c>
      <c r="I671" s="97">
        <f>BaseWeaponStats!I671*WeaponUpgradeCorrections!C12</f>
        <v>192</v>
      </c>
      <c r="J671" s="97">
        <f>BaseWeaponStats!J671*WeaponUpgradeCorrections!D12</f>
        <v>0</v>
      </c>
      <c r="K671" s="97">
        <f>BaseWeaponStats!K671*WeaponUpgradeCorrections!E12</f>
        <v>192</v>
      </c>
      <c r="L671" s="97">
        <f>BaseWeaponStats!L671*WeaponUpgradeCorrections!F12</f>
        <v>0</v>
      </c>
      <c r="M671" s="97">
        <f>BaseWeaponStats!M671*WeaponUpgradeCorrections!G12</f>
        <v>37.5</v>
      </c>
      <c r="N671" s="97">
        <f>BaseWeaponStats!N671*WeaponUpgradeCorrections!H12</f>
        <v>20</v>
      </c>
      <c r="O671" s="97">
        <v>0</v>
      </c>
      <c r="P671" s="98">
        <v>4.5</v>
      </c>
      <c r="Q671" s="99">
        <v>0</v>
      </c>
      <c r="R671" s="102">
        <f>BaseWeaponStats!R671*WeaponUpgradeCorrections!M12</f>
        <v>40</v>
      </c>
      <c r="S671" s="102">
        <f>BaseWeaponStats!S671*WeaponUpgradeCorrections!N12</f>
        <v>10</v>
      </c>
      <c r="T671" s="102">
        <f>BaseWeaponStats!T671*WeaponUpgradeCorrections!O12</f>
        <v>33</v>
      </c>
      <c r="U671" s="102">
        <f>BaseWeaponStats!U671*WeaponUpgradeCorrections!P12</f>
        <v>30</v>
      </c>
      <c r="V671" s="102">
        <f>BaseWeaponStats!V671*WeaponUpgradeCorrections!Q12</f>
        <v>26</v>
      </c>
      <c r="W671" s="100">
        <f>BaseWeaponStats!W671</f>
        <v>160</v>
      </c>
      <c r="X671" s="100">
        <f>BaseWeaponStats!X671</f>
        <v>0</v>
      </c>
      <c r="Y671" s="100">
        <f>BaseWeaponStats!Y671</f>
        <v>0</v>
      </c>
    </row>
    <row r="672" spans="1:25" ht="15.75" customHeight="1" x14ac:dyDescent="0.2">
      <c r="A672" s="94">
        <f>BaseWeaponStats!A672+5</f>
        <v>1002905</v>
      </c>
      <c r="B672" s="95" t="s">
        <v>1184</v>
      </c>
      <c r="C672" s="16" t="s">
        <v>335</v>
      </c>
      <c r="D672" s="106">
        <f>BaseWeaponStats!D672*WeaponUpgradeCorrections!I13</f>
        <v>0</v>
      </c>
      <c r="E672" s="107">
        <f>BaseWeaponStats!E672*WeaponUpgradeCorrections!J13</f>
        <v>0</v>
      </c>
      <c r="F672" s="107">
        <f>BaseWeaponStats!F672*WeaponUpgradeCorrections!K13</f>
        <v>0</v>
      </c>
      <c r="G672" s="107">
        <f>BaseWeaponStats!G672*WeaponUpgradeCorrections!L13</f>
        <v>0</v>
      </c>
      <c r="H672" s="96">
        <v>1</v>
      </c>
      <c r="I672" s="97">
        <f>BaseWeaponStats!I672*WeaponUpgradeCorrections!C13</f>
        <v>161</v>
      </c>
      <c r="J672" s="97">
        <f>BaseWeaponStats!J672*WeaponUpgradeCorrections!D13</f>
        <v>0</v>
      </c>
      <c r="K672" s="97">
        <f>BaseWeaponStats!K672*WeaponUpgradeCorrections!E13</f>
        <v>184</v>
      </c>
      <c r="L672" s="97">
        <f>BaseWeaponStats!L672*WeaponUpgradeCorrections!F13</f>
        <v>0</v>
      </c>
      <c r="M672" s="97">
        <f>BaseWeaponStats!M672*WeaponUpgradeCorrections!G13</f>
        <v>37.5</v>
      </c>
      <c r="N672" s="97">
        <f>BaseWeaponStats!N672*WeaponUpgradeCorrections!H13</f>
        <v>20</v>
      </c>
      <c r="O672" s="97">
        <v>0</v>
      </c>
      <c r="P672" s="98">
        <v>4.5</v>
      </c>
      <c r="Q672" s="99">
        <v>0</v>
      </c>
      <c r="R672" s="102">
        <f>BaseWeaponStats!R672*WeaponUpgradeCorrections!M13</f>
        <v>40</v>
      </c>
      <c r="S672" s="102">
        <f>BaseWeaponStats!S672*WeaponUpgradeCorrections!N13</f>
        <v>10</v>
      </c>
      <c r="T672" s="102">
        <f>BaseWeaponStats!T672*WeaponUpgradeCorrections!O13</f>
        <v>33</v>
      </c>
      <c r="U672" s="102">
        <f>BaseWeaponStats!U672*WeaponUpgradeCorrections!P13</f>
        <v>30</v>
      </c>
      <c r="V672" s="102">
        <f>BaseWeaponStats!V672*WeaponUpgradeCorrections!Q13</f>
        <v>26</v>
      </c>
      <c r="W672" s="100">
        <f>BaseWeaponStats!W672</f>
        <v>160</v>
      </c>
      <c r="X672" s="100">
        <f>BaseWeaponStats!X672</f>
        <v>0</v>
      </c>
      <c r="Y672" s="100">
        <f>BaseWeaponStats!Y672</f>
        <v>0</v>
      </c>
    </row>
    <row r="673" spans="1:25" ht="15.75" customHeight="1" x14ac:dyDescent="0.2">
      <c r="A673" s="94" t="s">
        <v>418</v>
      </c>
      <c r="B673" s="94" t="s">
        <v>449</v>
      </c>
      <c r="C673" s="16" t="s">
        <v>2</v>
      </c>
      <c r="D673" s="96" t="s">
        <v>419</v>
      </c>
      <c r="E673" s="96" t="s">
        <v>420</v>
      </c>
      <c r="F673" s="96" t="s">
        <v>421</v>
      </c>
      <c r="G673" s="96" t="s">
        <v>422</v>
      </c>
      <c r="H673" s="96" t="s">
        <v>423</v>
      </c>
      <c r="I673" s="97" t="s">
        <v>424</v>
      </c>
      <c r="J673" s="97" t="s">
        <v>425</v>
      </c>
      <c r="K673" s="97" t="s">
        <v>426</v>
      </c>
      <c r="L673" s="97" t="s">
        <v>427</v>
      </c>
      <c r="M673" s="97" t="s">
        <v>428</v>
      </c>
      <c r="N673" s="97" t="s">
        <v>429</v>
      </c>
      <c r="O673" s="97" t="s">
        <v>430</v>
      </c>
      <c r="P673" s="98" t="s">
        <v>9</v>
      </c>
      <c r="Q673" s="99" t="s">
        <v>431</v>
      </c>
      <c r="R673" s="102" t="s">
        <v>432</v>
      </c>
      <c r="S673" s="102" t="s">
        <v>433</v>
      </c>
      <c r="T673" s="102" t="s">
        <v>434</v>
      </c>
      <c r="U673" s="102" t="s">
        <v>435</v>
      </c>
      <c r="V673" s="102" t="s">
        <v>436</v>
      </c>
      <c r="W673" s="100" t="s">
        <v>437</v>
      </c>
      <c r="X673" s="100" t="s">
        <v>10</v>
      </c>
      <c r="Y673" s="100" t="s">
        <v>438</v>
      </c>
    </row>
    <row r="674" spans="1:25" ht="15.75" customHeight="1" x14ac:dyDescent="0.2">
      <c r="A674" s="94">
        <f>BaseWeaponStats!A674+5</f>
        <v>1003005</v>
      </c>
      <c r="B674" s="103" t="s">
        <v>347</v>
      </c>
      <c r="C674" s="16" t="s">
        <v>348</v>
      </c>
      <c r="D674" s="106">
        <f>BaseWeaponStats!D674*WeaponUpgradeCorrections!I14</f>
        <v>60</v>
      </c>
      <c r="E674" s="107">
        <f>BaseWeaponStats!E674*WeaponUpgradeCorrections!J14</f>
        <v>60</v>
      </c>
      <c r="F674" s="107">
        <f>BaseWeaponStats!F674*WeaponUpgradeCorrections!K14</f>
        <v>0</v>
      </c>
      <c r="G674" s="107">
        <f>BaseWeaponStats!G674*WeaponUpgradeCorrections!L14</f>
        <v>0</v>
      </c>
      <c r="H674" s="96">
        <v>0</v>
      </c>
      <c r="I674" s="97">
        <f>BaseWeaponStats!I674*WeaponUpgradeCorrections!C14</f>
        <v>150</v>
      </c>
      <c r="J674" s="97">
        <f>BaseWeaponStats!J674*WeaponUpgradeCorrections!D14</f>
        <v>0</v>
      </c>
      <c r="K674" s="97">
        <f>BaseWeaponStats!K674*WeaponUpgradeCorrections!E14</f>
        <v>0</v>
      </c>
      <c r="L674" s="97">
        <f>BaseWeaponStats!L674*WeaponUpgradeCorrections!F14</f>
        <v>180</v>
      </c>
      <c r="M674" s="97">
        <f>BaseWeaponStats!M674*WeaponUpgradeCorrections!G14</f>
        <v>37.5</v>
      </c>
      <c r="N674" s="97">
        <f>BaseWeaponStats!N674*WeaponUpgradeCorrections!H14</f>
        <v>20</v>
      </c>
      <c r="O674" s="97">
        <v>0</v>
      </c>
      <c r="P674" s="98">
        <v>4</v>
      </c>
      <c r="Q674" s="99">
        <v>0</v>
      </c>
      <c r="R674" s="102">
        <f>BaseWeaponStats!R674*WeaponUpgradeCorrections!M14</f>
        <v>40</v>
      </c>
      <c r="S674" s="102">
        <f>BaseWeaponStats!S674*WeaponUpgradeCorrections!N14</f>
        <v>10</v>
      </c>
      <c r="T674" s="102">
        <f>BaseWeaponStats!T674*WeaponUpgradeCorrections!O14</f>
        <v>30</v>
      </c>
      <c r="U674" s="102">
        <f>BaseWeaponStats!U674*WeaponUpgradeCorrections!P14</f>
        <v>30</v>
      </c>
      <c r="V674" s="102">
        <f>BaseWeaponStats!V674*WeaponUpgradeCorrections!Q14</f>
        <v>26</v>
      </c>
      <c r="W674" s="100">
        <f>BaseWeaponStats!W674</f>
        <v>400</v>
      </c>
      <c r="X674" s="100">
        <f>BaseWeaponStats!X674</f>
        <v>0</v>
      </c>
      <c r="Y674" s="100">
        <f>BaseWeaponStats!Y674</f>
        <v>0</v>
      </c>
    </row>
    <row r="675" spans="1:25" ht="15.75" customHeight="1" x14ac:dyDescent="0.2">
      <c r="A675" s="94" t="s">
        <v>418</v>
      </c>
      <c r="B675" s="94" t="s">
        <v>449</v>
      </c>
      <c r="C675" s="16" t="s">
        <v>2</v>
      </c>
      <c r="D675" s="96" t="s">
        <v>419</v>
      </c>
      <c r="E675" s="96" t="s">
        <v>420</v>
      </c>
      <c r="F675" s="96" t="s">
        <v>421</v>
      </c>
      <c r="G675" s="96" t="s">
        <v>422</v>
      </c>
      <c r="H675" s="96" t="s">
        <v>423</v>
      </c>
      <c r="I675" s="97" t="s">
        <v>424</v>
      </c>
      <c r="J675" s="97" t="s">
        <v>425</v>
      </c>
      <c r="K675" s="97" t="s">
        <v>426</v>
      </c>
      <c r="L675" s="97" t="s">
        <v>427</v>
      </c>
      <c r="M675" s="97" t="s">
        <v>428</v>
      </c>
      <c r="N675" s="97" t="s">
        <v>429</v>
      </c>
      <c r="O675" s="97" t="s">
        <v>430</v>
      </c>
      <c r="P675" s="98" t="s">
        <v>9</v>
      </c>
      <c r="Q675" s="99" t="s">
        <v>431</v>
      </c>
      <c r="R675" s="102" t="s">
        <v>432</v>
      </c>
      <c r="S675" s="102" t="s">
        <v>433</v>
      </c>
      <c r="T675" s="102" t="s">
        <v>434</v>
      </c>
      <c r="U675" s="102" t="s">
        <v>435</v>
      </c>
      <c r="V675" s="102" t="s">
        <v>436</v>
      </c>
      <c r="W675" s="100" t="s">
        <v>437</v>
      </c>
      <c r="X675" s="100" t="s">
        <v>10</v>
      </c>
      <c r="Y675" s="100" t="s">
        <v>438</v>
      </c>
    </row>
    <row r="676" spans="1:25" ht="15.75" customHeight="1" x14ac:dyDescent="0.2">
      <c r="A676" s="94">
        <f>BaseWeaponStats!A676+5</f>
        <v>1004005</v>
      </c>
      <c r="B676" s="103" t="s">
        <v>342</v>
      </c>
      <c r="C676" s="16" t="s">
        <v>343</v>
      </c>
      <c r="D676" s="106">
        <f>BaseWeaponStats!D676*WeaponUpgradeCorrections!I16</f>
        <v>11</v>
      </c>
      <c r="E676" s="107">
        <f>BaseWeaponStats!E676*WeaponUpgradeCorrections!J16</f>
        <v>55</v>
      </c>
      <c r="F676" s="107">
        <f>BaseWeaponStats!F676*WeaponUpgradeCorrections!K16</f>
        <v>88</v>
      </c>
      <c r="G676" s="107">
        <f>BaseWeaponStats!G676*WeaponUpgradeCorrections!L16</f>
        <v>0</v>
      </c>
      <c r="H676" s="96">
        <v>0</v>
      </c>
      <c r="I676" s="97">
        <f>BaseWeaponStats!I676*WeaponUpgradeCorrections!C16</f>
        <v>105</v>
      </c>
      <c r="J676" s="97">
        <f>BaseWeaponStats!J676*WeaponUpgradeCorrections!D16</f>
        <v>172.5</v>
      </c>
      <c r="K676" s="97">
        <f>BaseWeaponStats!K676*WeaponUpgradeCorrections!E16</f>
        <v>0</v>
      </c>
      <c r="L676" s="97">
        <f>BaseWeaponStats!L676*WeaponUpgradeCorrections!F16</f>
        <v>0</v>
      </c>
      <c r="M676" s="97">
        <f>BaseWeaponStats!M676*WeaponUpgradeCorrections!G16</f>
        <v>37.5</v>
      </c>
      <c r="N676" s="97">
        <f>BaseWeaponStats!N676*WeaponUpgradeCorrections!H16</f>
        <v>20</v>
      </c>
      <c r="O676" s="97">
        <v>0</v>
      </c>
      <c r="P676" s="98">
        <v>6</v>
      </c>
      <c r="Q676" s="99">
        <v>0</v>
      </c>
      <c r="R676" s="102">
        <f>BaseWeaponStats!R676*WeaponUpgradeCorrections!M16</f>
        <v>40</v>
      </c>
      <c r="S676" s="102">
        <f>BaseWeaponStats!S676*WeaponUpgradeCorrections!N16</f>
        <v>10</v>
      </c>
      <c r="T676" s="102">
        <f>BaseWeaponStats!T676*WeaponUpgradeCorrections!O16</f>
        <v>30</v>
      </c>
      <c r="U676" s="102">
        <f>BaseWeaponStats!U676*WeaponUpgradeCorrections!P16</f>
        <v>30</v>
      </c>
      <c r="V676" s="102">
        <f>BaseWeaponStats!V676*WeaponUpgradeCorrections!Q16</f>
        <v>26</v>
      </c>
      <c r="W676" s="100">
        <f>BaseWeaponStats!W676</f>
        <v>240</v>
      </c>
      <c r="X676" s="100">
        <f>BaseWeaponStats!X676</f>
        <v>0</v>
      </c>
      <c r="Y676" s="100">
        <f>BaseWeaponStats!Y676</f>
        <v>0</v>
      </c>
    </row>
    <row r="677" spans="1:25" ht="15.75" customHeight="1" x14ac:dyDescent="0.2">
      <c r="A677" s="94" t="s">
        <v>418</v>
      </c>
      <c r="B677" s="94" t="s">
        <v>449</v>
      </c>
      <c r="C677" s="16" t="s">
        <v>2</v>
      </c>
      <c r="D677" s="96" t="s">
        <v>419</v>
      </c>
      <c r="E677" s="96" t="s">
        <v>420</v>
      </c>
      <c r="F677" s="96" t="s">
        <v>421</v>
      </c>
      <c r="G677" s="96" t="s">
        <v>422</v>
      </c>
      <c r="H677" s="96" t="s">
        <v>423</v>
      </c>
      <c r="I677" s="97" t="s">
        <v>424</v>
      </c>
      <c r="J677" s="97" t="s">
        <v>425</v>
      </c>
      <c r="K677" s="97" t="s">
        <v>426</v>
      </c>
      <c r="L677" s="97" t="s">
        <v>427</v>
      </c>
      <c r="M677" s="97" t="s">
        <v>428</v>
      </c>
      <c r="N677" s="97" t="s">
        <v>429</v>
      </c>
      <c r="O677" s="97" t="s">
        <v>430</v>
      </c>
      <c r="P677" s="98" t="s">
        <v>9</v>
      </c>
      <c r="Q677" s="99" t="s">
        <v>431</v>
      </c>
      <c r="R677" s="102" t="s">
        <v>432</v>
      </c>
      <c r="S677" s="102" t="s">
        <v>433</v>
      </c>
      <c r="T677" s="102" t="s">
        <v>434</v>
      </c>
      <c r="U677" s="102" t="s">
        <v>435</v>
      </c>
      <c r="V677" s="102" t="s">
        <v>436</v>
      </c>
      <c r="W677" s="100" t="s">
        <v>437</v>
      </c>
      <c r="X677" s="100" t="s">
        <v>10</v>
      </c>
      <c r="Y677" s="100" t="s">
        <v>438</v>
      </c>
    </row>
    <row r="678" spans="1:25" ht="15.75" customHeight="1" x14ac:dyDescent="0.2">
      <c r="A678" s="94">
        <f>BaseWeaponStats!A678+5</f>
        <v>1006005</v>
      </c>
      <c r="B678" s="103" t="s">
        <v>353</v>
      </c>
      <c r="C678" s="16" t="s">
        <v>69</v>
      </c>
      <c r="D678" s="106">
        <f>BaseWeaponStats!D678*WeaponUpgradeCorrections!I16</f>
        <v>4</v>
      </c>
      <c r="E678" s="107">
        <f>BaseWeaponStats!E678*WeaponUpgradeCorrections!J16</f>
        <v>60</v>
      </c>
      <c r="F678" s="107">
        <f>BaseWeaponStats!F678*WeaponUpgradeCorrections!K16</f>
        <v>0</v>
      </c>
      <c r="G678" s="107">
        <f>BaseWeaponStats!G678*WeaponUpgradeCorrections!L16</f>
        <v>0</v>
      </c>
      <c r="H678" s="96">
        <v>0</v>
      </c>
      <c r="I678" s="97">
        <f>BaseWeaponStats!I678*WeaponUpgradeCorrections!C16</f>
        <v>244.5</v>
      </c>
      <c r="J678" s="97">
        <f>BaseWeaponStats!J678*WeaponUpgradeCorrections!D16</f>
        <v>0</v>
      </c>
      <c r="K678" s="97">
        <f>BaseWeaponStats!K678*WeaponUpgradeCorrections!E16</f>
        <v>0</v>
      </c>
      <c r="L678" s="97">
        <f>BaseWeaponStats!L678*WeaponUpgradeCorrections!F16</f>
        <v>0</v>
      </c>
      <c r="M678" s="97">
        <f>BaseWeaponStats!M678*WeaponUpgradeCorrections!G16</f>
        <v>37.5</v>
      </c>
      <c r="N678" s="97">
        <f>BaseWeaponStats!N678*WeaponUpgradeCorrections!H16</f>
        <v>20</v>
      </c>
      <c r="O678" s="97">
        <v>0</v>
      </c>
      <c r="P678" s="98">
        <v>6</v>
      </c>
      <c r="Q678" s="99">
        <v>0</v>
      </c>
      <c r="R678" s="102">
        <f>BaseWeaponStats!R678*WeaponUpgradeCorrections!M16</f>
        <v>40</v>
      </c>
      <c r="S678" s="102">
        <f>BaseWeaponStats!S678*WeaponUpgradeCorrections!N16</f>
        <v>10</v>
      </c>
      <c r="T678" s="102">
        <f>BaseWeaponStats!T678*WeaponUpgradeCorrections!O16</f>
        <v>30</v>
      </c>
      <c r="U678" s="102">
        <f>BaseWeaponStats!U678*WeaponUpgradeCorrections!P16</f>
        <v>30</v>
      </c>
      <c r="V678" s="102">
        <f>BaseWeaponStats!V678*WeaponUpgradeCorrections!Q16</f>
        <v>26</v>
      </c>
      <c r="W678" s="100">
        <f>BaseWeaponStats!W678</f>
        <v>300</v>
      </c>
      <c r="X678" s="100">
        <f>BaseWeaponStats!X678</f>
        <v>0</v>
      </c>
      <c r="Y678" s="100">
        <f>BaseWeaponStats!Y678</f>
        <v>0</v>
      </c>
    </row>
    <row r="679" spans="1:25" ht="15.75" customHeight="1" x14ac:dyDescent="0.2">
      <c r="A679" s="94" t="s">
        <v>418</v>
      </c>
      <c r="B679" s="94" t="s">
        <v>449</v>
      </c>
      <c r="C679" s="16" t="s">
        <v>2</v>
      </c>
      <c r="D679" s="96" t="s">
        <v>419</v>
      </c>
      <c r="E679" s="96" t="s">
        <v>420</v>
      </c>
      <c r="F679" s="96" t="s">
        <v>421</v>
      </c>
      <c r="G679" s="96" t="s">
        <v>422</v>
      </c>
      <c r="H679" s="96" t="s">
        <v>423</v>
      </c>
      <c r="I679" s="97" t="s">
        <v>424</v>
      </c>
      <c r="J679" s="97" t="s">
        <v>425</v>
      </c>
      <c r="K679" s="97" t="s">
        <v>426</v>
      </c>
      <c r="L679" s="97" t="s">
        <v>427</v>
      </c>
      <c r="M679" s="97" t="s">
        <v>428</v>
      </c>
      <c r="N679" s="97" t="s">
        <v>429</v>
      </c>
      <c r="O679" s="97" t="s">
        <v>430</v>
      </c>
      <c r="P679" s="98" t="s">
        <v>9</v>
      </c>
      <c r="Q679" s="99" t="s">
        <v>431</v>
      </c>
      <c r="R679" s="102" t="s">
        <v>432</v>
      </c>
      <c r="S679" s="102" t="s">
        <v>433</v>
      </c>
      <c r="T679" s="102" t="s">
        <v>434</v>
      </c>
      <c r="U679" s="102" t="s">
        <v>435</v>
      </c>
      <c r="V679" s="102" t="s">
        <v>436</v>
      </c>
      <c r="W679" s="100" t="s">
        <v>437</v>
      </c>
      <c r="X679" s="100" t="s">
        <v>10</v>
      </c>
      <c r="Y679" s="100" t="s">
        <v>438</v>
      </c>
    </row>
    <row r="680" spans="1:25" ht="15.75" customHeight="1" x14ac:dyDescent="0.2">
      <c r="A680" s="94">
        <f>BaseWeaponStats!A680+15</f>
        <v>1050015</v>
      </c>
      <c r="B680" s="103" t="s">
        <v>340</v>
      </c>
      <c r="C680" s="16" t="s">
        <v>148</v>
      </c>
      <c r="D680" s="106">
        <f>BaseWeaponStats!D680*WeaponUpgradeCorrections!I4</f>
        <v>26.4</v>
      </c>
      <c r="E680" s="107">
        <f>BaseWeaponStats!E680*WeaponUpgradeCorrections!J4</f>
        <v>84</v>
      </c>
      <c r="F680" s="107">
        <f>BaseWeaponStats!F680*WeaponUpgradeCorrections!K4</f>
        <v>0</v>
      </c>
      <c r="G680" s="107">
        <f>BaseWeaponStats!G680*WeaponUpgradeCorrections!L4</f>
        <v>0</v>
      </c>
      <c r="H680" s="96">
        <v>0</v>
      </c>
      <c r="I680" s="97">
        <f>BaseWeaponStats!I680*WeaponUpgradeCorrections!C4</f>
        <v>215</v>
      </c>
      <c r="J680" s="97">
        <f>BaseWeaponStats!J680*WeaponUpgradeCorrections!D4</f>
        <v>0</v>
      </c>
      <c r="K680" s="97">
        <f>BaseWeaponStats!K680*WeaponUpgradeCorrections!E4</f>
        <v>0</v>
      </c>
      <c r="L680" s="97">
        <f>BaseWeaponStats!L680*WeaponUpgradeCorrections!F4</f>
        <v>0</v>
      </c>
      <c r="M680" s="97">
        <f>BaseWeaponStats!M680*WeaponUpgradeCorrections!G4</f>
        <v>37.5</v>
      </c>
      <c r="N680" s="97">
        <f>BaseWeaponStats!N680*WeaponUpgradeCorrections!H4</f>
        <v>20</v>
      </c>
      <c r="O680" s="97">
        <v>0</v>
      </c>
      <c r="P680" s="98">
        <v>10</v>
      </c>
      <c r="Q680" s="99">
        <v>0</v>
      </c>
      <c r="R680" s="102">
        <f>BaseWeaponStats!R680*WeaponUpgradeCorrections!M4</f>
        <v>40</v>
      </c>
      <c r="S680" s="102">
        <f>BaseWeaponStats!S680*WeaponUpgradeCorrections!N4</f>
        <v>10</v>
      </c>
      <c r="T680" s="102">
        <f>BaseWeaponStats!T680*WeaponUpgradeCorrections!O4</f>
        <v>30</v>
      </c>
      <c r="U680" s="102">
        <f>BaseWeaponStats!U680*WeaponUpgradeCorrections!P4</f>
        <v>30</v>
      </c>
      <c r="V680" s="102">
        <f>BaseWeaponStats!V680*WeaponUpgradeCorrections!Q4</f>
        <v>26</v>
      </c>
      <c r="W680" s="100">
        <f>BaseWeaponStats!W680</f>
        <v>180</v>
      </c>
      <c r="X680" s="100">
        <f>BaseWeaponStats!X680</f>
        <v>0</v>
      </c>
      <c r="Y680" s="100">
        <f>BaseWeaponStats!Y680</f>
        <v>0</v>
      </c>
    </row>
    <row r="681" spans="1:25" ht="15.75" customHeight="1" x14ac:dyDescent="0.2">
      <c r="A681" s="94">
        <f>BaseWeaponStats!A681+5</f>
        <v>1050105</v>
      </c>
      <c r="B681" s="95" t="s">
        <v>341</v>
      </c>
      <c r="C681" s="16" t="s">
        <v>148</v>
      </c>
      <c r="D681" s="106">
        <f>BaseWeaponStats!D681*WeaponUpgradeCorrections!I5</f>
        <v>26.4</v>
      </c>
      <c r="E681" s="107">
        <f>BaseWeaponStats!E681*WeaponUpgradeCorrections!J5</f>
        <v>84</v>
      </c>
      <c r="F681" s="107">
        <f>BaseWeaponStats!F681*WeaponUpgradeCorrections!K5</f>
        <v>0</v>
      </c>
      <c r="G681" s="107">
        <f>BaseWeaponStats!G681*WeaponUpgradeCorrections!L5</f>
        <v>0</v>
      </c>
      <c r="H681" s="96">
        <v>0</v>
      </c>
      <c r="I681" s="97">
        <f>BaseWeaponStats!I681*WeaponUpgradeCorrections!C5</f>
        <v>232.20000000000002</v>
      </c>
      <c r="J681" s="97">
        <f>BaseWeaponStats!J681*WeaponUpgradeCorrections!D5</f>
        <v>0</v>
      </c>
      <c r="K681" s="97">
        <f>BaseWeaponStats!K681*WeaponUpgradeCorrections!E5</f>
        <v>0</v>
      </c>
      <c r="L681" s="97">
        <f>BaseWeaponStats!L681*WeaponUpgradeCorrections!F5</f>
        <v>0</v>
      </c>
      <c r="M681" s="97">
        <f>BaseWeaponStats!M681*WeaponUpgradeCorrections!G5</f>
        <v>37.5</v>
      </c>
      <c r="N681" s="97">
        <f>BaseWeaponStats!N681*WeaponUpgradeCorrections!H5</f>
        <v>20</v>
      </c>
      <c r="O681" s="97">
        <v>0</v>
      </c>
      <c r="P681" s="98">
        <v>10</v>
      </c>
      <c r="Q681" s="99">
        <v>0</v>
      </c>
      <c r="R681" s="102">
        <f>BaseWeaponStats!R681*WeaponUpgradeCorrections!M5</f>
        <v>40</v>
      </c>
      <c r="S681" s="102">
        <f>BaseWeaponStats!S681*WeaponUpgradeCorrections!N5</f>
        <v>10</v>
      </c>
      <c r="T681" s="102">
        <f>BaseWeaponStats!T681*WeaponUpgradeCorrections!O5</f>
        <v>30</v>
      </c>
      <c r="U681" s="102">
        <f>BaseWeaponStats!U681*WeaponUpgradeCorrections!P5</f>
        <v>30</v>
      </c>
      <c r="V681" s="102">
        <f>BaseWeaponStats!V681*WeaponUpgradeCorrections!Q5</f>
        <v>26</v>
      </c>
      <c r="W681" s="100">
        <f>BaseWeaponStats!W681</f>
        <v>18</v>
      </c>
      <c r="X681" s="100">
        <f>BaseWeaponStats!X681</f>
        <v>0</v>
      </c>
      <c r="Y681" s="100">
        <f>BaseWeaponStats!Y681</f>
        <v>0</v>
      </c>
    </row>
    <row r="682" spans="1:25" ht="15.75" customHeight="1" x14ac:dyDescent="0.2">
      <c r="A682" s="94">
        <f>BaseWeaponStats!A682+5</f>
        <v>1050205</v>
      </c>
      <c r="B682" s="95" t="s">
        <v>1185</v>
      </c>
      <c r="C682" s="16" t="s">
        <v>148</v>
      </c>
      <c r="D682" s="106">
        <f>BaseWeaponStats!D682*WeaponUpgradeCorrections!I6</f>
        <v>0</v>
      </c>
      <c r="E682" s="107">
        <f>BaseWeaponStats!E682*WeaponUpgradeCorrections!J6</f>
        <v>0</v>
      </c>
      <c r="F682" s="107">
        <f>BaseWeaponStats!F682*WeaponUpgradeCorrections!K6</f>
        <v>0</v>
      </c>
      <c r="G682" s="107">
        <f>BaseWeaponStats!G682*WeaponUpgradeCorrections!L6</f>
        <v>0</v>
      </c>
      <c r="H682" s="96">
        <v>0</v>
      </c>
      <c r="I682" s="97">
        <f>BaseWeaponStats!I682*WeaponUpgradeCorrections!C6</f>
        <v>215</v>
      </c>
      <c r="J682" s="97">
        <f>BaseWeaponStats!J682*WeaponUpgradeCorrections!D6</f>
        <v>0</v>
      </c>
      <c r="K682" s="97">
        <f>BaseWeaponStats!K682*WeaponUpgradeCorrections!E6</f>
        <v>0</v>
      </c>
      <c r="L682" s="97">
        <f>BaseWeaponStats!L682*WeaponUpgradeCorrections!F6</f>
        <v>215</v>
      </c>
      <c r="M682" s="97">
        <f>BaseWeaponStats!M682*WeaponUpgradeCorrections!G6</f>
        <v>37.5</v>
      </c>
      <c r="N682" s="97">
        <f>BaseWeaponStats!N682*WeaponUpgradeCorrections!H6</f>
        <v>20</v>
      </c>
      <c r="O682" s="97">
        <v>0</v>
      </c>
      <c r="P682" s="98">
        <v>10</v>
      </c>
      <c r="Q682" s="99">
        <v>0</v>
      </c>
      <c r="R682" s="102">
        <f>BaseWeaponStats!R682*WeaponUpgradeCorrections!M6</f>
        <v>40</v>
      </c>
      <c r="S682" s="102">
        <f>BaseWeaponStats!S682*WeaponUpgradeCorrections!N6</f>
        <v>10</v>
      </c>
      <c r="T682" s="102">
        <f>BaseWeaponStats!T682*WeaponUpgradeCorrections!O6</f>
        <v>30</v>
      </c>
      <c r="U682" s="102">
        <f>BaseWeaponStats!U682*WeaponUpgradeCorrections!P6</f>
        <v>42</v>
      </c>
      <c r="V682" s="102">
        <f>BaseWeaponStats!V682*WeaponUpgradeCorrections!Q6</f>
        <v>26</v>
      </c>
      <c r="W682" s="100">
        <f>BaseWeaponStats!W682</f>
        <v>180</v>
      </c>
      <c r="X682" s="100">
        <f>BaseWeaponStats!X682</f>
        <v>0</v>
      </c>
      <c r="Y682" s="100">
        <f>BaseWeaponStats!Y682</f>
        <v>0</v>
      </c>
    </row>
    <row r="683" spans="1:25" ht="15.75" customHeight="1" x14ac:dyDescent="0.2">
      <c r="A683" s="94">
        <f>BaseWeaponStats!A683+5</f>
        <v>1050305</v>
      </c>
      <c r="B683" s="95" t="s">
        <v>1186</v>
      </c>
      <c r="C683" s="16" t="s">
        <v>148</v>
      </c>
      <c r="D683" s="106">
        <f>BaseWeaponStats!D683*WeaponUpgradeCorrections!I7</f>
        <v>18.700000000000003</v>
      </c>
      <c r="E683" s="107">
        <f>BaseWeaponStats!E683*WeaponUpgradeCorrections!J7</f>
        <v>58.300000000000004</v>
      </c>
      <c r="F683" s="107">
        <f>BaseWeaponStats!F683*WeaponUpgradeCorrections!K7</f>
        <v>0</v>
      </c>
      <c r="G683" s="107">
        <f>BaseWeaponStats!G683*WeaponUpgradeCorrections!L7</f>
        <v>0</v>
      </c>
      <c r="H683" s="96">
        <v>0</v>
      </c>
      <c r="I683" s="97">
        <f>BaseWeaponStats!I683*WeaponUpgradeCorrections!C7</f>
        <v>198</v>
      </c>
      <c r="J683" s="97">
        <f>BaseWeaponStats!J683*WeaponUpgradeCorrections!D7</f>
        <v>0</v>
      </c>
      <c r="K683" s="97">
        <f>BaseWeaponStats!K683*WeaponUpgradeCorrections!E7</f>
        <v>0</v>
      </c>
      <c r="L683" s="97">
        <f>BaseWeaponStats!L683*WeaponUpgradeCorrections!F7</f>
        <v>0</v>
      </c>
      <c r="M683" s="97">
        <f>BaseWeaponStats!M683*WeaponUpgradeCorrections!G7</f>
        <v>33</v>
      </c>
      <c r="N683" s="97">
        <f>BaseWeaponStats!N683*WeaponUpgradeCorrections!H7</f>
        <v>20</v>
      </c>
      <c r="O683" s="97">
        <v>0</v>
      </c>
      <c r="P683" s="98">
        <v>10</v>
      </c>
      <c r="Q683" s="99">
        <v>0</v>
      </c>
      <c r="R683" s="102">
        <f>BaseWeaponStats!R683*WeaponUpgradeCorrections!M7</f>
        <v>40</v>
      </c>
      <c r="S683" s="102">
        <f>BaseWeaponStats!S683*WeaponUpgradeCorrections!N7</f>
        <v>10</v>
      </c>
      <c r="T683" s="102">
        <f>BaseWeaponStats!T683*WeaponUpgradeCorrections!O7</f>
        <v>30</v>
      </c>
      <c r="U683" s="102">
        <f>BaseWeaponStats!U683*WeaponUpgradeCorrections!P7</f>
        <v>30</v>
      </c>
      <c r="V683" s="102">
        <f>BaseWeaponStats!V683*WeaponUpgradeCorrections!Q7</f>
        <v>26</v>
      </c>
      <c r="W683" s="100">
        <f>BaseWeaponStats!W683</f>
        <v>180</v>
      </c>
      <c r="X683" s="100">
        <f>BaseWeaponStats!X683</f>
        <v>0</v>
      </c>
      <c r="Y683" s="100">
        <f>BaseWeaponStats!Y683</f>
        <v>0</v>
      </c>
    </row>
    <row r="684" spans="1:25" ht="15.75" customHeight="1" x14ac:dyDescent="0.2">
      <c r="A684" s="94">
        <f>BaseWeaponStats!A684+10</f>
        <v>1050410</v>
      </c>
      <c r="B684" s="95" t="s">
        <v>1187</v>
      </c>
      <c r="C684" s="16" t="s">
        <v>148</v>
      </c>
      <c r="D684" s="106">
        <f>BaseWeaponStats!D684*WeaponUpgradeCorrections!I8</f>
        <v>7.1999999999999993</v>
      </c>
      <c r="E684" s="107">
        <f>BaseWeaponStats!E684*WeaponUpgradeCorrections!J8</f>
        <v>24</v>
      </c>
      <c r="F684" s="107">
        <f>BaseWeaponStats!F684*WeaponUpgradeCorrections!K8</f>
        <v>79.2</v>
      </c>
      <c r="G684" s="107">
        <f>BaseWeaponStats!G684*WeaponUpgradeCorrections!L8</f>
        <v>0</v>
      </c>
      <c r="H684" s="96">
        <v>0</v>
      </c>
      <c r="I684" s="97">
        <f>BaseWeaponStats!I684*WeaponUpgradeCorrections!C8</f>
        <v>162.5</v>
      </c>
      <c r="J684" s="97">
        <f>BaseWeaponStats!J684*WeaponUpgradeCorrections!D8</f>
        <v>175</v>
      </c>
      <c r="K684" s="97">
        <f>BaseWeaponStats!K684*WeaponUpgradeCorrections!E8</f>
        <v>0</v>
      </c>
      <c r="L684" s="97">
        <f>BaseWeaponStats!L684*WeaponUpgradeCorrections!F8</f>
        <v>0</v>
      </c>
      <c r="M684" s="97">
        <f>BaseWeaponStats!M684*WeaponUpgradeCorrections!G8</f>
        <v>37.5</v>
      </c>
      <c r="N684" s="97">
        <f>BaseWeaponStats!N684*WeaponUpgradeCorrections!H8</f>
        <v>20</v>
      </c>
      <c r="O684" s="97">
        <v>0</v>
      </c>
      <c r="P684" s="98">
        <v>10</v>
      </c>
      <c r="Q684" s="99">
        <v>0</v>
      </c>
      <c r="R684" s="102">
        <f>BaseWeaponStats!R684*WeaponUpgradeCorrections!M8</f>
        <v>40</v>
      </c>
      <c r="S684" s="102">
        <f>BaseWeaponStats!S684*WeaponUpgradeCorrections!N8</f>
        <v>10</v>
      </c>
      <c r="T684" s="102">
        <f>BaseWeaponStats!T684*WeaponUpgradeCorrections!O8</f>
        <v>30</v>
      </c>
      <c r="U684" s="102">
        <f>BaseWeaponStats!U684*WeaponUpgradeCorrections!P8</f>
        <v>30</v>
      </c>
      <c r="V684" s="102">
        <f>BaseWeaponStats!V684*WeaponUpgradeCorrections!Q8</f>
        <v>26</v>
      </c>
      <c r="W684" s="100">
        <f>BaseWeaponStats!W684</f>
        <v>180</v>
      </c>
      <c r="X684" s="100">
        <f>BaseWeaponStats!X684</f>
        <v>0</v>
      </c>
      <c r="Y684" s="100">
        <f>BaseWeaponStats!Y684</f>
        <v>1</v>
      </c>
    </row>
    <row r="685" spans="1:25" ht="15.75" customHeight="1" x14ac:dyDescent="0.2">
      <c r="A685" s="94">
        <f>BaseWeaponStats!A685+5</f>
        <v>1050505</v>
      </c>
      <c r="B685" s="95" t="s">
        <v>1188</v>
      </c>
      <c r="C685" s="16" t="s">
        <v>148</v>
      </c>
      <c r="D685" s="106">
        <f>BaseWeaponStats!D685*WeaponUpgradeCorrections!I9</f>
        <v>4.8</v>
      </c>
      <c r="E685" s="107">
        <f>BaseWeaponStats!E685*WeaponUpgradeCorrections!J9</f>
        <v>16.8</v>
      </c>
      <c r="F685" s="107">
        <f>BaseWeaponStats!F685*WeaponUpgradeCorrections!K9</f>
        <v>117</v>
      </c>
      <c r="G685" s="107">
        <f>BaseWeaponStats!G685*WeaponUpgradeCorrections!L9</f>
        <v>0</v>
      </c>
      <c r="H685" s="96">
        <v>0</v>
      </c>
      <c r="I685" s="97">
        <f>BaseWeaponStats!I685*WeaponUpgradeCorrections!C9</f>
        <v>156</v>
      </c>
      <c r="J685" s="97">
        <f>BaseWeaponStats!J685*WeaponUpgradeCorrections!D9</f>
        <v>160.07999999999998</v>
      </c>
      <c r="K685" s="97">
        <f>BaseWeaponStats!K685*WeaponUpgradeCorrections!E9</f>
        <v>0</v>
      </c>
      <c r="L685" s="97">
        <f>BaseWeaponStats!L685*WeaponUpgradeCorrections!F9</f>
        <v>0</v>
      </c>
      <c r="M685" s="97">
        <f>BaseWeaponStats!M685*WeaponUpgradeCorrections!G9</f>
        <v>37.5</v>
      </c>
      <c r="N685" s="97">
        <f>BaseWeaponStats!N685*WeaponUpgradeCorrections!H9</f>
        <v>20</v>
      </c>
      <c r="O685" s="97">
        <v>0</v>
      </c>
      <c r="P685" s="98">
        <v>10</v>
      </c>
      <c r="Q685" s="99">
        <v>0</v>
      </c>
      <c r="R685" s="102">
        <f>BaseWeaponStats!R685*WeaponUpgradeCorrections!M9</f>
        <v>40</v>
      </c>
      <c r="S685" s="102">
        <f>BaseWeaponStats!S685*WeaponUpgradeCorrections!N9</f>
        <v>10</v>
      </c>
      <c r="T685" s="102">
        <f>BaseWeaponStats!T685*WeaponUpgradeCorrections!O9</f>
        <v>30</v>
      </c>
      <c r="U685" s="102">
        <f>BaseWeaponStats!U685*WeaponUpgradeCorrections!P9</f>
        <v>30</v>
      </c>
      <c r="V685" s="102">
        <f>BaseWeaponStats!V685*WeaponUpgradeCorrections!Q9</f>
        <v>26</v>
      </c>
      <c r="W685" s="100">
        <f>BaseWeaponStats!W685</f>
        <v>180</v>
      </c>
      <c r="X685" s="100">
        <f>BaseWeaponStats!X685</f>
        <v>0</v>
      </c>
      <c r="Y685" s="100">
        <f>BaseWeaponStats!Y685</f>
        <v>1</v>
      </c>
    </row>
    <row r="686" spans="1:25" ht="15.75" customHeight="1" x14ac:dyDescent="0.2">
      <c r="A686" s="94">
        <f>BaseWeaponStats!A686+10</f>
        <v>1050610</v>
      </c>
      <c r="B686" s="95" t="s">
        <v>1189</v>
      </c>
      <c r="C686" s="16" t="s">
        <v>148</v>
      </c>
      <c r="D686" s="106">
        <f>BaseWeaponStats!D686*WeaponUpgradeCorrections!I10</f>
        <v>9.6</v>
      </c>
      <c r="E686" s="107">
        <f>BaseWeaponStats!E686*WeaponUpgradeCorrections!J10</f>
        <v>32.4</v>
      </c>
      <c r="F686" s="107">
        <f>BaseWeaponStats!F686*WeaponUpgradeCorrections!K10</f>
        <v>0</v>
      </c>
      <c r="G686" s="107">
        <f>BaseWeaponStats!G686*WeaponUpgradeCorrections!L10</f>
        <v>79.2</v>
      </c>
      <c r="H686" s="96">
        <v>0</v>
      </c>
      <c r="I686" s="97">
        <f>BaseWeaponStats!I686*WeaponUpgradeCorrections!C10</f>
        <v>145</v>
      </c>
      <c r="J686" s="97">
        <f>BaseWeaponStats!J686*WeaponUpgradeCorrections!D10</f>
        <v>177.5</v>
      </c>
      <c r="K686" s="97">
        <f>BaseWeaponStats!K686*WeaponUpgradeCorrections!E10</f>
        <v>0</v>
      </c>
      <c r="L686" s="97">
        <f>BaseWeaponStats!L686*WeaponUpgradeCorrections!F10</f>
        <v>0</v>
      </c>
      <c r="M686" s="97">
        <f>BaseWeaponStats!M686*WeaponUpgradeCorrections!G10</f>
        <v>37.5</v>
      </c>
      <c r="N686" s="97">
        <f>BaseWeaponStats!N686*WeaponUpgradeCorrections!H10</f>
        <v>20</v>
      </c>
      <c r="O686" s="97">
        <v>0</v>
      </c>
      <c r="P686" s="98">
        <v>10</v>
      </c>
      <c r="Q686" s="99">
        <v>0</v>
      </c>
      <c r="R686" s="102">
        <f>BaseWeaponStats!R686*WeaponUpgradeCorrections!M10</f>
        <v>40</v>
      </c>
      <c r="S686" s="102">
        <f>BaseWeaponStats!S686*WeaponUpgradeCorrections!N10</f>
        <v>10</v>
      </c>
      <c r="T686" s="102">
        <f>BaseWeaponStats!T686*WeaponUpgradeCorrections!O10</f>
        <v>30</v>
      </c>
      <c r="U686" s="102">
        <f>BaseWeaponStats!U686*WeaponUpgradeCorrections!P10</f>
        <v>30</v>
      </c>
      <c r="V686" s="102">
        <f>BaseWeaponStats!V686*WeaponUpgradeCorrections!Q10</f>
        <v>26</v>
      </c>
      <c r="W686" s="100">
        <f>BaseWeaponStats!W686</f>
        <v>180</v>
      </c>
      <c r="X686" s="100">
        <f>BaseWeaponStats!X686</f>
        <v>0</v>
      </c>
      <c r="Y686" s="100">
        <f>BaseWeaponStats!Y686</f>
        <v>1</v>
      </c>
    </row>
    <row r="687" spans="1:25" ht="15.75" customHeight="1" x14ac:dyDescent="0.2">
      <c r="A687" s="94">
        <f>BaseWeaponStats!A687+5</f>
        <v>1050705</v>
      </c>
      <c r="B687" s="95" t="s">
        <v>1190</v>
      </c>
      <c r="C687" s="16" t="s">
        <v>148</v>
      </c>
      <c r="D687" s="106">
        <f>BaseWeaponStats!D687*WeaponUpgradeCorrections!I11</f>
        <v>9.6</v>
      </c>
      <c r="E687" s="107">
        <f>BaseWeaponStats!E687*WeaponUpgradeCorrections!J11</f>
        <v>30</v>
      </c>
      <c r="F687" s="107">
        <f>BaseWeaponStats!F687*WeaponUpgradeCorrections!K11</f>
        <v>0</v>
      </c>
      <c r="G687" s="107">
        <f>BaseWeaponStats!G687*WeaponUpgradeCorrections!L11</f>
        <v>92.399999999999991</v>
      </c>
      <c r="H687" s="96">
        <v>0</v>
      </c>
      <c r="I687" s="97">
        <f>BaseWeaponStats!I687*WeaponUpgradeCorrections!C11</f>
        <v>153.4</v>
      </c>
      <c r="J687" s="97">
        <f>BaseWeaponStats!J687*WeaponUpgradeCorrections!D11</f>
        <v>162.5</v>
      </c>
      <c r="K687" s="97">
        <f>BaseWeaponStats!K687*WeaponUpgradeCorrections!E11</f>
        <v>0</v>
      </c>
      <c r="L687" s="97">
        <f>BaseWeaponStats!L687*WeaponUpgradeCorrections!F11</f>
        <v>0</v>
      </c>
      <c r="M687" s="97">
        <f>BaseWeaponStats!M687*WeaponUpgradeCorrections!G11</f>
        <v>37.5</v>
      </c>
      <c r="N687" s="97">
        <f>BaseWeaponStats!N687*WeaponUpgradeCorrections!H11</f>
        <v>20</v>
      </c>
      <c r="O687" s="97">
        <v>0</v>
      </c>
      <c r="P687" s="98">
        <v>10</v>
      </c>
      <c r="Q687" s="99">
        <v>0</v>
      </c>
      <c r="R687" s="102">
        <f>BaseWeaponStats!R687*WeaponUpgradeCorrections!M11</f>
        <v>40</v>
      </c>
      <c r="S687" s="102">
        <f>BaseWeaponStats!S687*WeaponUpgradeCorrections!N11</f>
        <v>10</v>
      </c>
      <c r="T687" s="102">
        <f>BaseWeaponStats!T687*WeaponUpgradeCorrections!O11</f>
        <v>30</v>
      </c>
      <c r="U687" s="102">
        <f>BaseWeaponStats!U687*WeaponUpgradeCorrections!P11</f>
        <v>30</v>
      </c>
      <c r="V687" s="102">
        <f>BaseWeaponStats!V687*WeaponUpgradeCorrections!Q11</f>
        <v>26</v>
      </c>
      <c r="W687" s="100">
        <f>BaseWeaponStats!W687</f>
        <v>180</v>
      </c>
      <c r="X687" s="100">
        <f>BaseWeaponStats!X687</f>
        <v>0</v>
      </c>
      <c r="Y687" s="100">
        <f>BaseWeaponStats!Y687</f>
        <v>1</v>
      </c>
    </row>
    <row r="688" spans="1:25" ht="15.75" customHeight="1" x14ac:dyDescent="0.2">
      <c r="A688" s="94">
        <f>BaseWeaponStats!A688+10</f>
        <v>1050810</v>
      </c>
      <c r="B688" s="95" t="s">
        <v>1191</v>
      </c>
      <c r="C688" s="16" t="s">
        <v>148</v>
      </c>
      <c r="D688" s="106">
        <f>BaseWeaponStats!D688*WeaponUpgradeCorrections!I12</f>
        <v>0</v>
      </c>
      <c r="E688" s="107">
        <f>BaseWeaponStats!E688*WeaponUpgradeCorrections!J12</f>
        <v>0</v>
      </c>
      <c r="F688" s="107">
        <f>BaseWeaponStats!F688*WeaponUpgradeCorrections!K12</f>
        <v>0</v>
      </c>
      <c r="G688" s="107">
        <f>BaseWeaponStats!G688*WeaponUpgradeCorrections!L12</f>
        <v>0</v>
      </c>
      <c r="H688" s="96">
        <v>0</v>
      </c>
      <c r="I688" s="97">
        <f>BaseWeaponStats!I688*WeaponUpgradeCorrections!C12</f>
        <v>206.4</v>
      </c>
      <c r="J688" s="97">
        <f>BaseWeaponStats!J688*WeaponUpgradeCorrections!D12</f>
        <v>0</v>
      </c>
      <c r="K688" s="97">
        <f>BaseWeaponStats!K688*WeaponUpgradeCorrections!E12</f>
        <v>206.4</v>
      </c>
      <c r="L688" s="97">
        <f>BaseWeaponStats!L688*WeaponUpgradeCorrections!F12</f>
        <v>0</v>
      </c>
      <c r="M688" s="97">
        <f>BaseWeaponStats!M688*WeaponUpgradeCorrections!G12</f>
        <v>37.5</v>
      </c>
      <c r="N688" s="97">
        <f>BaseWeaponStats!N688*WeaponUpgradeCorrections!H12</f>
        <v>20</v>
      </c>
      <c r="O688" s="97">
        <v>0</v>
      </c>
      <c r="P688" s="98">
        <v>10</v>
      </c>
      <c r="Q688" s="99">
        <v>0</v>
      </c>
      <c r="R688" s="102">
        <f>BaseWeaponStats!R688*WeaponUpgradeCorrections!M12</f>
        <v>40</v>
      </c>
      <c r="S688" s="102">
        <f>BaseWeaponStats!S688*WeaponUpgradeCorrections!N12</f>
        <v>10</v>
      </c>
      <c r="T688" s="102">
        <f>BaseWeaponStats!T688*WeaponUpgradeCorrections!O12</f>
        <v>33</v>
      </c>
      <c r="U688" s="102">
        <f>BaseWeaponStats!U688*WeaponUpgradeCorrections!P12</f>
        <v>30</v>
      </c>
      <c r="V688" s="102">
        <f>BaseWeaponStats!V688*WeaponUpgradeCorrections!Q12</f>
        <v>26</v>
      </c>
      <c r="W688" s="100">
        <f>BaseWeaponStats!W688</f>
        <v>180</v>
      </c>
      <c r="X688" s="100">
        <f>BaseWeaponStats!X688</f>
        <v>0</v>
      </c>
      <c r="Y688" s="100">
        <f>BaseWeaponStats!Y688</f>
        <v>0</v>
      </c>
    </row>
    <row r="689" spans="1:25" ht="15.75" customHeight="1" x14ac:dyDescent="0.2">
      <c r="A689" s="94">
        <f>BaseWeaponStats!A689+5</f>
        <v>1050905</v>
      </c>
      <c r="B689" s="95" t="s">
        <v>1192</v>
      </c>
      <c r="C689" s="16" t="s">
        <v>148</v>
      </c>
      <c r="D689" s="106">
        <f>BaseWeaponStats!D689*WeaponUpgradeCorrections!I13</f>
        <v>0</v>
      </c>
      <c r="E689" s="107">
        <f>BaseWeaponStats!E689*WeaponUpgradeCorrections!J13</f>
        <v>0</v>
      </c>
      <c r="F689" s="107">
        <f>BaseWeaponStats!F689*WeaponUpgradeCorrections!K13</f>
        <v>0</v>
      </c>
      <c r="G689" s="107">
        <f>BaseWeaponStats!G689*WeaponUpgradeCorrections!L13</f>
        <v>0</v>
      </c>
      <c r="H689" s="96">
        <v>1</v>
      </c>
      <c r="I689" s="97">
        <f>BaseWeaponStats!I689*WeaponUpgradeCorrections!C13</f>
        <v>172.5</v>
      </c>
      <c r="J689" s="97">
        <f>BaseWeaponStats!J689*WeaponUpgradeCorrections!D13</f>
        <v>0</v>
      </c>
      <c r="K689" s="97">
        <f>BaseWeaponStats!K689*WeaponUpgradeCorrections!E13</f>
        <v>200.1</v>
      </c>
      <c r="L689" s="97">
        <f>BaseWeaponStats!L689*WeaponUpgradeCorrections!F13</f>
        <v>0</v>
      </c>
      <c r="M689" s="97">
        <f>BaseWeaponStats!M689*WeaponUpgradeCorrections!G13</f>
        <v>37.5</v>
      </c>
      <c r="N689" s="97">
        <f>BaseWeaponStats!N689*WeaponUpgradeCorrections!H13</f>
        <v>20</v>
      </c>
      <c r="O689" s="97">
        <v>0</v>
      </c>
      <c r="P689" s="98">
        <v>10</v>
      </c>
      <c r="Q689" s="99">
        <v>0</v>
      </c>
      <c r="R689" s="102">
        <f>BaseWeaponStats!R689*WeaponUpgradeCorrections!M13</f>
        <v>40</v>
      </c>
      <c r="S689" s="102">
        <f>BaseWeaponStats!S689*WeaponUpgradeCorrections!N13</f>
        <v>10</v>
      </c>
      <c r="T689" s="102">
        <f>BaseWeaponStats!T689*WeaponUpgradeCorrections!O13</f>
        <v>33</v>
      </c>
      <c r="U689" s="102">
        <f>BaseWeaponStats!U689*WeaponUpgradeCorrections!P13</f>
        <v>30</v>
      </c>
      <c r="V689" s="102">
        <f>BaseWeaponStats!V689*WeaponUpgradeCorrections!Q13</f>
        <v>26</v>
      </c>
      <c r="W689" s="100">
        <f>BaseWeaponStats!W689</f>
        <v>180</v>
      </c>
      <c r="X689" s="100">
        <f>BaseWeaponStats!X689</f>
        <v>0</v>
      </c>
      <c r="Y689" s="100">
        <f>BaseWeaponStats!Y689</f>
        <v>0</v>
      </c>
    </row>
    <row r="690" spans="1:25" ht="15.75" customHeight="1" x14ac:dyDescent="0.2">
      <c r="A690" s="94" t="s">
        <v>418</v>
      </c>
      <c r="B690" s="94" t="s">
        <v>449</v>
      </c>
      <c r="C690" s="16" t="s">
        <v>2</v>
      </c>
      <c r="D690" s="96" t="s">
        <v>419</v>
      </c>
      <c r="E690" s="96" t="s">
        <v>420</v>
      </c>
      <c r="F690" s="96" t="s">
        <v>421</v>
      </c>
      <c r="G690" s="96" t="s">
        <v>422</v>
      </c>
      <c r="H690" s="96" t="s">
        <v>423</v>
      </c>
      <c r="I690" s="97" t="s">
        <v>424</v>
      </c>
      <c r="J690" s="97" t="s">
        <v>425</v>
      </c>
      <c r="K690" s="97" t="s">
        <v>426</v>
      </c>
      <c r="L690" s="97" t="s">
        <v>427</v>
      </c>
      <c r="M690" s="97" t="s">
        <v>428</v>
      </c>
      <c r="N690" s="97" t="s">
        <v>429</v>
      </c>
      <c r="O690" s="97" t="s">
        <v>430</v>
      </c>
      <c r="P690" s="98" t="s">
        <v>9</v>
      </c>
      <c r="Q690" s="99" t="s">
        <v>431</v>
      </c>
      <c r="R690" s="102" t="s">
        <v>432</v>
      </c>
      <c r="S690" s="102" t="s">
        <v>433</v>
      </c>
      <c r="T690" s="102" t="s">
        <v>434</v>
      </c>
      <c r="U690" s="102" t="s">
        <v>435</v>
      </c>
      <c r="V690" s="102" t="s">
        <v>436</v>
      </c>
      <c r="W690" s="100" t="s">
        <v>437</v>
      </c>
      <c r="X690" s="100" t="s">
        <v>10</v>
      </c>
      <c r="Y690" s="100" t="s">
        <v>438</v>
      </c>
    </row>
    <row r="691" spans="1:25" ht="15.75" customHeight="1" x14ac:dyDescent="0.2">
      <c r="A691" s="94">
        <f>BaseWeaponStats!A691+5</f>
        <v>1051005</v>
      </c>
      <c r="B691" s="103" t="s">
        <v>359</v>
      </c>
      <c r="C691" s="16" t="s">
        <v>360</v>
      </c>
      <c r="D691" s="106">
        <f>BaseWeaponStats!D691*WeaponUpgradeCorrections!I14</f>
        <v>60</v>
      </c>
      <c r="E691" s="107">
        <f>BaseWeaponStats!E691*WeaponUpgradeCorrections!J14</f>
        <v>100</v>
      </c>
      <c r="F691" s="107">
        <f>BaseWeaponStats!F691*WeaponUpgradeCorrections!K14</f>
        <v>0</v>
      </c>
      <c r="G691" s="107">
        <f>BaseWeaponStats!G691*WeaponUpgradeCorrections!L14</f>
        <v>100</v>
      </c>
      <c r="H691" s="96">
        <v>0</v>
      </c>
      <c r="I691" s="97">
        <f>BaseWeaponStats!I691*WeaponUpgradeCorrections!C14</f>
        <v>142.5</v>
      </c>
      <c r="J691" s="97">
        <f>BaseWeaponStats!J691*WeaponUpgradeCorrections!D14</f>
        <v>0</v>
      </c>
      <c r="K691" s="97">
        <f>BaseWeaponStats!K691*WeaponUpgradeCorrections!E14</f>
        <v>0</v>
      </c>
      <c r="L691" s="97">
        <f>BaseWeaponStats!L691*WeaponUpgradeCorrections!F14</f>
        <v>97.5</v>
      </c>
      <c r="M691" s="97">
        <f>BaseWeaponStats!M691*WeaponUpgradeCorrections!G14</f>
        <v>62.5</v>
      </c>
      <c r="N691" s="97">
        <f>BaseWeaponStats!N691*WeaponUpgradeCorrections!H14</f>
        <v>20</v>
      </c>
      <c r="O691" s="97">
        <v>0</v>
      </c>
      <c r="P691" s="98">
        <v>10</v>
      </c>
      <c r="Q691" s="99">
        <v>0</v>
      </c>
      <c r="R691" s="102">
        <f>BaseWeaponStats!R691*WeaponUpgradeCorrections!M14</f>
        <v>40</v>
      </c>
      <c r="S691" s="102">
        <f>BaseWeaponStats!S691*WeaponUpgradeCorrections!N14</f>
        <v>10</v>
      </c>
      <c r="T691" s="102">
        <f>BaseWeaponStats!T691*WeaponUpgradeCorrections!O14</f>
        <v>30</v>
      </c>
      <c r="U691" s="102">
        <f>BaseWeaponStats!U691*WeaponUpgradeCorrections!P14</f>
        <v>30</v>
      </c>
      <c r="V691" s="102">
        <f>BaseWeaponStats!V691*WeaponUpgradeCorrections!Q14</f>
        <v>26</v>
      </c>
      <c r="W691" s="100">
        <f>BaseWeaponStats!W691</f>
        <v>300</v>
      </c>
      <c r="X691" s="100">
        <f>BaseWeaponStats!X691</f>
        <v>0</v>
      </c>
      <c r="Y691" s="100">
        <f>BaseWeaponStats!Y691</f>
        <v>0</v>
      </c>
    </row>
    <row r="692" spans="1:25" ht="15.75" customHeight="1" x14ac:dyDescent="0.2">
      <c r="A692" s="94" t="s">
        <v>418</v>
      </c>
      <c r="B692" s="94" t="s">
        <v>449</v>
      </c>
      <c r="C692" s="16" t="s">
        <v>2</v>
      </c>
      <c r="D692" s="96" t="s">
        <v>419</v>
      </c>
      <c r="E692" s="96" t="s">
        <v>420</v>
      </c>
      <c r="F692" s="96" t="s">
        <v>421</v>
      </c>
      <c r="G692" s="96" t="s">
        <v>422</v>
      </c>
      <c r="H692" s="96" t="s">
        <v>423</v>
      </c>
      <c r="I692" s="97" t="s">
        <v>424</v>
      </c>
      <c r="J692" s="97" t="s">
        <v>425</v>
      </c>
      <c r="K692" s="97" t="s">
        <v>426</v>
      </c>
      <c r="L692" s="97" t="s">
        <v>427</v>
      </c>
      <c r="M692" s="97" t="s">
        <v>428</v>
      </c>
      <c r="N692" s="97" t="s">
        <v>429</v>
      </c>
      <c r="O692" s="97" t="s">
        <v>430</v>
      </c>
      <c r="P692" s="98" t="s">
        <v>9</v>
      </c>
      <c r="Q692" s="99" t="s">
        <v>431</v>
      </c>
      <c r="R692" s="102" t="s">
        <v>432</v>
      </c>
      <c r="S692" s="102" t="s">
        <v>433</v>
      </c>
      <c r="T692" s="102" t="s">
        <v>434</v>
      </c>
      <c r="U692" s="102" t="s">
        <v>435</v>
      </c>
      <c r="V692" s="102" t="s">
        <v>436</v>
      </c>
      <c r="W692" s="100" t="s">
        <v>437</v>
      </c>
      <c r="X692" s="100" t="s">
        <v>10</v>
      </c>
      <c r="Y692" s="100" t="s">
        <v>438</v>
      </c>
    </row>
    <row r="693" spans="1:25" ht="15.75" customHeight="1" x14ac:dyDescent="0.2">
      <c r="A693" s="94">
        <f>BaseWeaponStats!A693+5</f>
        <v>1052005</v>
      </c>
      <c r="B693" s="103" t="s">
        <v>356</v>
      </c>
      <c r="C693" s="16" t="s">
        <v>357</v>
      </c>
      <c r="D693" s="106">
        <f>BaseWeaponStats!D693*WeaponUpgradeCorrections!I14</f>
        <v>0</v>
      </c>
      <c r="E693" s="107">
        <f>BaseWeaponStats!E693*WeaponUpgradeCorrections!J14</f>
        <v>0</v>
      </c>
      <c r="F693" s="107">
        <f>BaseWeaponStats!F693*WeaponUpgradeCorrections!K14</f>
        <v>100</v>
      </c>
      <c r="G693" s="107">
        <f>BaseWeaponStats!G693*WeaponUpgradeCorrections!L14</f>
        <v>0</v>
      </c>
      <c r="H693" s="96">
        <v>0</v>
      </c>
      <c r="I693" s="97">
        <f>BaseWeaponStats!I693*WeaponUpgradeCorrections!C14</f>
        <v>0</v>
      </c>
      <c r="J693" s="97">
        <f>BaseWeaponStats!J693*WeaponUpgradeCorrections!D14</f>
        <v>180</v>
      </c>
      <c r="K693" s="97">
        <f>BaseWeaponStats!K693*WeaponUpgradeCorrections!E14</f>
        <v>0</v>
      </c>
      <c r="L693" s="97">
        <f>BaseWeaponStats!L693*WeaponUpgradeCorrections!F14</f>
        <v>0</v>
      </c>
      <c r="M693" s="97">
        <f>BaseWeaponStats!M693*WeaponUpgradeCorrections!G14</f>
        <v>37.5</v>
      </c>
      <c r="N693" s="97">
        <f>BaseWeaponStats!N693*WeaponUpgradeCorrections!H14</f>
        <v>20</v>
      </c>
      <c r="O693" s="97">
        <v>0</v>
      </c>
      <c r="P693" s="98">
        <v>4</v>
      </c>
      <c r="Q693" s="99">
        <v>0</v>
      </c>
      <c r="R693" s="102">
        <f>BaseWeaponStats!R693*WeaponUpgradeCorrections!M14</f>
        <v>40</v>
      </c>
      <c r="S693" s="102">
        <f>BaseWeaponStats!S693*WeaponUpgradeCorrections!N14</f>
        <v>10</v>
      </c>
      <c r="T693" s="102">
        <f>BaseWeaponStats!T693*WeaponUpgradeCorrections!O14</f>
        <v>30</v>
      </c>
      <c r="U693" s="102">
        <f>BaseWeaponStats!U693*WeaponUpgradeCorrections!P14</f>
        <v>30</v>
      </c>
      <c r="V693" s="102">
        <f>BaseWeaponStats!V693*WeaponUpgradeCorrections!Q14</f>
        <v>26</v>
      </c>
      <c r="W693" s="100">
        <f>BaseWeaponStats!W693</f>
        <v>160</v>
      </c>
      <c r="X693" s="100">
        <f>BaseWeaponStats!X693</f>
        <v>0</v>
      </c>
      <c r="Y693" s="100">
        <f>BaseWeaponStats!Y693</f>
        <v>0</v>
      </c>
    </row>
    <row r="694" spans="1:25" ht="15.75" customHeight="1" x14ac:dyDescent="0.2">
      <c r="A694" s="94" t="s">
        <v>418</v>
      </c>
      <c r="B694" s="94" t="s">
        <v>449</v>
      </c>
      <c r="C694" s="16" t="s">
        <v>2</v>
      </c>
      <c r="D694" s="96" t="s">
        <v>419</v>
      </c>
      <c r="E694" s="96" t="s">
        <v>420</v>
      </c>
      <c r="F694" s="96" t="s">
        <v>421</v>
      </c>
      <c r="G694" s="96" t="s">
        <v>422</v>
      </c>
      <c r="H694" s="96" t="s">
        <v>423</v>
      </c>
      <c r="I694" s="97" t="s">
        <v>424</v>
      </c>
      <c r="J694" s="97" t="s">
        <v>425</v>
      </c>
      <c r="K694" s="97" t="s">
        <v>426</v>
      </c>
      <c r="L694" s="97" t="s">
        <v>427</v>
      </c>
      <c r="M694" s="97" t="s">
        <v>428</v>
      </c>
      <c r="N694" s="97" t="s">
        <v>429</v>
      </c>
      <c r="O694" s="97" t="s">
        <v>430</v>
      </c>
      <c r="P694" s="98" t="s">
        <v>9</v>
      </c>
      <c r="Q694" s="99" t="s">
        <v>431</v>
      </c>
      <c r="R694" s="102" t="s">
        <v>432</v>
      </c>
      <c r="S694" s="102" t="s">
        <v>433</v>
      </c>
      <c r="T694" s="102" t="s">
        <v>434</v>
      </c>
      <c r="U694" s="102" t="s">
        <v>435</v>
      </c>
      <c r="V694" s="102" t="s">
        <v>436</v>
      </c>
      <c r="W694" s="100" t="s">
        <v>437</v>
      </c>
      <c r="X694" s="100" t="s">
        <v>10</v>
      </c>
      <c r="Y694" s="100" t="s">
        <v>438</v>
      </c>
    </row>
    <row r="695" spans="1:25" ht="15.75" customHeight="1" x14ac:dyDescent="0.2">
      <c r="A695" s="94">
        <f>BaseWeaponStats!A695+15</f>
        <v>9016015</v>
      </c>
      <c r="B695" s="103" t="s">
        <v>1193</v>
      </c>
      <c r="C695" s="16" t="s">
        <v>338</v>
      </c>
      <c r="D695" s="106">
        <f>BaseWeaponStats!D695*WeaponUpgradeCorrections!I4</f>
        <v>48</v>
      </c>
      <c r="E695" s="107">
        <f>BaseWeaponStats!E695*WeaponUpgradeCorrections!J4</f>
        <v>86.399999999999991</v>
      </c>
      <c r="F695" s="107">
        <f>BaseWeaponStats!F695*WeaponUpgradeCorrections!K4</f>
        <v>0</v>
      </c>
      <c r="G695" s="107">
        <f>BaseWeaponStats!G695*WeaponUpgradeCorrections!L4</f>
        <v>0</v>
      </c>
      <c r="H695" s="96">
        <v>0</v>
      </c>
      <c r="I695" s="97">
        <f>BaseWeaponStats!I695*WeaponUpgradeCorrections!C4</f>
        <v>187.5</v>
      </c>
      <c r="J695" s="97">
        <f>BaseWeaponStats!J695*WeaponUpgradeCorrections!D4</f>
        <v>0</v>
      </c>
      <c r="K695" s="97">
        <f>BaseWeaponStats!K695*WeaponUpgradeCorrections!E4</f>
        <v>0</v>
      </c>
      <c r="L695" s="97">
        <f>BaseWeaponStats!L695*WeaponUpgradeCorrections!F4</f>
        <v>0</v>
      </c>
      <c r="M695" s="97">
        <f>BaseWeaponStats!M695*WeaponUpgradeCorrections!G4</f>
        <v>37.5</v>
      </c>
      <c r="N695" s="97">
        <f>BaseWeaponStats!N695*WeaponUpgradeCorrections!H4</f>
        <v>20</v>
      </c>
      <c r="O695" s="97">
        <v>0</v>
      </c>
      <c r="P695" s="98">
        <v>5.5</v>
      </c>
      <c r="Q695" s="99">
        <v>0</v>
      </c>
      <c r="R695" s="102">
        <f>BaseWeaponStats!R695*WeaponUpgradeCorrections!M4</f>
        <v>40</v>
      </c>
      <c r="S695" s="102">
        <f>BaseWeaponStats!S695*WeaponUpgradeCorrections!N4</f>
        <v>10</v>
      </c>
      <c r="T695" s="102">
        <f>BaseWeaponStats!T695*WeaponUpgradeCorrections!O4</f>
        <v>30</v>
      </c>
      <c r="U695" s="102">
        <f>BaseWeaponStats!U695*WeaponUpgradeCorrections!P4</f>
        <v>30</v>
      </c>
      <c r="V695" s="102">
        <f>BaseWeaponStats!V695*WeaponUpgradeCorrections!Q4</f>
        <v>26</v>
      </c>
      <c r="W695" s="100">
        <f>BaseWeaponStats!W695</f>
        <v>300</v>
      </c>
      <c r="X695" s="100">
        <f>BaseWeaponStats!X695</f>
        <v>0</v>
      </c>
      <c r="Y695" s="100">
        <f>BaseWeaponStats!Y695</f>
        <v>0</v>
      </c>
    </row>
    <row r="696" spans="1:25" ht="15.75" customHeight="1" x14ac:dyDescent="0.2">
      <c r="A696" s="94">
        <f>BaseWeaponStats!A696+5</f>
        <v>9016105</v>
      </c>
      <c r="B696" s="95" t="s">
        <v>1194</v>
      </c>
      <c r="C696" s="16" t="s">
        <v>338</v>
      </c>
      <c r="D696" s="106">
        <f>BaseWeaponStats!D696*WeaponUpgradeCorrections!I5</f>
        <v>48</v>
      </c>
      <c r="E696" s="107">
        <f>BaseWeaponStats!E696*WeaponUpgradeCorrections!J5</f>
        <v>86.399999999999991</v>
      </c>
      <c r="F696" s="107">
        <f>BaseWeaponStats!F696*WeaponUpgradeCorrections!K5</f>
        <v>0</v>
      </c>
      <c r="G696" s="107">
        <f>BaseWeaponStats!G696*WeaponUpgradeCorrections!L5</f>
        <v>0</v>
      </c>
      <c r="H696" s="96">
        <v>0</v>
      </c>
      <c r="I696" s="97">
        <f>BaseWeaponStats!I696*WeaponUpgradeCorrections!C5</f>
        <v>202.5</v>
      </c>
      <c r="J696" s="97">
        <f>BaseWeaponStats!J696*WeaponUpgradeCorrections!D5</f>
        <v>0</v>
      </c>
      <c r="K696" s="97">
        <f>BaseWeaponStats!K696*WeaponUpgradeCorrections!E5</f>
        <v>0</v>
      </c>
      <c r="L696" s="97">
        <f>BaseWeaponStats!L696*WeaponUpgradeCorrections!F5</f>
        <v>0</v>
      </c>
      <c r="M696" s="97">
        <f>BaseWeaponStats!M696*WeaponUpgradeCorrections!G5</f>
        <v>37.5</v>
      </c>
      <c r="N696" s="97">
        <f>BaseWeaponStats!N696*WeaponUpgradeCorrections!H5</f>
        <v>20</v>
      </c>
      <c r="O696" s="97">
        <v>0</v>
      </c>
      <c r="P696" s="98">
        <v>5.5</v>
      </c>
      <c r="Q696" s="99">
        <v>0</v>
      </c>
      <c r="R696" s="102">
        <f>BaseWeaponStats!R696*WeaponUpgradeCorrections!M5</f>
        <v>40</v>
      </c>
      <c r="S696" s="102">
        <f>BaseWeaponStats!S696*WeaponUpgradeCorrections!N5</f>
        <v>10</v>
      </c>
      <c r="T696" s="102">
        <f>BaseWeaponStats!T696*WeaponUpgradeCorrections!O5</f>
        <v>30</v>
      </c>
      <c r="U696" s="102">
        <f>BaseWeaponStats!U696*WeaponUpgradeCorrections!P5</f>
        <v>30</v>
      </c>
      <c r="V696" s="102">
        <f>BaseWeaponStats!V696*WeaponUpgradeCorrections!Q5</f>
        <v>26</v>
      </c>
      <c r="W696" s="100">
        <f>BaseWeaponStats!W696</f>
        <v>30</v>
      </c>
      <c r="X696" s="100">
        <f>BaseWeaponStats!X696</f>
        <v>0</v>
      </c>
      <c r="Y696" s="100">
        <f>BaseWeaponStats!Y696</f>
        <v>0</v>
      </c>
    </row>
    <row r="697" spans="1:25" ht="15.75" customHeight="1" x14ac:dyDescent="0.2">
      <c r="A697" s="94">
        <f>BaseWeaponStats!A697+5</f>
        <v>9016205</v>
      </c>
      <c r="B697" s="95" t="s">
        <v>1195</v>
      </c>
      <c r="C697" s="16" t="s">
        <v>338</v>
      </c>
      <c r="D697" s="106">
        <f>BaseWeaponStats!D697*WeaponUpgradeCorrections!I6</f>
        <v>0</v>
      </c>
      <c r="E697" s="107">
        <f>BaseWeaponStats!E697*WeaponUpgradeCorrections!J6</f>
        <v>0</v>
      </c>
      <c r="F697" s="107">
        <f>BaseWeaponStats!F697*WeaponUpgradeCorrections!K6</f>
        <v>0</v>
      </c>
      <c r="G697" s="107">
        <f>BaseWeaponStats!G697*WeaponUpgradeCorrections!L6</f>
        <v>0</v>
      </c>
      <c r="H697" s="96">
        <v>0</v>
      </c>
      <c r="I697" s="97">
        <f>BaseWeaponStats!I697*WeaponUpgradeCorrections!C6</f>
        <v>187.5</v>
      </c>
      <c r="J697" s="97">
        <f>BaseWeaponStats!J697*WeaponUpgradeCorrections!D6</f>
        <v>0</v>
      </c>
      <c r="K697" s="97">
        <f>BaseWeaponStats!K697*WeaponUpgradeCorrections!E6</f>
        <v>0</v>
      </c>
      <c r="L697" s="97">
        <f>BaseWeaponStats!L697*WeaponUpgradeCorrections!F6</f>
        <v>187.5</v>
      </c>
      <c r="M697" s="97">
        <f>BaseWeaponStats!M697*WeaponUpgradeCorrections!G6</f>
        <v>37.5</v>
      </c>
      <c r="N697" s="97">
        <f>BaseWeaponStats!N697*WeaponUpgradeCorrections!H6</f>
        <v>20</v>
      </c>
      <c r="O697" s="97">
        <v>0</v>
      </c>
      <c r="P697" s="98">
        <v>5.5</v>
      </c>
      <c r="Q697" s="99">
        <v>0</v>
      </c>
      <c r="R697" s="102">
        <f>BaseWeaponStats!R697*WeaponUpgradeCorrections!M6</f>
        <v>40</v>
      </c>
      <c r="S697" s="102">
        <f>BaseWeaponStats!S697*WeaponUpgradeCorrections!N6</f>
        <v>10</v>
      </c>
      <c r="T697" s="102">
        <f>BaseWeaponStats!T697*WeaponUpgradeCorrections!O6</f>
        <v>30</v>
      </c>
      <c r="U697" s="102">
        <f>BaseWeaponStats!U697*WeaponUpgradeCorrections!P6</f>
        <v>42</v>
      </c>
      <c r="V697" s="102">
        <f>BaseWeaponStats!V697*WeaponUpgradeCorrections!Q6</f>
        <v>26</v>
      </c>
      <c r="W697" s="100">
        <f>BaseWeaponStats!W697</f>
        <v>300</v>
      </c>
      <c r="X697" s="100">
        <f>BaseWeaponStats!X697</f>
        <v>0</v>
      </c>
      <c r="Y697" s="100">
        <f>BaseWeaponStats!Y697</f>
        <v>0</v>
      </c>
    </row>
    <row r="698" spans="1:25" ht="15.75" customHeight="1" x14ac:dyDescent="0.2">
      <c r="A698" s="94">
        <f>BaseWeaponStats!A698+5</f>
        <v>9016305</v>
      </c>
      <c r="B698" s="95" t="s">
        <v>1196</v>
      </c>
      <c r="C698" s="16" t="s">
        <v>338</v>
      </c>
      <c r="D698" s="106">
        <f>BaseWeaponStats!D698*WeaponUpgradeCorrections!I7</f>
        <v>33</v>
      </c>
      <c r="E698" s="107">
        <f>BaseWeaponStats!E698*WeaponUpgradeCorrections!J7</f>
        <v>59.400000000000006</v>
      </c>
      <c r="F698" s="107">
        <f>BaseWeaponStats!F698*WeaponUpgradeCorrections!K7</f>
        <v>0</v>
      </c>
      <c r="G698" s="107">
        <f>BaseWeaponStats!G698*WeaponUpgradeCorrections!L7</f>
        <v>0</v>
      </c>
      <c r="H698" s="96">
        <v>0</v>
      </c>
      <c r="I698" s="97">
        <f>BaseWeaponStats!I698*WeaponUpgradeCorrections!C7</f>
        <v>172</v>
      </c>
      <c r="J698" s="97">
        <f>BaseWeaponStats!J698*WeaponUpgradeCorrections!D7</f>
        <v>0</v>
      </c>
      <c r="K698" s="97">
        <f>BaseWeaponStats!K698*WeaponUpgradeCorrections!E7</f>
        <v>0</v>
      </c>
      <c r="L698" s="97">
        <f>BaseWeaponStats!L698*WeaponUpgradeCorrections!F7</f>
        <v>0</v>
      </c>
      <c r="M698" s="97">
        <f>BaseWeaponStats!M698*WeaponUpgradeCorrections!G7</f>
        <v>33</v>
      </c>
      <c r="N698" s="97">
        <f>BaseWeaponStats!N698*WeaponUpgradeCorrections!H7</f>
        <v>20</v>
      </c>
      <c r="O698" s="97">
        <v>0</v>
      </c>
      <c r="P698" s="98">
        <v>5.5</v>
      </c>
      <c r="Q698" s="99">
        <v>0</v>
      </c>
      <c r="R698" s="102">
        <f>BaseWeaponStats!R698*WeaponUpgradeCorrections!M7</f>
        <v>40</v>
      </c>
      <c r="S698" s="102">
        <f>BaseWeaponStats!S698*WeaponUpgradeCorrections!N7</f>
        <v>10</v>
      </c>
      <c r="T698" s="102">
        <f>BaseWeaponStats!T698*WeaponUpgradeCorrections!O7</f>
        <v>30</v>
      </c>
      <c r="U698" s="102">
        <f>BaseWeaponStats!U698*WeaponUpgradeCorrections!P7</f>
        <v>30</v>
      </c>
      <c r="V698" s="102">
        <f>BaseWeaponStats!V698*WeaponUpgradeCorrections!Q7</f>
        <v>26</v>
      </c>
      <c r="W698" s="100">
        <f>BaseWeaponStats!W698</f>
        <v>300</v>
      </c>
      <c r="X698" s="100">
        <f>BaseWeaponStats!X698</f>
        <v>0</v>
      </c>
      <c r="Y698" s="100">
        <f>BaseWeaponStats!Y698</f>
        <v>0</v>
      </c>
    </row>
    <row r="699" spans="1:25" ht="15.75" customHeight="1" x14ac:dyDescent="0.2">
      <c r="A699" s="94">
        <f>BaseWeaponStats!A699+10</f>
        <v>9016410</v>
      </c>
      <c r="B699" s="95" t="s">
        <v>1197</v>
      </c>
      <c r="C699" s="16" t="s">
        <v>338</v>
      </c>
      <c r="D699" s="106">
        <f>BaseWeaponStats!D699*WeaponUpgradeCorrections!I8</f>
        <v>13.2</v>
      </c>
      <c r="E699" s="107">
        <f>BaseWeaponStats!E699*WeaponUpgradeCorrections!J8</f>
        <v>24</v>
      </c>
      <c r="F699" s="107">
        <f>BaseWeaponStats!F699*WeaponUpgradeCorrections!K8</f>
        <v>97.2</v>
      </c>
      <c r="G699" s="107">
        <f>BaseWeaponStats!G699*WeaponUpgradeCorrections!L8</f>
        <v>0</v>
      </c>
      <c r="H699" s="96">
        <v>0</v>
      </c>
      <c r="I699" s="97">
        <f>BaseWeaponStats!I699*WeaponUpgradeCorrections!C8</f>
        <v>140</v>
      </c>
      <c r="J699" s="97">
        <f>BaseWeaponStats!J699*WeaponUpgradeCorrections!D8</f>
        <v>152.5</v>
      </c>
      <c r="K699" s="97">
        <f>BaseWeaponStats!K699*WeaponUpgradeCorrections!E8</f>
        <v>0</v>
      </c>
      <c r="L699" s="97">
        <f>BaseWeaponStats!L699*WeaponUpgradeCorrections!F8</f>
        <v>0</v>
      </c>
      <c r="M699" s="97">
        <f>BaseWeaponStats!M699*WeaponUpgradeCorrections!G8</f>
        <v>37.5</v>
      </c>
      <c r="N699" s="97">
        <f>BaseWeaponStats!N699*WeaponUpgradeCorrections!H8</f>
        <v>20</v>
      </c>
      <c r="O699" s="97">
        <v>0</v>
      </c>
      <c r="P699" s="98">
        <v>5.5</v>
      </c>
      <c r="Q699" s="99">
        <v>0</v>
      </c>
      <c r="R699" s="102">
        <f>BaseWeaponStats!R699*WeaponUpgradeCorrections!M8</f>
        <v>40</v>
      </c>
      <c r="S699" s="102">
        <f>BaseWeaponStats!S699*WeaponUpgradeCorrections!N8</f>
        <v>10</v>
      </c>
      <c r="T699" s="102">
        <f>BaseWeaponStats!T699*WeaponUpgradeCorrections!O8</f>
        <v>30</v>
      </c>
      <c r="U699" s="102">
        <f>BaseWeaponStats!U699*WeaponUpgradeCorrections!P8</f>
        <v>30</v>
      </c>
      <c r="V699" s="102">
        <f>BaseWeaponStats!V699*WeaponUpgradeCorrections!Q8</f>
        <v>26</v>
      </c>
      <c r="W699" s="100">
        <f>BaseWeaponStats!W699</f>
        <v>300</v>
      </c>
      <c r="X699" s="100">
        <f>BaseWeaponStats!X699</f>
        <v>0</v>
      </c>
      <c r="Y699" s="100">
        <f>BaseWeaponStats!Y699</f>
        <v>1</v>
      </c>
    </row>
    <row r="700" spans="1:25" ht="15.75" customHeight="1" x14ac:dyDescent="0.2">
      <c r="A700" s="94">
        <f>BaseWeaponStats!A700+5</f>
        <v>9016505</v>
      </c>
      <c r="B700" s="95" t="s">
        <v>1198</v>
      </c>
      <c r="C700" s="16" t="s">
        <v>338</v>
      </c>
      <c r="D700" s="106">
        <f>BaseWeaponStats!D700*WeaponUpgradeCorrections!I9</f>
        <v>9.6</v>
      </c>
      <c r="E700" s="107">
        <f>BaseWeaponStats!E700*WeaponUpgradeCorrections!J9</f>
        <v>16.8</v>
      </c>
      <c r="F700" s="107">
        <f>BaseWeaponStats!F700*WeaponUpgradeCorrections!K9</f>
        <v>142.20000000000002</v>
      </c>
      <c r="G700" s="107">
        <f>BaseWeaponStats!G700*WeaponUpgradeCorrections!L9</f>
        <v>0</v>
      </c>
      <c r="H700" s="96">
        <v>0</v>
      </c>
      <c r="I700" s="97">
        <f>BaseWeaponStats!I700*WeaponUpgradeCorrections!C9</f>
        <v>134.4</v>
      </c>
      <c r="J700" s="97">
        <f>BaseWeaponStats!J700*WeaponUpgradeCorrections!D9</f>
        <v>139.19999999999999</v>
      </c>
      <c r="K700" s="97">
        <f>BaseWeaponStats!K700*WeaponUpgradeCorrections!E9</f>
        <v>0</v>
      </c>
      <c r="L700" s="97">
        <f>BaseWeaponStats!L700*WeaponUpgradeCorrections!F9</f>
        <v>0</v>
      </c>
      <c r="M700" s="97">
        <f>BaseWeaponStats!M700*WeaponUpgradeCorrections!G9</f>
        <v>37.5</v>
      </c>
      <c r="N700" s="97">
        <f>BaseWeaponStats!N700*WeaponUpgradeCorrections!H9</f>
        <v>20</v>
      </c>
      <c r="O700" s="97">
        <v>0</v>
      </c>
      <c r="P700" s="98">
        <v>5.5</v>
      </c>
      <c r="Q700" s="99">
        <v>0</v>
      </c>
      <c r="R700" s="102">
        <f>BaseWeaponStats!R700*WeaponUpgradeCorrections!M9</f>
        <v>40</v>
      </c>
      <c r="S700" s="102">
        <f>BaseWeaponStats!S700*WeaponUpgradeCorrections!N9</f>
        <v>10</v>
      </c>
      <c r="T700" s="102">
        <f>BaseWeaponStats!T700*WeaponUpgradeCorrections!O9</f>
        <v>30</v>
      </c>
      <c r="U700" s="102">
        <f>BaseWeaponStats!U700*WeaponUpgradeCorrections!P9</f>
        <v>30</v>
      </c>
      <c r="V700" s="102">
        <f>BaseWeaponStats!V700*WeaponUpgradeCorrections!Q9</f>
        <v>26</v>
      </c>
      <c r="W700" s="100">
        <f>BaseWeaponStats!W700</f>
        <v>300</v>
      </c>
      <c r="X700" s="100">
        <f>BaseWeaponStats!X700</f>
        <v>0</v>
      </c>
      <c r="Y700" s="100">
        <f>BaseWeaponStats!Y700</f>
        <v>1</v>
      </c>
    </row>
    <row r="701" spans="1:25" ht="15.75" customHeight="1" x14ac:dyDescent="0.2">
      <c r="A701" s="94">
        <f>BaseWeaponStats!A701+10</f>
        <v>9016610</v>
      </c>
      <c r="B701" s="95" t="s">
        <v>1199</v>
      </c>
      <c r="C701" s="16" t="s">
        <v>338</v>
      </c>
      <c r="D701" s="106">
        <f>BaseWeaponStats!D701*WeaponUpgradeCorrections!I10</f>
        <v>18</v>
      </c>
      <c r="E701" s="107">
        <f>BaseWeaponStats!E701*WeaponUpgradeCorrections!J10</f>
        <v>33.6</v>
      </c>
      <c r="F701" s="107">
        <f>BaseWeaponStats!F701*WeaponUpgradeCorrections!K10</f>
        <v>0</v>
      </c>
      <c r="G701" s="107">
        <f>BaseWeaponStats!G701*WeaponUpgradeCorrections!L10</f>
        <v>96</v>
      </c>
      <c r="H701" s="96">
        <v>0</v>
      </c>
      <c r="I701" s="97">
        <f>BaseWeaponStats!I701*WeaponUpgradeCorrections!C10</f>
        <v>127.5</v>
      </c>
      <c r="J701" s="97">
        <f>BaseWeaponStats!J701*WeaponUpgradeCorrections!D10</f>
        <v>155</v>
      </c>
      <c r="K701" s="97">
        <f>BaseWeaponStats!K701*WeaponUpgradeCorrections!E10</f>
        <v>0</v>
      </c>
      <c r="L701" s="97">
        <f>BaseWeaponStats!L701*WeaponUpgradeCorrections!F10</f>
        <v>0</v>
      </c>
      <c r="M701" s="97">
        <f>BaseWeaponStats!M701*WeaponUpgradeCorrections!G10</f>
        <v>37.5</v>
      </c>
      <c r="N701" s="97">
        <f>BaseWeaponStats!N701*WeaponUpgradeCorrections!H10</f>
        <v>20</v>
      </c>
      <c r="O701" s="97">
        <v>0</v>
      </c>
      <c r="P701" s="98">
        <v>5.5</v>
      </c>
      <c r="Q701" s="99">
        <v>0</v>
      </c>
      <c r="R701" s="102">
        <f>BaseWeaponStats!R701*WeaponUpgradeCorrections!M10</f>
        <v>40</v>
      </c>
      <c r="S701" s="102">
        <f>BaseWeaponStats!S701*WeaponUpgradeCorrections!N10</f>
        <v>10</v>
      </c>
      <c r="T701" s="102">
        <f>BaseWeaponStats!T701*WeaponUpgradeCorrections!O10</f>
        <v>30</v>
      </c>
      <c r="U701" s="102">
        <f>BaseWeaponStats!U701*WeaponUpgradeCorrections!P10</f>
        <v>30</v>
      </c>
      <c r="V701" s="102">
        <f>BaseWeaponStats!V701*WeaponUpgradeCorrections!Q10</f>
        <v>26</v>
      </c>
      <c r="W701" s="100">
        <f>BaseWeaponStats!W701</f>
        <v>300</v>
      </c>
      <c r="X701" s="100">
        <f>BaseWeaponStats!X701</f>
        <v>0</v>
      </c>
      <c r="Y701" s="100">
        <f>BaseWeaponStats!Y701</f>
        <v>1</v>
      </c>
    </row>
    <row r="702" spans="1:25" ht="15.75" customHeight="1" x14ac:dyDescent="0.2">
      <c r="A702" s="94">
        <f>BaseWeaponStats!A702+5</f>
        <v>9016705</v>
      </c>
      <c r="B702" s="95" t="s">
        <v>1200</v>
      </c>
      <c r="C702" s="16" t="s">
        <v>338</v>
      </c>
      <c r="D702" s="106">
        <f>BaseWeaponStats!D702*WeaponUpgradeCorrections!I11</f>
        <v>16.8</v>
      </c>
      <c r="E702" s="107">
        <f>BaseWeaponStats!E702*WeaponUpgradeCorrections!J11</f>
        <v>31.2</v>
      </c>
      <c r="F702" s="107">
        <f>BaseWeaponStats!F702*WeaponUpgradeCorrections!K11</f>
        <v>0</v>
      </c>
      <c r="G702" s="107">
        <f>BaseWeaponStats!G702*WeaponUpgradeCorrections!L11</f>
        <v>112.8</v>
      </c>
      <c r="H702" s="96">
        <v>0</v>
      </c>
      <c r="I702" s="97">
        <f>BaseWeaponStats!I702*WeaponUpgradeCorrections!C11</f>
        <v>135.20000000000002</v>
      </c>
      <c r="J702" s="97">
        <f>BaseWeaponStats!J702*WeaponUpgradeCorrections!D11</f>
        <v>140</v>
      </c>
      <c r="K702" s="97">
        <f>BaseWeaponStats!K702*WeaponUpgradeCorrections!E11</f>
        <v>0</v>
      </c>
      <c r="L702" s="97">
        <f>BaseWeaponStats!L702*WeaponUpgradeCorrections!F11</f>
        <v>0</v>
      </c>
      <c r="M702" s="97">
        <f>BaseWeaponStats!M702*WeaponUpgradeCorrections!G11</f>
        <v>37.5</v>
      </c>
      <c r="N702" s="97">
        <f>BaseWeaponStats!N702*WeaponUpgradeCorrections!H11</f>
        <v>20</v>
      </c>
      <c r="O702" s="97">
        <v>0</v>
      </c>
      <c r="P702" s="98">
        <v>5.5</v>
      </c>
      <c r="Q702" s="99">
        <v>0</v>
      </c>
      <c r="R702" s="102">
        <f>BaseWeaponStats!R702*WeaponUpgradeCorrections!M11</f>
        <v>40</v>
      </c>
      <c r="S702" s="102">
        <f>BaseWeaponStats!S702*WeaponUpgradeCorrections!N11</f>
        <v>10</v>
      </c>
      <c r="T702" s="102">
        <f>BaseWeaponStats!T702*WeaponUpgradeCorrections!O11</f>
        <v>30</v>
      </c>
      <c r="U702" s="102">
        <f>BaseWeaponStats!U702*WeaponUpgradeCorrections!P11</f>
        <v>30</v>
      </c>
      <c r="V702" s="102">
        <f>BaseWeaponStats!V702*WeaponUpgradeCorrections!Q11</f>
        <v>26</v>
      </c>
      <c r="W702" s="100">
        <f>BaseWeaponStats!W702</f>
        <v>300</v>
      </c>
      <c r="X702" s="100">
        <f>BaseWeaponStats!X702</f>
        <v>0</v>
      </c>
      <c r="Y702" s="100">
        <f>BaseWeaponStats!Y702</f>
        <v>1</v>
      </c>
    </row>
    <row r="703" spans="1:25" ht="15.75" customHeight="1" x14ac:dyDescent="0.2">
      <c r="A703" s="94">
        <f>BaseWeaponStats!A703+10</f>
        <v>9016810</v>
      </c>
      <c r="B703" s="95" t="s">
        <v>1201</v>
      </c>
      <c r="C703" s="16" t="s">
        <v>338</v>
      </c>
      <c r="D703" s="106">
        <f>BaseWeaponStats!D703*WeaponUpgradeCorrections!I12</f>
        <v>0</v>
      </c>
      <c r="E703" s="107">
        <f>BaseWeaponStats!E703*WeaponUpgradeCorrections!J12</f>
        <v>0</v>
      </c>
      <c r="F703" s="107">
        <f>BaseWeaponStats!F703*WeaponUpgradeCorrections!K12</f>
        <v>0</v>
      </c>
      <c r="G703" s="107">
        <f>BaseWeaponStats!G703*WeaponUpgradeCorrections!L12</f>
        <v>0</v>
      </c>
      <c r="H703" s="96">
        <v>0</v>
      </c>
      <c r="I703" s="97">
        <f>BaseWeaponStats!I703*WeaponUpgradeCorrections!C12</f>
        <v>180</v>
      </c>
      <c r="J703" s="97">
        <f>BaseWeaponStats!J703*WeaponUpgradeCorrections!D12</f>
        <v>0</v>
      </c>
      <c r="K703" s="97">
        <f>BaseWeaponStats!K703*WeaponUpgradeCorrections!E12</f>
        <v>180</v>
      </c>
      <c r="L703" s="97">
        <f>BaseWeaponStats!L703*WeaponUpgradeCorrections!F12</f>
        <v>0</v>
      </c>
      <c r="M703" s="97">
        <f>BaseWeaponStats!M703*WeaponUpgradeCorrections!G12</f>
        <v>37.5</v>
      </c>
      <c r="N703" s="97">
        <f>BaseWeaponStats!N703*WeaponUpgradeCorrections!H12</f>
        <v>20</v>
      </c>
      <c r="O703" s="97">
        <v>0</v>
      </c>
      <c r="P703" s="98">
        <v>5.5</v>
      </c>
      <c r="Q703" s="99">
        <v>0</v>
      </c>
      <c r="R703" s="102">
        <f>BaseWeaponStats!R703*WeaponUpgradeCorrections!M12</f>
        <v>40</v>
      </c>
      <c r="S703" s="102">
        <f>BaseWeaponStats!S703*WeaponUpgradeCorrections!N12</f>
        <v>10</v>
      </c>
      <c r="T703" s="102">
        <f>BaseWeaponStats!T703*WeaponUpgradeCorrections!O12</f>
        <v>33</v>
      </c>
      <c r="U703" s="102">
        <f>BaseWeaponStats!U703*WeaponUpgradeCorrections!P12</f>
        <v>30</v>
      </c>
      <c r="V703" s="102">
        <f>BaseWeaponStats!V703*WeaponUpgradeCorrections!Q12</f>
        <v>26</v>
      </c>
      <c r="W703" s="100">
        <f>BaseWeaponStats!W703</f>
        <v>300</v>
      </c>
      <c r="X703" s="100">
        <f>BaseWeaponStats!X703</f>
        <v>0</v>
      </c>
      <c r="Y703" s="100">
        <f>BaseWeaponStats!Y703</f>
        <v>0</v>
      </c>
    </row>
    <row r="704" spans="1:25" ht="15.75" customHeight="1" x14ac:dyDescent="0.2">
      <c r="A704" s="94">
        <f>BaseWeaponStats!A704+5</f>
        <v>9016905</v>
      </c>
      <c r="B704" s="95" t="s">
        <v>1202</v>
      </c>
      <c r="C704" s="16" t="s">
        <v>338</v>
      </c>
      <c r="D704" s="106">
        <f>BaseWeaponStats!D704*WeaponUpgradeCorrections!I13</f>
        <v>0</v>
      </c>
      <c r="E704" s="107">
        <f>BaseWeaponStats!E704*WeaponUpgradeCorrections!J13</f>
        <v>0</v>
      </c>
      <c r="F704" s="107">
        <f>BaseWeaponStats!F704*WeaponUpgradeCorrections!K13</f>
        <v>0</v>
      </c>
      <c r="G704" s="107">
        <f>BaseWeaponStats!G704*WeaponUpgradeCorrections!L13</f>
        <v>0</v>
      </c>
      <c r="H704" s="96">
        <v>1</v>
      </c>
      <c r="I704" s="97">
        <f>BaseWeaponStats!I704*WeaponUpgradeCorrections!C13</f>
        <v>151.79999999999998</v>
      </c>
      <c r="J704" s="97">
        <f>BaseWeaponStats!J704*WeaponUpgradeCorrections!D13</f>
        <v>0</v>
      </c>
      <c r="K704" s="97">
        <f>BaseWeaponStats!K704*WeaponUpgradeCorrections!E13</f>
        <v>172.5</v>
      </c>
      <c r="L704" s="97">
        <f>BaseWeaponStats!L704*WeaponUpgradeCorrections!F13</f>
        <v>0</v>
      </c>
      <c r="M704" s="97">
        <f>BaseWeaponStats!M704*WeaponUpgradeCorrections!G13</f>
        <v>37.5</v>
      </c>
      <c r="N704" s="97">
        <f>BaseWeaponStats!N704*WeaponUpgradeCorrections!H13</f>
        <v>20</v>
      </c>
      <c r="O704" s="97">
        <v>0</v>
      </c>
      <c r="P704" s="98">
        <v>5.5</v>
      </c>
      <c r="Q704" s="99">
        <v>0</v>
      </c>
      <c r="R704" s="102">
        <f>BaseWeaponStats!R704*WeaponUpgradeCorrections!M13</f>
        <v>40</v>
      </c>
      <c r="S704" s="102">
        <f>BaseWeaponStats!S704*WeaponUpgradeCorrections!N13</f>
        <v>10</v>
      </c>
      <c r="T704" s="102">
        <f>BaseWeaponStats!T704*WeaponUpgradeCorrections!O13</f>
        <v>33</v>
      </c>
      <c r="U704" s="102">
        <f>BaseWeaponStats!U704*WeaponUpgradeCorrections!P13</f>
        <v>30</v>
      </c>
      <c r="V704" s="102">
        <f>BaseWeaponStats!V704*WeaponUpgradeCorrections!Q13</f>
        <v>26</v>
      </c>
      <c r="W704" s="100">
        <f>BaseWeaponStats!W704</f>
        <v>300</v>
      </c>
      <c r="X704" s="100">
        <f>BaseWeaponStats!X704</f>
        <v>0</v>
      </c>
      <c r="Y704" s="100">
        <f>BaseWeaponStats!Y704</f>
        <v>0</v>
      </c>
    </row>
    <row r="705" spans="1:25" ht="15.75" customHeight="1" x14ac:dyDescent="0.2">
      <c r="A705" s="140" t="s">
        <v>1203</v>
      </c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2"/>
    </row>
    <row r="706" spans="1:25" ht="15.75" customHeight="1" x14ac:dyDescent="0.2">
      <c r="A706" s="94" t="s">
        <v>418</v>
      </c>
      <c r="B706" s="94" t="s">
        <v>449</v>
      </c>
      <c r="C706" s="16" t="s">
        <v>2</v>
      </c>
      <c r="D706" s="96" t="s">
        <v>419</v>
      </c>
      <c r="E706" s="96" t="s">
        <v>420</v>
      </c>
      <c r="F706" s="96" t="s">
        <v>421</v>
      </c>
      <c r="G706" s="96" t="s">
        <v>422</v>
      </c>
      <c r="H706" s="96" t="s">
        <v>423</v>
      </c>
      <c r="I706" s="97" t="s">
        <v>424</v>
      </c>
      <c r="J706" s="97" t="s">
        <v>425</v>
      </c>
      <c r="K706" s="97" t="s">
        <v>426</v>
      </c>
      <c r="L706" s="97" t="s">
        <v>427</v>
      </c>
      <c r="M706" s="97" t="s">
        <v>428</v>
      </c>
      <c r="N706" s="97" t="s">
        <v>429</v>
      </c>
      <c r="O706" s="97" t="s">
        <v>430</v>
      </c>
      <c r="P706" s="98" t="s">
        <v>9</v>
      </c>
      <c r="Q706" s="99" t="s">
        <v>431</v>
      </c>
      <c r="R706" s="102" t="s">
        <v>432</v>
      </c>
      <c r="S706" s="102" t="s">
        <v>433</v>
      </c>
      <c r="T706" s="102" t="s">
        <v>434</v>
      </c>
      <c r="U706" s="102" t="s">
        <v>435</v>
      </c>
      <c r="V706" s="102" t="s">
        <v>436</v>
      </c>
      <c r="W706" s="100" t="s">
        <v>437</v>
      </c>
      <c r="X706" s="100" t="s">
        <v>10</v>
      </c>
      <c r="Y706" s="100" t="s">
        <v>438</v>
      </c>
    </row>
    <row r="707" spans="1:25" ht="15.75" customHeight="1" x14ac:dyDescent="0.2">
      <c r="A707" s="94">
        <f>BaseWeaponStats!A707+15</f>
        <v>1100015</v>
      </c>
      <c r="B707" s="103" t="s">
        <v>368</v>
      </c>
      <c r="C707" s="16" t="s">
        <v>369</v>
      </c>
      <c r="D707" s="106">
        <f>BaseWeaponStats!D707*WeaponUpgradeCorrections!I4</f>
        <v>45.6</v>
      </c>
      <c r="E707" s="107">
        <f>BaseWeaponStats!E707*WeaponUpgradeCorrections!J4</f>
        <v>60</v>
      </c>
      <c r="F707" s="107">
        <f>BaseWeaponStats!F707*WeaponUpgradeCorrections!K4</f>
        <v>0</v>
      </c>
      <c r="G707" s="107">
        <f>BaseWeaponStats!G707*WeaponUpgradeCorrections!L4</f>
        <v>0</v>
      </c>
      <c r="H707" s="96">
        <v>0</v>
      </c>
      <c r="I707" s="97">
        <f>BaseWeaponStats!I707*WeaponUpgradeCorrections!C4</f>
        <v>275</v>
      </c>
      <c r="J707" s="97">
        <f>BaseWeaponStats!J707*WeaponUpgradeCorrections!D4</f>
        <v>0</v>
      </c>
      <c r="K707" s="97">
        <f>BaseWeaponStats!K707*WeaponUpgradeCorrections!E4</f>
        <v>0</v>
      </c>
      <c r="L707" s="97">
        <f>BaseWeaponStats!L707*WeaponUpgradeCorrections!F4</f>
        <v>0</v>
      </c>
      <c r="M707" s="97">
        <f>BaseWeaponStats!M707*WeaponUpgradeCorrections!G4</f>
        <v>62.5</v>
      </c>
      <c r="N707" s="97">
        <f>BaseWeaponStats!N707*WeaponUpgradeCorrections!H4</f>
        <v>20</v>
      </c>
      <c r="O707" s="97">
        <v>0</v>
      </c>
      <c r="P707" s="98">
        <v>6</v>
      </c>
      <c r="Q707" s="99">
        <v>0</v>
      </c>
      <c r="R707" s="102">
        <f>BaseWeaponStats!R707*WeaponUpgradeCorrections!M4</f>
        <v>40</v>
      </c>
      <c r="S707" s="102">
        <f>BaseWeaponStats!S707*WeaponUpgradeCorrections!N4</f>
        <v>10</v>
      </c>
      <c r="T707" s="102">
        <f>BaseWeaponStats!T707*WeaponUpgradeCorrections!O4</f>
        <v>30</v>
      </c>
      <c r="U707" s="102">
        <f>BaseWeaponStats!U707*WeaponUpgradeCorrections!P4</f>
        <v>30</v>
      </c>
      <c r="V707" s="102">
        <f>BaseWeaponStats!V707*WeaponUpgradeCorrections!Q4</f>
        <v>26</v>
      </c>
      <c r="W707" s="100">
        <f>BaseWeaponStats!W707</f>
        <v>200</v>
      </c>
      <c r="X707" s="100">
        <f>BaseWeaponStats!X707</f>
        <v>0</v>
      </c>
      <c r="Y707" s="100">
        <f>BaseWeaponStats!Y707</f>
        <v>0</v>
      </c>
    </row>
    <row r="708" spans="1:25" ht="15.75" customHeight="1" x14ac:dyDescent="0.2">
      <c r="A708" s="94">
        <f>BaseWeaponStats!A708+5</f>
        <v>1100105</v>
      </c>
      <c r="B708" s="95" t="s">
        <v>370</v>
      </c>
      <c r="C708" s="16" t="s">
        <v>369</v>
      </c>
      <c r="D708" s="106">
        <f>BaseWeaponStats!D708*WeaponUpgradeCorrections!I5</f>
        <v>45.6</v>
      </c>
      <c r="E708" s="107">
        <f>BaseWeaponStats!E708*WeaponUpgradeCorrections!J5</f>
        <v>60</v>
      </c>
      <c r="F708" s="107">
        <f>BaseWeaponStats!F708*WeaponUpgradeCorrections!K5</f>
        <v>0</v>
      </c>
      <c r="G708" s="107">
        <f>BaseWeaponStats!G708*WeaponUpgradeCorrections!L5</f>
        <v>0</v>
      </c>
      <c r="H708" s="96">
        <v>0</v>
      </c>
      <c r="I708" s="97">
        <f>BaseWeaponStats!I708*WeaponUpgradeCorrections!C5</f>
        <v>297</v>
      </c>
      <c r="J708" s="97">
        <f>BaseWeaponStats!J708*WeaponUpgradeCorrections!D5</f>
        <v>0</v>
      </c>
      <c r="K708" s="97">
        <f>BaseWeaponStats!K708*WeaponUpgradeCorrections!E5</f>
        <v>0</v>
      </c>
      <c r="L708" s="97">
        <f>BaseWeaponStats!L708*WeaponUpgradeCorrections!F5</f>
        <v>0</v>
      </c>
      <c r="M708" s="97">
        <f>BaseWeaponStats!M708*WeaponUpgradeCorrections!G5</f>
        <v>62.5</v>
      </c>
      <c r="N708" s="97">
        <f>BaseWeaponStats!N708*WeaponUpgradeCorrections!H5</f>
        <v>20</v>
      </c>
      <c r="O708" s="97">
        <v>0</v>
      </c>
      <c r="P708" s="98">
        <v>6</v>
      </c>
      <c r="Q708" s="99">
        <v>0</v>
      </c>
      <c r="R708" s="102">
        <f>BaseWeaponStats!R708*WeaponUpgradeCorrections!M5</f>
        <v>40</v>
      </c>
      <c r="S708" s="102">
        <f>BaseWeaponStats!S708*WeaponUpgradeCorrections!N5</f>
        <v>10</v>
      </c>
      <c r="T708" s="102">
        <f>BaseWeaponStats!T708*WeaponUpgradeCorrections!O5</f>
        <v>30</v>
      </c>
      <c r="U708" s="102">
        <f>BaseWeaponStats!U708*WeaponUpgradeCorrections!P5</f>
        <v>30</v>
      </c>
      <c r="V708" s="102">
        <f>BaseWeaponStats!V708*WeaponUpgradeCorrections!Q5</f>
        <v>26</v>
      </c>
      <c r="W708" s="100">
        <f>BaseWeaponStats!W708</f>
        <v>20</v>
      </c>
      <c r="X708" s="100">
        <f>BaseWeaponStats!X708</f>
        <v>0</v>
      </c>
      <c r="Y708" s="100">
        <f>BaseWeaponStats!Y708</f>
        <v>0</v>
      </c>
    </row>
    <row r="709" spans="1:25" ht="15.75" customHeight="1" x14ac:dyDescent="0.2">
      <c r="A709" s="94">
        <f>BaseWeaponStats!A709+5</f>
        <v>1100205</v>
      </c>
      <c r="B709" s="95" t="s">
        <v>1204</v>
      </c>
      <c r="C709" s="16" t="s">
        <v>369</v>
      </c>
      <c r="D709" s="106">
        <f>BaseWeaponStats!D709*WeaponUpgradeCorrections!I6</f>
        <v>0</v>
      </c>
      <c r="E709" s="107">
        <f>BaseWeaponStats!E709*WeaponUpgradeCorrections!J6</f>
        <v>0</v>
      </c>
      <c r="F709" s="107">
        <f>BaseWeaponStats!F709*WeaponUpgradeCorrections!K6</f>
        <v>0</v>
      </c>
      <c r="G709" s="107">
        <f>BaseWeaponStats!G709*WeaponUpgradeCorrections!L6</f>
        <v>0</v>
      </c>
      <c r="H709" s="96">
        <v>0</v>
      </c>
      <c r="I709" s="97">
        <f>BaseWeaponStats!I709*WeaponUpgradeCorrections!C6</f>
        <v>275</v>
      </c>
      <c r="J709" s="97">
        <f>BaseWeaponStats!J709*WeaponUpgradeCorrections!D6</f>
        <v>0</v>
      </c>
      <c r="K709" s="97">
        <f>BaseWeaponStats!K709*WeaponUpgradeCorrections!E6</f>
        <v>0</v>
      </c>
      <c r="L709" s="97">
        <f>BaseWeaponStats!L709*WeaponUpgradeCorrections!F6</f>
        <v>275</v>
      </c>
      <c r="M709" s="97">
        <f>BaseWeaponStats!M709*WeaponUpgradeCorrections!G6</f>
        <v>62.5</v>
      </c>
      <c r="N709" s="97">
        <f>BaseWeaponStats!N709*WeaponUpgradeCorrections!H6</f>
        <v>20</v>
      </c>
      <c r="O709" s="97">
        <v>0</v>
      </c>
      <c r="P709" s="98">
        <v>6</v>
      </c>
      <c r="Q709" s="99">
        <v>0</v>
      </c>
      <c r="R709" s="102">
        <f>BaseWeaponStats!R709*WeaponUpgradeCorrections!M6</f>
        <v>40</v>
      </c>
      <c r="S709" s="102">
        <f>BaseWeaponStats!S709*WeaponUpgradeCorrections!N6</f>
        <v>10</v>
      </c>
      <c r="T709" s="102">
        <f>BaseWeaponStats!T709*WeaponUpgradeCorrections!O6</f>
        <v>30</v>
      </c>
      <c r="U709" s="102">
        <f>BaseWeaponStats!U709*WeaponUpgradeCorrections!P6</f>
        <v>42</v>
      </c>
      <c r="V709" s="102">
        <f>BaseWeaponStats!V709*WeaponUpgradeCorrections!Q6</f>
        <v>26</v>
      </c>
      <c r="W709" s="100">
        <f>BaseWeaponStats!W709</f>
        <v>200</v>
      </c>
      <c r="X709" s="100">
        <f>BaseWeaponStats!X709</f>
        <v>0</v>
      </c>
      <c r="Y709" s="100">
        <f>BaseWeaponStats!Y709</f>
        <v>0</v>
      </c>
    </row>
    <row r="710" spans="1:25" ht="15.75" customHeight="1" x14ac:dyDescent="0.2">
      <c r="A710" s="94">
        <f>BaseWeaponStats!A710+5</f>
        <v>1100305</v>
      </c>
      <c r="B710" s="95" t="s">
        <v>1205</v>
      </c>
      <c r="C710" s="16" t="s">
        <v>369</v>
      </c>
      <c r="D710" s="106">
        <f>BaseWeaponStats!D710*WeaponUpgradeCorrections!I7</f>
        <v>31.900000000000002</v>
      </c>
      <c r="E710" s="107">
        <f>BaseWeaponStats!E710*WeaponUpgradeCorrections!J7</f>
        <v>41.800000000000004</v>
      </c>
      <c r="F710" s="107">
        <f>BaseWeaponStats!F710*WeaponUpgradeCorrections!K7</f>
        <v>0</v>
      </c>
      <c r="G710" s="107">
        <f>BaseWeaponStats!G710*WeaponUpgradeCorrections!L7</f>
        <v>0</v>
      </c>
      <c r="H710" s="96">
        <v>0</v>
      </c>
      <c r="I710" s="97">
        <f>BaseWeaponStats!I710*WeaponUpgradeCorrections!C7</f>
        <v>254</v>
      </c>
      <c r="J710" s="97">
        <f>BaseWeaponStats!J710*WeaponUpgradeCorrections!D7</f>
        <v>0</v>
      </c>
      <c r="K710" s="97">
        <f>BaseWeaponStats!K710*WeaponUpgradeCorrections!E7</f>
        <v>0</v>
      </c>
      <c r="L710" s="97">
        <f>BaseWeaponStats!L710*WeaponUpgradeCorrections!F7</f>
        <v>0</v>
      </c>
      <c r="M710" s="97">
        <f>BaseWeaponStats!M710*WeaponUpgradeCorrections!G7</f>
        <v>55.000000000000007</v>
      </c>
      <c r="N710" s="97">
        <f>BaseWeaponStats!N710*WeaponUpgradeCorrections!H7</f>
        <v>20</v>
      </c>
      <c r="O710" s="97">
        <v>0</v>
      </c>
      <c r="P710" s="98">
        <v>6</v>
      </c>
      <c r="Q710" s="99">
        <v>0</v>
      </c>
      <c r="R710" s="102">
        <f>BaseWeaponStats!R710*WeaponUpgradeCorrections!M7</f>
        <v>40</v>
      </c>
      <c r="S710" s="102">
        <f>BaseWeaponStats!S710*WeaponUpgradeCorrections!N7</f>
        <v>10</v>
      </c>
      <c r="T710" s="102">
        <f>BaseWeaponStats!T710*WeaponUpgradeCorrections!O7</f>
        <v>30</v>
      </c>
      <c r="U710" s="102">
        <f>BaseWeaponStats!U710*WeaponUpgradeCorrections!P7</f>
        <v>30</v>
      </c>
      <c r="V710" s="102">
        <f>BaseWeaponStats!V710*WeaponUpgradeCorrections!Q7</f>
        <v>26</v>
      </c>
      <c r="W710" s="100">
        <f>BaseWeaponStats!W710</f>
        <v>200</v>
      </c>
      <c r="X710" s="100">
        <f>BaseWeaponStats!X710</f>
        <v>0</v>
      </c>
      <c r="Y710" s="100">
        <f>BaseWeaponStats!Y710</f>
        <v>0</v>
      </c>
    </row>
    <row r="711" spans="1:25" ht="15.75" customHeight="1" x14ac:dyDescent="0.2">
      <c r="A711" s="94">
        <f>BaseWeaponStats!A711+10</f>
        <v>1100410</v>
      </c>
      <c r="B711" s="95" t="s">
        <v>1206</v>
      </c>
      <c r="C711" s="16" t="s">
        <v>369</v>
      </c>
      <c r="D711" s="106">
        <f>BaseWeaponStats!D711*WeaponUpgradeCorrections!I8</f>
        <v>13.2</v>
      </c>
      <c r="E711" s="107">
        <f>BaseWeaponStats!E711*WeaponUpgradeCorrections!J8</f>
        <v>16.8</v>
      </c>
      <c r="F711" s="107">
        <f>BaseWeaponStats!F711*WeaponUpgradeCorrections!K8</f>
        <v>75.599999999999994</v>
      </c>
      <c r="G711" s="107">
        <f>BaseWeaponStats!G711*WeaponUpgradeCorrections!L8</f>
        <v>0</v>
      </c>
      <c r="H711" s="96">
        <v>0</v>
      </c>
      <c r="I711" s="97">
        <f>BaseWeaponStats!I711*WeaponUpgradeCorrections!C8</f>
        <v>207.5</v>
      </c>
      <c r="J711" s="97">
        <f>BaseWeaponStats!J711*WeaponUpgradeCorrections!D8</f>
        <v>222.5</v>
      </c>
      <c r="K711" s="97">
        <f>BaseWeaponStats!K711*WeaponUpgradeCorrections!E8</f>
        <v>0</v>
      </c>
      <c r="L711" s="97">
        <f>BaseWeaponStats!L711*WeaponUpgradeCorrections!F8</f>
        <v>0</v>
      </c>
      <c r="M711" s="97">
        <f>BaseWeaponStats!M711*WeaponUpgradeCorrections!G8</f>
        <v>62.5</v>
      </c>
      <c r="N711" s="97">
        <f>BaseWeaponStats!N711*WeaponUpgradeCorrections!H8</f>
        <v>20</v>
      </c>
      <c r="O711" s="97">
        <v>0</v>
      </c>
      <c r="P711" s="98">
        <v>6</v>
      </c>
      <c r="Q711" s="99">
        <v>0</v>
      </c>
      <c r="R711" s="102">
        <f>BaseWeaponStats!R711*WeaponUpgradeCorrections!M8</f>
        <v>40</v>
      </c>
      <c r="S711" s="102">
        <f>BaseWeaponStats!S711*WeaponUpgradeCorrections!N8</f>
        <v>10</v>
      </c>
      <c r="T711" s="102">
        <f>BaseWeaponStats!T711*WeaponUpgradeCorrections!O8</f>
        <v>30</v>
      </c>
      <c r="U711" s="102">
        <f>BaseWeaponStats!U711*WeaponUpgradeCorrections!P8</f>
        <v>30</v>
      </c>
      <c r="V711" s="102">
        <f>BaseWeaponStats!V711*WeaponUpgradeCorrections!Q8</f>
        <v>26</v>
      </c>
      <c r="W711" s="100">
        <f>BaseWeaponStats!W711</f>
        <v>200</v>
      </c>
      <c r="X711" s="100">
        <f>BaseWeaponStats!X711</f>
        <v>0</v>
      </c>
      <c r="Y711" s="100">
        <f>BaseWeaponStats!Y711</f>
        <v>1</v>
      </c>
    </row>
    <row r="712" spans="1:25" ht="15.75" customHeight="1" x14ac:dyDescent="0.2">
      <c r="A712" s="94">
        <f>BaseWeaponStats!A712+5</f>
        <v>1100505</v>
      </c>
      <c r="B712" s="95" t="s">
        <v>1207</v>
      </c>
      <c r="C712" s="16" t="s">
        <v>369</v>
      </c>
      <c r="D712" s="106">
        <f>BaseWeaponStats!D712*WeaponUpgradeCorrections!I9</f>
        <v>9.6</v>
      </c>
      <c r="E712" s="107">
        <f>BaseWeaponStats!E712*WeaponUpgradeCorrections!J9</f>
        <v>12</v>
      </c>
      <c r="F712" s="107">
        <f>BaseWeaponStats!F712*WeaponUpgradeCorrections!K9</f>
        <v>111.60000000000001</v>
      </c>
      <c r="G712" s="107">
        <f>BaseWeaponStats!G712*WeaponUpgradeCorrections!L9</f>
        <v>0</v>
      </c>
      <c r="H712" s="96">
        <v>0</v>
      </c>
      <c r="I712" s="97">
        <f>BaseWeaponStats!I712*WeaponUpgradeCorrections!C9</f>
        <v>199.2</v>
      </c>
      <c r="J712" s="97">
        <f>BaseWeaponStats!J712*WeaponUpgradeCorrections!D9</f>
        <v>204.16</v>
      </c>
      <c r="K712" s="97">
        <f>BaseWeaponStats!K712*WeaponUpgradeCorrections!E9</f>
        <v>0</v>
      </c>
      <c r="L712" s="97">
        <f>BaseWeaponStats!L712*WeaponUpgradeCorrections!F9</f>
        <v>0</v>
      </c>
      <c r="M712" s="97">
        <f>BaseWeaponStats!M712*WeaponUpgradeCorrections!G9</f>
        <v>62.5</v>
      </c>
      <c r="N712" s="97">
        <f>BaseWeaponStats!N712*WeaponUpgradeCorrections!H9</f>
        <v>20</v>
      </c>
      <c r="O712" s="97">
        <v>0</v>
      </c>
      <c r="P712" s="98">
        <v>6</v>
      </c>
      <c r="Q712" s="99">
        <v>0</v>
      </c>
      <c r="R712" s="102">
        <f>BaseWeaponStats!R712*WeaponUpgradeCorrections!M9</f>
        <v>40</v>
      </c>
      <c r="S712" s="102">
        <f>BaseWeaponStats!S712*WeaponUpgradeCorrections!N9</f>
        <v>10</v>
      </c>
      <c r="T712" s="102">
        <f>BaseWeaponStats!T712*WeaponUpgradeCorrections!O9</f>
        <v>30</v>
      </c>
      <c r="U712" s="102">
        <f>BaseWeaponStats!U712*WeaponUpgradeCorrections!P9</f>
        <v>30</v>
      </c>
      <c r="V712" s="102">
        <f>BaseWeaponStats!V712*WeaponUpgradeCorrections!Q9</f>
        <v>26</v>
      </c>
      <c r="W712" s="100">
        <f>BaseWeaponStats!W712</f>
        <v>200</v>
      </c>
      <c r="X712" s="100">
        <f>BaseWeaponStats!X712</f>
        <v>0</v>
      </c>
      <c r="Y712" s="100">
        <f>BaseWeaponStats!Y712</f>
        <v>1</v>
      </c>
    </row>
    <row r="713" spans="1:25" ht="15.75" customHeight="1" x14ac:dyDescent="0.2">
      <c r="A713" s="94">
        <f>BaseWeaponStats!A713+10</f>
        <v>1100610</v>
      </c>
      <c r="B713" s="95" t="s">
        <v>1208</v>
      </c>
      <c r="C713" s="16" t="s">
        <v>369</v>
      </c>
      <c r="D713" s="106">
        <f>BaseWeaponStats!D713*WeaponUpgradeCorrections!I10</f>
        <v>18</v>
      </c>
      <c r="E713" s="107">
        <f>BaseWeaponStats!E713*WeaponUpgradeCorrections!J10</f>
        <v>22.8</v>
      </c>
      <c r="F713" s="107">
        <f>BaseWeaponStats!F713*WeaponUpgradeCorrections!K10</f>
        <v>0</v>
      </c>
      <c r="G713" s="107">
        <f>BaseWeaponStats!G713*WeaponUpgradeCorrections!L10</f>
        <v>75.599999999999994</v>
      </c>
      <c r="H713" s="96">
        <v>0</v>
      </c>
      <c r="I713" s="97">
        <f>BaseWeaponStats!I713*WeaponUpgradeCorrections!C10</f>
        <v>185</v>
      </c>
      <c r="J713" s="97">
        <f>BaseWeaponStats!J713*WeaponUpgradeCorrections!D10</f>
        <v>227.5</v>
      </c>
      <c r="K713" s="97">
        <f>BaseWeaponStats!K713*WeaponUpgradeCorrections!E10</f>
        <v>0</v>
      </c>
      <c r="L713" s="97">
        <f>BaseWeaponStats!L713*WeaponUpgradeCorrections!F10</f>
        <v>0</v>
      </c>
      <c r="M713" s="97">
        <f>BaseWeaponStats!M713*WeaponUpgradeCorrections!G10</f>
        <v>62.5</v>
      </c>
      <c r="N713" s="97">
        <f>BaseWeaponStats!N713*WeaponUpgradeCorrections!H10</f>
        <v>20</v>
      </c>
      <c r="O713" s="97">
        <v>0</v>
      </c>
      <c r="P713" s="98">
        <v>6</v>
      </c>
      <c r="Q713" s="99">
        <v>0</v>
      </c>
      <c r="R713" s="102">
        <f>BaseWeaponStats!R713*WeaponUpgradeCorrections!M10</f>
        <v>40</v>
      </c>
      <c r="S713" s="102">
        <f>BaseWeaponStats!S713*WeaponUpgradeCorrections!N10</f>
        <v>10</v>
      </c>
      <c r="T713" s="102">
        <f>BaseWeaponStats!T713*WeaponUpgradeCorrections!O10</f>
        <v>30</v>
      </c>
      <c r="U713" s="102">
        <f>BaseWeaponStats!U713*WeaponUpgradeCorrections!P10</f>
        <v>30</v>
      </c>
      <c r="V713" s="102">
        <f>BaseWeaponStats!V713*WeaponUpgradeCorrections!Q10</f>
        <v>26</v>
      </c>
      <c r="W713" s="100">
        <f>BaseWeaponStats!W713</f>
        <v>200</v>
      </c>
      <c r="X713" s="100">
        <f>BaseWeaponStats!X713</f>
        <v>0</v>
      </c>
      <c r="Y713" s="100">
        <f>BaseWeaponStats!Y713</f>
        <v>1</v>
      </c>
    </row>
    <row r="714" spans="1:25" ht="15.75" customHeight="1" x14ac:dyDescent="0.2">
      <c r="A714" s="94">
        <f>BaseWeaponStats!A714+5</f>
        <v>1100705</v>
      </c>
      <c r="B714" s="95" t="s">
        <v>1209</v>
      </c>
      <c r="C714" s="16" t="s">
        <v>369</v>
      </c>
      <c r="D714" s="106">
        <f>BaseWeaponStats!D714*WeaponUpgradeCorrections!I11</f>
        <v>16.8</v>
      </c>
      <c r="E714" s="107">
        <f>BaseWeaponStats!E714*WeaponUpgradeCorrections!J11</f>
        <v>21.599999999999998</v>
      </c>
      <c r="F714" s="107">
        <f>BaseWeaponStats!F714*WeaponUpgradeCorrections!K11</f>
        <v>0</v>
      </c>
      <c r="G714" s="107">
        <f>BaseWeaponStats!G714*WeaponUpgradeCorrections!L11</f>
        <v>88.8</v>
      </c>
      <c r="H714" s="96">
        <v>0</v>
      </c>
      <c r="I714" s="97">
        <f>BaseWeaponStats!I714*WeaponUpgradeCorrections!C11</f>
        <v>197.6</v>
      </c>
      <c r="J714" s="97">
        <f>BaseWeaponStats!J714*WeaponUpgradeCorrections!D11</f>
        <v>207.5</v>
      </c>
      <c r="K714" s="97">
        <f>BaseWeaponStats!K714*WeaponUpgradeCorrections!E11</f>
        <v>0</v>
      </c>
      <c r="L714" s="97">
        <f>BaseWeaponStats!L714*WeaponUpgradeCorrections!F11</f>
        <v>0</v>
      </c>
      <c r="M714" s="97">
        <f>BaseWeaponStats!M714*WeaponUpgradeCorrections!G11</f>
        <v>62.5</v>
      </c>
      <c r="N714" s="97">
        <f>BaseWeaponStats!N714*WeaponUpgradeCorrections!H11</f>
        <v>20</v>
      </c>
      <c r="O714" s="97">
        <v>0</v>
      </c>
      <c r="P714" s="98">
        <v>6</v>
      </c>
      <c r="Q714" s="99">
        <v>0</v>
      </c>
      <c r="R714" s="102">
        <f>BaseWeaponStats!R714*WeaponUpgradeCorrections!M11</f>
        <v>40</v>
      </c>
      <c r="S714" s="102">
        <f>BaseWeaponStats!S714*WeaponUpgradeCorrections!N11</f>
        <v>10</v>
      </c>
      <c r="T714" s="102">
        <f>BaseWeaponStats!T714*WeaponUpgradeCorrections!O11</f>
        <v>30</v>
      </c>
      <c r="U714" s="102">
        <f>BaseWeaponStats!U714*WeaponUpgradeCorrections!P11</f>
        <v>30</v>
      </c>
      <c r="V714" s="102">
        <f>BaseWeaponStats!V714*WeaponUpgradeCorrections!Q11</f>
        <v>26</v>
      </c>
      <c r="W714" s="100">
        <f>BaseWeaponStats!W714</f>
        <v>200</v>
      </c>
      <c r="X714" s="100">
        <f>BaseWeaponStats!X714</f>
        <v>0</v>
      </c>
      <c r="Y714" s="100">
        <f>BaseWeaponStats!Y714</f>
        <v>1</v>
      </c>
    </row>
    <row r="715" spans="1:25" ht="15.75" customHeight="1" x14ac:dyDescent="0.2">
      <c r="A715" s="94">
        <f>BaseWeaponStats!A715+10</f>
        <v>1100810</v>
      </c>
      <c r="B715" s="95" t="s">
        <v>1210</v>
      </c>
      <c r="C715" s="16" t="s">
        <v>369</v>
      </c>
      <c r="D715" s="106">
        <f>BaseWeaponStats!D715*WeaponUpgradeCorrections!I12</f>
        <v>0</v>
      </c>
      <c r="E715" s="107">
        <f>BaseWeaponStats!E715*WeaponUpgradeCorrections!J12</f>
        <v>0</v>
      </c>
      <c r="F715" s="107">
        <f>BaseWeaponStats!F715*WeaponUpgradeCorrections!K12</f>
        <v>0</v>
      </c>
      <c r="G715" s="107">
        <f>BaseWeaponStats!G715*WeaponUpgradeCorrections!L12</f>
        <v>0</v>
      </c>
      <c r="H715" s="96">
        <v>0</v>
      </c>
      <c r="I715" s="97">
        <f>BaseWeaponStats!I715*WeaponUpgradeCorrections!C12</f>
        <v>264</v>
      </c>
      <c r="J715" s="97">
        <f>BaseWeaponStats!J715*WeaponUpgradeCorrections!D12</f>
        <v>0</v>
      </c>
      <c r="K715" s="97">
        <f>BaseWeaponStats!K715*WeaponUpgradeCorrections!E12</f>
        <v>264</v>
      </c>
      <c r="L715" s="97">
        <f>BaseWeaponStats!L715*WeaponUpgradeCorrections!F12</f>
        <v>0</v>
      </c>
      <c r="M715" s="97">
        <f>BaseWeaponStats!M715*WeaponUpgradeCorrections!G12</f>
        <v>62.5</v>
      </c>
      <c r="N715" s="97">
        <f>BaseWeaponStats!N715*WeaponUpgradeCorrections!H12</f>
        <v>20</v>
      </c>
      <c r="O715" s="97">
        <v>0</v>
      </c>
      <c r="P715" s="98">
        <v>6</v>
      </c>
      <c r="Q715" s="99">
        <v>0</v>
      </c>
      <c r="R715" s="102">
        <f>BaseWeaponStats!R715*WeaponUpgradeCorrections!M12</f>
        <v>40</v>
      </c>
      <c r="S715" s="102">
        <f>BaseWeaponStats!S715*WeaponUpgradeCorrections!N12</f>
        <v>10</v>
      </c>
      <c r="T715" s="102">
        <f>BaseWeaponStats!T715*WeaponUpgradeCorrections!O12</f>
        <v>33</v>
      </c>
      <c r="U715" s="102">
        <f>BaseWeaponStats!U715*WeaponUpgradeCorrections!P12</f>
        <v>30</v>
      </c>
      <c r="V715" s="102">
        <f>BaseWeaponStats!V715*WeaponUpgradeCorrections!Q12</f>
        <v>26</v>
      </c>
      <c r="W715" s="100">
        <f>BaseWeaponStats!W715</f>
        <v>200</v>
      </c>
      <c r="X715" s="100">
        <f>BaseWeaponStats!X715</f>
        <v>0</v>
      </c>
      <c r="Y715" s="100">
        <f>BaseWeaponStats!Y715</f>
        <v>0</v>
      </c>
    </row>
    <row r="716" spans="1:25" ht="15.75" customHeight="1" x14ac:dyDescent="0.2">
      <c r="A716" s="94">
        <f>BaseWeaponStats!A716+5</f>
        <v>1100905</v>
      </c>
      <c r="B716" s="95" t="s">
        <v>1211</v>
      </c>
      <c r="C716" s="16" t="s">
        <v>369</v>
      </c>
      <c r="D716" s="106">
        <f>BaseWeaponStats!D716*WeaponUpgradeCorrections!I13</f>
        <v>0</v>
      </c>
      <c r="E716" s="107">
        <f>BaseWeaponStats!E716*WeaponUpgradeCorrections!J13</f>
        <v>0</v>
      </c>
      <c r="F716" s="107">
        <f>BaseWeaponStats!F716*WeaponUpgradeCorrections!K13</f>
        <v>0</v>
      </c>
      <c r="G716" s="107">
        <f>BaseWeaponStats!G716*WeaponUpgradeCorrections!L13</f>
        <v>0</v>
      </c>
      <c r="H716" s="96">
        <v>1</v>
      </c>
      <c r="I716" s="97">
        <f>BaseWeaponStats!I716*WeaponUpgradeCorrections!C13</f>
        <v>220.79999999999998</v>
      </c>
      <c r="J716" s="97">
        <f>BaseWeaponStats!J716*WeaponUpgradeCorrections!D13</f>
        <v>0</v>
      </c>
      <c r="K716" s="97">
        <f>BaseWeaponStats!K716*WeaponUpgradeCorrections!E13</f>
        <v>252.99999999999997</v>
      </c>
      <c r="L716" s="97">
        <f>BaseWeaponStats!L716*WeaponUpgradeCorrections!F13</f>
        <v>0</v>
      </c>
      <c r="M716" s="97">
        <f>BaseWeaponStats!M716*WeaponUpgradeCorrections!G13</f>
        <v>62.5</v>
      </c>
      <c r="N716" s="97">
        <f>BaseWeaponStats!N716*WeaponUpgradeCorrections!H13</f>
        <v>20</v>
      </c>
      <c r="O716" s="97">
        <v>0</v>
      </c>
      <c r="P716" s="98">
        <v>6</v>
      </c>
      <c r="Q716" s="99">
        <v>0</v>
      </c>
      <c r="R716" s="102">
        <f>BaseWeaponStats!R716*WeaponUpgradeCorrections!M13</f>
        <v>40</v>
      </c>
      <c r="S716" s="102">
        <f>BaseWeaponStats!S716*WeaponUpgradeCorrections!N13</f>
        <v>10</v>
      </c>
      <c r="T716" s="102">
        <f>BaseWeaponStats!T716*WeaponUpgradeCorrections!O13</f>
        <v>33</v>
      </c>
      <c r="U716" s="102">
        <f>BaseWeaponStats!U716*WeaponUpgradeCorrections!P13</f>
        <v>30</v>
      </c>
      <c r="V716" s="102">
        <f>BaseWeaponStats!V716*WeaponUpgradeCorrections!Q13</f>
        <v>26</v>
      </c>
      <c r="W716" s="100">
        <f>BaseWeaponStats!W716</f>
        <v>200</v>
      </c>
      <c r="X716" s="100">
        <f>BaseWeaponStats!X716</f>
        <v>0</v>
      </c>
      <c r="Y716" s="100">
        <f>BaseWeaponStats!Y716</f>
        <v>0</v>
      </c>
    </row>
    <row r="717" spans="1:25" ht="15.75" customHeight="1" x14ac:dyDescent="0.2">
      <c r="A717" s="94" t="s">
        <v>418</v>
      </c>
      <c r="B717" s="94" t="s">
        <v>449</v>
      </c>
      <c r="C717" s="16" t="s">
        <v>2</v>
      </c>
      <c r="D717" s="96" t="s">
        <v>419</v>
      </c>
      <c r="E717" s="96" t="s">
        <v>420</v>
      </c>
      <c r="F717" s="96" t="s">
        <v>421</v>
      </c>
      <c r="G717" s="96" t="s">
        <v>422</v>
      </c>
      <c r="H717" s="96" t="s">
        <v>423</v>
      </c>
      <c r="I717" s="97" t="s">
        <v>424</v>
      </c>
      <c r="J717" s="97" t="s">
        <v>425</v>
      </c>
      <c r="K717" s="97" t="s">
        <v>426</v>
      </c>
      <c r="L717" s="97" t="s">
        <v>427</v>
      </c>
      <c r="M717" s="97" t="s">
        <v>428</v>
      </c>
      <c r="N717" s="97" t="s">
        <v>429</v>
      </c>
      <c r="O717" s="97" t="s">
        <v>430</v>
      </c>
      <c r="P717" s="98" t="s">
        <v>9</v>
      </c>
      <c r="Q717" s="99" t="s">
        <v>431</v>
      </c>
      <c r="R717" s="102" t="s">
        <v>432</v>
      </c>
      <c r="S717" s="102" t="s">
        <v>433</v>
      </c>
      <c r="T717" s="102" t="s">
        <v>434</v>
      </c>
      <c r="U717" s="102" t="s">
        <v>435</v>
      </c>
      <c r="V717" s="102" t="s">
        <v>436</v>
      </c>
      <c r="W717" s="100" t="s">
        <v>437</v>
      </c>
      <c r="X717" s="100" t="s">
        <v>10</v>
      </c>
      <c r="Y717" s="100" t="s">
        <v>438</v>
      </c>
    </row>
    <row r="718" spans="1:25" ht="15.75" customHeight="1" x14ac:dyDescent="0.2">
      <c r="A718" s="94">
        <f>BaseWeaponStats!A718+5</f>
        <v>1101005</v>
      </c>
      <c r="B718" s="103" t="s">
        <v>378</v>
      </c>
      <c r="C718" s="16" t="s">
        <v>379</v>
      </c>
      <c r="D718" s="106">
        <f>BaseWeaponStats!D718*WeaponUpgradeCorrections!I16</f>
        <v>38</v>
      </c>
      <c r="E718" s="107">
        <f>BaseWeaponStats!E718*WeaponUpgradeCorrections!J16</f>
        <v>50</v>
      </c>
      <c r="F718" s="107">
        <f>BaseWeaponStats!F718*WeaponUpgradeCorrections!K16</f>
        <v>0</v>
      </c>
      <c r="G718" s="107">
        <f>BaseWeaponStats!G718*WeaponUpgradeCorrections!L16</f>
        <v>0</v>
      </c>
      <c r="H718" s="96">
        <v>0</v>
      </c>
      <c r="I718" s="97">
        <f>BaseWeaponStats!I718*WeaponUpgradeCorrections!C16</f>
        <v>210</v>
      </c>
      <c r="J718" s="97">
        <f>BaseWeaponStats!J718*WeaponUpgradeCorrections!D16</f>
        <v>0</v>
      </c>
      <c r="K718" s="97">
        <f>BaseWeaponStats!K718*WeaponUpgradeCorrections!E16</f>
        <v>0</v>
      </c>
      <c r="L718" s="97">
        <f>BaseWeaponStats!L718*WeaponUpgradeCorrections!F16</f>
        <v>202.5</v>
      </c>
      <c r="M718" s="97">
        <f>BaseWeaponStats!M718*WeaponUpgradeCorrections!G16</f>
        <v>62.5</v>
      </c>
      <c r="N718" s="97">
        <f>BaseWeaponStats!N718*WeaponUpgradeCorrections!H16</f>
        <v>20</v>
      </c>
      <c r="O718" s="97">
        <v>0</v>
      </c>
      <c r="P718" s="98">
        <v>16</v>
      </c>
      <c r="Q718" s="99">
        <v>1</v>
      </c>
      <c r="R718" s="102">
        <f>BaseWeaponStats!R718*WeaponUpgradeCorrections!M16</f>
        <v>40</v>
      </c>
      <c r="S718" s="102">
        <f>BaseWeaponStats!S718*WeaponUpgradeCorrections!N16</f>
        <v>10</v>
      </c>
      <c r="T718" s="102">
        <f>BaseWeaponStats!T718*WeaponUpgradeCorrections!O16</f>
        <v>30</v>
      </c>
      <c r="U718" s="102">
        <f>BaseWeaponStats!U718*WeaponUpgradeCorrections!P16</f>
        <v>30</v>
      </c>
      <c r="V718" s="102">
        <f>BaseWeaponStats!V718*WeaponUpgradeCorrections!Q16</f>
        <v>26</v>
      </c>
      <c r="W718" s="100">
        <f>BaseWeaponStats!W718</f>
        <v>300</v>
      </c>
      <c r="X718" s="100">
        <f>BaseWeaponStats!X718</f>
        <v>0</v>
      </c>
      <c r="Y718" s="100">
        <f>BaseWeaponStats!Y718</f>
        <v>0</v>
      </c>
    </row>
    <row r="719" spans="1:25" ht="15.75" customHeight="1" x14ac:dyDescent="0.2">
      <c r="A719" s="94" t="s">
        <v>418</v>
      </c>
      <c r="B719" s="94" t="s">
        <v>449</v>
      </c>
      <c r="C719" s="16" t="s">
        <v>2</v>
      </c>
      <c r="D719" s="96" t="s">
        <v>419</v>
      </c>
      <c r="E719" s="96" t="s">
        <v>420</v>
      </c>
      <c r="F719" s="96" t="s">
        <v>421</v>
      </c>
      <c r="G719" s="96" t="s">
        <v>422</v>
      </c>
      <c r="H719" s="96" t="s">
        <v>423</v>
      </c>
      <c r="I719" s="97" t="s">
        <v>424</v>
      </c>
      <c r="J719" s="97" t="s">
        <v>425</v>
      </c>
      <c r="K719" s="97" t="s">
        <v>426</v>
      </c>
      <c r="L719" s="97" t="s">
        <v>427</v>
      </c>
      <c r="M719" s="97" t="s">
        <v>428</v>
      </c>
      <c r="N719" s="97" t="s">
        <v>429</v>
      </c>
      <c r="O719" s="97" t="s">
        <v>430</v>
      </c>
      <c r="P719" s="98" t="s">
        <v>9</v>
      </c>
      <c r="Q719" s="99" t="s">
        <v>431</v>
      </c>
      <c r="R719" s="102" t="s">
        <v>432</v>
      </c>
      <c r="S719" s="102" t="s">
        <v>433</v>
      </c>
      <c r="T719" s="102" t="s">
        <v>434</v>
      </c>
      <c r="U719" s="102" t="s">
        <v>435</v>
      </c>
      <c r="V719" s="102" t="s">
        <v>436</v>
      </c>
      <c r="W719" s="100" t="s">
        <v>437</v>
      </c>
      <c r="X719" s="100" t="s">
        <v>10</v>
      </c>
      <c r="Y719" s="100" t="s">
        <v>438</v>
      </c>
    </row>
    <row r="720" spans="1:25" ht="15.75" customHeight="1" x14ac:dyDescent="0.2">
      <c r="A720" s="94">
        <f>BaseWeaponStats!A720+5</f>
        <v>1102005</v>
      </c>
      <c r="B720" s="103" t="s">
        <v>383</v>
      </c>
      <c r="C720" s="16" t="s">
        <v>101</v>
      </c>
      <c r="D720" s="106">
        <f>BaseWeaponStats!D720*WeaponUpgradeCorrections!I16</f>
        <v>25</v>
      </c>
      <c r="E720" s="107">
        <f>BaseWeaponStats!E720*WeaponUpgradeCorrections!J16</f>
        <v>45</v>
      </c>
      <c r="F720" s="107">
        <f>BaseWeaponStats!F720*WeaponUpgradeCorrections!K16</f>
        <v>40</v>
      </c>
      <c r="G720" s="107">
        <f>BaseWeaponStats!G720*WeaponUpgradeCorrections!L16</f>
        <v>0</v>
      </c>
      <c r="H720" s="96">
        <v>0</v>
      </c>
      <c r="I720" s="97">
        <f>BaseWeaponStats!I720*WeaponUpgradeCorrections!C16</f>
        <v>187.5</v>
      </c>
      <c r="J720" s="97">
        <f>BaseWeaponStats!J720*WeaponUpgradeCorrections!D16</f>
        <v>217.5</v>
      </c>
      <c r="K720" s="97">
        <f>BaseWeaponStats!K720*WeaponUpgradeCorrections!E16</f>
        <v>0</v>
      </c>
      <c r="L720" s="97">
        <f>BaseWeaponStats!L720*WeaponUpgradeCorrections!F16</f>
        <v>0</v>
      </c>
      <c r="M720" s="97">
        <f>BaseWeaponStats!M720*WeaponUpgradeCorrections!G16</f>
        <v>62.5</v>
      </c>
      <c r="N720" s="97">
        <f>BaseWeaponStats!N720*WeaponUpgradeCorrections!H16</f>
        <v>20</v>
      </c>
      <c r="O720" s="97">
        <v>0</v>
      </c>
      <c r="P720" s="98">
        <v>6</v>
      </c>
      <c r="Q720" s="99">
        <v>0</v>
      </c>
      <c r="R720" s="102">
        <f>BaseWeaponStats!R720*WeaponUpgradeCorrections!M16</f>
        <v>40</v>
      </c>
      <c r="S720" s="102">
        <f>BaseWeaponStats!S720*WeaponUpgradeCorrections!N16</f>
        <v>10</v>
      </c>
      <c r="T720" s="102">
        <f>BaseWeaponStats!T720*WeaponUpgradeCorrections!O16</f>
        <v>30</v>
      </c>
      <c r="U720" s="102">
        <f>BaseWeaponStats!U720*WeaponUpgradeCorrections!P16</f>
        <v>30</v>
      </c>
      <c r="V720" s="102">
        <f>BaseWeaponStats!V720*WeaponUpgradeCorrections!Q16</f>
        <v>26</v>
      </c>
      <c r="W720" s="100">
        <f>BaseWeaponStats!W720</f>
        <v>600</v>
      </c>
      <c r="X720" s="100">
        <f>BaseWeaponStats!X720</f>
        <v>0</v>
      </c>
      <c r="Y720" s="100">
        <f>BaseWeaponStats!Y720</f>
        <v>0</v>
      </c>
    </row>
    <row r="721" spans="1:25" ht="15.75" customHeight="1" x14ac:dyDescent="0.2">
      <c r="A721" s="94" t="s">
        <v>418</v>
      </c>
      <c r="B721" s="94" t="s">
        <v>449</v>
      </c>
      <c r="C721" s="16" t="s">
        <v>2</v>
      </c>
      <c r="D721" s="96" t="s">
        <v>419</v>
      </c>
      <c r="E721" s="96" t="s">
        <v>420</v>
      </c>
      <c r="F721" s="96" t="s">
        <v>421</v>
      </c>
      <c r="G721" s="96" t="s">
        <v>422</v>
      </c>
      <c r="H721" s="96" t="s">
        <v>423</v>
      </c>
      <c r="I721" s="97" t="s">
        <v>424</v>
      </c>
      <c r="J721" s="97" t="s">
        <v>425</v>
      </c>
      <c r="K721" s="97" t="s">
        <v>426</v>
      </c>
      <c r="L721" s="97" t="s">
        <v>427</v>
      </c>
      <c r="M721" s="97" t="s">
        <v>428</v>
      </c>
      <c r="N721" s="97" t="s">
        <v>429</v>
      </c>
      <c r="O721" s="97" t="s">
        <v>430</v>
      </c>
      <c r="P721" s="98" t="s">
        <v>9</v>
      </c>
      <c r="Q721" s="99" t="s">
        <v>431</v>
      </c>
      <c r="R721" s="102" t="s">
        <v>432</v>
      </c>
      <c r="S721" s="102" t="s">
        <v>433</v>
      </c>
      <c r="T721" s="102" t="s">
        <v>434</v>
      </c>
      <c r="U721" s="102" t="s">
        <v>435</v>
      </c>
      <c r="V721" s="102" t="s">
        <v>436</v>
      </c>
      <c r="W721" s="100" t="s">
        <v>437</v>
      </c>
      <c r="X721" s="100" t="s">
        <v>10</v>
      </c>
      <c r="Y721" s="100" t="s">
        <v>438</v>
      </c>
    </row>
    <row r="722" spans="1:25" ht="15.75" customHeight="1" x14ac:dyDescent="0.2">
      <c r="A722" s="94">
        <f>BaseWeaponStats!A722+15</f>
        <v>1103015</v>
      </c>
      <c r="B722" s="103" t="s">
        <v>376</v>
      </c>
      <c r="C722" s="16" t="s">
        <v>369</v>
      </c>
      <c r="D722" s="106">
        <f>BaseWeaponStats!D722*WeaponUpgradeCorrections!I4</f>
        <v>46.8</v>
      </c>
      <c r="E722" s="107">
        <f>BaseWeaponStats!E722*WeaponUpgradeCorrections!J4</f>
        <v>48</v>
      </c>
      <c r="F722" s="107">
        <f>BaseWeaponStats!F722*WeaponUpgradeCorrections!K4</f>
        <v>0</v>
      </c>
      <c r="G722" s="107">
        <f>BaseWeaponStats!G722*WeaponUpgradeCorrections!L4</f>
        <v>0</v>
      </c>
      <c r="H722" s="96">
        <v>0</v>
      </c>
      <c r="I722" s="97">
        <f>BaseWeaponStats!I722*WeaponUpgradeCorrections!C4</f>
        <v>287.5</v>
      </c>
      <c r="J722" s="97">
        <f>BaseWeaponStats!J722*WeaponUpgradeCorrections!D4</f>
        <v>0</v>
      </c>
      <c r="K722" s="97">
        <f>BaseWeaponStats!K722*WeaponUpgradeCorrections!E4</f>
        <v>0</v>
      </c>
      <c r="L722" s="97">
        <f>BaseWeaponStats!L722*WeaponUpgradeCorrections!F4</f>
        <v>0</v>
      </c>
      <c r="M722" s="97">
        <f>BaseWeaponStats!M722*WeaponUpgradeCorrections!G4</f>
        <v>62.5</v>
      </c>
      <c r="N722" s="97">
        <f>BaseWeaponStats!N722*WeaponUpgradeCorrections!H4</f>
        <v>20</v>
      </c>
      <c r="O722" s="97">
        <v>0</v>
      </c>
      <c r="P722" s="98">
        <v>6</v>
      </c>
      <c r="Q722" s="99">
        <v>0</v>
      </c>
      <c r="R722" s="102">
        <f>BaseWeaponStats!R722*WeaponUpgradeCorrections!M4</f>
        <v>40</v>
      </c>
      <c r="S722" s="102">
        <f>BaseWeaponStats!S722*WeaponUpgradeCorrections!N4</f>
        <v>10</v>
      </c>
      <c r="T722" s="102">
        <f>BaseWeaponStats!T722*WeaponUpgradeCorrections!O4</f>
        <v>30</v>
      </c>
      <c r="U722" s="102">
        <f>BaseWeaponStats!U722*WeaponUpgradeCorrections!P4</f>
        <v>30</v>
      </c>
      <c r="V722" s="102">
        <f>BaseWeaponStats!V722*WeaponUpgradeCorrections!Q4</f>
        <v>26</v>
      </c>
      <c r="W722" s="100">
        <f>BaseWeaponStats!W722</f>
        <v>200</v>
      </c>
      <c r="X722" s="100">
        <f>BaseWeaponStats!X722</f>
        <v>6880</v>
      </c>
      <c r="Y722" s="100">
        <f>BaseWeaponStats!Y722</f>
        <v>0</v>
      </c>
    </row>
    <row r="723" spans="1:25" ht="15.75" customHeight="1" x14ac:dyDescent="0.2">
      <c r="A723" s="94">
        <f>BaseWeaponStats!A723+5</f>
        <v>1103105</v>
      </c>
      <c r="B723" s="95" t="s">
        <v>1212</v>
      </c>
      <c r="C723" s="16" t="s">
        <v>369</v>
      </c>
      <c r="D723" s="106">
        <f>BaseWeaponStats!D723*WeaponUpgradeCorrections!I5</f>
        <v>46.8</v>
      </c>
      <c r="E723" s="107">
        <f>BaseWeaponStats!E723*WeaponUpgradeCorrections!J5</f>
        <v>48</v>
      </c>
      <c r="F723" s="107">
        <f>BaseWeaponStats!F723*WeaponUpgradeCorrections!K5</f>
        <v>0</v>
      </c>
      <c r="G723" s="107">
        <f>BaseWeaponStats!G723*WeaponUpgradeCorrections!L5</f>
        <v>0</v>
      </c>
      <c r="H723" s="96">
        <v>0</v>
      </c>
      <c r="I723" s="97">
        <f>BaseWeaponStats!I723*WeaponUpgradeCorrections!C5</f>
        <v>310.5</v>
      </c>
      <c r="J723" s="97">
        <f>BaseWeaponStats!J723*WeaponUpgradeCorrections!D5</f>
        <v>0</v>
      </c>
      <c r="K723" s="97">
        <f>BaseWeaponStats!K723*WeaponUpgradeCorrections!E5</f>
        <v>0</v>
      </c>
      <c r="L723" s="97">
        <f>BaseWeaponStats!L723*WeaponUpgradeCorrections!F5</f>
        <v>0</v>
      </c>
      <c r="M723" s="97">
        <f>BaseWeaponStats!M723*WeaponUpgradeCorrections!G5</f>
        <v>62.5</v>
      </c>
      <c r="N723" s="97">
        <f>BaseWeaponStats!N723*WeaponUpgradeCorrections!H5</f>
        <v>20</v>
      </c>
      <c r="O723" s="97">
        <v>0</v>
      </c>
      <c r="P723" s="98">
        <v>6</v>
      </c>
      <c r="Q723" s="99">
        <v>0</v>
      </c>
      <c r="R723" s="102">
        <f>BaseWeaponStats!R723*WeaponUpgradeCorrections!M5</f>
        <v>40</v>
      </c>
      <c r="S723" s="102">
        <f>BaseWeaponStats!S723*WeaponUpgradeCorrections!N5</f>
        <v>10</v>
      </c>
      <c r="T723" s="102">
        <f>BaseWeaponStats!T723*WeaponUpgradeCorrections!O5</f>
        <v>30</v>
      </c>
      <c r="U723" s="102">
        <f>BaseWeaponStats!U723*WeaponUpgradeCorrections!P5</f>
        <v>30</v>
      </c>
      <c r="V723" s="102">
        <f>BaseWeaponStats!V723*WeaponUpgradeCorrections!Q5</f>
        <v>26</v>
      </c>
      <c r="W723" s="100">
        <f>BaseWeaponStats!W723</f>
        <v>20</v>
      </c>
      <c r="X723" s="100">
        <f>BaseWeaponStats!X723</f>
        <v>6880</v>
      </c>
      <c r="Y723" s="100">
        <f>BaseWeaponStats!Y723</f>
        <v>0</v>
      </c>
    </row>
    <row r="724" spans="1:25" ht="15.75" customHeight="1" x14ac:dyDescent="0.2">
      <c r="A724" s="94">
        <f>BaseWeaponStats!A724+5</f>
        <v>1103205</v>
      </c>
      <c r="B724" s="95" t="s">
        <v>1213</v>
      </c>
      <c r="C724" s="16" t="s">
        <v>369</v>
      </c>
      <c r="D724" s="106">
        <f>BaseWeaponStats!D724*WeaponUpgradeCorrections!I6</f>
        <v>0</v>
      </c>
      <c r="E724" s="107">
        <f>BaseWeaponStats!E724*WeaponUpgradeCorrections!J6</f>
        <v>0</v>
      </c>
      <c r="F724" s="107">
        <f>BaseWeaponStats!F724*WeaponUpgradeCorrections!K6</f>
        <v>0</v>
      </c>
      <c r="G724" s="107">
        <f>BaseWeaponStats!G724*WeaponUpgradeCorrections!L6</f>
        <v>0</v>
      </c>
      <c r="H724" s="96">
        <v>0</v>
      </c>
      <c r="I724" s="97">
        <f>BaseWeaponStats!I724*WeaponUpgradeCorrections!C6</f>
        <v>287.5</v>
      </c>
      <c r="J724" s="97">
        <f>BaseWeaponStats!J724*WeaponUpgradeCorrections!D6</f>
        <v>0</v>
      </c>
      <c r="K724" s="97">
        <f>BaseWeaponStats!K724*WeaponUpgradeCorrections!E6</f>
        <v>0</v>
      </c>
      <c r="L724" s="97">
        <f>BaseWeaponStats!L724*WeaponUpgradeCorrections!F6</f>
        <v>287.5</v>
      </c>
      <c r="M724" s="97">
        <f>BaseWeaponStats!M724*WeaponUpgradeCorrections!G6</f>
        <v>62.5</v>
      </c>
      <c r="N724" s="97">
        <f>BaseWeaponStats!N724*WeaponUpgradeCorrections!H6</f>
        <v>20</v>
      </c>
      <c r="O724" s="97">
        <v>0</v>
      </c>
      <c r="P724" s="98">
        <v>6</v>
      </c>
      <c r="Q724" s="99">
        <v>0</v>
      </c>
      <c r="R724" s="102">
        <f>BaseWeaponStats!R724*WeaponUpgradeCorrections!M6</f>
        <v>40</v>
      </c>
      <c r="S724" s="102">
        <f>BaseWeaponStats!S724*WeaponUpgradeCorrections!N6</f>
        <v>10</v>
      </c>
      <c r="T724" s="102">
        <f>BaseWeaponStats!T724*WeaponUpgradeCorrections!O6</f>
        <v>30</v>
      </c>
      <c r="U724" s="102">
        <f>BaseWeaponStats!U724*WeaponUpgradeCorrections!P6</f>
        <v>42</v>
      </c>
      <c r="V724" s="102">
        <f>BaseWeaponStats!V724*WeaponUpgradeCorrections!Q6</f>
        <v>26</v>
      </c>
      <c r="W724" s="100">
        <f>BaseWeaponStats!W724</f>
        <v>200</v>
      </c>
      <c r="X724" s="100">
        <f>BaseWeaponStats!X724</f>
        <v>6880</v>
      </c>
      <c r="Y724" s="100">
        <f>BaseWeaponStats!Y724</f>
        <v>0</v>
      </c>
    </row>
    <row r="725" spans="1:25" ht="15.75" customHeight="1" x14ac:dyDescent="0.2">
      <c r="A725" s="94">
        <f>BaseWeaponStats!A725+5</f>
        <v>1103305</v>
      </c>
      <c r="B725" s="95" t="s">
        <v>1214</v>
      </c>
      <c r="C725" s="16" t="s">
        <v>369</v>
      </c>
      <c r="D725" s="106">
        <f>BaseWeaponStats!D725*WeaponUpgradeCorrections!I7</f>
        <v>33</v>
      </c>
      <c r="E725" s="107">
        <f>BaseWeaponStats!E725*WeaponUpgradeCorrections!J7</f>
        <v>33</v>
      </c>
      <c r="F725" s="107">
        <f>BaseWeaponStats!F725*WeaponUpgradeCorrections!K7</f>
        <v>0</v>
      </c>
      <c r="G725" s="107">
        <f>BaseWeaponStats!G725*WeaponUpgradeCorrections!L7</f>
        <v>0</v>
      </c>
      <c r="H725" s="96">
        <v>0</v>
      </c>
      <c r="I725" s="97">
        <f>BaseWeaponStats!I725*WeaponUpgradeCorrections!C7</f>
        <v>264</v>
      </c>
      <c r="J725" s="97">
        <f>BaseWeaponStats!J725*WeaponUpgradeCorrections!D7</f>
        <v>0</v>
      </c>
      <c r="K725" s="97">
        <f>BaseWeaponStats!K725*WeaponUpgradeCorrections!E7</f>
        <v>0</v>
      </c>
      <c r="L725" s="97">
        <f>BaseWeaponStats!L725*WeaponUpgradeCorrections!F7</f>
        <v>0</v>
      </c>
      <c r="M725" s="97">
        <f>BaseWeaponStats!M725*WeaponUpgradeCorrections!G7</f>
        <v>55.000000000000007</v>
      </c>
      <c r="N725" s="97">
        <f>BaseWeaponStats!N725*WeaponUpgradeCorrections!H7</f>
        <v>20</v>
      </c>
      <c r="O725" s="97">
        <v>0</v>
      </c>
      <c r="P725" s="98">
        <v>6</v>
      </c>
      <c r="Q725" s="99">
        <v>0</v>
      </c>
      <c r="R725" s="102">
        <f>BaseWeaponStats!R725*WeaponUpgradeCorrections!M7</f>
        <v>40</v>
      </c>
      <c r="S725" s="102">
        <f>BaseWeaponStats!S725*WeaponUpgradeCorrections!N7</f>
        <v>10</v>
      </c>
      <c r="T725" s="102">
        <f>BaseWeaponStats!T725*WeaponUpgradeCorrections!O7</f>
        <v>30</v>
      </c>
      <c r="U725" s="102">
        <f>BaseWeaponStats!U725*WeaponUpgradeCorrections!P7</f>
        <v>30</v>
      </c>
      <c r="V725" s="102">
        <f>BaseWeaponStats!V725*WeaponUpgradeCorrections!Q7</f>
        <v>26</v>
      </c>
      <c r="W725" s="100">
        <f>BaseWeaponStats!W725</f>
        <v>200</v>
      </c>
      <c r="X725" s="100">
        <f>BaseWeaponStats!X725</f>
        <v>6880</v>
      </c>
      <c r="Y725" s="100">
        <f>BaseWeaponStats!Y725</f>
        <v>0</v>
      </c>
    </row>
    <row r="726" spans="1:25" ht="15.75" customHeight="1" x14ac:dyDescent="0.2">
      <c r="A726" s="94">
        <f>BaseWeaponStats!A726+10</f>
        <v>1103410</v>
      </c>
      <c r="B726" s="95" t="s">
        <v>1215</v>
      </c>
      <c r="C726" s="16" t="s">
        <v>369</v>
      </c>
      <c r="D726" s="106">
        <f>BaseWeaponStats!D726*WeaponUpgradeCorrections!I8</f>
        <v>13.2</v>
      </c>
      <c r="E726" s="107">
        <f>BaseWeaponStats!E726*WeaponUpgradeCorrections!J8</f>
        <v>13.2</v>
      </c>
      <c r="F726" s="107">
        <f>BaseWeaponStats!F726*WeaponUpgradeCorrections!K8</f>
        <v>68.399999999999991</v>
      </c>
      <c r="G726" s="107">
        <f>BaseWeaponStats!G726*WeaponUpgradeCorrections!L8</f>
        <v>0</v>
      </c>
      <c r="H726" s="96">
        <v>0</v>
      </c>
      <c r="I726" s="97">
        <f>BaseWeaponStats!I726*WeaponUpgradeCorrections!C8</f>
        <v>215</v>
      </c>
      <c r="J726" s="97">
        <f>BaseWeaponStats!J726*WeaponUpgradeCorrections!D8</f>
        <v>232.5</v>
      </c>
      <c r="K726" s="97">
        <f>BaseWeaponStats!K726*WeaponUpgradeCorrections!E8</f>
        <v>0</v>
      </c>
      <c r="L726" s="97">
        <f>BaseWeaponStats!L726*WeaponUpgradeCorrections!F8</f>
        <v>0</v>
      </c>
      <c r="M726" s="97">
        <f>BaseWeaponStats!M726*WeaponUpgradeCorrections!G8</f>
        <v>62.5</v>
      </c>
      <c r="N726" s="97">
        <f>BaseWeaponStats!N726*WeaponUpgradeCorrections!H8</f>
        <v>20</v>
      </c>
      <c r="O726" s="97">
        <v>0</v>
      </c>
      <c r="P726" s="98">
        <v>6</v>
      </c>
      <c r="Q726" s="99">
        <v>0</v>
      </c>
      <c r="R726" s="102">
        <f>BaseWeaponStats!R726*WeaponUpgradeCorrections!M8</f>
        <v>40</v>
      </c>
      <c r="S726" s="102">
        <f>BaseWeaponStats!S726*WeaponUpgradeCorrections!N8</f>
        <v>10</v>
      </c>
      <c r="T726" s="102">
        <f>BaseWeaponStats!T726*WeaponUpgradeCorrections!O8</f>
        <v>30</v>
      </c>
      <c r="U726" s="102">
        <f>BaseWeaponStats!U726*WeaponUpgradeCorrections!P8</f>
        <v>30</v>
      </c>
      <c r="V726" s="102">
        <f>BaseWeaponStats!V726*WeaponUpgradeCorrections!Q8</f>
        <v>26</v>
      </c>
      <c r="W726" s="100">
        <f>BaseWeaponStats!W726</f>
        <v>200</v>
      </c>
      <c r="X726" s="100">
        <f>BaseWeaponStats!X726</f>
        <v>6880</v>
      </c>
      <c r="Y726" s="100">
        <f>BaseWeaponStats!Y726</f>
        <v>1</v>
      </c>
    </row>
    <row r="727" spans="1:25" ht="15.75" customHeight="1" x14ac:dyDescent="0.2">
      <c r="A727" s="94">
        <f>BaseWeaponStats!A727+5</f>
        <v>1103505</v>
      </c>
      <c r="B727" s="95" t="s">
        <v>1216</v>
      </c>
      <c r="C727" s="16" t="s">
        <v>369</v>
      </c>
      <c r="D727" s="106">
        <f>BaseWeaponStats!D727*WeaponUpgradeCorrections!I9</f>
        <v>9.6</v>
      </c>
      <c r="E727" s="107">
        <f>BaseWeaponStats!E727*WeaponUpgradeCorrections!J9</f>
        <v>9.6</v>
      </c>
      <c r="F727" s="107">
        <f>BaseWeaponStats!F727*WeaponUpgradeCorrections!K9</f>
        <v>99</v>
      </c>
      <c r="G727" s="107">
        <f>BaseWeaponStats!G727*WeaponUpgradeCorrections!L9</f>
        <v>0</v>
      </c>
      <c r="H727" s="96">
        <v>0</v>
      </c>
      <c r="I727" s="97">
        <f>BaseWeaponStats!I727*WeaponUpgradeCorrections!C9</f>
        <v>206.4</v>
      </c>
      <c r="J727" s="97">
        <f>BaseWeaponStats!J727*WeaponUpgradeCorrections!D9</f>
        <v>213.44</v>
      </c>
      <c r="K727" s="97">
        <f>BaseWeaponStats!K727*WeaponUpgradeCorrections!E9</f>
        <v>0</v>
      </c>
      <c r="L727" s="97">
        <f>BaseWeaponStats!L727*WeaponUpgradeCorrections!F9</f>
        <v>0</v>
      </c>
      <c r="M727" s="97">
        <f>BaseWeaponStats!M727*WeaponUpgradeCorrections!G9</f>
        <v>62.5</v>
      </c>
      <c r="N727" s="97">
        <f>BaseWeaponStats!N727*WeaponUpgradeCorrections!H9</f>
        <v>20</v>
      </c>
      <c r="O727" s="97">
        <v>0</v>
      </c>
      <c r="P727" s="98">
        <v>6</v>
      </c>
      <c r="Q727" s="99">
        <v>0</v>
      </c>
      <c r="R727" s="102">
        <f>BaseWeaponStats!R727*WeaponUpgradeCorrections!M9</f>
        <v>40</v>
      </c>
      <c r="S727" s="102">
        <f>BaseWeaponStats!S727*WeaponUpgradeCorrections!N9</f>
        <v>10</v>
      </c>
      <c r="T727" s="102">
        <f>BaseWeaponStats!T727*WeaponUpgradeCorrections!O9</f>
        <v>30</v>
      </c>
      <c r="U727" s="102">
        <f>BaseWeaponStats!U727*WeaponUpgradeCorrections!P9</f>
        <v>30</v>
      </c>
      <c r="V727" s="102">
        <f>BaseWeaponStats!V727*WeaponUpgradeCorrections!Q9</f>
        <v>26</v>
      </c>
      <c r="W727" s="100">
        <f>BaseWeaponStats!W727</f>
        <v>200</v>
      </c>
      <c r="X727" s="100">
        <f>BaseWeaponStats!X727</f>
        <v>6880</v>
      </c>
      <c r="Y727" s="100">
        <f>BaseWeaponStats!Y727</f>
        <v>1</v>
      </c>
    </row>
    <row r="728" spans="1:25" ht="15.75" customHeight="1" x14ac:dyDescent="0.2">
      <c r="A728" s="94">
        <f>BaseWeaponStats!A728+10</f>
        <v>1103610</v>
      </c>
      <c r="B728" s="95" t="s">
        <v>1217</v>
      </c>
      <c r="C728" s="16" t="s">
        <v>369</v>
      </c>
      <c r="D728" s="106">
        <f>BaseWeaponStats!D728*WeaponUpgradeCorrections!I10</f>
        <v>18</v>
      </c>
      <c r="E728" s="107">
        <f>BaseWeaponStats!E728*WeaponUpgradeCorrections!J10</f>
        <v>19.2</v>
      </c>
      <c r="F728" s="107">
        <f>BaseWeaponStats!F728*WeaponUpgradeCorrections!K10</f>
        <v>0</v>
      </c>
      <c r="G728" s="107">
        <f>BaseWeaponStats!G728*WeaponUpgradeCorrections!L10</f>
        <v>67.2</v>
      </c>
      <c r="H728" s="96">
        <v>0</v>
      </c>
      <c r="I728" s="97">
        <f>BaseWeaponStats!I728*WeaponUpgradeCorrections!C10</f>
        <v>195</v>
      </c>
      <c r="J728" s="97">
        <f>BaseWeaponStats!J728*WeaponUpgradeCorrections!D10</f>
        <v>237.5</v>
      </c>
      <c r="K728" s="97">
        <f>BaseWeaponStats!K728*WeaponUpgradeCorrections!E10</f>
        <v>0</v>
      </c>
      <c r="L728" s="97">
        <f>BaseWeaponStats!L728*WeaponUpgradeCorrections!F10</f>
        <v>0</v>
      </c>
      <c r="M728" s="97">
        <f>BaseWeaponStats!M728*WeaponUpgradeCorrections!G10</f>
        <v>62.5</v>
      </c>
      <c r="N728" s="97">
        <f>BaseWeaponStats!N728*WeaponUpgradeCorrections!H10</f>
        <v>20</v>
      </c>
      <c r="O728" s="97">
        <v>0</v>
      </c>
      <c r="P728" s="98">
        <v>6</v>
      </c>
      <c r="Q728" s="99">
        <v>0</v>
      </c>
      <c r="R728" s="102">
        <f>BaseWeaponStats!R728*WeaponUpgradeCorrections!M10</f>
        <v>40</v>
      </c>
      <c r="S728" s="102">
        <f>BaseWeaponStats!S728*WeaponUpgradeCorrections!N10</f>
        <v>10</v>
      </c>
      <c r="T728" s="102">
        <f>BaseWeaponStats!T728*WeaponUpgradeCorrections!O10</f>
        <v>30</v>
      </c>
      <c r="U728" s="102">
        <f>BaseWeaponStats!U728*WeaponUpgradeCorrections!P10</f>
        <v>30</v>
      </c>
      <c r="V728" s="102">
        <f>BaseWeaponStats!V728*WeaponUpgradeCorrections!Q10</f>
        <v>26</v>
      </c>
      <c r="W728" s="100">
        <f>BaseWeaponStats!W728</f>
        <v>200</v>
      </c>
      <c r="X728" s="100">
        <f>BaseWeaponStats!X728</f>
        <v>6880</v>
      </c>
      <c r="Y728" s="100">
        <f>BaseWeaponStats!Y728</f>
        <v>1</v>
      </c>
    </row>
    <row r="729" spans="1:25" ht="15.75" customHeight="1" x14ac:dyDescent="0.2">
      <c r="A729" s="94">
        <f>BaseWeaponStats!A729+5</f>
        <v>1103705</v>
      </c>
      <c r="B729" s="95" t="s">
        <v>1218</v>
      </c>
      <c r="C729" s="16" t="s">
        <v>369</v>
      </c>
      <c r="D729" s="106">
        <f>BaseWeaponStats!D729*WeaponUpgradeCorrections!I11</f>
        <v>16.8</v>
      </c>
      <c r="E729" s="107">
        <f>BaseWeaponStats!E729*WeaponUpgradeCorrections!J11</f>
        <v>16.8</v>
      </c>
      <c r="F729" s="107">
        <f>BaseWeaponStats!F729*WeaponUpgradeCorrections!K11</f>
        <v>0</v>
      </c>
      <c r="G729" s="107">
        <f>BaseWeaponStats!G729*WeaponUpgradeCorrections!L11</f>
        <v>79.2</v>
      </c>
      <c r="H729" s="96">
        <v>0</v>
      </c>
      <c r="I729" s="97">
        <f>BaseWeaponStats!I729*WeaponUpgradeCorrections!C11</f>
        <v>205.4</v>
      </c>
      <c r="J729" s="97">
        <f>BaseWeaponStats!J729*WeaponUpgradeCorrections!D11</f>
        <v>215</v>
      </c>
      <c r="K729" s="97">
        <f>BaseWeaponStats!K729*WeaponUpgradeCorrections!E11</f>
        <v>0</v>
      </c>
      <c r="L729" s="97">
        <f>BaseWeaponStats!L729*WeaponUpgradeCorrections!F11</f>
        <v>0</v>
      </c>
      <c r="M729" s="97">
        <f>BaseWeaponStats!M729*WeaponUpgradeCorrections!G11</f>
        <v>62.5</v>
      </c>
      <c r="N729" s="97">
        <f>BaseWeaponStats!N729*WeaponUpgradeCorrections!H11</f>
        <v>20</v>
      </c>
      <c r="O729" s="97">
        <v>0</v>
      </c>
      <c r="P729" s="98">
        <v>6</v>
      </c>
      <c r="Q729" s="99">
        <v>0</v>
      </c>
      <c r="R729" s="102">
        <f>BaseWeaponStats!R729*WeaponUpgradeCorrections!M11</f>
        <v>40</v>
      </c>
      <c r="S729" s="102">
        <f>BaseWeaponStats!S729*WeaponUpgradeCorrections!N11</f>
        <v>10</v>
      </c>
      <c r="T729" s="102">
        <f>BaseWeaponStats!T729*WeaponUpgradeCorrections!O11</f>
        <v>30</v>
      </c>
      <c r="U729" s="102">
        <f>BaseWeaponStats!U729*WeaponUpgradeCorrections!P11</f>
        <v>30</v>
      </c>
      <c r="V729" s="102">
        <f>BaseWeaponStats!V729*WeaponUpgradeCorrections!Q11</f>
        <v>26</v>
      </c>
      <c r="W729" s="100">
        <f>BaseWeaponStats!W729</f>
        <v>200</v>
      </c>
      <c r="X729" s="100">
        <f>BaseWeaponStats!X729</f>
        <v>6880</v>
      </c>
      <c r="Y729" s="100">
        <f>BaseWeaponStats!Y729</f>
        <v>1</v>
      </c>
    </row>
    <row r="730" spans="1:25" ht="15.75" customHeight="1" x14ac:dyDescent="0.2">
      <c r="A730" s="94">
        <f>BaseWeaponStats!A730+10</f>
        <v>1103810</v>
      </c>
      <c r="B730" s="95" t="s">
        <v>1219</v>
      </c>
      <c r="C730" s="16" t="s">
        <v>369</v>
      </c>
      <c r="D730" s="106">
        <f>BaseWeaponStats!D730*WeaponUpgradeCorrections!I12</f>
        <v>0</v>
      </c>
      <c r="E730" s="107">
        <f>BaseWeaponStats!E730*WeaponUpgradeCorrections!J12</f>
        <v>0</v>
      </c>
      <c r="F730" s="107">
        <f>BaseWeaponStats!F730*WeaponUpgradeCorrections!K12</f>
        <v>0</v>
      </c>
      <c r="G730" s="107">
        <f>BaseWeaponStats!G730*WeaponUpgradeCorrections!L12</f>
        <v>0</v>
      </c>
      <c r="H730" s="96">
        <v>0</v>
      </c>
      <c r="I730" s="97">
        <f>BaseWeaponStats!I730*WeaponUpgradeCorrections!C12</f>
        <v>276</v>
      </c>
      <c r="J730" s="97">
        <f>BaseWeaponStats!J730*WeaponUpgradeCorrections!D12</f>
        <v>0</v>
      </c>
      <c r="K730" s="97">
        <f>BaseWeaponStats!K730*WeaponUpgradeCorrections!E12</f>
        <v>276</v>
      </c>
      <c r="L730" s="97">
        <f>BaseWeaponStats!L730*WeaponUpgradeCorrections!F12</f>
        <v>0</v>
      </c>
      <c r="M730" s="97">
        <f>BaseWeaponStats!M730*WeaponUpgradeCorrections!G12</f>
        <v>62.5</v>
      </c>
      <c r="N730" s="97">
        <f>BaseWeaponStats!N730*WeaponUpgradeCorrections!H12</f>
        <v>20</v>
      </c>
      <c r="O730" s="97">
        <v>0</v>
      </c>
      <c r="P730" s="98">
        <v>6</v>
      </c>
      <c r="Q730" s="99">
        <v>0</v>
      </c>
      <c r="R730" s="102">
        <f>BaseWeaponStats!R730*WeaponUpgradeCorrections!M12</f>
        <v>40</v>
      </c>
      <c r="S730" s="102">
        <f>BaseWeaponStats!S730*WeaponUpgradeCorrections!N12</f>
        <v>10</v>
      </c>
      <c r="T730" s="102">
        <f>BaseWeaponStats!T730*WeaponUpgradeCorrections!O12</f>
        <v>33</v>
      </c>
      <c r="U730" s="102">
        <f>BaseWeaponStats!U730*WeaponUpgradeCorrections!P12</f>
        <v>30</v>
      </c>
      <c r="V730" s="102">
        <f>BaseWeaponStats!V730*WeaponUpgradeCorrections!Q12</f>
        <v>26</v>
      </c>
      <c r="W730" s="100">
        <f>BaseWeaponStats!W730</f>
        <v>200</v>
      </c>
      <c r="X730" s="100">
        <f>BaseWeaponStats!X730</f>
        <v>6880</v>
      </c>
      <c r="Y730" s="100">
        <f>BaseWeaponStats!Y730</f>
        <v>0</v>
      </c>
    </row>
    <row r="731" spans="1:25" ht="15.75" customHeight="1" x14ac:dyDescent="0.2">
      <c r="A731" s="94">
        <f>BaseWeaponStats!A731+5</f>
        <v>1103905</v>
      </c>
      <c r="B731" s="95" t="s">
        <v>1220</v>
      </c>
      <c r="C731" s="16" t="s">
        <v>369</v>
      </c>
      <c r="D731" s="106">
        <f>BaseWeaponStats!D731*WeaponUpgradeCorrections!I13</f>
        <v>0</v>
      </c>
      <c r="E731" s="107">
        <f>BaseWeaponStats!E731*WeaponUpgradeCorrections!J13</f>
        <v>0</v>
      </c>
      <c r="F731" s="107">
        <f>BaseWeaponStats!F731*WeaponUpgradeCorrections!K13</f>
        <v>0</v>
      </c>
      <c r="G731" s="107">
        <f>BaseWeaponStats!G731*WeaponUpgradeCorrections!L13</f>
        <v>0</v>
      </c>
      <c r="H731" s="96">
        <v>1</v>
      </c>
      <c r="I731" s="97">
        <f>BaseWeaponStats!I731*WeaponUpgradeCorrections!C13</f>
        <v>229.99999999999997</v>
      </c>
      <c r="J731" s="97">
        <f>BaseWeaponStats!J731*WeaponUpgradeCorrections!D13</f>
        <v>0</v>
      </c>
      <c r="K731" s="97">
        <f>BaseWeaponStats!K731*WeaponUpgradeCorrections!E13</f>
        <v>266.79999999999995</v>
      </c>
      <c r="L731" s="97">
        <f>BaseWeaponStats!L731*WeaponUpgradeCorrections!F13</f>
        <v>0</v>
      </c>
      <c r="M731" s="97">
        <f>BaseWeaponStats!M731*WeaponUpgradeCorrections!G13</f>
        <v>62.5</v>
      </c>
      <c r="N731" s="97">
        <f>BaseWeaponStats!N731*WeaponUpgradeCorrections!H13</f>
        <v>20</v>
      </c>
      <c r="O731" s="97">
        <v>0</v>
      </c>
      <c r="P731" s="98">
        <v>6</v>
      </c>
      <c r="Q731" s="99">
        <v>0</v>
      </c>
      <c r="R731" s="102">
        <f>BaseWeaponStats!R731*WeaponUpgradeCorrections!M13</f>
        <v>40</v>
      </c>
      <c r="S731" s="102">
        <f>BaseWeaponStats!S731*WeaponUpgradeCorrections!N13</f>
        <v>10</v>
      </c>
      <c r="T731" s="102">
        <f>BaseWeaponStats!T731*WeaponUpgradeCorrections!O13</f>
        <v>33</v>
      </c>
      <c r="U731" s="102">
        <f>BaseWeaponStats!U731*WeaponUpgradeCorrections!P13</f>
        <v>30</v>
      </c>
      <c r="V731" s="102">
        <f>BaseWeaponStats!V731*WeaponUpgradeCorrections!Q13</f>
        <v>26</v>
      </c>
      <c r="W731" s="100">
        <f>BaseWeaponStats!W731</f>
        <v>200</v>
      </c>
      <c r="X731" s="100">
        <f>BaseWeaponStats!X731</f>
        <v>6880</v>
      </c>
      <c r="Y731" s="100">
        <f>BaseWeaponStats!Y731</f>
        <v>0</v>
      </c>
    </row>
    <row r="732" spans="1:25" ht="15.75" customHeight="1" x14ac:dyDescent="0.2">
      <c r="A732" s="94" t="s">
        <v>418</v>
      </c>
      <c r="B732" s="94" t="s">
        <v>449</v>
      </c>
      <c r="C732" s="16" t="s">
        <v>2</v>
      </c>
      <c r="D732" s="96" t="s">
        <v>419</v>
      </c>
      <c r="E732" s="96" t="s">
        <v>420</v>
      </c>
      <c r="F732" s="96" t="s">
        <v>421</v>
      </c>
      <c r="G732" s="96" t="s">
        <v>422</v>
      </c>
      <c r="H732" s="96" t="s">
        <v>423</v>
      </c>
      <c r="I732" s="97" t="s">
        <v>424</v>
      </c>
      <c r="J732" s="97" t="s">
        <v>425</v>
      </c>
      <c r="K732" s="97" t="s">
        <v>426</v>
      </c>
      <c r="L732" s="97" t="s">
        <v>427</v>
      </c>
      <c r="M732" s="97" t="s">
        <v>428</v>
      </c>
      <c r="N732" s="97" t="s">
        <v>429</v>
      </c>
      <c r="O732" s="97" t="s">
        <v>430</v>
      </c>
      <c r="P732" s="98" t="s">
        <v>9</v>
      </c>
      <c r="Q732" s="99" t="s">
        <v>431</v>
      </c>
      <c r="R732" s="102" t="s">
        <v>432</v>
      </c>
      <c r="S732" s="102" t="s">
        <v>433</v>
      </c>
      <c r="T732" s="102" t="s">
        <v>434</v>
      </c>
      <c r="U732" s="102" t="s">
        <v>435</v>
      </c>
      <c r="V732" s="102" t="s">
        <v>436</v>
      </c>
      <c r="W732" s="100" t="s">
        <v>437</v>
      </c>
      <c r="X732" s="100" t="s">
        <v>10</v>
      </c>
      <c r="Y732" s="100" t="s">
        <v>438</v>
      </c>
    </row>
    <row r="733" spans="1:25" ht="15.75" customHeight="1" x14ac:dyDescent="0.2">
      <c r="A733" s="94">
        <f>BaseWeaponStats!A733+5</f>
        <v>1105005</v>
      </c>
      <c r="B733" s="103" t="s">
        <v>389</v>
      </c>
      <c r="C733" s="16" t="s">
        <v>154</v>
      </c>
      <c r="D733" s="106">
        <f>BaseWeaponStats!D733*WeaponUpgradeCorrections!I16</f>
        <v>44</v>
      </c>
      <c r="E733" s="107">
        <f>BaseWeaponStats!E733*WeaponUpgradeCorrections!J16</f>
        <v>2</v>
      </c>
      <c r="F733" s="107">
        <f>BaseWeaponStats!F733*WeaponUpgradeCorrections!K16</f>
        <v>0</v>
      </c>
      <c r="G733" s="107">
        <f>BaseWeaponStats!G733*WeaponUpgradeCorrections!L16</f>
        <v>0</v>
      </c>
      <c r="H733" s="96">
        <v>0</v>
      </c>
      <c r="I733" s="97">
        <f>BaseWeaponStats!I733*WeaponUpgradeCorrections!C16</f>
        <v>367.5</v>
      </c>
      <c r="J733" s="97">
        <f>BaseWeaponStats!J733*WeaponUpgradeCorrections!D16</f>
        <v>0</v>
      </c>
      <c r="K733" s="97">
        <f>BaseWeaponStats!K733*WeaponUpgradeCorrections!E16</f>
        <v>0</v>
      </c>
      <c r="L733" s="97">
        <f>BaseWeaponStats!L733*WeaponUpgradeCorrections!F16</f>
        <v>0</v>
      </c>
      <c r="M733" s="97">
        <f>BaseWeaponStats!M733*WeaponUpgradeCorrections!G16</f>
        <v>75</v>
      </c>
      <c r="N733" s="97">
        <f>BaseWeaponStats!N733*WeaponUpgradeCorrections!H16</f>
        <v>30</v>
      </c>
      <c r="O733" s="97">
        <v>0</v>
      </c>
      <c r="P733" s="98">
        <v>14</v>
      </c>
      <c r="Q733" s="99">
        <v>1</v>
      </c>
      <c r="R733" s="102">
        <f>BaseWeaponStats!R733*WeaponUpgradeCorrections!M16</f>
        <v>40</v>
      </c>
      <c r="S733" s="102">
        <f>BaseWeaponStats!S733*WeaponUpgradeCorrections!N16</f>
        <v>10</v>
      </c>
      <c r="T733" s="102">
        <f>BaseWeaponStats!T733*WeaponUpgradeCorrections!O16</f>
        <v>30</v>
      </c>
      <c r="U733" s="102">
        <f>BaseWeaponStats!U733*WeaponUpgradeCorrections!P16</f>
        <v>30</v>
      </c>
      <c r="V733" s="102">
        <f>BaseWeaponStats!V733*WeaponUpgradeCorrections!Q16</f>
        <v>26</v>
      </c>
      <c r="W733" s="100">
        <f>BaseWeaponStats!W733</f>
        <v>300</v>
      </c>
      <c r="X733" s="100">
        <f>BaseWeaponStats!X733</f>
        <v>0</v>
      </c>
      <c r="Y733" s="100">
        <f>BaseWeaponStats!Y733</f>
        <v>0</v>
      </c>
    </row>
    <row r="734" spans="1:25" ht="15.75" customHeight="1" x14ac:dyDescent="0.2">
      <c r="A734" s="94" t="s">
        <v>418</v>
      </c>
      <c r="B734" s="94" t="s">
        <v>449</v>
      </c>
      <c r="C734" s="16" t="s">
        <v>2</v>
      </c>
      <c r="D734" s="96" t="s">
        <v>419</v>
      </c>
      <c r="E734" s="96" t="s">
        <v>420</v>
      </c>
      <c r="F734" s="96" t="s">
        <v>421</v>
      </c>
      <c r="G734" s="96" t="s">
        <v>422</v>
      </c>
      <c r="H734" s="96" t="s">
        <v>423</v>
      </c>
      <c r="I734" s="97" t="s">
        <v>424</v>
      </c>
      <c r="J734" s="97" t="s">
        <v>425</v>
      </c>
      <c r="K734" s="97" t="s">
        <v>426</v>
      </c>
      <c r="L734" s="97" t="s">
        <v>427</v>
      </c>
      <c r="M734" s="97" t="s">
        <v>428</v>
      </c>
      <c r="N734" s="97" t="s">
        <v>429</v>
      </c>
      <c r="O734" s="97" t="s">
        <v>430</v>
      </c>
      <c r="P734" s="98" t="s">
        <v>9</v>
      </c>
      <c r="Q734" s="99" t="s">
        <v>431</v>
      </c>
      <c r="R734" s="102" t="s">
        <v>432</v>
      </c>
      <c r="S734" s="102" t="s">
        <v>433</v>
      </c>
      <c r="T734" s="102" t="s">
        <v>434</v>
      </c>
      <c r="U734" s="102" t="s">
        <v>435</v>
      </c>
      <c r="V734" s="102" t="s">
        <v>436</v>
      </c>
      <c r="W734" s="100" t="s">
        <v>437</v>
      </c>
      <c r="X734" s="100" t="s">
        <v>10</v>
      </c>
      <c r="Y734" s="100" t="s">
        <v>438</v>
      </c>
    </row>
    <row r="735" spans="1:25" ht="15.75" customHeight="1" x14ac:dyDescent="0.2">
      <c r="A735" s="94">
        <f>BaseWeaponStats!A735+15</f>
        <v>1106015</v>
      </c>
      <c r="B735" s="103" t="s">
        <v>371</v>
      </c>
      <c r="C735" s="16" t="s">
        <v>338</v>
      </c>
      <c r="D735" s="106">
        <f>BaseWeaponStats!D735*WeaponUpgradeCorrections!I4</f>
        <v>45.6</v>
      </c>
      <c r="E735" s="107">
        <f>BaseWeaponStats!E735*WeaponUpgradeCorrections!J4</f>
        <v>60</v>
      </c>
      <c r="F735" s="107">
        <f>BaseWeaponStats!F735*WeaponUpgradeCorrections!K4</f>
        <v>0</v>
      </c>
      <c r="G735" s="107">
        <f>BaseWeaponStats!G735*WeaponUpgradeCorrections!L4</f>
        <v>0</v>
      </c>
      <c r="H735" s="96">
        <v>0</v>
      </c>
      <c r="I735" s="97">
        <f>BaseWeaponStats!I735*WeaponUpgradeCorrections!C4</f>
        <v>275</v>
      </c>
      <c r="J735" s="97">
        <f>BaseWeaponStats!J735*WeaponUpgradeCorrections!D4</f>
        <v>0</v>
      </c>
      <c r="K735" s="97">
        <f>BaseWeaponStats!K735*WeaponUpgradeCorrections!E4</f>
        <v>0</v>
      </c>
      <c r="L735" s="97">
        <f>BaseWeaponStats!L735*WeaponUpgradeCorrections!F4</f>
        <v>0</v>
      </c>
      <c r="M735" s="97">
        <f>BaseWeaponStats!M735*WeaponUpgradeCorrections!G4</f>
        <v>62.5</v>
      </c>
      <c r="N735" s="97">
        <f>BaseWeaponStats!N735*WeaponUpgradeCorrections!H4</f>
        <v>20</v>
      </c>
      <c r="O735" s="97">
        <v>0</v>
      </c>
      <c r="P735" s="98">
        <v>5.5</v>
      </c>
      <c r="Q735" s="99">
        <v>0</v>
      </c>
      <c r="R735" s="102">
        <f>BaseWeaponStats!R735*WeaponUpgradeCorrections!M4</f>
        <v>40</v>
      </c>
      <c r="S735" s="102">
        <f>BaseWeaponStats!S735*WeaponUpgradeCorrections!N4</f>
        <v>10</v>
      </c>
      <c r="T735" s="102">
        <f>BaseWeaponStats!T735*WeaponUpgradeCorrections!O4</f>
        <v>30</v>
      </c>
      <c r="U735" s="102">
        <f>BaseWeaponStats!U735*WeaponUpgradeCorrections!P4</f>
        <v>30</v>
      </c>
      <c r="V735" s="102">
        <f>BaseWeaponStats!V735*WeaponUpgradeCorrections!Q4</f>
        <v>26</v>
      </c>
      <c r="W735" s="100">
        <f>BaseWeaponStats!W735</f>
        <v>200</v>
      </c>
      <c r="X735" s="100">
        <f>BaseWeaponStats!X735</f>
        <v>0</v>
      </c>
      <c r="Y735" s="100">
        <f>BaseWeaponStats!Y735</f>
        <v>0</v>
      </c>
    </row>
    <row r="736" spans="1:25" ht="15.75" customHeight="1" x14ac:dyDescent="0.2">
      <c r="A736" s="94">
        <f>BaseWeaponStats!A736+5</f>
        <v>1106105</v>
      </c>
      <c r="B736" s="95" t="s">
        <v>372</v>
      </c>
      <c r="C736" s="16" t="s">
        <v>338</v>
      </c>
      <c r="D736" s="106">
        <f>BaseWeaponStats!D736*WeaponUpgradeCorrections!I5</f>
        <v>45.6</v>
      </c>
      <c r="E736" s="107">
        <f>BaseWeaponStats!E736*WeaponUpgradeCorrections!J5</f>
        <v>60</v>
      </c>
      <c r="F736" s="107">
        <f>BaseWeaponStats!F736*WeaponUpgradeCorrections!K5</f>
        <v>0</v>
      </c>
      <c r="G736" s="107">
        <f>BaseWeaponStats!G736*WeaponUpgradeCorrections!L5</f>
        <v>0</v>
      </c>
      <c r="H736" s="96">
        <v>0</v>
      </c>
      <c r="I736" s="97">
        <f>BaseWeaponStats!I736*WeaponUpgradeCorrections!C5</f>
        <v>297</v>
      </c>
      <c r="J736" s="97">
        <f>BaseWeaponStats!J736*WeaponUpgradeCorrections!D5</f>
        <v>0</v>
      </c>
      <c r="K736" s="97">
        <f>BaseWeaponStats!K736*WeaponUpgradeCorrections!E5</f>
        <v>0</v>
      </c>
      <c r="L736" s="97">
        <f>BaseWeaponStats!L736*WeaponUpgradeCorrections!F5</f>
        <v>0</v>
      </c>
      <c r="M736" s="97">
        <f>BaseWeaponStats!M736*WeaponUpgradeCorrections!G5</f>
        <v>62.5</v>
      </c>
      <c r="N736" s="97">
        <f>BaseWeaponStats!N736*WeaponUpgradeCorrections!H5</f>
        <v>20</v>
      </c>
      <c r="O736" s="97">
        <v>0</v>
      </c>
      <c r="P736" s="98">
        <v>5.5</v>
      </c>
      <c r="Q736" s="99">
        <v>0</v>
      </c>
      <c r="R736" s="102">
        <f>BaseWeaponStats!R736*WeaponUpgradeCorrections!M5</f>
        <v>40</v>
      </c>
      <c r="S736" s="102">
        <f>BaseWeaponStats!S736*WeaponUpgradeCorrections!N5</f>
        <v>10</v>
      </c>
      <c r="T736" s="102">
        <f>BaseWeaponStats!T736*WeaponUpgradeCorrections!O5</f>
        <v>30</v>
      </c>
      <c r="U736" s="102">
        <f>BaseWeaponStats!U736*WeaponUpgradeCorrections!P5</f>
        <v>30</v>
      </c>
      <c r="V736" s="102">
        <f>BaseWeaponStats!V736*WeaponUpgradeCorrections!Q5</f>
        <v>26</v>
      </c>
      <c r="W736" s="100">
        <f>BaseWeaponStats!W736</f>
        <v>20</v>
      </c>
      <c r="X736" s="100">
        <f>BaseWeaponStats!X736</f>
        <v>0</v>
      </c>
      <c r="Y736" s="100">
        <f>BaseWeaponStats!Y736</f>
        <v>0</v>
      </c>
    </row>
    <row r="737" spans="1:25" ht="15.75" customHeight="1" x14ac:dyDescent="0.2">
      <c r="A737" s="94">
        <f>BaseWeaponStats!A737+5</f>
        <v>1106205</v>
      </c>
      <c r="B737" s="95" t="s">
        <v>1221</v>
      </c>
      <c r="C737" s="16" t="s">
        <v>338</v>
      </c>
      <c r="D737" s="106">
        <f>BaseWeaponStats!D737*WeaponUpgradeCorrections!I6</f>
        <v>0</v>
      </c>
      <c r="E737" s="107">
        <f>BaseWeaponStats!E737*WeaponUpgradeCorrections!J6</f>
        <v>0</v>
      </c>
      <c r="F737" s="107">
        <f>BaseWeaponStats!F737*WeaponUpgradeCorrections!K6</f>
        <v>0</v>
      </c>
      <c r="G737" s="107">
        <f>BaseWeaponStats!G737*WeaponUpgradeCorrections!L6</f>
        <v>0</v>
      </c>
      <c r="H737" s="96">
        <v>0</v>
      </c>
      <c r="I737" s="97">
        <f>BaseWeaponStats!I737*WeaponUpgradeCorrections!C6</f>
        <v>275</v>
      </c>
      <c r="J737" s="97">
        <f>BaseWeaponStats!J737*WeaponUpgradeCorrections!D6</f>
        <v>0</v>
      </c>
      <c r="K737" s="97">
        <f>BaseWeaponStats!K737*WeaponUpgradeCorrections!E6</f>
        <v>0</v>
      </c>
      <c r="L737" s="97">
        <f>BaseWeaponStats!L737*WeaponUpgradeCorrections!F6</f>
        <v>275</v>
      </c>
      <c r="M737" s="97">
        <f>BaseWeaponStats!M737*WeaponUpgradeCorrections!G6</f>
        <v>62.5</v>
      </c>
      <c r="N737" s="97">
        <f>BaseWeaponStats!N737*WeaponUpgradeCorrections!H6</f>
        <v>20</v>
      </c>
      <c r="O737" s="97">
        <v>0</v>
      </c>
      <c r="P737" s="98">
        <v>5.5</v>
      </c>
      <c r="Q737" s="99">
        <v>0</v>
      </c>
      <c r="R737" s="102">
        <f>BaseWeaponStats!R737*WeaponUpgradeCorrections!M6</f>
        <v>40</v>
      </c>
      <c r="S737" s="102">
        <f>BaseWeaponStats!S737*WeaponUpgradeCorrections!N6</f>
        <v>10</v>
      </c>
      <c r="T737" s="102">
        <f>BaseWeaponStats!T737*WeaponUpgradeCorrections!O6</f>
        <v>30</v>
      </c>
      <c r="U737" s="102">
        <f>BaseWeaponStats!U737*WeaponUpgradeCorrections!P6</f>
        <v>42</v>
      </c>
      <c r="V737" s="102">
        <f>BaseWeaponStats!V737*WeaponUpgradeCorrections!Q6</f>
        <v>26</v>
      </c>
      <c r="W737" s="100">
        <f>BaseWeaponStats!W737</f>
        <v>200</v>
      </c>
      <c r="X737" s="100">
        <f>BaseWeaponStats!X737</f>
        <v>0</v>
      </c>
      <c r="Y737" s="100">
        <f>BaseWeaponStats!Y737</f>
        <v>0</v>
      </c>
    </row>
    <row r="738" spans="1:25" ht="15.75" customHeight="1" x14ac:dyDescent="0.2">
      <c r="A738" s="94">
        <f>BaseWeaponStats!A738+5</f>
        <v>1106305</v>
      </c>
      <c r="B738" s="95" t="s">
        <v>1222</v>
      </c>
      <c r="C738" s="16" t="s">
        <v>338</v>
      </c>
      <c r="D738" s="106">
        <f>BaseWeaponStats!D738*WeaponUpgradeCorrections!I7</f>
        <v>31.900000000000002</v>
      </c>
      <c r="E738" s="107">
        <f>BaseWeaponStats!E738*WeaponUpgradeCorrections!J7</f>
        <v>41.800000000000004</v>
      </c>
      <c r="F738" s="107">
        <f>BaseWeaponStats!F738*WeaponUpgradeCorrections!K7</f>
        <v>0</v>
      </c>
      <c r="G738" s="107">
        <f>BaseWeaponStats!G738*WeaponUpgradeCorrections!L7</f>
        <v>0</v>
      </c>
      <c r="H738" s="96">
        <v>0</v>
      </c>
      <c r="I738" s="97">
        <f>BaseWeaponStats!I738*WeaponUpgradeCorrections!C7</f>
        <v>254</v>
      </c>
      <c r="J738" s="97">
        <f>BaseWeaponStats!J738*WeaponUpgradeCorrections!D7</f>
        <v>0</v>
      </c>
      <c r="K738" s="97">
        <f>BaseWeaponStats!K738*WeaponUpgradeCorrections!E7</f>
        <v>0</v>
      </c>
      <c r="L738" s="97">
        <f>BaseWeaponStats!L738*WeaponUpgradeCorrections!F7</f>
        <v>0</v>
      </c>
      <c r="M738" s="97">
        <f>BaseWeaponStats!M738*WeaponUpgradeCorrections!G7</f>
        <v>55.000000000000007</v>
      </c>
      <c r="N738" s="97">
        <f>BaseWeaponStats!N738*WeaponUpgradeCorrections!H7</f>
        <v>20</v>
      </c>
      <c r="O738" s="97">
        <v>0</v>
      </c>
      <c r="P738" s="98">
        <v>5.5</v>
      </c>
      <c r="Q738" s="99">
        <v>0</v>
      </c>
      <c r="R738" s="102">
        <f>BaseWeaponStats!R738*WeaponUpgradeCorrections!M7</f>
        <v>40</v>
      </c>
      <c r="S738" s="102">
        <f>BaseWeaponStats!S738*WeaponUpgradeCorrections!N7</f>
        <v>10</v>
      </c>
      <c r="T738" s="102">
        <f>BaseWeaponStats!T738*WeaponUpgradeCorrections!O7</f>
        <v>30</v>
      </c>
      <c r="U738" s="102">
        <f>BaseWeaponStats!U738*WeaponUpgradeCorrections!P7</f>
        <v>30</v>
      </c>
      <c r="V738" s="102">
        <f>BaseWeaponStats!V738*WeaponUpgradeCorrections!Q7</f>
        <v>26</v>
      </c>
      <c r="W738" s="100">
        <f>BaseWeaponStats!W738</f>
        <v>200</v>
      </c>
      <c r="X738" s="100">
        <f>BaseWeaponStats!X738</f>
        <v>0</v>
      </c>
      <c r="Y738" s="100">
        <f>BaseWeaponStats!Y738</f>
        <v>0</v>
      </c>
    </row>
    <row r="739" spans="1:25" ht="15.75" customHeight="1" x14ac:dyDescent="0.2">
      <c r="A739" s="94">
        <f>BaseWeaponStats!A739+10</f>
        <v>1106410</v>
      </c>
      <c r="B739" s="95" t="s">
        <v>1223</v>
      </c>
      <c r="C739" s="16" t="s">
        <v>338</v>
      </c>
      <c r="D739" s="106">
        <f>BaseWeaponStats!D739*WeaponUpgradeCorrections!I8</f>
        <v>13.2</v>
      </c>
      <c r="E739" s="107">
        <f>BaseWeaponStats!E739*WeaponUpgradeCorrections!J8</f>
        <v>16.8</v>
      </c>
      <c r="F739" s="107">
        <f>BaseWeaponStats!F739*WeaponUpgradeCorrections!K8</f>
        <v>75.599999999999994</v>
      </c>
      <c r="G739" s="107">
        <f>BaseWeaponStats!G739*WeaponUpgradeCorrections!L8</f>
        <v>0</v>
      </c>
      <c r="H739" s="96">
        <v>0</v>
      </c>
      <c r="I739" s="97">
        <f>BaseWeaponStats!I739*WeaponUpgradeCorrections!C8</f>
        <v>207.5</v>
      </c>
      <c r="J739" s="97">
        <f>BaseWeaponStats!J739*WeaponUpgradeCorrections!D8</f>
        <v>222.5</v>
      </c>
      <c r="K739" s="97">
        <f>BaseWeaponStats!K739*WeaponUpgradeCorrections!E8</f>
        <v>0</v>
      </c>
      <c r="L739" s="97">
        <f>BaseWeaponStats!L739*WeaponUpgradeCorrections!F8</f>
        <v>0</v>
      </c>
      <c r="M739" s="97">
        <f>BaseWeaponStats!M739*WeaponUpgradeCorrections!G8</f>
        <v>62.5</v>
      </c>
      <c r="N739" s="97">
        <f>BaseWeaponStats!N739*WeaponUpgradeCorrections!H8</f>
        <v>20</v>
      </c>
      <c r="O739" s="97">
        <v>0</v>
      </c>
      <c r="P739" s="98">
        <v>5.5</v>
      </c>
      <c r="Q739" s="99">
        <v>0</v>
      </c>
      <c r="R739" s="102">
        <f>BaseWeaponStats!R739*WeaponUpgradeCorrections!M8</f>
        <v>40</v>
      </c>
      <c r="S739" s="102">
        <f>BaseWeaponStats!S739*WeaponUpgradeCorrections!N8</f>
        <v>10</v>
      </c>
      <c r="T739" s="102">
        <f>BaseWeaponStats!T739*WeaponUpgradeCorrections!O8</f>
        <v>30</v>
      </c>
      <c r="U739" s="102">
        <f>BaseWeaponStats!U739*WeaponUpgradeCorrections!P8</f>
        <v>30</v>
      </c>
      <c r="V739" s="102">
        <f>BaseWeaponStats!V739*WeaponUpgradeCorrections!Q8</f>
        <v>26</v>
      </c>
      <c r="W739" s="100">
        <f>BaseWeaponStats!W739</f>
        <v>200</v>
      </c>
      <c r="X739" s="100">
        <f>BaseWeaponStats!X739</f>
        <v>0</v>
      </c>
      <c r="Y739" s="100">
        <f>BaseWeaponStats!Y739</f>
        <v>1</v>
      </c>
    </row>
    <row r="740" spans="1:25" ht="15.75" customHeight="1" x14ac:dyDescent="0.2">
      <c r="A740" s="94">
        <f>BaseWeaponStats!A740+5</f>
        <v>1106505</v>
      </c>
      <c r="B740" s="95" t="s">
        <v>1224</v>
      </c>
      <c r="C740" s="16" t="s">
        <v>338</v>
      </c>
      <c r="D740" s="106">
        <f>BaseWeaponStats!D740*WeaponUpgradeCorrections!I9</f>
        <v>9.6</v>
      </c>
      <c r="E740" s="107">
        <f>BaseWeaponStats!E740*WeaponUpgradeCorrections!J9</f>
        <v>12</v>
      </c>
      <c r="F740" s="107">
        <f>BaseWeaponStats!F740*WeaponUpgradeCorrections!K9</f>
        <v>111.60000000000001</v>
      </c>
      <c r="G740" s="107">
        <f>BaseWeaponStats!G740*WeaponUpgradeCorrections!L9</f>
        <v>0</v>
      </c>
      <c r="H740" s="96">
        <v>0</v>
      </c>
      <c r="I740" s="97">
        <f>BaseWeaponStats!I740*WeaponUpgradeCorrections!C9</f>
        <v>199.2</v>
      </c>
      <c r="J740" s="97">
        <f>BaseWeaponStats!J740*WeaponUpgradeCorrections!D9</f>
        <v>204.16</v>
      </c>
      <c r="K740" s="97">
        <f>BaseWeaponStats!K740*WeaponUpgradeCorrections!E9</f>
        <v>0</v>
      </c>
      <c r="L740" s="97">
        <f>BaseWeaponStats!L740*WeaponUpgradeCorrections!F9</f>
        <v>0</v>
      </c>
      <c r="M740" s="97">
        <f>BaseWeaponStats!M740*WeaponUpgradeCorrections!G9</f>
        <v>62.5</v>
      </c>
      <c r="N740" s="97">
        <f>BaseWeaponStats!N740*WeaponUpgradeCorrections!H9</f>
        <v>20</v>
      </c>
      <c r="O740" s="97">
        <v>0</v>
      </c>
      <c r="P740" s="98">
        <v>5.5</v>
      </c>
      <c r="Q740" s="99">
        <v>0</v>
      </c>
      <c r="R740" s="102">
        <f>BaseWeaponStats!R740*WeaponUpgradeCorrections!M9</f>
        <v>40</v>
      </c>
      <c r="S740" s="102">
        <f>BaseWeaponStats!S740*WeaponUpgradeCorrections!N9</f>
        <v>10</v>
      </c>
      <c r="T740" s="102">
        <f>BaseWeaponStats!T740*WeaponUpgradeCorrections!O9</f>
        <v>30</v>
      </c>
      <c r="U740" s="102">
        <f>BaseWeaponStats!U740*WeaponUpgradeCorrections!P9</f>
        <v>30</v>
      </c>
      <c r="V740" s="102">
        <f>BaseWeaponStats!V740*WeaponUpgradeCorrections!Q9</f>
        <v>26</v>
      </c>
      <c r="W740" s="100">
        <f>BaseWeaponStats!W740</f>
        <v>200</v>
      </c>
      <c r="X740" s="100">
        <f>BaseWeaponStats!X740</f>
        <v>0</v>
      </c>
      <c r="Y740" s="100">
        <f>BaseWeaponStats!Y740</f>
        <v>1</v>
      </c>
    </row>
    <row r="741" spans="1:25" ht="15.75" customHeight="1" x14ac:dyDescent="0.2">
      <c r="A741" s="94">
        <f>BaseWeaponStats!A741+10</f>
        <v>1106610</v>
      </c>
      <c r="B741" s="95" t="s">
        <v>1225</v>
      </c>
      <c r="C741" s="16" t="s">
        <v>338</v>
      </c>
      <c r="D741" s="106">
        <f>BaseWeaponStats!D741*WeaponUpgradeCorrections!I10</f>
        <v>18</v>
      </c>
      <c r="E741" s="107">
        <f>BaseWeaponStats!E741*WeaponUpgradeCorrections!J10</f>
        <v>22.8</v>
      </c>
      <c r="F741" s="107">
        <f>BaseWeaponStats!F741*WeaponUpgradeCorrections!K10</f>
        <v>0</v>
      </c>
      <c r="G741" s="107">
        <f>BaseWeaponStats!G741*WeaponUpgradeCorrections!L10</f>
        <v>75.599999999999994</v>
      </c>
      <c r="H741" s="96">
        <v>0</v>
      </c>
      <c r="I741" s="97">
        <f>BaseWeaponStats!I741*WeaponUpgradeCorrections!C10</f>
        <v>185</v>
      </c>
      <c r="J741" s="97">
        <f>BaseWeaponStats!J741*WeaponUpgradeCorrections!D10</f>
        <v>227.5</v>
      </c>
      <c r="K741" s="97">
        <f>BaseWeaponStats!K741*WeaponUpgradeCorrections!E10</f>
        <v>0</v>
      </c>
      <c r="L741" s="97">
        <f>BaseWeaponStats!L741*WeaponUpgradeCorrections!F10</f>
        <v>0</v>
      </c>
      <c r="M741" s="97">
        <f>BaseWeaponStats!M741*WeaponUpgradeCorrections!G10</f>
        <v>62.5</v>
      </c>
      <c r="N741" s="97">
        <f>BaseWeaponStats!N741*WeaponUpgradeCorrections!H10</f>
        <v>20</v>
      </c>
      <c r="O741" s="97">
        <v>0</v>
      </c>
      <c r="P741" s="98">
        <v>5.5</v>
      </c>
      <c r="Q741" s="99">
        <v>0</v>
      </c>
      <c r="R741" s="102">
        <f>BaseWeaponStats!R741*WeaponUpgradeCorrections!M10</f>
        <v>40</v>
      </c>
      <c r="S741" s="102">
        <f>BaseWeaponStats!S741*WeaponUpgradeCorrections!N10</f>
        <v>10</v>
      </c>
      <c r="T741" s="102">
        <f>BaseWeaponStats!T741*WeaponUpgradeCorrections!O10</f>
        <v>30</v>
      </c>
      <c r="U741" s="102">
        <f>BaseWeaponStats!U741*WeaponUpgradeCorrections!P10</f>
        <v>30</v>
      </c>
      <c r="V741" s="102">
        <f>BaseWeaponStats!V741*WeaponUpgradeCorrections!Q10</f>
        <v>26</v>
      </c>
      <c r="W741" s="100">
        <f>BaseWeaponStats!W741</f>
        <v>200</v>
      </c>
      <c r="X741" s="100">
        <f>BaseWeaponStats!X741</f>
        <v>0</v>
      </c>
      <c r="Y741" s="100">
        <f>BaseWeaponStats!Y741</f>
        <v>1</v>
      </c>
    </row>
    <row r="742" spans="1:25" ht="15.75" customHeight="1" x14ac:dyDescent="0.2">
      <c r="A742" s="94">
        <f>BaseWeaponStats!A742+5</f>
        <v>1106705</v>
      </c>
      <c r="B742" s="95" t="s">
        <v>1226</v>
      </c>
      <c r="C742" s="16" t="s">
        <v>338</v>
      </c>
      <c r="D742" s="106">
        <f>BaseWeaponStats!D742*WeaponUpgradeCorrections!I11</f>
        <v>16.8</v>
      </c>
      <c r="E742" s="107">
        <f>BaseWeaponStats!E742*WeaponUpgradeCorrections!J11</f>
        <v>21.599999999999998</v>
      </c>
      <c r="F742" s="107">
        <f>BaseWeaponStats!F742*WeaponUpgradeCorrections!K11</f>
        <v>0</v>
      </c>
      <c r="G742" s="107">
        <f>BaseWeaponStats!G742*WeaponUpgradeCorrections!L11</f>
        <v>88.8</v>
      </c>
      <c r="H742" s="96">
        <v>0</v>
      </c>
      <c r="I742" s="97">
        <f>BaseWeaponStats!I742*WeaponUpgradeCorrections!C11</f>
        <v>197.6</v>
      </c>
      <c r="J742" s="97">
        <f>BaseWeaponStats!J742*WeaponUpgradeCorrections!D11</f>
        <v>207.5</v>
      </c>
      <c r="K742" s="97">
        <f>BaseWeaponStats!K742*WeaponUpgradeCorrections!E11</f>
        <v>0</v>
      </c>
      <c r="L742" s="97">
        <f>BaseWeaponStats!L742*WeaponUpgradeCorrections!F11</f>
        <v>0</v>
      </c>
      <c r="M742" s="97">
        <f>BaseWeaponStats!M742*WeaponUpgradeCorrections!G11</f>
        <v>62.5</v>
      </c>
      <c r="N742" s="97">
        <f>BaseWeaponStats!N742*WeaponUpgradeCorrections!H11</f>
        <v>20</v>
      </c>
      <c r="O742" s="97">
        <v>0</v>
      </c>
      <c r="P742" s="98">
        <v>5.5</v>
      </c>
      <c r="Q742" s="99">
        <v>0</v>
      </c>
      <c r="R742" s="102">
        <f>BaseWeaponStats!R742*WeaponUpgradeCorrections!M11</f>
        <v>40</v>
      </c>
      <c r="S742" s="102">
        <f>BaseWeaponStats!S742*WeaponUpgradeCorrections!N11</f>
        <v>10</v>
      </c>
      <c r="T742" s="102">
        <f>BaseWeaponStats!T742*WeaponUpgradeCorrections!O11</f>
        <v>30</v>
      </c>
      <c r="U742" s="102">
        <f>BaseWeaponStats!U742*WeaponUpgradeCorrections!P11</f>
        <v>30</v>
      </c>
      <c r="V742" s="102">
        <f>BaseWeaponStats!V742*WeaponUpgradeCorrections!Q11</f>
        <v>26</v>
      </c>
      <c r="W742" s="100">
        <f>BaseWeaponStats!W742</f>
        <v>200</v>
      </c>
      <c r="X742" s="100">
        <f>BaseWeaponStats!X742</f>
        <v>0</v>
      </c>
      <c r="Y742" s="100">
        <f>BaseWeaponStats!Y742</f>
        <v>1</v>
      </c>
    </row>
    <row r="743" spans="1:25" ht="15.75" customHeight="1" x14ac:dyDescent="0.2">
      <c r="A743" s="94">
        <f>BaseWeaponStats!A743+10</f>
        <v>1106810</v>
      </c>
      <c r="B743" s="95" t="s">
        <v>1227</v>
      </c>
      <c r="C743" s="16" t="s">
        <v>338</v>
      </c>
      <c r="D743" s="106">
        <f>BaseWeaponStats!D743*WeaponUpgradeCorrections!I12</f>
        <v>0</v>
      </c>
      <c r="E743" s="107">
        <f>BaseWeaponStats!E743*WeaponUpgradeCorrections!J12</f>
        <v>0</v>
      </c>
      <c r="F743" s="107">
        <f>BaseWeaponStats!F743*WeaponUpgradeCorrections!K12</f>
        <v>0</v>
      </c>
      <c r="G743" s="107">
        <f>BaseWeaponStats!G743*WeaponUpgradeCorrections!L12</f>
        <v>0</v>
      </c>
      <c r="H743" s="96">
        <v>0</v>
      </c>
      <c r="I743" s="97">
        <f>BaseWeaponStats!I743*WeaponUpgradeCorrections!C12</f>
        <v>264</v>
      </c>
      <c r="J743" s="97">
        <f>BaseWeaponStats!J743*WeaponUpgradeCorrections!D12</f>
        <v>0</v>
      </c>
      <c r="K743" s="97">
        <f>BaseWeaponStats!K743*WeaponUpgradeCorrections!E12</f>
        <v>264</v>
      </c>
      <c r="L743" s="97">
        <f>BaseWeaponStats!L743*WeaponUpgradeCorrections!F12</f>
        <v>0</v>
      </c>
      <c r="M743" s="97">
        <f>BaseWeaponStats!M743*WeaponUpgradeCorrections!G12</f>
        <v>62.5</v>
      </c>
      <c r="N743" s="97">
        <f>BaseWeaponStats!N743*WeaponUpgradeCorrections!H12</f>
        <v>20</v>
      </c>
      <c r="O743" s="97">
        <v>0</v>
      </c>
      <c r="P743" s="98">
        <v>5.5</v>
      </c>
      <c r="Q743" s="99">
        <v>0</v>
      </c>
      <c r="R743" s="102">
        <f>BaseWeaponStats!R743*WeaponUpgradeCorrections!M12</f>
        <v>40</v>
      </c>
      <c r="S743" s="102">
        <f>BaseWeaponStats!S743*WeaponUpgradeCorrections!N12</f>
        <v>10</v>
      </c>
      <c r="T743" s="102">
        <f>BaseWeaponStats!T743*WeaponUpgradeCorrections!O12</f>
        <v>33</v>
      </c>
      <c r="U743" s="102">
        <f>BaseWeaponStats!U743*WeaponUpgradeCorrections!P12</f>
        <v>30</v>
      </c>
      <c r="V743" s="102">
        <f>BaseWeaponStats!V743*WeaponUpgradeCorrections!Q12</f>
        <v>26</v>
      </c>
      <c r="W743" s="100">
        <f>BaseWeaponStats!W743</f>
        <v>200</v>
      </c>
      <c r="X743" s="100">
        <f>BaseWeaponStats!X743</f>
        <v>0</v>
      </c>
      <c r="Y743" s="100">
        <f>BaseWeaponStats!Y743</f>
        <v>0</v>
      </c>
    </row>
    <row r="744" spans="1:25" ht="15.75" customHeight="1" x14ac:dyDescent="0.2">
      <c r="A744" s="94">
        <f>BaseWeaponStats!A744+5</f>
        <v>1106905</v>
      </c>
      <c r="B744" s="95" t="s">
        <v>1228</v>
      </c>
      <c r="C744" s="16" t="s">
        <v>338</v>
      </c>
      <c r="D744" s="106">
        <f>BaseWeaponStats!D744*WeaponUpgradeCorrections!I13</f>
        <v>0</v>
      </c>
      <c r="E744" s="107">
        <f>BaseWeaponStats!E744*WeaponUpgradeCorrections!J13</f>
        <v>0</v>
      </c>
      <c r="F744" s="107">
        <f>BaseWeaponStats!F744*WeaponUpgradeCorrections!K13</f>
        <v>0</v>
      </c>
      <c r="G744" s="107">
        <f>BaseWeaponStats!G744*WeaponUpgradeCorrections!L13</f>
        <v>0</v>
      </c>
      <c r="H744" s="96">
        <v>1</v>
      </c>
      <c r="I744" s="97">
        <f>BaseWeaponStats!I744*WeaponUpgradeCorrections!C13</f>
        <v>220.79999999999998</v>
      </c>
      <c r="J744" s="97">
        <f>BaseWeaponStats!J744*WeaponUpgradeCorrections!D13</f>
        <v>0</v>
      </c>
      <c r="K744" s="97">
        <f>BaseWeaponStats!K744*WeaponUpgradeCorrections!E13</f>
        <v>252.99999999999997</v>
      </c>
      <c r="L744" s="97">
        <f>BaseWeaponStats!L744*WeaponUpgradeCorrections!F13</f>
        <v>0</v>
      </c>
      <c r="M744" s="97">
        <f>BaseWeaponStats!M744*WeaponUpgradeCorrections!G13</f>
        <v>62.5</v>
      </c>
      <c r="N744" s="97">
        <f>BaseWeaponStats!N744*WeaponUpgradeCorrections!H13</f>
        <v>20</v>
      </c>
      <c r="O744" s="97">
        <v>0</v>
      </c>
      <c r="P744" s="98">
        <v>5.5</v>
      </c>
      <c r="Q744" s="99">
        <v>0</v>
      </c>
      <c r="R744" s="102">
        <f>BaseWeaponStats!R744*WeaponUpgradeCorrections!M13</f>
        <v>40</v>
      </c>
      <c r="S744" s="102">
        <f>BaseWeaponStats!S744*WeaponUpgradeCorrections!N13</f>
        <v>10</v>
      </c>
      <c r="T744" s="102">
        <f>BaseWeaponStats!T744*WeaponUpgradeCorrections!O13</f>
        <v>33</v>
      </c>
      <c r="U744" s="102">
        <f>BaseWeaponStats!U744*WeaponUpgradeCorrections!P13</f>
        <v>30</v>
      </c>
      <c r="V744" s="102">
        <f>BaseWeaponStats!V744*WeaponUpgradeCorrections!Q13</f>
        <v>26</v>
      </c>
      <c r="W744" s="100">
        <f>BaseWeaponStats!W744</f>
        <v>200</v>
      </c>
      <c r="X744" s="100">
        <f>BaseWeaponStats!X744</f>
        <v>0</v>
      </c>
      <c r="Y744" s="100">
        <f>BaseWeaponStats!Y744</f>
        <v>0</v>
      </c>
    </row>
    <row r="745" spans="1:25" ht="15.75" customHeight="1" x14ac:dyDescent="0.2">
      <c r="A745" s="94" t="s">
        <v>418</v>
      </c>
      <c r="B745" s="94" t="s">
        <v>449</v>
      </c>
      <c r="C745" s="16" t="s">
        <v>2</v>
      </c>
      <c r="D745" s="96" t="s">
        <v>419</v>
      </c>
      <c r="E745" s="96" t="s">
        <v>420</v>
      </c>
      <c r="F745" s="96" t="s">
        <v>421</v>
      </c>
      <c r="G745" s="96" t="s">
        <v>422</v>
      </c>
      <c r="H745" s="96" t="s">
        <v>423</v>
      </c>
      <c r="I745" s="97" t="s">
        <v>424</v>
      </c>
      <c r="J745" s="97" t="s">
        <v>425</v>
      </c>
      <c r="K745" s="97" t="s">
        <v>426</v>
      </c>
      <c r="L745" s="97" t="s">
        <v>427</v>
      </c>
      <c r="M745" s="97" t="s">
        <v>428</v>
      </c>
      <c r="N745" s="97" t="s">
        <v>429</v>
      </c>
      <c r="O745" s="97" t="s">
        <v>430</v>
      </c>
      <c r="P745" s="98" t="s">
        <v>9</v>
      </c>
      <c r="Q745" s="99" t="s">
        <v>431</v>
      </c>
      <c r="R745" s="102" t="s">
        <v>432</v>
      </c>
      <c r="S745" s="102" t="s">
        <v>433</v>
      </c>
      <c r="T745" s="102" t="s">
        <v>434</v>
      </c>
      <c r="U745" s="102" t="s">
        <v>435</v>
      </c>
      <c r="V745" s="102" t="s">
        <v>436</v>
      </c>
      <c r="W745" s="100" t="s">
        <v>437</v>
      </c>
      <c r="X745" s="100" t="s">
        <v>10</v>
      </c>
      <c r="Y745" s="100" t="s">
        <v>438</v>
      </c>
    </row>
    <row r="746" spans="1:25" ht="15.75" customHeight="1" x14ac:dyDescent="0.2">
      <c r="A746" s="94">
        <f>BaseWeaponStats!A746+15</f>
        <v>1107015</v>
      </c>
      <c r="B746" s="103" t="s">
        <v>373</v>
      </c>
      <c r="C746" s="16" t="s">
        <v>374</v>
      </c>
      <c r="D746" s="106">
        <f>BaseWeaponStats!D746*WeaponUpgradeCorrections!I4</f>
        <v>18</v>
      </c>
      <c r="E746" s="107">
        <f>BaseWeaponStats!E746*WeaponUpgradeCorrections!J4</f>
        <v>86.399999999999991</v>
      </c>
      <c r="F746" s="107">
        <f>BaseWeaponStats!F746*WeaponUpgradeCorrections!K4</f>
        <v>0</v>
      </c>
      <c r="G746" s="107">
        <f>BaseWeaponStats!G746*WeaponUpgradeCorrections!L4</f>
        <v>0</v>
      </c>
      <c r="H746" s="96">
        <v>0</v>
      </c>
      <c r="I746" s="97">
        <f>BaseWeaponStats!I746*WeaponUpgradeCorrections!C4</f>
        <v>275</v>
      </c>
      <c r="J746" s="97">
        <f>BaseWeaponStats!J746*WeaponUpgradeCorrections!D4</f>
        <v>0</v>
      </c>
      <c r="K746" s="97">
        <f>BaseWeaponStats!K746*WeaponUpgradeCorrections!E4</f>
        <v>0</v>
      </c>
      <c r="L746" s="97">
        <f>BaseWeaponStats!L746*WeaponUpgradeCorrections!F4</f>
        <v>0</v>
      </c>
      <c r="M746" s="97">
        <f>BaseWeaponStats!M746*WeaponUpgradeCorrections!G4</f>
        <v>62.5</v>
      </c>
      <c r="N746" s="97">
        <f>BaseWeaponStats!N746*WeaponUpgradeCorrections!H4</f>
        <v>20</v>
      </c>
      <c r="O746" s="97">
        <v>0</v>
      </c>
      <c r="P746" s="98">
        <v>5</v>
      </c>
      <c r="Q746" s="99">
        <v>0</v>
      </c>
      <c r="R746" s="102">
        <f>BaseWeaponStats!R746*WeaponUpgradeCorrections!M4</f>
        <v>40</v>
      </c>
      <c r="S746" s="102">
        <f>BaseWeaponStats!S746*WeaponUpgradeCorrections!N4</f>
        <v>10</v>
      </c>
      <c r="T746" s="102">
        <f>BaseWeaponStats!T746*WeaponUpgradeCorrections!O4</f>
        <v>30</v>
      </c>
      <c r="U746" s="102">
        <f>BaseWeaponStats!U746*WeaponUpgradeCorrections!P4</f>
        <v>30</v>
      </c>
      <c r="V746" s="102">
        <f>BaseWeaponStats!V746*WeaponUpgradeCorrections!Q4</f>
        <v>26</v>
      </c>
      <c r="W746" s="100">
        <f>BaseWeaponStats!W746</f>
        <v>150</v>
      </c>
      <c r="X746" s="100">
        <f>BaseWeaponStats!X746</f>
        <v>0</v>
      </c>
      <c r="Y746" s="100">
        <f>BaseWeaponStats!Y746</f>
        <v>0</v>
      </c>
    </row>
    <row r="747" spans="1:25" ht="15.75" customHeight="1" x14ac:dyDescent="0.2">
      <c r="A747" s="94">
        <f>BaseWeaponStats!A747+5</f>
        <v>1107105</v>
      </c>
      <c r="B747" s="95" t="s">
        <v>375</v>
      </c>
      <c r="C747" s="16" t="s">
        <v>374</v>
      </c>
      <c r="D747" s="106">
        <f>BaseWeaponStats!D747*WeaponUpgradeCorrections!I5</f>
        <v>18</v>
      </c>
      <c r="E747" s="107">
        <f>BaseWeaponStats!E747*WeaponUpgradeCorrections!J5</f>
        <v>86.399999999999991</v>
      </c>
      <c r="F747" s="107">
        <f>BaseWeaponStats!F747*WeaponUpgradeCorrections!K5</f>
        <v>0</v>
      </c>
      <c r="G747" s="107">
        <f>BaseWeaponStats!G747*WeaponUpgradeCorrections!L5</f>
        <v>0</v>
      </c>
      <c r="H747" s="96">
        <v>0</v>
      </c>
      <c r="I747" s="97">
        <f>BaseWeaponStats!I747*WeaponUpgradeCorrections!C5</f>
        <v>297</v>
      </c>
      <c r="J747" s="97">
        <f>BaseWeaponStats!J747*WeaponUpgradeCorrections!D5</f>
        <v>0</v>
      </c>
      <c r="K747" s="97">
        <f>BaseWeaponStats!K747*WeaponUpgradeCorrections!E5</f>
        <v>0</v>
      </c>
      <c r="L747" s="97">
        <f>BaseWeaponStats!L747*WeaponUpgradeCorrections!F5</f>
        <v>0</v>
      </c>
      <c r="M747" s="97">
        <f>BaseWeaponStats!M747*WeaponUpgradeCorrections!G5</f>
        <v>62.5</v>
      </c>
      <c r="N747" s="97">
        <f>BaseWeaponStats!N747*WeaponUpgradeCorrections!H5</f>
        <v>20</v>
      </c>
      <c r="O747" s="97">
        <v>0</v>
      </c>
      <c r="P747" s="98">
        <v>5</v>
      </c>
      <c r="Q747" s="99">
        <v>0</v>
      </c>
      <c r="R747" s="102">
        <f>BaseWeaponStats!R747*WeaponUpgradeCorrections!M5</f>
        <v>40</v>
      </c>
      <c r="S747" s="102">
        <f>BaseWeaponStats!S747*WeaponUpgradeCorrections!N5</f>
        <v>10</v>
      </c>
      <c r="T747" s="102">
        <f>BaseWeaponStats!T747*WeaponUpgradeCorrections!O5</f>
        <v>30</v>
      </c>
      <c r="U747" s="102">
        <f>BaseWeaponStats!U747*WeaponUpgradeCorrections!P5</f>
        <v>30</v>
      </c>
      <c r="V747" s="102">
        <f>BaseWeaponStats!V747*WeaponUpgradeCorrections!Q5</f>
        <v>26</v>
      </c>
      <c r="W747" s="100">
        <f>BaseWeaponStats!W747</f>
        <v>15</v>
      </c>
      <c r="X747" s="100">
        <f>BaseWeaponStats!X747</f>
        <v>0</v>
      </c>
      <c r="Y747" s="100">
        <f>BaseWeaponStats!Y747</f>
        <v>0</v>
      </c>
    </row>
    <row r="748" spans="1:25" ht="15.75" customHeight="1" x14ac:dyDescent="0.2">
      <c r="A748" s="94">
        <f>BaseWeaponStats!A748+5</f>
        <v>1107205</v>
      </c>
      <c r="B748" s="95" t="s">
        <v>1229</v>
      </c>
      <c r="C748" s="16" t="s">
        <v>374</v>
      </c>
      <c r="D748" s="106">
        <f>BaseWeaponStats!D748*WeaponUpgradeCorrections!I6</f>
        <v>0</v>
      </c>
      <c r="E748" s="107">
        <f>BaseWeaponStats!E748*WeaponUpgradeCorrections!J6</f>
        <v>0</v>
      </c>
      <c r="F748" s="107">
        <f>BaseWeaponStats!F748*WeaponUpgradeCorrections!K6</f>
        <v>0</v>
      </c>
      <c r="G748" s="107">
        <f>BaseWeaponStats!G748*WeaponUpgradeCorrections!L6</f>
        <v>0</v>
      </c>
      <c r="H748" s="96">
        <v>0</v>
      </c>
      <c r="I748" s="97">
        <f>BaseWeaponStats!I748*WeaponUpgradeCorrections!C6</f>
        <v>275</v>
      </c>
      <c r="J748" s="97">
        <f>BaseWeaponStats!J748*WeaponUpgradeCorrections!D6</f>
        <v>0</v>
      </c>
      <c r="K748" s="97">
        <f>BaseWeaponStats!K748*WeaponUpgradeCorrections!E6</f>
        <v>0</v>
      </c>
      <c r="L748" s="97">
        <f>BaseWeaponStats!L748*WeaponUpgradeCorrections!F6</f>
        <v>275</v>
      </c>
      <c r="M748" s="97">
        <f>BaseWeaponStats!M748*WeaponUpgradeCorrections!G6</f>
        <v>62.5</v>
      </c>
      <c r="N748" s="97">
        <f>BaseWeaponStats!N748*WeaponUpgradeCorrections!H6</f>
        <v>20</v>
      </c>
      <c r="O748" s="97">
        <v>0</v>
      </c>
      <c r="P748" s="98">
        <v>5</v>
      </c>
      <c r="Q748" s="99">
        <v>0</v>
      </c>
      <c r="R748" s="102">
        <f>BaseWeaponStats!R748*WeaponUpgradeCorrections!M6</f>
        <v>40</v>
      </c>
      <c r="S748" s="102">
        <f>BaseWeaponStats!S748*WeaponUpgradeCorrections!N6</f>
        <v>10</v>
      </c>
      <c r="T748" s="102">
        <f>BaseWeaponStats!T748*WeaponUpgradeCorrections!O6</f>
        <v>30</v>
      </c>
      <c r="U748" s="102">
        <f>BaseWeaponStats!U748*WeaponUpgradeCorrections!P6</f>
        <v>42</v>
      </c>
      <c r="V748" s="102">
        <f>BaseWeaponStats!V748*WeaponUpgradeCorrections!Q6</f>
        <v>26</v>
      </c>
      <c r="W748" s="100">
        <f>BaseWeaponStats!W748</f>
        <v>150</v>
      </c>
      <c r="X748" s="100">
        <f>BaseWeaponStats!X748</f>
        <v>0</v>
      </c>
      <c r="Y748" s="100">
        <f>BaseWeaponStats!Y748</f>
        <v>0</v>
      </c>
    </row>
    <row r="749" spans="1:25" ht="15.75" customHeight="1" x14ac:dyDescent="0.2">
      <c r="A749" s="94">
        <f>BaseWeaponStats!A749+5</f>
        <v>1107305</v>
      </c>
      <c r="B749" s="95" t="s">
        <v>1230</v>
      </c>
      <c r="C749" s="16" t="s">
        <v>374</v>
      </c>
      <c r="D749" s="106">
        <f>BaseWeaponStats!D749*WeaponUpgradeCorrections!I7</f>
        <v>12.100000000000001</v>
      </c>
      <c r="E749" s="107">
        <f>BaseWeaponStats!E749*WeaponUpgradeCorrections!J7</f>
        <v>60.500000000000007</v>
      </c>
      <c r="F749" s="107">
        <f>BaseWeaponStats!F749*WeaponUpgradeCorrections!K7</f>
        <v>0</v>
      </c>
      <c r="G749" s="107">
        <f>BaseWeaponStats!G749*WeaponUpgradeCorrections!L7</f>
        <v>0</v>
      </c>
      <c r="H749" s="96">
        <v>0</v>
      </c>
      <c r="I749" s="97">
        <f>BaseWeaponStats!I749*WeaponUpgradeCorrections!C7</f>
        <v>254</v>
      </c>
      <c r="J749" s="97">
        <f>BaseWeaponStats!J749*WeaponUpgradeCorrections!D7</f>
        <v>0</v>
      </c>
      <c r="K749" s="97">
        <f>BaseWeaponStats!K749*WeaponUpgradeCorrections!E7</f>
        <v>0</v>
      </c>
      <c r="L749" s="97">
        <f>BaseWeaponStats!L749*WeaponUpgradeCorrections!F7</f>
        <v>0</v>
      </c>
      <c r="M749" s="97">
        <f>BaseWeaponStats!M749*WeaponUpgradeCorrections!G7</f>
        <v>55.000000000000007</v>
      </c>
      <c r="N749" s="97">
        <f>BaseWeaponStats!N749*WeaponUpgradeCorrections!H7</f>
        <v>20</v>
      </c>
      <c r="O749" s="97">
        <v>0</v>
      </c>
      <c r="P749" s="98">
        <v>5</v>
      </c>
      <c r="Q749" s="99">
        <v>0</v>
      </c>
      <c r="R749" s="102">
        <f>BaseWeaponStats!R749*WeaponUpgradeCorrections!M7</f>
        <v>40</v>
      </c>
      <c r="S749" s="102">
        <f>BaseWeaponStats!S749*WeaponUpgradeCorrections!N7</f>
        <v>10</v>
      </c>
      <c r="T749" s="102">
        <f>BaseWeaponStats!T749*WeaponUpgradeCorrections!O7</f>
        <v>30</v>
      </c>
      <c r="U749" s="102">
        <f>BaseWeaponStats!U749*WeaponUpgradeCorrections!P7</f>
        <v>30</v>
      </c>
      <c r="V749" s="102">
        <f>BaseWeaponStats!V749*WeaponUpgradeCorrections!Q7</f>
        <v>26</v>
      </c>
      <c r="W749" s="100">
        <f>BaseWeaponStats!W749</f>
        <v>150</v>
      </c>
      <c r="X749" s="100">
        <f>BaseWeaponStats!X749</f>
        <v>0</v>
      </c>
      <c r="Y749" s="100">
        <f>BaseWeaponStats!Y749</f>
        <v>0</v>
      </c>
    </row>
    <row r="750" spans="1:25" ht="15.75" customHeight="1" x14ac:dyDescent="0.2">
      <c r="A750" s="94">
        <f>BaseWeaponStats!A750+10</f>
        <v>1107410</v>
      </c>
      <c r="B750" s="95" t="s">
        <v>1231</v>
      </c>
      <c r="C750" s="16" t="s">
        <v>374</v>
      </c>
      <c r="D750" s="106">
        <f>BaseWeaponStats!D750*WeaponUpgradeCorrections!I8</f>
        <v>4.8</v>
      </c>
      <c r="E750" s="107">
        <f>BaseWeaponStats!E750*WeaponUpgradeCorrections!J8</f>
        <v>25.2</v>
      </c>
      <c r="F750" s="107">
        <f>BaseWeaponStats!F750*WeaponUpgradeCorrections!K8</f>
        <v>75.599999999999994</v>
      </c>
      <c r="G750" s="107">
        <f>BaseWeaponStats!G750*WeaponUpgradeCorrections!L8</f>
        <v>0</v>
      </c>
      <c r="H750" s="96">
        <v>0</v>
      </c>
      <c r="I750" s="97">
        <f>BaseWeaponStats!I750*WeaponUpgradeCorrections!C8</f>
        <v>207.5</v>
      </c>
      <c r="J750" s="97">
        <f>BaseWeaponStats!J750*WeaponUpgradeCorrections!D8</f>
        <v>222.5</v>
      </c>
      <c r="K750" s="97">
        <f>BaseWeaponStats!K750*WeaponUpgradeCorrections!E8</f>
        <v>0</v>
      </c>
      <c r="L750" s="97">
        <f>BaseWeaponStats!L750*WeaponUpgradeCorrections!F8</f>
        <v>0</v>
      </c>
      <c r="M750" s="97">
        <f>BaseWeaponStats!M750*WeaponUpgradeCorrections!G8</f>
        <v>62.5</v>
      </c>
      <c r="N750" s="97">
        <f>BaseWeaponStats!N750*WeaponUpgradeCorrections!H8</f>
        <v>20</v>
      </c>
      <c r="O750" s="97">
        <v>0</v>
      </c>
      <c r="P750" s="98">
        <v>5</v>
      </c>
      <c r="Q750" s="99">
        <v>0</v>
      </c>
      <c r="R750" s="102">
        <f>BaseWeaponStats!R750*WeaponUpgradeCorrections!M8</f>
        <v>40</v>
      </c>
      <c r="S750" s="102">
        <f>BaseWeaponStats!S750*WeaponUpgradeCorrections!N8</f>
        <v>10</v>
      </c>
      <c r="T750" s="102">
        <f>BaseWeaponStats!T750*WeaponUpgradeCorrections!O8</f>
        <v>30</v>
      </c>
      <c r="U750" s="102">
        <f>BaseWeaponStats!U750*WeaponUpgradeCorrections!P8</f>
        <v>30</v>
      </c>
      <c r="V750" s="102">
        <f>BaseWeaponStats!V750*WeaponUpgradeCorrections!Q8</f>
        <v>26</v>
      </c>
      <c r="W750" s="100">
        <f>BaseWeaponStats!W750</f>
        <v>150</v>
      </c>
      <c r="X750" s="100">
        <f>BaseWeaponStats!X750</f>
        <v>0</v>
      </c>
      <c r="Y750" s="100">
        <f>BaseWeaponStats!Y750</f>
        <v>1</v>
      </c>
    </row>
    <row r="751" spans="1:25" ht="15.75" customHeight="1" x14ac:dyDescent="0.2">
      <c r="A751" s="94">
        <f>BaseWeaponStats!A751+5</f>
        <v>1107505</v>
      </c>
      <c r="B751" s="95" t="s">
        <v>1232</v>
      </c>
      <c r="C751" s="16" t="s">
        <v>374</v>
      </c>
      <c r="D751" s="106">
        <f>BaseWeaponStats!D751*WeaponUpgradeCorrections!I9</f>
        <v>3.5999999999999996</v>
      </c>
      <c r="E751" s="107">
        <f>BaseWeaponStats!E751*WeaponUpgradeCorrections!J9</f>
        <v>18</v>
      </c>
      <c r="F751" s="107">
        <f>BaseWeaponStats!F751*WeaponUpgradeCorrections!K9</f>
        <v>109.8</v>
      </c>
      <c r="G751" s="107">
        <f>BaseWeaponStats!G751*WeaponUpgradeCorrections!L9</f>
        <v>0</v>
      </c>
      <c r="H751" s="96">
        <v>0</v>
      </c>
      <c r="I751" s="97">
        <f>BaseWeaponStats!I751*WeaponUpgradeCorrections!C9</f>
        <v>199.2</v>
      </c>
      <c r="J751" s="97">
        <f>BaseWeaponStats!J751*WeaponUpgradeCorrections!D9</f>
        <v>204.16</v>
      </c>
      <c r="K751" s="97">
        <f>BaseWeaponStats!K751*WeaponUpgradeCorrections!E9</f>
        <v>0</v>
      </c>
      <c r="L751" s="97">
        <f>BaseWeaponStats!L751*WeaponUpgradeCorrections!F9</f>
        <v>0</v>
      </c>
      <c r="M751" s="97">
        <f>BaseWeaponStats!M751*WeaponUpgradeCorrections!G9</f>
        <v>62.5</v>
      </c>
      <c r="N751" s="97">
        <f>BaseWeaponStats!N751*WeaponUpgradeCorrections!H9</f>
        <v>20</v>
      </c>
      <c r="O751" s="97">
        <v>0</v>
      </c>
      <c r="P751" s="98">
        <v>5</v>
      </c>
      <c r="Q751" s="99">
        <v>0</v>
      </c>
      <c r="R751" s="102">
        <f>BaseWeaponStats!R751*WeaponUpgradeCorrections!M9</f>
        <v>40</v>
      </c>
      <c r="S751" s="102">
        <f>BaseWeaponStats!S751*WeaponUpgradeCorrections!N9</f>
        <v>10</v>
      </c>
      <c r="T751" s="102">
        <f>BaseWeaponStats!T751*WeaponUpgradeCorrections!O9</f>
        <v>30</v>
      </c>
      <c r="U751" s="102">
        <f>BaseWeaponStats!U751*WeaponUpgradeCorrections!P9</f>
        <v>30</v>
      </c>
      <c r="V751" s="102">
        <f>BaseWeaponStats!V751*WeaponUpgradeCorrections!Q9</f>
        <v>26</v>
      </c>
      <c r="W751" s="100">
        <f>BaseWeaponStats!W751</f>
        <v>150</v>
      </c>
      <c r="X751" s="100">
        <f>BaseWeaponStats!X751</f>
        <v>0</v>
      </c>
      <c r="Y751" s="100">
        <f>BaseWeaponStats!Y751</f>
        <v>1</v>
      </c>
    </row>
    <row r="752" spans="1:25" ht="15.75" customHeight="1" x14ac:dyDescent="0.2">
      <c r="A752" s="94">
        <f>BaseWeaponStats!A752+10</f>
        <v>1107610</v>
      </c>
      <c r="B752" s="95" t="s">
        <v>1233</v>
      </c>
      <c r="C752" s="16" t="s">
        <v>374</v>
      </c>
      <c r="D752" s="106">
        <f>BaseWeaponStats!D752*WeaponUpgradeCorrections!I10</f>
        <v>7.1999999999999993</v>
      </c>
      <c r="E752" s="107">
        <f>BaseWeaponStats!E752*WeaponUpgradeCorrections!J10</f>
        <v>33.6</v>
      </c>
      <c r="F752" s="107">
        <f>BaseWeaponStats!F752*WeaponUpgradeCorrections!K10</f>
        <v>0</v>
      </c>
      <c r="G752" s="107">
        <f>BaseWeaponStats!G752*WeaponUpgradeCorrections!L10</f>
        <v>74.399999999999991</v>
      </c>
      <c r="H752" s="96">
        <v>0</v>
      </c>
      <c r="I752" s="97">
        <f>BaseWeaponStats!I752*WeaponUpgradeCorrections!C10</f>
        <v>185</v>
      </c>
      <c r="J752" s="97">
        <f>BaseWeaponStats!J752*WeaponUpgradeCorrections!D10</f>
        <v>227.5</v>
      </c>
      <c r="K752" s="97">
        <f>BaseWeaponStats!K752*WeaponUpgradeCorrections!E10</f>
        <v>0</v>
      </c>
      <c r="L752" s="97">
        <f>BaseWeaponStats!L752*WeaponUpgradeCorrections!F10</f>
        <v>0</v>
      </c>
      <c r="M752" s="97">
        <f>BaseWeaponStats!M752*WeaponUpgradeCorrections!G10</f>
        <v>62.5</v>
      </c>
      <c r="N752" s="97">
        <f>BaseWeaponStats!N752*WeaponUpgradeCorrections!H10</f>
        <v>20</v>
      </c>
      <c r="O752" s="97">
        <v>0</v>
      </c>
      <c r="P752" s="98">
        <v>5</v>
      </c>
      <c r="Q752" s="99">
        <v>0</v>
      </c>
      <c r="R752" s="102">
        <f>BaseWeaponStats!R752*WeaponUpgradeCorrections!M10</f>
        <v>40</v>
      </c>
      <c r="S752" s="102">
        <f>BaseWeaponStats!S752*WeaponUpgradeCorrections!N10</f>
        <v>10</v>
      </c>
      <c r="T752" s="102">
        <f>BaseWeaponStats!T752*WeaponUpgradeCorrections!O10</f>
        <v>30</v>
      </c>
      <c r="U752" s="102">
        <f>BaseWeaponStats!U752*WeaponUpgradeCorrections!P10</f>
        <v>30</v>
      </c>
      <c r="V752" s="102">
        <f>BaseWeaponStats!V752*WeaponUpgradeCorrections!Q10</f>
        <v>26</v>
      </c>
      <c r="W752" s="100">
        <f>BaseWeaponStats!W752</f>
        <v>150</v>
      </c>
      <c r="X752" s="100">
        <f>BaseWeaponStats!X752</f>
        <v>0</v>
      </c>
      <c r="Y752" s="100">
        <f>BaseWeaponStats!Y752</f>
        <v>1</v>
      </c>
    </row>
    <row r="753" spans="1:25" ht="15.75" customHeight="1" x14ac:dyDescent="0.2">
      <c r="A753" s="94">
        <f>BaseWeaponStats!A753+5</f>
        <v>1107705</v>
      </c>
      <c r="B753" s="95" t="s">
        <v>1234</v>
      </c>
      <c r="C753" s="16" t="s">
        <v>374</v>
      </c>
      <c r="D753" s="106">
        <f>BaseWeaponStats!D753*WeaponUpgradeCorrections!I11</f>
        <v>6</v>
      </c>
      <c r="E753" s="107">
        <f>BaseWeaponStats!E753*WeaponUpgradeCorrections!J11</f>
        <v>31.2</v>
      </c>
      <c r="F753" s="107">
        <f>BaseWeaponStats!F753*WeaponUpgradeCorrections!K11</f>
        <v>0</v>
      </c>
      <c r="G753" s="107">
        <f>BaseWeaponStats!G753*WeaponUpgradeCorrections!L11</f>
        <v>87.6</v>
      </c>
      <c r="H753" s="96">
        <v>0</v>
      </c>
      <c r="I753" s="97">
        <f>BaseWeaponStats!I753*WeaponUpgradeCorrections!C11</f>
        <v>197.6</v>
      </c>
      <c r="J753" s="97">
        <f>BaseWeaponStats!J753*WeaponUpgradeCorrections!D11</f>
        <v>207.5</v>
      </c>
      <c r="K753" s="97">
        <f>BaseWeaponStats!K753*WeaponUpgradeCorrections!E11</f>
        <v>0</v>
      </c>
      <c r="L753" s="97">
        <f>BaseWeaponStats!L753*WeaponUpgradeCorrections!F11</f>
        <v>0</v>
      </c>
      <c r="M753" s="97">
        <f>BaseWeaponStats!M753*WeaponUpgradeCorrections!G11</f>
        <v>62.5</v>
      </c>
      <c r="N753" s="97">
        <f>BaseWeaponStats!N753*WeaponUpgradeCorrections!H11</f>
        <v>20</v>
      </c>
      <c r="O753" s="97">
        <v>0</v>
      </c>
      <c r="P753" s="98">
        <v>5</v>
      </c>
      <c r="Q753" s="99">
        <v>0</v>
      </c>
      <c r="R753" s="102">
        <f>BaseWeaponStats!R753*WeaponUpgradeCorrections!M11</f>
        <v>40</v>
      </c>
      <c r="S753" s="102">
        <f>BaseWeaponStats!S753*WeaponUpgradeCorrections!N11</f>
        <v>10</v>
      </c>
      <c r="T753" s="102">
        <f>BaseWeaponStats!T753*WeaponUpgradeCorrections!O11</f>
        <v>30</v>
      </c>
      <c r="U753" s="102">
        <f>BaseWeaponStats!U753*WeaponUpgradeCorrections!P11</f>
        <v>30</v>
      </c>
      <c r="V753" s="102">
        <f>BaseWeaponStats!V753*WeaponUpgradeCorrections!Q11</f>
        <v>26</v>
      </c>
      <c r="W753" s="100">
        <f>BaseWeaponStats!W753</f>
        <v>150</v>
      </c>
      <c r="X753" s="100">
        <f>BaseWeaponStats!X753</f>
        <v>0</v>
      </c>
      <c r="Y753" s="100">
        <f>BaseWeaponStats!Y753</f>
        <v>1</v>
      </c>
    </row>
    <row r="754" spans="1:25" ht="15.75" customHeight="1" x14ac:dyDescent="0.2">
      <c r="A754" s="94">
        <f>BaseWeaponStats!A754+10</f>
        <v>1107810</v>
      </c>
      <c r="B754" s="95" t="s">
        <v>1235</v>
      </c>
      <c r="C754" s="16" t="s">
        <v>374</v>
      </c>
      <c r="D754" s="106">
        <f>BaseWeaponStats!D754*WeaponUpgradeCorrections!I12</f>
        <v>0</v>
      </c>
      <c r="E754" s="107">
        <f>BaseWeaponStats!E754*WeaponUpgradeCorrections!J12</f>
        <v>0</v>
      </c>
      <c r="F754" s="107">
        <f>BaseWeaponStats!F754*WeaponUpgradeCorrections!K12</f>
        <v>0</v>
      </c>
      <c r="G754" s="107">
        <f>BaseWeaponStats!G754*WeaponUpgradeCorrections!L12</f>
        <v>0</v>
      </c>
      <c r="H754" s="96">
        <v>0</v>
      </c>
      <c r="I754" s="97">
        <f>BaseWeaponStats!I754*WeaponUpgradeCorrections!C12</f>
        <v>264</v>
      </c>
      <c r="J754" s="97">
        <f>BaseWeaponStats!J754*WeaponUpgradeCorrections!D12</f>
        <v>0</v>
      </c>
      <c r="K754" s="97">
        <f>BaseWeaponStats!K754*WeaponUpgradeCorrections!E12</f>
        <v>264</v>
      </c>
      <c r="L754" s="97">
        <f>BaseWeaponStats!L754*WeaponUpgradeCorrections!F12</f>
        <v>0</v>
      </c>
      <c r="M754" s="97">
        <f>BaseWeaponStats!M754*WeaponUpgradeCorrections!G12</f>
        <v>62.5</v>
      </c>
      <c r="N754" s="97">
        <f>BaseWeaponStats!N754*WeaponUpgradeCorrections!H12</f>
        <v>20</v>
      </c>
      <c r="O754" s="97">
        <v>0</v>
      </c>
      <c r="P754" s="98">
        <v>5</v>
      </c>
      <c r="Q754" s="99">
        <v>0</v>
      </c>
      <c r="R754" s="102">
        <f>BaseWeaponStats!R754*WeaponUpgradeCorrections!M12</f>
        <v>40</v>
      </c>
      <c r="S754" s="102">
        <f>BaseWeaponStats!S754*WeaponUpgradeCorrections!N12</f>
        <v>10</v>
      </c>
      <c r="T754" s="102">
        <f>BaseWeaponStats!T754*WeaponUpgradeCorrections!O12</f>
        <v>33</v>
      </c>
      <c r="U754" s="102">
        <f>BaseWeaponStats!U754*WeaponUpgradeCorrections!P12</f>
        <v>30</v>
      </c>
      <c r="V754" s="102">
        <f>BaseWeaponStats!V754*WeaponUpgradeCorrections!Q12</f>
        <v>26</v>
      </c>
      <c r="W754" s="100">
        <f>BaseWeaponStats!W754</f>
        <v>150</v>
      </c>
      <c r="X754" s="100">
        <f>BaseWeaponStats!X754</f>
        <v>0</v>
      </c>
      <c r="Y754" s="100">
        <f>BaseWeaponStats!Y754</f>
        <v>0</v>
      </c>
    </row>
    <row r="755" spans="1:25" ht="15.75" customHeight="1" x14ac:dyDescent="0.2">
      <c r="A755" s="94">
        <f>BaseWeaponStats!A755+5</f>
        <v>1107905</v>
      </c>
      <c r="B755" s="95" t="s">
        <v>1236</v>
      </c>
      <c r="C755" s="16" t="s">
        <v>374</v>
      </c>
      <c r="D755" s="106">
        <f>BaseWeaponStats!D755*WeaponUpgradeCorrections!I13</f>
        <v>0</v>
      </c>
      <c r="E755" s="107">
        <f>BaseWeaponStats!E755*WeaponUpgradeCorrections!J13</f>
        <v>0</v>
      </c>
      <c r="F755" s="107">
        <f>BaseWeaponStats!F755*WeaponUpgradeCorrections!K13</f>
        <v>0</v>
      </c>
      <c r="G755" s="107">
        <f>BaseWeaponStats!G755*WeaponUpgradeCorrections!L13</f>
        <v>0</v>
      </c>
      <c r="H755" s="96">
        <v>1</v>
      </c>
      <c r="I755" s="97">
        <f>BaseWeaponStats!I755*WeaponUpgradeCorrections!C13</f>
        <v>220.79999999999998</v>
      </c>
      <c r="J755" s="97">
        <f>BaseWeaponStats!J755*WeaponUpgradeCorrections!D13</f>
        <v>0</v>
      </c>
      <c r="K755" s="97">
        <f>BaseWeaponStats!K755*WeaponUpgradeCorrections!E13</f>
        <v>252.99999999999997</v>
      </c>
      <c r="L755" s="97">
        <f>BaseWeaponStats!L755*WeaponUpgradeCorrections!F13</f>
        <v>0</v>
      </c>
      <c r="M755" s="97">
        <f>BaseWeaponStats!M755*WeaponUpgradeCorrections!G13</f>
        <v>62.5</v>
      </c>
      <c r="N755" s="97">
        <f>BaseWeaponStats!N755*WeaponUpgradeCorrections!H13</f>
        <v>20</v>
      </c>
      <c r="O755" s="97">
        <v>0</v>
      </c>
      <c r="P755" s="98">
        <v>5</v>
      </c>
      <c r="Q755" s="99">
        <v>0</v>
      </c>
      <c r="R755" s="102">
        <f>BaseWeaponStats!R755*WeaponUpgradeCorrections!M13</f>
        <v>40</v>
      </c>
      <c r="S755" s="102">
        <f>BaseWeaponStats!S755*WeaponUpgradeCorrections!N13</f>
        <v>10</v>
      </c>
      <c r="T755" s="102">
        <f>BaseWeaponStats!T755*WeaponUpgradeCorrections!O13</f>
        <v>33</v>
      </c>
      <c r="U755" s="102">
        <f>BaseWeaponStats!U755*WeaponUpgradeCorrections!P13</f>
        <v>30</v>
      </c>
      <c r="V755" s="102">
        <f>BaseWeaponStats!V755*WeaponUpgradeCorrections!Q13</f>
        <v>26</v>
      </c>
      <c r="W755" s="100">
        <f>BaseWeaponStats!W755</f>
        <v>150</v>
      </c>
      <c r="X755" s="100">
        <f>BaseWeaponStats!X755</f>
        <v>0</v>
      </c>
      <c r="Y755" s="100">
        <f>BaseWeaponStats!Y755</f>
        <v>0</v>
      </c>
    </row>
    <row r="756" spans="1:25" ht="15.75" customHeight="1" x14ac:dyDescent="0.2">
      <c r="A756" s="94" t="s">
        <v>418</v>
      </c>
      <c r="B756" s="94" t="s">
        <v>449</v>
      </c>
      <c r="C756" s="16" t="s">
        <v>2</v>
      </c>
      <c r="D756" s="96" t="s">
        <v>419</v>
      </c>
      <c r="E756" s="96" t="s">
        <v>420</v>
      </c>
      <c r="F756" s="96" t="s">
        <v>421</v>
      </c>
      <c r="G756" s="96" t="s">
        <v>422</v>
      </c>
      <c r="H756" s="96" t="s">
        <v>423</v>
      </c>
      <c r="I756" s="97" t="s">
        <v>424</v>
      </c>
      <c r="J756" s="97" t="s">
        <v>425</v>
      </c>
      <c r="K756" s="97" t="s">
        <v>426</v>
      </c>
      <c r="L756" s="97" t="s">
        <v>427</v>
      </c>
      <c r="M756" s="97" t="s">
        <v>428</v>
      </c>
      <c r="N756" s="97" t="s">
        <v>429</v>
      </c>
      <c r="O756" s="97" t="s">
        <v>430</v>
      </c>
      <c r="P756" s="98" t="s">
        <v>9</v>
      </c>
      <c r="Q756" s="99" t="s">
        <v>431</v>
      </c>
      <c r="R756" s="102" t="s">
        <v>432</v>
      </c>
      <c r="S756" s="102" t="s">
        <v>433</v>
      </c>
      <c r="T756" s="102" t="s">
        <v>434</v>
      </c>
      <c r="U756" s="102" t="s">
        <v>435</v>
      </c>
      <c r="V756" s="102" t="s">
        <v>436</v>
      </c>
      <c r="W756" s="100" t="s">
        <v>437</v>
      </c>
      <c r="X756" s="100" t="s">
        <v>10</v>
      </c>
      <c r="Y756" s="100" t="s">
        <v>438</v>
      </c>
    </row>
    <row r="757" spans="1:25" ht="15.75" customHeight="1" x14ac:dyDescent="0.2">
      <c r="A757" s="94">
        <f>BaseWeaponStats!A757+15</f>
        <v>1150015</v>
      </c>
      <c r="B757" s="103" t="s">
        <v>392</v>
      </c>
      <c r="C757" s="16" t="s">
        <v>197</v>
      </c>
      <c r="D757" s="106">
        <f>BaseWeaponStats!D757*WeaponUpgradeCorrections!I4</f>
        <v>15.6</v>
      </c>
      <c r="E757" s="107">
        <f>BaseWeaponStats!E757*WeaponUpgradeCorrections!J4</f>
        <v>102</v>
      </c>
      <c r="F757" s="107">
        <f>BaseWeaponStats!F757*WeaponUpgradeCorrections!K4</f>
        <v>0</v>
      </c>
      <c r="G757" s="107">
        <f>BaseWeaponStats!G757*WeaponUpgradeCorrections!L4</f>
        <v>0</v>
      </c>
      <c r="H757" s="96">
        <v>0</v>
      </c>
      <c r="I757" s="97">
        <f>BaseWeaponStats!I757*WeaponUpgradeCorrections!C4</f>
        <v>250</v>
      </c>
      <c r="J757" s="97">
        <f>BaseWeaponStats!J757*WeaponUpgradeCorrections!D4</f>
        <v>0</v>
      </c>
      <c r="K757" s="97">
        <f>BaseWeaponStats!K757*WeaponUpgradeCorrections!E4</f>
        <v>0</v>
      </c>
      <c r="L757" s="97">
        <f>BaseWeaponStats!L757*WeaponUpgradeCorrections!F4</f>
        <v>0</v>
      </c>
      <c r="M757" s="97">
        <f>BaseWeaponStats!M757*WeaponUpgradeCorrections!G4</f>
        <v>62.5</v>
      </c>
      <c r="N757" s="97">
        <f>BaseWeaponStats!N757*WeaponUpgradeCorrections!H4</f>
        <v>20</v>
      </c>
      <c r="O757" s="97">
        <v>0</v>
      </c>
      <c r="P757" s="98">
        <v>5</v>
      </c>
      <c r="Q757" s="99">
        <v>0</v>
      </c>
      <c r="R757" s="102">
        <f>BaseWeaponStats!R757*WeaponUpgradeCorrections!M4</f>
        <v>40</v>
      </c>
      <c r="S757" s="102">
        <f>BaseWeaponStats!S757*WeaponUpgradeCorrections!N4</f>
        <v>10</v>
      </c>
      <c r="T757" s="102">
        <f>BaseWeaponStats!T757*WeaponUpgradeCorrections!O4</f>
        <v>30</v>
      </c>
      <c r="U757" s="102">
        <f>BaseWeaponStats!U757*WeaponUpgradeCorrections!P4</f>
        <v>30</v>
      </c>
      <c r="V757" s="102">
        <f>BaseWeaponStats!V757*WeaponUpgradeCorrections!Q4</f>
        <v>22</v>
      </c>
      <c r="W757" s="100">
        <f>BaseWeaponStats!W757</f>
        <v>130</v>
      </c>
      <c r="X757" s="100">
        <f>BaseWeaponStats!X757</f>
        <v>6402</v>
      </c>
      <c r="Y757" s="100">
        <f>BaseWeaponStats!Y757</f>
        <v>0</v>
      </c>
    </row>
    <row r="758" spans="1:25" ht="15.75" customHeight="1" x14ac:dyDescent="0.2">
      <c r="A758" s="94">
        <f>BaseWeaponStats!A758+5</f>
        <v>1150105</v>
      </c>
      <c r="B758" s="95" t="s">
        <v>393</v>
      </c>
      <c r="C758" s="16" t="s">
        <v>197</v>
      </c>
      <c r="D758" s="106">
        <f>BaseWeaponStats!D758*WeaponUpgradeCorrections!I5</f>
        <v>15.6</v>
      </c>
      <c r="E758" s="107">
        <f>BaseWeaponStats!E758*WeaponUpgradeCorrections!J5</f>
        <v>102</v>
      </c>
      <c r="F758" s="107">
        <f>BaseWeaponStats!F758*WeaponUpgradeCorrections!K5</f>
        <v>0</v>
      </c>
      <c r="G758" s="107">
        <f>BaseWeaponStats!G758*WeaponUpgradeCorrections!L5</f>
        <v>0</v>
      </c>
      <c r="H758" s="96">
        <v>0</v>
      </c>
      <c r="I758" s="97">
        <f>BaseWeaponStats!I758*WeaponUpgradeCorrections!C5</f>
        <v>270</v>
      </c>
      <c r="J758" s="97">
        <f>BaseWeaponStats!J758*WeaponUpgradeCorrections!D5</f>
        <v>0</v>
      </c>
      <c r="K758" s="97">
        <f>BaseWeaponStats!K758*WeaponUpgradeCorrections!E5</f>
        <v>0</v>
      </c>
      <c r="L758" s="97">
        <f>BaseWeaponStats!L758*WeaponUpgradeCorrections!F5</f>
        <v>0</v>
      </c>
      <c r="M758" s="97">
        <f>BaseWeaponStats!M758*WeaponUpgradeCorrections!G5</f>
        <v>62.5</v>
      </c>
      <c r="N758" s="97">
        <f>BaseWeaponStats!N758*WeaponUpgradeCorrections!H5</f>
        <v>20</v>
      </c>
      <c r="O758" s="97">
        <v>0</v>
      </c>
      <c r="P758" s="98">
        <v>5</v>
      </c>
      <c r="Q758" s="99">
        <v>0</v>
      </c>
      <c r="R758" s="102">
        <f>BaseWeaponStats!R758*WeaponUpgradeCorrections!M5</f>
        <v>40</v>
      </c>
      <c r="S758" s="102">
        <f>BaseWeaponStats!S758*WeaponUpgradeCorrections!N5</f>
        <v>10</v>
      </c>
      <c r="T758" s="102">
        <f>BaseWeaponStats!T758*WeaponUpgradeCorrections!O5</f>
        <v>30</v>
      </c>
      <c r="U758" s="102">
        <f>BaseWeaponStats!U758*WeaponUpgradeCorrections!P5</f>
        <v>30</v>
      </c>
      <c r="V758" s="102">
        <f>BaseWeaponStats!V758*WeaponUpgradeCorrections!Q5</f>
        <v>22</v>
      </c>
      <c r="W758" s="100">
        <f>BaseWeaponStats!W758</f>
        <v>13</v>
      </c>
      <c r="X758" s="100">
        <f>BaseWeaponStats!X758</f>
        <v>6402</v>
      </c>
      <c r="Y758" s="100">
        <f>BaseWeaponStats!Y758</f>
        <v>0</v>
      </c>
    </row>
    <row r="759" spans="1:25" ht="15.75" customHeight="1" x14ac:dyDescent="0.2">
      <c r="A759" s="94">
        <f>BaseWeaponStats!A759+5</f>
        <v>1150205</v>
      </c>
      <c r="B759" s="95" t="s">
        <v>1237</v>
      </c>
      <c r="C759" s="16" t="s">
        <v>197</v>
      </c>
      <c r="D759" s="106">
        <f>BaseWeaponStats!D759*WeaponUpgradeCorrections!I6</f>
        <v>0</v>
      </c>
      <c r="E759" s="107">
        <f>BaseWeaponStats!E759*WeaponUpgradeCorrections!J6</f>
        <v>0</v>
      </c>
      <c r="F759" s="107">
        <f>BaseWeaponStats!F759*WeaponUpgradeCorrections!K6</f>
        <v>0</v>
      </c>
      <c r="G759" s="107">
        <f>BaseWeaponStats!G759*WeaponUpgradeCorrections!L6</f>
        <v>0</v>
      </c>
      <c r="H759" s="96">
        <v>0</v>
      </c>
      <c r="I759" s="97">
        <f>BaseWeaponStats!I759*WeaponUpgradeCorrections!C6</f>
        <v>250</v>
      </c>
      <c r="J759" s="97">
        <f>BaseWeaponStats!J759*WeaponUpgradeCorrections!D6</f>
        <v>0</v>
      </c>
      <c r="K759" s="97">
        <f>BaseWeaponStats!K759*WeaponUpgradeCorrections!E6</f>
        <v>0</v>
      </c>
      <c r="L759" s="97">
        <f>BaseWeaponStats!L759*WeaponUpgradeCorrections!F6</f>
        <v>250</v>
      </c>
      <c r="M759" s="97">
        <f>BaseWeaponStats!M759*WeaponUpgradeCorrections!G6</f>
        <v>62.5</v>
      </c>
      <c r="N759" s="97">
        <f>BaseWeaponStats!N759*WeaponUpgradeCorrections!H6</f>
        <v>20</v>
      </c>
      <c r="O759" s="97">
        <v>0</v>
      </c>
      <c r="P759" s="98">
        <v>5</v>
      </c>
      <c r="Q759" s="99">
        <v>0</v>
      </c>
      <c r="R759" s="102">
        <f>BaseWeaponStats!R759*WeaponUpgradeCorrections!M6</f>
        <v>40</v>
      </c>
      <c r="S759" s="102">
        <f>BaseWeaponStats!S759*WeaponUpgradeCorrections!N6</f>
        <v>10</v>
      </c>
      <c r="T759" s="102">
        <f>BaseWeaponStats!T759*WeaponUpgradeCorrections!O6</f>
        <v>30</v>
      </c>
      <c r="U759" s="102">
        <f>BaseWeaponStats!U759*WeaponUpgradeCorrections!P6</f>
        <v>42</v>
      </c>
      <c r="V759" s="102">
        <f>BaseWeaponStats!V759*WeaponUpgradeCorrections!Q6</f>
        <v>22</v>
      </c>
      <c r="W759" s="100">
        <f>BaseWeaponStats!W759</f>
        <v>130</v>
      </c>
      <c r="X759" s="100">
        <f>BaseWeaponStats!X759</f>
        <v>6402</v>
      </c>
      <c r="Y759" s="100">
        <f>BaseWeaponStats!Y759</f>
        <v>0</v>
      </c>
    </row>
    <row r="760" spans="1:25" ht="15.75" customHeight="1" x14ac:dyDescent="0.2">
      <c r="A760" s="94">
        <f>BaseWeaponStats!A760+5</f>
        <v>1150305</v>
      </c>
      <c r="B760" s="95" t="s">
        <v>1238</v>
      </c>
      <c r="C760" s="16" t="s">
        <v>197</v>
      </c>
      <c r="D760" s="106">
        <f>BaseWeaponStats!D760*WeaponUpgradeCorrections!I7</f>
        <v>11</v>
      </c>
      <c r="E760" s="107">
        <f>BaseWeaponStats!E760*WeaponUpgradeCorrections!J7</f>
        <v>70.400000000000006</v>
      </c>
      <c r="F760" s="107">
        <f>BaseWeaponStats!F760*WeaponUpgradeCorrections!K7</f>
        <v>0</v>
      </c>
      <c r="G760" s="107">
        <f>BaseWeaponStats!G760*WeaponUpgradeCorrections!L7</f>
        <v>0</v>
      </c>
      <c r="H760" s="96">
        <v>0</v>
      </c>
      <c r="I760" s="97">
        <f>BaseWeaponStats!I760*WeaponUpgradeCorrections!C7</f>
        <v>230</v>
      </c>
      <c r="J760" s="97">
        <f>BaseWeaponStats!J760*WeaponUpgradeCorrections!D7</f>
        <v>0</v>
      </c>
      <c r="K760" s="97">
        <f>BaseWeaponStats!K760*WeaponUpgradeCorrections!E7</f>
        <v>0</v>
      </c>
      <c r="L760" s="97">
        <f>BaseWeaponStats!L760*WeaponUpgradeCorrections!F7</f>
        <v>0</v>
      </c>
      <c r="M760" s="97">
        <f>BaseWeaponStats!M760*WeaponUpgradeCorrections!G7</f>
        <v>55.000000000000007</v>
      </c>
      <c r="N760" s="97">
        <f>BaseWeaponStats!N760*WeaponUpgradeCorrections!H7</f>
        <v>20</v>
      </c>
      <c r="O760" s="97">
        <v>0</v>
      </c>
      <c r="P760" s="98">
        <v>5</v>
      </c>
      <c r="Q760" s="99">
        <v>0</v>
      </c>
      <c r="R760" s="102">
        <f>BaseWeaponStats!R760*WeaponUpgradeCorrections!M7</f>
        <v>40</v>
      </c>
      <c r="S760" s="102">
        <f>BaseWeaponStats!S760*WeaponUpgradeCorrections!N7</f>
        <v>10</v>
      </c>
      <c r="T760" s="102">
        <f>BaseWeaponStats!T760*WeaponUpgradeCorrections!O7</f>
        <v>30</v>
      </c>
      <c r="U760" s="102">
        <f>BaseWeaponStats!U760*WeaponUpgradeCorrections!P7</f>
        <v>30</v>
      </c>
      <c r="V760" s="102">
        <f>BaseWeaponStats!V760*WeaponUpgradeCorrections!Q7</f>
        <v>22</v>
      </c>
      <c r="W760" s="100">
        <f>BaseWeaponStats!W760</f>
        <v>130</v>
      </c>
      <c r="X760" s="100">
        <f>BaseWeaponStats!X760</f>
        <v>6402</v>
      </c>
      <c r="Y760" s="100">
        <f>BaseWeaponStats!Y760</f>
        <v>0</v>
      </c>
    </row>
    <row r="761" spans="1:25" ht="15.75" customHeight="1" x14ac:dyDescent="0.2">
      <c r="A761" s="94">
        <f>BaseWeaponStats!A761+10</f>
        <v>1150410</v>
      </c>
      <c r="B761" s="95" t="s">
        <v>1239</v>
      </c>
      <c r="C761" s="16" t="s">
        <v>197</v>
      </c>
      <c r="D761" s="106">
        <f>BaseWeaponStats!D761*WeaponUpgradeCorrections!I8</f>
        <v>4.8</v>
      </c>
      <c r="E761" s="107">
        <f>BaseWeaponStats!E761*WeaponUpgradeCorrections!J8</f>
        <v>28.799999999999997</v>
      </c>
      <c r="F761" s="107">
        <f>BaseWeaponStats!F761*WeaponUpgradeCorrections!K8</f>
        <v>85.2</v>
      </c>
      <c r="G761" s="107">
        <f>BaseWeaponStats!G761*WeaponUpgradeCorrections!L8</f>
        <v>0</v>
      </c>
      <c r="H761" s="96">
        <v>0</v>
      </c>
      <c r="I761" s="97">
        <f>BaseWeaponStats!I761*WeaponUpgradeCorrections!C8</f>
        <v>187.5</v>
      </c>
      <c r="J761" s="97">
        <f>BaseWeaponStats!J761*WeaponUpgradeCorrections!D8</f>
        <v>202.5</v>
      </c>
      <c r="K761" s="97">
        <f>BaseWeaponStats!K761*WeaponUpgradeCorrections!E8</f>
        <v>0</v>
      </c>
      <c r="L761" s="97">
        <f>BaseWeaponStats!L761*WeaponUpgradeCorrections!F8</f>
        <v>0</v>
      </c>
      <c r="M761" s="97">
        <f>BaseWeaponStats!M761*WeaponUpgradeCorrections!G8</f>
        <v>62.5</v>
      </c>
      <c r="N761" s="97">
        <f>BaseWeaponStats!N761*WeaponUpgradeCorrections!H8</f>
        <v>20</v>
      </c>
      <c r="O761" s="97">
        <v>0</v>
      </c>
      <c r="P761" s="98">
        <v>5</v>
      </c>
      <c r="Q761" s="99">
        <v>0</v>
      </c>
      <c r="R761" s="102">
        <f>BaseWeaponStats!R761*WeaponUpgradeCorrections!M8</f>
        <v>40</v>
      </c>
      <c r="S761" s="102">
        <f>BaseWeaponStats!S761*WeaponUpgradeCorrections!N8</f>
        <v>10</v>
      </c>
      <c r="T761" s="102">
        <f>BaseWeaponStats!T761*WeaponUpgradeCorrections!O8</f>
        <v>30</v>
      </c>
      <c r="U761" s="102">
        <f>BaseWeaponStats!U761*WeaponUpgradeCorrections!P8</f>
        <v>30</v>
      </c>
      <c r="V761" s="102">
        <f>BaseWeaponStats!V761*WeaponUpgradeCorrections!Q8</f>
        <v>22</v>
      </c>
      <c r="W761" s="100">
        <f>BaseWeaponStats!W761</f>
        <v>130</v>
      </c>
      <c r="X761" s="100">
        <f>BaseWeaponStats!X761</f>
        <v>6402</v>
      </c>
      <c r="Y761" s="100">
        <f>BaseWeaponStats!Y761</f>
        <v>1</v>
      </c>
    </row>
    <row r="762" spans="1:25" ht="15.75" customHeight="1" x14ac:dyDescent="0.2">
      <c r="A762" s="94">
        <f>BaseWeaponStats!A762+5</f>
        <v>1150505</v>
      </c>
      <c r="B762" s="95" t="s">
        <v>1240</v>
      </c>
      <c r="C762" s="16" t="s">
        <v>197</v>
      </c>
      <c r="D762" s="106">
        <f>BaseWeaponStats!D762*WeaponUpgradeCorrections!I9</f>
        <v>3.5999999999999996</v>
      </c>
      <c r="E762" s="107">
        <f>BaseWeaponStats!E762*WeaponUpgradeCorrections!J9</f>
        <v>20.399999999999999</v>
      </c>
      <c r="F762" s="107">
        <f>BaseWeaponStats!F762*WeaponUpgradeCorrections!K9</f>
        <v>124.2</v>
      </c>
      <c r="G762" s="107">
        <f>BaseWeaponStats!G762*WeaponUpgradeCorrections!L9</f>
        <v>0</v>
      </c>
      <c r="H762" s="96">
        <v>0</v>
      </c>
      <c r="I762" s="97">
        <f>BaseWeaponStats!I762*WeaponUpgradeCorrections!C9</f>
        <v>180</v>
      </c>
      <c r="J762" s="97">
        <f>BaseWeaponStats!J762*WeaponUpgradeCorrections!D9</f>
        <v>185.6</v>
      </c>
      <c r="K762" s="97">
        <f>BaseWeaponStats!K762*WeaponUpgradeCorrections!E9</f>
        <v>0</v>
      </c>
      <c r="L762" s="97">
        <f>BaseWeaponStats!L762*WeaponUpgradeCorrections!F9</f>
        <v>0</v>
      </c>
      <c r="M762" s="97">
        <f>BaseWeaponStats!M762*WeaponUpgradeCorrections!G9</f>
        <v>62.5</v>
      </c>
      <c r="N762" s="97">
        <f>BaseWeaponStats!N762*WeaponUpgradeCorrections!H9</f>
        <v>20</v>
      </c>
      <c r="O762" s="97">
        <v>0</v>
      </c>
      <c r="P762" s="98">
        <v>5</v>
      </c>
      <c r="Q762" s="99">
        <v>0</v>
      </c>
      <c r="R762" s="102">
        <f>BaseWeaponStats!R762*WeaponUpgradeCorrections!M9</f>
        <v>40</v>
      </c>
      <c r="S762" s="102">
        <f>BaseWeaponStats!S762*WeaponUpgradeCorrections!N9</f>
        <v>10</v>
      </c>
      <c r="T762" s="102">
        <f>BaseWeaponStats!T762*WeaponUpgradeCorrections!O9</f>
        <v>30</v>
      </c>
      <c r="U762" s="102">
        <f>BaseWeaponStats!U762*WeaponUpgradeCorrections!P9</f>
        <v>30</v>
      </c>
      <c r="V762" s="102">
        <f>BaseWeaponStats!V762*WeaponUpgradeCorrections!Q9</f>
        <v>22</v>
      </c>
      <c r="W762" s="100">
        <f>BaseWeaponStats!W762</f>
        <v>130</v>
      </c>
      <c r="X762" s="100">
        <f>BaseWeaponStats!X762</f>
        <v>6402</v>
      </c>
      <c r="Y762" s="100">
        <f>BaseWeaponStats!Y762</f>
        <v>1</v>
      </c>
    </row>
    <row r="763" spans="1:25" ht="15.75" customHeight="1" x14ac:dyDescent="0.2">
      <c r="A763" s="94">
        <f>BaseWeaponStats!A763+10</f>
        <v>1150610</v>
      </c>
      <c r="B763" s="95" t="s">
        <v>1241</v>
      </c>
      <c r="C763" s="16" t="s">
        <v>197</v>
      </c>
      <c r="D763" s="106">
        <f>BaseWeaponStats!D763*WeaponUpgradeCorrections!I10</f>
        <v>6</v>
      </c>
      <c r="E763" s="107">
        <f>BaseWeaponStats!E763*WeaponUpgradeCorrections!J10</f>
        <v>39.6</v>
      </c>
      <c r="F763" s="107">
        <f>BaseWeaponStats!F763*WeaponUpgradeCorrections!K10</f>
        <v>0</v>
      </c>
      <c r="G763" s="107">
        <f>BaseWeaponStats!G763*WeaponUpgradeCorrections!L10</f>
        <v>84</v>
      </c>
      <c r="H763" s="96">
        <v>0</v>
      </c>
      <c r="I763" s="97">
        <f>BaseWeaponStats!I763*WeaponUpgradeCorrections!C10</f>
        <v>170</v>
      </c>
      <c r="J763" s="97">
        <f>BaseWeaponStats!J763*WeaponUpgradeCorrections!D10</f>
        <v>207.5</v>
      </c>
      <c r="K763" s="97">
        <f>BaseWeaponStats!K763*WeaponUpgradeCorrections!E10</f>
        <v>0</v>
      </c>
      <c r="L763" s="97">
        <f>BaseWeaponStats!L763*WeaponUpgradeCorrections!F10</f>
        <v>0</v>
      </c>
      <c r="M763" s="97">
        <f>BaseWeaponStats!M763*WeaponUpgradeCorrections!G10</f>
        <v>62.5</v>
      </c>
      <c r="N763" s="97">
        <f>BaseWeaponStats!N763*WeaponUpgradeCorrections!H10</f>
        <v>20</v>
      </c>
      <c r="O763" s="97">
        <v>0</v>
      </c>
      <c r="P763" s="98">
        <v>5</v>
      </c>
      <c r="Q763" s="99">
        <v>0</v>
      </c>
      <c r="R763" s="102">
        <f>BaseWeaponStats!R763*WeaponUpgradeCorrections!M10</f>
        <v>40</v>
      </c>
      <c r="S763" s="102">
        <f>BaseWeaponStats!S763*WeaponUpgradeCorrections!N10</f>
        <v>10</v>
      </c>
      <c r="T763" s="102">
        <f>BaseWeaponStats!T763*WeaponUpgradeCorrections!O10</f>
        <v>30</v>
      </c>
      <c r="U763" s="102">
        <f>BaseWeaponStats!U763*WeaponUpgradeCorrections!P10</f>
        <v>30</v>
      </c>
      <c r="V763" s="102">
        <f>BaseWeaponStats!V763*WeaponUpgradeCorrections!Q10</f>
        <v>22</v>
      </c>
      <c r="W763" s="100">
        <f>BaseWeaponStats!W763</f>
        <v>130</v>
      </c>
      <c r="X763" s="100">
        <f>BaseWeaponStats!X763</f>
        <v>6402</v>
      </c>
      <c r="Y763" s="100">
        <f>BaseWeaponStats!Y763</f>
        <v>1</v>
      </c>
    </row>
    <row r="764" spans="1:25" ht="15.75" customHeight="1" x14ac:dyDescent="0.2">
      <c r="A764" s="94">
        <f>BaseWeaponStats!A764+5</f>
        <v>1150705</v>
      </c>
      <c r="B764" s="95" t="s">
        <v>1242</v>
      </c>
      <c r="C764" s="16" t="s">
        <v>197</v>
      </c>
      <c r="D764" s="106">
        <f>BaseWeaponStats!D764*WeaponUpgradeCorrections!I11</f>
        <v>6</v>
      </c>
      <c r="E764" s="107">
        <f>BaseWeaponStats!E764*WeaponUpgradeCorrections!J11</f>
        <v>37.199999999999996</v>
      </c>
      <c r="F764" s="107">
        <f>BaseWeaponStats!F764*WeaponUpgradeCorrections!K11</f>
        <v>0</v>
      </c>
      <c r="G764" s="107">
        <f>BaseWeaponStats!G764*WeaponUpgradeCorrections!L11</f>
        <v>98.399999999999991</v>
      </c>
      <c r="H764" s="96">
        <v>0</v>
      </c>
      <c r="I764" s="97">
        <f>BaseWeaponStats!I764*WeaponUpgradeCorrections!C11</f>
        <v>179.4</v>
      </c>
      <c r="J764" s="97">
        <f>BaseWeaponStats!J764*WeaponUpgradeCorrections!D11</f>
        <v>187.5</v>
      </c>
      <c r="K764" s="97">
        <f>BaseWeaponStats!K764*WeaponUpgradeCorrections!E11</f>
        <v>0</v>
      </c>
      <c r="L764" s="97">
        <f>BaseWeaponStats!L764*WeaponUpgradeCorrections!F11</f>
        <v>0</v>
      </c>
      <c r="M764" s="97">
        <f>BaseWeaponStats!M764*WeaponUpgradeCorrections!G11</f>
        <v>62.5</v>
      </c>
      <c r="N764" s="97">
        <f>BaseWeaponStats!N764*WeaponUpgradeCorrections!H11</f>
        <v>20</v>
      </c>
      <c r="O764" s="97">
        <v>0</v>
      </c>
      <c r="P764" s="98">
        <v>5</v>
      </c>
      <c r="Q764" s="99">
        <v>0</v>
      </c>
      <c r="R764" s="102">
        <f>BaseWeaponStats!R764*WeaponUpgradeCorrections!M11</f>
        <v>40</v>
      </c>
      <c r="S764" s="102">
        <f>BaseWeaponStats!S764*WeaponUpgradeCorrections!N11</f>
        <v>10</v>
      </c>
      <c r="T764" s="102">
        <f>BaseWeaponStats!T764*WeaponUpgradeCorrections!O11</f>
        <v>30</v>
      </c>
      <c r="U764" s="102">
        <f>BaseWeaponStats!U764*WeaponUpgradeCorrections!P11</f>
        <v>30</v>
      </c>
      <c r="V764" s="102">
        <f>BaseWeaponStats!V764*WeaponUpgradeCorrections!Q11</f>
        <v>22</v>
      </c>
      <c r="W764" s="100">
        <f>BaseWeaponStats!W764</f>
        <v>130</v>
      </c>
      <c r="X764" s="100">
        <f>BaseWeaponStats!X764</f>
        <v>6402</v>
      </c>
      <c r="Y764" s="100">
        <f>BaseWeaponStats!Y764</f>
        <v>1</v>
      </c>
    </row>
    <row r="765" spans="1:25" ht="15.75" customHeight="1" x14ac:dyDescent="0.2">
      <c r="A765" s="94">
        <f>BaseWeaponStats!A765+10</f>
        <v>1150810</v>
      </c>
      <c r="B765" s="95" t="s">
        <v>1243</v>
      </c>
      <c r="C765" s="16" t="s">
        <v>197</v>
      </c>
      <c r="D765" s="106">
        <f>BaseWeaponStats!D765*WeaponUpgradeCorrections!I12</f>
        <v>0</v>
      </c>
      <c r="E765" s="107">
        <f>BaseWeaponStats!E765*WeaponUpgradeCorrections!J12</f>
        <v>0</v>
      </c>
      <c r="F765" s="107">
        <f>BaseWeaponStats!F765*WeaponUpgradeCorrections!K12</f>
        <v>0</v>
      </c>
      <c r="G765" s="107">
        <f>BaseWeaponStats!G765*WeaponUpgradeCorrections!L12</f>
        <v>0</v>
      </c>
      <c r="H765" s="96">
        <v>0</v>
      </c>
      <c r="I765" s="97">
        <f>BaseWeaponStats!I765*WeaponUpgradeCorrections!C12</f>
        <v>240</v>
      </c>
      <c r="J765" s="97">
        <f>BaseWeaponStats!J765*WeaponUpgradeCorrections!D12</f>
        <v>0</v>
      </c>
      <c r="K765" s="97">
        <f>BaseWeaponStats!K765*WeaponUpgradeCorrections!E12</f>
        <v>240</v>
      </c>
      <c r="L765" s="97">
        <f>BaseWeaponStats!L765*WeaponUpgradeCorrections!F12</f>
        <v>0</v>
      </c>
      <c r="M765" s="97">
        <f>BaseWeaponStats!M765*WeaponUpgradeCorrections!G12</f>
        <v>62.5</v>
      </c>
      <c r="N765" s="97">
        <f>BaseWeaponStats!N765*WeaponUpgradeCorrections!H12</f>
        <v>20</v>
      </c>
      <c r="O765" s="97">
        <v>0</v>
      </c>
      <c r="P765" s="98">
        <v>5</v>
      </c>
      <c r="Q765" s="99">
        <v>0</v>
      </c>
      <c r="R765" s="102">
        <f>BaseWeaponStats!R765*WeaponUpgradeCorrections!M12</f>
        <v>40</v>
      </c>
      <c r="S765" s="102">
        <f>BaseWeaponStats!S765*WeaponUpgradeCorrections!N12</f>
        <v>10</v>
      </c>
      <c r="T765" s="102">
        <f>BaseWeaponStats!T765*WeaponUpgradeCorrections!O12</f>
        <v>33</v>
      </c>
      <c r="U765" s="102">
        <f>BaseWeaponStats!U765*WeaponUpgradeCorrections!P12</f>
        <v>30</v>
      </c>
      <c r="V765" s="102">
        <f>BaseWeaponStats!V765*WeaponUpgradeCorrections!Q12</f>
        <v>22</v>
      </c>
      <c r="W765" s="100">
        <f>BaseWeaponStats!W765</f>
        <v>130</v>
      </c>
      <c r="X765" s="100">
        <f>BaseWeaponStats!X765</f>
        <v>6402</v>
      </c>
      <c r="Y765" s="100">
        <f>BaseWeaponStats!Y765</f>
        <v>0</v>
      </c>
    </row>
    <row r="766" spans="1:25" ht="15.75" customHeight="1" x14ac:dyDescent="0.2">
      <c r="A766" s="94">
        <f>BaseWeaponStats!A766+5</f>
        <v>1150905</v>
      </c>
      <c r="B766" s="95" t="s">
        <v>1244</v>
      </c>
      <c r="C766" s="16" t="s">
        <v>197</v>
      </c>
      <c r="D766" s="106">
        <f>BaseWeaponStats!D766*WeaponUpgradeCorrections!I13</f>
        <v>0</v>
      </c>
      <c r="E766" s="107">
        <f>BaseWeaponStats!E766*WeaponUpgradeCorrections!J13</f>
        <v>0</v>
      </c>
      <c r="F766" s="107">
        <f>BaseWeaponStats!F766*WeaponUpgradeCorrections!K13</f>
        <v>0</v>
      </c>
      <c r="G766" s="107">
        <f>BaseWeaponStats!G766*WeaponUpgradeCorrections!L13</f>
        <v>0</v>
      </c>
      <c r="H766" s="96">
        <v>1</v>
      </c>
      <c r="I766" s="97">
        <f>BaseWeaponStats!I766*WeaponUpgradeCorrections!C13</f>
        <v>200.1</v>
      </c>
      <c r="J766" s="97">
        <f>BaseWeaponStats!J766*WeaponUpgradeCorrections!D13</f>
        <v>0</v>
      </c>
      <c r="K766" s="97">
        <f>BaseWeaponStats!K766*WeaponUpgradeCorrections!E13</f>
        <v>232.29999999999998</v>
      </c>
      <c r="L766" s="97">
        <f>BaseWeaponStats!L766*WeaponUpgradeCorrections!F13</f>
        <v>0</v>
      </c>
      <c r="M766" s="97">
        <f>BaseWeaponStats!M766*WeaponUpgradeCorrections!G13</f>
        <v>62.5</v>
      </c>
      <c r="N766" s="97">
        <f>BaseWeaponStats!N766*WeaponUpgradeCorrections!H13</f>
        <v>20</v>
      </c>
      <c r="O766" s="97">
        <v>0</v>
      </c>
      <c r="P766" s="98">
        <v>5</v>
      </c>
      <c r="Q766" s="99">
        <v>0</v>
      </c>
      <c r="R766" s="102">
        <f>BaseWeaponStats!R766*WeaponUpgradeCorrections!M13</f>
        <v>40</v>
      </c>
      <c r="S766" s="102">
        <f>BaseWeaponStats!S766*WeaponUpgradeCorrections!N13</f>
        <v>10</v>
      </c>
      <c r="T766" s="102">
        <f>BaseWeaponStats!T766*WeaponUpgradeCorrections!O13</f>
        <v>33</v>
      </c>
      <c r="U766" s="102">
        <f>BaseWeaponStats!U766*WeaponUpgradeCorrections!P13</f>
        <v>30</v>
      </c>
      <c r="V766" s="102">
        <f>BaseWeaponStats!V766*WeaponUpgradeCorrections!Q13</f>
        <v>22</v>
      </c>
      <c r="W766" s="100">
        <f>BaseWeaponStats!W766</f>
        <v>130</v>
      </c>
      <c r="X766" s="100">
        <f>BaseWeaponStats!X766</f>
        <v>6402</v>
      </c>
      <c r="Y766" s="100">
        <f>BaseWeaponStats!Y766</f>
        <v>0</v>
      </c>
    </row>
    <row r="767" spans="1:25" ht="15.75" customHeight="1" x14ac:dyDescent="0.2">
      <c r="A767" s="94" t="s">
        <v>418</v>
      </c>
      <c r="B767" s="94" t="s">
        <v>449</v>
      </c>
      <c r="C767" s="16" t="s">
        <v>2</v>
      </c>
      <c r="D767" s="96" t="s">
        <v>419</v>
      </c>
      <c r="E767" s="96" t="s">
        <v>420</v>
      </c>
      <c r="F767" s="96" t="s">
        <v>421</v>
      </c>
      <c r="G767" s="96" t="s">
        <v>422</v>
      </c>
      <c r="H767" s="96" t="s">
        <v>423</v>
      </c>
      <c r="I767" s="97" t="s">
        <v>424</v>
      </c>
      <c r="J767" s="97" t="s">
        <v>425</v>
      </c>
      <c r="K767" s="97" t="s">
        <v>426</v>
      </c>
      <c r="L767" s="97" t="s">
        <v>427</v>
      </c>
      <c r="M767" s="97" t="s">
        <v>428</v>
      </c>
      <c r="N767" s="97" t="s">
        <v>429</v>
      </c>
      <c r="O767" s="97" t="s">
        <v>430</v>
      </c>
      <c r="P767" s="98" t="s">
        <v>9</v>
      </c>
      <c r="Q767" s="99" t="s">
        <v>431</v>
      </c>
      <c r="R767" s="102" t="s">
        <v>432</v>
      </c>
      <c r="S767" s="102" t="s">
        <v>433</v>
      </c>
      <c r="T767" s="102" t="s">
        <v>434</v>
      </c>
      <c r="U767" s="102" t="s">
        <v>435</v>
      </c>
      <c r="V767" s="102" t="s">
        <v>436</v>
      </c>
      <c r="W767" s="100" t="s">
        <v>437</v>
      </c>
      <c r="X767" s="100" t="s">
        <v>10</v>
      </c>
      <c r="Y767" s="100" t="s">
        <v>438</v>
      </c>
    </row>
    <row r="768" spans="1:25" ht="15.75" customHeight="1" x14ac:dyDescent="0.2">
      <c r="A768" s="94">
        <f>BaseWeaponStats!A768+5</f>
        <v>1151005</v>
      </c>
      <c r="B768" s="103" t="s">
        <v>394</v>
      </c>
      <c r="C768" s="16" t="s">
        <v>101</v>
      </c>
      <c r="D768" s="106">
        <f>BaseWeaponStats!D768*WeaponUpgradeCorrections!I14</f>
        <v>8</v>
      </c>
      <c r="E768" s="107">
        <f>BaseWeaponStats!E768*WeaponUpgradeCorrections!J14</f>
        <v>94</v>
      </c>
      <c r="F768" s="107">
        <f>BaseWeaponStats!F768*WeaponUpgradeCorrections!K14</f>
        <v>0</v>
      </c>
      <c r="G768" s="107">
        <f>BaseWeaponStats!G768*WeaponUpgradeCorrections!L14</f>
        <v>0</v>
      </c>
      <c r="H768" s="96">
        <v>0</v>
      </c>
      <c r="I768" s="97">
        <f>BaseWeaponStats!I768*WeaponUpgradeCorrections!C14</f>
        <v>270</v>
      </c>
      <c r="J768" s="97">
        <f>BaseWeaponStats!J768*WeaponUpgradeCorrections!D14</f>
        <v>0</v>
      </c>
      <c r="K768" s="97">
        <f>BaseWeaponStats!K768*WeaponUpgradeCorrections!E14</f>
        <v>0</v>
      </c>
      <c r="L768" s="97">
        <f>BaseWeaponStats!L768*WeaponUpgradeCorrections!F14</f>
        <v>0</v>
      </c>
      <c r="M768" s="97">
        <f>BaseWeaponStats!M768*WeaponUpgradeCorrections!G14</f>
        <v>62.5</v>
      </c>
      <c r="N768" s="97">
        <f>BaseWeaponStats!N768*WeaponUpgradeCorrections!H14</f>
        <v>20</v>
      </c>
      <c r="O768" s="97">
        <v>0</v>
      </c>
      <c r="P768" s="98">
        <v>6</v>
      </c>
      <c r="Q768" s="99">
        <v>0</v>
      </c>
      <c r="R768" s="102">
        <f>BaseWeaponStats!R768*WeaponUpgradeCorrections!M14</f>
        <v>40</v>
      </c>
      <c r="S768" s="102">
        <f>BaseWeaponStats!S768*WeaponUpgradeCorrections!N14</f>
        <v>10</v>
      </c>
      <c r="T768" s="102">
        <f>BaseWeaponStats!T768*WeaponUpgradeCorrections!O14</f>
        <v>30</v>
      </c>
      <c r="U768" s="102">
        <f>BaseWeaponStats!U768*WeaponUpgradeCorrections!P14</f>
        <v>30</v>
      </c>
      <c r="V768" s="102">
        <f>BaseWeaponStats!V768*WeaponUpgradeCorrections!Q14</f>
        <v>22</v>
      </c>
      <c r="W768" s="100">
        <f>BaseWeaponStats!W768</f>
        <v>100</v>
      </c>
      <c r="X768" s="100" t="str">
        <f>BaseWeaponStats!X768</f>
        <v>6420/6980</v>
      </c>
      <c r="Y768" s="100">
        <f>BaseWeaponStats!Y768</f>
        <v>0</v>
      </c>
    </row>
    <row r="769" spans="1:25" ht="15.75" customHeight="1" x14ac:dyDescent="0.2">
      <c r="A769" s="140" t="s">
        <v>1245</v>
      </c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2"/>
    </row>
    <row r="770" spans="1:25" ht="15.75" customHeight="1" x14ac:dyDescent="0.2">
      <c r="A770" s="94" t="s">
        <v>418</v>
      </c>
      <c r="B770" s="94" t="s">
        <v>449</v>
      </c>
      <c r="C770" s="16" t="s">
        <v>2</v>
      </c>
      <c r="D770" s="96" t="s">
        <v>419</v>
      </c>
      <c r="E770" s="96" t="s">
        <v>420</v>
      </c>
      <c r="F770" s="96" t="s">
        <v>421</v>
      </c>
      <c r="G770" s="96" t="s">
        <v>422</v>
      </c>
      <c r="H770" s="96" t="s">
        <v>423</v>
      </c>
      <c r="I770" s="97" t="s">
        <v>424</v>
      </c>
      <c r="J770" s="97" t="s">
        <v>425</v>
      </c>
      <c r="K770" s="97" t="s">
        <v>426</v>
      </c>
      <c r="L770" s="97" t="s">
        <v>427</v>
      </c>
      <c r="M770" s="97" t="s">
        <v>428</v>
      </c>
      <c r="N770" s="97" t="s">
        <v>429</v>
      </c>
      <c r="O770" s="97" t="s">
        <v>430</v>
      </c>
      <c r="P770" s="98" t="s">
        <v>9</v>
      </c>
      <c r="Q770" s="99" t="s">
        <v>431</v>
      </c>
      <c r="R770" s="102" t="s">
        <v>432</v>
      </c>
      <c r="S770" s="102" t="s">
        <v>433</v>
      </c>
      <c r="T770" s="102" t="s">
        <v>434</v>
      </c>
      <c r="U770" s="102" t="s">
        <v>435</v>
      </c>
      <c r="V770" s="102" t="s">
        <v>436</v>
      </c>
      <c r="W770" s="100" t="s">
        <v>437</v>
      </c>
      <c r="X770" s="100" t="s">
        <v>10</v>
      </c>
      <c r="Y770" s="100" t="s">
        <v>438</v>
      </c>
    </row>
    <row r="771" spans="1:25" ht="15.75" customHeight="1" x14ac:dyDescent="0.2">
      <c r="A771" s="94">
        <f>BaseWeaponStats!A771+15</f>
        <v>1200015</v>
      </c>
      <c r="B771" s="103" t="s">
        <v>1246</v>
      </c>
      <c r="C771" s="16" t="s">
        <v>220</v>
      </c>
      <c r="D771" s="106">
        <f>BaseWeaponStats!D771*WeaponUpgradeCorrections!I4</f>
        <v>45.6</v>
      </c>
      <c r="E771" s="107">
        <f>BaseWeaponStats!E771*WeaponUpgradeCorrections!J4</f>
        <v>168</v>
      </c>
      <c r="F771" s="107">
        <f>BaseWeaponStats!F771*WeaponUpgradeCorrections!K4</f>
        <v>0</v>
      </c>
      <c r="G771" s="107">
        <f>BaseWeaponStats!G771*WeaponUpgradeCorrections!L4</f>
        <v>0</v>
      </c>
      <c r="H771" s="96">
        <v>0</v>
      </c>
      <c r="I771" s="97">
        <f>BaseWeaponStats!I771*WeaponUpgradeCorrections!C4</f>
        <v>77.5</v>
      </c>
      <c r="J771" s="97">
        <f>BaseWeaponStats!J771*WeaponUpgradeCorrections!D4</f>
        <v>0</v>
      </c>
      <c r="K771" s="97">
        <f>BaseWeaponStats!K771*WeaponUpgradeCorrections!E4</f>
        <v>0</v>
      </c>
      <c r="L771" s="97">
        <f>BaseWeaponStats!L771*WeaponUpgradeCorrections!F4</f>
        <v>0</v>
      </c>
      <c r="M771" s="97">
        <f>BaseWeaponStats!M771*WeaponUpgradeCorrections!G4</f>
        <v>2.5</v>
      </c>
      <c r="N771" s="97">
        <f>BaseWeaponStats!N771*WeaponUpgradeCorrections!H4</f>
        <v>0</v>
      </c>
      <c r="O771" s="97">
        <v>0</v>
      </c>
      <c r="P771" s="98">
        <v>0.5</v>
      </c>
      <c r="Q771" s="99">
        <v>0</v>
      </c>
      <c r="R771" s="102">
        <f>BaseWeaponStats!R771*WeaponUpgradeCorrections!M4</f>
        <v>0</v>
      </c>
      <c r="S771" s="102">
        <f>BaseWeaponStats!S771*WeaponUpgradeCorrections!N4</f>
        <v>0</v>
      </c>
      <c r="T771" s="102">
        <f>BaseWeaponStats!T771*WeaponUpgradeCorrections!O4</f>
        <v>0</v>
      </c>
      <c r="U771" s="102">
        <f>BaseWeaponStats!U771*WeaponUpgradeCorrections!P4</f>
        <v>0</v>
      </c>
      <c r="V771" s="102">
        <f>BaseWeaponStats!V771*WeaponUpgradeCorrections!Q4</f>
        <v>0</v>
      </c>
      <c r="W771" s="100">
        <f>BaseWeaponStats!W771</f>
        <v>100</v>
      </c>
      <c r="X771" s="100">
        <f>BaseWeaponStats!X771</f>
        <v>0</v>
      </c>
      <c r="Y771" s="100">
        <f>BaseWeaponStats!Y771</f>
        <v>0</v>
      </c>
    </row>
    <row r="772" spans="1:25" ht="15.75" customHeight="1" x14ac:dyDescent="0.2">
      <c r="A772" s="94">
        <f>BaseWeaponStats!A772+5</f>
        <v>1200105</v>
      </c>
      <c r="B772" s="95" t="s">
        <v>1247</v>
      </c>
      <c r="C772" s="16" t="s">
        <v>220</v>
      </c>
      <c r="D772" s="106">
        <f>BaseWeaponStats!D772*WeaponUpgradeCorrections!I5</f>
        <v>45.6</v>
      </c>
      <c r="E772" s="107">
        <f>BaseWeaponStats!E772*WeaponUpgradeCorrections!J5</f>
        <v>168</v>
      </c>
      <c r="F772" s="107">
        <f>BaseWeaponStats!F772*WeaponUpgradeCorrections!K5</f>
        <v>0</v>
      </c>
      <c r="G772" s="107">
        <f>BaseWeaponStats!G772*WeaponUpgradeCorrections!L5</f>
        <v>0</v>
      </c>
      <c r="H772" s="96">
        <v>0</v>
      </c>
      <c r="I772" s="97">
        <f>BaseWeaponStats!I772*WeaponUpgradeCorrections!C5</f>
        <v>83.7</v>
      </c>
      <c r="J772" s="97">
        <f>BaseWeaponStats!J772*WeaponUpgradeCorrections!D5</f>
        <v>0</v>
      </c>
      <c r="K772" s="97">
        <f>BaseWeaponStats!K772*WeaponUpgradeCorrections!E5</f>
        <v>0</v>
      </c>
      <c r="L772" s="97">
        <f>BaseWeaponStats!L772*WeaponUpgradeCorrections!F5</f>
        <v>0</v>
      </c>
      <c r="M772" s="97">
        <f>BaseWeaponStats!M772*WeaponUpgradeCorrections!G5</f>
        <v>2.5</v>
      </c>
      <c r="N772" s="97">
        <f>BaseWeaponStats!N772*WeaponUpgradeCorrections!H5</f>
        <v>0</v>
      </c>
      <c r="O772" s="97">
        <v>0</v>
      </c>
      <c r="P772" s="98">
        <v>0.5</v>
      </c>
      <c r="Q772" s="99">
        <v>0</v>
      </c>
      <c r="R772" s="102">
        <f>BaseWeaponStats!R772*WeaponUpgradeCorrections!M5</f>
        <v>0</v>
      </c>
      <c r="S772" s="102">
        <f>BaseWeaponStats!S772*WeaponUpgradeCorrections!N5</f>
        <v>0</v>
      </c>
      <c r="T772" s="102">
        <f>BaseWeaponStats!T772*WeaponUpgradeCorrections!O5</f>
        <v>0</v>
      </c>
      <c r="U772" s="102">
        <f>BaseWeaponStats!U772*WeaponUpgradeCorrections!P5</f>
        <v>0</v>
      </c>
      <c r="V772" s="102">
        <f>BaseWeaponStats!V772*WeaponUpgradeCorrections!Q5</f>
        <v>0</v>
      </c>
      <c r="W772" s="100">
        <f>BaseWeaponStats!W772</f>
        <v>10</v>
      </c>
      <c r="X772" s="100">
        <f>BaseWeaponStats!X772</f>
        <v>0</v>
      </c>
      <c r="Y772" s="100">
        <f>BaseWeaponStats!Y772</f>
        <v>0</v>
      </c>
    </row>
    <row r="773" spans="1:25" ht="15.75" customHeight="1" x14ac:dyDescent="0.2">
      <c r="A773" s="94">
        <f>BaseWeaponStats!A773+5</f>
        <v>1200205</v>
      </c>
      <c r="B773" s="95" t="s">
        <v>1248</v>
      </c>
      <c r="C773" s="16" t="s">
        <v>220</v>
      </c>
      <c r="D773" s="106">
        <f>BaseWeaponStats!D773*WeaponUpgradeCorrections!I38</f>
        <v>0</v>
      </c>
      <c r="E773" s="107">
        <f>BaseWeaponStats!E773*WeaponUpgradeCorrections!J38</f>
        <v>0</v>
      </c>
      <c r="F773" s="107">
        <f>BaseWeaponStats!F773*WeaponUpgradeCorrections!K38</f>
        <v>0</v>
      </c>
      <c r="G773" s="107">
        <f>BaseWeaponStats!G773*WeaponUpgradeCorrections!L38</f>
        <v>0</v>
      </c>
      <c r="H773" s="96">
        <v>0</v>
      </c>
      <c r="I773" s="97">
        <f>BaseWeaponStats!I773*WeaponUpgradeCorrections!C38</f>
        <v>142.6</v>
      </c>
      <c r="J773" s="97">
        <f>BaseWeaponStats!J773*WeaponUpgradeCorrections!D38</f>
        <v>0</v>
      </c>
      <c r="K773" s="97">
        <f>BaseWeaponStats!K773*WeaponUpgradeCorrections!E38</f>
        <v>0</v>
      </c>
      <c r="L773" s="97">
        <f>BaseWeaponStats!L773*WeaponUpgradeCorrections!F38</f>
        <v>155</v>
      </c>
      <c r="M773" s="97">
        <f>BaseWeaponStats!M773*WeaponUpgradeCorrections!G38</f>
        <v>2.5</v>
      </c>
      <c r="N773" s="97">
        <f>BaseWeaponStats!N773*WeaponUpgradeCorrections!H38</f>
        <v>0</v>
      </c>
      <c r="O773" s="97">
        <v>0</v>
      </c>
      <c r="P773" s="98">
        <v>0.5</v>
      </c>
      <c r="Q773" s="99">
        <v>0</v>
      </c>
      <c r="R773" s="102">
        <f>BaseWeaponStats!R773*WeaponUpgradeCorrections!M38</f>
        <v>0</v>
      </c>
      <c r="S773" s="102">
        <f>BaseWeaponStats!S773*WeaponUpgradeCorrections!N38</f>
        <v>0</v>
      </c>
      <c r="T773" s="102">
        <f>BaseWeaponStats!T773*WeaponUpgradeCorrections!O38</f>
        <v>0</v>
      </c>
      <c r="U773" s="102">
        <f>BaseWeaponStats!U773*WeaponUpgradeCorrections!P38</f>
        <v>0</v>
      </c>
      <c r="V773" s="102">
        <f>BaseWeaponStats!V773*WeaponUpgradeCorrections!Q38</f>
        <v>0</v>
      </c>
      <c r="W773" s="100">
        <f>BaseWeaponStats!W773</f>
        <v>100</v>
      </c>
      <c r="X773" s="100">
        <f>BaseWeaponStats!X773</f>
        <v>0</v>
      </c>
      <c r="Y773" s="100">
        <f>BaseWeaponStats!Y773</f>
        <v>0</v>
      </c>
    </row>
    <row r="774" spans="1:25" ht="15.75" customHeight="1" x14ac:dyDescent="0.2">
      <c r="A774" s="94">
        <f>BaseWeaponStats!A774+5</f>
        <v>1200305</v>
      </c>
      <c r="B774" s="95" t="s">
        <v>1249</v>
      </c>
      <c r="C774" s="16" t="s">
        <v>220</v>
      </c>
      <c r="D774" s="106">
        <f>BaseWeaponStats!D774*WeaponUpgradeCorrections!I7</f>
        <v>31.900000000000002</v>
      </c>
      <c r="E774" s="107">
        <f>BaseWeaponStats!E774*WeaponUpgradeCorrections!J7</f>
        <v>115.50000000000001</v>
      </c>
      <c r="F774" s="107">
        <f>BaseWeaponStats!F774*WeaponUpgradeCorrections!K7</f>
        <v>0</v>
      </c>
      <c r="G774" s="107">
        <f>BaseWeaponStats!G774*WeaponUpgradeCorrections!L7</f>
        <v>0</v>
      </c>
      <c r="H774" s="96">
        <v>0</v>
      </c>
      <c r="I774" s="97">
        <f>BaseWeaponStats!I774*WeaponUpgradeCorrections!C7</f>
        <v>72</v>
      </c>
      <c r="J774" s="97">
        <f>BaseWeaponStats!J774*WeaponUpgradeCorrections!D7</f>
        <v>0</v>
      </c>
      <c r="K774" s="97">
        <f>BaseWeaponStats!K774*WeaponUpgradeCorrections!E7</f>
        <v>0</v>
      </c>
      <c r="L774" s="97">
        <f>BaseWeaponStats!L774*WeaponUpgradeCorrections!F7</f>
        <v>0</v>
      </c>
      <c r="M774" s="97">
        <f>BaseWeaponStats!M774*WeaponUpgradeCorrections!G7</f>
        <v>2.2000000000000002</v>
      </c>
      <c r="N774" s="97">
        <f>BaseWeaponStats!N774*WeaponUpgradeCorrections!H7</f>
        <v>0</v>
      </c>
      <c r="O774" s="97">
        <v>0</v>
      </c>
      <c r="P774" s="98">
        <v>0.5</v>
      </c>
      <c r="Q774" s="99">
        <v>0</v>
      </c>
      <c r="R774" s="102">
        <f>BaseWeaponStats!R774*WeaponUpgradeCorrections!M7</f>
        <v>0</v>
      </c>
      <c r="S774" s="102">
        <f>BaseWeaponStats!S774*WeaponUpgradeCorrections!N7</f>
        <v>0</v>
      </c>
      <c r="T774" s="102">
        <f>BaseWeaponStats!T774*WeaponUpgradeCorrections!O7</f>
        <v>0</v>
      </c>
      <c r="U774" s="102">
        <f>BaseWeaponStats!U774*WeaponUpgradeCorrections!P7</f>
        <v>0</v>
      </c>
      <c r="V774" s="102">
        <f>BaseWeaponStats!V774*WeaponUpgradeCorrections!Q7</f>
        <v>0</v>
      </c>
      <c r="W774" s="100">
        <f>BaseWeaponStats!W774</f>
        <v>100</v>
      </c>
      <c r="X774" s="100">
        <f>BaseWeaponStats!X774</f>
        <v>0</v>
      </c>
      <c r="Y774" s="100">
        <f>BaseWeaponStats!Y774</f>
        <v>0</v>
      </c>
    </row>
    <row r="775" spans="1:25" ht="15.75" customHeight="1" x14ac:dyDescent="0.2">
      <c r="A775" s="94">
        <f>BaseWeaponStats!A775+10</f>
        <v>1200410</v>
      </c>
      <c r="B775" s="95" t="s">
        <v>1250</v>
      </c>
      <c r="C775" s="16" t="s">
        <v>220</v>
      </c>
      <c r="D775" s="106">
        <f>BaseWeaponStats!D775*WeaponUpgradeCorrections!I8</f>
        <v>13.2</v>
      </c>
      <c r="E775" s="107">
        <f>BaseWeaponStats!E775*WeaponUpgradeCorrections!J8</f>
        <v>46.8</v>
      </c>
      <c r="F775" s="107">
        <f>BaseWeaponStats!F775*WeaponUpgradeCorrections!K8</f>
        <v>153.6</v>
      </c>
      <c r="G775" s="107">
        <f>BaseWeaponStats!G775*WeaponUpgradeCorrections!L8</f>
        <v>0</v>
      </c>
      <c r="H775" s="96">
        <v>0</v>
      </c>
      <c r="I775" s="97">
        <f>BaseWeaponStats!I775*WeaponUpgradeCorrections!C8</f>
        <v>57.5</v>
      </c>
      <c r="J775" s="97">
        <f>BaseWeaponStats!J775*WeaponUpgradeCorrections!D8</f>
        <v>62.5</v>
      </c>
      <c r="K775" s="97">
        <f>BaseWeaponStats!K775*WeaponUpgradeCorrections!E8</f>
        <v>0</v>
      </c>
      <c r="L775" s="97">
        <f>BaseWeaponStats!L775*WeaponUpgradeCorrections!F8</f>
        <v>0</v>
      </c>
      <c r="M775" s="97">
        <f>BaseWeaponStats!M775*WeaponUpgradeCorrections!G8</f>
        <v>2.5</v>
      </c>
      <c r="N775" s="97">
        <f>BaseWeaponStats!N775*WeaponUpgradeCorrections!H8</f>
        <v>0</v>
      </c>
      <c r="O775" s="97">
        <v>0</v>
      </c>
      <c r="P775" s="98">
        <v>0.5</v>
      </c>
      <c r="Q775" s="99">
        <v>0</v>
      </c>
      <c r="R775" s="102">
        <f>BaseWeaponStats!R775*WeaponUpgradeCorrections!M8</f>
        <v>0</v>
      </c>
      <c r="S775" s="102">
        <f>BaseWeaponStats!S775*WeaponUpgradeCorrections!N8</f>
        <v>0</v>
      </c>
      <c r="T775" s="102">
        <f>BaseWeaponStats!T775*WeaponUpgradeCorrections!O8</f>
        <v>0</v>
      </c>
      <c r="U775" s="102">
        <f>BaseWeaponStats!U775*WeaponUpgradeCorrections!P8</f>
        <v>0</v>
      </c>
      <c r="V775" s="102">
        <f>BaseWeaponStats!V775*WeaponUpgradeCorrections!Q8</f>
        <v>0</v>
      </c>
      <c r="W775" s="100">
        <f>BaseWeaponStats!W775</f>
        <v>100</v>
      </c>
      <c r="X775" s="100">
        <f>BaseWeaponStats!X775</f>
        <v>0</v>
      </c>
      <c r="Y775" s="100">
        <f>BaseWeaponStats!Y775</f>
        <v>1</v>
      </c>
    </row>
    <row r="776" spans="1:25" ht="15.75" customHeight="1" x14ac:dyDescent="0.2">
      <c r="A776" s="94">
        <f>BaseWeaponStats!A776+5</f>
        <v>1200505</v>
      </c>
      <c r="B776" s="95" t="s">
        <v>1251</v>
      </c>
      <c r="C776" s="16" t="s">
        <v>220</v>
      </c>
      <c r="D776" s="106">
        <f>BaseWeaponStats!D776*WeaponUpgradeCorrections!I39</f>
        <v>9.6</v>
      </c>
      <c r="E776" s="107">
        <f>BaseWeaponStats!E776*WeaponUpgradeCorrections!J39</f>
        <v>33.6</v>
      </c>
      <c r="F776" s="107">
        <f>BaseWeaponStats!F776*WeaponUpgradeCorrections!K39</f>
        <v>175</v>
      </c>
      <c r="G776" s="107">
        <f>BaseWeaponStats!G776*WeaponUpgradeCorrections!L39</f>
        <v>0</v>
      </c>
      <c r="H776" s="96">
        <v>0</v>
      </c>
      <c r="I776" s="97">
        <f>BaseWeaponStats!I776*WeaponUpgradeCorrections!C39</f>
        <v>55.199999999999996</v>
      </c>
      <c r="J776" s="97">
        <f>BaseWeaponStats!J776*WeaponUpgradeCorrections!D39</f>
        <v>57.999999999999993</v>
      </c>
      <c r="K776" s="97">
        <f>BaseWeaponStats!K776*WeaponUpgradeCorrections!E39</f>
        <v>0</v>
      </c>
      <c r="L776" s="97">
        <f>BaseWeaponStats!L776*WeaponUpgradeCorrections!F39</f>
        <v>0</v>
      </c>
      <c r="M776" s="97">
        <f>BaseWeaponStats!M776*WeaponUpgradeCorrections!G39</f>
        <v>2.5</v>
      </c>
      <c r="N776" s="97">
        <f>BaseWeaponStats!N776*WeaponUpgradeCorrections!H39</f>
        <v>0</v>
      </c>
      <c r="O776" s="97">
        <v>0</v>
      </c>
      <c r="P776" s="98">
        <v>0.5</v>
      </c>
      <c r="Q776" s="99">
        <v>0</v>
      </c>
      <c r="R776" s="102">
        <f>BaseWeaponStats!R776*WeaponUpgradeCorrections!M39</f>
        <v>0</v>
      </c>
      <c r="S776" s="102">
        <f>BaseWeaponStats!S776*WeaponUpgradeCorrections!N39</f>
        <v>0</v>
      </c>
      <c r="T776" s="102">
        <f>BaseWeaponStats!T776*WeaponUpgradeCorrections!O39</f>
        <v>0</v>
      </c>
      <c r="U776" s="102">
        <f>BaseWeaponStats!U776*WeaponUpgradeCorrections!P39</f>
        <v>0</v>
      </c>
      <c r="V776" s="102">
        <f>BaseWeaponStats!V776*WeaponUpgradeCorrections!Q39</f>
        <v>0</v>
      </c>
      <c r="W776" s="100">
        <f>BaseWeaponStats!W776</f>
        <v>100</v>
      </c>
      <c r="X776" s="100">
        <f>BaseWeaponStats!X776</f>
        <v>0</v>
      </c>
      <c r="Y776" s="100">
        <f>BaseWeaponStats!Y776</f>
        <v>1</v>
      </c>
    </row>
    <row r="777" spans="1:25" ht="15.75" customHeight="1" x14ac:dyDescent="0.2">
      <c r="A777" s="94">
        <f>BaseWeaponStats!A777+10</f>
        <v>1200610</v>
      </c>
      <c r="B777" s="95" t="s">
        <v>1252</v>
      </c>
      <c r="C777" s="16" t="s">
        <v>220</v>
      </c>
      <c r="D777" s="106">
        <f>BaseWeaponStats!D777*WeaponUpgradeCorrections!I10</f>
        <v>18</v>
      </c>
      <c r="E777" s="107">
        <f>BaseWeaponStats!E777*WeaponUpgradeCorrections!J10</f>
        <v>64.8</v>
      </c>
      <c r="F777" s="107">
        <f>BaseWeaponStats!F777*WeaponUpgradeCorrections!K10</f>
        <v>0</v>
      </c>
      <c r="G777" s="107">
        <f>BaseWeaponStats!G777*WeaponUpgradeCorrections!L10</f>
        <v>152.4</v>
      </c>
      <c r="H777" s="96">
        <v>0</v>
      </c>
      <c r="I777" s="97">
        <f>BaseWeaponStats!I777*WeaponUpgradeCorrections!C10</f>
        <v>52.5</v>
      </c>
      <c r="J777" s="97">
        <f>BaseWeaponStats!J777*WeaponUpgradeCorrections!D10</f>
        <v>65</v>
      </c>
      <c r="K777" s="97">
        <f>BaseWeaponStats!K777*WeaponUpgradeCorrections!E10</f>
        <v>0</v>
      </c>
      <c r="L777" s="97">
        <f>BaseWeaponStats!L777*WeaponUpgradeCorrections!F10</f>
        <v>0</v>
      </c>
      <c r="M777" s="97">
        <f>BaseWeaponStats!M777*WeaponUpgradeCorrections!G10</f>
        <v>2.5</v>
      </c>
      <c r="N777" s="97">
        <f>BaseWeaponStats!N777*WeaponUpgradeCorrections!H10</f>
        <v>0</v>
      </c>
      <c r="O777" s="97">
        <v>0</v>
      </c>
      <c r="P777" s="98">
        <v>0.5</v>
      </c>
      <c r="Q777" s="99">
        <v>0</v>
      </c>
      <c r="R777" s="102">
        <f>BaseWeaponStats!R777*WeaponUpgradeCorrections!M10</f>
        <v>0</v>
      </c>
      <c r="S777" s="102">
        <f>BaseWeaponStats!S777*WeaponUpgradeCorrections!N10</f>
        <v>0</v>
      </c>
      <c r="T777" s="102">
        <f>BaseWeaponStats!T777*WeaponUpgradeCorrections!O10</f>
        <v>0</v>
      </c>
      <c r="U777" s="102">
        <f>BaseWeaponStats!U777*WeaponUpgradeCorrections!P10</f>
        <v>0</v>
      </c>
      <c r="V777" s="102">
        <f>BaseWeaponStats!V777*WeaponUpgradeCorrections!Q10</f>
        <v>0</v>
      </c>
      <c r="W777" s="100">
        <f>BaseWeaponStats!W777</f>
        <v>100</v>
      </c>
      <c r="X777" s="100">
        <f>BaseWeaponStats!X777</f>
        <v>0</v>
      </c>
      <c r="Y777" s="100">
        <f>BaseWeaponStats!Y777</f>
        <v>1</v>
      </c>
    </row>
    <row r="778" spans="1:25" ht="15.75" customHeight="1" x14ac:dyDescent="0.2">
      <c r="A778" s="94">
        <f>BaseWeaponStats!A778+5</f>
        <v>1200705</v>
      </c>
      <c r="B778" s="95" t="s">
        <v>1253</v>
      </c>
      <c r="C778" s="16" t="s">
        <v>220</v>
      </c>
      <c r="D778" s="106">
        <f>BaseWeaponStats!D778*WeaponUpgradeCorrections!I11</f>
        <v>16.8</v>
      </c>
      <c r="E778" s="107">
        <f>BaseWeaponStats!E778*WeaponUpgradeCorrections!J11</f>
        <v>60</v>
      </c>
      <c r="F778" s="107">
        <f>BaseWeaponStats!F778*WeaponUpgradeCorrections!K11</f>
        <v>0</v>
      </c>
      <c r="G778" s="107">
        <f>BaseWeaponStats!G778*WeaponUpgradeCorrections!L11</f>
        <v>180</v>
      </c>
      <c r="H778" s="96">
        <v>0</v>
      </c>
      <c r="I778" s="97">
        <f>BaseWeaponStats!I778*WeaponUpgradeCorrections!C11</f>
        <v>54.6</v>
      </c>
      <c r="J778" s="97">
        <f>BaseWeaponStats!J778*WeaponUpgradeCorrections!D11</f>
        <v>57.5</v>
      </c>
      <c r="K778" s="97">
        <f>BaseWeaponStats!K778*WeaponUpgradeCorrections!E11</f>
        <v>0</v>
      </c>
      <c r="L778" s="97">
        <f>BaseWeaponStats!L778*WeaponUpgradeCorrections!F11</f>
        <v>0</v>
      </c>
      <c r="M778" s="97">
        <f>BaseWeaponStats!M778*WeaponUpgradeCorrections!G11</f>
        <v>2.5</v>
      </c>
      <c r="N778" s="97">
        <f>BaseWeaponStats!N778*WeaponUpgradeCorrections!H11</f>
        <v>0</v>
      </c>
      <c r="O778" s="97">
        <v>0</v>
      </c>
      <c r="P778" s="98">
        <v>0.5</v>
      </c>
      <c r="Q778" s="99">
        <v>0</v>
      </c>
      <c r="R778" s="102">
        <f>BaseWeaponStats!R778*WeaponUpgradeCorrections!M11</f>
        <v>0</v>
      </c>
      <c r="S778" s="102">
        <f>BaseWeaponStats!S778*WeaponUpgradeCorrections!N11</f>
        <v>0</v>
      </c>
      <c r="T778" s="102">
        <f>BaseWeaponStats!T778*WeaponUpgradeCorrections!O11</f>
        <v>0</v>
      </c>
      <c r="U778" s="102">
        <f>BaseWeaponStats!U778*WeaponUpgradeCorrections!P11</f>
        <v>0</v>
      </c>
      <c r="V778" s="102">
        <f>BaseWeaponStats!V778*WeaponUpgradeCorrections!Q11</f>
        <v>0</v>
      </c>
      <c r="W778" s="100">
        <f>BaseWeaponStats!W778</f>
        <v>100</v>
      </c>
      <c r="X778" s="100">
        <f>BaseWeaponStats!X778</f>
        <v>0</v>
      </c>
      <c r="Y778" s="100">
        <f>BaseWeaponStats!Y778</f>
        <v>1</v>
      </c>
    </row>
    <row r="779" spans="1:25" ht="15.75" customHeight="1" x14ac:dyDescent="0.2">
      <c r="A779" s="94">
        <f>BaseWeaponStats!A779+10</f>
        <v>1200810</v>
      </c>
      <c r="B779" s="95" t="s">
        <v>1254</v>
      </c>
      <c r="C779" s="16" t="s">
        <v>220</v>
      </c>
      <c r="D779" s="106">
        <f>BaseWeaponStats!D779*WeaponUpgradeCorrections!I40</f>
        <v>0</v>
      </c>
      <c r="E779" s="107">
        <f>BaseWeaponStats!E779*WeaponUpgradeCorrections!J40</f>
        <v>0</v>
      </c>
      <c r="F779" s="107">
        <f>BaseWeaponStats!F779*WeaponUpgradeCorrections!K40</f>
        <v>0</v>
      </c>
      <c r="G779" s="107">
        <f>BaseWeaponStats!G779*WeaponUpgradeCorrections!L40</f>
        <v>0</v>
      </c>
      <c r="H779" s="96">
        <v>0</v>
      </c>
      <c r="I779" s="97">
        <f>BaseWeaponStats!I779*WeaponUpgradeCorrections!C40</f>
        <v>139.5</v>
      </c>
      <c r="J779" s="97">
        <f>BaseWeaponStats!J779*WeaponUpgradeCorrections!D40</f>
        <v>0</v>
      </c>
      <c r="K779" s="97">
        <f>BaseWeaponStats!K779*WeaponUpgradeCorrections!E40</f>
        <v>139.5</v>
      </c>
      <c r="L779" s="97">
        <f>BaseWeaponStats!L779*WeaponUpgradeCorrections!F40</f>
        <v>0</v>
      </c>
      <c r="M779" s="97">
        <f>BaseWeaponStats!M779*WeaponUpgradeCorrections!G40</f>
        <v>2.5</v>
      </c>
      <c r="N779" s="97">
        <f>BaseWeaponStats!N779*WeaponUpgradeCorrections!H40</f>
        <v>0</v>
      </c>
      <c r="O779" s="97">
        <v>0</v>
      </c>
      <c r="P779" s="98">
        <v>0.5</v>
      </c>
      <c r="Q779" s="99">
        <v>0</v>
      </c>
      <c r="R779" s="102">
        <f>BaseWeaponStats!R779*WeaponUpgradeCorrections!M40</f>
        <v>0</v>
      </c>
      <c r="S779" s="102">
        <f>BaseWeaponStats!S779*WeaponUpgradeCorrections!N40</f>
        <v>0</v>
      </c>
      <c r="T779" s="102">
        <f>BaseWeaponStats!T779*WeaponUpgradeCorrections!O40</f>
        <v>0</v>
      </c>
      <c r="U779" s="102">
        <f>BaseWeaponStats!U779*WeaponUpgradeCorrections!P40</f>
        <v>0</v>
      </c>
      <c r="V779" s="102">
        <f>BaseWeaponStats!V779*WeaponUpgradeCorrections!Q40</f>
        <v>0</v>
      </c>
      <c r="W779" s="100">
        <f>BaseWeaponStats!W779</f>
        <v>100</v>
      </c>
      <c r="X779" s="100">
        <f>BaseWeaponStats!X779</f>
        <v>0</v>
      </c>
      <c r="Y779" s="100">
        <f>BaseWeaponStats!Y779</f>
        <v>0</v>
      </c>
    </row>
    <row r="780" spans="1:25" ht="15.75" customHeight="1" x14ac:dyDescent="0.2">
      <c r="A780" s="94">
        <f>BaseWeaponStats!A780+5</f>
        <v>1200905</v>
      </c>
      <c r="B780" s="95" t="s">
        <v>1255</v>
      </c>
      <c r="C780" s="16" t="s">
        <v>220</v>
      </c>
      <c r="D780" s="106">
        <f>BaseWeaponStats!D780*WeaponUpgradeCorrections!I41</f>
        <v>0</v>
      </c>
      <c r="E780" s="107">
        <f>BaseWeaponStats!E780*WeaponUpgradeCorrections!J41</f>
        <v>0</v>
      </c>
      <c r="F780" s="107">
        <f>BaseWeaponStats!F780*WeaponUpgradeCorrections!K41</f>
        <v>0</v>
      </c>
      <c r="G780" s="107">
        <f>BaseWeaponStats!G780*WeaponUpgradeCorrections!L41</f>
        <v>0</v>
      </c>
      <c r="H780" s="96">
        <v>1</v>
      </c>
      <c r="I780" s="97">
        <f>BaseWeaponStats!I780*WeaponUpgradeCorrections!C41</f>
        <v>108</v>
      </c>
      <c r="J780" s="97">
        <f>BaseWeaponStats!J780*WeaponUpgradeCorrections!D41</f>
        <v>0</v>
      </c>
      <c r="K780" s="97">
        <f>BaseWeaponStats!K780*WeaponUpgradeCorrections!E41</f>
        <v>136.4</v>
      </c>
      <c r="L780" s="97">
        <f>BaseWeaponStats!L780*WeaponUpgradeCorrections!F41</f>
        <v>0</v>
      </c>
      <c r="M780" s="97">
        <f>BaseWeaponStats!M780*WeaponUpgradeCorrections!G41</f>
        <v>2.5</v>
      </c>
      <c r="N780" s="97">
        <f>BaseWeaponStats!N780*WeaponUpgradeCorrections!H41</f>
        <v>0</v>
      </c>
      <c r="O780" s="97">
        <v>0</v>
      </c>
      <c r="P780" s="98">
        <v>0.5</v>
      </c>
      <c r="Q780" s="99">
        <v>0</v>
      </c>
      <c r="R780" s="102">
        <f>BaseWeaponStats!R780*WeaponUpgradeCorrections!M41</f>
        <v>0</v>
      </c>
      <c r="S780" s="102">
        <f>BaseWeaponStats!S780*WeaponUpgradeCorrections!N41</f>
        <v>0</v>
      </c>
      <c r="T780" s="102">
        <f>BaseWeaponStats!T780*WeaponUpgradeCorrections!O41</f>
        <v>0</v>
      </c>
      <c r="U780" s="102">
        <f>BaseWeaponStats!U780*WeaponUpgradeCorrections!P41</f>
        <v>0</v>
      </c>
      <c r="V780" s="102">
        <f>BaseWeaponStats!V780*WeaponUpgradeCorrections!Q41</f>
        <v>0</v>
      </c>
      <c r="W780" s="100">
        <f>BaseWeaponStats!W780</f>
        <v>100</v>
      </c>
      <c r="X780" s="100">
        <f>BaseWeaponStats!X780</f>
        <v>0</v>
      </c>
      <c r="Y780" s="100">
        <f>BaseWeaponStats!Y780</f>
        <v>0</v>
      </c>
    </row>
    <row r="781" spans="1:25" ht="15.75" customHeight="1" x14ac:dyDescent="0.2">
      <c r="A781" s="94" t="s">
        <v>418</v>
      </c>
      <c r="B781" s="94" t="s">
        <v>449</v>
      </c>
      <c r="C781" s="16" t="s">
        <v>2</v>
      </c>
      <c r="D781" s="96" t="s">
        <v>419</v>
      </c>
      <c r="E781" s="96" t="s">
        <v>420</v>
      </c>
      <c r="F781" s="96" t="s">
        <v>421</v>
      </c>
      <c r="G781" s="96" t="s">
        <v>422</v>
      </c>
      <c r="H781" s="96" t="s">
        <v>423</v>
      </c>
      <c r="I781" s="97" t="s">
        <v>424</v>
      </c>
      <c r="J781" s="97" t="s">
        <v>425</v>
      </c>
      <c r="K781" s="97" t="s">
        <v>426</v>
      </c>
      <c r="L781" s="97" t="s">
        <v>427</v>
      </c>
      <c r="M781" s="97" t="s">
        <v>428</v>
      </c>
      <c r="N781" s="97" t="s">
        <v>429</v>
      </c>
      <c r="O781" s="97" t="s">
        <v>430</v>
      </c>
      <c r="P781" s="98" t="s">
        <v>9</v>
      </c>
      <c r="Q781" s="99" t="s">
        <v>431</v>
      </c>
      <c r="R781" s="102" t="s">
        <v>432</v>
      </c>
      <c r="S781" s="102" t="s">
        <v>433</v>
      </c>
      <c r="T781" s="102" t="s">
        <v>434</v>
      </c>
      <c r="U781" s="102" t="s">
        <v>435</v>
      </c>
      <c r="V781" s="102" t="s">
        <v>436</v>
      </c>
      <c r="W781" s="100" t="s">
        <v>437</v>
      </c>
      <c r="X781" s="100" t="s">
        <v>10</v>
      </c>
      <c r="Y781" s="100" t="s">
        <v>438</v>
      </c>
    </row>
    <row r="782" spans="1:25" ht="15.75" customHeight="1" x14ac:dyDescent="0.2">
      <c r="A782" s="94">
        <f>BaseWeaponStats!A782+15</f>
        <v>1201015</v>
      </c>
      <c r="B782" s="103" t="s">
        <v>1256</v>
      </c>
      <c r="C782" s="16" t="s">
        <v>1257</v>
      </c>
      <c r="D782" s="106">
        <f>BaseWeaponStats!D782*WeaponUpgradeCorrections!I4</f>
        <v>45.6</v>
      </c>
      <c r="E782" s="107">
        <f>BaseWeaponStats!E782*WeaponUpgradeCorrections!J4</f>
        <v>168</v>
      </c>
      <c r="F782" s="107">
        <f>BaseWeaponStats!F782*WeaponUpgradeCorrections!K4</f>
        <v>0</v>
      </c>
      <c r="G782" s="107">
        <f>BaseWeaponStats!G782*WeaponUpgradeCorrections!L4</f>
        <v>0</v>
      </c>
      <c r="H782" s="96">
        <v>0</v>
      </c>
      <c r="I782" s="97">
        <f>BaseWeaponStats!I782*WeaponUpgradeCorrections!C4</f>
        <v>90</v>
      </c>
      <c r="J782" s="97">
        <f>BaseWeaponStats!J782*WeaponUpgradeCorrections!D4</f>
        <v>0</v>
      </c>
      <c r="K782" s="97">
        <f>BaseWeaponStats!K782*WeaponUpgradeCorrections!E4</f>
        <v>0</v>
      </c>
      <c r="L782" s="97">
        <f>BaseWeaponStats!L782*WeaponUpgradeCorrections!F4</f>
        <v>0</v>
      </c>
      <c r="M782" s="97">
        <f>BaseWeaponStats!M782*WeaponUpgradeCorrections!G4</f>
        <v>2.5</v>
      </c>
      <c r="N782" s="97">
        <f>BaseWeaponStats!N782*WeaponUpgradeCorrections!H4</f>
        <v>0</v>
      </c>
      <c r="O782" s="97">
        <v>0</v>
      </c>
      <c r="P782" s="98">
        <v>1</v>
      </c>
      <c r="Q782" s="99">
        <v>0</v>
      </c>
      <c r="R782" s="102">
        <f>BaseWeaponStats!R782*WeaponUpgradeCorrections!M4</f>
        <v>0</v>
      </c>
      <c r="S782" s="102">
        <f>BaseWeaponStats!S782*WeaponUpgradeCorrections!N4</f>
        <v>0</v>
      </c>
      <c r="T782" s="102">
        <f>BaseWeaponStats!T782*WeaponUpgradeCorrections!O4</f>
        <v>0</v>
      </c>
      <c r="U782" s="102">
        <f>BaseWeaponStats!U782*WeaponUpgradeCorrections!P4</f>
        <v>0</v>
      </c>
      <c r="V782" s="102">
        <f>BaseWeaponStats!V782*WeaponUpgradeCorrections!Q4</f>
        <v>0</v>
      </c>
      <c r="W782" s="100">
        <f>BaseWeaponStats!W782</f>
        <v>100</v>
      </c>
      <c r="X782" s="100">
        <f>BaseWeaponStats!X782</f>
        <v>0</v>
      </c>
      <c r="Y782" s="100">
        <f>BaseWeaponStats!Y782</f>
        <v>0</v>
      </c>
    </row>
    <row r="783" spans="1:25" ht="15.75" customHeight="1" x14ac:dyDescent="0.2">
      <c r="A783" s="94">
        <f>BaseWeaponStats!A783+5</f>
        <v>1201105</v>
      </c>
      <c r="B783" s="95" t="s">
        <v>1258</v>
      </c>
      <c r="C783" s="16" t="s">
        <v>1257</v>
      </c>
      <c r="D783" s="106">
        <f>BaseWeaponStats!D783*WeaponUpgradeCorrections!I5</f>
        <v>45.6</v>
      </c>
      <c r="E783" s="107">
        <f>BaseWeaponStats!E783*WeaponUpgradeCorrections!J5</f>
        <v>168</v>
      </c>
      <c r="F783" s="107">
        <f>BaseWeaponStats!F783*WeaponUpgradeCorrections!K5</f>
        <v>0</v>
      </c>
      <c r="G783" s="107">
        <f>BaseWeaponStats!G783*WeaponUpgradeCorrections!L5</f>
        <v>0</v>
      </c>
      <c r="H783" s="96">
        <v>0</v>
      </c>
      <c r="I783" s="97">
        <f>BaseWeaponStats!I783*WeaponUpgradeCorrections!C5</f>
        <v>97.2</v>
      </c>
      <c r="J783" s="97">
        <f>BaseWeaponStats!J783*WeaponUpgradeCorrections!D5</f>
        <v>0</v>
      </c>
      <c r="K783" s="97">
        <f>BaseWeaponStats!K783*WeaponUpgradeCorrections!E5</f>
        <v>0</v>
      </c>
      <c r="L783" s="97">
        <f>BaseWeaponStats!L783*WeaponUpgradeCorrections!F5</f>
        <v>0</v>
      </c>
      <c r="M783" s="97">
        <f>BaseWeaponStats!M783*WeaponUpgradeCorrections!G5</f>
        <v>2.5</v>
      </c>
      <c r="N783" s="97">
        <f>BaseWeaponStats!N783*WeaponUpgradeCorrections!H5</f>
        <v>0</v>
      </c>
      <c r="O783" s="97">
        <v>0</v>
      </c>
      <c r="P783" s="98">
        <v>1</v>
      </c>
      <c r="Q783" s="99">
        <v>0</v>
      </c>
      <c r="R783" s="102">
        <f>BaseWeaponStats!R783*WeaponUpgradeCorrections!M5</f>
        <v>0</v>
      </c>
      <c r="S783" s="102">
        <f>BaseWeaponStats!S783*WeaponUpgradeCorrections!N5</f>
        <v>0</v>
      </c>
      <c r="T783" s="102">
        <f>BaseWeaponStats!T783*WeaponUpgradeCorrections!O5</f>
        <v>0</v>
      </c>
      <c r="U783" s="102">
        <f>BaseWeaponStats!U783*WeaponUpgradeCorrections!P5</f>
        <v>0</v>
      </c>
      <c r="V783" s="102">
        <f>BaseWeaponStats!V783*WeaponUpgradeCorrections!Q5</f>
        <v>0</v>
      </c>
      <c r="W783" s="100">
        <f>BaseWeaponStats!W783</f>
        <v>10</v>
      </c>
      <c r="X783" s="100">
        <f>BaseWeaponStats!X783</f>
        <v>0</v>
      </c>
      <c r="Y783" s="100">
        <f>BaseWeaponStats!Y783</f>
        <v>0</v>
      </c>
    </row>
    <row r="784" spans="1:25" ht="15.75" customHeight="1" x14ac:dyDescent="0.2">
      <c r="A784" s="94">
        <f>BaseWeaponStats!A784+5</f>
        <v>1201205</v>
      </c>
      <c r="B784" s="95" t="s">
        <v>1259</v>
      </c>
      <c r="C784" s="16" t="s">
        <v>1257</v>
      </c>
      <c r="D784" s="96">
        <f>BaseWeaponStats!D773*WeaponUpgradeCorrections!I38</f>
        <v>0</v>
      </c>
      <c r="E784" s="96">
        <f>BaseWeaponStats!E773*WeaponUpgradeCorrections!J38</f>
        <v>0</v>
      </c>
      <c r="F784" s="96">
        <f>BaseWeaponStats!F773*WeaponUpgradeCorrections!K38</f>
        <v>0</v>
      </c>
      <c r="G784" s="96">
        <f>BaseWeaponStats!G773*WeaponUpgradeCorrections!L38</f>
        <v>0</v>
      </c>
      <c r="H784" s="96">
        <v>0</v>
      </c>
      <c r="I784" s="97">
        <f>BaseWeaponStats!I773*WeaponUpgradeCorrections!C38</f>
        <v>142.6</v>
      </c>
      <c r="J784" s="97">
        <f>BaseWeaponStats!J773*WeaponUpgradeCorrections!D38</f>
        <v>0</v>
      </c>
      <c r="K784" s="97">
        <f>BaseWeaponStats!K773*WeaponUpgradeCorrections!E38</f>
        <v>0</v>
      </c>
      <c r="L784" s="97">
        <f>BaseWeaponStats!L773*WeaponUpgradeCorrections!F38</f>
        <v>155</v>
      </c>
      <c r="M784" s="97">
        <f>BaseWeaponStats!M773*WeaponUpgradeCorrections!G38</f>
        <v>2.5</v>
      </c>
      <c r="N784" s="97">
        <f>BaseWeaponStats!N773*WeaponUpgradeCorrections!H38</f>
        <v>0</v>
      </c>
      <c r="O784" s="97">
        <v>0</v>
      </c>
      <c r="P784" s="98">
        <v>1</v>
      </c>
      <c r="Q784" s="99">
        <v>0</v>
      </c>
      <c r="R784" s="102">
        <f>BaseWeaponStats!R773*WeaponUpgradeCorrections!M38</f>
        <v>0</v>
      </c>
      <c r="S784" s="102">
        <f>BaseWeaponStats!S773*WeaponUpgradeCorrections!N38</f>
        <v>0</v>
      </c>
      <c r="T784" s="102">
        <f>BaseWeaponStats!T773*WeaponUpgradeCorrections!O38</f>
        <v>0</v>
      </c>
      <c r="U784" s="102">
        <f>BaseWeaponStats!U773*WeaponUpgradeCorrections!P38</f>
        <v>0</v>
      </c>
      <c r="V784" s="102">
        <f>BaseWeaponStats!V773*WeaponUpgradeCorrections!Q38</f>
        <v>0</v>
      </c>
      <c r="W784" s="100">
        <f>BaseWeaponStats!W784</f>
        <v>100</v>
      </c>
      <c r="X784" s="100">
        <f>BaseWeaponStats!X784</f>
        <v>0</v>
      </c>
      <c r="Y784" s="100">
        <f>BaseWeaponStats!Y784</f>
        <v>0</v>
      </c>
    </row>
    <row r="785" spans="1:25" ht="15.75" customHeight="1" x14ac:dyDescent="0.2">
      <c r="A785" s="94">
        <f>BaseWeaponStats!A785+5</f>
        <v>1201305</v>
      </c>
      <c r="B785" s="95" t="s">
        <v>1260</v>
      </c>
      <c r="C785" s="16" t="s">
        <v>1257</v>
      </c>
      <c r="D785" s="106">
        <f>BaseWeaponStats!D785*WeaponUpgradeCorrections!I7</f>
        <v>31.900000000000002</v>
      </c>
      <c r="E785" s="107">
        <f>BaseWeaponStats!E785*WeaponUpgradeCorrections!J7</f>
        <v>115.50000000000001</v>
      </c>
      <c r="F785" s="107">
        <f>BaseWeaponStats!F785*WeaponUpgradeCorrections!K7</f>
        <v>0</v>
      </c>
      <c r="G785" s="107">
        <f>BaseWeaponStats!G785*WeaponUpgradeCorrections!L7</f>
        <v>0</v>
      </c>
      <c r="H785" s="96">
        <v>0</v>
      </c>
      <c r="I785" s="97">
        <f>BaseWeaponStats!I785*WeaponUpgradeCorrections!C7</f>
        <v>82</v>
      </c>
      <c r="J785" s="97">
        <f>BaseWeaponStats!J785*WeaponUpgradeCorrections!D7</f>
        <v>0</v>
      </c>
      <c r="K785" s="97">
        <f>BaseWeaponStats!K785*WeaponUpgradeCorrections!E7</f>
        <v>0</v>
      </c>
      <c r="L785" s="97">
        <f>BaseWeaponStats!L785*WeaponUpgradeCorrections!F7</f>
        <v>0</v>
      </c>
      <c r="M785" s="97">
        <f>BaseWeaponStats!M785*WeaponUpgradeCorrections!G7</f>
        <v>2.2000000000000002</v>
      </c>
      <c r="N785" s="97">
        <f>BaseWeaponStats!N785*WeaponUpgradeCorrections!H7</f>
        <v>0</v>
      </c>
      <c r="O785" s="97">
        <v>0</v>
      </c>
      <c r="P785" s="98">
        <v>1</v>
      </c>
      <c r="Q785" s="99">
        <v>0</v>
      </c>
      <c r="R785" s="102">
        <f>BaseWeaponStats!R785*WeaponUpgradeCorrections!M7</f>
        <v>0</v>
      </c>
      <c r="S785" s="102">
        <f>BaseWeaponStats!S785*WeaponUpgradeCorrections!N7</f>
        <v>0</v>
      </c>
      <c r="T785" s="102">
        <f>BaseWeaponStats!T785*WeaponUpgradeCorrections!O7</f>
        <v>0</v>
      </c>
      <c r="U785" s="102">
        <f>BaseWeaponStats!U785*WeaponUpgradeCorrections!P7</f>
        <v>0</v>
      </c>
      <c r="V785" s="102">
        <f>BaseWeaponStats!V785*WeaponUpgradeCorrections!Q7</f>
        <v>0</v>
      </c>
      <c r="W785" s="100">
        <f>BaseWeaponStats!W785</f>
        <v>100</v>
      </c>
      <c r="X785" s="100">
        <f>BaseWeaponStats!X785</f>
        <v>0</v>
      </c>
      <c r="Y785" s="100">
        <f>BaseWeaponStats!Y785</f>
        <v>0</v>
      </c>
    </row>
    <row r="786" spans="1:25" ht="15.75" customHeight="1" x14ac:dyDescent="0.2">
      <c r="A786" s="94">
        <f>BaseWeaponStats!A786+10</f>
        <v>1201410</v>
      </c>
      <c r="B786" s="95" t="s">
        <v>1261</v>
      </c>
      <c r="C786" s="16" t="s">
        <v>1257</v>
      </c>
      <c r="D786" s="106">
        <f>BaseWeaponStats!D786*WeaponUpgradeCorrections!I8</f>
        <v>13.2</v>
      </c>
      <c r="E786" s="107">
        <f>BaseWeaponStats!E786*WeaponUpgradeCorrections!J8</f>
        <v>46.8</v>
      </c>
      <c r="F786" s="107">
        <f>BaseWeaponStats!F786*WeaponUpgradeCorrections!K8</f>
        <v>153.6</v>
      </c>
      <c r="G786" s="107">
        <f>BaseWeaponStats!G786*WeaponUpgradeCorrections!L8</f>
        <v>0</v>
      </c>
      <c r="H786" s="96">
        <v>0</v>
      </c>
      <c r="I786" s="97">
        <f>BaseWeaponStats!I786*WeaponUpgradeCorrections!C8</f>
        <v>67.5</v>
      </c>
      <c r="J786" s="97">
        <f>BaseWeaponStats!J786*WeaponUpgradeCorrections!D8</f>
        <v>72.5</v>
      </c>
      <c r="K786" s="97">
        <f>BaseWeaponStats!K786*WeaponUpgradeCorrections!E8</f>
        <v>0</v>
      </c>
      <c r="L786" s="97">
        <f>BaseWeaponStats!L786*WeaponUpgradeCorrections!F8</f>
        <v>0</v>
      </c>
      <c r="M786" s="97">
        <f>BaseWeaponStats!M786*WeaponUpgradeCorrections!G8</f>
        <v>2.5</v>
      </c>
      <c r="N786" s="97">
        <f>BaseWeaponStats!N786*WeaponUpgradeCorrections!H8</f>
        <v>0</v>
      </c>
      <c r="O786" s="97">
        <v>0</v>
      </c>
      <c r="P786" s="98">
        <v>1</v>
      </c>
      <c r="Q786" s="99">
        <v>0</v>
      </c>
      <c r="R786" s="102">
        <f>BaseWeaponStats!R786*WeaponUpgradeCorrections!M8</f>
        <v>0</v>
      </c>
      <c r="S786" s="102">
        <f>BaseWeaponStats!S786*WeaponUpgradeCorrections!N8</f>
        <v>0</v>
      </c>
      <c r="T786" s="102">
        <f>BaseWeaponStats!T786*WeaponUpgradeCorrections!O8</f>
        <v>0</v>
      </c>
      <c r="U786" s="102">
        <f>BaseWeaponStats!U786*WeaponUpgradeCorrections!P8</f>
        <v>0</v>
      </c>
      <c r="V786" s="102">
        <f>BaseWeaponStats!V786*WeaponUpgradeCorrections!Q8</f>
        <v>0</v>
      </c>
      <c r="W786" s="100">
        <f>BaseWeaponStats!W786</f>
        <v>100</v>
      </c>
      <c r="X786" s="100">
        <f>BaseWeaponStats!X786</f>
        <v>0</v>
      </c>
      <c r="Y786" s="100">
        <f>BaseWeaponStats!Y786</f>
        <v>1</v>
      </c>
    </row>
    <row r="787" spans="1:25" ht="15.75" customHeight="1" x14ac:dyDescent="0.2">
      <c r="A787" s="94">
        <f>BaseWeaponStats!A787+5</f>
        <v>1201505</v>
      </c>
      <c r="B787" s="95" t="s">
        <v>1262</v>
      </c>
      <c r="C787" s="16" t="s">
        <v>1257</v>
      </c>
      <c r="D787" s="106">
        <f>BaseWeaponStats!D787*WeaponUpgradeCorrections!I39</f>
        <v>9.6</v>
      </c>
      <c r="E787" s="107">
        <f>BaseWeaponStats!E787*WeaponUpgradeCorrections!J39</f>
        <v>33.6</v>
      </c>
      <c r="F787" s="107">
        <f>BaseWeaponStats!F787*WeaponUpgradeCorrections!K39</f>
        <v>175</v>
      </c>
      <c r="G787" s="107">
        <f>BaseWeaponStats!G787*WeaponUpgradeCorrections!L39</f>
        <v>0</v>
      </c>
      <c r="H787" s="96">
        <v>0</v>
      </c>
      <c r="I787" s="97">
        <f>BaseWeaponStats!I787*WeaponUpgradeCorrections!C39</f>
        <v>64.8</v>
      </c>
      <c r="J787" s="97">
        <f>BaseWeaponStats!J787*WeaponUpgradeCorrections!D39</f>
        <v>67.28</v>
      </c>
      <c r="K787" s="97">
        <f>BaseWeaponStats!K787*WeaponUpgradeCorrections!E39</f>
        <v>0</v>
      </c>
      <c r="L787" s="97">
        <f>BaseWeaponStats!L787*WeaponUpgradeCorrections!F39</f>
        <v>0</v>
      </c>
      <c r="M787" s="97">
        <f>BaseWeaponStats!M787*WeaponUpgradeCorrections!G39</f>
        <v>2.5</v>
      </c>
      <c r="N787" s="97">
        <f>BaseWeaponStats!N787*WeaponUpgradeCorrections!H39</f>
        <v>0</v>
      </c>
      <c r="O787" s="97">
        <v>0</v>
      </c>
      <c r="P787" s="98">
        <v>1</v>
      </c>
      <c r="Q787" s="99">
        <v>0</v>
      </c>
      <c r="R787" s="102">
        <f>BaseWeaponStats!R787*WeaponUpgradeCorrections!M39</f>
        <v>0</v>
      </c>
      <c r="S787" s="102">
        <f>BaseWeaponStats!S787*WeaponUpgradeCorrections!N39</f>
        <v>0</v>
      </c>
      <c r="T787" s="102">
        <f>BaseWeaponStats!T787*WeaponUpgradeCorrections!O39</f>
        <v>0</v>
      </c>
      <c r="U787" s="102">
        <f>BaseWeaponStats!U787*WeaponUpgradeCorrections!P39</f>
        <v>0</v>
      </c>
      <c r="V787" s="102">
        <f>BaseWeaponStats!V787*WeaponUpgradeCorrections!Q39</f>
        <v>0</v>
      </c>
      <c r="W787" s="100">
        <f>BaseWeaponStats!W787</f>
        <v>100</v>
      </c>
      <c r="X787" s="100">
        <f>BaseWeaponStats!X787</f>
        <v>0</v>
      </c>
      <c r="Y787" s="100">
        <f>BaseWeaponStats!Y787</f>
        <v>1</v>
      </c>
    </row>
    <row r="788" spans="1:25" ht="15.75" customHeight="1" x14ac:dyDescent="0.2">
      <c r="A788" s="94">
        <f>BaseWeaponStats!A788+10</f>
        <v>1201610</v>
      </c>
      <c r="B788" s="95" t="s">
        <v>1263</v>
      </c>
      <c r="C788" s="16" t="s">
        <v>1257</v>
      </c>
      <c r="D788" s="106">
        <f>BaseWeaponStats!D788*WeaponUpgradeCorrections!I10</f>
        <v>18</v>
      </c>
      <c r="E788" s="107">
        <f>BaseWeaponStats!E788*WeaponUpgradeCorrections!J10</f>
        <v>64.8</v>
      </c>
      <c r="F788" s="107">
        <f>BaseWeaponStats!F788*WeaponUpgradeCorrections!K10</f>
        <v>0</v>
      </c>
      <c r="G788" s="107">
        <f>BaseWeaponStats!G788*WeaponUpgradeCorrections!L10</f>
        <v>152.4</v>
      </c>
      <c r="H788" s="96">
        <v>0</v>
      </c>
      <c r="I788" s="97">
        <f>BaseWeaponStats!I788*WeaponUpgradeCorrections!C10</f>
        <v>60</v>
      </c>
      <c r="J788" s="97">
        <f>BaseWeaponStats!J788*WeaponUpgradeCorrections!D10</f>
        <v>75</v>
      </c>
      <c r="K788" s="97">
        <f>BaseWeaponStats!K788*WeaponUpgradeCorrections!E10</f>
        <v>0</v>
      </c>
      <c r="L788" s="97">
        <f>BaseWeaponStats!L788*WeaponUpgradeCorrections!F10</f>
        <v>0</v>
      </c>
      <c r="M788" s="97">
        <f>BaseWeaponStats!M788*WeaponUpgradeCorrections!G10</f>
        <v>2.5</v>
      </c>
      <c r="N788" s="97">
        <f>BaseWeaponStats!N788*WeaponUpgradeCorrections!H10</f>
        <v>0</v>
      </c>
      <c r="O788" s="97">
        <v>0</v>
      </c>
      <c r="P788" s="98">
        <v>1</v>
      </c>
      <c r="Q788" s="99">
        <v>0</v>
      </c>
      <c r="R788" s="102">
        <f>BaseWeaponStats!R788*WeaponUpgradeCorrections!M10</f>
        <v>0</v>
      </c>
      <c r="S788" s="102">
        <f>BaseWeaponStats!S788*WeaponUpgradeCorrections!N10</f>
        <v>0</v>
      </c>
      <c r="T788" s="102">
        <f>BaseWeaponStats!T788*WeaponUpgradeCorrections!O10</f>
        <v>0</v>
      </c>
      <c r="U788" s="102">
        <f>BaseWeaponStats!U788*WeaponUpgradeCorrections!P10</f>
        <v>0</v>
      </c>
      <c r="V788" s="102">
        <f>BaseWeaponStats!V788*WeaponUpgradeCorrections!Q10</f>
        <v>0</v>
      </c>
      <c r="W788" s="100">
        <f>BaseWeaponStats!W788</f>
        <v>100</v>
      </c>
      <c r="X788" s="100">
        <f>BaseWeaponStats!X788</f>
        <v>0</v>
      </c>
      <c r="Y788" s="100">
        <f>BaseWeaponStats!Y788</f>
        <v>1</v>
      </c>
    </row>
    <row r="789" spans="1:25" ht="15.75" customHeight="1" x14ac:dyDescent="0.2">
      <c r="A789" s="94">
        <f>BaseWeaponStats!A789+5</f>
        <v>1201705</v>
      </c>
      <c r="B789" s="95" t="s">
        <v>1264</v>
      </c>
      <c r="C789" s="16" t="s">
        <v>1257</v>
      </c>
      <c r="D789" s="106">
        <f>BaseWeaponStats!D789*WeaponUpgradeCorrections!I11</f>
        <v>16.8</v>
      </c>
      <c r="E789" s="107">
        <f>BaseWeaponStats!E789*WeaponUpgradeCorrections!J11</f>
        <v>60</v>
      </c>
      <c r="F789" s="107">
        <f>BaseWeaponStats!F789*WeaponUpgradeCorrections!K11</f>
        <v>0</v>
      </c>
      <c r="G789" s="107">
        <f>BaseWeaponStats!G789*WeaponUpgradeCorrections!L11</f>
        <v>180</v>
      </c>
      <c r="H789" s="96">
        <v>0</v>
      </c>
      <c r="I789" s="97">
        <f>BaseWeaponStats!I789*WeaponUpgradeCorrections!C11</f>
        <v>65</v>
      </c>
      <c r="J789" s="97">
        <f>BaseWeaponStats!J789*WeaponUpgradeCorrections!D11</f>
        <v>67.5</v>
      </c>
      <c r="K789" s="97">
        <f>BaseWeaponStats!K789*WeaponUpgradeCorrections!E11</f>
        <v>0</v>
      </c>
      <c r="L789" s="97">
        <f>BaseWeaponStats!L789*WeaponUpgradeCorrections!F11</f>
        <v>0</v>
      </c>
      <c r="M789" s="97">
        <f>BaseWeaponStats!M789*WeaponUpgradeCorrections!G11</f>
        <v>2.5</v>
      </c>
      <c r="N789" s="97">
        <f>BaseWeaponStats!N789*WeaponUpgradeCorrections!H11</f>
        <v>0</v>
      </c>
      <c r="O789" s="97">
        <v>0</v>
      </c>
      <c r="P789" s="98">
        <v>1</v>
      </c>
      <c r="Q789" s="99">
        <v>0</v>
      </c>
      <c r="R789" s="102">
        <f>BaseWeaponStats!R789*WeaponUpgradeCorrections!M11</f>
        <v>0</v>
      </c>
      <c r="S789" s="102">
        <f>BaseWeaponStats!S789*WeaponUpgradeCorrections!N11</f>
        <v>0</v>
      </c>
      <c r="T789" s="102">
        <f>BaseWeaponStats!T789*WeaponUpgradeCorrections!O11</f>
        <v>0</v>
      </c>
      <c r="U789" s="102">
        <f>BaseWeaponStats!U789*WeaponUpgradeCorrections!P11</f>
        <v>0</v>
      </c>
      <c r="V789" s="102">
        <f>BaseWeaponStats!V789*WeaponUpgradeCorrections!Q11</f>
        <v>0</v>
      </c>
      <c r="W789" s="100">
        <f>BaseWeaponStats!W789</f>
        <v>100</v>
      </c>
      <c r="X789" s="100">
        <f>BaseWeaponStats!X789</f>
        <v>0</v>
      </c>
      <c r="Y789" s="100">
        <f>BaseWeaponStats!Y789</f>
        <v>1</v>
      </c>
    </row>
    <row r="790" spans="1:25" ht="15.75" customHeight="1" x14ac:dyDescent="0.2">
      <c r="A790" s="94">
        <f>BaseWeaponStats!A790+10</f>
        <v>1201810</v>
      </c>
      <c r="B790" s="95" t="s">
        <v>1265</v>
      </c>
      <c r="C790" s="16" t="s">
        <v>1257</v>
      </c>
      <c r="D790" s="106">
        <f>BaseWeaponStats!D790*WeaponUpgradeCorrections!I40</f>
        <v>0</v>
      </c>
      <c r="E790" s="107">
        <f>BaseWeaponStats!E790*WeaponUpgradeCorrections!J40</f>
        <v>0</v>
      </c>
      <c r="F790" s="107">
        <f>BaseWeaponStats!F790*WeaponUpgradeCorrections!K40</f>
        <v>0</v>
      </c>
      <c r="G790" s="107">
        <f>BaseWeaponStats!G790*WeaponUpgradeCorrections!L40</f>
        <v>0</v>
      </c>
      <c r="H790" s="96">
        <v>0</v>
      </c>
      <c r="I790" s="97">
        <f>BaseWeaponStats!I790*WeaponUpgradeCorrections!C40</f>
        <v>162</v>
      </c>
      <c r="J790" s="97">
        <f>BaseWeaponStats!J790*WeaponUpgradeCorrections!D40</f>
        <v>0</v>
      </c>
      <c r="K790" s="97">
        <f>BaseWeaponStats!K790*WeaponUpgradeCorrections!E40</f>
        <v>162</v>
      </c>
      <c r="L790" s="97">
        <f>BaseWeaponStats!L790*WeaponUpgradeCorrections!F40</f>
        <v>0</v>
      </c>
      <c r="M790" s="97">
        <f>BaseWeaponStats!M790*WeaponUpgradeCorrections!G40</f>
        <v>2.5</v>
      </c>
      <c r="N790" s="97">
        <f>BaseWeaponStats!N790*WeaponUpgradeCorrections!H40</f>
        <v>0</v>
      </c>
      <c r="O790" s="97">
        <v>0</v>
      </c>
      <c r="P790" s="98">
        <v>1</v>
      </c>
      <c r="Q790" s="99">
        <v>0</v>
      </c>
      <c r="R790" s="102">
        <f>BaseWeaponStats!R790*WeaponUpgradeCorrections!M40</f>
        <v>0</v>
      </c>
      <c r="S790" s="102">
        <f>BaseWeaponStats!S790*WeaponUpgradeCorrections!N40</f>
        <v>0</v>
      </c>
      <c r="T790" s="102">
        <f>BaseWeaponStats!T790*WeaponUpgradeCorrections!O40</f>
        <v>0</v>
      </c>
      <c r="U790" s="102">
        <f>BaseWeaponStats!U790*WeaponUpgradeCorrections!P40</f>
        <v>0</v>
      </c>
      <c r="V790" s="102">
        <f>BaseWeaponStats!V790*WeaponUpgradeCorrections!Q40</f>
        <v>0</v>
      </c>
      <c r="W790" s="100">
        <f>BaseWeaponStats!W790</f>
        <v>100</v>
      </c>
      <c r="X790" s="100">
        <f>BaseWeaponStats!X790</f>
        <v>0</v>
      </c>
      <c r="Y790" s="100">
        <f>BaseWeaponStats!Y790</f>
        <v>0</v>
      </c>
    </row>
    <row r="791" spans="1:25" ht="15.75" customHeight="1" x14ac:dyDescent="0.2">
      <c r="A791" s="94">
        <f>BaseWeaponStats!A791+5</f>
        <v>1201905</v>
      </c>
      <c r="B791" s="95" t="s">
        <v>1266</v>
      </c>
      <c r="C791" s="16" t="s">
        <v>1257</v>
      </c>
      <c r="D791" s="106">
        <f>BaseWeaponStats!D791*WeaponUpgradeCorrections!I41</f>
        <v>0</v>
      </c>
      <c r="E791" s="107">
        <f>BaseWeaponStats!E791*WeaponUpgradeCorrections!J41</f>
        <v>0</v>
      </c>
      <c r="F791" s="107">
        <f>BaseWeaponStats!F791*WeaponUpgradeCorrections!K41</f>
        <v>0</v>
      </c>
      <c r="G791" s="107">
        <f>BaseWeaponStats!G791*WeaponUpgradeCorrections!L41</f>
        <v>0</v>
      </c>
      <c r="H791" s="96">
        <v>1</v>
      </c>
      <c r="I791" s="97">
        <f>BaseWeaponStats!I791*WeaponUpgradeCorrections!C41</f>
        <v>128</v>
      </c>
      <c r="J791" s="97">
        <f>BaseWeaponStats!J791*WeaponUpgradeCorrections!D41</f>
        <v>0</v>
      </c>
      <c r="K791" s="97">
        <f>BaseWeaponStats!K791*WeaponUpgradeCorrections!E41</f>
        <v>158.4</v>
      </c>
      <c r="L791" s="97">
        <f>BaseWeaponStats!L791*WeaponUpgradeCorrections!F41</f>
        <v>0</v>
      </c>
      <c r="M791" s="97">
        <f>BaseWeaponStats!M791*WeaponUpgradeCorrections!G41</f>
        <v>2.5</v>
      </c>
      <c r="N791" s="97">
        <f>BaseWeaponStats!N791*WeaponUpgradeCorrections!H41</f>
        <v>0</v>
      </c>
      <c r="O791" s="97">
        <v>0</v>
      </c>
      <c r="P791" s="98">
        <v>1</v>
      </c>
      <c r="Q791" s="99">
        <v>0</v>
      </c>
      <c r="R791" s="102">
        <f>BaseWeaponStats!R791*WeaponUpgradeCorrections!M41</f>
        <v>0</v>
      </c>
      <c r="S791" s="102">
        <f>BaseWeaponStats!S791*WeaponUpgradeCorrections!N41</f>
        <v>0</v>
      </c>
      <c r="T791" s="102">
        <f>BaseWeaponStats!T791*WeaponUpgradeCorrections!O41</f>
        <v>0</v>
      </c>
      <c r="U791" s="102">
        <f>BaseWeaponStats!U791*WeaponUpgradeCorrections!P41</f>
        <v>0</v>
      </c>
      <c r="V791" s="102">
        <f>BaseWeaponStats!V791*WeaponUpgradeCorrections!Q41</f>
        <v>0</v>
      </c>
      <c r="W791" s="100">
        <f>BaseWeaponStats!W791</f>
        <v>100</v>
      </c>
      <c r="X791" s="100">
        <f>BaseWeaponStats!X791</f>
        <v>0</v>
      </c>
      <c r="Y791" s="100">
        <f>BaseWeaponStats!Y791</f>
        <v>0</v>
      </c>
    </row>
    <row r="792" spans="1:25" ht="15.75" customHeight="1" x14ac:dyDescent="0.2">
      <c r="A792" s="94" t="s">
        <v>418</v>
      </c>
      <c r="B792" s="94" t="s">
        <v>449</v>
      </c>
      <c r="C792" s="16" t="s">
        <v>2</v>
      </c>
      <c r="D792" s="96" t="s">
        <v>419</v>
      </c>
      <c r="E792" s="96" t="s">
        <v>420</v>
      </c>
      <c r="F792" s="96" t="s">
        <v>421</v>
      </c>
      <c r="G792" s="96" t="s">
        <v>422</v>
      </c>
      <c r="H792" s="96" t="s">
        <v>423</v>
      </c>
      <c r="I792" s="97" t="s">
        <v>424</v>
      </c>
      <c r="J792" s="97" t="s">
        <v>425</v>
      </c>
      <c r="K792" s="97" t="s">
        <v>426</v>
      </c>
      <c r="L792" s="97" t="s">
        <v>427</v>
      </c>
      <c r="M792" s="97" t="s">
        <v>428</v>
      </c>
      <c r="N792" s="97" t="s">
        <v>429</v>
      </c>
      <c r="O792" s="97" t="s">
        <v>430</v>
      </c>
      <c r="P792" s="98" t="s">
        <v>9</v>
      </c>
      <c r="Q792" s="99" t="s">
        <v>431</v>
      </c>
      <c r="R792" s="102" t="s">
        <v>432</v>
      </c>
      <c r="S792" s="102" t="s">
        <v>433</v>
      </c>
      <c r="T792" s="102" t="s">
        <v>434</v>
      </c>
      <c r="U792" s="102" t="s">
        <v>435</v>
      </c>
      <c r="V792" s="102" t="s">
        <v>436</v>
      </c>
      <c r="W792" s="100" t="s">
        <v>437</v>
      </c>
      <c r="X792" s="100" t="s">
        <v>10</v>
      </c>
      <c r="Y792" s="100" t="s">
        <v>438</v>
      </c>
    </row>
    <row r="793" spans="1:25" ht="15.75" customHeight="1" x14ac:dyDescent="0.2">
      <c r="A793" s="94">
        <f>BaseWeaponStats!A793+15</f>
        <v>1202015</v>
      </c>
      <c r="B793" s="103" t="s">
        <v>1267</v>
      </c>
      <c r="C793" s="16" t="s">
        <v>1268</v>
      </c>
      <c r="D793" s="106">
        <f>BaseWeaponStats!D793*WeaponUpgradeCorrections!I4</f>
        <v>15.6</v>
      </c>
      <c r="E793" s="107">
        <f>BaseWeaponStats!E793*WeaponUpgradeCorrections!J4</f>
        <v>198</v>
      </c>
      <c r="F793" s="107">
        <f>BaseWeaponStats!F793*WeaponUpgradeCorrections!K4</f>
        <v>0</v>
      </c>
      <c r="G793" s="107">
        <f>BaseWeaponStats!G793*WeaponUpgradeCorrections!L4</f>
        <v>0</v>
      </c>
      <c r="H793" s="96">
        <v>0</v>
      </c>
      <c r="I793" s="97">
        <f>BaseWeaponStats!I793*WeaponUpgradeCorrections!C4</f>
        <v>85</v>
      </c>
      <c r="J793" s="97">
        <f>BaseWeaponStats!J793*WeaponUpgradeCorrections!D4</f>
        <v>0</v>
      </c>
      <c r="K793" s="97">
        <f>BaseWeaponStats!K793*WeaponUpgradeCorrections!E4</f>
        <v>0</v>
      </c>
      <c r="L793" s="97">
        <f>BaseWeaponStats!L793*WeaponUpgradeCorrections!F4</f>
        <v>0</v>
      </c>
      <c r="M793" s="97">
        <f>BaseWeaponStats!M793*WeaponUpgradeCorrections!G4</f>
        <v>2.5</v>
      </c>
      <c r="N793" s="97">
        <f>BaseWeaponStats!N793*WeaponUpgradeCorrections!H4</f>
        <v>0</v>
      </c>
      <c r="O793" s="97">
        <v>0</v>
      </c>
      <c r="P793" s="98">
        <v>1</v>
      </c>
      <c r="Q793" s="99">
        <v>0</v>
      </c>
      <c r="R793" s="102">
        <f>BaseWeaponStats!R793*WeaponUpgradeCorrections!M4</f>
        <v>0</v>
      </c>
      <c r="S793" s="102">
        <f>BaseWeaponStats!S793*WeaponUpgradeCorrections!N4</f>
        <v>0</v>
      </c>
      <c r="T793" s="102">
        <f>BaseWeaponStats!T793*WeaponUpgradeCorrections!O4</f>
        <v>0</v>
      </c>
      <c r="U793" s="102">
        <f>BaseWeaponStats!U793*WeaponUpgradeCorrections!P4</f>
        <v>0</v>
      </c>
      <c r="V793" s="102">
        <f>BaseWeaponStats!V793*WeaponUpgradeCorrections!Q4</f>
        <v>0</v>
      </c>
      <c r="W793" s="100">
        <f>BaseWeaponStats!W793</f>
        <v>100</v>
      </c>
      <c r="X793" s="100">
        <f>BaseWeaponStats!X793</f>
        <v>0</v>
      </c>
      <c r="Y793" s="100">
        <f>BaseWeaponStats!Y793</f>
        <v>0</v>
      </c>
    </row>
    <row r="794" spans="1:25" ht="15.75" customHeight="1" x14ac:dyDescent="0.2">
      <c r="A794" s="94">
        <f>BaseWeaponStats!A794+5</f>
        <v>1202105</v>
      </c>
      <c r="B794" s="95" t="s">
        <v>1269</v>
      </c>
      <c r="C794" s="16" t="s">
        <v>1268</v>
      </c>
      <c r="D794" s="106">
        <f>BaseWeaponStats!D794*WeaponUpgradeCorrections!I5</f>
        <v>15.6</v>
      </c>
      <c r="E794" s="107">
        <f>BaseWeaponStats!E794*WeaponUpgradeCorrections!J5</f>
        <v>198</v>
      </c>
      <c r="F794" s="107">
        <f>BaseWeaponStats!F794*WeaponUpgradeCorrections!K5</f>
        <v>0</v>
      </c>
      <c r="G794" s="107">
        <f>BaseWeaponStats!G794*WeaponUpgradeCorrections!L5</f>
        <v>0</v>
      </c>
      <c r="H794" s="96">
        <v>0</v>
      </c>
      <c r="I794" s="97">
        <f>BaseWeaponStats!I794*WeaponUpgradeCorrections!C5</f>
        <v>91.800000000000011</v>
      </c>
      <c r="J794" s="97">
        <f>BaseWeaponStats!J794*WeaponUpgradeCorrections!D5</f>
        <v>0</v>
      </c>
      <c r="K794" s="97">
        <f>BaseWeaponStats!K794*WeaponUpgradeCorrections!E5</f>
        <v>0</v>
      </c>
      <c r="L794" s="97">
        <f>BaseWeaponStats!L794*WeaponUpgradeCorrections!F5</f>
        <v>0</v>
      </c>
      <c r="M794" s="97">
        <f>BaseWeaponStats!M794*WeaponUpgradeCorrections!G5</f>
        <v>2.5</v>
      </c>
      <c r="N794" s="97">
        <f>BaseWeaponStats!N794*WeaponUpgradeCorrections!H5</f>
        <v>0</v>
      </c>
      <c r="O794" s="97">
        <v>0</v>
      </c>
      <c r="P794" s="98">
        <v>1</v>
      </c>
      <c r="Q794" s="99">
        <v>0</v>
      </c>
      <c r="R794" s="102">
        <f>BaseWeaponStats!R794*WeaponUpgradeCorrections!M5</f>
        <v>0</v>
      </c>
      <c r="S794" s="102">
        <f>BaseWeaponStats!S794*WeaponUpgradeCorrections!N5</f>
        <v>0</v>
      </c>
      <c r="T794" s="102">
        <f>BaseWeaponStats!T794*WeaponUpgradeCorrections!O5</f>
        <v>0</v>
      </c>
      <c r="U794" s="102">
        <f>BaseWeaponStats!U794*WeaponUpgradeCorrections!P5</f>
        <v>0</v>
      </c>
      <c r="V794" s="102">
        <f>BaseWeaponStats!V794*WeaponUpgradeCorrections!Q5</f>
        <v>0</v>
      </c>
      <c r="W794" s="100">
        <f>BaseWeaponStats!W794</f>
        <v>10</v>
      </c>
      <c r="X794" s="100">
        <f>BaseWeaponStats!X794</f>
        <v>0</v>
      </c>
      <c r="Y794" s="100">
        <f>BaseWeaponStats!Y794</f>
        <v>0</v>
      </c>
    </row>
    <row r="795" spans="1:25" ht="15.75" customHeight="1" x14ac:dyDescent="0.2">
      <c r="A795" s="94">
        <f>BaseWeaponStats!A795+5</f>
        <v>1202205</v>
      </c>
      <c r="B795" s="95" t="s">
        <v>1270</v>
      </c>
      <c r="C795" s="16" t="s">
        <v>1268</v>
      </c>
      <c r="D795" s="106">
        <f>BaseWeaponStats!D795*WeaponUpgradeCorrections!I38</f>
        <v>0</v>
      </c>
      <c r="E795" s="107">
        <f>BaseWeaponStats!E795*WeaponUpgradeCorrections!J38</f>
        <v>0</v>
      </c>
      <c r="F795" s="107">
        <f>BaseWeaponStats!F795*WeaponUpgradeCorrections!K38</f>
        <v>0</v>
      </c>
      <c r="G795" s="107">
        <f>BaseWeaponStats!G795*WeaponUpgradeCorrections!L38</f>
        <v>0</v>
      </c>
      <c r="H795" s="96">
        <v>0</v>
      </c>
      <c r="I795" s="97">
        <f>BaseWeaponStats!I795*WeaponUpgradeCorrections!C38</f>
        <v>156.39999999999998</v>
      </c>
      <c r="J795" s="97">
        <f>BaseWeaponStats!J795*WeaponUpgradeCorrections!D38</f>
        <v>0</v>
      </c>
      <c r="K795" s="97">
        <f>BaseWeaponStats!K795*WeaponUpgradeCorrections!E38</f>
        <v>0</v>
      </c>
      <c r="L795" s="97">
        <f>BaseWeaponStats!L795*WeaponUpgradeCorrections!F38</f>
        <v>170</v>
      </c>
      <c r="M795" s="97">
        <f>BaseWeaponStats!M795*WeaponUpgradeCorrections!G38</f>
        <v>2.5</v>
      </c>
      <c r="N795" s="97">
        <f>BaseWeaponStats!N795*WeaponUpgradeCorrections!H38</f>
        <v>0</v>
      </c>
      <c r="O795" s="97">
        <v>0</v>
      </c>
      <c r="P795" s="98">
        <v>1</v>
      </c>
      <c r="Q795" s="99">
        <v>0</v>
      </c>
      <c r="R795" s="102">
        <f>BaseWeaponStats!R795*WeaponUpgradeCorrections!M38</f>
        <v>0</v>
      </c>
      <c r="S795" s="102">
        <f>BaseWeaponStats!S795*WeaponUpgradeCorrections!N38</f>
        <v>0</v>
      </c>
      <c r="T795" s="102">
        <f>BaseWeaponStats!T795*WeaponUpgradeCorrections!O38</f>
        <v>0</v>
      </c>
      <c r="U795" s="102">
        <f>BaseWeaponStats!U795*WeaponUpgradeCorrections!P38</f>
        <v>0</v>
      </c>
      <c r="V795" s="102">
        <f>BaseWeaponStats!V795*WeaponUpgradeCorrections!Q38</f>
        <v>0</v>
      </c>
      <c r="W795" s="100">
        <f>BaseWeaponStats!W795</f>
        <v>100</v>
      </c>
      <c r="X795" s="100">
        <f>BaseWeaponStats!X795</f>
        <v>0</v>
      </c>
      <c r="Y795" s="100">
        <f>BaseWeaponStats!Y795</f>
        <v>0</v>
      </c>
    </row>
    <row r="796" spans="1:25" ht="15.75" customHeight="1" x14ac:dyDescent="0.2">
      <c r="A796" s="94">
        <f>BaseWeaponStats!A796+5</f>
        <v>1202305</v>
      </c>
      <c r="B796" s="95" t="s">
        <v>1271</v>
      </c>
      <c r="C796" s="16" t="s">
        <v>1268</v>
      </c>
      <c r="D796" s="106">
        <f>BaseWeaponStats!D796*WeaponUpgradeCorrections!I7</f>
        <v>11</v>
      </c>
      <c r="E796" s="107">
        <f>BaseWeaponStats!E796*WeaponUpgradeCorrections!J7</f>
        <v>136.4</v>
      </c>
      <c r="F796" s="107">
        <f>BaseWeaponStats!F796*WeaponUpgradeCorrections!K7</f>
        <v>0</v>
      </c>
      <c r="G796" s="107">
        <f>BaseWeaponStats!G796*WeaponUpgradeCorrections!L7</f>
        <v>0</v>
      </c>
      <c r="H796" s="96">
        <v>0</v>
      </c>
      <c r="I796" s="97">
        <f>BaseWeaponStats!I796*WeaponUpgradeCorrections!C7</f>
        <v>78</v>
      </c>
      <c r="J796" s="97">
        <f>BaseWeaponStats!J796*WeaponUpgradeCorrections!D7</f>
        <v>0</v>
      </c>
      <c r="K796" s="97">
        <f>BaseWeaponStats!K796*WeaponUpgradeCorrections!E7</f>
        <v>0</v>
      </c>
      <c r="L796" s="97">
        <f>BaseWeaponStats!L796*WeaponUpgradeCorrections!F7</f>
        <v>0</v>
      </c>
      <c r="M796" s="97">
        <f>BaseWeaponStats!M796*WeaponUpgradeCorrections!G7</f>
        <v>2.2000000000000002</v>
      </c>
      <c r="N796" s="97">
        <f>BaseWeaponStats!N796*WeaponUpgradeCorrections!H7</f>
        <v>0</v>
      </c>
      <c r="O796" s="97">
        <v>0</v>
      </c>
      <c r="P796" s="98">
        <v>1</v>
      </c>
      <c r="Q796" s="99">
        <v>0</v>
      </c>
      <c r="R796" s="102">
        <f>BaseWeaponStats!R796*WeaponUpgradeCorrections!M7</f>
        <v>0</v>
      </c>
      <c r="S796" s="102">
        <f>BaseWeaponStats!S796*WeaponUpgradeCorrections!N7</f>
        <v>0</v>
      </c>
      <c r="T796" s="102">
        <f>BaseWeaponStats!T796*WeaponUpgradeCorrections!O7</f>
        <v>0</v>
      </c>
      <c r="U796" s="102">
        <f>BaseWeaponStats!U796*WeaponUpgradeCorrections!P7</f>
        <v>0</v>
      </c>
      <c r="V796" s="102">
        <f>BaseWeaponStats!V796*WeaponUpgradeCorrections!Q7</f>
        <v>0</v>
      </c>
      <c r="W796" s="100">
        <f>BaseWeaponStats!W796</f>
        <v>100</v>
      </c>
      <c r="X796" s="100">
        <f>BaseWeaponStats!X796</f>
        <v>0</v>
      </c>
      <c r="Y796" s="100">
        <f>BaseWeaponStats!Y796</f>
        <v>0</v>
      </c>
    </row>
    <row r="797" spans="1:25" ht="15.75" customHeight="1" x14ac:dyDescent="0.2">
      <c r="A797" s="94">
        <f>BaseWeaponStats!A797+10</f>
        <v>1202410</v>
      </c>
      <c r="B797" s="95" t="s">
        <v>1272</v>
      </c>
      <c r="C797" s="16" t="s">
        <v>1268</v>
      </c>
      <c r="D797" s="106">
        <f>BaseWeaponStats!D797*WeaponUpgradeCorrections!I8</f>
        <v>4.8</v>
      </c>
      <c r="E797" s="107">
        <f>BaseWeaponStats!E797*WeaponUpgradeCorrections!J8</f>
        <v>55.199999999999996</v>
      </c>
      <c r="F797" s="107">
        <f>BaseWeaponStats!F797*WeaponUpgradeCorrections!K8</f>
        <v>153.6</v>
      </c>
      <c r="G797" s="107">
        <f>BaseWeaponStats!G797*WeaponUpgradeCorrections!L8</f>
        <v>0</v>
      </c>
      <c r="H797" s="96">
        <v>0</v>
      </c>
      <c r="I797" s="97">
        <f>BaseWeaponStats!I797*WeaponUpgradeCorrections!C8</f>
        <v>65</v>
      </c>
      <c r="J797" s="97">
        <f>BaseWeaponStats!J797*WeaponUpgradeCorrections!D8</f>
        <v>70</v>
      </c>
      <c r="K797" s="97">
        <f>BaseWeaponStats!K797*WeaponUpgradeCorrections!E8</f>
        <v>0</v>
      </c>
      <c r="L797" s="97">
        <f>BaseWeaponStats!L797*WeaponUpgradeCorrections!F8</f>
        <v>0</v>
      </c>
      <c r="M797" s="97">
        <f>BaseWeaponStats!M797*WeaponUpgradeCorrections!G8</f>
        <v>2.5</v>
      </c>
      <c r="N797" s="97">
        <f>BaseWeaponStats!N797*WeaponUpgradeCorrections!H8</f>
        <v>0</v>
      </c>
      <c r="O797" s="97">
        <v>0</v>
      </c>
      <c r="P797" s="98">
        <v>1</v>
      </c>
      <c r="Q797" s="99">
        <v>0</v>
      </c>
      <c r="R797" s="102">
        <f>BaseWeaponStats!R797*WeaponUpgradeCorrections!M8</f>
        <v>0</v>
      </c>
      <c r="S797" s="102">
        <f>BaseWeaponStats!S797*WeaponUpgradeCorrections!N8</f>
        <v>0</v>
      </c>
      <c r="T797" s="102">
        <f>BaseWeaponStats!T797*WeaponUpgradeCorrections!O8</f>
        <v>0</v>
      </c>
      <c r="U797" s="102">
        <f>BaseWeaponStats!U797*WeaponUpgradeCorrections!P8</f>
        <v>0</v>
      </c>
      <c r="V797" s="102">
        <f>BaseWeaponStats!V797*WeaponUpgradeCorrections!Q8</f>
        <v>0</v>
      </c>
      <c r="W797" s="100">
        <f>BaseWeaponStats!W797</f>
        <v>100</v>
      </c>
      <c r="X797" s="100">
        <f>BaseWeaponStats!X797</f>
        <v>0</v>
      </c>
      <c r="Y797" s="100">
        <f>BaseWeaponStats!Y797</f>
        <v>1</v>
      </c>
    </row>
    <row r="798" spans="1:25" ht="15.75" customHeight="1" x14ac:dyDescent="0.2">
      <c r="A798" s="94">
        <f>BaseWeaponStats!A798+5</f>
        <v>1202505</v>
      </c>
      <c r="B798" s="95" t="s">
        <v>1273</v>
      </c>
      <c r="C798" s="16" t="s">
        <v>1268</v>
      </c>
      <c r="D798" s="106">
        <f>BaseWeaponStats!D798*WeaponUpgradeCorrections!I39</f>
        <v>3.5999999999999996</v>
      </c>
      <c r="E798" s="107">
        <f>BaseWeaponStats!E798*WeaponUpgradeCorrections!J39</f>
        <v>39.6</v>
      </c>
      <c r="F798" s="107">
        <f>BaseWeaponStats!F798*WeaponUpgradeCorrections!K39</f>
        <v>175</v>
      </c>
      <c r="G798" s="107">
        <f>BaseWeaponStats!G798*WeaponUpgradeCorrections!L39</f>
        <v>0</v>
      </c>
      <c r="H798" s="96">
        <v>0</v>
      </c>
      <c r="I798" s="97">
        <f>BaseWeaponStats!I798*WeaponUpgradeCorrections!C39</f>
        <v>62.4</v>
      </c>
      <c r="J798" s="97">
        <f>BaseWeaponStats!J798*WeaponUpgradeCorrections!D39</f>
        <v>62.639999999999993</v>
      </c>
      <c r="K798" s="97">
        <f>BaseWeaponStats!K798*WeaponUpgradeCorrections!E39</f>
        <v>0</v>
      </c>
      <c r="L798" s="97">
        <f>BaseWeaponStats!L798*WeaponUpgradeCorrections!F39</f>
        <v>0</v>
      </c>
      <c r="M798" s="97">
        <f>BaseWeaponStats!M798*WeaponUpgradeCorrections!G39</f>
        <v>2.5</v>
      </c>
      <c r="N798" s="97">
        <f>BaseWeaponStats!N798*WeaponUpgradeCorrections!H39</f>
        <v>0</v>
      </c>
      <c r="O798" s="97">
        <v>0</v>
      </c>
      <c r="P798" s="98">
        <v>1</v>
      </c>
      <c r="Q798" s="99">
        <v>0</v>
      </c>
      <c r="R798" s="102">
        <f>BaseWeaponStats!R798*WeaponUpgradeCorrections!M39</f>
        <v>0</v>
      </c>
      <c r="S798" s="102">
        <f>BaseWeaponStats!S798*WeaponUpgradeCorrections!N39</f>
        <v>0</v>
      </c>
      <c r="T798" s="102">
        <f>BaseWeaponStats!T798*WeaponUpgradeCorrections!O39</f>
        <v>0</v>
      </c>
      <c r="U798" s="102">
        <f>BaseWeaponStats!U798*WeaponUpgradeCorrections!P39</f>
        <v>0</v>
      </c>
      <c r="V798" s="102">
        <f>BaseWeaponStats!V798*WeaponUpgradeCorrections!Q39</f>
        <v>0</v>
      </c>
      <c r="W798" s="100">
        <f>BaseWeaponStats!W798</f>
        <v>100</v>
      </c>
      <c r="X798" s="100">
        <f>BaseWeaponStats!X798</f>
        <v>0</v>
      </c>
      <c r="Y798" s="100">
        <f>BaseWeaponStats!Y798</f>
        <v>1</v>
      </c>
    </row>
    <row r="799" spans="1:25" ht="15.75" customHeight="1" x14ac:dyDescent="0.2">
      <c r="A799" s="94">
        <f>BaseWeaponStats!A799+10</f>
        <v>1202610</v>
      </c>
      <c r="B799" s="95" t="s">
        <v>1274</v>
      </c>
      <c r="C799" s="16" t="s">
        <v>1268</v>
      </c>
      <c r="D799" s="106">
        <f>BaseWeaponStats!D799*WeaponUpgradeCorrections!I10</f>
        <v>6</v>
      </c>
      <c r="E799" s="107">
        <f>BaseWeaponStats!E799*WeaponUpgradeCorrections!J10</f>
        <v>76.8</v>
      </c>
      <c r="F799" s="107">
        <f>BaseWeaponStats!F799*WeaponUpgradeCorrections!K10</f>
        <v>0</v>
      </c>
      <c r="G799" s="107">
        <f>BaseWeaponStats!G799*WeaponUpgradeCorrections!L10</f>
        <v>152.4</v>
      </c>
      <c r="H799" s="96">
        <v>0</v>
      </c>
      <c r="I799" s="97">
        <f>BaseWeaponStats!I799*WeaponUpgradeCorrections!C10</f>
        <v>57.5</v>
      </c>
      <c r="J799" s="97">
        <f>BaseWeaponStats!J799*WeaponUpgradeCorrections!D10</f>
        <v>70</v>
      </c>
      <c r="K799" s="97">
        <f>BaseWeaponStats!K799*WeaponUpgradeCorrections!E10</f>
        <v>0</v>
      </c>
      <c r="L799" s="97">
        <f>BaseWeaponStats!L799*WeaponUpgradeCorrections!F10</f>
        <v>0</v>
      </c>
      <c r="M799" s="97">
        <f>BaseWeaponStats!M799*WeaponUpgradeCorrections!G10</f>
        <v>2.5</v>
      </c>
      <c r="N799" s="97">
        <f>BaseWeaponStats!N799*WeaponUpgradeCorrections!H10</f>
        <v>0</v>
      </c>
      <c r="O799" s="97">
        <v>0</v>
      </c>
      <c r="P799" s="98">
        <v>1</v>
      </c>
      <c r="Q799" s="99">
        <v>0</v>
      </c>
      <c r="R799" s="102">
        <f>BaseWeaponStats!R799*WeaponUpgradeCorrections!M10</f>
        <v>0</v>
      </c>
      <c r="S799" s="102">
        <f>BaseWeaponStats!S799*WeaponUpgradeCorrections!N10</f>
        <v>0</v>
      </c>
      <c r="T799" s="102">
        <f>BaseWeaponStats!T799*WeaponUpgradeCorrections!O10</f>
        <v>0</v>
      </c>
      <c r="U799" s="102">
        <f>BaseWeaponStats!U799*WeaponUpgradeCorrections!P10</f>
        <v>0</v>
      </c>
      <c r="V799" s="102">
        <f>BaseWeaponStats!V799*WeaponUpgradeCorrections!Q10</f>
        <v>0</v>
      </c>
      <c r="W799" s="100">
        <f>BaseWeaponStats!W799</f>
        <v>100</v>
      </c>
      <c r="X799" s="100">
        <f>BaseWeaponStats!X799</f>
        <v>0</v>
      </c>
      <c r="Y799" s="100">
        <f>BaseWeaponStats!Y799</f>
        <v>1</v>
      </c>
    </row>
    <row r="800" spans="1:25" ht="15.75" customHeight="1" x14ac:dyDescent="0.2">
      <c r="A800" s="94">
        <f>BaseWeaponStats!A800+5</f>
        <v>1202705</v>
      </c>
      <c r="B800" s="95" t="s">
        <v>1275</v>
      </c>
      <c r="C800" s="16" t="s">
        <v>1268</v>
      </c>
      <c r="D800" s="106">
        <f>BaseWeaponStats!D800*WeaponUpgradeCorrections!I11</f>
        <v>6</v>
      </c>
      <c r="E800" s="107">
        <f>BaseWeaponStats!E800*WeaponUpgradeCorrections!J11</f>
        <v>70.8</v>
      </c>
      <c r="F800" s="107">
        <f>BaseWeaponStats!F800*WeaponUpgradeCorrections!K11</f>
        <v>0</v>
      </c>
      <c r="G800" s="107">
        <f>BaseWeaponStats!G800*WeaponUpgradeCorrections!L11</f>
        <v>180</v>
      </c>
      <c r="H800" s="96">
        <v>0</v>
      </c>
      <c r="I800" s="97">
        <f>BaseWeaponStats!I800*WeaponUpgradeCorrections!C11</f>
        <v>59.800000000000004</v>
      </c>
      <c r="J800" s="97">
        <f>BaseWeaponStats!J800*WeaponUpgradeCorrections!D11</f>
        <v>65</v>
      </c>
      <c r="K800" s="97">
        <f>BaseWeaponStats!K800*WeaponUpgradeCorrections!E11</f>
        <v>0</v>
      </c>
      <c r="L800" s="97">
        <f>BaseWeaponStats!L800*WeaponUpgradeCorrections!F11</f>
        <v>0</v>
      </c>
      <c r="M800" s="97">
        <f>BaseWeaponStats!M800*WeaponUpgradeCorrections!G11</f>
        <v>2.5</v>
      </c>
      <c r="N800" s="97">
        <f>BaseWeaponStats!N800*WeaponUpgradeCorrections!H11</f>
        <v>0</v>
      </c>
      <c r="O800" s="97">
        <v>0</v>
      </c>
      <c r="P800" s="98">
        <v>1</v>
      </c>
      <c r="Q800" s="99">
        <v>0</v>
      </c>
      <c r="R800" s="102">
        <f>BaseWeaponStats!R800*WeaponUpgradeCorrections!M11</f>
        <v>0</v>
      </c>
      <c r="S800" s="102">
        <f>BaseWeaponStats!S800*WeaponUpgradeCorrections!N11</f>
        <v>0</v>
      </c>
      <c r="T800" s="102">
        <f>BaseWeaponStats!T800*WeaponUpgradeCorrections!O11</f>
        <v>0</v>
      </c>
      <c r="U800" s="102">
        <f>BaseWeaponStats!U800*WeaponUpgradeCorrections!P11</f>
        <v>0</v>
      </c>
      <c r="V800" s="102">
        <f>BaseWeaponStats!V800*WeaponUpgradeCorrections!Q11</f>
        <v>0</v>
      </c>
      <c r="W800" s="100">
        <f>BaseWeaponStats!W800</f>
        <v>100</v>
      </c>
      <c r="X800" s="100">
        <f>BaseWeaponStats!X800</f>
        <v>0</v>
      </c>
      <c r="Y800" s="100">
        <f>BaseWeaponStats!Y800</f>
        <v>1</v>
      </c>
    </row>
    <row r="801" spans="1:25" ht="15.75" customHeight="1" x14ac:dyDescent="0.2">
      <c r="A801" s="94">
        <f>BaseWeaponStats!A801+10</f>
        <v>1202810</v>
      </c>
      <c r="B801" s="95" t="s">
        <v>1276</v>
      </c>
      <c r="C801" s="16" t="s">
        <v>1268</v>
      </c>
      <c r="D801" s="106">
        <f>BaseWeaponStats!D801*WeaponUpgradeCorrections!I40</f>
        <v>0</v>
      </c>
      <c r="E801" s="107">
        <f>BaseWeaponStats!E801*WeaponUpgradeCorrections!J40</f>
        <v>0</v>
      </c>
      <c r="F801" s="107">
        <f>BaseWeaponStats!F801*WeaponUpgradeCorrections!K40</f>
        <v>0</v>
      </c>
      <c r="G801" s="107">
        <f>BaseWeaponStats!G801*WeaponUpgradeCorrections!L40</f>
        <v>0</v>
      </c>
      <c r="H801" s="96">
        <v>0</v>
      </c>
      <c r="I801" s="97">
        <f>BaseWeaponStats!I801*WeaponUpgradeCorrections!C40</f>
        <v>153</v>
      </c>
      <c r="J801" s="97">
        <f>BaseWeaponStats!J801*WeaponUpgradeCorrections!D40</f>
        <v>0</v>
      </c>
      <c r="K801" s="97">
        <f>BaseWeaponStats!K801*WeaponUpgradeCorrections!E40</f>
        <v>153</v>
      </c>
      <c r="L801" s="97">
        <f>BaseWeaponStats!L801*WeaponUpgradeCorrections!F40</f>
        <v>0</v>
      </c>
      <c r="M801" s="97">
        <f>BaseWeaponStats!M801*WeaponUpgradeCorrections!G40</f>
        <v>2.5</v>
      </c>
      <c r="N801" s="97">
        <f>BaseWeaponStats!N801*WeaponUpgradeCorrections!H40</f>
        <v>0</v>
      </c>
      <c r="O801" s="97">
        <v>0</v>
      </c>
      <c r="P801" s="98">
        <v>1</v>
      </c>
      <c r="Q801" s="99">
        <v>0</v>
      </c>
      <c r="R801" s="102">
        <f>BaseWeaponStats!R801*WeaponUpgradeCorrections!M40</f>
        <v>0</v>
      </c>
      <c r="S801" s="102">
        <f>BaseWeaponStats!S801*WeaponUpgradeCorrections!N40</f>
        <v>0</v>
      </c>
      <c r="T801" s="102">
        <f>BaseWeaponStats!T801*WeaponUpgradeCorrections!O40</f>
        <v>0</v>
      </c>
      <c r="U801" s="102">
        <f>BaseWeaponStats!U801*WeaponUpgradeCorrections!P40</f>
        <v>0</v>
      </c>
      <c r="V801" s="102">
        <f>BaseWeaponStats!V801*WeaponUpgradeCorrections!Q40</f>
        <v>0</v>
      </c>
      <c r="W801" s="100">
        <f>BaseWeaponStats!W801</f>
        <v>100</v>
      </c>
      <c r="X801" s="100">
        <f>BaseWeaponStats!X801</f>
        <v>0</v>
      </c>
      <c r="Y801" s="100">
        <f>BaseWeaponStats!Y801</f>
        <v>0</v>
      </c>
    </row>
    <row r="802" spans="1:25" ht="15.75" customHeight="1" x14ac:dyDescent="0.2">
      <c r="A802" s="94">
        <f>BaseWeaponStats!A802+5</f>
        <v>1202905</v>
      </c>
      <c r="B802" s="95" t="s">
        <v>1277</v>
      </c>
      <c r="C802" s="16" t="s">
        <v>1268</v>
      </c>
      <c r="D802" s="106">
        <f>BaseWeaponStats!D802*WeaponUpgradeCorrections!I41</f>
        <v>0</v>
      </c>
      <c r="E802" s="107">
        <f>BaseWeaponStats!E802*WeaponUpgradeCorrections!J41</f>
        <v>0</v>
      </c>
      <c r="F802" s="107">
        <f>BaseWeaponStats!F802*WeaponUpgradeCorrections!K41</f>
        <v>0</v>
      </c>
      <c r="G802" s="107">
        <f>BaseWeaponStats!G802*WeaponUpgradeCorrections!L41</f>
        <v>0</v>
      </c>
      <c r="H802" s="96">
        <v>1</v>
      </c>
      <c r="I802" s="97">
        <f>BaseWeaponStats!I802*WeaponUpgradeCorrections!C41</f>
        <v>120</v>
      </c>
      <c r="J802" s="97">
        <f>BaseWeaponStats!J802*WeaponUpgradeCorrections!D41</f>
        <v>0</v>
      </c>
      <c r="K802" s="97">
        <f>BaseWeaponStats!K802*WeaponUpgradeCorrections!E41</f>
        <v>149.60000000000002</v>
      </c>
      <c r="L802" s="97">
        <f>BaseWeaponStats!L802*WeaponUpgradeCorrections!F41</f>
        <v>0</v>
      </c>
      <c r="M802" s="97">
        <f>BaseWeaponStats!M802*WeaponUpgradeCorrections!G41</f>
        <v>2.5</v>
      </c>
      <c r="N802" s="97">
        <f>BaseWeaponStats!N802*WeaponUpgradeCorrections!H41</f>
        <v>0</v>
      </c>
      <c r="O802" s="97">
        <v>0</v>
      </c>
      <c r="P802" s="98">
        <v>1</v>
      </c>
      <c r="Q802" s="99">
        <v>0</v>
      </c>
      <c r="R802" s="102">
        <f>BaseWeaponStats!R802*WeaponUpgradeCorrections!M41</f>
        <v>0</v>
      </c>
      <c r="S802" s="102">
        <f>BaseWeaponStats!S802*WeaponUpgradeCorrections!N41</f>
        <v>0</v>
      </c>
      <c r="T802" s="102">
        <f>BaseWeaponStats!T802*WeaponUpgradeCorrections!O41</f>
        <v>0</v>
      </c>
      <c r="U802" s="102">
        <f>BaseWeaponStats!U802*WeaponUpgradeCorrections!P41</f>
        <v>0</v>
      </c>
      <c r="V802" s="102">
        <f>BaseWeaponStats!V802*WeaponUpgradeCorrections!Q41</f>
        <v>0</v>
      </c>
      <c r="W802" s="100">
        <f>BaseWeaponStats!W802</f>
        <v>100</v>
      </c>
      <c r="X802" s="100">
        <f>BaseWeaponStats!X802</f>
        <v>0</v>
      </c>
      <c r="Y802" s="100">
        <f>BaseWeaponStats!Y802</f>
        <v>0</v>
      </c>
    </row>
    <row r="803" spans="1:25" ht="15.75" customHeight="1" x14ac:dyDescent="0.2">
      <c r="A803" s="94" t="s">
        <v>418</v>
      </c>
      <c r="B803" s="94" t="s">
        <v>449</v>
      </c>
      <c r="C803" s="16" t="s">
        <v>2</v>
      </c>
      <c r="D803" s="96" t="s">
        <v>419</v>
      </c>
      <c r="E803" s="96" t="s">
        <v>420</v>
      </c>
      <c r="F803" s="96" t="s">
        <v>421</v>
      </c>
      <c r="G803" s="96" t="s">
        <v>422</v>
      </c>
      <c r="H803" s="96" t="s">
        <v>423</v>
      </c>
      <c r="I803" s="97" t="s">
        <v>424</v>
      </c>
      <c r="J803" s="97" t="s">
        <v>425</v>
      </c>
      <c r="K803" s="97" t="s">
        <v>426</v>
      </c>
      <c r="L803" s="97" t="s">
        <v>427</v>
      </c>
      <c r="M803" s="97" t="s">
        <v>428</v>
      </c>
      <c r="N803" s="97" t="s">
        <v>429</v>
      </c>
      <c r="O803" s="97" t="s">
        <v>430</v>
      </c>
      <c r="P803" s="98" t="s">
        <v>9</v>
      </c>
      <c r="Q803" s="99" t="s">
        <v>431</v>
      </c>
      <c r="R803" s="102" t="s">
        <v>432</v>
      </c>
      <c r="S803" s="102" t="s">
        <v>433</v>
      </c>
      <c r="T803" s="102" t="s">
        <v>434</v>
      </c>
      <c r="U803" s="102" t="s">
        <v>435</v>
      </c>
      <c r="V803" s="102" t="s">
        <v>436</v>
      </c>
      <c r="W803" s="100" t="s">
        <v>437</v>
      </c>
      <c r="X803" s="100" t="s">
        <v>10</v>
      </c>
      <c r="Y803" s="100" t="s">
        <v>438</v>
      </c>
    </row>
    <row r="804" spans="1:25" ht="15.75" customHeight="1" x14ac:dyDescent="0.2">
      <c r="A804" s="94">
        <f>BaseWeaponStats!A804+5</f>
        <v>1203005</v>
      </c>
      <c r="B804" s="103" t="s">
        <v>1278</v>
      </c>
      <c r="C804" s="16" t="s">
        <v>1279</v>
      </c>
      <c r="D804" s="106">
        <f>BaseWeaponStats!D804*WeaponUpgradeCorrections!I16</f>
        <v>64</v>
      </c>
      <c r="E804" s="107">
        <f>BaseWeaponStats!E804*WeaponUpgradeCorrections!J16</f>
        <v>64</v>
      </c>
      <c r="F804" s="107">
        <f>BaseWeaponStats!F804*WeaponUpgradeCorrections!K16</f>
        <v>0</v>
      </c>
      <c r="G804" s="107">
        <f>BaseWeaponStats!G804*WeaponUpgradeCorrections!L16</f>
        <v>0</v>
      </c>
      <c r="H804" s="96">
        <v>0</v>
      </c>
      <c r="I804" s="97">
        <f>BaseWeaponStats!I804*WeaponUpgradeCorrections!C16</f>
        <v>135</v>
      </c>
      <c r="J804" s="97">
        <f>BaseWeaponStats!J804*WeaponUpgradeCorrections!D16</f>
        <v>0</v>
      </c>
      <c r="K804" s="97">
        <f>BaseWeaponStats!K804*WeaponUpgradeCorrections!E16</f>
        <v>0</v>
      </c>
      <c r="L804" s="97">
        <f>BaseWeaponStats!L804*WeaponUpgradeCorrections!F16</f>
        <v>0</v>
      </c>
      <c r="M804" s="97">
        <f>BaseWeaponStats!M804*WeaponUpgradeCorrections!G16</f>
        <v>2.5</v>
      </c>
      <c r="N804" s="97">
        <f>BaseWeaponStats!N804*WeaponUpgradeCorrections!H16</f>
        <v>0</v>
      </c>
      <c r="O804" s="97">
        <v>0</v>
      </c>
      <c r="P804" s="98">
        <v>10</v>
      </c>
      <c r="Q804" s="99">
        <v>0</v>
      </c>
      <c r="R804" s="102">
        <f>BaseWeaponStats!R804*WeaponUpgradeCorrections!M16</f>
        <v>0</v>
      </c>
      <c r="S804" s="102">
        <f>BaseWeaponStats!S804*WeaponUpgradeCorrections!N16</f>
        <v>0</v>
      </c>
      <c r="T804" s="102">
        <f>BaseWeaponStats!T804*WeaponUpgradeCorrections!O16</f>
        <v>0</v>
      </c>
      <c r="U804" s="102">
        <f>BaseWeaponStats!U804*WeaponUpgradeCorrections!P16</f>
        <v>0</v>
      </c>
      <c r="V804" s="102">
        <f>BaseWeaponStats!V804*WeaponUpgradeCorrections!Q16</f>
        <v>0</v>
      </c>
      <c r="W804" s="100">
        <f>BaseWeaponStats!W804</f>
        <v>100</v>
      </c>
      <c r="X804" s="100">
        <f>BaseWeaponStats!X804</f>
        <v>0</v>
      </c>
      <c r="Y804" s="100">
        <f>BaseWeaponStats!Y804</f>
        <v>0</v>
      </c>
    </row>
    <row r="805" spans="1:25" ht="15.75" customHeight="1" x14ac:dyDescent="0.2">
      <c r="A805" s="94" t="s">
        <v>418</v>
      </c>
      <c r="B805" s="94" t="s">
        <v>449</v>
      </c>
      <c r="C805" s="16" t="s">
        <v>2</v>
      </c>
      <c r="D805" s="96" t="s">
        <v>419</v>
      </c>
      <c r="E805" s="96" t="s">
        <v>420</v>
      </c>
      <c r="F805" s="96" t="s">
        <v>421</v>
      </c>
      <c r="G805" s="96" t="s">
        <v>422</v>
      </c>
      <c r="H805" s="96" t="s">
        <v>423</v>
      </c>
      <c r="I805" s="97" t="s">
        <v>424</v>
      </c>
      <c r="J805" s="97" t="s">
        <v>425</v>
      </c>
      <c r="K805" s="97" t="s">
        <v>426</v>
      </c>
      <c r="L805" s="97" t="s">
        <v>427</v>
      </c>
      <c r="M805" s="97" t="s">
        <v>428</v>
      </c>
      <c r="N805" s="97" t="s">
        <v>429</v>
      </c>
      <c r="O805" s="97" t="s">
        <v>430</v>
      </c>
      <c r="P805" s="98" t="s">
        <v>9</v>
      </c>
      <c r="Q805" s="99" t="s">
        <v>431</v>
      </c>
      <c r="R805" s="102" t="s">
        <v>432</v>
      </c>
      <c r="S805" s="102" t="s">
        <v>433</v>
      </c>
      <c r="T805" s="102" t="s">
        <v>434</v>
      </c>
      <c r="U805" s="102" t="s">
        <v>435</v>
      </c>
      <c r="V805" s="102" t="s">
        <v>436</v>
      </c>
      <c r="W805" s="100" t="s">
        <v>437</v>
      </c>
      <c r="X805" s="100" t="s">
        <v>10</v>
      </c>
      <c r="Y805" s="100" t="s">
        <v>438</v>
      </c>
    </row>
    <row r="806" spans="1:25" ht="15.75" customHeight="1" x14ac:dyDescent="0.2">
      <c r="A806" s="94">
        <f>BaseWeaponStats!A806+15</f>
        <v>1204015</v>
      </c>
      <c r="B806" s="103" t="s">
        <v>1280</v>
      </c>
      <c r="C806" s="16" t="s">
        <v>369</v>
      </c>
      <c r="D806" s="106">
        <f>BaseWeaponStats!D806*WeaponUpgradeCorrections!I4</f>
        <v>72</v>
      </c>
      <c r="E806" s="107">
        <f>BaseWeaponStats!E806*WeaponUpgradeCorrections!J4</f>
        <v>72</v>
      </c>
      <c r="F806" s="107">
        <f>BaseWeaponStats!F806*WeaponUpgradeCorrections!K4</f>
        <v>0</v>
      </c>
      <c r="G806" s="107">
        <f>BaseWeaponStats!G806*WeaponUpgradeCorrections!L4</f>
        <v>0</v>
      </c>
      <c r="H806" s="96">
        <v>0</v>
      </c>
      <c r="I806" s="97">
        <f>BaseWeaponStats!I806*WeaponUpgradeCorrections!C4</f>
        <v>137.5</v>
      </c>
      <c r="J806" s="97">
        <f>BaseWeaponStats!J806*WeaponUpgradeCorrections!D4</f>
        <v>0</v>
      </c>
      <c r="K806" s="97">
        <f>BaseWeaponStats!K806*WeaponUpgradeCorrections!E4</f>
        <v>0</v>
      </c>
      <c r="L806" s="97">
        <f>BaseWeaponStats!L806*WeaponUpgradeCorrections!F4</f>
        <v>0</v>
      </c>
      <c r="M806" s="97">
        <f>BaseWeaponStats!M806*WeaponUpgradeCorrections!G4</f>
        <v>2.5</v>
      </c>
      <c r="N806" s="97">
        <f>BaseWeaponStats!N806*WeaponUpgradeCorrections!H4</f>
        <v>0</v>
      </c>
      <c r="O806" s="97">
        <v>0</v>
      </c>
      <c r="P806" s="98">
        <v>1</v>
      </c>
      <c r="Q806" s="99">
        <v>0</v>
      </c>
      <c r="R806" s="102">
        <f>BaseWeaponStats!R806*WeaponUpgradeCorrections!M4</f>
        <v>0</v>
      </c>
      <c r="S806" s="102">
        <f>BaseWeaponStats!S806*WeaponUpgradeCorrections!N4</f>
        <v>0</v>
      </c>
      <c r="T806" s="102">
        <f>BaseWeaponStats!T806*WeaponUpgradeCorrections!O4</f>
        <v>0</v>
      </c>
      <c r="U806" s="102">
        <f>BaseWeaponStats!U806*WeaponUpgradeCorrections!P4</f>
        <v>0</v>
      </c>
      <c r="V806" s="102">
        <f>BaseWeaponStats!V806*WeaponUpgradeCorrections!Q4</f>
        <v>0</v>
      </c>
      <c r="W806" s="100">
        <f>BaseWeaponStats!W806</f>
        <v>100</v>
      </c>
      <c r="X806" s="100">
        <f>BaseWeaponStats!X806</f>
        <v>0</v>
      </c>
      <c r="Y806" s="100">
        <f>BaseWeaponStats!Y806</f>
        <v>0</v>
      </c>
    </row>
    <row r="807" spans="1:25" ht="15.75" customHeight="1" x14ac:dyDescent="0.2">
      <c r="A807" s="94">
        <f>BaseWeaponStats!A807+5</f>
        <v>1204105</v>
      </c>
      <c r="B807" s="95" t="s">
        <v>1281</v>
      </c>
      <c r="C807" s="16" t="s">
        <v>369</v>
      </c>
      <c r="D807" s="106">
        <f>BaseWeaponStats!D807*WeaponUpgradeCorrections!I5</f>
        <v>72</v>
      </c>
      <c r="E807" s="107">
        <f>BaseWeaponStats!E807*WeaponUpgradeCorrections!J5</f>
        <v>72</v>
      </c>
      <c r="F807" s="107">
        <f>BaseWeaponStats!F807*WeaponUpgradeCorrections!K5</f>
        <v>0</v>
      </c>
      <c r="G807" s="107">
        <f>BaseWeaponStats!G807*WeaponUpgradeCorrections!L5</f>
        <v>0</v>
      </c>
      <c r="H807" s="96">
        <v>0</v>
      </c>
      <c r="I807" s="97">
        <f>BaseWeaponStats!I807*WeaponUpgradeCorrections!C5</f>
        <v>148.5</v>
      </c>
      <c r="J807" s="97">
        <f>BaseWeaponStats!J807*WeaponUpgradeCorrections!D5</f>
        <v>0</v>
      </c>
      <c r="K807" s="97">
        <f>BaseWeaponStats!K807*WeaponUpgradeCorrections!E5</f>
        <v>0</v>
      </c>
      <c r="L807" s="97">
        <f>BaseWeaponStats!L807*WeaponUpgradeCorrections!F5</f>
        <v>0</v>
      </c>
      <c r="M807" s="97">
        <f>BaseWeaponStats!M807*WeaponUpgradeCorrections!G5</f>
        <v>2.5</v>
      </c>
      <c r="N807" s="97">
        <f>BaseWeaponStats!N807*WeaponUpgradeCorrections!H5</f>
        <v>0</v>
      </c>
      <c r="O807" s="97">
        <v>0</v>
      </c>
      <c r="P807" s="98">
        <v>1</v>
      </c>
      <c r="Q807" s="99">
        <v>0</v>
      </c>
      <c r="R807" s="102">
        <f>BaseWeaponStats!R807*WeaponUpgradeCorrections!M5</f>
        <v>0</v>
      </c>
      <c r="S807" s="102">
        <f>BaseWeaponStats!S807*WeaponUpgradeCorrections!N5</f>
        <v>0</v>
      </c>
      <c r="T807" s="102">
        <f>BaseWeaponStats!T807*WeaponUpgradeCorrections!O5</f>
        <v>0</v>
      </c>
      <c r="U807" s="102">
        <f>BaseWeaponStats!U807*WeaponUpgradeCorrections!P5</f>
        <v>0</v>
      </c>
      <c r="V807" s="102">
        <f>BaseWeaponStats!V807*WeaponUpgradeCorrections!Q5</f>
        <v>0</v>
      </c>
      <c r="W807" s="100">
        <f>BaseWeaponStats!W807</f>
        <v>10</v>
      </c>
      <c r="X807" s="100">
        <f>BaseWeaponStats!X807</f>
        <v>0</v>
      </c>
      <c r="Y807" s="100">
        <f>BaseWeaponStats!Y807</f>
        <v>0</v>
      </c>
    </row>
    <row r="808" spans="1:25" ht="15.75" customHeight="1" x14ac:dyDescent="0.2">
      <c r="A808" s="94">
        <f>BaseWeaponStats!A808+5</f>
        <v>1204205</v>
      </c>
      <c r="B808" s="95" t="s">
        <v>1282</v>
      </c>
      <c r="C808" s="16" t="s">
        <v>369</v>
      </c>
      <c r="D808" s="106">
        <f>BaseWeaponStats!D808*WeaponUpgradeCorrections!I38</f>
        <v>0</v>
      </c>
      <c r="E808" s="107">
        <f>BaseWeaponStats!E808*WeaponUpgradeCorrections!J38</f>
        <v>0</v>
      </c>
      <c r="F808" s="107">
        <f>BaseWeaponStats!F808*WeaponUpgradeCorrections!K38</f>
        <v>0</v>
      </c>
      <c r="G808" s="107">
        <f>BaseWeaponStats!G808*WeaponUpgradeCorrections!L38</f>
        <v>0</v>
      </c>
      <c r="H808" s="96">
        <v>0</v>
      </c>
      <c r="I808" s="97">
        <f>BaseWeaponStats!I808*WeaponUpgradeCorrections!C38</f>
        <v>252.99999999999997</v>
      </c>
      <c r="J808" s="97">
        <f>BaseWeaponStats!J808*WeaponUpgradeCorrections!D38</f>
        <v>0</v>
      </c>
      <c r="K808" s="97">
        <f>BaseWeaponStats!K808*WeaponUpgradeCorrections!E38</f>
        <v>0</v>
      </c>
      <c r="L808" s="97">
        <f>BaseWeaponStats!L808*WeaponUpgradeCorrections!F38</f>
        <v>275</v>
      </c>
      <c r="M808" s="97">
        <f>BaseWeaponStats!M808*WeaponUpgradeCorrections!G38</f>
        <v>2.5</v>
      </c>
      <c r="N808" s="97">
        <f>BaseWeaponStats!N808*WeaponUpgradeCorrections!H38</f>
        <v>0</v>
      </c>
      <c r="O808" s="97">
        <v>0</v>
      </c>
      <c r="P808" s="98">
        <v>1</v>
      </c>
      <c r="Q808" s="99">
        <v>0</v>
      </c>
      <c r="R808" s="102">
        <f>BaseWeaponStats!R808*WeaponUpgradeCorrections!M38</f>
        <v>0</v>
      </c>
      <c r="S808" s="102">
        <f>BaseWeaponStats!S808*WeaponUpgradeCorrections!N38</f>
        <v>0</v>
      </c>
      <c r="T808" s="102">
        <f>BaseWeaponStats!T808*WeaponUpgradeCorrections!O38</f>
        <v>0</v>
      </c>
      <c r="U808" s="102">
        <f>BaseWeaponStats!U808*WeaponUpgradeCorrections!P38</f>
        <v>0</v>
      </c>
      <c r="V808" s="102">
        <f>BaseWeaponStats!V808*WeaponUpgradeCorrections!Q38</f>
        <v>0</v>
      </c>
      <c r="W808" s="100">
        <f>BaseWeaponStats!W808</f>
        <v>100</v>
      </c>
      <c r="X808" s="100">
        <f>BaseWeaponStats!X808</f>
        <v>0</v>
      </c>
      <c r="Y808" s="100">
        <f>BaseWeaponStats!Y808</f>
        <v>0</v>
      </c>
    </row>
    <row r="809" spans="1:25" ht="15.75" customHeight="1" x14ac:dyDescent="0.2">
      <c r="A809" s="94">
        <f>BaseWeaponStats!A809+5</f>
        <v>1204305</v>
      </c>
      <c r="B809" s="95" t="s">
        <v>1283</v>
      </c>
      <c r="C809" s="16" t="s">
        <v>369</v>
      </c>
      <c r="D809" s="106">
        <f>BaseWeaponStats!D809*WeaponUpgradeCorrections!I7</f>
        <v>49.500000000000007</v>
      </c>
      <c r="E809" s="107">
        <f>BaseWeaponStats!E809*WeaponUpgradeCorrections!J7</f>
        <v>49.500000000000007</v>
      </c>
      <c r="F809" s="107">
        <f>BaseWeaponStats!F809*WeaponUpgradeCorrections!K7</f>
        <v>0</v>
      </c>
      <c r="G809" s="107">
        <f>BaseWeaponStats!G809*WeaponUpgradeCorrections!L7</f>
        <v>0</v>
      </c>
      <c r="H809" s="96">
        <v>0</v>
      </c>
      <c r="I809" s="97">
        <f>BaseWeaponStats!I809*WeaponUpgradeCorrections!C7</f>
        <v>126</v>
      </c>
      <c r="J809" s="97">
        <f>BaseWeaponStats!J809*WeaponUpgradeCorrections!D7</f>
        <v>0</v>
      </c>
      <c r="K809" s="97">
        <f>BaseWeaponStats!K809*WeaponUpgradeCorrections!E7</f>
        <v>0</v>
      </c>
      <c r="L809" s="97">
        <f>BaseWeaponStats!L809*WeaponUpgradeCorrections!F7</f>
        <v>0</v>
      </c>
      <c r="M809" s="97">
        <f>BaseWeaponStats!M809*WeaponUpgradeCorrections!G7</f>
        <v>2.2000000000000002</v>
      </c>
      <c r="N809" s="97">
        <f>BaseWeaponStats!N809*WeaponUpgradeCorrections!H7</f>
        <v>0</v>
      </c>
      <c r="O809" s="97">
        <v>0</v>
      </c>
      <c r="P809" s="98">
        <v>1</v>
      </c>
      <c r="Q809" s="99">
        <v>0</v>
      </c>
      <c r="R809" s="102">
        <f>BaseWeaponStats!R809*WeaponUpgradeCorrections!M7</f>
        <v>0</v>
      </c>
      <c r="S809" s="102">
        <f>BaseWeaponStats!S809*WeaponUpgradeCorrections!N7</f>
        <v>0</v>
      </c>
      <c r="T809" s="102">
        <f>BaseWeaponStats!T809*WeaponUpgradeCorrections!O7</f>
        <v>0</v>
      </c>
      <c r="U809" s="102">
        <f>BaseWeaponStats!U809*WeaponUpgradeCorrections!P7</f>
        <v>0</v>
      </c>
      <c r="V809" s="102">
        <f>BaseWeaponStats!V809*WeaponUpgradeCorrections!Q7</f>
        <v>0</v>
      </c>
      <c r="W809" s="100">
        <f>BaseWeaponStats!W809</f>
        <v>100</v>
      </c>
      <c r="X809" s="100">
        <f>BaseWeaponStats!X809</f>
        <v>0</v>
      </c>
      <c r="Y809" s="100">
        <f>BaseWeaponStats!Y809</f>
        <v>0</v>
      </c>
    </row>
    <row r="810" spans="1:25" ht="15.75" customHeight="1" x14ac:dyDescent="0.2">
      <c r="A810" s="94">
        <f>BaseWeaponStats!A810+10</f>
        <v>1204410</v>
      </c>
      <c r="B810" s="95" t="s">
        <v>1284</v>
      </c>
      <c r="C810" s="16" t="s">
        <v>369</v>
      </c>
      <c r="D810" s="106">
        <f>BaseWeaponStats!D810*WeaponUpgradeCorrections!I8</f>
        <v>20.399999999999999</v>
      </c>
      <c r="E810" s="107">
        <f>BaseWeaponStats!E810*WeaponUpgradeCorrections!J8</f>
        <v>20.399999999999999</v>
      </c>
      <c r="F810" s="107">
        <f>BaseWeaponStats!F810*WeaponUpgradeCorrections!K8</f>
        <v>103.2</v>
      </c>
      <c r="G810" s="107">
        <f>BaseWeaponStats!G810*WeaponUpgradeCorrections!L8</f>
        <v>0</v>
      </c>
      <c r="H810" s="96">
        <v>0</v>
      </c>
      <c r="I810" s="97">
        <f>BaseWeaponStats!I810*WeaponUpgradeCorrections!C8</f>
        <v>102.5</v>
      </c>
      <c r="J810" s="97">
        <f>BaseWeaponStats!J810*WeaponUpgradeCorrections!D8</f>
        <v>112.5</v>
      </c>
      <c r="K810" s="97">
        <f>BaseWeaponStats!K810*WeaponUpgradeCorrections!E8</f>
        <v>0</v>
      </c>
      <c r="L810" s="97">
        <f>BaseWeaponStats!L810*WeaponUpgradeCorrections!F8</f>
        <v>0</v>
      </c>
      <c r="M810" s="97">
        <f>BaseWeaponStats!M810*WeaponUpgradeCorrections!G8</f>
        <v>2.5</v>
      </c>
      <c r="N810" s="97">
        <f>BaseWeaponStats!N810*WeaponUpgradeCorrections!H8</f>
        <v>0</v>
      </c>
      <c r="O810" s="97">
        <v>0</v>
      </c>
      <c r="P810" s="98">
        <v>1</v>
      </c>
      <c r="Q810" s="99">
        <v>0</v>
      </c>
      <c r="R810" s="102">
        <f>BaseWeaponStats!R810*WeaponUpgradeCorrections!M8</f>
        <v>0</v>
      </c>
      <c r="S810" s="102">
        <f>BaseWeaponStats!S810*WeaponUpgradeCorrections!N8</f>
        <v>0</v>
      </c>
      <c r="T810" s="102">
        <f>BaseWeaponStats!T810*WeaponUpgradeCorrections!O8</f>
        <v>0</v>
      </c>
      <c r="U810" s="102">
        <f>BaseWeaponStats!U810*WeaponUpgradeCorrections!P8</f>
        <v>0</v>
      </c>
      <c r="V810" s="102">
        <f>BaseWeaponStats!V810*WeaponUpgradeCorrections!Q8</f>
        <v>0</v>
      </c>
      <c r="W810" s="100">
        <f>BaseWeaponStats!W810</f>
        <v>100</v>
      </c>
      <c r="X810" s="100">
        <f>BaseWeaponStats!X810</f>
        <v>0</v>
      </c>
      <c r="Y810" s="100">
        <f>BaseWeaponStats!Y810</f>
        <v>1</v>
      </c>
    </row>
    <row r="811" spans="1:25" ht="15.75" customHeight="1" x14ac:dyDescent="0.2">
      <c r="A811" s="94">
        <f>BaseWeaponStats!A811+5</f>
        <v>1204505</v>
      </c>
      <c r="B811" s="95" t="s">
        <v>1285</v>
      </c>
      <c r="C811" s="16" t="s">
        <v>369</v>
      </c>
      <c r="D811" s="106">
        <f>BaseWeaponStats!D811*WeaponUpgradeCorrections!I39</f>
        <v>14.399999999999999</v>
      </c>
      <c r="E811" s="107">
        <f>BaseWeaponStats!E811*WeaponUpgradeCorrections!J39</f>
        <v>14.399999999999999</v>
      </c>
      <c r="F811" s="107">
        <f>BaseWeaponStats!F811*WeaponUpgradeCorrections!K39</f>
        <v>117.6</v>
      </c>
      <c r="G811" s="107">
        <f>BaseWeaponStats!G811*WeaponUpgradeCorrections!L39</f>
        <v>0</v>
      </c>
      <c r="H811" s="96">
        <v>0</v>
      </c>
      <c r="I811" s="97">
        <f>BaseWeaponStats!I811*WeaponUpgradeCorrections!C39</f>
        <v>98.399999999999991</v>
      </c>
      <c r="J811" s="97">
        <f>BaseWeaponStats!J811*WeaponUpgradeCorrections!D39</f>
        <v>102.08</v>
      </c>
      <c r="K811" s="97">
        <f>BaseWeaponStats!K811*WeaponUpgradeCorrections!E39</f>
        <v>0</v>
      </c>
      <c r="L811" s="97">
        <f>BaseWeaponStats!L811*WeaponUpgradeCorrections!F39</f>
        <v>0</v>
      </c>
      <c r="M811" s="97">
        <f>BaseWeaponStats!M811*WeaponUpgradeCorrections!G39</f>
        <v>2.5</v>
      </c>
      <c r="N811" s="97">
        <f>BaseWeaponStats!N811*WeaponUpgradeCorrections!H39</f>
        <v>0</v>
      </c>
      <c r="O811" s="97">
        <v>0</v>
      </c>
      <c r="P811" s="98">
        <v>1</v>
      </c>
      <c r="Q811" s="99">
        <v>0</v>
      </c>
      <c r="R811" s="102">
        <f>BaseWeaponStats!R811*WeaponUpgradeCorrections!M39</f>
        <v>0</v>
      </c>
      <c r="S811" s="102">
        <f>BaseWeaponStats!S811*WeaponUpgradeCorrections!N39</f>
        <v>0</v>
      </c>
      <c r="T811" s="102">
        <f>BaseWeaponStats!T811*WeaponUpgradeCorrections!O39</f>
        <v>0</v>
      </c>
      <c r="U811" s="102">
        <f>BaseWeaponStats!U811*WeaponUpgradeCorrections!P39</f>
        <v>0</v>
      </c>
      <c r="V811" s="102">
        <f>BaseWeaponStats!V811*WeaponUpgradeCorrections!Q39</f>
        <v>0</v>
      </c>
      <c r="W811" s="100">
        <f>BaseWeaponStats!W811</f>
        <v>100</v>
      </c>
      <c r="X811" s="100">
        <f>BaseWeaponStats!X811</f>
        <v>0</v>
      </c>
      <c r="Y811" s="100">
        <f>BaseWeaponStats!Y811</f>
        <v>1</v>
      </c>
    </row>
    <row r="812" spans="1:25" ht="15.75" customHeight="1" x14ac:dyDescent="0.2">
      <c r="A812" s="94">
        <f>BaseWeaponStats!A812+10</f>
        <v>1204610</v>
      </c>
      <c r="B812" s="95" t="s">
        <v>1286</v>
      </c>
      <c r="C812" s="16" t="s">
        <v>369</v>
      </c>
      <c r="D812" s="106">
        <f>BaseWeaponStats!D812*WeaponUpgradeCorrections!I10</f>
        <v>27.599999999999998</v>
      </c>
      <c r="E812" s="107">
        <f>BaseWeaponStats!E812*WeaponUpgradeCorrections!J10</f>
        <v>27.599999999999998</v>
      </c>
      <c r="F812" s="107">
        <f>BaseWeaponStats!F812*WeaponUpgradeCorrections!K10</f>
        <v>0</v>
      </c>
      <c r="G812" s="107">
        <f>BaseWeaponStats!G812*WeaponUpgradeCorrections!L10</f>
        <v>103.2</v>
      </c>
      <c r="H812" s="96">
        <v>0</v>
      </c>
      <c r="I812" s="97">
        <f>BaseWeaponStats!I812*WeaponUpgradeCorrections!C10</f>
        <v>92.5</v>
      </c>
      <c r="J812" s="97">
        <f>BaseWeaponStats!J812*WeaponUpgradeCorrections!D10</f>
        <v>112.5</v>
      </c>
      <c r="K812" s="97">
        <f>BaseWeaponStats!K812*WeaponUpgradeCorrections!E10</f>
        <v>0</v>
      </c>
      <c r="L812" s="97">
        <f>BaseWeaponStats!L812*WeaponUpgradeCorrections!F10</f>
        <v>0</v>
      </c>
      <c r="M812" s="97">
        <f>BaseWeaponStats!M812*WeaponUpgradeCorrections!G10</f>
        <v>2.5</v>
      </c>
      <c r="N812" s="97">
        <f>BaseWeaponStats!N812*WeaponUpgradeCorrections!H10</f>
        <v>0</v>
      </c>
      <c r="O812" s="97">
        <v>0</v>
      </c>
      <c r="P812" s="98">
        <v>1</v>
      </c>
      <c r="Q812" s="99">
        <v>0</v>
      </c>
      <c r="R812" s="102">
        <f>BaseWeaponStats!R812*WeaponUpgradeCorrections!M10</f>
        <v>0</v>
      </c>
      <c r="S812" s="102">
        <f>BaseWeaponStats!S812*WeaponUpgradeCorrections!N10</f>
        <v>0</v>
      </c>
      <c r="T812" s="102">
        <f>BaseWeaponStats!T812*WeaponUpgradeCorrections!O10</f>
        <v>0</v>
      </c>
      <c r="U812" s="102">
        <f>BaseWeaponStats!U812*WeaponUpgradeCorrections!P10</f>
        <v>0</v>
      </c>
      <c r="V812" s="102">
        <f>BaseWeaponStats!V812*WeaponUpgradeCorrections!Q10</f>
        <v>0</v>
      </c>
      <c r="W812" s="100">
        <f>BaseWeaponStats!W812</f>
        <v>100</v>
      </c>
      <c r="X812" s="100">
        <f>BaseWeaponStats!X812</f>
        <v>0</v>
      </c>
      <c r="Y812" s="100">
        <f>BaseWeaponStats!Y812</f>
        <v>1</v>
      </c>
    </row>
    <row r="813" spans="1:25" ht="15.75" customHeight="1" x14ac:dyDescent="0.2">
      <c r="A813" s="94">
        <f>BaseWeaponStats!A813+5</f>
        <v>1204705</v>
      </c>
      <c r="B813" s="95" t="s">
        <v>1287</v>
      </c>
      <c r="C813" s="16" t="s">
        <v>369</v>
      </c>
      <c r="D813" s="106">
        <f>BaseWeaponStats!D813*WeaponUpgradeCorrections!I11</f>
        <v>26.4</v>
      </c>
      <c r="E813" s="107">
        <f>BaseWeaponStats!E813*WeaponUpgradeCorrections!J11</f>
        <v>26.4</v>
      </c>
      <c r="F813" s="107">
        <f>BaseWeaponStats!F813*WeaponUpgradeCorrections!K11</f>
        <v>0</v>
      </c>
      <c r="G813" s="107">
        <f>BaseWeaponStats!G813*WeaponUpgradeCorrections!L11</f>
        <v>121.19999999999999</v>
      </c>
      <c r="H813" s="96">
        <v>0</v>
      </c>
      <c r="I813" s="97">
        <f>BaseWeaponStats!I813*WeaponUpgradeCorrections!C11</f>
        <v>98.8</v>
      </c>
      <c r="J813" s="97">
        <f>BaseWeaponStats!J813*WeaponUpgradeCorrections!D11</f>
        <v>102.5</v>
      </c>
      <c r="K813" s="97">
        <f>BaseWeaponStats!K813*WeaponUpgradeCorrections!E11</f>
        <v>0</v>
      </c>
      <c r="L813" s="97">
        <f>BaseWeaponStats!L813*WeaponUpgradeCorrections!F11</f>
        <v>0</v>
      </c>
      <c r="M813" s="97">
        <f>BaseWeaponStats!M813*WeaponUpgradeCorrections!G11</f>
        <v>2.5</v>
      </c>
      <c r="N813" s="97">
        <f>BaseWeaponStats!N813*WeaponUpgradeCorrections!H11</f>
        <v>0</v>
      </c>
      <c r="O813" s="97">
        <v>0</v>
      </c>
      <c r="P813" s="98">
        <v>1</v>
      </c>
      <c r="Q813" s="99">
        <v>0</v>
      </c>
      <c r="R813" s="102">
        <f>BaseWeaponStats!R813*WeaponUpgradeCorrections!M11</f>
        <v>0</v>
      </c>
      <c r="S813" s="102">
        <f>BaseWeaponStats!S813*WeaponUpgradeCorrections!N11</f>
        <v>0</v>
      </c>
      <c r="T813" s="102">
        <f>BaseWeaponStats!T813*WeaponUpgradeCorrections!O11</f>
        <v>0</v>
      </c>
      <c r="U813" s="102">
        <f>BaseWeaponStats!U813*WeaponUpgradeCorrections!P11</f>
        <v>0</v>
      </c>
      <c r="V813" s="102">
        <f>BaseWeaponStats!V813*WeaponUpgradeCorrections!Q11</f>
        <v>0</v>
      </c>
      <c r="W813" s="100">
        <f>BaseWeaponStats!W813</f>
        <v>100</v>
      </c>
      <c r="X813" s="100">
        <f>BaseWeaponStats!X813</f>
        <v>0</v>
      </c>
      <c r="Y813" s="100">
        <f>BaseWeaponStats!Y813</f>
        <v>1</v>
      </c>
    </row>
    <row r="814" spans="1:25" ht="15.75" customHeight="1" x14ac:dyDescent="0.2">
      <c r="A814" s="94">
        <f>BaseWeaponStats!A814+10</f>
        <v>1204810</v>
      </c>
      <c r="B814" s="95" t="s">
        <v>1288</v>
      </c>
      <c r="C814" s="16" t="s">
        <v>369</v>
      </c>
      <c r="D814" s="106">
        <f>BaseWeaponStats!D814*WeaponUpgradeCorrections!I40</f>
        <v>0</v>
      </c>
      <c r="E814" s="107">
        <f>BaseWeaponStats!E814*WeaponUpgradeCorrections!J40</f>
        <v>0</v>
      </c>
      <c r="F814" s="107">
        <f>BaseWeaponStats!F814*WeaponUpgradeCorrections!K40</f>
        <v>0</v>
      </c>
      <c r="G814" s="107">
        <f>BaseWeaponStats!G814*WeaponUpgradeCorrections!L40</f>
        <v>0</v>
      </c>
      <c r="H814" s="96">
        <v>0</v>
      </c>
      <c r="I814" s="97">
        <f>BaseWeaponStats!I814*WeaponUpgradeCorrections!C40</f>
        <v>247.5</v>
      </c>
      <c r="J814" s="97">
        <f>BaseWeaponStats!J814*WeaponUpgradeCorrections!D40</f>
        <v>0</v>
      </c>
      <c r="K814" s="97">
        <f>BaseWeaponStats!K814*WeaponUpgradeCorrections!E40</f>
        <v>247.5</v>
      </c>
      <c r="L814" s="97">
        <f>BaseWeaponStats!L814*WeaponUpgradeCorrections!F40</f>
        <v>0</v>
      </c>
      <c r="M814" s="97">
        <f>BaseWeaponStats!M814*WeaponUpgradeCorrections!G40</f>
        <v>2.5</v>
      </c>
      <c r="N814" s="97">
        <f>BaseWeaponStats!N814*WeaponUpgradeCorrections!H40</f>
        <v>0</v>
      </c>
      <c r="O814" s="97">
        <v>0</v>
      </c>
      <c r="P814" s="98">
        <v>1</v>
      </c>
      <c r="Q814" s="99">
        <v>0</v>
      </c>
      <c r="R814" s="102">
        <f>BaseWeaponStats!R814*WeaponUpgradeCorrections!M40</f>
        <v>0</v>
      </c>
      <c r="S814" s="102">
        <f>BaseWeaponStats!S814*WeaponUpgradeCorrections!N40</f>
        <v>0</v>
      </c>
      <c r="T814" s="102">
        <f>BaseWeaponStats!T814*WeaponUpgradeCorrections!O40</f>
        <v>0</v>
      </c>
      <c r="U814" s="102">
        <f>BaseWeaponStats!U814*WeaponUpgradeCorrections!P40</f>
        <v>0</v>
      </c>
      <c r="V814" s="102">
        <f>BaseWeaponStats!V814*WeaponUpgradeCorrections!Q40</f>
        <v>0</v>
      </c>
      <c r="W814" s="100">
        <f>BaseWeaponStats!W814</f>
        <v>100</v>
      </c>
      <c r="X814" s="100">
        <f>BaseWeaponStats!X814</f>
        <v>0</v>
      </c>
      <c r="Y814" s="100">
        <f>BaseWeaponStats!Y814</f>
        <v>0</v>
      </c>
    </row>
    <row r="815" spans="1:25" ht="15.75" customHeight="1" x14ac:dyDescent="0.2">
      <c r="A815" s="94">
        <f>BaseWeaponStats!A815+5</f>
        <v>1204905</v>
      </c>
      <c r="B815" s="95" t="s">
        <v>1289</v>
      </c>
      <c r="C815" s="16" t="s">
        <v>369</v>
      </c>
      <c r="D815" s="106">
        <f>BaseWeaponStats!D815*WeaponUpgradeCorrections!I41</f>
        <v>0</v>
      </c>
      <c r="E815" s="107">
        <f>BaseWeaponStats!E815*WeaponUpgradeCorrections!J41</f>
        <v>0</v>
      </c>
      <c r="F815" s="107">
        <f>BaseWeaponStats!F815*WeaponUpgradeCorrections!K41</f>
        <v>0</v>
      </c>
      <c r="G815" s="107">
        <f>BaseWeaponStats!G815*WeaponUpgradeCorrections!L41</f>
        <v>0</v>
      </c>
      <c r="H815" s="96">
        <v>1</v>
      </c>
      <c r="I815" s="97">
        <f>BaseWeaponStats!I815*WeaponUpgradeCorrections!C41</f>
        <v>192</v>
      </c>
      <c r="J815" s="97">
        <f>BaseWeaponStats!J815*WeaponUpgradeCorrections!D41</f>
        <v>0</v>
      </c>
      <c r="K815" s="97">
        <f>BaseWeaponStats!K815*WeaponUpgradeCorrections!E41</f>
        <v>246.40000000000003</v>
      </c>
      <c r="L815" s="97">
        <f>BaseWeaponStats!L815*WeaponUpgradeCorrections!F41</f>
        <v>0</v>
      </c>
      <c r="M815" s="97">
        <f>BaseWeaponStats!M815*WeaponUpgradeCorrections!G41</f>
        <v>2.5</v>
      </c>
      <c r="N815" s="97">
        <f>BaseWeaponStats!N815*WeaponUpgradeCorrections!H41</f>
        <v>0</v>
      </c>
      <c r="O815" s="97">
        <v>0</v>
      </c>
      <c r="P815" s="98">
        <v>1</v>
      </c>
      <c r="Q815" s="99">
        <v>0</v>
      </c>
      <c r="R815" s="102">
        <f>BaseWeaponStats!R815*WeaponUpgradeCorrections!M41</f>
        <v>0</v>
      </c>
      <c r="S815" s="102">
        <f>BaseWeaponStats!S815*WeaponUpgradeCorrections!N41</f>
        <v>0</v>
      </c>
      <c r="T815" s="102">
        <f>BaseWeaponStats!T815*WeaponUpgradeCorrections!O41</f>
        <v>0</v>
      </c>
      <c r="U815" s="102">
        <f>BaseWeaponStats!U815*WeaponUpgradeCorrections!P41</f>
        <v>0</v>
      </c>
      <c r="V815" s="102">
        <f>BaseWeaponStats!V815*WeaponUpgradeCorrections!Q41</f>
        <v>0</v>
      </c>
      <c r="W815" s="100">
        <f>BaseWeaponStats!W815</f>
        <v>100</v>
      </c>
      <c r="X815" s="100">
        <f>BaseWeaponStats!X815</f>
        <v>0</v>
      </c>
      <c r="Y815" s="100">
        <f>BaseWeaponStats!Y815</f>
        <v>0</v>
      </c>
    </row>
    <row r="816" spans="1:25" ht="15.75" customHeight="1" x14ac:dyDescent="0.2">
      <c r="A816" s="94" t="s">
        <v>418</v>
      </c>
      <c r="B816" s="94" t="s">
        <v>449</v>
      </c>
      <c r="C816" s="16" t="s">
        <v>2</v>
      </c>
      <c r="D816" s="96" t="s">
        <v>419</v>
      </c>
      <c r="E816" s="96" t="s">
        <v>420</v>
      </c>
      <c r="F816" s="96" t="s">
        <v>421</v>
      </c>
      <c r="G816" s="96" t="s">
        <v>422</v>
      </c>
      <c r="H816" s="96" t="s">
        <v>423</v>
      </c>
      <c r="I816" s="97" t="s">
        <v>424</v>
      </c>
      <c r="J816" s="97" t="s">
        <v>425</v>
      </c>
      <c r="K816" s="97" t="s">
        <v>426</v>
      </c>
      <c r="L816" s="97" t="s">
        <v>427</v>
      </c>
      <c r="M816" s="97" t="s">
        <v>428</v>
      </c>
      <c r="N816" s="97" t="s">
        <v>429</v>
      </c>
      <c r="O816" s="97" t="s">
        <v>430</v>
      </c>
      <c r="P816" s="98" t="s">
        <v>9</v>
      </c>
      <c r="Q816" s="99" t="s">
        <v>431</v>
      </c>
      <c r="R816" s="102" t="s">
        <v>432</v>
      </c>
      <c r="S816" s="102" t="s">
        <v>433</v>
      </c>
      <c r="T816" s="102" t="s">
        <v>434</v>
      </c>
      <c r="U816" s="102" t="s">
        <v>435</v>
      </c>
      <c r="V816" s="102" t="s">
        <v>436</v>
      </c>
      <c r="W816" s="100" t="s">
        <v>437</v>
      </c>
      <c r="X816" s="100" t="s">
        <v>10</v>
      </c>
      <c r="Y816" s="100" t="s">
        <v>438</v>
      </c>
    </row>
    <row r="817" spans="1:25" ht="15.75" customHeight="1" x14ac:dyDescent="0.2">
      <c r="A817" s="94">
        <f>BaseWeaponStats!A817+5</f>
        <v>1205005</v>
      </c>
      <c r="B817" s="103" t="s">
        <v>1290</v>
      </c>
      <c r="C817" s="16" t="s">
        <v>1291</v>
      </c>
      <c r="D817" s="106">
        <f>BaseWeaponStats!D817*WeaponUpgradeCorrections!I14</f>
        <v>18</v>
      </c>
      <c r="E817" s="107">
        <f>BaseWeaponStats!E817*WeaponUpgradeCorrections!J14</f>
        <v>32</v>
      </c>
      <c r="F817" s="107">
        <f>BaseWeaponStats!F817*WeaponUpgradeCorrections!K14</f>
        <v>0</v>
      </c>
      <c r="G817" s="107">
        <f>BaseWeaponStats!G817*WeaponUpgradeCorrections!L14</f>
        <v>50</v>
      </c>
      <c r="H817" s="96">
        <v>0</v>
      </c>
      <c r="I817" s="97">
        <f>BaseWeaponStats!I817*WeaponUpgradeCorrections!C14</f>
        <v>127.5</v>
      </c>
      <c r="J817" s="97">
        <f>BaseWeaponStats!J817*WeaponUpgradeCorrections!D14</f>
        <v>127.5</v>
      </c>
      <c r="K817" s="97">
        <f>BaseWeaponStats!K817*WeaponUpgradeCorrections!E14</f>
        <v>0</v>
      </c>
      <c r="L817" s="97">
        <f>BaseWeaponStats!L817*WeaponUpgradeCorrections!F14</f>
        <v>0</v>
      </c>
      <c r="M817" s="97">
        <f>BaseWeaponStats!M817*WeaponUpgradeCorrections!G14</f>
        <v>2.5</v>
      </c>
      <c r="N817" s="97">
        <f>BaseWeaponStats!N817*WeaponUpgradeCorrections!H14</f>
        <v>0</v>
      </c>
      <c r="O817" s="97">
        <v>0</v>
      </c>
      <c r="P817" s="98">
        <v>1</v>
      </c>
      <c r="Q817" s="99">
        <v>0</v>
      </c>
      <c r="R817" s="102">
        <f>BaseWeaponStats!R817*WeaponUpgradeCorrections!M14</f>
        <v>0</v>
      </c>
      <c r="S817" s="102">
        <f>BaseWeaponStats!S817*WeaponUpgradeCorrections!N14</f>
        <v>0</v>
      </c>
      <c r="T817" s="102">
        <f>BaseWeaponStats!T817*WeaponUpgradeCorrections!O14</f>
        <v>0</v>
      </c>
      <c r="U817" s="102">
        <f>BaseWeaponStats!U817*WeaponUpgradeCorrections!P14</f>
        <v>0</v>
      </c>
      <c r="V817" s="102">
        <f>BaseWeaponStats!V817*WeaponUpgradeCorrections!Q14</f>
        <v>0</v>
      </c>
      <c r="W817" s="100">
        <f>BaseWeaponStats!W817</f>
        <v>400</v>
      </c>
      <c r="X817" s="100">
        <f>BaseWeaponStats!X817</f>
        <v>0</v>
      </c>
      <c r="Y817" s="100">
        <f>BaseWeaponStats!Y817</f>
        <v>0</v>
      </c>
    </row>
    <row r="818" spans="1:25" ht="15.75" customHeight="1" x14ac:dyDescent="0.2">
      <c r="A818" s="94" t="s">
        <v>418</v>
      </c>
      <c r="B818" s="94" t="s">
        <v>449</v>
      </c>
      <c r="C818" s="16" t="s">
        <v>2</v>
      </c>
      <c r="D818" s="96" t="s">
        <v>419</v>
      </c>
      <c r="E818" s="96" t="s">
        <v>420</v>
      </c>
      <c r="F818" s="96" t="s">
        <v>421</v>
      </c>
      <c r="G818" s="96" t="s">
        <v>422</v>
      </c>
      <c r="H818" s="96" t="s">
        <v>423</v>
      </c>
      <c r="I818" s="97" t="s">
        <v>424</v>
      </c>
      <c r="J818" s="97" t="s">
        <v>425</v>
      </c>
      <c r="K818" s="97" t="s">
        <v>426</v>
      </c>
      <c r="L818" s="97" t="s">
        <v>427</v>
      </c>
      <c r="M818" s="97" t="s">
        <v>428</v>
      </c>
      <c r="N818" s="97" t="s">
        <v>429</v>
      </c>
      <c r="O818" s="97" t="s">
        <v>430</v>
      </c>
      <c r="P818" s="98" t="s">
        <v>9</v>
      </c>
      <c r="Q818" s="99" t="s">
        <v>431</v>
      </c>
      <c r="R818" s="102" t="s">
        <v>432</v>
      </c>
      <c r="S818" s="102" t="s">
        <v>433</v>
      </c>
      <c r="T818" s="102" t="s">
        <v>434</v>
      </c>
      <c r="U818" s="102" t="s">
        <v>435</v>
      </c>
      <c r="V818" s="102" t="s">
        <v>436</v>
      </c>
      <c r="W818" s="100" t="s">
        <v>437</v>
      </c>
      <c r="X818" s="100" t="s">
        <v>10</v>
      </c>
      <c r="Y818" s="100" t="s">
        <v>438</v>
      </c>
    </row>
    <row r="819" spans="1:25" ht="15.75" customHeight="1" x14ac:dyDescent="0.2">
      <c r="A819" s="94">
        <f>BaseWeaponStats!A819+5</f>
        <v>9021005</v>
      </c>
      <c r="B819" s="103" t="s">
        <v>1292</v>
      </c>
      <c r="C819" s="16" t="s">
        <v>1293</v>
      </c>
      <c r="D819" s="106">
        <f>BaseWeaponStats!D819*WeaponUpgradeCorrections!I16</f>
        <v>84</v>
      </c>
      <c r="E819" s="107">
        <f>BaseWeaponStats!E819*WeaponUpgradeCorrections!J16</f>
        <v>64</v>
      </c>
      <c r="F819" s="107">
        <f>BaseWeaponStats!F819*WeaponUpgradeCorrections!K16</f>
        <v>0</v>
      </c>
      <c r="G819" s="107">
        <f>BaseWeaponStats!G819*WeaponUpgradeCorrections!L16</f>
        <v>0</v>
      </c>
      <c r="H819" s="96">
        <v>0</v>
      </c>
      <c r="I819" s="97">
        <f>BaseWeaponStats!I819*WeaponUpgradeCorrections!C16</f>
        <v>127.5</v>
      </c>
      <c r="J819" s="97">
        <f>BaseWeaponStats!J819*WeaponUpgradeCorrections!D16</f>
        <v>0</v>
      </c>
      <c r="K819" s="97">
        <f>BaseWeaponStats!K819*WeaponUpgradeCorrections!E16</f>
        <v>0</v>
      </c>
      <c r="L819" s="97">
        <f>BaseWeaponStats!L819*WeaponUpgradeCorrections!F16</f>
        <v>0</v>
      </c>
      <c r="M819" s="97">
        <f>BaseWeaponStats!M819*WeaponUpgradeCorrections!G16</f>
        <v>2.5</v>
      </c>
      <c r="N819" s="97">
        <f>BaseWeaponStats!N819*WeaponUpgradeCorrections!H16</f>
        <v>0</v>
      </c>
      <c r="O819" s="97">
        <v>0</v>
      </c>
      <c r="P819" s="98">
        <v>13</v>
      </c>
      <c r="Q819" s="99">
        <v>0</v>
      </c>
      <c r="R819" s="102">
        <f>BaseWeaponStats!R819*WeaponUpgradeCorrections!M16</f>
        <v>0</v>
      </c>
      <c r="S819" s="102">
        <f>BaseWeaponStats!S819*WeaponUpgradeCorrections!N16</f>
        <v>0</v>
      </c>
      <c r="T819" s="102">
        <f>BaseWeaponStats!T819*WeaponUpgradeCorrections!O16</f>
        <v>0</v>
      </c>
      <c r="U819" s="102">
        <f>BaseWeaponStats!U819*WeaponUpgradeCorrections!P16</f>
        <v>0</v>
      </c>
      <c r="V819" s="102">
        <f>BaseWeaponStats!V819*WeaponUpgradeCorrections!Q16</f>
        <v>0</v>
      </c>
      <c r="W819" s="100">
        <f>BaseWeaponStats!W819</f>
        <v>100</v>
      </c>
      <c r="X819" s="100">
        <f>BaseWeaponStats!X819</f>
        <v>0</v>
      </c>
      <c r="Y819" s="100">
        <f>BaseWeaponStats!Y819</f>
        <v>0</v>
      </c>
    </row>
    <row r="820" spans="1:25" ht="15.75" customHeight="1" x14ac:dyDescent="0.2">
      <c r="A820" s="140" t="s">
        <v>1294</v>
      </c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2"/>
    </row>
    <row r="821" spans="1:25" ht="15.75" customHeight="1" x14ac:dyDescent="0.2">
      <c r="A821" s="94" t="s">
        <v>418</v>
      </c>
      <c r="B821" s="94" t="s">
        <v>449</v>
      </c>
      <c r="C821" s="16" t="s">
        <v>2</v>
      </c>
      <c r="D821" s="96" t="s">
        <v>419</v>
      </c>
      <c r="E821" s="96" t="s">
        <v>420</v>
      </c>
      <c r="F821" s="96" t="s">
        <v>421</v>
      </c>
      <c r="G821" s="96" t="s">
        <v>422</v>
      </c>
      <c r="H821" s="96" t="s">
        <v>423</v>
      </c>
      <c r="I821" s="97" t="s">
        <v>424</v>
      </c>
      <c r="J821" s="97" t="s">
        <v>425</v>
      </c>
      <c r="K821" s="97" t="s">
        <v>426</v>
      </c>
      <c r="L821" s="97" t="s">
        <v>427</v>
      </c>
      <c r="M821" s="97" t="s">
        <v>428</v>
      </c>
      <c r="N821" s="97" t="s">
        <v>429</v>
      </c>
      <c r="O821" s="97" t="s">
        <v>430</v>
      </c>
      <c r="P821" s="98" t="s">
        <v>9</v>
      </c>
      <c r="Q821" s="99" t="s">
        <v>431</v>
      </c>
      <c r="R821" s="102" t="s">
        <v>432</v>
      </c>
      <c r="S821" s="102" t="s">
        <v>433</v>
      </c>
      <c r="T821" s="102" t="s">
        <v>434</v>
      </c>
      <c r="U821" s="102" t="s">
        <v>435</v>
      </c>
      <c r="V821" s="102" t="s">
        <v>436</v>
      </c>
      <c r="W821" s="100" t="s">
        <v>437</v>
      </c>
      <c r="X821" s="100" t="s">
        <v>10</v>
      </c>
      <c r="Y821" s="100" t="s">
        <v>438</v>
      </c>
    </row>
    <row r="822" spans="1:25" ht="15.75" customHeight="1" x14ac:dyDescent="0.2">
      <c r="A822" s="94">
        <f>BaseWeaponStats!A822+15</f>
        <v>1250015</v>
      </c>
      <c r="B822" s="103" t="s">
        <v>1295</v>
      </c>
      <c r="C822" s="16" t="s">
        <v>1296</v>
      </c>
      <c r="D822" s="106">
        <f>BaseWeaponStats!D822*WeaponUpgradeCorrections!I31</f>
        <v>0</v>
      </c>
      <c r="E822" s="107">
        <f>BaseWeaponStats!E822*WeaponUpgradeCorrections!J31</f>
        <v>0</v>
      </c>
      <c r="F822" s="107">
        <f>BaseWeaponStats!F822*WeaponUpgradeCorrections!K31</f>
        <v>0</v>
      </c>
      <c r="G822" s="107">
        <f>BaseWeaponStats!G822*WeaponUpgradeCorrections!L31</f>
        <v>0</v>
      </c>
      <c r="H822" s="96">
        <v>0</v>
      </c>
      <c r="I822" s="97">
        <f>BaseWeaponStats!I822*WeaponUpgradeCorrections!C31</f>
        <v>310</v>
      </c>
      <c r="J822" s="97">
        <f>BaseWeaponStats!J822*WeaponUpgradeCorrections!D31</f>
        <v>0</v>
      </c>
      <c r="K822" s="97">
        <f>BaseWeaponStats!K822*WeaponUpgradeCorrections!E31</f>
        <v>0</v>
      </c>
      <c r="L822" s="97">
        <f>BaseWeaponStats!L822*WeaponUpgradeCorrections!F31</f>
        <v>0</v>
      </c>
      <c r="M822" s="97">
        <f>BaseWeaponStats!M822*WeaponUpgradeCorrections!G31</f>
        <v>2.5</v>
      </c>
      <c r="N822" s="97">
        <f>BaseWeaponStats!N822*WeaponUpgradeCorrections!H31</f>
        <v>0</v>
      </c>
      <c r="O822" s="97">
        <v>0</v>
      </c>
      <c r="P822" s="98">
        <v>3</v>
      </c>
      <c r="Q822" s="99">
        <v>0</v>
      </c>
      <c r="R822" s="102">
        <f>BaseWeaponStats!R822*WeaponUpgradeCorrections!M31</f>
        <v>0</v>
      </c>
      <c r="S822" s="102">
        <f>BaseWeaponStats!S822*WeaponUpgradeCorrections!N31</f>
        <v>0</v>
      </c>
      <c r="T822" s="102">
        <f>BaseWeaponStats!T822*WeaponUpgradeCorrections!O31</f>
        <v>0</v>
      </c>
      <c r="U822" s="102">
        <f>BaseWeaponStats!U822*WeaponUpgradeCorrections!P31</f>
        <v>0</v>
      </c>
      <c r="V822" s="102">
        <f>BaseWeaponStats!V822*WeaponUpgradeCorrections!Q31</f>
        <v>0</v>
      </c>
      <c r="W822" s="100">
        <f>BaseWeaponStats!W822</f>
        <v>150</v>
      </c>
      <c r="X822" s="100">
        <f>BaseWeaponStats!X822</f>
        <v>0</v>
      </c>
      <c r="Y822" s="100">
        <f>BaseWeaponStats!Y822</f>
        <v>0</v>
      </c>
    </row>
    <row r="823" spans="1:25" ht="15.75" customHeight="1" x14ac:dyDescent="0.2">
      <c r="A823" s="94">
        <f>BaseWeaponStats!A823+5</f>
        <v>1250105</v>
      </c>
      <c r="B823" s="95" t="s">
        <v>1297</v>
      </c>
      <c r="C823" s="16" t="s">
        <v>1296</v>
      </c>
      <c r="D823" s="106">
        <f>BaseWeaponStats!D823*WeaponUpgradeCorrections!I32</f>
        <v>0</v>
      </c>
      <c r="E823" s="107">
        <f>BaseWeaponStats!E823*WeaponUpgradeCorrections!J32</f>
        <v>0</v>
      </c>
      <c r="F823" s="107">
        <f>BaseWeaponStats!F823*WeaponUpgradeCorrections!K32</f>
        <v>0</v>
      </c>
      <c r="G823" s="107">
        <f>BaseWeaponStats!G823*WeaponUpgradeCorrections!L32</f>
        <v>0</v>
      </c>
      <c r="H823" s="96">
        <v>0</v>
      </c>
      <c r="I823" s="97">
        <f>BaseWeaponStats!I823*WeaponUpgradeCorrections!C32</f>
        <v>340</v>
      </c>
      <c r="J823" s="97">
        <f>BaseWeaponStats!J823*WeaponUpgradeCorrections!D32</f>
        <v>0</v>
      </c>
      <c r="K823" s="97">
        <f>BaseWeaponStats!K823*WeaponUpgradeCorrections!E32</f>
        <v>0</v>
      </c>
      <c r="L823" s="97">
        <f>BaseWeaponStats!L823*WeaponUpgradeCorrections!F32</f>
        <v>0</v>
      </c>
      <c r="M823" s="97">
        <f>BaseWeaponStats!M823*WeaponUpgradeCorrections!G32</f>
        <v>2.5</v>
      </c>
      <c r="N823" s="97">
        <f>BaseWeaponStats!N823*WeaponUpgradeCorrections!H32</f>
        <v>0</v>
      </c>
      <c r="O823" s="97">
        <v>0</v>
      </c>
      <c r="P823" s="98">
        <v>3</v>
      </c>
      <c r="Q823" s="99">
        <v>0</v>
      </c>
      <c r="R823" s="102">
        <f>BaseWeaponStats!R823*WeaponUpgradeCorrections!M32</f>
        <v>0</v>
      </c>
      <c r="S823" s="102">
        <f>BaseWeaponStats!S823*WeaponUpgradeCorrections!N32</f>
        <v>0</v>
      </c>
      <c r="T823" s="102">
        <f>BaseWeaponStats!T823*WeaponUpgradeCorrections!O32</f>
        <v>0</v>
      </c>
      <c r="U823" s="102">
        <f>BaseWeaponStats!U823*WeaponUpgradeCorrections!P32</f>
        <v>0</v>
      </c>
      <c r="V823" s="102">
        <f>BaseWeaponStats!V823*WeaponUpgradeCorrections!Q32</f>
        <v>0</v>
      </c>
      <c r="W823" s="100">
        <f>BaseWeaponStats!W823</f>
        <v>15</v>
      </c>
      <c r="X823" s="100">
        <f>BaseWeaponStats!X823</f>
        <v>0</v>
      </c>
      <c r="Y823" s="100">
        <f>BaseWeaponStats!Y823</f>
        <v>0</v>
      </c>
    </row>
    <row r="824" spans="1:25" ht="15.75" customHeight="1" x14ac:dyDescent="0.2">
      <c r="A824" s="94">
        <f>BaseWeaponStats!A824+5</f>
        <v>1250205</v>
      </c>
      <c r="B824" s="95" t="s">
        <v>1298</v>
      </c>
      <c r="C824" s="16" t="s">
        <v>1296</v>
      </c>
      <c r="D824" s="106">
        <f>BaseWeaponStats!D824*WeaponUpgradeCorrections!I33</f>
        <v>0</v>
      </c>
      <c r="E824" s="107">
        <f>BaseWeaponStats!E824*WeaponUpgradeCorrections!J33</f>
        <v>0</v>
      </c>
      <c r="F824" s="107">
        <f>BaseWeaponStats!F824*WeaponUpgradeCorrections!K33</f>
        <v>0</v>
      </c>
      <c r="G824" s="107">
        <f>BaseWeaponStats!G824*WeaponUpgradeCorrections!L33</f>
        <v>0</v>
      </c>
      <c r="H824" s="96">
        <v>0</v>
      </c>
      <c r="I824" s="97">
        <f>BaseWeaponStats!I824*WeaponUpgradeCorrections!C33</f>
        <v>190</v>
      </c>
      <c r="J824" s="97">
        <f>BaseWeaponStats!J824*WeaponUpgradeCorrections!D33</f>
        <v>0</v>
      </c>
      <c r="K824" s="97">
        <f>BaseWeaponStats!K824*WeaponUpgradeCorrections!E33</f>
        <v>0</v>
      </c>
      <c r="L824" s="97">
        <f>BaseWeaponStats!L824*WeaponUpgradeCorrections!F33</f>
        <v>180</v>
      </c>
      <c r="M824" s="97">
        <f>BaseWeaponStats!M824*WeaponUpgradeCorrections!G33</f>
        <v>2.5</v>
      </c>
      <c r="N824" s="97">
        <f>BaseWeaponStats!N824*WeaponUpgradeCorrections!H33</f>
        <v>0</v>
      </c>
      <c r="O824" s="97">
        <v>0</v>
      </c>
      <c r="P824" s="98">
        <v>3</v>
      </c>
      <c r="Q824" s="99">
        <v>0</v>
      </c>
      <c r="R824" s="102">
        <f>BaseWeaponStats!R824*WeaponUpgradeCorrections!M33</f>
        <v>0</v>
      </c>
      <c r="S824" s="102">
        <f>BaseWeaponStats!S824*WeaponUpgradeCorrections!N33</f>
        <v>0</v>
      </c>
      <c r="T824" s="102">
        <f>BaseWeaponStats!T824*WeaponUpgradeCorrections!O33</f>
        <v>0</v>
      </c>
      <c r="U824" s="102">
        <f>BaseWeaponStats!U824*WeaponUpgradeCorrections!P33</f>
        <v>0</v>
      </c>
      <c r="V824" s="102">
        <f>BaseWeaponStats!V824*WeaponUpgradeCorrections!Q33</f>
        <v>0</v>
      </c>
      <c r="W824" s="100">
        <f>BaseWeaponStats!W824</f>
        <v>150</v>
      </c>
      <c r="X824" s="100">
        <f>BaseWeaponStats!X824</f>
        <v>0</v>
      </c>
      <c r="Y824" s="100">
        <f>BaseWeaponStats!Y824</f>
        <v>0</v>
      </c>
    </row>
    <row r="825" spans="1:25" ht="15.75" customHeight="1" x14ac:dyDescent="0.2">
      <c r="A825" s="94">
        <f>BaseWeaponStats!A825+10</f>
        <v>1250410</v>
      </c>
      <c r="B825" s="95" t="s">
        <v>1299</v>
      </c>
      <c r="C825" s="16" t="s">
        <v>1296</v>
      </c>
      <c r="D825" s="106">
        <f>BaseWeaponStats!D825*WeaponUpgradeCorrections!I34</f>
        <v>0</v>
      </c>
      <c r="E825" s="107">
        <f>BaseWeaponStats!E825*WeaponUpgradeCorrections!J34</f>
        <v>0</v>
      </c>
      <c r="F825" s="107">
        <f>BaseWeaponStats!F825*WeaponUpgradeCorrections!K34</f>
        <v>0</v>
      </c>
      <c r="G825" s="107">
        <f>BaseWeaponStats!G825*WeaponUpgradeCorrections!L34</f>
        <v>0</v>
      </c>
      <c r="H825" s="96">
        <v>0</v>
      </c>
      <c r="I825" s="97">
        <f>BaseWeaponStats!I825*WeaponUpgradeCorrections!C34</f>
        <v>205.20000000000002</v>
      </c>
      <c r="J825" s="97">
        <f>BaseWeaponStats!J825*WeaponUpgradeCorrections!D34</f>
        <v>210.73999999999998</v>
      </c>
      <c r="K825" s="97">
        <f>BaseWeaponStats!K825*WeaponUpgradeCorrections!E34</f>
        <v>0</v>
      </c>
      <c r="L825" s="97">
        <f>BaseWeaponStats!L825*WeaponUpgradeCorrections!F34</f>
        <v>0</v>
      </c>
      <c r="M825" s="97">
        <f>BaseWeaponStats!M825*WeaponUpgradeCorrections!G34</f>
        <v>2.5</v>
      </c>
      <c r="N825" s="97">
        <f>BaseWeaponStats!N825*WeaponUpgradeCorrections!H34</f>
        <v>0</v>
      </c>
      <c r="O825" s="97">
        <v>0</v>
      </c>
      <c r="P825" s="98">
        <v>3</v>
      </c>
      <c r="Q825" s="99">
        <v>0</v>
      </c>
      <c r="R825" s="102">
        <f>BaseWeaponStats!R825*WeaponUpgradeCorrections!M34</f>
        <v>0</v>
      </c>
      <c r="S825" s="102">
        <f>BaseWeaponStats!S825*WeaponUpgradeCorrections!N34</f>
        <v>0</v>
      </c>
      <c r="T825" s="102">
        <f>BaseWeaponStats!T825*WeaponUpgradeCorrections!O34</f>
        <v>0</v>
      </c>
      <c r="U825" s="102">
        <f>BaseWeaponStats!U825*WeaponUpgradeCorrections!P34</f>
        <v>0</v>
      </c>
      <c r="V825" s="102">
        <f>BaseWeaponStats!V825*WeaponUpgradeCorrections!Q34</f>
        <v>0</v>
      </c>
      <c r="W825" s="100">
        <f>BaseWeaponStats!W825</f>
        <v>150</v>
      </c>
      <c r="X825" s="100">
        <f>BaseWeaponStats!X825</f>
        <v>0</v>
      </c>
      <c r="Y825" s="100">
        <f>BaseWeaponStats!Y825</f>
        <v>1</v>
      </c>
    </row>
    <row r="826" spans="1:25" ht="15.75" customHeight="1" x14ac:dyDescent="0.2">
      <c r="A826" s="94">
        <f>BaseWeaponStats!A826+10</f>
        <v>1250610</v>
      </c>
      <c r="B826" s="95" t="s">
        <v>1300</v>
      </c>
      <c r="C826" s="16" t="s">
        <v>1296</v>
      </c>
      <c r="D826" s="106">
        <f>BaseWeaponStats!D826*WeaponUpgradeCorrections!I35</f>
        <v>0</v>
      </c>
      <c r="E826" s="107">
        <f>BaseWeaponStats!E826*WeaponUpgradeCorrections!J35</f>
        <v>0</v>
      </c>
      <c r="F826" s="107">
        <f>BaseWeaponStats!F826*WeaponUpgradeCorrections!K35</f>
        <v>0</v>
      </c>
      <c r="G826" s="107">
        <f>BaseWeaponStats!G826*WeaponUpgradeCorrections!L35</f>
        <v>0</v>
      </c>
      <c r="H826" s="96">
        <v>0</v>
      </c>
      <c r="I826" s="97">
        <f>BaseWeaponStats!I826*WeaponUpgradeCorrections!C35</f>
        <v>187</v>
      </c>
      <c r="J826" s="97">
        <f>BaseWeaponStats!J826*WeaponUpgradeCorrections!D35</f>
        <v>225.5</v>
      </c>
      <c r="K826" s="97">
        <f>BaseWeaponStats!K826*WeaponUpgradeCorrections!E35</f>
        <v>0</v>
      </c>
      <c r="L826" s="97">
        <f>BaseWeaponStats!L826*WeaponUpgradeCorrections!F35</f>
        <v>0</v>
      </c>
      <c r="M826" s="97">
        <f>BaseWeaponStats!M826*WeaponUpgradeCorrections!G35</f>
        <v>2.5</v>
      </c>
      <c r="N826" s="97">
        <f>BaseWeaponStats!N826*WeaponUpgradeCorrections!H35</f>
        <v>0</v>
      </c>
      <c r="O826" s="97">
        <v>0</v>
      </c>
      <c r="P826" s="98">
        <v>3</v>
      </c>
      <c r="Q826" s="99">
        <v>0</v>
      </c>
      <c r="R826" s="102">
        <f>BaseWeaponStats!R826*WeaponUpgradeCorrections!M35</f>
        <v>0</v>
      </c>
      <c r="S826" s="102">
        <f>BaseWeaponStats!S826*WeaponUpgradeCorrections!N35</f>
        <v>0</v>
      </c>
      <c r="T826" s="102">
        <f>BaseWeaponStats!T826*WeaponUpgradeCorrections!O35</f>
        <v>0</v>
      </c>
      <c r="U826" s="102">
        <f>BaseWeaponStats!U826*WeaponUpgradeCorrections!P35</f>
        <v>0</v>
      </c>
      <c r="V826" s="102">
        <f>BaseWeaponStats!V826*WeaponUpgradeCorrections!Q35</f>
        <v>0</v>
      </c>
      <c r="W826" s="100">
        <f>BaseWeaponStats!W826</f>
        <v>150</v>
      </c>
      <c r="X826" s="100">
        <f>BaseWeaponStats!X826</f>
        <v>0</v>
      </c>
      <c r="Y826" s="100">
        <f>BaseWeaponStats!Y826</f>
        <v>1</v>
      </c>
    </row>
    <row r="827" spans="1:25" ht="15.75" customHeight="1" x14ac:dyDescent="0.2">
      <c r="A827" s="94">
        <f>BaseWeaponStats!A827+10</f>
        <v>1250810</v>
      </c>
      <c r="B827" s="95" t="s">
        <v>1301</v>
      </c>
      <c r="C827" s="16" t="s">
        <v>1296</v>
      </c>
      <c r="D827" s="106">
        <f>BaseWeaponStats!D827*WeaponUpgradeCorrections!I36</f>
        <v>0</v>
      </c>
      <c r="E827" s="107">
        <f>BaseWeaponStats!E827*WeaponUpgradeCorrections!J36</f>
        <v>0</v>
      </c>
      <c r="F827" s="107">
        <f>BaseWeaponStats!F827*WeaponUpgradeCorrections!K36</f>
        <v>0</v>
      </c>
      <c r="G827" s="107">
        <f>BaseWeaponStats!G827*WeaponUpgradeCorrections!L36</f>
        <v>0</v>
      </c>
      <c r="H827" s="96">
        <v>0</v>
      </c>
      <c r="I827" s="97">
        <f>BaseWeaponStats!I827*WeaponUpgradeCorrections!C36</f>
        <v>207.50000000000003</v>
      </c>
      <c r="J827" s="97">
        <f>BaseWeaponStats!J827*WeaponUpgradeCorrections!D36</f>
        <v>0</v>
      </c>
      <c r="K827" s="97">
        <f>BaseWeaponStats!K827*WeaponUpgradeCorrections!E36</f>
        <v>207.50000000000003</v>
      </c>
      <c r="L827" s="97">
        <f>BaseWeaponStats!L827*WeaponUpgradeCorrections!F36</f>
        <v>0</v>
      </c>
      <c r="M827" s="97">
        <f>BaseWeaponStats!M827*WeaponUpgradeCorrections!G36</f>
        <v>2.5</v>
      </c>
      <c r="N827" s="97">
        <f>BaseWeaponStats!N827*WeaponUpgradeCorrections!H36</f>
        <v>0</v>
      </c>
      <c r="O827" s="97">
        <v>0</v>
      </c>
      <c r="P827" s="98">
        <v>3</v>
      </c>
      <c r="Q827" s="99">
        <v>0</v>
      </c>
      <c r="R827" s="102">
        <f>BaseWeaponStats!R827*WeaponUpgradeCorrections!M36</f>
        <v>0</v>
      </c>
      <c r="S827" s="102">
        <f>BaseWeaponStats!S827*WeaponUpgradeCorrections!N36</f>
        <v>0</v>
      </c>
      <c r="T827" s="102">
        <f>BaseWeaponStats!T827*WeaponUpgradeCorrections!O36</f>
        <v>0</v>
      </c>
      <c r="U827" s="102">
        <f>BaseWeaponStats!U827*WeaponUpgradeCorrections!P36</f>
        <v>0</v>
      </c>
      <c r="V827" s="102">
        <f>BaseWeaponStats!V827*WeaponUpgradeCorrections!Q36</f>
        <v>0</v>
      </c>
      <c r="W827" s="100">
        <f>BaseWeaponStats!W827</f>
        <v>150</v>
      </c>
      <c r="X827" s="100">
        <f>BaseWeaponStats!X827</f>
        <v>0</v>
      </c>
      <c r="Y827" s="100">
        <f>BaseWeaponStats!Y827</f>
        <v>0</v>
      </c>
    </row>
    <row r="828" spans="1:25" ht="15.75" customHeight="1" x14ac:dyDescent="0.2">
      <c r="A828" s="94" t="s">
        <v>418</v>
      </c>
      <c r="B828" s="94" t="s">
        <v>449</v>
      </c>
      <c r="C828" s="16" t="s">
        <v>2</v>
      </c>
      <c r="D828" s="96" t="s">
        <v>419</v>
      </c>
      <c r="E828" s="96" t="s">
        <v>420</v>
      </c>
      <c r="F828" s="96" t="s">
        <v>421</v>
      </c>
      <c r="G828" s="96" t="s">
        <v>422</v>
      </c>
      <c r="H828" s="96" t="s">
        <v>423</v>
      </c>
      <c r="I828" s="97" t="s">
        <v>424</v>
      </c>
      <c r="J828" s="97" t="s">
        <v>425</v>
      </c>
      <c r="K828" s="97" t="s">
        <v>426</v>
      </c>
      <c r="L828" s="97" t="s">
        <v>427</v>
      </c>
      <c r="M828" s="97" t="s">
        <v>428</v>
      </c>
      <c r="N828" s="97" t="s">
        <v>429</v>
      </c>
      <c r="O828" s="97" t="s">
        <v>430</v>
      </c>
      <c r="P828" s="98" t="s">
        <v>9</v>
      </c>
      <c r="Q828" s="99" t="s">
        <v>431</v>
      </c>
      <c r="R828" s="102" t="s">
        <v>432</v>
      </c>
      <c r="S828" s="102" t="s">
        <v>433</v>
      </c>
      <c r="T828" s="102" t="s">
        <v>434</v>
      </c>
      <c r="U828" s="102" t="s">
        <v>435</v>
      </c>
      <c r="V828" s="102" t="s">
        <v>436</v>
      </c>
      <c r="W828" s="100" t="s">
        <v>437</v>
      </c>
      <c r="X828" s="100" t="s">
        <v>10</v>
      </c>
      <c r="Y828" s="100" t="s">
        <v>438</v>
      </c>
    </row>
    <row r="829" spans="1:25" ht="15.75" customHeight="1" x14ac:dyDescent="0.2">
      <c r="A829" s="94">
        <f>BaseWeaponStats!A829+15</f>
        <v>1251015</v>
      </c>
      <c r="B829" s="103" t="s">
        <v>1302</v>
      </c>
      <c r="C829" s="16" t="s">
        <v>1303</v>
      </c>
      <c r="D829" s="106">
        <f>BaseWeaponStats!D829*WeaponUpgradeCorrections!I31</f>
        <v>0</v>
      </c>
      <c r="E829" s="107">
        <f>BaseWeaponStats!E829*WeaponUpgradeCorrections!J31</f>
        <v>0</v>
      </c>
      <c r="F829" s="107">
        <f>BaseWeaponStats!F829*WeaponUpgradeCorrections!K31</f>
        <v>0</v>
      </c>
      <c r="G829" s="107">
        <f>BaseWeaponStats!G829*WeaponUpgradeCorrections!L31</f>
        <v>0</v>
      </c>
      <c r="H829" s="96">
        <v>0</v>
      </c>
      <c r="I829" s="97">
        <f>BaseWeaponStats!I829*WeaponUpgradeCorrections!C31</f>
        <v>341</v>
      </c>
      <c r="J829" s="97">
        <f>BaseWeaponStats!J829*WeaponUpgradeCorrections!D31</f>
        <v>0</v>
      </c>
      <c r="K829" s="97">
        <f>BaseWeaponStats!K829*WeaponUpgradeCorrections!E31</f>
        <v>0</v>
      </c>
      <c r="L829" s="97">
        <f>BaseWeaponStats!L829*WeaponUpgradeCorrections!F31</f>
        <v>0</v>
      </c>
      <c r="M829" s="97">
        <f>BaseWeaponStats!M829*WeaponUpgradeCorrections!G31</f>
        <v>2.5</v>
      </c>
      <c r="N829" s="97">
        <f>BaseWeaponStats!N829*WeaponUpgradeCorrections!H31</f>
        <v>0</v>
      </c>
      <c r="O829" s="97">
        <v>0</v>
      </c>
      <c r="P829" s="98">
        <v>5</v>
      </c>
      <c r="Q829" s="99">
        <v>0</v>
      </c>
      <c r="R829" s="102">
        <f>BaseWeaponStats!R829*WeaponUpgradeCorrections!M31</f>
        <v>0</v>
      </c>
      <c r="S829" s="102">
        <f>BaseWeaponStats!S829*WeaponUpgradeCorrections!N31</f>
        <v>0</v>
      </c>
      <c r="T829" s="102">
        <f>BaseWeaponStats!T829*WeaponUpgradeCorrections!O31</f>
        <v>0</v>
      </c>
      <c r="U829" s="102">
        <f>BaseWeaponStats!U829*WeaponUpgradeCorrections!P31</f>
        <v>0</v>
      </c>
      <c r="V829" s="102">
        <f>BaseWeaponStats!V829*WeaponUpgradeCorrections!Q31</f>
        <v>0</v>
      </c>
      <c r="W829" s="100">
        <f>BaseWeaponStats!W829</f>
        <v>150</v>
      </c>
      <c r="X829" s="100">
        <f>BaseWeaponStats!X829</f>
        <v>0</v>
      </c>
      <c r="Y829" s="100">
        <f>BaseWeaponStats!Y829</f>
        <v>0</v>
      </c>
    </row>
    <row r="830" spans="1:25" ht="15.75" customHeight="1" x14ac:dyDescent="0.2">
      <c r="A830" s="94">
        <f>BaseWeaponStats!A830+5</f>
        <v>1251105</v>
      </c>
      <c r="B830" s="95" t="s">
        <v>1304</v>
      </c>
      <c r="C830" s="16" t="s">
        <v>1303</v>
      </c>
      <c r="D830" s="106">
        <f>BaseWeaponStats!D830*WeaponUpgradeCorrections!I32</f>
        <v>0</v>
      </c>
      <c r="E830" s="107">
        <f>BaseWeaponStats!E830*WeaponUpgradeCorrections!J32</f>
        <v>0</v>
      </c>
      <c r="F830" s="107">
        <f>BaseWeaponStats!F830*WeaponUpgradeCorrections!K32</f>
        <v>0</v>
      </c>
      <c r="G830" s="107">
        <f>BaseWeaponStats!G830*WeaponUpgradeCorrections!L32</f>
        <v>0</v>
      </c>
      <c r="H830" s="96">
        <v>0</v>
      </c>
      <c r="I830" s="97">
        <f>BaseWeaponStats!I830*WeaponUpgradeCorrections!C32</f>
        <v>374</v>
      </c>
      <c r="J830" s="97">
        <f>BaseWeaponStats!J830*WeaponUpgradeCorrections!D32</f>
        <v>0</v>
      </c>
      <c r="K830" s="97">
        <f>BaseWeaponStats!K830*WeaponUpgradeCorrections!E32</f>
        <v>0</v>
      </c>
      <c r="L830" s="97">
        <f>BaseWeaponStats!L830*WeaponUpgradeCorrections!F32</f>
        <v>0</v>
      </c>
      <c r="M830" s="97">
        <f>BaseWeaponStats!M830*WeaponUpgradeCorrections!G32</f>
        <v>2.5</v>
      </c>
      <c r="N830" s="97">
        <f>BaseWeaponStats!N830*WeaponUpgradeCorrections!H32</f>
        <v>0</v>
      </c>
      <c r="O830" s="97">
        <v>0</v>
      </c>
      <c r="P830" s="98">
        <v>5</v>
      </c>
      <c r="Q830" s="99">
        <v>0</v>
      </c>
      <c r="R830" s="102">
        <f>BaseWeaponStats!R830*WeaponUpgradeCorrections!M32</f>
        <v>0</v>
      </c>
      <c r="S830" s="102">
        <f>BaseWeaponStats!S830*WeaponUpgradeCorrections!N32</f>
        <v>0</v>
      </c>
      <c r="T830" s="102">
        <f>BaseWeaponStats!T830*WeaponUpgradeCorrections!O32</f>
        <v>0</v>
      </c>
      <c r="U830" s="102">
        <f>BaseWeaponStats!U830*WeaponUpgradeCorrections!P32</f>
        <v>0</v>
      </c>
      <c r="V830" s="102">
        <f>BaseWeaponStats!V830*WeaponUpgradeCorrections!Q32</f>
        <v>0</v>
      </c>
      <c r="W830" s="100">
        <f>BaseWeaponStats!W830</f>
        <v>15</v>
      </c>
      <c r="X830" s="100">
        <f>BaseWeaponStats!X830</f>
        <v>0</v>
      </c>
      <c r="Y830" s="100">
        <f>BaseWeaponStats!Y830</f>
        <v>0</v>
      </c>
    </row>
    <row r="831" spans="1:25" ht="15.75" customHeight="1" x14ac:dyDescent="0.2">
      <c r="A831" s="94">
        <f>BaseWeaponStats!A831+5</f>
        <v>1251205</v>
      </c>
      <c r="B831" s="95" t="s">
        <v>1305</v>
      </c>
      <c r="C831" s="16" t="s">
        <v>1303</v>
      </c>
      <c r="D831" s="106">
        <f>BaseWeaponStats!D831*WeaponUpgradeCorrections!I33</f>
        <v>0</v>
      </c>
      <c r="E831" s="107">
        <f>BaseWeaponStats!E831*WeaponUpgradeCorrections!J33</f>
        <v>0</v>
      </c>
      <c r="F831" s="107">
        <f>BaseWeaponStats!F831*WeaponUpgradeCorrections!K33</f>
        <v>0</v>
      </c>
      <c r="G831" s="107">
        <f>BaseWeaponStats!G831*WeaponUpgradeCorrections!L33</f>
        <v>0</v>
      </c>
      <c r="H831" s="96">
        <v>0</v>
      </c>
      <c r="I831" s="97">
        <f>BaseWeaponStats!I831*WeaponUpgradeCorrections!C33</f>
        <v>209</v>
      </c>
      <c r="J831" s="97">
        <f>BaseWeaponStats!J831*WeaponUpgradeCorrections!D33</f>
        <v>0</v>
      </c>
      <c r="K831" s="97">
        <f>BaseWeaponStats!K831*WeaponUpgradeCorrections!E33</f>
        <v>0</v>
      </c>
      <c r="L831" s="97">
        <f>BaseWeaponStats!L831*WeaponUpgradeCorrections!F33</f>
        <v>0</v>
      </c>
      <c r="M831" s="97">
        <f>BaseWeaponStats!M831*WeaponUpgradeCorrections!G33</f>
        <v>2.5</v>
      </c>
      <c r="N831" s="97">
        <f>BaseWeaponStats!N831*WeaponUpgradeCorrections!H33</f>
        <v>0</v>
      </c>
      <c r="O831" s="97">
        <v>0</v>
      </c>
      <c r="P831" s="98">
        <v>5</v>
      </c>
      <c r="Q831" s="99">
        <v>0</v>
      </c>
      <c r="R831" s="102">
        <f>BaseWeaponStats!R831*WeaponUpgradeCorrections!M33</f>
        <v>0</v>
      </c>
      <c r="S831" s="102">
        <f>BaseWeaponStats!S831*WeaponUpgradeCorrections!N33</f>
        <v>0</v>
      </c>
      <c r="T831" s="102">
        <f>BaseWeaponStats!T831*WeaponUpgradeCorrections!O33</f>
        <v>0</v>
      </c>
      <c r="U831" s="102">
        <f>BaseWeaponStats!U831*WeaponUpgradeCorrections!P33</f>
        <v>0</v>
      </c>
      <c r="V831" s="102">
        <f>BaseWeaponStats!V831*WeaponUpgradeCorrections!Q33</f>
        <v>0</v>
      </c>
      <c r="W831" s="100">
        <f>BaseWeaponStats!W831</f>
        <v>150</v>
      </c>
      <c r="X831" s="100">
        <f>BaseWeaponStats!X831</f>
        <v>0</v>
      </c>
      <c r="Y831" s="100">
        <f>BaseWeaponStats!Y831</f>
        <v>0</v>
      </c>
    </row>
    <row r="832" spans="1:25" ht="15.75" customHeight="1" x14ac:dyDescent="0.2">
      <c r="A832" s="94">
        <f>BaseWeaponStats!A832+10</f>
        <v>1251410</v>
      </c>
      <c r="B832" s="95" t="s">
        <v>1306</v>
      </c>
      <c r="C832" s="16" t="s">
        <v>1303</v>
      </c>
      <c r="D832" s="106">
        <f>BaseWeaponStats!D832*WeaponUpgradeCorrections!I34</f>
        <v>0</v>
      </c>
      <c r="E832" s="107">
        <f>BaseWeaponStats!E832*WeaponUpgradeCorrections!J34</f>
        <v>0</v>
      </c>
      <c r="F832" s="107">
        <f>BaseWeaponStats!F832*WeaponUpgradeCorrections!K34</f>
        <v>0</v>
      </c>
      <c r="G832" s="107">
        <f>BaseWeaponStats!G832*WeaponUpgradeCorrections!L34</f>
        <v>0</v>
      </c>
      <c r="H832" s="96">
        <v>0</v>
      </c>
      <c r="I832" s="97">
        <f>BaseWeaponStats!I832*WeaponUpgradeCorrections!C34</f>
        <v>221.4</v>
      </c>
      <c r="J832" s="97">
        <f>BaseWeaponStats!J832*WeaponUpgradeCorrections!D34</f>
        <v>231.29999999999998</v>
      </c>
      <c r="K832" s="97">
        <f>BaseWeaponStats!K832*WeaponUpgradeCorrections!E34</f>
        <v>0</v>
      </c>
      <c r="L832" s="97">
        <f>BaseWeaponStats!L832*WeaponUpgradeCorrections!F34</f>
        <v>0</v>
      </c>
      <c r="M832" s="97">
        <f>BaseWeaponStats!M832*WeaponUpgradeCorrections!G34</f>
        <v>2.5</v>
      </c>
      <c r="N832" s="97">
        <f>BaseWeaponStats!N832*WeaponUpgradeCorrections!H34</f>
        <v>0</v>
      </c>
      <c r="O832" s="97">
        <v>0</v>
      </c>
      <c r="P832" s="98">
        <v>5</v>
      </c>
      <c r="Q832" s="99">
        <v>0</v>
      </c>
      <c r="R832" s="102">
        <f>BaseWeaponStats!R832*WeaponUpgradeCorrections!M34</f>
        <v>0</v>
      </c>
      <c r="S832" s="102">
        <f>BaseWeaponStats!S832*WeaponUpgradeCorrections!N34</f>
        <v>0</v>
      </c>
      <c r="T832" s="102">
        <f>BaseWeaponStats!T832*WeaponUpgradeCorrections!O34</f>
        <v>0</v>
      </c>
      <c r="U832" s="102">
        <f>BaseWeaponStats!U832*WeaponUpgradeCorrections!P34</f>
        <v>0</v>
      </c>
      <c r="V832" s="102">
        <f>BaseWeaponStats!V832*WeaponUpgradeCorrections!Q34</f>
        <v>0</v>
      </c>
      <c r="W832" s="100">
        <f>BaseWeaponStats!W832</f>
        <v>150</v>
      </c>
      <c r="X832" s="100">
        <f>BaseWeaponStats!X832</f>
        <v>0</v>
      </c>
      <c r="Y832" s="100">
        <f>BaseWeaponStats!Y832</f>
        <v>1</v>
      </c>
    </row>
    <row r="833" spans="1:25" ht="15.75" customHeight="1" x14ac:dyDescent="0.2">
      <c r="A833" s="94">
        <f>BaseWeaponStats!A833+10</f>
        <v>1251610</v>
      </c>
      <c r="B833" s="95" t="s">
        <v>1307</v>
      </c>
      <c r="C833" s="16" t="s">
        <v>1303</v>
      </c>
      <c r="D833" s="106">
        <f>BaseWeaponStats!D833*WeaponUpgradeCorrections!I35</f>
        <v>0</v>
      </c>
      <c r="E833" s="107">
        <f>BaseWeaponStats!E833*WeaponUpgradeCorrections!J35</f>
        <v>0</v>
      </c>
      <c r="F833" s="107">
        <f>BaseWeaponStats!F833*WeaponUpgradeCorrections!K35</f>
        <v>0</v>
      </c>
      <c r="G833" s="107">
        <f>BaseWeaponStats!G833*WeaponUpgradeCorrections!L35</f>
        <v>0</v>
      </c>
      <c r="H833" s="96">
        <v>0</v>
      </c>
      <c r="I833" s="97">
        <f>BaseWeaponStats!I833*WeaponUpgradeCorrections!C35</f>
        <v>203.5</v>
      </c>
      <c r="J833" s="97">
        <f>BaseWeaponStats!J833*WeaponUpgradeCorrections!D35</f>
        <v>247.5</v>
      </c>
      <c r="K833" s="97">
        <f>BaseWeaponStats!K833*WeaponUpgradeCorrections!E35</f>
        <v>0</v>
      </c>
      <c r="L833" s="97">
        <f>BaseWeaponStats!L833*WeaponUpgradeCorrections!F35</f>
        <v>0</v>
      </c>
      <c r="M833" s="97">
        <f>BaseWeaponStats!M833*WeaponUpgradeCorrections!G35</f>
        <v>2.5</v>
      </c>
      <c r="N833" s="97">
        <f>BaseWeaponStats!N833*WeaponUpgradeCorrections!H35</f>
        <v>0</v>
      </c>
      <c r="O833" s="97">
        <v>0</v>
      </c>
      <c r="P833" s="98">
        <v>5</v>
      </c>
      <c r="Q833" s="99">
        <v>0</v>
      </c>
      <c r="R833" s="102">
        <f>BaseWeaponStats!R833*WeaponUpgradeCorrections!M35</f>
        <v>0</v>
      </c>
      <c r="S833" s="102">
        <f>BaseWeaponStats!S833*WeaponUpgradeCorrections!N35</f>
        <v>0</v>
      </c>
      <c r="T833" s="102">
        <f>BaseWeaponStats!T833*WeaponUpgradeCorrections!O35</f>
        <v>0</v>
      </c>
      <c r="U833" s="102">
        <f>BaseWeaponStats!U833*WeaponUpgradeCorrections!P35</f>
        <v>0</v>
      </c>
      <c r="V833" s="102">
        <f>BaseWeaponStats!V833*WeaponUpgradeCorrections!Q35</f>
        <v>0</v>
      </c>
      <c r="W833" s="100">
        <f>BaseWeaponStats!W833</f>
        <v>150</v>
      </c>
      <c r="X833" s="100">
        <f>BaseWeaponStats!X833</f>
        <v>0</v>
      </c>
      <c r="Y833" s="100">
        <f>BaseWeaponStats!Y833</f>
        <v>1</v>
      </c>
    </row>
    <row r="834" spans="1:25" ht="15.75" customHeight="1" x14ac:dyDescent="0.2">
      <c r="A834" s="94">
        <f>BaseWeaponStats!A834+10</f>
        <v>1251810</v>
      </c>
      <c r="B834" s="95" t="s">
        <v>1308</v>
      </c>
      <c r="C834" s="16" t="s">
        <v>1303</v>
      </c>
      <c r="D834" s="106">
        <f>BaseWeaponStats!D834*WeaponUpgradeCorrections!I36</f>
        <v>0</v>
      </c>
      <c r="E834" s="107">
        <f>BaseWeaponStats!E834*WeaponUpgradeCorrections!J36</f>
        <v>0</v>
      </c>
      <c r="F834" s="107">
        <f>BaseWeaponStats!F834*WeaponUpgradeCorrections!K36</f>
        <v>0</v>
      </c>
      <c r="G834" s="107">
        <f>BaseWeaponStats!G834*WeaponUpgradeCorrections!L36</f>
        <v>0</v>
      </c>
      <c r="H834" s="96">
        <v>0</v>
      </c>
      <c r="I834" s="97">
        <f>BaseWeaponStats!I834*WeaponUpgradeCorrections!C36</f>
        <v>228.25000000000003</v>
      </c>
      <c r="J834" s="97">
        <f>BaseWeaponStats!J834*WeaponUpgradeCorrections!D36</f>
        <v>0</v>
      </c>
      <c r="K834" s="97">
        <f>BaseWeaponStats!K834*WeaponUpgradeCorrections!E36</f>
        <v>228.25000000000003</v>
      </c>
      <c r="L834" s="97">
        <f>BaseWeaponStats!L834*WeaponUpgradeCorrections!F36</f>
        <v>0</v>
      </c>
      <c r="M834" s="97">
        <f>BaseWeaponStats!M834*WeaponUpgradeCorrections!G36</f>
        <v>2.5</v>
      </c>
      <c r="N834" s="97">
        <f>BaseWeaponStats!N834*WeaponUpgradeCorrections!H36</f>
        <v>0</v>
      </c>
      <c r="O834" s="97">
        <v>0</v>
      </c>
      <c r="P834" s="98">
        <v>5</v>
      </c>
      <c r="Q834" s="99">
        <v>0</v>
      </c>
      <c r="R834" s="102">
        <f>BaseWeaponStats!R834*WeaponUpgradeCorrections!M36</f>
        <v>0</v>
      </c>
      <c r="S834" s="102">
        <f>BaseWeaponStats!S834*WeaponUpgradeCorrections!N36</f>
        <v>0</v>
      </c>
      <c r="T834" s="102">
        <f>BaseWeaponStats!T834*WeaponUpgradeCorrections!O36</f>
        <v>0</v>
      </c>
      <c r="U834" s="102">
        <f>BaseWeaponStats!U834*WeaponUpgradeCorrections!P36</f>
        <v>0</v>
      </c>
      <c r="V834" s="102">
        <f>BaseWeaponStats!V834*WeaponUpgradeCorrections!Q36</f>
        <v>0</v>
      </c>
      <c r="W834" s="100">
        <f>BaseWeaponStats!W834</f>
        <v>150</v>
      </c>
      <c r="X834" s="100">
        <f>BaseWeaponStats!X834</f>
        <v>0</v>
      </c>
      <c r="Y834" s="100">
        <f>BaseWeaponStats!Y834</f>
        <v>0</v>
      </c>
    </row>
    <row r="835" spans="1:25" ht="15.75" customHeight="1" x14ac:dyDescent="0.2">
      <c r="A835" s="94" t="s">
        <v>418</v>
      </c>
      <c r="B835" s="94" t="s">
        <v>449</v>
      </c>
      <c r="C835" s="16" t="s">
        <v>2</v>
      </c>
      <c r="D835" s="96" t="s">
        <v>419</v>
      </c>
      <c r="E835" s="96" t="s">
        <v>420</v>
      </c>
      <c r="F835" s="96" t="s">
        <v>421</v>
      </c>
      <c r="G835" s="96" t="s">
        <v>422</v>
      </c>
      <c r="H835" s="96" t="s">
        <v>423</v>
      </c>
      <c r="I835" s="97" t="s">
        <v>424</v>
      </c>
      <c r="J835" s="97" t="s">
        <v>425</v>
      </c>
      <c r="K835" s="97" t="s">
        <v>426</v>
      </c>
      <c r="L835" s="97" t="s">
        <v>427</v>
      </c>
      <c r="M835" s="97" t="s">
        <v>428</v>
      </c>
      <c r="N835" s="97" t="s">
        <v>429</v>
      </c>
      <c r="O835" s="97" t="s">
        <v>430</v>
      </c>
      <c r="P835" s="98" t="s">
        <v>9</v>
      </c>
      <c r="Q835" s="99" t="s">
        <v>431</v>
      </c>
      <c r="R835" s="102" t="s">
        <v>432</v>
      </c>
      <c r="S835" s="102" t="s">
        <v>433</v>
      </c>
      <c r="T835" s="102" t="s">
        <v>434</v>
      </c>
      <c r="U835" s="102" t="s">
        <v>435</v>
      </c>
      <c r="V835" s="102" t="s">
        <v>436</v>
      </c>
      <c r="W835" s="100" t="s">
        <v>437</v>
      </c>
      <c r="X835" s="100" t="s">
        <v>10</v>
      </c>
      <c r="Y835" s="100" t="s">
        <v>438</v>
      </c>
    </row>
    <row r="836" spans="1:25" ht="15.75" customHeight="1" x14ac:dyDescent="0.2">
      <c r="A836" s="94">
        <f>BaseWeaponStats!A836+15</f>
        <v>1252015</v>
      </c>
      <c r="B836" s="103" t="s">
        <v>1309</v>
      </c>
      <c r="C836" s="16" t="s">
        <v>101</v>
      </c>
      <c r="D836" s="106">
        <f>BaseWeaponStats!D836*WeaponUpgradeCorrections!I31</f>
        <v>0</v>
      </c>
      <c r="E836" s="107">
        <f>BaseWeaponStats!E836*WeaponUpgradeCorrections!J31</f>
        <v>0</v>
      </c>
      <c r="F836" s="107">
        <f>BaseWeaponStats!F836*WeaponUpgradeCorrections!K31</f>
        <v>0</v>
      </c>
      <c r="G836" s="107">
        <f>BaseWeaponStats!G836*WeaponUpgradeCorrections!L31</f>
        <v>0</v>
      </c>
      <c r="H836" s="96">
        <v>0</v>
      </c>
      <c r="I836" s="97">
        <f>BaseWeaponStats!I836*WeaponUpgradeCorrections!C31</f>
        <v>229.4</v>
      </c>
      <c r="J836" s="97">
        <f>BaseWeaponStats!J836*WeaponUpgradeCorrections!D31</f>
        <v>0</v>
      </c>
      <c r="K836" s="97">
        <f>BaseWeaponStats!K836*WeaponUpgradeCorrections!E31</f>
        <v>0</v>
      </c>
      <c r="L836" s="97">
        <f>BaseWeaponStats!L836*WeaponUpgradeCorrections!F31</f>
        <v>0</v>
      </c>
      <c r="M836" s="97">
        <f>BaseWeaponStats!M836*WeaponUpgradeCorrections!G31</f>
        <v>2.5</v>
      </c>
      <c r="N836" s="97">
        <f>BaseWeaponStats!N836*WeaponUpgradeCorrections!H31</f>
        <v>0</v>
      </c>
      <c r="O836" s="97">
        <v>0</v>
      </c>
      <c r="P836" s="98">
        <v>6</v>
      </c>
      <c r="Q836" s="99">
        <v>0</v>
      </c>
      <c r="R836" s="102">
        <f>BaseWeaponStats!R836*WeaponUpgradeCorrections!M31</f>
        <v>0</v>
      </c>
      <c r="S836" s="102">
        <f>BaseWeaponStats!S836*WeaponUpgradeCorrections!N31</f>
        <v>0</v>
      </c>
      <c r="T836" s="102">
        <f>BaseWeaponStats!T836*WeaponUpgradeCorrections!O31</f>
        <v>0</v>
      </c>
      <c r="U836" s="102">
        <f>BaseWeaponStats!U836*WeaponUpgradeCorrections!P31</f>
        <v>0</v>
      </c>
      <c r="V836" s="102">
        <f>BaseWeaponStats!V836*WeaponUpgradeCorrections!Q31</f>
        <v>0</v>
      </c>
      <c r="W836" s="100">
        <f>BaseWeaponStats!W836</f>
        <v>150</v>
      </c>
      <c r="X836" s="100">
        <f>BaseWeaponStats!X836</f>
        <v>0</v>
      </c>
      <c r="Y836" s="100">
        <f>BaseWeaponStats!Y836</f>
        <v>0</v>
      </c>
    </row>
    <row r="837" spans="1:25" ht="15.75" customHeight="1" x14ac:dyDescent="0.2">
      <c r="A837" s="94">
        <f>BaseWeaponStats!A837+5</f>
        <v>1252105</v>
      </c>
      <c r="B837" s="95" t="s">
        <v>1310</v>
      </c>
      <c r="C837" s="16" t="s">
        <v>101</v>
      </c>
      <c r="D837" s="106">
        <f>BaseWeaponStats!D837*WeaponUpgradeCorrections!I32</f>
        <v>0</v>
      </c>
      <c r="E837" s="107">
        <f>BaseWeaponStats!E837*WeaponUpgradeCorrections!J32</f>
        <v>0</v>
      </c>
      <c r="F837" s="107">
        <f>BaseWeaponStats!F837*WeaponUpgradeCorrections!K32</f>
        <v>0</v>
      </c>
      <c r="G837" s="107">
        <f>BaseWeaponStats!G837*WeaponUpgradeCorrections!L32</f>
        <v>0</v>
      </c>
      <c r="H837" s="96">
        <v>0</v>
      </c>
      <c r="I837" s="97">
        <f>BaseWeaponStats!I837*WeaponUpgradeCorrections!C32</f>
        <v>251.6</v>
      </c>
      <c r="J837" s="97">
        <f>BaseWeaponStats!J837*WeaponUpgradeCorrections!D32</f>
        <v>0</v>
      </c>
      <c r="K837" s="97">
        <f>BaseWeaponStats!K837*WeaponUpgradeCorrections!E32</f>
        <v>0</v>
      </c>
      <c r="L837" s="97">
        <f>BaseWeaponStats!L837*WeaponUpgradeCorrections!F32</f>
        <v>0</v>
      </c>
      <c r="M837" s="97">
        <f>BaseWeaponStats!M837*WeaponUpgradeCorrections!G32</f>
        <v>2.5</v>
      </c>
      <c r="N837" s="97">
        <f>BaseWeaponStats!N837*WeaponUpgradeCorrections!H32</f>
        <v>0</v>
      </c>
      <c r="O837" s="97">
        <v>0</v>
      </c>
      <c r="P837" s="98">
        <v>6</v>
      </c>
      <c r="Q837" s="99">
        <v>0</v>
      </c>
      <c r="R837" s="102">
        <f>BaseWeaponStats!R837*WeaponUpgradeCorrections!M32</f>
        <v>0</v>
      </c>
      <c r="S837" s="102">
        <f>BaseWeaponStats!S837*WeaponUpgradeCorrections!N32</f>
        <v>0</v>
      </c>
      <c r="T837" s="102">
        <f>BaseWeaponStats!T837*WeaponUpgradeCorrections!O32</f>
        <v>0</v>
      </c>
      <c r="U837" s="102">
        <f>BaseWeaponStats!U837*WeaponUpgradeCorrections!P32</f>
        <v>0</v>
      </c>
      <c r="V837" s="102">
        <f>BaseWeaponStats!V837*WeaponUpgradeCorrections!Q32</f>
        <v>0</v>
      </c>
      <c r="W837" s="100">
        <f>BaseWeaponStats!W837</f>
        <v>15</v>
      </c>
      <c r="X837" s="100">
        <f>BaseWeaponStats!X837</f>
        <v>0</v>
      </c>
      <c r="Y837" s="100">
        <f>BaseWeaponStats!Y837</f>
        <v>0</v>
      </c>
    </row>
    <row r="838" spans="1:25" ht="15.75" customHeight="1" x14ac:dyDescent="0.2">
      <c r="A838" s="94">
        <f>BaseWeaponStats!A838+5</f>
        <v>1252205</v>
      </c>
      <c r="B838" s="95" t="s">
        <v>1311</v>
      </c>
      <c r="C838" s="16" t="s">
        <v>101</v>
      </c>
      <c r="D838" s="106">
        <f>BaseWeaponStats!D838*WeaponUpgradeCorrections!I33</f>
        <v>0</v>
      </c>
      <c r="E838" s="107">
        <f>BaseWeaponStats!E838*WeaponUpgradeCorrections!J33</f>
        <v>0</v>
      </c>
      <c r="F838" s="107">
        <f>BaseWeaponStats!F838*WeaponUpgradeCorrections!K33</f>
        <v>0</v>
      </c>
      <c r="G838" s="107">
        <f>BaseWeaponStats!G838*WeaponUpgradeCorrections!L33</f>
        <v>0</v>
      </c>
      <c r="H838" s="96">
        <v>0</v>
      </c>
      <c r="I838" s="97">
        <f>BaseWeaponStats!I838*WeaponUpgradeCorrections!C33</f>
        <v>140.6</v>
      </c>
      <c r="J838" s="97">
        <f>BaseWeaponStats!J838*WeaponUpgradeCorrections!D33</f>
        <v>0</v>
      </c>
      <c r="K838" s="97">
        <f>BaseWeaponStats!K838*WeaponUpgradeCorrections!E33</f>
        <v>0</v>
      </c>
      <c r="L838" s="97">
        <f>BaseWeaponStats!L838*WeaponUpgradeCorrections!F33</f>
        <v>133.20000000000002</v>
      </c>
      <c r="M838" s="97">
        <f>BaseWeaponStats!M838*WeaponUpgradeCorrections!G33</f>
        <v>2.5</v>
      </c>
      <c r="N838" s="97">
        <f>BaseWeaponStats!N838*WeaponUpgradeCorrections!H33</f>
        <v>0</v>
      </c>
      <c r="O838" s="97">
        <v>0</v>
      </c>
      <c r="P838" s="98">
        <v>6</v>
      </c>
      <c r="Q838" s="99">
        <v>0</v>
      </c>
      <c r="R838" s="102">
        <f>BaseWeaponStats!R838*WeaponUpgradeCorrections!M33</f>
        <v>0</v>
      </c>
      <c r="S838" s="102">
        <f>BaseWeaponStats!S838*WeaponUpgradeCorrections!N33</f>
        <v>0</v>
      </c>
      <c r="T838" s="102">
        <f>BaseWeaponStats!T838*WeaponUpgradeCorrections!O33</f>
        <v>0</v>
      </c>
      <c r="U838" s="102">
        <f>BaseWeaponStats!U838*WeaponUpgradeCorrections!P33</f>
        <v>0</v>
      </c>
      <c r="V838" s="102">
        <f>BaseWeaponStats!V838*WeaponUpgradeCorrections!Q33</f>
        <v>0</v>
      </c>
      <c r="W838" s="100">
        <f>BaseWeaponStats!W838</f>
        <v>150</v>
      </c>
      <c r="X838" s="100">
        <f>BaseWeaponStats!X838</f>
        <v>0</v>
      </c>
      <c r="Y838" s="100">
        <f>BaseWeaponStats!Y838</f>
        <v>0</v>
      </c>
    </row>
    <row r="839" spans="1:25" ht="15.75" customHeight="1" x14ac:dyDescent="0.2">
      <c r="A839" s="94">
        <f>BaseWeaponStats!A839+10</f>
        <v>1252410</v>
      </c>
      <c r="B839" s="95" t="s">
        <v>1312</v>
      </c>
      <c r="C839" s="16" t="s">
        <v>101</v>
      </c>
      <c r="D839" s="106">
        <f>BaseWeaponStats!D839*WeaponUpgradeCorrections!I34</f>
        <v>0</v>
      </c>
      <c r="E839" s="107">
        <f>BaseWeaponStats!E839*WeaponUpgradeCorrections!J34</f>
        <v>0</v>
      </c>
      <c r="F839" s="107">
        <f>BaseWeaponStats!F839*WeaponUpgradeCorrections!K34</f>
        <v>0</v>
      </c>
      <c r="G839" s="107">
        <f>BaseWeaponStats!G839*WeaponUpgradeCorrections!L34</f>
        <v>0</v>
      </c>
      <c r="H839" s="96">
        <v>0</v>
      </c>
      <c r="I839" s="97">
        <f>BaseWeaponStats!I839*WeaponUpgradeCorrections!C34</f>
        <v>151.20000000000002</v>
      </c>
      <c r="J839" s="97">
        <f>BaseWeaponStats!J839*WeaponUpgradeCorrections!D34</f>
        <v>154.19999999999999</v>
      </c>
      <c r="K839" s="97">
        <f>BaseWeaponStats!K839*WeaponUpgradeCorrections!E34</f>
        <v>0</v>
      </c>
      <c r="L839" s="97">
        <f>BaseWeaponStats!L839*WeaponUpgradeCorrections!F34</f>
        <v>0</v>
      </c>
      <c r="M839" s="97">
        <f>BaseWeaponStats!M839*WeaponUpgradeCorrections!G34</f>
        <v>2.5</v>
      </c>
      <c r="N839" s="97">
        <f>BaseWeaponStats!N839*WeaponUpgradeCorrections!H34</f>
        <v>0</v>
      </c>
      <c r="O839" s="97">
        <v>0</v>
      </c>
      <c r="P839" s="98">
        <v>6</v>
      </c>
      <c r="Q839" s="99">
        <v>0</v>
      </c>
      <c r="R839" s="102">
        <f>BaseWeaponStats!R839*WeaponUpgradeCorrections!M34</f>
        <v>0</v>
      </c>
      <c r="S839" s="102">
        <f>BaseWeaponStats!S839*WeaponUpgradeCorrections!N34</f>
        <v>0</v>
      </c>
      <c r="T839" s="102">
        <f>BaseWeaponStats!T839*WeaponUpgradeCorrections!O34</f>
        <v>0</v>
      </c>
      <c r="U839" s="102">
        <f>BaseWeaponStats!U839*WeaponUpgradeCorrections!P34</f>
        <v>0</v>
      </c>
      <c r="V839" s="102">
        <f>BaseWeaponStats!V839*WeaponUpgradeCorrections!Q34</f>
        <v>0</v>
      </c>
      <c r="W839" s="100">
        <f>BaseWeaponStats!W839</f>
        <v>150</v>
      </c>
      <c r="X839" s="100">
        <f>BaseWeaponStats!X839</f>
        <v>0</v>
      </c>
      <c r="Y839" s="100">
        <f>BaseWeaponStats!Y839</f>
        <v>1</v>
      </c>
    </row>
    <row r="840" spans="1:25" ht="15.75" customHeight="1" x14ac:dyDescent="0.2">
      <c r="A840" s="94">
        <f>BaseWeaponStats!A840+10</f>
        <v>1252610</v>
      </c>
      <c r="B840" s="95" t="s">
        <v>1313</v>
      </c>
      <c r="C840" s="16" t="s">
        <v>101</v>
      </c>
      <c r="D840" s="106">
        <f>BaseWeaponStats!D840*WeaponUpgradeCorrections!I35</f>
        <v>0</v>
      </c>
      <c r="E840" s="107">
        <f>BaseWeaponStats!E840*WeaponUpgradeCorrections!J35</f>
        <v>0</v>
      </c>
      <c r="F840" s="107">
        <f>BaseWeaponStats!F840*WeaponUpgradeCorrections!K35</f>
        <v>0</v>
      </c>
      <c r="G840" s="107">
        <f>BaseWeaponStats!G840*WeaponUpgradeCorrections!L35</f>
        <v>0</v>
      </c>
      <c r="H840" s="96">
        <v>0</v>
      </c>
      <c r="I840" s="97">
        <f>BaseWeaponStats!I840*WeaponUpgradeCorrections!C35</f>
        <v>137.5</v>
      </c>
      <c r="J840" s="97">
        <f>BaseWeaponStats!J840*WeaponUpgradeCorrections!D35</f>
        <v>170.5</v>
      </c>
      <c r="K840" s="97">
        <f>BaseWeaponStats!K840*WeaponUpgradeCorrections!E35</f>
        <v>0</v>
      </c>
      <c r="L840" s="97">
        <f>BaseWeaponStats!L840*WeaponUpgradeCorrections!F35</f>
        <v>0</v>
      </c>
      <c r="M840" s="97">
        <f>BaseWeaponStats!M840*WeaponUpgradeCorrections!G35</f>
        <v>2.5</v>
      </c>
      <c r="N840" s="97">
        <f>BaseWeaponStats!N840*WeaponUpgradeCorrections!H35</f>
        <v>0</v>
      </c>
      <c r="O840" s="97">
        <v>0</v>
      </c>
      <c r="P840" s="98">
        <v>6</v>
      </c>
      <c r="Q840" s="99">
        <v>0</v>
      </c>
      <c r="R840" s="102">
        <f>BaseWeaponStats!R840*WeaponUpgradeCorrections!M35</f>
        <v>0</v>
      </c>
      <c r="S840" s="102">
        <f>BaseWeaponStats!S840*WeaponUpgradeCorrections!N35</f>
        <v>0</v>
      </c>
      <c r="T840" s="102">
        <f>BaseWeaponStats!T840*WeaponUpgradeCorrections!O35</f>
        <v>0</v>
      </c>
      <c r="U840" s="102">
        <f>BaseWeaponStats!U840*WeaponUpgradeCorrections!P35</f>
        <v>0</v>
      </c>
      <c r="V840" s="102">
        <f>BaseWeaponStats!V840*WeaponUpgradeCorrections!Q35</f>
        <v>0</v>
      </c>
      <c r="W840" s="100">
        <f>BaseWeaponStats!W840</f>
        <v>150</v>
      </c>
      <c r="X840" s="100">
        <f>BaseWeaponStats!X840</f>
        <v>0</v>
      </c>
      <c r="Y840" s="100">
        <f>BaseWeaponStats!Y840</f>
        <v>1</v>
      </c>
    </row>
    <row r="841" spans="1:25" ht="15.75" customHeight="1" x14ac:dyDescent="0.2">
      <c r="A841" s="94">
        <f>BaseWeaponStats!A841+10</f>
        <v>1252810</v>
      </c>
      <c r="B841" s="95" t="s">
        <v>1314</v>
      </c>
      <c r="C841" s="16" t="s">
        <v>101</v>
      </c>
      <c r="D841" s="106">
        <f>BaseWeaponStats!D841*WeaponUpgradeCorrections!I36</f>
        <v>0</v>
      </c>
      <c r="E841" s="107">
        <f>BaseWeaponStats!E841*WeaponUpgradeCorrections!J36</f>
        <v>0</v>
      </c>
      <c r="F841" s="107">
        <f>BaseWeaponStats!F841*WeaponUpgradeCorrections!K36</f>
        <v>0</v>
      </c>
      <c r="G841" s="107">
        <f>BaseWeaponStats!G841*WeaponUpgradeCorrections!L36</f>
        <v>0</v>
      </c>
      <c r="H841" s="96">
        <v>0</v>
      </c>
      <c r="I841" s="97">
        <f>BaseWeaponStats!I841*WeaponUpgradeCorrections!C36</f>
        <v>153.55000000000001</v>
      </c>
      <c r="J841" s="97">
        <f>BaseWeaponStats!J841*WeaponUpgradeCorrections!D36</f>
        <v>0</v>
      </c>
      <c r="K841" s="97">
        <f>BaseWeaponStats!K841*WeaponUpgradeCorrections!E36</f>
        <v>153.55000000000001</v>
      </c>
      <c r="L841" s="97">
        <f>BaseWeaponStats!L841*WeaponUpgradeCorrections!F36</f>
        <v>0</v>
      </c>
      <c r="M841" s="97">
        <f>BaseWeaponStats!M841*WeaponUpgradeCorrections!G36</f>
        <v>2.5</v>
      </c>
      <c r="N841" s="97">
        <f>BaseWeaponStats!N841*WeaponUpgradeCorrections!H36</f>
        <v>0</v>
      </c>
      <c r="O841" s="97">
        <v>0</v>
      </c>
      <c r="P841" s="98">
        <v>6</v>
      </c>
      <c r="Q841" s="99">
        <v>0</v>
      </c>
      <c r="R841" s="102">
        <f>BaseWeaponStats!R841*WeaponUpgradeCorrections!M36</f>
        <v>0</v>
      </c>
      <c r="S841" s="102">
        <f>BaseWeaponStats!S841*WeaponUpgradeCorrections!N36</f>
        <v>0</v>
      </c>
      <c r="T841" s="102">
        <f>BaseWeaponStats!T841*WeaponUpgradeCorrections!O36</f>
        <v>0</v>
      </c>
      <c r="U841" s="102">
        <f>BaseWeaponStats!U841*WeaponUpgradeCorrections!P36</f>
        <v>0</v>
      </c>
      <c r="V841" s="102">
        <f>BaseWeaponStats!V841*WeaponUpgradeCorrections!Q36</f>
        <v>0</v>
      </c>
      <c r="W841" s="100">
        <f>BaseWeaponStats!W841</f>
        <v>150</v>
      </c>
      <c r="X841" s="100">
        <f>BaseWeaponStats!X841</f>
        <v>0</v>
      </c>
      <c r="Y841" s="100">
        <f>BaseWeaponStats!Y841</f>
        <v>0</v>
      </c>
    </row>
    <row r="842" spans="1:25" ht="15.75" customHeight="1" x14ac:dyDescent="0.2">
      <c r="A842" s="94" t="s">
        <v>418</v>
      </c>
      <c r="B842" s="94" t="s">
        <v>449</v>
      </c>
      <c r="C842" s="16" t="s">
        <v>2</v>
      </c>
      <c r="D842" s="96" t="s">
        <v>419</v>
      </c>
      <c r="E842" s="96" t="s">
        <v>420</v>
      </c>
      <c r="F842" s="96" t="s">
        <v>421</v>
      </c>
      <c r="G842" s="96" t="s">
        <v>422</v>
      </c>
      <c r="H842" s="96" t="s">
        <v>423</v>
      </c>
      <c r="I842" s="97" t="s">
        <v>424</v>
      </c>
      <c r="J842" s="97" t="s">
        <v>425</v>
      </c>
      <c r="K842" s="97" t="s">
        <v>426</v>
      </c>
      <c r="L842" s="97" t="s">
        <v>427</v>
      </c>
      <c r="M842" s="97" t="s">
        <v>428</v>
      </c>
      <c r="N842" s="97" t="s">
        <v>429</v>
      </c>
      <c r="O842" s="97" t="s">
        <v>430</v>
      </c>
      <c r="P842" s="98" t="s">
        <v>9</v>
      </c>
      <c r="Q842" s="99" t="s">
        <v>431</v>
      </c>
      <c r="R842" s="102" t="s">
        <v>432</v>
      </c>
      <c r="S842" s="102" t="s">
        <v>433</v>
      </c>
      <c r="T842" s="102" t="s">
        <v>434</v>
      </c>
      <c r="U842" s="102" t="s">
        <v>435</v>
      </c>
      <c r="V842" s="102" t="s">
        <v>436</v>
      </c>
      <c r="W842" s="100" t="s">
        <v>437</v>
      </c>
      <c r="X842" s="100" t="s">
        <v>10</v>
      </c>
      <c r="Y842" s="100" t="s">
        <v>438</v>
      </c>
    </row>
    <row r="843" spans="1:25" ht="15.75" customHeight="1" x14ac:dyDescent="0.2">
      <c r="A843" s="94">
        <f>BaseWeaponStats!A843+15</f>
        <v>1253015</v>
      </c>
      <c r="B843" s="103" t="s">
        <v>1315</v>
      </c>
      <c r="C843" s="16" t="s">
        <v>140</v>
      </c>
      <c r="D843" s="106">
        <f>BaseWeaponStats!D843*WeaponUpgradeCorrections!I31</f>
        <v>0</v>
      </c>
      <c r="E843" s="107">
        <f>BaseWeaponStats!E843*WeaponUpgradeCorrections!J31</f>
        <v>0</v>
      </c>
      <c r="F843" s="107">
        <f>BaseWeaponStats!F843*WeaponUpgradeCorrections!K31</f>
        <v>0</v>
      </c>
      <c r="G843" s="107">
        <f>BaseWeaponStats!G843*WeaponUpgradeCorrections!L31</f>
        <v>0</v>
      </c>
      <c r="H843" s="96">
        <v>0</v>
      </c>
      <c r="I843" s="97">
        <f>BaseWeaponStats!I843*WeaponUpgradeCorrections!C31</f>
        <v>322.40000000000003</v>
      </c>
      <c r="J843" s="97">
        <f>BaseWeaponStats!J843*WeaponUpgradeCorrections!D31</f>
        <v>0</v>
      </c>
      <c r="K843" s="97">
        <f>BaseWeaponStats!K843*WeaponUpgradeCorrections!E31</f>
        <v>0</v>
      </c>
      <c r="L843" s="97">
        <f>BaseWeaponStats!L843*WeaponUpgradeCorrections!F31</f>
        <v>0</v>
      </c>
      <c r="M843" s="97">
        <f>BaseWeaponStats!M843*WeaponUpgradeCorrections!G31</f>
        <v>2.5</v>
      </c>
      <c r="N843" s="97">
        <f>BaseWeaponStats!N843*WeaponUpgradeCorrections!H31</f>
        <v>0</v>
      </c>
      <c r="O843" s="97">
        <v>0</v>
      </c>
      <c r="P843" s="98">
        <v>8</v>
      </c>
      <c r="Q843" s="99">
        <v>0</v>
      </c>
      <c r="R843" s="102">
        <f>BaseWeaponStats!R843*WeaponUpgradeCorrections!M31</f>
        <v>0</v>
      </c>
      <c r="S843" s="102">
        <f>BaseWeaponStats!S843*WeaponUpgradeCorrections!N31</f>
        <v>0</v>
      </c>
      <c r="T843" s="102">
        <f>BaseWeaponStats!T843*WeaponUpgradeCorrections!O31</f>
        <v>0</v>
      </c>
      <c r="U843" s="102">
        <f>BaseWeaponStats!U843*WeaponUpgradeCorrections!P31</f>
        <v>0</v>
      </c>
      <c r="V843" s="102">
        <f>BaseWeaponStats!V843*WeaponUpgradeCorrections!Q31</f>
        <v>0</v>
      </c>
      <c r="W843" s="100">
        <f>BaseWeaponStats!W843</f>
        <v>150</v>
      </c>
      <c r="X843" s="100">
        <f>BaseWeaponStats!X843</f>
        <v>0</v>
      </c>
      <c r="Y843" s="100">
        <f>BaseWeaponStats!Y843</f>
        <v>0</v>
      </c>
    </row>
    <row r="844" spans="1:25" ht="15.75" customHeight="1" x14ac:dyDescent="0.2">
      <c r="A844" s="94">
        <f>BaseWeaponStats!A844+5</f>
        <v>1253105</v>
      </c>
      <c r="B844" s="95" t="s">
        <v>1316</v>
      </c>
      <c r="C844" s="16" t="s">
        <v>140</v>
      </c>
      <c r="D844" s="106">
        <f>BaseWeaponStats!D844*WeaponUpgradeCorrections!I32</f>
        <v>0</v>
      </c>
      <c r="E844" s="107">
        <f>BaseWeaponStats!E844*WeaponUpgradeCorrections!J32</f>
        <v>0</v>
      </c>
      <c r="F844" s="107">
        <f>BaseWeaponStats!F844*WeaponUpgradeCorrections!K32</f>
        <v>0</v>
      </c>
      <c r="G844" s="107">
        <f>BaseWeaponStats!G844*WeaponUpgradeCorrections!L32</f>
        <v>0</v>
      </c>
      <c r="H844" s="96">
        <v>0</v>
      </c>
      <c r="I844" s="97">
        <f>BaseWeaponStats!I844*WeaponUpgradeCorrections!C32</f>
        <v>353.59999999999997</v>
      </c>
      <c r="J844" s="97">
        <f>BaseWeaponStats!J844*WeaponUpgradeCorrections!D32</f>
        <v>0</v>
      </c>
      <c r="K844" s="97">
        <f>BaseWeaponStats!K844*WeaponUpgradeCorrections!E32</f>
        <v>0</v>
      </c>
      <c r="L844" s="97">
        <f>BaseWeaponStats!L844*WeaponUpgradeCorrections!F32</f>
        <v>0</v>
      </c>
      <c r="M844" s="97">
        <f>BaseWeaponStats!M844*WeaponUpgradeCorrections!G32</f>
        <v>2.5</v>
      </c>
      <c r="N844" s="97">
        <f>BaseWeaponStats!N844*WeaponUpgradeCorrections!H32</f>
        <v>0</v>
      </c>
      <c r="O844" s="97">
        <v>0</v>
      </c>
      <c r="P844" s="98">
        <v>8</v>
      </c>
      <c r="Q844" s="99">
        <v>0</v>
      </c>
      <c r="R844" s="102">
        <f>BaseWeaponStats!R844*WeaponUpgradeCorrections!M32</f>
        <v>0</v>
      </c>
      <c r="S844" s="102">
        <f>BaseWeaponStats!S844*WeaponUpgradeCorrections!N32</f>
        <v>0</v>
      </c>
      <c r="T844" s="102">
        <f>BaseWeaponStats!T844*WeaponUpgradeCorrections!O32</f>
        <v>0</v>
      </c>
      <c r="U844" s="102">
        <f>BaseWeaponStats!U844*WeaponUpgradeCorrections!P32</f>
        <v>0</v>
      </c>
      <c r="V844" s="102">
        <f>BaseWeaponStats!V844*WeaponUpgradeCorrections!Q32</f>
        <v>0</v>
      </c>
      <c r="W844" s="100">
        <f>BaseWeaponStats!W844</f>
        <v>15</v>
      </c>
      <c r="X844" s="100">
        <f>BaseWeaponStats!X844</f>
        <v>0</v>
      </c>
      <c r="Y844" s="100">
        <f>BaseWeaponStats!Y844</f>
        <v>0</v>
      </c>
    </row>
    <row r="845" spans="1:25" ht="15.75" customHeight="1" x14ac:dyDescent="0.2">
      <c r="A845" s="94">
        <f>BaseWeaponStats!A845+5</f>
        <v>1253205</v>
      </c>
      <c r="B845" s="95" t="s">
        <v>1317</v>
      </c>
      <c r="C845" s="16" t="s">
        <v>140</v>
      </c>
      <c r="D845" s="106">
        <f>BaseWeaponStats!D845*WeaponUpgradeCorrections!I33</f>
        <v>0</v>
      </c>
      <c r="E845" s="107">
        <f>BaseWeaponStats!E845*WeaponUpgradeCorrections!J33</f>
        <v>0</v>
      </c>
      <c r="F845" s="107">
        <f>BaseWeaponStats!F845*WeaponUpgradeCorrections!K33</f>
        <v>0</v>
      </c>
      <c r="G845" s="107">
        <f>BaseWeaponStats!G845*WeaponUpgradeCorrections!L33</f>
        <v>0</v>
      </c>
      <c r="H845" s="96">
        <v>0</v>
      </c>
      <c r="I845" s="97">
        <f>BaseWeaponStats!I845*WeaponUpgradeCorrections!C33</f>
        <v>197.6</v>
      </c>
      <c r="J845" s="97">
        <f>BaseWeaponStats!J845*WeaponUpgradeCorrections!D33</f>
        <v>0</v>
      </c>
      <c r="K845" s="97">
        <f>BaseWeaponStats!K845*WeaponUpgradeCorrections!E33</f>
        <v>0</v>
      </c>
      <c r="L845" s="97">
        <f>BaseWeaponStats!L845*WeaponUpgradeCorrections!F33</f>
        <v>187.20000000000002</v>
      </c>
      <c r="M845" s="97">
        <f>BaseWeaponStats!M845*WeaponUpgradeCorrections!G33</f>
        <v>2.5</v>
      </c>
      <c r="N845" s="97">
        <f>BaseWeaponStats!N845*WeaponUpgradeCorrections!H33</f>
        <v>0</v>
      </c>
      <c r="O845" s="97">
        <v>0</v>
      </c>
      <c r="P845" s="98">
        <v>8</v>
      </c>
      <c r="Q845" s="99">
        <v>0</v>
      </c>
      <c r="R845" s="102">
        <f>BaseWeaponStats!R845*WeaponUpgradeCorrections!M33</f>
        <v>0</v>
      </c>
      <c r="S845" s="102">
        <f>BaseWeaponStats!S845*WeaponUpgradeCorrections!N33</f>
        <v>0</v>
      </c>
      <c r="T845" s="102">
        <f>BaseWeaponStats!T845*WeaponUpgradeCorrections!O33</f>
        <v>0</v>
      </c>
      <c r="U845" s="102">
        <f>BaseWeaponStats!U845*WeaponUpgradeCorrections!P33</f>
        <v>0</v>
      </c>
      <c r="V845" s="102">
        <f>BaseWeaponStats!V845*WeaponUpgradeCorrections!Q33</f>
        <v>0</v>
      </c>
      <c r="W845" s="100">
        <f>BaseWeaponStats!W845</f>
        <v>150</v>
      </c>
      <c r="X845" s="100">
        <f>BaseWeaponStats!X845</f>
        <v>0</v>
      </c>
      <c r="Y845" s="100">
        <f>BaseWeaponStats!Y845</f>
        <v>0</v>
      </c>
    </row>
    <row r="846" spans="1:25" ht="15.75" customHeight="1" x14ac:dyDescent="0.2">
      <c r="A846" s="94">
        <f>BaseWeaponStats!A846+10</f>
        <v>1253410</v>
      </c>
      <c r="B846" s="95" t="s">
        <v>1318</v>
      </c>
      <c r="C846" s="16" t="s">
        <v>140</v>
      </c>
      <c r="D846" s="106">
        <f>BaseWeaponStats!D846*WeaponUpgradeCorrections!I34</f>
        <v>0</v>
      </c>
      <c r="E846" s="107">
        <f>BaseWeaponStats!E846*WeaponUpgradeCorrections!J34</f>
        <v>0</v>
      </c>
      <c r="F846" s="107">
        <f>BaseWeaponStats!F846*WeaponUpgradeCorrections!K34</f>
        <v>0</v>
      </c>
      <c r="G846" s="107">
        <f>BaseWeaponStats!G846*WeaponUpgradeCorrections!L34</f>
        <v>0</v>
      </c>
      <c r="H846" s="96">
        <v>0</v>
      </c>
      <c r="I846" s="97">
        <f>BaseWeaponStats!I846*WeaponUpgradeCorrections!C34</f>
        <v>210.60000000000002</v>
      </c>
      <c r="J846" s="97">
        <f>BaseWeaponStats!J846*WeaponUpgradeCorrections!D34</f>
        <v>215.88</v>
      </c>
      <c r="K846" s="97">
        <f>BaseWeaponStats!K846*WeaponUpgradeCorrections!E34</f>
        <v>0</v>
      </c>
      <c r="L846" s="97">
        <f>BaseWeaponStats!L846*WeaponUpgradeCorrections!F34</f>
        <v>0</v>
      </c>
      <c r="M846" s="97">
        <f>BaseWeaponStats!M846*WeaponUpgradeCorrections!G34</f>
        <v>2.5</v>
      </c>
      <c r="N846" s="97">
        <f>BaseWeaponStats!N846*WeaponUpgradeCorrections!H34</f>
        <v>0</v>
      </c>
      <c r="O846" s="97">
        <v>0</v>
      </c>
      <c r="P846" s="98">
        <v>8</v>
      </c>
      <c r="Q846" s="99">
        <v>0</v>
      </c>
      <c r="R846" s="102">
        <f>BaseWeaponStats!R846*WeaponUpgradeCorrections!M34</f>
        <v>0</v>
      </c>
      <c r="S846" s="102">
        <f>BaseWeaponStats!S846*WeaponUpgradeCorrections!N34</f>
        <v>0</v>
      </c>
      <c r="T846" s="102">
        <f>BaseWeaponStats!T846*WeaponUpgradeCorrections!O34</f>
        <v>0</v>
      </c>
      <c r="U846" s="102">
        <f>BaseWeaponStats!U846*WeaponUpgradeCorrections!P34</f>
        <v>0</v>
      </c>
      <c r="V846" s="102">
        <f>BaseWeaponStats!V846*WeaponUpgradeCorrections!Q34</f>
        <v>0</v>
      </c>
      <c r="W846" s="100">
        <f>BaseWeaponStats!W846</f>
        <v>150</v>
      </c>
      <c r="X846" s="100">
        <f>BaseWeaponStats!X846</f>
        <v>0</v>
      </c>
      <c r="Y846" s="100">
        <f>BaseWeaponStats!Y846</f>
        <v>1</v>
      </c>
    </row>
    <row r="847" spans="1:25" ht="15.75" customHeight="1" x14ac:dyDescent="0.2">
      <c r="A847" s="94">
        <f>BaseWeaponStats!A847+10</f>
        <v>1253610</v>
      </c>
      <c r="B847" s="95" t="s">
        <v>1319</v>
      </c>
      <c r="C847" s="16" t="s">
        <v>140</v>
      </c>
      <c r="D847" s="106">
        <f>BaseWeaponStats!D847*WeaponUpgradeCorrections!I35</f>
        <v>0</v>
      </c>
      <c r="E847" s="107">
        <f>BaseWeaponStats!E847*WeaponUpgradeCorrections!J35</f>
        <v>0</v>
      </c>
      <c r="F847" s="107">
        <f>BaseWeaponStats!F847*WeaponUpgradeCorrections!K35</f>
        <v>0</v>
      </c>
      <c r="G847" s="107">
        <f>BaseWeaponStats!G847*WeaponUpgradeCorrections!L35</f>
        <v>0</v>
      </c>
      <c r="H847" s="96">
        <v>0</v>
      </c>
      <c r="I847" s="97">
        <f>BaseWeaponStats!I847*WeaponUpgradeCorrections!C35</f>
        <v>192.5</v>
      </c>
      <c r="J847" s="97">
        <f>BaseWeaponStats!J847*WeaponUpgradeCorrections!D35</f>
        <v>236.5</v>
      </c>
      <c r="K847" s="97">
        <f>BaseWeaponStats!K847*WeaponUpgradeCorrections!E35</f>
        <v>0</v>
      </c>
      <c r="L847" s="97">
        <f>BaseWeaponStats!L847*WeaponUpgradeCorrections!F35</f>
        <v>0</v>
      </c>
      <c r="M847" s="97">
        <f>BaseWeaponStats!M847*WeaponUpgradeCorrections!G35</f>
        <v>2.5</v>
      </c>
      <c r="N847" s="97">
        <f>BaseWeaponStats!N847*WeaponUpgradeCorrections!H35</f>
        <v>0</v>
      </c>
      <c r="O847" s="97">
        <v>0</v>
      </c>
      <c r="P847" s="98">
        <v>8</v>
      </c>
      <c r="Q847" s="99">
        <v>0</v>
      </c>
      <c r="R847" s="102">
        <f>BaseWeaponStats!R847*WeaponUpgradeCorrections!M35</f>
        <v>0</v>
      </c>
      <c r="S847" s="102">
        <f>BaseWeaponStats!S847*WeaponUpgradeCorrections!N35</f>
        <v>0</v>
      </c>
      <c r="T847" s="102">
        <f>BaseWeaponStats!T847*WeaponUpgradeCorrections!O35</f>
        <v>0</v>
      </c>
      <c r="U847" s="102">
        <f>BaseWeaponStats!U847*WeaponUpgradeCorrections!P35</f>
        <v>0</v>
      </c>
      <c r="V847" s="102">
        <f>BaseWeaponStats!V847*WeaponUpgradeCorrections!Q35</f>
        <v>0</v>
      </c>
      <c r="W847" s="100">
        <f>BaseWeaponStats!W847</f>
        <v>150</v>
      </c>
      <c r="X847" s="100">
        <f>BaseWeaponStats!X847</f>
        <v>0</v>
      </c>
      <c r="Y847" s="100">
        <f>BaseWeaponStats!Y847</f>
        <v>1</v>
      </c>
    </row>
    <row r="848" spans="1:25" ht="15.75" customHeight="1" x14ac:dyDescent="0.2">
      <c r="A848" s="94">
        <f>BaseWeaponStats!A848+10</f>
        <v>1253810</v>
      </c>
      <c r="B848" s="95" t="s">
        <v>1320</v>
      </c>
      <c r="C848" s="16" t="s">
        <v>140</v>
      </c>
      <c r="D848" s="106">
        <f>BaseWeaponStats!D848*WeaponUpgradeCorrections!I36</f>
        <v>0</v>
      </c>
      <c r="E848" s="107">
        <f>BaseWeaponStats!E848*WeaponUpgradeCorrections!J36</f>
        <v>0</v>
      </c>
      <c r="F848" s="107">
        <f>BaseWeaponStats!F848*WeaponUpgradeCorrections!K36</f>
        <v>0</v>
      </c>
      <c r="G848" s="107">
        <f>BaseWeaponStats!G848*WeaponUpgradeCorrections!L36</f>
        <v>0</v>
      </c>
      <c r="H848" s="96">
        <v>0</v>
      </c>
      <c r="I848" s="97">
        <f>BaseWeaponStats!I848*WeaponUpgradeCorrections!C36</f>
        <v>215.8</v>
      </c>
      <c r="J848" s="97">
        <f>BaseWeaponStats!J848*WeaponUpgradeCorrections!D36</f>
        <v>0</v>
      </c>
      <c r="K848" s="97">
        <f>BaseWeaponStats!K848*WeaponUpgradeCorrections!E36</f>
        <v>215.8</v>
      </c>
      <c r="L848" s="97">
        <f>BaseWeaponStats!L848*WeaponUpgradeCorrections!F36</f>
        <v>0</v>
      </c>
      <c r="M848" s="97">
        <f>BaseWeaponStats!M848*WeaponUpgradeCorrections!G36</f>
        <v>2.5</v>
      </c>
      <c r="N848" s="97">
        <f>BaseWeaponStats!N848*WeaponUpgradeCorrections!H36</f>
        <v>0</v>
      </c>
      <c r="O848" s="97">
        <v>0</v>
      </c>
      <c r="P848" s="98">
        <v>8</v>
      </c>
      <c r="Q848" s="99">
        <v>0</v>
      </c>
      <c r="R848" s="102">
        <f>BaseWeaponStats!R848*WeaponUpgradeCorrections!M36</f>
        <v>0</v>
      </c>
      <c r="S848" s="102">
        <f>BaseWeaponStats!S848*WeaponUpgradeCorrections!N36</f>
        <v>0</v>
      </c>
      <c r="T848" s="102">
        <f>BaseWeaponStats!T848*WeaponUpgradeCorrections!O36</f>
        <v>0</v>
      </c>
      <c r="U848" s="102">
        <f>BaseWeaponStats!U848*WeaponUpgradeCorrections!P36</f>
        <v>0</v>
      </c>
      <c r="V848" s="102">
        <f>BaseWeaponStats!V848*WeaponUpgradeCorrections!Q36</f>
        <v>0</v>
      </c>
      <c r="W848" s="100">
        <f>BaseWeaponStats!W848</f>
        <v>150</v>
      </c>
      <c r="X848" s="100">
        <f>BaseWeaponStats!X848</f>
        <v>0</v>
      </c>
      <c r="Y848" s="100">
        <f>BaseWeaponStats!Y848</f>
        <v>0</v>
      </c>
    </row>
    <row r="849" spans="1:25" ht="15.75" customHeight="1" x14ac:dyDescent="0.2">
      <c r="A849" s="140" t="s">
        <v>1321</v>
      </c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2"/>
    </row>
    <row r="850" spans="1:25" ht="15.75" customHeight="1" x14ac:dyDescent="0.2">
      <c r="A850" s="94" t="s">
        <v>418</v>
      </c>
      <c r="B850" s="94" t="s">
        <v>449</v>
      </c>
      <c r="C850" s="16" t="s">
        <v>2</v>
      </c>
      <c r="D850" s="96" t="s">
        <v>419</v>
      </c>
      <c r="E850" s="96" t="s">
        <v>420</v>
      </c>
      <c r="F850" s="96" t="s">
        <v>421</v>
      </c>
      <c r="G850" s="96" t="s">
        <v>422</v>
      </c>
      <c r="H850" s="96" t="s">
        <v>423</v>
      </c>
      <c r="I850" s="97" t="s">
        <v>424</v>
      </c>
      <c r="J850" s="97" t="s">
        <v>425</v>
      </c>
      <c r="K850" s="97" t="s">
        <v>426</v>
      </c>
      <c r="L850" s="97" t="s">
        <v>427</v>
      </c>
      <c r="M850" s="97" t="s">
        <v>428</v>
      </c>
      <c r="N850" s="97" t="s">
        <v>429</v>
      </c>
      <c r="O850" s="97" t="s">
        <v>430</v>
      </c>
      <c r="P850" s="98" t="s">
        <v>9</v>
      </c>
      <c r="Q850" s="99" t="s">
        <v>431</v>
      </c>
      <c r="R850" s="102" t="s">
        <v>432</v>
      </c>
      <c r="S850" s="102" t="s">
        <v>433</v>
      </c>
      <c r="T850" s="102" t="s">
        <v>434</v>
      </c>
      <c r="U850" s="102" t="s">
        <v>435</v>
      </c>
      <c r="V850" s="102" t="s">
        <v>436</v>
      </c>
      <c r="W850" s="100" t="s">
        <v>437</v>
      </c>
      <c r="X850" s="100" t="s">
        <v>10</v>
      </c>
      <c r="Y850" s="100" t="s">
        <v>438</v>
      </c>
    </row>
    <row r="851" spans="1:25" ht="15.75" customHeight="1" x14ac:dyDescent="0.2">
      <c r="A851" s="94">
        <f>BaseWeaponStats!A851</f>
        <v>1300000</v>
      </c>
      <c r="B851" s="95" t="s">
        <v>1322</v>
      </c>
      <c r="C851" s="16" t="s">
        <v>1323</v>
      </c>
      <c r="D851" s="106">
        <f>BaseWeaponStats!D851</f>
        <v>10</v>
      </c>
      <c r="E851" s="106">
        <f>BaseWeaponStats!E851</f>
        <v>0</v>
      </c>
      <c r="F851" s="106">
        <f>BaseWeaponStats!F851</f>
        <v>140</v>
      </c>
      <c r="G851" s="106">
        <f>BaseWeaponStats!G851</f>
        <v>0</v>
      </c>
      <c r="H851" s="96">
        <v>0</v>
      </c>
      <c r="I851" s="97">
        <f>BaseWeaponStats!I851</f>
        <v>40</v>
      </c>
      <c r="J851" s="97">
        <f>BaseWeaponStats!J851</f>
        <v>0</v>
      </c>
      <c r="K851" s="97">
        <f>BaseWeaponStats!K851</f>
        <v>0</v>
      </c>
      <c r="L851" s="97">
        <f>BaseWeaponStats!L851</f>
        <v>0</v>
      </c>
      <c r="M851" s="97">
        <f>BaseWeaponStats!M851</f>
        <v>10</v>
      </c>
      <c r="N851" s="97">
        <f>BaseWeaponStats!N851</f>
        <v>5</v>
      </c>
      <c r="O851" s="97">
        <v>0</v>
      </c>
      <c r="P851" s="98">
        <v>2</v>
      </c>
      <c r="Q851" s="99">
        <v>0</v>
      </c>
      <c r="R851" s="102">
        <f>BaseWeaponStats!R851</f>
        <v>26</v>
      </c>
      <c r="S851" s="102">
        <f>BaseWeaponStats!S851</f>
        <v>8</v>
      </c>
      <c r="T851" s="102">
        <f>BaseWeaponStats!T851</f>
        <v>20</v>
      </c>
      <c r="U851" s="102">
        <f>BaseWeaponStats!U851</f>
        <v>20</v>
      </c>
      <c r="V851" s="102">
        <f>BaseWeaponStats!V851</f>
        <v>16</v>
      </c>
      <c r="W851" s="100">
        <f>BaseWeaponStats!W851</f>
        <v>90</v>
      </c>
      <c r="X851" s="100">
        <f>BaseWeaponStats!X851</f>
        <v>0</v>
      </c>
      <c r="Y851" s="100">
        <f>BaseWeaponStats!Y851</f>
        <v>14</v>
      </c>
    </row>
    <row r="852" spans="1:25" ht="15.75" customHeight="1" x14ac:dyDescent="0.2">
      <c r="A852" s="94">
        <f>BaseWeaponStats!A852</f>
        <v>1301000</v>
      </c>
      <c r="B852" s="95" t="s">
        <v>1324</v>
      </c>
      <c r="C852" s="16" t="s">
        <v>1323</v>
      </c>
      <c r="D852" s="106">
        <f>BaseWeaponStats!D852</f>
        <v>10</v>
      </c>
      <c r="E852" s="106">
        <f>BaseWeaponStats!E852</f>
        <v>0</v>
      </c>
      <c r="F852" s="106">
        <f>BaseWeaponStats!F852</f>
        <v>140</v>
      </c>
      <c r="G852" s="106">
        <f>BaseWeaponStats!G852</f>
        <v>0</v>
      </c>
      <c r="H852" s="96">
        <v>0</v>
      </c>
      <c r="I852" s="97">
        <f>BaseWeaponStats!I852</f>
        <v>40</v>
      </c>
      <c r="J852" s="97">
        <f>BaseWeaponStats!J852</f>
        <v>0</v>
      </c>
      <c r="K852" s="97">
        <f>BaseWeaponStats!K852</f>
        <v>0</v>
      </c>
      <c r="L852" s="97">
        <f>BaseWeaponStats!L852</f>
        <v>0</v>
      </c>
      <c r="M852" s="97">
        <f>BaseWeaponStats!M852</f>
        <v>10</v>
      </c>
      <c r="N852" s="97">
        <f>BaseWeaponStats!N852</f>
        <v>5</v>
      </c>
      <c r="O852" s="97">
        <v>0</v>
      </c>
      <c r="P852" s="98">
        <v>2</v>
      </c>
      <c r="Q852" s="99">
        <v>0</v>
      </c>
      <c r="R852" s="102">
        <f>BaseWeaponStats!R852</f>
        <v>26</v>
      </c>
      <c r="S852" s="102">
        <f>BaseWeaponStats!S852</f>
        <v>8</v>
      </c>
      <c r="T852" s="102">
        <f>BaseWeaponStats!T852</f>
        <v>20</v>
      </c>
      <c r="U852" s="102">
        <f>BaseWeaponStats!U852</f>
        <v>20</v>
      </c>
      <c r="V852" s="102">
        <f>BaseWeaponStats!V852</f>
        <v>16</v>
      </c>
      <c r="W852" s="100">
        <f>BaseWeaponStats!W852</f>
        <v>90</v>
      </c>
      <c r="X852" s="100">
        <f>BaseWeaponStats!X852</f>
        <v>0</v>
      </c>
      <c r="Y852" s="100">
        <f>BaseWeaponStats!Y852</f>
        <v>14</v>
      </c>
    </row>
    <row r="853" spans="1:25" ht="15.75" customHeight="1" x14ac:dyDescent="0.2">
      <c r="A853" s="94">
        <f>BaseWeaponStats!A853</f>
        <v>1302000</v>
      </c>
      <c r="B853" s="95" t="s">
        <v>1325</v>
      </c>
      <c r="C853" s="16" t="s">
        <v>1326</v>
      </c>
      <c r="D853" s="106">
        <f>BaseWeaponStats!D853</f>
        <v>10</v>
      </c>
      <c r="E853" s="106">
        <f>BaseWeaponStats!E853</f>
        <v>50</v>
      </c>
      <c r="F853" s="106">
        <f>BaseWeaponStats!F853</f>
        <v>120</v>
      </c>
      <c r="G853" s="106">
        <f>BaseWeaponStats!G853</f>
        <v>0</v>
      </c>
      <c r="H853" s="96">
        <v>0</v>
      </c>
      <c r="I853" s="97">
        <f>BaseWeaponStats!I853</f>
        <v>145</v>
      </c>
      <c r="J853" s="97">
        <f>BaseWeaponStats!J853</f>
        <v>0</v>
      </c>
      <c r="K853" s="97">
        <f>BaseWeaponStats!K853</f>
        <v>0</v>
      </c>
      <c r="L853" s="97">
        <f>BaseWeaponStats!L853</f>
        <v>0</v>
      </c>
      <c r="M853" s="97">
        <f>BaseWeaponStats!M853</f>
        <v>10</v>
      </c>
      <c r="N853" s="97">
        <f>BaseWeaponStats!N853</f>
        <v>5</v>
      </c>
      <c r="O853" s="97">
        <v>0</v>
      </c>
      <c r="P853" s="98">
        <v>3</v>
      </c>
      <c r="Q853" s="99">
        <v>0</v>
      </c>
      <c r="R853" s="102">
        <f>BaseWeaponStats!R853</f>
        <v>26</v>
      </c>
      <c r="S853" s="102">
        <f>BaseWeaponStats!S853</f>
        <v>8</v>
      </c>
      <c r="T853" s="102">
        <f>BaseWeaponStats!T853</f>
        <v>20</v>
      </c>
      <c r="U853" s="102">
        <f>BaseWeaponStats!U853</f>
        <v>20</v>
      </c>
      <c r="V853" s="102">
        <f>BaseWeaponStats!V853</f>
        <v>16</v>
      </c>
      <c r="W853" s="100">
        <f>BaseWeaponStats!W853</f>
        <v>160</v>
      </c>
      <c r="X853" s="100">
        <f>BaseWeaponStats!X853</f>
        <v>0</v>
      </c>
      <c r="Y853" s="100">
        <f>BaseWeaponStats!Y853</f>
        <v>14</v>
      </c>
    </row>
    <row r="854" spans="1:25" ht="15.75" customHeight="1" x14ac:dyDescent="0.2">
      <c r="A854" s="94">
        <f>BaseWeaponStats!A854</f>
        <v>1303000</v>
      </c>
      <c r="B854" s="95" t="s">
        <v>1327</v>
      </c>
      <c r="C854" s="16" t="s">
        <v>1328</v>
      </c>
      <c r="D854" s="106">
        <f>BaseWeaponStats!D854</f>
        <v>10</v>
      </c>
      <c r="E854" s="106">
        <f>BaseWeaponStats!E854</f>
        <v>0</v>
      </c>
      <c r="F854" s="106">
        <f>BaseWeaponStats!F854</f>
        <v>150</v>
      </c>
      <c r="G854" s="106">
        <f>BaseWeaponStats!G854</f>
        <v>0</v>
      </c>
      <c r="H854" s="96">
        <v>0</v>
      </c>
      <c r="I854" s="97">
        <f>BaseWeaponStats!I854</f>
        <v>46</v>
      </c>
      <c r="J854" s="97">
        <f>BaseWeaponStats!J854</f>
        <v>0</v>
      </c>
      <c r="K854" s="97">
        <f>BaseWeaponStats!K854</f>
        <v>0</v>
      </c>
      <c r="L854" s="97">
        <f>BaseWeaponStats!L854</f>
        <v>0</v>
      </c>
      <c r="M854" s="97">
        <f>BaseWeaponStats!M854</f>
        <v>10</v>
      </c>
      <c r="N854" s="97">
        <f>BaseWeaponStats!N854</f>
        <v>5</v>
      </c>
      <c r="O854" s="97">
        <v>0</v>
      </c>
      <c r="P854" s="98">
        <v>2</v>
      </c>
      <c r="Q854" s="99">
        <v>0</v>
      </c>
      <c r="R854" s="102">
        <f>BaseWeaponStats!R854</f>
        <v>26</v>
      </c>
      <c r="S854" s="102">
        <f>BaseWeaponStats!S854</f>
        <v>8</v>
      </c>
      <c r="T854" s="102">
        <f>BaseWeaponStats!T854</f>
        <v>20</v>
      </c>
      <c r="U854" s="102">
        <f>BaseWeaponStats!U854</f>
        <v>20</v>
      </c>
      <c r="V854" s="102">
        <f>BaseWeaponStats!V854</f>
        <v>16</v>
      </c>
      <c r="W854" s="100">
        <f>BaseWeaponStats!W854</f>
        <v>90</v>
      </c>
      <c r="X854" s="100">
        <f>BaseWeaponStats!X854</f>
        <v>0</v>
      </c>
      <c r="Y854" s="100">
        <f>BaseWeaponStats!Y854</f>
        <v>11</v>
      </c>
    </row>
    <row r="855" spans="1:25" ht="15.75" customHeight="1" x14ac:dyDescent="0.2">
      <c r="A855" s="94">
        <f>BaseWeaponStats!A855</f>
        <v>1304000</v>
      </c>
      <c r="B855" s="95" t="s">
        <v>1329</v>
      </c>
      <c r="C855" s="16" t="s">
        <v>1330</v>
      </c>
      <c r="D855" s="106">
        <f>BaseWeaponStats!D855</f>
        <v>10</v>
      </c>
      <c r="E855" s="106">
        <f>BaseWeaponStats!E855</f>
        <v>0</v>
      </c>
      <c r="F855" s="106">
        <f>BaseWeaponStats!F855</f>
        <v>0</v>
      </c>
      <c r="G855" s="106">
        <f>BaseWeaponStats!G855</f>
        <v>130</v>
      </c>
      <c r="H855" s="96">
        <v>0</v>
      </c>
      <c r="I855" s="97">
        <f>BaseWeaponStats!I855</f>
        <v>44</v>
      </c>
      <c r="J855" s="97">
        <f>BaseWeaponStats!J855</f>
        <v>0</v>
      </c>
      <c r="K855" s="97">
        <f>BaseWeaponStats!K855</f>
        <v>0</v>
      </c>
      <c r="L855" s="97">
        <f>BaseWeaponStats!L855</f>
        <v>0</v>
      </c>
      <c r="M855" s="97">
        <f>BaseWeaponStats!M855</f>
        <v>10</v>
      </c>
      <c r="N855" s="97">
        <f>BaseWeaponStats!N855</f>
        <v>5</v>
      </c>
      <c r="O855" s="97">
        <v>0</v>
      </c>
      <c r="P855" s="98">
        <v>1</v>
      </c>
      <c r="Q855" s="99">
        <v>0</v>
      </c>
      <c r="R855" s="102">
        <f>BaseWeaponStats!R855</f>
        <v>26</v>
      </c>
      <c r="S855" s="102">
        <f>BaseWeaponStats!S855</f>
        <v>8</v>
      </c>
      <c r="T855" s="102">
        <f>BaseWeaponStats!T855</f>
        <v>20</v>
      </c>
      <c r="U855" s="102">
        <f>BaseWeaponStats!U855</f>
        <v>20</v>
      </c>
      <c r="V855" s="102">
        <f>BaseWeaponStats!V855</f>
        <v>16</v>
      </c>
      <c r="W855" s="100">
        <f>BaseWeaponStats!W855</f>
        <v>60</v>
      </c>
      <c r="X855" s="100">
        <f>BaseWeaponStats!X855</f>
        <v>0</v>
      </c>
      <c r="Y855" s="100">
        <f>BaseWeaponStats!Y855</f>
        <v>14</v>
      </c>
    </row>
    <row r="856" spans="1:25" ht="15.75" customHeight="1" x14ac:dyDescent="0.2">
      <c r="A856" s="94">
        <f>BaseWeaponStats!A856</f>
        <v>1305000</v>
      </c>
      <c r="B856" s="95" t="s">
        <v>1331</v>
      </c>
      <c r="C856" s="16" t="s">
        <v>1332</v>
      </c>
      <c r="D856" s="106">
        <f>BaseWeaponStats!D856</f>
        <v>13</v>
      </c>
      <c r="E856" s="106">
        <f>BaseWeaponStats!E856</f>
        <v>0</v>
      </c>
      <c r="F856" s="106">
        <f>BaseWeaponStats!F856</f>
        <v>80</v>
      </c>
      <c r="G856" s="106">
        <f>BaseWeaponStats!G856</f>
        <v>0</v>
      </c>
      <c r="H856" s="96">
        <v>0</v>
      </c>
      <c r="I856" s="97">
        <f>BaseWeaponStats!I856</f>
        <v>24</v>
      </c>
      <c r="J856" s="97">
        <f>BaseWeaponStats!J856</f>
        <v>0</v>
      </c>
      <c r="K856" s="97">
        <f>BaseWeaponStats!K856</f>
        <v>0</v>
      </c>
      <c r="L856" s="97">
        <f>BaseWeaponStats!L856</f>
        <v>0</v>
      </c>
      <c r="M856" s="97">
        <f>BaseWeaponStats!M856</f>
        <v>10</v>
      </c>
      <c r="N856" s="97">
        <f>BaseWeaponStats!N856</f>
        <v>5</v>
      </c>
      <c r="O856" s="97">
        <v>0</v>
      </c>
      <c r="P856" s="98">
        <v>0.5</v>
      </c>
      <c r="Q856" s="99">
        <v>0</v>
      </c>
      <c r="R856" s="102">
        <f>BaseWeaponStats!R856</f>
        <v>26</v>
      </c>
      <c r="S856" s="102">
        <f>BaseWeaponStats!S856</f>
        <v>8</v>
      </c>
      <c r="T856" s="102">
        <f>BaseWeaponStats!T856</f>
        <v>20</v>
      </c>
      <c r="U856" s="102">
        <f>BaseWeaponStats!U856</f>
        <v>20</v>
      </c>
      <c r="V856" s="102">
        <f>BaseWeaponStats!V856</f>
        <v>16</v>
      </c>
      <c r="W856" s="100">
        <f>BaseWeaponStats!W856</f>
        <v>30</v>
      </c>
      <c r="X856" s="108">
        <f>BaseWeaponStats!X856</f>
        <v>0</v>
      </c>
      <c r="Y856" s="108">
        <f>BaseWeaponStats!Y856</f>
        <v>15</v>
      </c>
    </row>
    <row r="857" spans="1:25" ht="15.75" customHeight="1" x14ac:dyDescent="0.2">
      <c r="A857" s="94">
        <f>BaseWeaponStats!A857</f>
        <v>1306000</v>
      </c>
      <c r="B857" s="95" t="s">
        <v>1333</v>
      </c>
      <c r="C857" s="16" t="s">
        <v>1334</v>
      </c>
      <c r="D857" s="106">
        <f>BaseWeaponStats!D857</f>
        <v>20</v>
      </c>
      <c r="E857" s="106">
        <f>BaseWeaponStats!E857</f>
        <v>0</v>
      </c>
      <c r="F857" s="106">
        <f>BaseWeaponStats!F857</f>
        <v>215</v>
      </c>
      <c r="G857" s="106">
        <f>BaseWeaponStats!G857</f>
        <v>0</v>
      </c>
      <c r="H857" s="96">
        <v>0</v>
      </c>
      <c r="I857" s="97">
        <f>BaseWeaponStats!I857</f>
        <v>240</v>
      </c>
      <c r="J857" s="97">
        <f>BaseWeaponStats!J857</f>
        <v>0</v>
      </c>
      <c r="K857" s="97">
        <f>BaseWeaponStats!K857</f>
        <v>0</v>
      </c>
      <c r="L857" s="97">
        <f>BaseWeaponStats!L857</f>
        <v>0</v>
      </c>
      <c r="M857" s="97">
        <f>BaseWeaponStats!M857</f>
        <v>10</v>
      </c>
      <c r="N857" s="97">
        <f>BaseWeaponStats!N857</f>
        <v>5</v>
      </c>
      <c r="O857" s="97">
        <v>0</v>
      </c>
      <c r="P857" s="98">
        <v>2.5</v>
      </c>
      <c r="Q857" s="99">
        <v>0</v>
      </c>
      <c r="R857" s="102">
        <f>BaseWeaponStats!R857</f>
        <v>26</v>
      </c>
      <c r="S857" s="102">
        <f>BaseWeaponStats!S857</f>
        <v>8</v>
      </c>
      <c r="T857" s="102">
        <f>BaseWeaponStats!T857</f>
        <v>20</v>
      </c>
      <c r="U857" s="102">
        <f>BaseWeaponStats!U857</f>
        <v>20</v>
      </c>
      <c r="V857" s="102">
        <f>BaseWeaponStats!V857</f>
        <v>16</v>
      </c>
      <c r="W857" s="109">
        <f>BaseWeaponStats!W857</f>
        <v>90</v>
      </c>
      <c r="X857" s="110">
        <f>BaseWeaponStats!X857</f>
        <v>6800</v>
      </c>
      <c r="Y857" s="110">
        <f>BaseWeaponStats!Y857</f>
        <v>14</v>
      </c>
    </row>
    <row r="858" spans="1:25" ht="15.75" customHeight="1" x14ac:dyDescent="0.2">
      <c r="A858" s="94">
        <f>BaseWeaponStats!A858</f>
        <v>1307000</v>
      </c>
      <c r="B858" s="95" t="s">
        <v>1335</v>
      </c>
      <c r="C858" s="16" t="s">
        <v>1336</v>
      </c>
      <c r="D858" s="106">
        <f>BaseWeaponStats!D858</f>
        <v>35</v>
      </c>
      <c r="E858" s="106">
        <f>BaseWeaponStats!E858</f>
        <v>50</v>
      </c>
      <c r="F858" s="106">
        <f>BaseWeaponStats!F858</f>
        <v>100</v>
      </c>
      <c r="G858" s="106">
        <f>BaseWeaponStats!G858</f>
        <v>0</v>
      </c>
      <c r="H858" s="96">
        <v>0</v>
      </c>
      <c r="I858" s="97">
        <f>BaseWeaponStats!I858</f>
        <v>110</v>
      </c>
      <c r="J858" s="97">
        <f>BaseWeaponStats!J858</f>
        <v>0</v>
      </c>
      <c r="K858" s="97">
        <f>BaseWeaponStats!K858</f>
        <v>170</v>
      </c>
      <c r="L858" s="97">
        <f>BaseWeaponStats!L858</f>
        <v>0</v>
      </c>
      <c r="M858" s="97">
        <f>BaseWeaponStats!M858</f>
        <v>10</v>
      </c>
      <c r="N858" s="97">
        <f>BaseWeaponStats!N858</f>
        <v>5</v>
      </c>
      <c r="O858" s="97">
        <v>0</v>
      </c>
      <c r="P858" s="98">
        <v>4</v>
      </c>
      <c r="Q858" s="99">
        <v>0</v>
      </c>
      <c r="R858" s="102">
        <f>BaseWeaponStats!R858</f>
        <v>26</v>
      </c>
      <c r="S858" s="102">
        <f>BaseWeaponStats!S858</f>
        <v>8</v>
      </c>
      <c r="T858" s="102">
        <f>BaseWeaponStats!T858</f>
        <v>20</v>
      </c>
      <c r="U858" s="102">
        <f>BaseWeaponStats!U858</f>
        <v>20</v>
      </c>
      <c r="V858" s="102">
        <f>BaseWeaponStats!V858</f>
        <v>16</v>
      </c>
      <c r="W858" s="109">
        <f>BaseWeaponStats!W858</f>
        <v>300</v>
      </c>
      <c r="X858" s="110">
        <f>BaseWeaponStats!X858</f>
        <v>0</v>
      </c>
      <c r="Y858" s="110">
        <f>BaseWeaponStats!Y858</f>
        <v>14</v>
      </c>
    </row>
    <row r="859" spans="1:25" ht="15.75" customHeight="1" x14ac:dyDescent="0.2">
      <c r="A859" s="94">
        <f>BaseWeaponStats!A859</f>
        <v>1308000</v>
      </c>
      <c r="B859" s="95" t="s">
        <v>1337</v>
      </c>
      <c r="C859" s="16" t="s">
        <v>1338</v>
      </c>
      <c r="D859" s="106">
        <f>BaseWeaponStats!D859</f>
        <v>10</v>
      </c>
      <c r="E859" s="106">
        <f>BaseWeaponStats!E859</f>
        <v>0</v>
      </c>
      <c r="F859" s="106">
        <f>BaseWeaponStats!F859</f>
        <v>140</v>
      </c>
      <c r="G859" s="106">
        <f>BaseWeaponStats!G859</f>
        <v>0</v>
      </c>
      <c r="H859" s="96">
        <v>0</v>
      </c>
      <c r="I859" s="97">
        <f>BaseWeaponStats!I859</f>
        <v>40</v>
      </c>
      <c r="J859" s="97">
        <f>BaseWeaponStats!J859</f>
        <v>0</v>
      </c>
      <c r="K859" s="97">
        <f>BaseWeaponStats!K859</f>
        <v>0</v>
      </c>
      <c r="L859" s="97">
        <f>BaseWeaponStats!L859</f>
        <v>0</v>
      </c>
      <c r="M859" s="97">
        <f>BaseWeaponStats!M859</f>
        <v>10</v>
      </c>
      <c r="N859" s="97">
        <f>BaseWeaponStats!N859</f>
        <v>5</v>
      </c>
      <c r="O859" s="97">
        <v>0</v>
      </c>
      <c r="P859" s="98">
        <v>2</v>
      </c>
      <c r="Q859" s="99">
        <v>0</v>
      </c>
      <c r="R859" s="102">
        <f>BaseWeaponStats!R859</f>
        <v>26</v>
      </c>
      <c r="S859" s="102">
        <f>BaseWeaponStats!S859</f>
        <v>8</v>
      </c>
      <c r="T859" s="102">
        <f>BaseWeaponStats!T859</f>
        <v>20</v>
      </c>
      <c r="U859" s="102">
        <f>BaseWeaponStats!U859</f>
        <v>20</v>
      </c>
      <c r="V859" s="102">
        <f>BaseWeaponStats!V859</f>
        <v>16</v>
      </c>
      <c r="W859" s="109">
        <f>BaseWeaponStats!W859</f>
        <v>300</v>
      </c>
      <c r="X859" s="110">
        <f>BaseWeaponStats!X859</f>
        <v>0</v>
      </c>
      <c r="Y859" s="110">
        <f>BaseWeaponStats!Y859</f>
        <v>14</v>
      </c>
    </row>
    <row r="860" spans="1:25" ht="15.75" customHeight="1" x14ac:dyDescent="0.2">
      <c r="A860" s="94">
        <v>9017000</v>
      </c>
      <c r="B860" s="95" t="s">
        <v>1339</v>
      </c>
      <c r="C860" s="16" t="s">
        <v>1340</v>
      </c>
      <c r="D860" s="106">
        <f>BaseWeaponStats!D860</f>
        <v>85</v>
      </c>
      <c r="E860" s="106">
        <f>BaseWeaponStats!E860</f>
        <v>0</v>
      </c>
      <c r="F860" s="106">
        <f>BaseWeaponStats!F860</f>
        <v>195</v>
      </c>
      <c r="G860" s="106">
        <f>BaseWeaponStats!G860</f>
        <v>0</v>
      </c>
      <c r="H860" s="96">
        <v>0</v>
      </c>
      <c r="I860" s="97">
        <f>BaseWeaponStats!I860</f>
        <v>190</v>
      </c>
      <c r="J860" s="97">
        <f>BaseWeaponStats!J860</f>
        <v>0</v>
      </c>
      <c r="K860" s="97">
        <f>BaseWeaponStats!K860</f>
        <v>0</v>
      </c>
      <c r="L860" s="97">
        <f>BaseWeaponStats!L860</f>
        <v>0</v>
      </c>
      <c r="M860" s="97">
        <f>BaseWeaponStats!M860</f>
        <v>40</v>
      </c>
      <c r="N860" s="97">
        <f>BaseWeaponStats!N860</f>
        <v>50</v>
      </c>
      <c r="O860" s="97">
        <v>0</v>
      </c>
      <c r="P860" s="98">
        <v>5</v>
      </c>
      <c r="Q860" s="98">
        <v>0</v>
      </c>
      <c r="R860" s="102">
        <f>BaseWeaponStats!R860</f>
        <v>26</v>
      </c>
      <c r="S860" s="102">
        <f>BaseWeaponStats!S860</f>
        <v>8</v>
      </c>
      <c r="T860" s="102">
        <f>BaseWeaponStats!T860</f>
        <v>20</v>
      </c>
      <c r="U860" s="102">
        <f>BaseWeaponStats!U860</f>
        <v>20</v>
      </c>
      <c r="V860" s="102">
        <f>BaseWeaponStats!V860</f>
        <v>16</v>
      </c>
      <c r="W860" s="109">
        <f>BaseWeaponStats!W860</f>
        <v>200</v>
      </c>
      <c r="X860" s="110">
        <f>BaseWeaponStats!X860</f>
        <v>6800</v>
      </c>
      <c r="Y860" s="110">
        <f>BaseWeaponStats!Y860</f>
        <v>14</v>
      </c>
    </row>
    <row r="861" spans="1:25" ht="15.75" customHeight="1" x14ac:dyDescent="0.2">
      <c r="A861" s="94">
        <v>9018000</v>
      </c>
      <c r="B861" s="95" t="s">
        <v>1341</v>
      </c>
      <c r="C861" s="16" t="s">
        <v>1323</v>
      </c>
      <c r="D861" s="106">
        <f>BaseWeaponStats!D861</f>
        <v>10</v>
      </c>
      <c r="E861" s="106">
        <f>BaseWeaponStats!E861</f>
        <v>0</v>
      </c>
      <c r="F861" s="106">
        <f>BaseWeaponStats!F861</f>
        <v>80</v>
      </c>
      <c r="G861" s="106">
        <f>BaseWeaponStats!G861</f>
        <v>0</v>
      </c>
      <c r="H861" s="96">
        <v>0</v>
      </c>
      <c r="I861" s="97">
        <f>BaseWeaponStats!I861</f>
        <v>40</v>
      </c>
      <c r="J861" s="97">
        <f>BaseWeaponStats!J861</f>
        <v>0</v>
      </c>
      <c r="K861" s="97">
        <f>BaseWeaponStats!K861</f>
        <v>0</v>
      </c>
      <c r="L861" s="97">
        <f>BaseWeaponStats!L861</f>
        <v>0</v>
      </c>
      <c r="M861" s="97">
        <f>BaseWeaponStats!M861</f>
        <v>10</v>
      </c>
      <c r="N861" s="97">
        <f>BaseWeaponStats!N861</f>
        <v>5</v>
      </c>
      <c r="O861" s="97">
        <v>0</v>
      </c>
      <c r="P861" s="98">
        <v>2</v>
      </c>
      <c r="Q861" s="98">
        <v>0</v>
      </c>
      <c r="R861" s="102">
        <f>BaseWeaponStats!R861</f>
        <v>26</v>
      </c>
      <c r="S861" s="102">
        <f>BaseWeaponStats!S861</f>
        <v>8</v>
      </c>
      <c r="T861" s="102">
        <f>BaseWeaponStats!T861</f>
        <v>20</v>
      </c>
      <c r="U861" s="102">
        <f>BaseWeaponStats!U861</f>
        <v>20</v>
      </c>
      <c r="V861" s="102">
        <f>BaseWeaponStats!V861</f>
        <v>16</v>
      </c>
      <c r="W861" s="109">
        <f>BaseWeaponStats!W861</f>
        <v>55</v>
      </c>
      <c r="X861" s="110">
        <f>BaseWeaponStats!X861</f>
        <v>0</v>
      </c>
      <c r="Y861" s="110">
        <f>BaseWeaponStats!Y861</f>
        <v>15</v>
      </c>
    </row>
    <row r="862" spans="1:25" ht="15.75" customHeight="1" x14ac:dyDescent="0.2">
      <c r="A862" s="94" t="s">
        <v>418</v>
      </c>
      <c r="B862" s="94" t="s">
        <v>449</v>
      </c>
      <c r="C862" s="16" t="s">
        <v>2</v>
      </c>
      <c r="D862" s="96" t="s">
        <v>419</v>
      </c>
      <c r="E862" s="96" t="s">
        <v>420</v>
      </c>
      <c r="F862" s="96" t="s">
        <v>421</v>
      </c>
      <c r="G862" s="96" t="s">
        <v>422</v>
      </c>
      <c r="H862" s="96" t="s">
        <v>423</v>
      </c>
      <c r="I862" s="97" t="s">
        <v>424</v>
      </c>
      <c r="J862" s="97" t="s">
        <v>425</v>
      </c>
      <c r="K862" s="97" t="s">
        <v>426</v>
      </c>
      <c r="L862" s="97" t="s">
        <v>427</v>
      </c>
      <c r="M862" s="97" t="s">
        <v>428</v>
      </c>
      <c r="N862" s="97" t="s">
        <v>429</v>
      </c>
      <c r="O862" s="97" t="s">
        <v>430</v>
      </c>
      <c r="P862" s="98" t="s">
        <v>9</v>
      </c>
      <c r="Q862" s="99" t="s">
        <v>431</v>
      </c>
      <c r="R862" s="102" t="s">
        <v>432</v>
      </c>
      <c r="S862" s="102" t="s">
        <v>433</v>
      </c>
      <c r="T862" s="102" t="s">
        <v>434</v>
      </c>
      <c r="U862" s="102" t="s">
        <v>435</v>
      </c>
      <c r="V862" s="102" t="s">
        <v>436</v>
      </c>
      <c r="W862" s="100" t="s">
        <v>437</v>
      </c>
      <c r="X862" s="100" t="s">
        <v>10</v>
      </c>
      <c r="Y862" s="100" t="s">
        <v>438</v>
      </c>
    </row>
    <row r="863" spans="1:25" ht="15.75" customHeight="1" x14ac:dyDescent="0.2">
      <c r="A863" s="94">
        <f>BaseWeaponStats!A863+1500</f>
        <v>1331500</v>
      </c>
      <c r="B863" s="95" t="s">
        <v>1342</v>
      </c>
      <c r="C863" s="16" t="s">
        <v>1343</v>
      </c>
      <c r="D863" s="96">
        <v>0</v>
      </c>
      <c r="E863" s="96">
        <v>0</v>
      </c>
      <c r="F863" s="96">
        <v>90</v>
      </c>
      <c r="G863" s="96">
        <v>0</v>
      </c>
      <c r="H863" s="96">
        <v>0</v>
      </c>
      <c r="I863" s="97">
        <v>0</v>
      </c>
      <c r="J863" s="97">
        <v>0</v>
      </c>
      <c r="K863" s="97">
        <v>40</v>
      </c>
      <c r="L863" s="97">
        <v>0</v>
      </c>
      <c r="M863" s="97">
        <v>10</v>
      </c>
      <c r="N863" s="97">
        <v>5</v>
      </c>
      <c r="O863" s="97">
        <v>0</v>
      </c>
      <c r="P863" s="98">
        <v>0</v>
      </c>
      <c r="Q863" s="99">
        <v>0</v>
      </c>
      <c r="R863" s="102">
        <v>26</v>
      </c>
      <c r="S863" s="102">
        <v>8</v>
      </c>
      <c r="T863" s="102">
        <v>20</v>
      </c>
      <c r="U863" s="102">
        <v>20</v>
      </c>
      <c r="V863" s="102">
        <f>BaseWeaponStats!V863</f>
        <v>16</v>
      </c>
      <c r="W863" s="100">
        <f>BaseWeaponStats!W863</f>
        <v>30</v>
      </c>
      <c r="X863" s="100">
        <f>BaseWeaponStats!X863</f>
        <v>0</v>
      </c>
      <c r="Y863" s="100">
        <f>BaseWeaponStats!Y863</f>
        <v>15</v>
      </c>
    </row>
    <row r="864" spans="1:25" ht="15.75" customHeight="1" x14ac:dyDescent="0.2">
      <c r="A864" s="94">
        <f>BaseWeaponStats!A864+500</f>
        <v>1332500</v>
      </c>
      <c r="B864" s="95" t="s">
        <v>1344</v>
      </c>
      <c r="C864" s="16" t="s">
        <v>1343</v>
      </c>
      <c r="D864" s="96">
        <v>0</v>
      </c>
      <c r="E864" s="96">
        <v>0</v>
      </c>
      <c r="F864" s="96">
        <v>130</v>
      </c>
      <c r="G864" s="96">
        <v>0</v>
      </c>
      <c r="H864" s="96">
        <v>0</v>
      </c>
      <c r="I864" s="97">
        <v>0</v>
      </c>
      <c r="J864" s="97">
        <v>0</v>
      </c>
      <c r="K864" s="97">
        <v>60</v>
      </c>
      <c r="L864" s="97">
        <v>0</v>
      </c>
      <c r="M864" s="97">
        <v>10</v>
      </c>
      <c r="N864" s="97">
        <v>5</v>
      </c>
      <c r="O864" s="97">
        <v>0</v>
      </c>
      <c r="P864" s="98">
        <v>0</v>
      </c>
      <c r="Q864" s="99">
        <v>0</v>
      </c>
      <c r="R864" s="102">
        <v>26</v>
      </c>
      <c r="S864" s="102">
        <v>8</v>
      </c>
      <c r="T864" s="102">
        <v>20</v>
      </c>
      <c r="U864" s="102">
        <v>20</v>
      </c>
      <c r="V864" s="102">
        <f>BaseWeaponStats!V864</f>
        <v>16</v>
      </c>
      <c r="W864" s="100">
        <f>BaseWeaponStats!W864</f>
        <v>30</v>
      </c>
      <c r="X864" s="100">
        <f>BaseWeaponStats!X864</f>
        <v>0</v>
      </c>
      <c r="Y864" s="100">
        <f>BaseWeaponStats!Y864</f>
        <v>15</v>
      </c>
    </row>
    <row r="865" spans="1:25" ht="15.75" customHeight="1" x14ac:dyDescent="0.2">
      <c r="A865" s="94" t="s">
        <v>418</v>
      </c>
      <c r="B865" s="94" t="s">
        <v>449</v>
      </c>
      <c r="C865" s="16" t="s">
        <v>2</v>
      </c>
      <c r="D865" s="96" t="s">
        <v>419</v>
      </c>
      <c r="E865" s="96" t="s">
        <v>420</v>
      </c>
      <c r="F865" s="96" t="s">
        <v>421</v>
      </c>
      <c r="G865" s="96" t="s">
        <v>422</v>
      </c>
      <c r="H865" s="96" t="s">
        <v>423</v>
      </c>
      <c r="I865" s="97" t="s">
        <v>424</v>
      </c>
      <c r="J865" s="97" t="s">
        <v>425</v>
      </c>
      <c r="K865" s="97" t="s">
        <v>426</v>
      </c>
      <c r="L865" s="97" t="s">
        <v>427</v>
      </c>
      <c r="M865" s="97" t="s">
        <v>428</v>
      </c>
      <c r="N865" s="97" t="s">
        <v>429</v>
      </c>
      <c r="O865" s="97" t="s">
        <v>430</v>
      </c>
      <c r="P865" s="98" t="s">
        <v>9</v>
      </c>
      <c r="Q865" s="99" t="s">
        <v>431</v>
      </c>
      <c r="R865" s="102" t="s">
        <v>432</v>
      </c>
      <c r="S865" s="102" t="s">
        <v>433</v>
      </c>
      <c r="T865" s="102" t="s">
        <v>434</v>
      </c>
      <c r="U865" s="102" t="s">
        <v>435</v>
      </c>
      <c r="V865" s="102" t="s">
        <v>436</v>
      </c>
      <c r="W865" s="100" t="s">
        <v>437</v>
      </c>
      <c r="X865" s="100" t="s">
        <v>10</v>
      </c>
      <c r="Y865" s="100" t="s">
        <v>438</v>
      </c>
    </row>
    <row r="866" spans="1:25" ht="15.75" customHeight="1" x14ac:dyDescent="0.2">
      <c r="A866" s="94">
        <f>BaseWeaponStats!A866</f>
        <v>1360000</v>
      </c>
      <c r="B866" s="95" t="s">
        <v>1345</v>
      </c>
      <c r="C866" s="16" t="s">
        <v>1346</v>
      </c>
      <c r="D866" s="106">
        <f>BaseWeaponStats!D866</f>
        <v>0</v>
      </c>
      <c r="E866" s="106">
        <f>BaseWeaponStats!E866</f>
        <v>0</v>
      </c>
      <c r="F866" s="106">
        <f>BaseWeaponStats!F866</f>
        <v>0</v>
      </c>
      <c r="G866" s="106">
        <f>BaseWeaponStats!G866</f>
        <v>100</v>
      </c>
      <c r="H866" s="96">
        <v>0</v>
      </c>
      <c r="I866" s="97">
        <f>BaseWeaponStats!I866</f>
        <v>14</v>
      </c>
      <c r="J866" s="97">
        <f>BaseWeaponStats!J866</f>
        <v>0</v>
      </c>
      <c r="K866" s="97">
        <f>BaseWeaponStats!K866</f>
        <v>0</v>
      </c>
      <c r="L866" s="97">
        <f>BaseWeaponStats!L866</f>
        <v>0</v>
      </c>
      <c r="M866" s="97">
        <f>BaseWeaponStats!M866</f>
        <v>10</v>
      </c>
      <c r="N866" s="97">
        <f>BaseWeaponStats!N866</f>
        <v>5</v>
      </c>
      <c r="O866" s="97">
        <v>0</v>
      </c>
      <c r="P866" s="98">
        <v>0.3</v>
      </c>
      <c r="Q866" s="99">
        <v>0</v>
      </c>
      <c r="R866" s="102">
        <f>BaseWeaponStats!R866</f>
        <v>26</v>
      </c>
      <c r="S866" s="102">
        <f>BaseWeaponStats!S866</f>
        <v>8</v>
      </c>
      <c r="T866" s="102">
        <f>BaseWeaponStats!T866</f>
        <v>20</v>
      </c>
      <c r="U866" s="102">
        <f>BaseWeaponStats!U866</f>
        <v>20</v>
      </c>
      <c r="V866" s="102">
        <f>BaseWeaponStats!V866</f>
        <v>16</v>
      </c>
      <c r="W866" s="100">
        <f>BaseWeaponStats!W866</f>
        <v>50</v>
      </c>
      <c r="X866" s="100">
        <f>BaseWeaponStats!X866</f>
        <v>0</v>
      </c>
      <c r="Y866" s="100">
        <f>BaseWeaponStats!Y866</f>
        <v>12</v>
      </c>
    </row>
    <row r="867" spans="1:25" ht="15.75" customHeight="1" x14ac:dyDescent="0.2">
      <c r="A867" s="94">
        <f>BaseWeaponStats!A867</f>
        <v>1361000</v>
      </c>
      <c r="B867" s="95" t="s">
        <v>1347</v>
      </c>
      <c r="C867" s="16" t="s">
        <v>1348</v>
      </c>
      <c r="D867" s="106">
        <f>BaseWeaponStats!D867</f>
        <v>0</v>
      </c>
      <c r="E867" s="106">
        <f>BaseWeaponStats!E867</f>
        <v>0</v>
      </c>
      <c r="F867" s="106">
        <f>BaseWeaponStats!F867</f>
        <v>0</v>
      </c>
      <c r="G867" s="106">
        <f>BaseWeaponStats!G867</f>
        <v>120</v>
      </c>
      <c r="H867" s="96">
        <v>0</v>
      </c>
      <c r="I867" s="97">
        <f>BaseWeaponStats!I867</f>
        <v>14</v>
      </c>
      <c r="J867" s="97">
        <f>BaseWeaponStats!J867</f>
        <v>0</v>
      </c>
      <c r="K867" s="97">
        <f>BaseWeaponStats!K867</f>
        <v>0</v>
      </c>
      <c r="L867" s="97">
        <f>BaseWeaponStats!L867</f>
        <v>0</v>
      </c>
      <c r="M867" s="97">
        <f>BaseWeaponStats!M867</f>
        <v>10</v>
      </c>
      <c r="N867" s="97">
        <f>BaseWeaponStats!N867</f>
        <v>5</v>
      </c>
      <c r="O867" s="97">
        <v>0</v>
      </c>
      <c r="P867" s="98">
        <v>0.3</v>
      </c>
      <c r="Q867" s="99">
        <v>0</v>
      </c>
      <c r="R867" s="102">
        <f>BaseWeaponStats!R867</f>
        <v>26</v>
      </c>
      <c r="S867" s="102">
        <f>BaseWeaponStats!S867</f>
        <v>8</v>
      </c>
      <c r="T867" s="102">
        <f>BaseWeaponStats!T867</f>
        <v>20</v>
      </c>
      <c r="U867" s="102">
        <f>BaseWeaponStats!U867</f>
        <v>20</v>
      </c>
      <c r="V867" s="102">
        <f>BaseWeaponStats!V867</f>
        <v>16</v>
      </c>
      <c r="W867" s="100">
        <f>BaseWeaponStats!W867</f>
        <v>50</v>
      </c>
      <c r="X867" s="108">
        <f>BaseWeaponStats!X867</f>
        <v>0</v>
      </c>
      <c r="Y867" s="108">
        <f>BaseWeaponStats!Y867</f>
        <v>12</v>
      </c>
    </row>
    <row r="868" spans="1:25" ht="15.75" customHeight="1" x14ac:dyDescent="0.2">
      <c r="A868" s="94">
        <f>BaseWeaponStats!A868</f>
        <v>1362000</v>
      </c>
      <c r="B868" s="95" t="s">
        <v>1349</v>
      </c>
      <c r="C868" s="16" t="s">
        <v>1346</v>
      </c>
      <c r="D868" s="106">
        <f>BaseWeaponStats!D868</f>
        <v>0</v>
      </c>
      <c r="E868" s="106">
        <f>BaseWeaponStats!E868</f>
        <v>0</v>
      </c>
      <c r="F868" s="106">
        <f>BaseWeaponStats!F868</f>
        <v>0</v>
      </c>
      <c r="G868" s="106">
        <f>BaseWeaponStats!G868</f>
        <v>65</v>
      </c>
      <c r="H868" s="96">
        <v>0</v>
      </c>
      <c r="I868" s="97">
        <f>BaseWeaponStats!I868</f>
        <v>14</v>
      </c>
      <c r="J868" s="97">
        <f>BaseWeaponStats!J868</f>
        <v>0</v>
      </c>
      <c r="K868" s="97">
        <f>BaseWeaponStats!K868</f>
        <v>0</v>
      </c>
      <c r="L868" s="97">
        <f>BaseWeaponStats!L868</f>
        <v>0</v>
      </c>
      <c r="M868" s="97">
        <f>BaseWeaponStats!M868</f>
        <v>10</v>
      </c>
      <c r="N868" s="97">
        <f>BaseWeaponStats!N868</f>
        <v>5</v>
      </c>
      <c r="O868" s="97">
        <v>0</v>
      </c>
      <c r="P868" s="98">
        <v>0.3</v>
      </c>
      <c r="Q868" s="99">
        <v>0</v>
      </c>
      <c r="R868" s="102">
        <f>BaseWeaponStats!R868</f>
        <v>26</v>
      </c>
      <c r="S868" s="102">
        <f>BaseWeaponStats!S868</f>
        <v>8</v>
      </c>
      <c r="T868" s="102">
        <f>BaseWeaponStats!T868</f>
        <v>20</v>
      </c>
      <c r="U868" s="102">
        <f>BaseWeaponStats!U868</f>
        <v>20</v>
      </c>
      <c r="V868" s="102">
        <f>BaseWeaponStats!V868</f>
        <v>16</v>
      </c>
      <c r="W868" s="109">
        <f>BaseWeaponStats!W868</f>
        <v>50</v>
      </c>
      <c r="X868" s="110">
        <f>BaseWeaponStats!X868</f>
        <v>0</v>
      </c>
      <c r="Y868" s="110">
        <f>BaseWeaponStats!Y868</f>
        <v>15</v>
      </c>
    </row>
    <row r="869" spans="1:25" ht="15.75" customHeight="1" x14ac:dyDescent="0.2">
      <c r="A869" s="94">
        <f>BaseWeaponStats!A869</f>
        <v>1363000</v>
      </c>
      <c r="B869" s="95" t="s">
        <v>1350</v>
      </c>
      <c r="C869" s="16" t="s">
        <v>1330</v>
      </c>
      <c r="D869" s="106">
        <f>BaseWeaponStats!D869</f>
        <v>0</v>
      </c>
      <c r="E869" s="106">
        <f>BaseWeaponStats!E869</f>
        <v>0</v>
      </c>
      <c r="F869" s="106">
        <f>BaseWeaponStats!F869</f>
        <v>0</v>
      </c>
      <c r="G869" s="106">
        <f>BaseWeaponStats!G869</f>
        <v>135</v>
      </c>
      <c r="H869" s="96">
        <v>0</v>
      </c>
      <c r="I869" s="97">
        <f>BaseWeaponStats!I869</f>
        <v>14</v>
      </c>
      <c r="J869" s="97">
        <f>BaseWeaponStats!J869</f>
        <v>0</v>
      </c>
      <c r="K869" s="97">
        <f>BaseWeaponStats!K869</f>
        <v>0</v>
      </c>
      <c r="L869" s="97">
        <f>BaseWeaponStats!L869</f>
        <v>0</v>
      </c>
      <c r="M869" s="97">
        <f>BaseWeaponStats!M869</f>
        <v>10</v>
      </c>
      <c r="N869" s="97">
        <f>BaseWeaponStats!N869</f>
        <v>5</v>
      </c>
      <c r="O869" s="97">
        <v>0</v>
      </c>
      <c r="P869" s="98">
        <v>0.3</v>
      </c>
      <c r="Q869" s="99">
        <v>0</v>
      </c>
      <c r="R869" s="102">
        <f>BaseWeaponStats!R869</f>
        <v>26</v>
      </c>
      <c r="S869" s="102">
        <f>BaseWeaponStats!S869</f>
        <v>8</v>
      </c>
      <c r="T869" s="102">
        <f>BaseWeaponStats!T869</f>
        <v>20</v>
      </c>
      <c r="U869" s="102">
        <f>BaseWeaponStats!U869</f>
        <v>20</v>
      </c>
      <c r="V869" s="102">
        <f>BaseWeaponStats!V869</f>
        <v>16</v>
      </c>
      <c r="W869" s="109">
        <f>BaseWeaponStats!W869</f>
        <v>50</v>
      </c>
      <c r="X869" s="110">
        <f>BaseWeaponStats!X869</f>
        <v>0</v>
      </c>
      <c r="Y869" s="110">
        <f>BaseWeaponStats!Y869</f>
        <v>16</v>
      </c>
    </row>
    <row r="870" spans="1:25" ht="15.75" customHeight="1" x14ac:dyDescent="0.2">
      <c r="A870" s="94">
        <f>BaseWeaponStats!A870</f>
        <v>1365000</v>
      </c>
      <c r="B870" s="95" t="s">
        <v>1351</v>
      </c>
      <c r="C870" s="16" t="s">
        <v>1348</v>
      </c>
      <c r="D870" s="106">
        <f>BaseWeaponStats!D870</f>
        <v>0</v>
      </c>
      <c r="E870" s="106">
        <f>BaseWeaponStats!E870</f>
        <v>0</v>
      </c>
      <c r="F870" s="106">
        <f>BaseWeaponStats!F870</f>
        <v>0</v>
      </c>
      <c r="G870" s="106">
        <f>BaseWeaponStats!G870</f>
        <v>135</v>
      </c>
      <c r="H870" s="96">
        <v>0</v>
      </c>
      <c r="I870" s="97">
        <f>BaseWeaponStats!I870</f>
        <v>14</v>
      </c>
      <c r="J870" s="97">
        <f>BaseWeaponStats!J870</f>
        <v>0</v>
      </c>
      <c r="K870" s="97">
        <f>BaseWeaponStats!K870</f>
        <v>0</v>
      </c>
      <c r="L870" s="97">
        <f>BaseWeaponStats!L870</f>
        <v>0</v>
      </c>
      <c r="M870" s="97">
        <f>BaseWeaponStats!M870</f>
        <v>10</v>
      </c>
      <c r="N870" s="97">
        <f>BaseWeaponStats!N870</f>
        <v>5</v>
      </c>
      <c r="O870" s="97">
        <v>0</v>
      </c>
      <c r="P870" s="98">
        <v>0.3</v>
      </c>
      <c r="Q870" s="99">
        <v>0</v>
      </c>
      <c r="R870" s="102">
        <f>BaseWeaponStats!R870</f>
        <v>26</v>
      </c>
      <c r="S870" s="102">
        <f>BaseWeaponStats!S870</f>
        <v>8</v>
      </c>
      <c r="T870" s="102">
        <f>BaseWeaponStats!T870</f>
        <v>20</v>
      </c>
      <c r="U870" s="102">
        <f>BaseWeaponStats!U870</f>
        <v>20</v>
      </c>
      <c r="V870" s="102">
        <f>BaseWeaponStats!V870</f>
        <v>16</v>
      </c>
      <c r="W870" s="109">
        <f>BaseWeaponStats!W870</f>
        <v>50</v>
      </c>
      <c r="X870" s="110">
        <f>BaseWeaponStats!X870</f>
        <v>0</v>
      </c>
      <c r="Y870" s="110">
        <f>BaseWeaponStats!Y870</f>
        <v>16</v>
      </c>
    </row>
    <row r="871" spans="1:25" ht="15.75" customHeight="1" x14ac:dyDescent="0.2">
      <c r="A871" s="94">
        <f>BaseWeaponStats!A871</f>
        <v>1366000</v>
      </c>
      <c r="B871" s="95" t="s">
        <v>1352</v>
      </c>
      <c r="C871" s="16" t="s">
        <v>1353</v>
      </c>
      <c r="D871" s="106">
        <f>BaseWeaponStats!D871</f>
        <v>0</v>
      </c>
      <c r="E871" s="106">
        <f>BaseWeaponStats!E871</f>
        <v>0</v>
      </c>
      <c r="F871" s="106">
        <f>BaseWeaponStats!F871</f>
        <v>0</v>
      </c>
      <c r="G871" s="106">
        <f>BaseWeaponStats!G871</f>
        <v>140</v>
      </c>
      <c r="H871" s="96">
        <v>0</v>
      </c>
      <c r="I871" s="97">
        <f>BaseWeaponStats!I871</f>
        <v>14</v>
      </c>
      <c r="J871" s="97">
        <f>BaseWeaponStats!J871</f>
        <v>0</v>
      </c>
      <c r="K871" s="97">
        <f>BaseWeaponStats!K871</f>
        <v>0</v>
      </c>
      <c r="L871" s="97">
        <f>BaseWeaponStats!L871</f>
        <v>0</v>
      </c>
      <c r="M871" s="97">
        <f>BaseWeaponStats!M871</f>
        <v>10</v>
      </c>
      <c r="N871" s="97">
        <f>BaseWeaponStats!N871</f>
        <v>5</v>
      </c>
      <c r="O871" s="97">
        <v>0</v>
      </c>
      <c r="P871" s="98">
        <v>0.3</v>
      </c>
      <c r="Q871" s="99">
        <v>0</v>
      </c>
      <c r="R871" s="102">
        <f>BaseWeaponStats!R871</f>
        <v>26</v>
      </c>
      <c r="S871" s="102">
        <f>BaseWeaponStats!S871</f>
        <v>8</v>
      </c>
      <c r="T871" s="102">
        <f>BaseWeaponStats!T871</f>
        <v>20</v>
      </c>
      <c r="U871" s="102">
        <f>BaseWeaponStats!U871</f>
        <v>20</v>
      </c>
      <c r="V871" s="102">
        <f>BaseWeaponStats!V871</f>
        <v>16</v>
      </c>
      <c r="W871" s="109">
        <f>BaseWeaponStats!W871</f>
        <v>50</v>
      </c>
      <c r="X871" s="110">
        <f>BaseWeaponStats!X871</f>
        <v>0</v>
      </c>
      <c r="Y871" s="110">
        <f>BaseWeaponStats!Y871</f>
        <v>13</v>
      </c>
    </row>
    <row r="872" spans="1:25" ht="15.75" customHeight="1" x14ac:dyDescent="0.2">
      <c r="A872" s="94">
        <f>BaseWeaponStats!A872</f>
        <v>1367000</v>
      </c>
      <c r="B872" s="95" t="s">
        <v>1354</v>
      </c>
      <c r="C872" s="16" t="s">
        <v>1355</v>
      </c>
      <c r="D872" s="106">
        <f>BaseWeaponStats!D872</f>
        <v>0</v>
      </c>
      <c r="E872" s="106">
        <f>BaseWeaponStats!E872</f>
        <v>0</v>
      </c>
      <c r="F872" s="106">
        <f>BaseWeaponStats!F872</f>
        <v>110</v>
      </c>
      <c r="G872" s="106">
        <f>BaseWeaponStats!G872</f>
        <v>0</v>
      </c>
      <c r="H872" s="96">
        <v>0</v>
      </c>
      <c r="I872" s="97">
        <f>BaseWeaponStats!I872</f>
        <v>14</v>
      </c>
      <c r="J872" s="97">
        <f>BaseWeaponStats!J872</f>
        <v>0</v>
      </c>
      <c r="K872" s="97">
        <f>BaseWeaponStats!K872</f>
        <v>0</v>
      </c>
      <c r="L872" s="97">
        <f>BaseWeaponStats!L872</f>
        <v>0</v>
      </c>
      <c r="M872" s="97">
        <f>BaseWeaponStats!M872</f>
        <v>10</v>
      </c>
      <c r="N872" s="97">
        <f>BaseWeaponStats!N872</f>
        <v>5</v>
      </c>
      <c r="O872" s="97">
        <v>0</v>
      </c>
      <c r="P872" s="98">
        <v>0.3</v>
      </c>
      <c r="Q872" s="99">
        <v>0</v>
      </c>
      <c r="R872" s="102">
        <f>BaseWeaponStats!R872</f>
        <v>26</v>
      </c>
      <c r="S872" s="102">
        <f>BaseWeaponStats!S872</f>
        <v>8</v>
      </c>
      <c r="T872" s="102">
        <f>BaseWeaponStats!T872</f>
        <v>20</v>
      </c>
      <c r="U872" s="102">
        <f>BaseWeaponStats!U872</f>
        <v>20</v>
      </c>
      <c r="V872" s="102">
        <f>BaseWeaponStats!V872</f>
        <v>16</v>
      </c>
      <c r="W872" s="109">
        <f>BaseWeaponStats!W872</f>
        <v>50</v>
      </c>
      <c r="X872" s="110">
        <f>BaseWeaponStats!X872</f>
        <v>0</v>
      </c>
      <c r="Y872" s="110">
        <f>BaseWeaponStats!Y872</f>
        <v>12</v>
      </c>
    </row>
    <row r="873" spans="1:25" ht="15.75" customHeight="1" x14ac:dyDescent="0.2">
      <c r="A873" s="94" t="s">
        <v>418</v>
      </c>
      <c r="B873" s="94" t="s">
        <v>449</v>
      </c>
      <c r="C873" s="16" t="s">
        <v>2</v>
      </c>
      <c r="D873" s="96" t="s">
        <v>419</v>
      </c>
      <c r="E873" s="96" t="s">
        <v>420</v>
      </c>
      <c r="F873" s="96" t="s">
        <v>421</v>
      </c>
      <c r="G873" s="96" t="s">
        <v>422</v>
      </c>
      <c r="H873" s="96" t="s">
        <v>423</v>
      </c>
      <c r="I873" s="97" t="s">
        <v>424</v>
      </c>
      <c r="J873" s="97" t="s">
        <v>425</v>
      </c>
      <c r="K873" s="97" t="s">
        <v>426</v>
      </c>
      <c r="L873" s="97" t="s">
        <v>427</v>
      </c>
      <c r="M873" s="97" t="s">
        <v>428</v>
      </c>
      <c r="N873" s="97" t="s">
        <v>429</v>
      </c>
      <c r="O873" s="97" t="s">
        <v>430</v>
      </c>
      <c r="P873" s="98" t="s">
        <v>9</v>
      </c>
      <c r="Q873" s="99" t="s">
        <v>431</v>
      </c>
      <c r="R873" s="102" t="s">
        <v>432</v>
      </c>
      <c r="S873" s="102" t="s">
        <v>433</v>
      </c>
      <c r="T873" s="102" t="s">
        <v>434</v>
      </c>
      <c r="U873" s="102" t="s">
        <v>435</v>
      </c>
      <c r="V873" s="102" t="s">
        <v>436</v>
      </c>
      <c r="W873" s="100" t="s">
        <v>437</v>
      </c>
      <c r="X873" s="100" t="s">
        <v>10</v>
      </c>
      <c r="Y873" s="100" t="s">
        <v>438</v>
      </c>
    </row>
    <row r="874" spans="1:25" ht="15.75" customHeight="1" x14ac:dyDescent="0.2">
      <c r="A874" s="94">
        <f>BaseWeaponStats!A874</f>
        <v>1396000</v>
      </c>
      <c r="B874" s="95" t="s">
        <v>1356</v>
      </c>
      <c r="C874" s="16" t="s">
        <v>30</v>
      </c>
      <c r="D874" s="106">
        <f>BaseWeaponStats!D874</f>
        <v>13</v>
      </c>
      <c r="E874" s="106">
        <f>BaseWeaponStats!E874</f>
        <v>0</v>
      </c>
      <c r="F874" s="106">
        <f>BaseWeaponStats!F874</f>
        <v>0</v>
      </c>
      <c r="G874" s="106">
        <f>BaseWeaponStats!G874</f>
        <v>0</v>
      </c>
      <c r="H874" s="96">
        <v>0</v>
      </c>
      <c r="I874" s="97">
        <f>BaseWeaponStats!I874</f>
        <v>30</v>
      </c>
      <c r="J874" s="97">
        <f>BaseWeaponStats!J874</f>
        <v>0</v>
      </c>
      <c r="K874" s="97">
        <f>BaseWeaponStats!K874</f>
        <v>75</v>
      </c>
      <c r="L874" s="97">
        <f>BaseWeaponStats!L874</f>
        <v>0</v>
      </c>
      <c r="M874" s="97">
        <f>BaseWeaponStats!M874</f>
        <v>10</v>
      </c>
      <c r="N874" s="97">
        <f>BaseWeaponStats!N874</f>
        <v>5</v>
      </c>
      <c r="O874" s="97">
        <v>0</v>
      </c>
      <c r="P874" s="98">
        <v>0.5</v>
      </c>
      <c r="Q874" s="99">
        <v>0</v>
      </c>
      <c r="R874" s="102">
        <f>BaseWeaponStats!R874</f>
        <v>26</v>
      </c>
      <c r="S874" s="102">
        <f>BaseWeaponStats!S874</f>
        <v>8</v>
      </c>
      <c r="T874" s="102">
        <f>BaseWeaponStats!T874</f>
        <v>20</v>
      </c>
      <c r="U874" s="102">
        <f>BaseWeaponStats!U874</f>
        <v>20</v>
      </c>
      <c r="V874" s="102">
        <f>BaseWeaponStats!V874</f>
        <v>16</v>
      </c>
      <c r="W874" s="100">
        <f>BaseWeaponStats!W874</f>
        <v>60</v>
      </c>
      <c r="X874" s="100">
        <f>BaseWeaponStats!X874</f>
        <v>0</v>
      </c>
      <c r="Y874" s="100">
        <f>BaseWeaponStats!Y874</f>
        <v>0</v>
      </c>
    </row>
    <row r="875" spans="1:25" ht="15.75" customHeight="1" x14ac:dyDescent="0.2">
      <c r="A875" s="140" t="s">
        <v>1357</v>
      </c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2"/>
    </row>
    <row r="876" spans="1:25" ht="15.75" customHeight="1" x14ac:dyDescent="0.2">
      <c r="A876" s="94" t="s">
        <v>418</v>
      </c>
      <c r="B876" s="94" t="s">
        <v>449</v>
      </c>
      <c r="C876" s="16" t="s">
        <v>2</v>
      </c>
      <c r="D876" s="96" t="s">
        <v>419</v>
      </c>
      <c r="E876" s="96" t="s">
        <v>420</v>
      </c>
      <c r="F876" s="96" t="s">
        <v>421</v>
      </c>
      <c r="G876" s="96" t="s">
        <v>422</v>
      </c>
      <c r="H876" s="96" t="s">
        <v>423</v>
      </c>
      <c r="I876" s="97" t="s">
        <v>424</v>
      </c>
      <c r="J876" s="97" t="s">
        <v>425</v>
      </c>
      <c r="K876" s="97" t="s">
        <v>426</v>
      </c>
      <c r="L876" s="97" t="s">
        <v>427</v>
      </c>
      <c r="M876" s="97" t="s">
        <v>428</v>
      </c>
      <c r="N876" s="97" t="s">
        <v>429</v>
      </c>
      <c r="O876" s="97" t="s">
        <v>430</v>
      </c>
      <c r="P876" s="98" t="s">
        <v>9</v>
      </c>
      <c r="Q876" s="98" t="s">
        <v>431</v>
      </c>
      <c r="R876" s="102" t="s">
        <v>432</v>
      </c>
      <c r="S876" s="102" t="s">
        <v>433</v>
      </c>
      <c r="T876" s="102" t="s">
        <v>434</v>
      </c>
      <c r="U876" s="102" t="s">
        <v>435</v>
      </c>
      <c r="V876" s="102" t="s">
        <v>436</v>
      </c>
      <c r="W876" s="100" t="s">
        <v>437</v>
      </c>
      <c r="X876" s="100" t="s">
        <v>10</v>
      </c>
      <c r="Y876" s="100" t="s">
        <v>438</v>
      </c>
    </row>
    <row r="877" spans="1:25" ht="15.75" customHeight="1" x14ac:dyDescent="0.2">
      <c r="A877" s="94">
        <f>BaseWeaponStats!A877+15</f>
        <v>1400015</v>
      </c>
      <c r="B877" s="103" t="s">
        <v>1358</v>
      </c>
      <c r="C877" s="16" t="s">
        <v>1359</v>
      </c>
      <c r="D877" s="106">
        <f>BaseWeaponStats!D877*WeaponUpgradeCorrections!I56</f>
        <v>31</v>
      </c>
      <c r="E877" s="106">
        <f>BaseWeaponStats!E877*WeaponUpgradeCorrections!J56</f>
        <v>0</v>
      </c>
      <c r="F877" s="106">
        <f>BaseWeaponStats!F877*WeaponUpgradeCorrections!K56</f>
        <v>0</v>
      </c>
      <c r="G877" s="106">
        <f>BaseWeaponStats!G877*WeaponUpgradeCorrections!L56</f>
        <v>0</v>
      </c>
      <c r="H877" s="96">
        <v>0</v>
      </c>
      <c r="I877" s="97">
        <f>BaseWeaponStats!I877*WeaponUpgradeCorrections!C56</f>
        <v>104</v>
      </c>
      <c r="J877" s="97">
        <f>BaseWeaponStats!J877*WeaponUpgradeCorrections!D56</f>
        <v>0</v>
      </c>
      <c r="K877" s="97">
        <f>BaseWeaponStats!K877*WeaponUpgradeCorrections!E56</f>
        <v>0</v>
      </c>
      <c r="L877" s="97">
        <f>BaseWeaponStats!L877*WeaponUpgradeCorrections!F56</f>
        <v>0</v>
      </c>
      <c r="M877" s="97">
        <f>BaseWeaponStats!M877*WeaponUpgradeCorrections!G56</f>
        <v>50</v>
      </c>
      <c r="N877" s="97">
        <f>BaseWeaponStats!N877*WeaponUpgradeCorrections!H56</f>
        <v>20</v>
      </c>
      <c r="O877" s="97">
        <v>0</v>
      </c>
      <c r="P877" s="98">
        <v>1</v>
      </c>
      <c r="Q877" s="98">
        <v>0</v>
      </c>
      <c r="R877" s="102">
        <f>BaseWeaponStats!R877*WeaponUpgradeCorrections!M56</f>
        <v>88</v>
      </c>
      <c r="S877" s="102">
        <f>BaseWeaponStats!S877*WeaponUpgradeCorrections!N56</f>
        <v>40</v>
      </c>
      <c r="T877" s="102">
        <f>BaseWeaponStats!T877*WeaponUpgradeCorrections!O56</f>
        <v>30</v>
      </c>
      <c r="U877" s="102">
        <f>BaseWeaponStats!U877*WeaponUpgradeCorrections!P56</f>
        <v>65</v>
      </c>
      <c r="V877" s="102">
        <f>BaseWeaponStats!V877*WeaponUpgradeCorrections!Q56</f>
        <v>55</v>
      </c>
      <c r="W877" s="100">
        <f>BaseWeaponStats!W877</f>
        <v>160</v>
      </c>
      <c r="X877" s="100">
        <f>BaseWeaponStats!X877</f>
        <v>0</v>
      </c>
      <c r="Y877" s="100">
        <f>BaseWeaponStats!Y877</f>
        <v>0</v>
      </c>
    </row>
    <row r="878" spans="1:25" ht="15.75" customHeight="1" x14ac:dyDescent="0.2">
      <c r="A878" s="94">
        <f>BaseWeaponStats!A878+5</f>
        <v>1400105</v>
      </c>
      <c r="B878" s="95" t="s">
        <v>1360</v>
      </c>
      <c r="C878" s="16" t="s">
        <v>1359</v>
      </c>
      <c r="D878" s="106">
        <f>BaseWeaponStats!D878*WeaponUpgradeCorrections!I57</f>
        <v>31</v>
      </c>
      <c r="E878" s="106">
        <f>BaseWeaponStats!E878*WeaponUpgradeCorrections!J57</f>
        <v>0</v>
      </c>
      <c r="F878" s="106">
        <f>BaseWeaponStats!F878*WeaponUpgradeCorrections!K57</f>
        <v>0</v>
      </c>
      <c r="G878" s="106">
        <f>BaseWeaponStats!G878*WeaponUpgradeCorrections!L57</f>
        <v>0</v>
      </c>
      <c r="H878" s="96">
        <v>0</v>
      </c>
      <c r="I878" s="97">
        <f>BaseWeaponStats!I878*WeaponUpgradeCorrections!C57</f>
        <v>104</v>
      </c>
      <c r="J878" s="97">
        <f>BaseWeaponStats!J878*WeaponUpgradeCorrections!D57</f>
        <v>0</v>
      </c>
      <c r="K878" s="97">
        <f>BaseWeaponStats!K878*WeaponUpgradeCorrections!E57</f>
        <v>0</v>
      </c>
      <c r="L878" s="97">
        <f>BaseWeaponStats!L878*WeaponUpgradeCorrections!F57</f>
        <v>0</v>
      </c>
      <c r="M878" s="97">
        <f>BaseWeaponStats!M878*WeaponUpgradeCorrections!G57</f>
        <v>50</v>
      </c>
      <c r="N878" s="97">
        <f>BaseWeaponStats!N878*WeaponUpgradeCorrections!H57</f>
        <v>20</v>
      </c>
      <c r="O878" s="97">
        <v>0</v>
      </c>
      <c r="P878" s="98">
        <v>1</v>
      </c>
      <c r="Q878" s="98">
        <v>0</v>
      </c>
      <c r="R878" s="102">
        <f>BaseWeaponStats!R878*WeaponUpgradeCorrections!M57</f>
        <v>88</v>
      </c>
      <c r="S878" s="102">
        <f>BaseWeaponStats!S878*WeaponUpgradeCorrections!N57</f>
        <v>40</v>
      </c>
      <c r="T878" s="102">
        <f>BaseWeaponStats!T878*WeaponUpgradeCorrections!O57</f>
        <v>30</v>
      </c>
      <c r="U878" s="102">
        <f>BaseWeaponStats!U878*WeaponUpgradeCorrections!P57</f>
        <v>65</v>
      </c>
      <c r="V878" s="102">
        <f>BaseWeaponStats!V878*WeaponUpgradeCorrections!Q57</f>
        <v>57.2</v>
      </c>
      <c r="W878" s="100">
        <f>BaseWeaponStats!W878</f>
        <v>16</v>
      </c>
      <c r="X878" s="100">
        <f>BaseWeaponStats!X878</f>
        <v>0</v>
      </c>
      <c r="Y878" s="100">
        <f>BaseWeaponStats!Y878</f>
        <v>0</v>
      </c>
    </row>
    <row r="879" spans="1:25" ht="15.75" customHeight="1" x14ac:dyDescent="0.2">
      <c r="A879" s="94">
        <f>BaseWeaponStats!A879+5</f>
        <v>1400205</v>
      </c>
      <c r="B879" s="95" t="s">
        <v>1361</v>
      </c>
      <c r="C879" s="16" t="s">
        <v>1359</v>
      </c>
      <c r="D879" s="106">
        <f>BaseWeaponStats!D879*WeaponUpgradeCorrections!I51</f>
        <v>0</v>
      </c>
      <c r="E879" s="106">
        <f>BaseWeaponStats!E879*WeaponUpgradeCorrections!J51</f>
        <v>0</v>
      </c>
      <c r="F879" s="106">
        <f>BaseWeaponStats!F879*WeaponUpgradeCorrections!K51</f>
        <v>0</v>
      </c>
      <c r="G879" s="106">
        <f>BaseWeaponStats!G879*WeaponUpgradeCorrections!L51</f>
        <v>0</v>
      </c>
      <c r="H879" s="96">
        <v>0</v>
      </c>
      <c r="I879" s="97">
        <f>BaseWeaponStats!I879*WeaponUpgradeCorrections!C51</f>
        <v>83.2</v>
      </c>
      <c r="J879" s="97">
        <f>BaseWeaponStats!J879*WeaponUpgradeCorrections!D51</f>
        <v>0</v>
      </c>
      <c r="K879" s="97">
        <f>BaseWeaponStats!K879*WeaponUpgradeCorrections!E51</f>
        <v>0</v>
      </c>
      <c r="L879" s="97">
        <f>BaseWeaponStats!L879*WeaponUpgradeCorrections!F51</f>
        <v>83.2</v>
      </c>
      <c r="M879" s="97">
        <f>BaseWeaponStats!M879*WeaponUpgradeCorrections!G51</f>
        <v>50</v>
      </c>
      <c r="N879" s="97">
        <f>BaseWeaponStats!N879*WeaponUpgradeCorrections!H51</f>
        <v>20</v>
      </c>
      <c r="O879" s="97">
        <v>0</v>
      </c>
      <c r="P879" s="98">
        <v>1</v>
      </c>
      <c r="Q879" s="98">
        <v>0</v>
      </c>
      <c r="R879" s="102">
        <f>BaseWeaponStats!R879*WeaponUpgradeCorrections!M51</f>
        <v>88</v>
      </c>
      <c r="S879" s="102">
        <f>BaseWeaponStats!S879*WeaponUpgradeCorrections!N51</f>
        <v>40</v>
      </c>
      <c r="T879" s="102">
        <f>BaseWeaponStats!T879*WeaponUpgradeCorrections!O51</f>
        <v>30</v>
      </c>
      <c r="U879" s="102">
        <f>BaseWeaponStats!U879*WeaponUpgradeCorrections!P51</f>
        <v>78</v>
      </c>
      <c r="V879" s="102">
        <f>BaseWeaponStats!V879*WeaponUpgradeCorrections!Q51</f>
        <v>44</v>
      </c>
      <c r="W879" s="100">
        <f>BaseWeaponStats!W879</f>
        <v>160</v>
      </c>
      <c r="X879" s="100">
        <f>BaseWeaponStats!X879</f>
        <v>0</v>
      </c>
      <c r="Y879" s="100">
        <f>BaseWeaponStats!Y879</f>
        <v>0</v>
      </c>
    </row>
    <row r="880" spans="1:25" ht="15.75" customHeight="1" x14ac:dyDescent="0.2">
      <c r="A880" s="94">
        <f>BaseWeaponStats!A880+10</f>
        <v>1400410</v>
      </c>
      <c r="B880" s="95" t="s">
        <v>1362</v>
      </c>
      <c r="C880" s="16" t="s">
        <v>1359</v>
      </c>
      <c r="D880" s="106">
        <f>BaseWeaponStats!D880*WeaponUpgradeCorrections!I59</f>
        <v>8</v>
      </c>
      <c r="E880" s="106">
        <f>BaseWeaponStats!E880*WeaponUpgradeCorrections!J59</f>
        <v>0</v>
      </c>
      <c r="F880" s="106">
        <f>BaseWeaponStats!F880*WeaponUpgradeCorrections!K59</f>
        <v>22</v>
      </c>
      <c r="G880" s="106">
        <f>BaseWeaponStats!G880*WeaponUpgradeCorrections!L59</f>
        <v>0</v>
      </c>
      <c r="H880" s="96">
        <v>0</v>
      </c>
      <c r="I880" s="97">
        <f>BaseWeaponStats!I880*WeaponUpgradeCorrections!C59</f>
        <v>78</v>
      </c>
      <c r="J880" s="97">
        <f>BaseWeaponStats!J880*WeaponUpgradeCorrections!D59</f>
        <v>84</v>
      </c>
      <c r="K880" s="97">
        <f>BaseWeaponStats!K880*WeaponUpgradeCorrections!E59</f>
        <v>0</v>
      </c>
      <c r="L880" s="97">
        <f>BaseWeaponStats!L880*WeaponUpgradeCorrections!F59</f>
        <v>0</v>
      </c>
      <c r="M880" s="97">
        <f>BaseWeaponStats!M880*WeaponUpgradeCorrections!G59</f>
        <v>50</v>
      </c>
      <c r="N880" s="97">
        <f>BaseWeaponStats!N880*WeaponUpgradeCorrections!H59</f>
        <v>20</v>
      </c>
      <c r="O880" s="97">
        <v>0</v>
      </c>
      <c r="P880" s="98">
        <v>1</v>
      </c>
      <c r="Q880" s="98">
        <v>0</v>
      </c>
      <c r="R880" s="102">
        <f>BaseWeaponStats!R880*WeaponUpgradeCorrections!M59</f>
        <v>88</v>
      </c>
      <c r="S880" s="102">
        <f>BaseWeaponStats!S880*WeaponUpgradeCorrections!N59</f>
        <v>52</v>
      </c>
      <c r="T880" s="102">
        <f>BaseWeaponStats!T880*WeaponUpgradeCorrections!O59</f>
        <v>30</v>
      </c>
      <c r="U880" s="102">
        <f>BaseWeaponStats!U880*WeaponUpgradeCorrections!P59</f>
        <v>65</v>
      </c>
      <c r="V880" s="102">
        <f>BaseWeaponStats!V880*WeaponUpgradeCorrections!Q59</f>
        <v>44</v>
      </c>
      <c r="W880" s="100">
        <f>BaseWeaponStats!W880</f>
        <v>160</v>
      </c>
      <c r="X880" s="100">
        <f>BaseWeaponStats!X880</f>
        <v>0</v>
      </c>
      <c r="Y880" s="100">
        <f>BaseWeaponStats!Y880</f>
        <v>1</v>
      </c>
    </row>
    <row r="881" spans="1:25" ht="15.75" customHeight="1" x14ac:dyDescent="0.2">
      <c r="A881" s="94">
        <f>BaseWeaponStats!A881+10</f>
        <v>1400610</v>
      </c>
      <c r="B881" s="95" t="s">
        <v>1363</v>
      </c>
      <c r="C881" s="16" t="s">
        <v>1359</v>
      </c>
      <c r="D881" s="106">
        <f>BaseWeaponStats!D881*WeaponUpgradeCorrections!I53</f>
        <v>10</v>
      </c>
      <c r="E881" s="106">
        <f>BaseWeaponStats!E881*WeaponUpgradeCorrections!J53</f>
        <v>0</v>
      </c>
      <c r="F881" s="106">
        <f>BaseWeaponStats!F881*WeaponUpgradeCorrections!K53</f>
        <v>0</v>
      </c>
      <c r="G881" s="106">
        <f>BaseWeaponStats!G881*WeaponUpgradeCorrections!L53</f>
        <v>25</v>
      </c>
      <c r="H881" s="96">
        <v>0</v>
      </c>
      <c r="I881" s="97">
        <f>BaseWeaponStats!I881*WeaponUpgradeCorrections!C53</f>
        <v>70</v>
      </c>
      <c r="J881" s="97">
        <f>BaseWeaponStats!J881*WeaponUpgradeCorrections!D53</f>
        <v>86</v>
      </c>
      <c r="K881" s="97">
        <f>BaseWeaponStats!K881*WeaponUpgradeCorrections!E53</f>
        <v>0</v>
      </c>
      <c r="L881" s="97">
        <f>BaseWeaponStats!L881*WeaponUpgradeCorrections!F53</f>
        <v>0</v>
      </c>
      <c r="M881" s="97">
        <f>BaseWeaponStats!M881*WeaponUpgradeCorrections!G53</f>
        <v>50</v>
      </c>
      <c r="N881" s="97">
        <f>BaseWeaponStats!N881*WeaponUpgradeCorrections!H53</f>
        <v>20</v>
      </c>
      <c r="O881" s="97">
        <v>0</v>
      </c>
      <c r="P881" s="98">
        <v>1</v>
      </c>
      <c r="Q881" s="98">
        <v>0</v>
      </c>
      <c r="R881" s="102">
        <f>BaseWeaponStats!R881*WeaponUpgradeCorrections!M53</f>
        <v>88</v>
      </c>
      <c r="S881" s="102">
        <f>BaseWeaponStats!S881*WeaponUpgradeCorrections!N53</f>
        <v>40</v>
      </c>
      <c r="T881" s="102">
        <f>BaseWeaponStats!T881*WeaponUpgradeCorrections!O53</f>
        <v>30</v>
      </c>
      <c r="U881" s="102">
        <f>BaseWeaponStats!U881*WeaponUpgradeCorrections!P53</f>
        <v>65</v>
      </c>
      <c r="V881" s="102">
        <f>BaseWeaponStats!V881*WeaponUpgradeCorrections!Q53</f>
        <v>44</v>
      </c>
      <c r="W881" s="100">
        <f>BaseWeaponStats!W881</f>
        <v>160</v>
      </c>
      <c r="X881" s="100">
        <f>BaseWeaponStats!X881</f>
        <v>0</v>
      </c>
      <c r="Y881" s="100">
        <f>BaseWeaponStats!Y881</f>
        <v>1</v>
      </c>
    </row>
    <row r="882" spans="1:25" ht="15.75" customHeight="1" x14ac:dyDescent="0.2">
      <c r="A882" s="94">
        <f>BaseWeaponStats!A882+10</f>
        <v>1400810</v>
      </c>
      <c r="B882" s="95" t="s">
        <v>1364</v>
      </c>
      <c r="C882" s="16" t="s">
        <v>1359</v>
      </c>
      <c r="D882" s="106">
        <f>BaseWeaponStats!D882*WeaponUpgradeCorrections!I61</f>
        <v>0</v>
      </c>
      <c r="E882" s="106">
        <f>BaseWeaponStats!E882*WeaponUpgradeCorrections!J61</f>
        <v>0</v>
      </c>
      <c r="F882" s="106">
        <f>BaseWeaponStats!F882*WeaponUpgradeCorrections!K61</f>
        <v>0</v>
      </c>
      <c r="G882" s="106">
        <f>BaseWeaponStats!G882*WeaponUpgradeCorrections!L61</f>
        <v>0</v>
      </c>
      <c r="H882" s="96">
        <v>0</v>
      </c>
      <c r="I882" s="97">
        <f>BaseWeaponStats!I882*WeaponUpgradeCorrections!C61</f>
        <v>80.600000000000009</v>
      </c>
      <c r="J882" s="97">
        <f>BaseWeaponStats!J882*WeaponUpgradeCorrections!D61</f>
        <v>0</v>
      </c>
      <c r="K882" s="97">
        <f>BaseWeaponStats!K882*WeaponUpgradeCorrections!E61</f>
        <v>80.600000000000009</v>
      </c>
      <c r="L882" s="97">
        <f>BaseWeaponStats!L882*WeaponUpgradeCorrections!F61</f>
        <v>0</v>
      </c>
      <c r="M882" s="97">
        <f>BaseWeaponStats!M882*WeaponUpgradeCorrections!G61</f>
        <v>50</v>
      </c>
      <c r="N882" s="97">
        <f>BaseWeaponStats!N882*WeaponUpgradeCorrections!H61</f>
        <v>20</v>
      </c>
      <c r="O882" s="97">
        <v>0</v>
      </c>
      <c r="P882" s="98">
        <v>1</v>
      </c>
      <c r="Q882" s="98">
        <v>0</v>
      </c>
      <c r="R882" s="102">
        <f>BaseWeaponStats!R882*WeaponUpgradeCorrections!M61</f>
        <v>88</v>
      </c>
      <c r="S882" s="102">
        <f>BaseWeaponStats!S882*WeaponUpgradeCorrections!N61</f>
        <v>40</v>
      </c>
      <c r="T882" s="102">
        <f>BaseWeaponStats!T882*WeaponUpgradeCorrections!O61</f>
        <v>39</v>
      </c>
      <c r="U882" s="102">
        <f>BaseWeaponStats!U882*WeaponUpgradeCorrections!P61</f>
        <v>65</v>
      </c>
      <c r="V882" s="102">
        <f>BaseWeaponStats!V882*WeaponUpgradeCorrections!Q61</f>
        <v>44</v>
      </c>
      <c r="W882" s="100">
        <f>BaseWeaponStats!W882</f>
        <v>160</v>
      </c>
      <c r="X882" s="100">
        <f>BaseWeaponStats!X882</f>
        <v>0</v>
      </c>
      <c r="Y882" s="100">
        <f>BaseWeaponStats!Y882</f>
        <v>0</v>
      </c>
    </row>
    <row r="883" spans="1:25" ht="15.75" customHeight="1" x14ac:dyDescent="0.2">
      <c r="A883" s="94" t="s">
        <v>418</v>
      </c>
      <c r="B883" s="94" t="s">
        <v>449</v>
      </c>
      <c r="C883" s="16" t="s">
        <v>2</v>
      </c>
      <c r="D883" s="96" t="s">
        <v>419</v>
      </c>
      <c r="E883" s="96" t="s">
        <v>420</v>
      </c>
      <c r="F883" s="96" t="s">
        <v>421</v>
      </c>
      <c r="G883" s="96" t="s">
        <v>422</v>
      </c>
      <c r="H883" s="96" t="s">
        <v>423</v>
      </c>
      <c r="I883" s="97" t="s">
        <v>424</v>
      </c>
      <c r="J883" s="97" t="s">
        <v>425</v>
      </c>
      <c r="K883" s="97" t="s">
        <v>426</v>
      </c>
      <c r="L883" s="97" t="s">
        <v>427</v>
      </c>
      <c r="M883" s="97" t="s">
        <v>428</v>
      </c>
      <c r="N883" s="97" t="s">
        <v>429</v>
      </c>
      <c r="O883" s="97" t="s">
        <v>430</v>
      </c>
      <c r="P883" s="98" t="s">
        <v>9</v>
      </c>
      <c r="Q883" s="98" t="s">
        <v>431</v>
      </c>
      <c r="R883" s="102" t="s">
        <v>432</v>
      </c>
      <c r="S883" s="102" t="s">
        <v>433</v>
      </c>
      <c r="T883" s="102" t="s">
        <v>434</v>
      </c>
      <c r="U883" s="102" t="s">
        <v>435</v>
      </c>
      <c r="V883" s="102" t="s">
        <v>436</v>
      </c>
      <c r="W883" s="100" t="s">
        <v>437</v>
      </c>
      <c r="X883" s="100" t="s">
        <v>10</v>
      </c>
      <c r="Y883" s="100" t="s">
        <v>438</v>
      </c>
    </row>
    <row r="884" spans="1:25" ht="15.75" customHeight="1" x14ac:dyDescent="0.2">
      <c r="A884" s="94">
        <f>BaseWeaponStats!A884+15</f>
        <v>1401015</v>
      </c>
      <c r="B884" s="103" t="s">
        <v>1365</v>
      </c>
      <c r="C884" s="16" t="s">
        <v>174</v>
      </c>
      <c r="D884" s="106">
        <f>BaseWeaponStats!D884*WeaponUpgradeCorrections!I56</f>
        <v>31</v>
      </c>
      <c r="E884" s="106">
        <f>BaseWeaponStats!E884*WeaponUpgradeCorrections!J56</f>
        <v>0</v>
      </c>
      <c r="F884" s="106">
        <f>BaseWeaponStats!F884*WeaponUpgradeCorrections!K56</f>
        <v>0</v>
      </c>
      <c r="G884" s="106">
        <f>BaseWeaponStats!G884*WeaponUpgradeCorrections!L56</f>
        <v>0</v>
      </c>
      <c r="H884" s="96">
        <v>0</v>
      </c>
      <c r="I884" s="97">
        <f>BaseWeaponStats!I884*WeaponUpgradeCorrections!C56</f>
        <v>108</v>
      </c>
      <c r="J884" s="97">
        <f>BaseWeaponStats!J884*WeaponUpgradeCorrections!D56</f>
        <v>0</v>
      </c>
      <c r="K884" s="97">
        <f>BaseWeaponStats!K884*WeaponUpgradeCorrections!E56</f>
        <v>0</v>
      </c>
      <c r="L884" s="97">
        <f>BaseWeaponStats!L884*WeaponUpgradeCorrections!F56</f>
        <v>0</v>
      </c>
      <c r="M884" s="97">
        <f>BaseWeaponStats!M884*WeaponUpgradeCorrections!G56</f>
        <v>50</v>
      </c>
      <c r="N884" s="97">
        <f>BaseWeaponStats!N884*WeaponUpgradeCorrections!H56</f>
        <v>20</v>
      </c>
      <c r="O884" s="97">
        <v>0</v>
      </c>
      <c r="P884" s="98">
        <v>1.5</v>
      </c>
      <c r="Q884" s="98">
        <v>0</v>
      </c>
      <c r="R884" s="102">
        <f>BaseWeaponStats!R884*WeaponUpgradeCorrections!M56</f>
        <v>93</v>
      </c>
      <c r="S884" s="102">
        <f>BaseWeaponStats!S884*WeaponUpgradeCorrections!N56</f>
        <v>40</v>
      </c>
      <c r="T884" s="102">
        <f>BaseWeaponStats!T884*WeaponUpgradeCorrections!O56</f>
        <v>30</v>
      </c>
      <c r="U884" s="102">
        <f>BaseWeaponStats!U884*WeaponUpgradeCorrections!P56</f>
        <v>65</v>
      </c>
      <c r="V884" s="102">
        <f>BaseWeaponStats!V884*WeaponUpgradeCorrections!Q56</f>
        <v>65</v>
      </c>
      <c r="W884" s="100">
        <f>BaseWeaponStats!W884</f>
        <v>160</v>
      </c>
      <c r="X884" s="100">
        <f>BaseWeaponStats!X884</f>
        <v>0</v>
      </c>
      <c r="Y884" s="100">
        <f>BaseWeaponStats!Y884</f>
        <v>0</v>
      </c>
    </row>
    <row r="885" spans="1:25" ht="15.75" customHeight="1" x14ac:dyDescent="0.2">
      <c r="A885" s="94">
        <f>BaseWeaponStats!A885+5</f>
        <v>1401105</v>
      </c>
      <c r="B885" s="95" t="s">
        <v>1366</v>
      </c>
      <c r="C885" s="16" t="s">
        <v>174</v>
      </c>
      <c r="D885" s="106">
        <f>BaseWeaponStats!D885*WeaponUpgradeCorrections!I57</f>
        <v>31</v>
      </c>
      <c r="E885" s="106">
        <f>BaseWeaponStats!E885*WeaponUpgradeCorrections!J57</f>
        <v>0</v>
      </c>
      <c r="F885" s="106">
        <f>BaseWeaponStats!F885*WeaponUpgradeCorrections!K57</f>
        <v>0</v>
      </c>
      <c r="G885" s="106">
        <f>BaseWeaponStats!G885*WeaponUpgradeCorrections!L57</f>
        <v>0</v>
      </c>
      <c r="H885" s="96">
        <v>0</v>
      </c>
      <c r="I885" s="97">
        <f>BaseWeaponStats!I885*WeaponUpgradeCorrections!C57</f>
        <v>108</v>
      </c>
      <c r="J885" s="97">
        <f>BaseWeaponStats!J885*WeaponUpgradeCorrections!D57</f>
        <v>0</v>
      </c>
      <c r="K885" s="97">
        <f>BaseWeaponStats!K885*WeaponUpgradeCorrections!E57</f>
        <v>0</v>
      </c>
      <c r="L885" s="97">
        <f>BaseWeaponStats!L885*WeaponUpgradeCorrections!F57</f>
        <v>0</v>
      </c>
      <c r="M885" s="97">
        <f>BaseWeaponStats!M885*WeaponUpgradeCorrections!G57</f>
        <v>50</v>
      </c>
      <c r="N885" s="97">
        <f>BaseWeaponStats!N885*WeaponUpgradeCorrections!H57</f>
        <v>20</v>
      </c>
      <c r="O885" s="97">
        <v>0</v>
      </c>
      <c r="P885" s="98">
        <v>1.5</v>
      </c>
      <c r="Q885" s="98">
        <v>0</v>
      </c>
      <c r="R885" s="102">
        <f>BaseWeaponStats!R885*WeaponUpgradeCorrections!M57</f>
        <v>93</v>
      </c>
      <c r="S885" s="102">
        <f>BaseWeaponStats!S885*WeaponUpgradeCorrections!N57</f>
        <v>40</v>
      </c>
      <c r="T885" s="102">
        <f>BaseWeaponStats!T885*WeaponUpgradeCorrections!O57</f>
        <v>30</v>
      </c>
      <c r="U885" s="102">
        <f>BaseWeaponStats!U885*WeaponUpgradeCorrections!P57</f>
        <v>65</v>
      </c>
      <c r="V885" s="102">
        <f>BaseWeaponStats!V885*WeaponUpgradeCorrections!Q57</f>
        <v>67.600000000000009</v>
      </c>
      <c r="W885" s="100">
        <f>BaseWeaponStats!W885</f>
        <v>16</v>
      </c>
      <c r="X885" s="100">
        <f>BaseWeaponStats!X885</f>
        <v>0</v>
      </c>
      <c r="Y885" s="100">
        <f>BaseWeaponStats!Y885</f>
        <v>0</v>
      </c>
    </row>
    <row r="886" spans="1:25" ht="15.75" customHeight="1" x14ac:dyDescent="0.2">
      <c r="A886" s="94">
        <f>BaseWeaponStats!A886+5</f>
        <v>1401205</v>
      </c>
      <c r="B886" s="95" t="s">
        <v>1367</v>
      </c>
      <c r="C886" s="16" t="s">
        <v>174</v>
      </c>
      <c r="D886" s="106">
        <f>BaseWeaponStats!D886*WeaponUpgradeCorrections!I51</f>
        <v>0</v>
      </c>
      <c r="E886" s="106">
        <f>BaseWeaponStats!E886*WeaponUpgradeCorrections!J51</f>
        <v>0</v>
      </c>
      <c r="F886" s="106">
        <f>BaseWeaponStats!F886*WeaponUpgradeCorrections!K51</f>
        <v>0</v>
      </c>
      <c r="G886" s="106">
        <f>BaseWeaponStats!G886*WeaponUpgradeCorrections!L51</f>
        <v>0</v>
      </c>
      <c r="H886" s="96">
        <v>0</v>
      </c>
      <c r="I886" s="97">
        <f>BaseWeaponStats!I886*WeaponUpgradeCorrections!C51</f>
        <v>86.4</v>
      </c>
      <c r="J886" s="97">
        <f>BaseWeaponStats!J886*WeaponUpgradeCorrections!D51</f>
        <v>0</v>
      </c>
      <c r="K886" s="97">
        <f>BaseWeaponStats!K886*WeaponUpgradeCorrections!E51</f>
        <v>0</v>
      </c>
      <c r="L886" s="97">
        <f>BaseWeaponStats!L886*WeaponUpgradeCorrections!F51</f>
        <v>86.4</v>
      </c>
      <c r="M886" s="97">
        <f>BaseWeaponStats!M886*WeaponUpgradeCorrections!G51</f>
        <v>50</v>
      </c>
      <c r="N886" s="97">
        <f>BaseWeaponStats!N886*WeaponUpgradeCorrections!H51</f>
        <v>20</v>
      </c>
      <c r="O886" s="97">
        <v>0</v>
      </c>
      <c r="P886" s="98">
        <v>1.5</v>
      </c>
      <c r="Q886" s="98">
        <v>0</v>
      </c>
      <c r="R886" s="102">
        <f>BaseWeaponStats!R886*WeaponUpgradeCorrections!M51</f>
        <v>93</v>
      </c>
      <c r="S886" s="102">
        <f>BaseWeaponStats!S886*WeaponUpgradeCorrections!N51</f>
        <v>40</v>
      </c>
      <c r="T886" s="102">
        <f>BaseWeaponStats!T886*WeaponUpgradeCorrections!O51</f>
        <v>30</v>
      </c>
      <c r="U886" s="102">
        <f>BaseWeaponStats!U886*WeaponUpgradeCorrections!P51</f>
        <v>78</v>
      </c>
      <c r="V886" s="102">
        <f>BaseWeaponStats!V886*WeaponUpgradeCorrections!Q51</f>
        <v>52</v>
      </c>
      <c r="W886" s="100">
        <f>BaseWeaponStats!W886</f>
        <v>160</v>
      </c>
      <c r="X886" s="100">
        <f>BaseWeaponStats!X886</f>
        <v>0</v>
      </c>
      <c r="Y886" s="100">
        <f>BaseWeaponStats!Y886</f>
        <v>0</v>
      </c>
    </row>
    <row r="887" spans="1:25" ht="15.75" customHeight="1" x14ac:dyDescent="0.2">
      <c r="A887" s="94">
        <f>BaseWeaponStats!A887+10</f>
        <v>1401410</v>
      </c>
      <c r="B887" s="95" t="s">
        <v>1368</v>
      </c>
      <c r="C887" s="16" t="s">
        <v>174</v>
      </c>
      <c r="D887" s="106">
        <f>BaseWeaponStats!D887*WeaponUpgradeCorrections!I59</f>
        <v>8</v>
      </c>
      <c r="E887" s="106">
        <f>BaseWeaponStats!E887*WeaponUpgradeCorrections!J59</f>
        <v>0</v>
      </c>
      <c r="F887" s="106">
        <f>BaseWeaponStats!F887*WeaponUpgradeCorrections!K59</f>
        <v>22</v>
      </c>
      <c r="G887" s="106">
        <f>BaseWeaponStats!G887*WeaponUpgradeCorrections!L59</f>
        <v>0</v>
      </c>
      <c r="H887" s="96">
        <v>0</v>
      </c>
      <c r="I887" s="97">
        <f>BaseWeaponStats!I887*WeaponUpgradeCorrections!C59</f>
        <v>82</v>
      </c>
      <c r="J887" s="97">
        <f>BaseWeaponStats!J887*WeaponUpgradeCorrections!D59</f>
        <v>88</v>
      </c>
      <c r="K887" s="97">
        <f>BaseWeaponStats!K887*WeaponUpgradeCorrections!E59</f>
        <v>0</v>
      </c>
      <c r="L887" s="97">
        <f>BaseWeaponStats!L887*WeaponUpgradeCorrections!F59</f>
        <v>0</v>
      </c>
      <c r="M887" s="97">
        <f>BaseWeaponStats!M887*WeaponUpgradeCorrections!G59</f>
        <v>50</v>
      </c>
      <c r="N887" s="97">
        <f>BaseWeaponStats!N887*WeaponUpgradeCorrections!H59</f>
        <v>20</v>
      </c>
      <c r="O887" s="97">
        <v>0</v>
      </c>
      <c r="P887" s="98">
        <v>1.5</v>
      </c>
      <c r="Q887" s="98">
        <v>0</v>
      </c>
      <c r="R887" s="102">
        <f>BaseWeaponStats!R887*WeaponUpgradeCorrections!M59</f>
        <v>93</v>
      </c>
      <c r="S887" s="102">
        <f>BaseWeaponStats!S887*WeaponUpgradeCorrections!N59</f>
        <v>52</v>
      </c>
      <c r="T887" s="102">
        <f>BaseWeaponStats!T887*WeaponUpgradeCorrections!O59</f>
        <v>30</v>
      </c>
      <c r="U887" s="102">
        <f>BaseWeaponStats!U887*WeaponUpgradeCorrections!P59</f>
        <v>65</v>
      </c>
      <c r="V887" s="102">
        <f>BaseWeaponStats!V887*WeaponUpgradeCorrections!Q59</f>
        <v>52</v>
      </c>
      <c r="W887" s="100">
        <f>BaseWeaponStats!W887</f>
        <v>160</v>
      </c>
      <c r="X887" s="100">
        <f>BaseWeaponStats!X887</f>
        <v>0</v>
      </c>
      <c r="Y887" s="100">
        <f>BaseWeaponStats!Y887</f>
        <v>1</v>
      </c>
    </row>
    <row r="888" spans="1:25" ht="15.75" customHeight="1" x14ac:dyDescent="0.2">
      <c r="A888" s="94">
        <f>BaseWeaponStats!A888+10</f>
        <v>1401610</v>
      </c>
      <c r="B888" s="95" t="s">
        <v>1369</v>
      </c>
      <c r="C888" s="16" t="s">
        <v>174</v>
      </c>
      <c r="D888" s="106">
        <f>BaseWeaponStats!D888*WeaponUpgradeCorrections!I53</f>
        <v>10</v>
      </c>
      <c r="E888" s="106">
        <f>BaseWeaponStats!E888*WeaponUpgradeCorrections!J53</f>
        <v>0</v>
      </c>
      <c r="F888" s="106">
        <f>BaseWeaponStats!F888*WeaponUpgradeCorrections!K53</f>
        <v>0</v>
      </c>
      <c r="G888" s="106">
        <f>BaseWeaponStats!G888*WeaponUpgradeCorrections!L53</f>
        <v>25</v>
      </c>
      <c r="H888" s="96">
        <v>0</v>
      </c>
      <c r="I888" s="97">
        <f>BaseWeaponStats!I888*WeaponUpgradeCorrections!C53</f>
        <v>72</v>
      </c>
      <c r="J888" s="97">
        <f>BaseWeaponStats!J888*WeaponUpgradeCorrections!D53</f>
        <v>90</v>
      </c>
      <c r="K888" s="97">
        <f>BaseWeaponStats!K888*WeaponUpgradeCorrections!E53</f>
        <v>0</v>
      </c>
      <c r="L888" s="97">
        <f>BaseWeaponStats!L888*WeaponUpgradeCorrections!F53</f>
        <v>0</v>
      </c>
      <c r="M888" s="97">
        <f>BaseWeaponStats!M888*WeaponUpgradeCorrections!G53</f>
        <v>50</v>
      </c>
      <c r="N888" s="97">
        <f>BaseWeaponStats!N888*WeaponUpgradeCorrections!H53</f>
        <v>20</v>
      </c>
      <c r="O888" s="97">
        <v>0</v>
      </c>
      <c r="P888" s="98">
        <v>1.5</v>
      </c>
      <c r="Q888" s="98">
        <v>0</v>
      </c>
      <c r="R888" s="102">
        <f>BaseWeaponStats!R888*WeaponUpgradeCorrections!M53</f>
        <v>93</v>
      </c>
      <c r="S888" s="102">
        <f>BaseWeaponStats!S888*WeaponUpgradeCorrections!N53</f>
        <v>40</v>
      </c>
      <c r="T888" s="102">
        <f>BaseWeaponStats!T888*WeaponUpgradeCorrections!O53</f>
        <v>30</v>
      </c>
      <c r="U888" s="102">
        <f>BaseWeaponStats!U888*WeaponUpgradeCorrections!P53</f>
        <v>65</v>
      </c>
      <c r="V888" s="102">
        <f>BaseWeaponStats!V888*WeaponUpgradeCorrections!Q53</f>
        <v>52</v>
      </c>
      <c r="W888" s="100">
        <f>BaseWeaponStats!W888</f>
        <v>160</v>
      </c>
      <c r="X888" s="100">
        <f>BaseWeaponStats!X888</f>
        <v>0</v>
      </c>
      <c r="Y888" s="100">
        <f>BaseWeaponStats!Y888</f>
        <v>1</v>
      </c>
    </row>
    <row r="889" spans="1:25" ht="15.75" customHeight="1" x14ac:dyDescent="0.2">
      <c r="A889" s="94">
        <f>BaseWeaponStats!A889+10</f>
        <v>1401810</v>
      </c>
      <c r="B889" s="95" t="s">
        <v>1370</v>
      </c>
      <c r="C889" s="16" t="s">
        <v>174</v>
      </c>
      <c r="D889" s="106">
        <f>BaseWeaponStats!D889*WeaponUpgradeCorrections!I61</f>
        <v>0</v>
      </c>
      <c r="E889" s="106">
        <f>BaseWeaponStats!E889*WeaponUpgradeCorrections!J61</f>
        <v>0</v>
      </c>
      <c r="F889" s="106">
        <f>BaseWeaponStats!F889*WeaponUpgradeCorrections!K61</f>
        <v>0</v>
      </c>
      <c r="G889" s="106">
        <f>BaseWeaponStats!G889*WeaponUpgradeCorrections!L61</f>
        <v>0</v>
      </c>
      <c r="H889" s="96">
        <v>0</v>
      </c>
      <c r="I889" s="97">
        <f>BaseWeaponStats!I889*WeaponUpgradeCorrections!C61</f>
        <v>83.7</v>
      </c>
      <c r="J889" s="97">
        <f>BaseWeaponStats!J889*WeaponUpgradeCorrections!D61</f>
        <v>0</v>
      </c>
      <c r="K889" s="97">
        <f>BaseWeaponStats!K889*WeaponUpgradeCorrections!E61</f>
        <v>83.7</v>
      </c>
      <c r="L889" s="97">
        <f>BaseWeaponStats!L889*WeaponUpgradeCorrections!F61</f>
        <v>0</v>
      </c>
      <c r="M889" s="97">
        <f>BaseWeaponStats!M889*WeaponUpgradeCorrections!G61</f>
        <v>50</v>
      </c>
      <c r="N889" s="97">
        <f>BaseWeaponStats!N889*WeaponUpgradeCorrections!H61</f>
        <v>20</v>
      </c>
      <c r="O889" s="97">
        <v>0</v>
      </c>
      <c r="P889" s="98">
        <v>1.5</v>
      </c>
      <c r="Q889" s="98">
        <v>0</v>
      </c>
      <c r="R889" s="102">
        <f>BaseWeaponStats!R889*WeaponUpgradeCorrections!M61</f>
        <v>93</v>
      </c>
      <c r="S889" s="102">
        <f>BaseWeaponStats!S889*WeaponUpgradeCorrections!N61</f>
        <v>40</v>
      </c>
      <c r="T889" s="102">
        <f>BaseWeaponStats!T889*WeaponUpgradeCorrections!O61</f>
        <v>39</v>
      </c>
      <c r="U889" s="102">
        <f>BaseWeaponStats!U889*WeaponUpgradeCorrections!P61</f>
        <v>65</v>
      </c>
      <c r="V889" s="102">
        <f>BaseWeaponStats!V889*WeaponUpgradeCorrections!Q61</f>
        <v>52</v>
      </c>
      <c r="W889" s="100">
        <f>BaseWeaponStats!W889</f>
        <v>160</v>
      </c>
      <c r="X889" s="100">
        <f>BaseWeaponStats!X889</f>
        <v>0</v>
      </c>
      <c r="Y889" s="100">
        <f>BaseWeaponStats!Y889</f>
        <v>0</v>
      </c>
    </row>
    <row r="890" spans="1:25" ht="15.75" customHeight="1" x14ac:dyDescent="0.2">
      <c r="A890" s="94" t="s">
        <v>418</v>
      </c>
      <c r="B890" s="94" t="s">
        <v>449</v>
      </c>
      <c r="C890" s="16" t="s">
        <v>2</v>
      </c>
      <c r="D890" s="96" t="s">
        <v>419</v>
      </c>
      <c r="E890" s="96" t="s">
        <v>420</v>
      </c>
      <c r="F890" s="96" t="s">
        <v>421</v>
      </c>
      <c r="G890" s="96" t="s">
        <v>422</v>
      </c>
      <c r="H890" s="96" t="s">
        <v>423</v>
      </c>
      <c r="I890" s="97" t="s">
        <v>424</v>
      </c>
      <c r="J890" s="97" t="s">
        <v>425</v>
      </c>
      <c r="K890" s="97" t="s">
        <v>426</v>
      </c>
      <c r="L890" s="97" t="s">
        <v>427</v>
      </c>
      <c r="M890" s="97" t="s">
        <v>428</v>
      </c>
      <c r="N890" s="97" t="s">
        <v>429</v>
      </c>
      <c r="O890" s="97" t="s">
        <v>430</v>
      </c>
      <c r="P890" s="98" t="s">
        <v>9</v>
      </c>
      <c r="Q890" s="98" t="s">
        <v>431</v>
      </c>
      <c r="R890" s="102" t="s">
        <v>432</v>
      </c>
      <c r="S890" s="102" t="s">
        <v>433</v>
      </c>
      <c r="T890" s="102" t="s">
        <v>434</v>
      </c>
      <c r="U890" s="102" t="s">
        <v>435</v>
      </c>
      <c r="V890" s="102" t="s">
        <v>436</v>
      </c>
      <c r="W890" s="100" t="s">
        <v>437</v>
      </c>
      <c r="X890" s="100" t="s">
        <v>10</v>
      </c>
      <c r="Y890" s="100" t="s">
        <v>438</v>
      </c>
    </row>
    <row r="891" spans="1:25" ht="15.75" customHeight="1" x14ac:dyDescent="0.2">
      <c r="A891" s="94">
        <f>BaseWeaponStats!A891+15</f>
        <v>1402015</v>
      </c>
      <c r="B891" s="103" t="s">
        <v>1371</v>
      </c>
      <c r="C891" s="16" t="s">
        <v>174</v>
      </c>
      <c r="D891" s="106">
        <f>BaseWeaponStats!D891*WeaponUpgradeCorrections!I56</f>
        <v>31</v>
      </c>
      <c r="E891" s="106">
        <f>BaseWeaponStats!E891*WeaponUpgradeCorrections!J56</f>
        <v>0</v>
      </c>
      <c r="F891" s="106">
        <f>BaseWeaponStats!F891*WeaponUpgradeCorrections!K56</f>
        <v>0</v>
      </c>
      <c r="G891" s="106">
        <f>BaseWeaponStats!G891*WeaponUpgradeCorrections!L56</f>
        <v>0</v>
      </c>
      <c r="H891" s="96">
        <v>0</v>
      </c>
      <c r="I891" s="97">
        <f>BaseWeaponStats!I891*WeaponUpgradeCorrections!C56</f>
        <v>92</v>
      </c>
      <c r="J891" s="97">
        <f>BaseWeaponStats!J891*WeaponUpgradeCorrections!D56</f>
        <v>0</v>
      </c>
      <c r="K891" s="97">
        <f>BaseWeaponStats!K891*WeaponUpgradeCorrections!E56</f>
        <v>0</v>
      </c>
      <c r="L891" s="97">
        <f>BaseWeaponStats!L891*WeaponUpgradeCorrections!F56</f>
        <v>0</v>
      </c>
      <c r="M891" s="97">
        <f>BaseWeaponStats!M891*WeaponUpgradeCorrections!G56</f>
        <v>50</v>
      </c>
      <c r="N891" s="97">
        <f>BaseWeaponStats!N891*WeaponUpgradeCorrections!H56</f>
        <v>20</v>
      </c>
      <c r="O891" s="97">
        <v>0</v>
      </c>
      <c r="P891" s="98">
        <v>1.5</v>
      </c>
      <c r="Q891" s="98">
        <v>0</v>
      </c>
      <c r="R891" s="102">
        <f>BaseWeaponStats!R891*WeaponUpgradeCorrections!M56</f>
        <v>91</v>
      </c>
      <c r="S891" s="102">
        <f>BaseWeaponStats!S891*WeaponUpgradeCorrections!N56</f>
        <v>35</v>
      </c>
      <c r="T891" s="102">
        <f>BaseWeaponStats!T891*WeaponUpgradeCorrections!O56</f>
        <v>60</v>
      </c>
      <c r="U891" s="102">
        <f>BaseWeaponStats!U891*WeaponUpgradeCorrections!P56</f>
        <v>60</v>
      </c>
      <c r="V891" s="102">
        <f>BaseWeaponStats!V891*WeaponUpgradeCorrections!Q56</f>
        <v>65</v>
      </c>
      <c r="W891" s="100">
        <f>BaseWeaponStats!W891</f>
        <v>200</v>
      </c>
      <c r="X891" s="100">
        <f>BaseWeaponStats!X891</f>
        <v>0</v>
      </c>
      <c r="Y891" s="100">
        <f>BaseWeaponStats!Y891</f>
        <v>0</v>
      </c>
    </row>
    <row r="892" spans="1:25" ht="15.75" customHeight="1" x14ac:dyDescent="0.2">
      <c r="A892" s="94">
        <f>BaseWeaponStats!A892+5</f>
        <v>1402105</v>
      </c>
      <c r="B892" s="95" t="s">
        <v>1372</v>
      </c>
      <c r="C892" s="16" t="s">
        <v>174</v>
      </c>
      <c r="D892" s="106">
        <f>BaseWeaponStats!D892*WeaponUpgradeCorrections!I57</f>
        <v>31</v>
      </c>
      <c r="E892" s="106">
        <f>BaseWeaponStats!E892*WeaponUpgradeCorrections!J57</f>
        <v>0</v>
      </c>
      <c r="F892" s="106">
        <f>BaseWeaponStats!F892*WeaponUpgradeCorrections!K57</f>
        <v>0</v>
      </c>
      <c r="G892" s="106">
        <f>BaseWeaponStats!G892*WeaponUpgradeCorrections!L57</f>
        <v>0</v>
      </c>
      <c r="H892" s="96">
        <v>0</v>
      </c>
      <c r="I892" s="97">
        <f>BaseWeaponStats!I892*WeaponUpgradeCorrections!C57</f>
        <v>92</v>
      </c>
      <c r="J892" s="97">
        <f>BaseWeaponStats!J892*WeaponUpgradeCorrections!D57</f>
        <v>0</v>
      </c>
      <c r="K892" s="97">
        <f>BaseWeaponStats!K892*WeaponUpgradeCorrections!E57</f>
        <v>0</v>
      </c>
      <c r="L892" s="97">
        <f>BaseWeaponStats!L892*WeaponUpgradeCorrections!F57</f>
        <v>0</v>
      </c>
      <c r="M892" s="97">
        <f>BaseWeaponStats!M892*WeaponUpgradeCorrections!G57</f>
        <v>50</v>
      </c>
      <c r="N892" s="97">
        <f>BaseWeaponStats!N892*WeaponUpgradeCorrections!H57</f>
        <v>20</v>
      </c>
      <c r="O892" s="97">
        <v>0</v>
      </c>
      <c r="P892" s="98">
        <v>1.5</v>
      </c>
      <c r="Q892" s="98">
        <v>0</v>
      </c>
      <c r="R892" s="102">
        <f>BaseWeaponStats!R892*WeaponUpgradeCorrections!M57</f>
        <v>91</v>
      </c>
      <c r="S892" s="102">
        <f>BaseWeaponStats!S892*WeaponUpgradeCorrections!N57</f>
        <v>35</v>
      </c>
      <c r="T892" s="102">
        <f>BaseWeaponStats!T892*WeaponUpgradeCorrections!O57</f>
        <v>60</v>
      </c>
      <c r="U892" s="102">
        <f>BaseWeaponStats!U892*WeaponUpgradeCorrections!P57</f>
        <v>60</v>
      </c>
      <c r="V892" s="102">
        <f>BaseWeaponStats!V892*WeaponUpgradeCorrections!Q57</f>
        <v>67.600000000000009</v>
      </c>
      <c r="W892" s="100">
        <f>BaseWeaponStats!W892</f>
        <v>20</v>
      </c>
      <c r="X892" s="100">
        <f>BaseWeaponStats!X892</f>
        <v>0</v>
      </c>
      <c r="Y892" s="100">
        <f>BaseWeaponStats!Y892</f>
        <v>0</v>
      </c>
    </row>
    <row r="893" spans="1:25" ht="15.75" customHeight="1" x14ac:dyDescent="0.2">
      <c r="A893" s="94">
        <f>BaseWeaponStats!A893+5</f>
        <v>1402205</v>
      </c>
      <c r="B893" s="95" t="s">
        <v>1373</v>
      </c>
      <c r="C893" s="16" t="s">
        <v>174</v>
      </c>
      <c r="D893" s="106">
        <f>BaseWeaponStats!D893*WeaponUpgradeCorrections!I51</f>
        <v>0</v>
      </c>
      <c r="E893" s="106">
        <f>BaseWeaponStats!E893*WeaponUpgradeCorrections!J51</f>
        <v>0</v>
      </c>
      <c r="F893" s="106">
        <f>BaseWeaponStats!F893*WeaponUpgradeCorrections!K51</f>
        <v>0</v>
      </c>
      <c r="G893" s="106">
        <f>BaseWeaponStats!G893*WeaponUpgradeCorrections!L51</f>
        <v>0</v>
      </c>
      <c r="H893" s="96">
        <v>0</v>
      </c>
      <c r="I893" s="97">
        <f>BaseWeaponStats!I893*WeaponUpgradeCorrections!C51</f>
        <v>73.600000000000009</v>
      </c>
      <c r="J893" s="97">
        <f>BaseWeaponStats!J893*WeaponUpgradeCorrections!D51</f>
        <v>0</v>
      </c>
      <c r="K893" s="97">
        <f>BaseWeaponStats!K893*WeaponUpgradeCorrections!E51</f>
        <v>0</v>
      </c>
      <c r="L893" s="97">
        <f>BaseWeaponStats!L893*WeaponUpgradeCorrections!F51</f>
        <v>73.600000000000009</v>
      </c>
      <c r="M893" s="97">
        <f>BaseWeaponStats!M893*WeaponUpgradeCorrections!G51</f>
        <v>50</v>
      </c>
      <c r="N893" s="97">
        <f>BaseWeaponStats!N893*WeaponUpgradeCorrections!H51</f>
        <v>20</v>
      </c>
      <c r="O893" s="97">
        <v>0</v>
      </c>
      <c r="P893" s="98">
        <v>1.5</v>
      </c>
      <c r="Q893" s="98">
        <v>0</v>
      </c>
      <c r="R893" s="102">
        <f>BaseWeaponStats!R893*WeaponUpgradeCorrections!M51</f>
        <v>91</v>
      </c>
      <c r="S893" s="102">
        <f>BaseWeaponStats!S893*WeaponUpgradeCorrections!N51</f>
        <v>35</v>
      </c>
      <c r="T893" s="102">
        <f>BaseWeaponStats!T893*WeaponUpgradeCorrections!O51</f>
        <v>60</v>
      </c>
      <c r="U893" s="102">
        <f>BaseWeaponStats!U893*WeaponUpgradeCorrections!P51</f>
        <v>72</v>
      </c>
      <c r="V893" s="102">
        <f>BaseWeaponStats!V893*WeaponUpgradeCorrections!Q51</f>
        <v>52</v>
      </c>
      <c r="W893" s="100">
        <f>BaseWeaponStats!W893</f>
        <v>200</v>
      </c>
      <c r="X893" s="100">
        <f>BaseWeaponStats!X893</f>
        <v>0</v>
      </c>
      <c r="Y893" s="100">
        <f>BaseWeaponStats!Y893</f>
        <v>0</v>
      </c>
    </row>
    <row r="894" spans="1:25" ht="15.75" customHeight="1" x14ac:dyDescent="0.2">
      <c r="A894" s="94">
        <f>BaseWeaponStats!A894+10</f>
        <v>1402410</v>
      </c>
      <c r="B894" s="95" t="s">
        <v>1374</v>
      </c>
      <c r="C894" s="16" t="s">
        <v>174</v>
      </c>
      <c r="D894" s="106">
        <f>BaseWeaponStats!D894*WeaponUpgradeCorrections!I59</f>
        <v>8</v>
      </c>
      <c r="E894" s="106">
        <f>BaseWeaponStats!E894*WeaponUpgradeCorrections!J59</f>
        <v>0</v>
      </c>
      <c r="F894" s="106">
        <f>BaseWeaponStats!F894*WeaponUpgradeCorrections!K59</f>
        <v>22</v>
      </c>
      <c r="G894" s="106">
        <f>BaseWeaponStats!G894*WeaponUpgradeCorrections!L59</f>
        <v>0</v>
      </c>
      <c r="H894" s="96">
        <v>0</v>
      </c>
      <c r="I894" s="97">
        <f>BaseWeaponStats!I894*WeaponUpgradeCorrections!C59</f>
        <v>70</v>
      </c>
      <c r="J894" s="97">
        <f>BaseWeaponStats!J894*WeaponUpgradeCorrections!D59</f>
        <v>74</v>
      </c>
      <c r="K894" s="97">
        <f>BaseWeaponStats!K894*WeaponUpgradeCorrections!E59</f>
        <v>0</v>
      </c>
      <c r="L894" s="97">
        <f>BaseWeaponStats!L894*WeaponUpgradeCorrections!F59</f>
        <v>0</v>
      </c>
      <c r="M894" s="97">
        <f>BaseWeaponStats!M894*WeaponUpgradeCorrections!G59</f>
        <v>50</v>
      </c>
      <c r="N894" s="97">
        <f>BaseWeaponStats!N894*WeaponUpgradeCorrections!H59</f>
        <v>20</v>
      </c>
      <c r="O894" s="97">
        <v>0</v>
      </c>
      <c r="P894" s="98">
        <v>1.5</v>
      </c>
      <c r="Q894" s="98">
        <v>0</v>
      </c>
      <c r="R894" s="102">
        <f>BaseWeaponStats!R894*WeaponUpgradeCorrections!M59</f>
        <v>91</v>
      </c>
      <c r="S894" s="102">
        <f>BaseWeaponStats!S894*WeaponUpgradeCorrections!N59</f>
        <v>45.5</v>
      </c>
      <c r="T894" s="102">
        <f>BaseWeaponStats!T894*WeaponUpgradeCorrections!O59</f>
        <v>60</v>
      </c>
      <c r="U894" s="102">
        <f>BaseWeaponStats!U894*WeaponUpgradeCorrections!P59</f>
        <v>60</v>
      </c>
      <c r="V894" s="102">
        <f>BaseWeaponStats!V894*WeaponUpgradeCorrections!Q59</f>
        <v>52</v>
      </c>
      <c r="W894" s="100">
        <f>BaseWeaponStats!W894</f>
        <v>200</v>
      </c>
      <c r="X894" s="100">
        <f>BaseWeaponStats!X894</f>
        <v>0</v>
      </c>
      <c r="Y894" s="100">
        <f>BaseWeaponStats!Y894</f>
        <v>1</v>
      </c>
    </row>
    <row r="895" spans="1:25" ht="15.75" customHeight="1" x14ac:dyDescent="0.2">
      <c r="A895" s="94">
        <f>BaseWeaponStats!A895+10</f>
        <v>1402610</v>
      </c>
      <c r="B895" s="95" t="s">
        <v>1375</v>
      </c>
      <c r="C895" s="16" t="s">
        <v>174</v>
      </c>
      <c r="D895" s="106">
        <f>BaseWeaponStats!D895*WeaponUpgradeCorrections!I53</f>
        <v>10</v>
      </c>
      <c r="E895" s="106">
        <f>BaseWeaponStats!E895*WeaponUpgradeCorrections!J53</f>
        <v>0</v>
      </c>
      <c r="F895" s="106">
        <f>BaseWeaponStats!F895*WeaponUpgradeCorrections!K53</f>
        <v>0</v>
      </c>
      <c r="G895" s="106">
        <f>BaseWeaponStats!G895*WeaponUpgradeCorrections!L53</f>
        <v>25</v>
      </c>
      <c r="H895" s="96">
        <v>0</v>
      </c>
      <c r="I895" s="97">
        <f>BaseWeaponStats!I895*WeaponUpgradeCorrections!C53</f>
        <v>62</v>
      </c>
      <c r="J895" s="97">
        <f>BaseWeaponStats!J895*WeaponUpgradeCorrections!D53</f>
        <v>76</v>
      </c>
      <c r="K895" s="97">
        <f>BaseWeaponStats!K895*WeaponUpgradeCorrections!E53</f>
        <v>0</v>
      </c>
      <c r="L895" s="97">
        <f>BaseWeaponStats!L895*WeaponUpgradeCorrections!F53</f>
        <v>0</v>
      </c>
      <c r="M895" s="97">
        <f>BaseWeaponStats!M895*WeaponUpgradeCorrections!G53</f>
        <v>50</v>
      </c>
      <c r="N895" s="97">
        <f>BaseWeaponStats!N895*WeaponUpgradeCorrections!H53</f>
        <v>20</v>
      </c>
      <c r="O895" s="97">
        <v>0</v>
      </c>
      <c r="P895" s="98">
        <v>1.5</v>
      </c>
      <c r="Q895" s="98">
        <v>0</v>
      </c>
      <c r="R895" s="102">
        <f>BaseWeaponStats!R895*WeaponUpgradeCorrections!M53</f>
        <v>91</v>
      </c>
      <c r="S895" s="102">
        <f>BaseWeaponStats!S895*WeaponUpgradeCorrections!N53</f>
        <v>35</v>
      </c>
      <c r="T895" s="102">
        <f>BaseWeaponStats!T895*WeaponUpgradeCorrections!O53</f>
        <v>60</v>
      </c>
      <c r="U895" s="102">
        <f>BaseWeaponStats!U895*WeaponUpgradeCorrections!P53</f>
        <v>60</v>
      </c>
      <c r="V895" s="102">
        <f>BaseWeaponStats!V895*WeaponUpgradeCorrections!Q53</f>
        <v>52</v>
      </c>
      <c r="W895" s="100">
        <f>BaseWeaponStats!W895</f>
        <v>200</v>
      </c>
      <c r="X895" s="100">
        <f>BaseWeaponStats!X895</f>
        <v>0</v>
      </c>
      <c r="Y895" s="100">
        <f>BaseWeaponStats!Y895</f>
        <v>1</v>
      </c>
    </row>
    <row r="896" spans="1:25" ht="15.75" customHeight="1" x14ac:dyDescent="0.2">
      <c r="A896" s="94">
        <f>BaseWeaponStats!A896+10</f>
        <v>1402810</v>
      </c>
      <c r="B896" s="95" t="s">
        <v>1376</v>
      </c>
      <c r="C896" s="16" t="s">
        <v>174</v>
      </c>
      <c r="D896" s="106">
        <f>BaseWeaponStats!D896*WeaponUpgradeCorrections!I61</f>
        <v>0</v>
      </c>
      <c r="E896" s="106">
        <f>BaseWeaponStats!E896*WeaponUpgradeCorrections!J61</f>
        <v>0</v>
      </c>
      <c r="F896" s="106">
        <f>BaseWeaponStats!F896*WeaponUpgradeCorrections!K61</f>
        <v>0</v>
      </c>
      <c r="G896" s="106">
        <f>BaseWeaponStats!G896*WeaponUpgradeCorrections!L61</f>
        <v>0</v>
      </c>
      <c r="H896" s="96">
        <v>0</v>
      </c>
      <c r="I896" s="97">
        <f>BaseWeaponStats!I896*WeaponUpgradeCorrections!C61</f>
        <v>71.3</v>
      </c>
      <c r="J896" s="97">
        <f>BaseWeaponStats!J896*WeaponUpgradeCorrections!D61</f>
        <v>0</v>
      </c>
      <c r="K896" s="97">
        <f>BaseWeaponStats!K896*WeaponUpgradeCorrections!E61</f>
        <v>71.3</v>
      </c>
      <c r="L896" s="97">
        <f>BaseWeaponStats!L896*WeaponUpgradeCorrections!F61</f>
        <v>0</v>
      </c>
      <c r="M896" s="97">
        <f>BaseWeaponStats!M896*WeaponUpgradeCorrections!G61</f>
        <v>50</v>
      </c>
      <c r="N896" s="97">
        <f>BaseWeaponStats!N896*WeaponUpgradeCorrections!H61</f>
        <v>20</v>
      </c>
      <c r="O896" s="97">
        <v>0</v>
      </c>
      <c r="P896" s="98">
        <v>1.5</v>
      </c>
      <c r="Q896" s="98">
        <v>0</v>
      </c>
      <c r="R896" s="102">
        <f>BaseWeaponStats!R896*WeaponUpgradeCorrections!M61</f>
        <v>91</v>
      </c>
      <c r="S896" s="102">
        <f>BaseWeaponStats!S896*WeaponUpgradeCorrections!N61</f>
        <v>35</v>
      </c>
      <c r="T896" s="102">
        <f>BaseWeaponStats!T896*WeaponUpgradeCorrections!O61</f>
        <v>78</v>
      </c>
      <c r="U896" s="102">
        <f>BaseWeaponStats!U896*WeaponUpgradeCorrections!P61</f>
        <v>60</v>
      </c>
      <c r="V896" s="102">
        <f>BaseWeaponStats!V896*WeaponUpgradeCorrections!Q61</f>
        <v>52</v>
      </c>
      <c r="W896" s="100">
        <f>BaseWeaponStats!W896</f>
        <v>200</v>
      </c>
      <c r="X896" s="100">
        <f>BaseWeaponStats!X896</f>
        <v>0</v>
      </c>
      <c r="Y896" s="100">
        <f>BaseWeaponStats!Y896</f>
        <v>0</v>
      </c>
    </row>
    <row r="897" spans="1:25" ht="15.75" customHeight="1" x14ac:dyDescent="0.2">
      <c r="A897" s="94" t="s">
        <v>418</v>
      </c>
      <c r="B897" s="94" t="s">
        <v>449</v>
      </c>
      <c r="C897" s="16" t="s">
        <v>2</v>
      </c>
      <c r="D897" s="96" t="s">
        <v>419</v>
      </c>
      <c r="E897" s="96" t="s">
        <v>420</v>
      </c>
      <c r="F897" s="96" t="s">
        <v>421</v>
      </c>
      <c r="G897" s="96" t="s">
        <v>422</v>
      </c>
      <c r="H897" s="96" t="s">
        <v>423</v>
      </c>
      <c r="I897" s="97" t="s">
        <v>424</v>
      </c>
      <c r="J897" s="97" t="s">
        <v>425</v>
      </c>
      <c r="K897" s="97" t="s">
        <v>426</v>
      </c>
      <c r="L897" s="97" t="s">
        <v>427</v>
      </c>
      <c r="M897" s="97" t="s">
        <v>428</v>
      </c>
      <c r="N897" s="97" t="s">
        <v>429</v>
      </c>
      <c r="O897" s="97" t="s">
        <v>430</v>
      </c>
      <c r="P897" s="98" t="s">
        <v>9</v>
      </c>
      <c r="Q897" s="98" t="s">
        <v>431</v>
      </c>
      <c r="R897" s="102" t="s">
        <v>432</v>
      </c>
      <c r="S897" s="102" t="s">
        <v>433</v>
      </c>
      <c r="T897" s="102" t="s">
        <v>434</v>
      </c>
      <c r="U897" s="102" t="s">
        <v>435</v>
      </c>
      <c r="V897" s="102" t="s">
        <v>436</v>
      </c>
      <c r="W897" s="100" t="s">
        <v>437</v>
      </c>
      <c r="X897" s="100" t="s">
        <v>10</v>
      </c>
      <c r="Y897" s="100" t="s">
        <v>438</v>
      </c>
    </row>
    <row r="898" spans="1:25" ht="15.75" customHeight="1" x14ac:dyDescent="0.2">
      <c r="A898" s="94">
        <f>BaseWeaponStats!A898+15</f>
        <v>1403015</v>
      </c>
      <c r="B898" s="103" t="s">
        <v>1377</v>
      </c>
      <c r="C898" s="16" t="s">
        <v>30</v>
      </c>
      <c r="D898" s="106">
        <f>BaseWeaponStats!D898*WeaponUpgradeCorrections!I56</f>
        <v>31</v>
      </c>
      <c r="E898" s="106">
        <f>BaseWeaponStats!E898*WeaponUpgradeCorrections!J56</f>
        <v>0</v>
      </c>
      <c r="F898" s="106">
        <f>BaseWeaponStats!F898*WeaponUpgradeCorrections!K56</f>
        <v>0</v>
      </c>
      <c r="G898" s="106">
        <f>BaseWeaponStats!G898*WeaponUpgradeCorrections!L56</f>
        <v>0</v>
      </c>
      <c r="H898" s="96">
        <v>0</v>
      </c>
      <c r="I898" s="97">
        <f>BaseWeaponStats!I898*WeaponUpgradeCorrections!C56</f>
        <v>80</v>
      </c>
      <c r="J898" s="97">
        <f>BaseWeaponStats!J898*WeaponUpgradeCorrections!D56</f>
        <v>0</v>
      </c>
      <c r="K898" s="97">
        <f>BaseWeaponStats!K898*WeaponUpgradeCorrections!E56</f>
        <v>0</v>
      </c>
      <c r="L898" s="97">
        <f>BaseWeaponStats!L898*WeaponUpgradeCorrections!F56</f>
        <v>0</v>
      </c>
      <c r="M898" s="97">
        <f>BaseWeaponStats!M898*WeaponUpgradeCorrections!G56</f>
        <v>50</v>
      </c>
      <c r="N898" s="97">
        <f>BaseWeaponStats!N898*WeaponUpgradeCorrections!H56</f>
        <v>20</v>
      </c>
      <c r="O898" s="97">
        <v>0</v>
      </c>
      <c r="P898" s="98">
        <v>0.5</v>
      </c>
      <c r="Q898" s="98">
        <v>0</v>
      </c>
      <c r="R898" s="102">
        <f>BaseWeaponStats!R898*WeaponUpgradeCorrections!M56</f>
        <v>80</v>
      </c>
      <c r="S898" s="102">
        <f>BaseWeaponStats!S898*WeaponUpgradeCorrections!N56</f>
        <v>35</v>
      </c>
      <c r="T898" s="102">
        <f>BaseWeaponStats!T898*WeaponUpgradeCorrections!O56</f>
        <v>60</v>
      </c>
      <c r="U898" s="102">
        <f>BaseWeaponStats!U898*WeaponUpgradeCorrections!P56</f>
        <v>60</v>
      </c>
      <c r="V898" s="102">
        <f>BaseWeaponStats!V898*WeaponUpgradeCorrections!Q56</f>
        <v>50</v>
      </c>
      <c r="W898" s="100">
        <f>BaseWeaponStats!W898</f>
        <v>200</v>
      </c>
      <c r="X898" s="100">
        <f>BaseWeaponStats!X898</f>
        <v>0</v>
      </c>
      <c r="Y898" s="100">
        <f>BaseWeaponStats!Y898</f>
        <v>0</v>
      </c>
    </row>
    <row r="899" spans="1:25" ht="15.75" customHeight="1" x14ac:dyDescent="0.2">
      <c r="A899" s="94">
        <f>BaseWeaponStats!A899+5</f>
        <v>1403105</v>
      </c>
      <c r="B899" s="95" t="s">
        <v>1378</v>
      </c>
      <c r="C899" s="16" t="s">
        <v>30</v>
      </c>
      <c r="D899" s="106">
        <f>BaseWeaponStats!D899*WeaponUpgradeCorrections!I57</f>
        <v>31</v>
      </c>
      <c r="E899" s="106">
        <f>BaseWeaponStats!E899*WeaponUpgradeCorrections!J57</f>
        <v>0</v>
      </c>
      <c r="F899" s="106">
        <f>BaseWeaponStats!F899*WeaponUpgradeCorrections!K57</f>
        <v>0</v>
      </c>
      <c r="G899" s="106">
        <f>BaseWeaponStats!G899*WeaponUpgradeCorrections!L57</f>
        <v>0</v>
      </c>
      <c r="H899" s="96">
        <v>0</v>
      </c>
      <c r="I899" s="97">
        <f>BaseWeaponStats!I899*WeaponUpgradeCorrections!C57</f>
        <v>80</v>
      </c>
      <c r="J899" s="97">
        <f>BaseWeaponStats!J899*WeaponUpgradeCorrections!D57</f>
        <v>0</v>
      </c>
      <c r="K899" s="97">
        <f>BaseWeaponStats!K899*WeaponUpgradeCorrections!E57</f>
        <v>0</v>
      </c>
      <c r="L899" s="97">
        <f>BaseWeaponStats!L899*WeaponUpgradeCorrections!F57</f>
        <v>0</v>
      </c>
      <c r="M899" s="97">
        <f>BaseWeaponStats!M899*WeaponUpgradeCorrections!G57</f>
        <v>50</v>
      </c>
      <c r="N899" s="97">
        <f>BaseWeaponStats!N899*WeaponUpgradeCorrections!H57</f>
        <v>20</v>
      </c>
      <c r="O899" s="97">
        <v>0</v>
      </c>
      <c r="P899" s="98">
        <v>0.5</v>
      </c>
      <c r="Q899" s="98">
        <v>0</v>
      </c>
      <c r="R899" s="102">
        <f>BaseWeaponStats!R899*WeaponUpgradeCorrections!M57</f>
        <v>80</v>
      </c>
      <c r="S899" s="102">
        <f>BaseWeaponStats!S899*WeaponUpgradeCorrections!N57</f>
        <v>35</v>
      </c>
      <c r="T899" s="102">
        <f>BaseWeaponStats!T899*WeaponUpgradeCorrections!O57</f>
        <v>60</v>
      </c>
      <c r="U899" s="102">
        <f>BaseWeaponStats!U899*WeaponUpgradeCorrections!P57</f>
        <v>60</v>
      </c>
      <c r="V899" s="102">
        <f>BaseWeaponStats!V899*WeaponUpgradeCorrections!Q57</f>
        <v>52</v>
      </c>
      <c r="W899" s="100">
        <f>BaseWeaponStats!W899</f>
        <v>20</v>
      </c>
      <c r="X899" s="100">
        <f>BaseWeaponStats!X899</f>
        <v>0</v>
      </c>
      <c r="Y899" s="100">
        <f>BaseWeaponStats!Y899</f>
        <v>0</v>
      </c>
    </row>
    <row r="900" spans="1:25" ht="15.75" customHeight="1" x14ac:dyDescent="0.2">
      <c r="A900" s="94">
        <f>BaseWeaponStats!A900+5</f>
        <v>1403205</v>
      </c>
      <c r="B900" s="95" t="s">
        <v>1379</v>
      </c>
      <c r="C900" s="16" t="s">
        <v>30</v>
      </c>
      <c r="D900" s="106">
        <f>BaseWeaponStats!D900*WeaponUpgradeCorrections!I51</f>
        <v>0</v>
      </c>
      <c r="E900" s="106">
        <f>BaseWeaponStats!E900*WeaponUpgradeCorrections!J51</f>
        <v>0</v>
      </c>
      <c r="F900" s="106">
        <f>BaseWeaponStats!F900*WeaponUpgradeCorrections!K51</f>
        <v>0</v>
      </c>
      <c r="G900" s="106">
        <f>BaseWeaponStats!G900*WeaponUpgradeCorrections!L51</f>
        <v>0</v>
      </c>
      <c r="H900" s="96">
        <v>0</v>
      </c>
      <c r="I900" s="97">
        <f>BaseWeaponStats!I900*WeaponUpgradeCorrections!C51</f>
        <v>64</v>
      </c>
      <c r="J900" s="97">
        <f>BaseWeaponStats!J900*WeaponUpgradeCorrections!D51</f>
        <v>0</v>
      </c>
      <c r="K900" s="97">
        <f>BaseWeaponStats!K900*WeaponUpgradeCorrections!E51</f>
        <v>0</v>
      </c>
      <c r="L900" s="97">
        <f>BaseWeaponStats!L900*WeaponUpgradeCorrections!F51</f>
        <v>64</v>
      </c>
      <c r="M900" s="97">
        <f>BaseWeaponStats!M900*WeaponUpgradeCorrections!G51</f>
        <v>50</v>
      </c>
      <c r="N900" s="97">
        <f>BaseWeaponStats!N900*WeaponUpgradeCorrections!H51</f>
        <v>20</v>
      </c>
      <c r="O900" s="97">
        <v>0</v>
      </c>
      <c r="P900" s="98">
        <v>0.5</v>
      </c>
      <c r="Q900" s="98">
        <v>0</v>
      </c>
      <c r="R900" s="102">
        <f>BaseWeaponStats!R900*WeaponUpgradeCorrections!M51</f>
        <v>80</v>
      </c>
      <c r="S900" s="102">
        <f>BaseWeaponStats!S900*WeaponUpgradeCorrections!N51</f>
        <v>35</v>
      </c>
      <c r="T900" s="102">
        <f>BaseWeaponStats!T900*WeaponUpgradeCorrections!O51</f>
        <v>60</v>
      </c>
      <c r="U900" s="102">
        <f>BaseWeaponStats!U900*WeaponUpgradeCorrections!P51</f>
        <v>72</v>
      </c>
      <c r="V900" s="102">
        <f>BaseWeaponStats!V900*WeaponUpgradeCorrections!Q51</f>
        <v>40</v>
      </c>
      <c r="W900" s="100">
        <f>BaseWeaponStats!W900</f>
        <v>200</v>
      </c>
      <c r="X900" s="100">
        <f>BaseWeaponStats!X900</f>
        <v>0</v>
      </c>
      <c r="Y900" s="100">
        <f>BaseWeaponStats!Y900</f>
        <v>0</v>
      </c>
    </row>
    <row r="901" spans="1:25" ht="15.75" customHeight="1" x14ac:dyDescent="0.2">
      <c r="A901" s="94">
        <f>BaseWeaponStats!A901+10</f>
        <v>1403410</v>
      </c>
      <c r="B901" s="95" t="s">
        <v>1380</v>
      </c>
      <c r="C901" s="16" t="s">
        <v>30</v>
      </c>
      <c r="D901" s="106">
        <f>BaseWeaponStats!D901*WeaponUpgradeCorrections!I59</f>
        <v>8</v>
      </c>
      <c r="E901" s="106">
        <f>BaseWeaponStats!E901*WeaponUpgradeCorrections!J59</f>
        <v>0</v>
      </c>
      <c r="F901" s="106">
        <f>BaseWeaponStats!F901*WeaponUpgradeCorrections!K59</f>
        <v>22</v>
      </c>
      <c r="G901" s="106">
        <f>BaseWeaponStats!G901*WeaponUpgradeCorrections!L59</f>
        <v>0</v>
      </c>
      <c r="H901" s="96">
        <v>0</v>
      </c>
      <c r="I901" s="97">
        <f>BaseWeaponStats!I901*WeaponUpgradeCorrections!C59</f>
        <v>60</v>
      </c>
      <c r="J901" s="97">
        <f>BaseWeaponStats!J901*WeaponUpgradeCorrections!D59</f>
        <v>66</v>
      </c>
      <c r="K901" s="97">
        <f>BaseWeaponStats!K901*WeaponUpgradeCorrections!E59</f>
        <v>0</v>
      </c>
      <c r="L901" s="97">
        <f>BaseWeaponStats!L901*WeaponUpgradeCorrections!F59</f>
        <v>0</v>
      </c>
      <c r="M901" s="97">
        <f>BaseWeaponStats!M901*WeaponUpgradeCorrections!G59</f>
        <v>50</v>
      </c>
      <c r="N901" s="97">
        <f>BaseWeaponStats!N901*WeaponUpgradeCorrections!H59</f>
        <v>20</v>
      </c>
      <c r="O901" s="97">
        <v>0</v>
      </c>
      <c r="P901" s="98">
        <v>0.5</v>
      </c>
      <c r="Q901" s="98">
        <v>0</v>
      </c>
      <c r="R901" s="102">
        <f>BaseWeaponStats!R901*WeaponUpgradeCorrections!M59</f>
        <v>80</v>
      </c>
      <c r="S901" s="102">
        <f>BaseWeaponStats!S901*WeaponUpgradeCorrections!N59</f>
        <v>45.5</v>
      </c>
      <c r="T901" s="102">
        <f>BaseWeaponStats!T901*WeaponUpgradeCorrections!O59</f>
        <v>60</v>
      </c>
      <c r="U901" s="102">
        <f>BaseWeaponStats!U901*WeaponUpgradeCorrections!P59</f>
        <v>60</v>
      </c>
      <c r="V901" s="102">
        <f>BaseWeaponStats!V901*WeaponUpgradeCorrections!Q59</f>
        <v>40</v>
      </c>
      <c r="W901" s="100">
        <f>BaseWeaponStats!W901</f>
        <v>200</v>
      </c>
      <c r="X901" s="100">
        <f>BaseWeaponStats!X901</f>
        <v>0</v>
      </c>
      <c r="Y901" s="100">
        <f>BaseWeaponStats!Y901</f>
        <v>1</v>
      </c>
    </row>
    <row r="902" spans="1:25" ht="15.75" customHeight="1" x14ac:dyDescent="0.2">
      <c r="A902" s="94">
        <f>BaseWeaponStats!A902+10</f>
        <v>1403610</v>
      </c>
      <c r="B902" s="95" t="s">
        <v>1381</v>
      </c>
      <c r="C902" s="16" t="s">
        <v>30</v>
      </c>
      <c r="D902" s="106">
        <f>BaseWeaponStats!D902*WeaponUpgradeCorrections!I53</f>
        <v>10</v>
      </c>
      <c r="E902" s="106">
        <f>BaseWeaponStats!E902*WeaponUpgradeCorrections!J53</f>
        <v>0</v>
      </c>
      <c r="F902" s="106">
        <f>BaseWeaponStats!F902*WeaponUpgradeCorrections!K53</f>
        <v>0</v>
      </c>
      <c r="G902" s="106">
        <f>BaseWeaponStats!G902*WeaponUpgradeCorrections!L53</f>
        <v>25</v>
      </c>
      <c r="H902" s="96">
        <v>0</v>
      </c>
      <c r="I902" s="97">
        <f>BaseWeaponStats!I902*WeaponUpgradeCorrections!C53</f>
        <v>54</v>
      </c>
      <c r="J902" s="97">
        <f>BaseWeaponStats!J902*WeaponUpgradeCorrections!D53</f>
        <v>66</v>
      </c>
      <c r="K902" s="97">
        <f>BaseWeaponStats!K902*WeaponUpgradeCorrections!E53</f>
        <v>0</v>
      </c>
      <c r="L902" s="97">
        <f>BaseWeaponStats!L902*WeaponUpgradeCorrections!F53</f>
        <v>0</v>
      </c>
      <c r="M902" s="97">
        <f>BaseWeaponStats!M902*WeaponUpgradeCorrections!G53</f>
        <v>50</v>
      </c>
      <c r="N902" s="97">
        <f>BaseWeaponStats!N902*WeaponUpgradeCorrections!H53</f>
        <v>20</v>
      </c>
      <c r="O902" s="97">
        <v>0</v>
      </c>
      <c r="P902" s="98">
        <v>0.5</v>
      </c>
      <c r="Q902" s="98">
        <v>0</v>
      </c>
      <c r="R902" s="102">
        <f>BaseWeaponStats!R902*WeaponUpgradeCorrections!M53</f>
        <v>80</v>
      </c>
      <c r="S902" s="102">
        <f>BaseWeaponStats!S902*WeaponUpgradeCorrections!N53</f>
        <v>35</v>
      </c>
      <c r="T902" s="102">
        <f>BaseWeaponStats!T902*WeaponUpgradeCorrections!O53</f>
        <v>60</v>
      </c>
      <c r="U902" s="102">
        <f>BaseWeaponStats!U902*WeaponUpgradeCorrections!P53</f>
        <v>60</v>
      </c>
      <c r="V902" s="102">
        <f>BaseWeaponStats!V902*WeaponUpgradeCorrections!Q53</f>
        <v>40</v>
      </c>
      <c r="W902" s="100">
        <f>BaseWeaponStats!W902</f>
        <v>200</v>
      </c>
      <c r="X902" s="100">
        <f>BaseWeaponStats!X902</f>
        <v>0</v>
      </c>
      <c r="Y902" s="100">
        <f>BaseWeaponStats!Y902</f>
        <v>1</v>
      </c>
    </row>
    <row r="903" spans="1:25" ht="15.75" customHeight="1" x14ac:dyDescent="0.2">
      <c r="A903" s="94">
        <f>BaseWeaponStats!A903+10</f>
        <v>1403810</v>
      </c>
      <c r="B903" s="95" t="s">
        <v>1382</v>
      </c>
      <c r="C903" s="16" t="s">
        <v>30</v>
      </c>
      <c r="D903" s="106">
        <f>BaseWeaponStats!D903*WeaponUpgradeCorrections!I61</f>
        <v>0</v>
      </c>
      <c r="E903" s="106">
        <f>BaseWeaponStats!E903*WeaponUpgradeCorrections!J61</f>
        <v>0</v>
      </c>
      <c r="F903" s="106">
        <f>BaseWeaponStats!F903*WeaponUpgradeCorrections!K61</f>
        <v>0</v>
      </c>
      <c r="G903" s="106">
        <f>BaseWeaponStats!G903*WeaponUpgradeCorrections!L61</f>
        <v>0</v>
      </c>
      <c r="H903" s="96">
        <v>0</v>
      </c>
      <c r="I903" s="97">
        <f>BaseWeaponStats!I903*WeaponUpgradeCorrections!C61</f>
        <v>62</v>
      </c>
      <c r="J903" s="97">
        <f>BaseWeaponStats!J903*WeaponUpgradeCorrections!D61</f>
        <v>0</v>
      </c>
      <c r="K903" s="97">
        <f>BaseWeaponStats!K903*WeaponUpgradeCorrections!E61</f>
        <v>62</v>
      </c>
      <c r="L903" s="97">
        <f>BaseWeaponStats!L903*WeaponUpgradeCorrections!F61</f>
        <v>0</v>
      </c>
      <c r="M903" s="97">
        <f>BaseWeaponStats!M903*WeaponUpgradeCorrections!G61</f>
        <v>50</v>
      </c>
      <c r="N903" s="97">
        <f>BaseWeaponStats!N903*WeaponUpgradeCorrections!H61</f>
        <v>20</v>
      </c>
      <c r="O903" s="97">
        <v>0</v>
      </c>
      <c r="P903" s="98">
        <v>0.5</v>
      </c>
      <c r="Q903" s="98">
        <v>0</v>
      </c>
      <c r="R903" s="102">
        <f>BaseWeaponStats!R903*WeaponUpgradeCorrections!M61</f>
        <v>80</v>
      </c>
      <c r="S903" s="102">
        <f>BaseWeaponStats!S903*WeaponUpgradeCorrections!N61</f>
        <v>35</v>
      </c>
      <c r="T903" s="102">
        <f>BaseWeaponStats!T903*WeaponUpgradeCorrections!O61</f>
        <v>78</v>
      </c>
      <c r="U903" s="102">
        <f>BaseWeaponStats!U903*WeaponUpgradeCorrections!P61</f>
        <v>60</v>
      </c>
      <c r="V903" s="102">
        <f>BaseWeaponStats!V903*WeaponUpgradeCorrections!Q61</f>
        <v>40</v>
      </c>
      <c r="W903" s="100">
        <f>BaseWeaponStats!W903</f>
        <v>200</v>
      </c>
      <c r="X903" s="100">
        <f>BaseWeaponStats!X903</f>
        <v>0</v>
      </c>
      <c r="Y903" s="100">
        <f>BaseWeaponStats!Y903</f>
        <v>0</v>
      </c>
    </row>
    <row r="904" spans="1:25" ht="15.75" customHeight="1" x14ac:dyDescent="0.2">
      <c r="A904" s="94" t="s">
        <v>418</v>
      </c>
      <c r="B904" s="94" t="s">
        <v>449</v>
      </c>
      <c r="C904" s="16" t="s">
        <v>2</v>
      </c>
      <c r="D904" s="96" t="s">
        <v>419</v>
      </c>
      <c r="E904" s="96" t="s">
        <v>420</v>
      </c>
      <c r="F904" s="96" t="s">
        <v>421</v>
      </c>
      <c r="G904" s="96" t="s">
        <v>422</v>
      </c>
      <c r="H904" s="96" t="s">
        <v>423</v>
      </c>
      <c r="I904" s="97" t="s">
        <v>424</v>
      </c>
      <c r="J904" s="97" t="s">
        <v>425</v>
      </c>
      <c r="K904" s="97" t="s">
        <v>426</v>
      </c>
      <c r="L904" s="97" t="s">
        <v>427</v>
      </c>
      <c r="M904" s="97" t="s">
        <v>428</v>
      </c>
      <c r="N904" s="97" t="s">
        <v>429</v>
      </c>
      <c r="O904" s="97" t="s">
        <v>430</v>
      </c>
      <c r="P904" s="98" t="s">
        <v>9</v>
      </c>
      <c r="Q904" s="98" t="s">
        <v>431</v>
      </c>
      <c r="R904" s="102" t="s">
        <v>432</v>
      </c>
      <c r="S904" s="102" t="s">
        <v>433</v>
      </c>
      <c r="T904" s="102" t="s">
        <v>434</v>
      </c>
      <c r="U904" s="102" t="s">
        <v>435</v>
      </c>
      <c r="V904" s="102" t="s">
        <v>436</v>
      </c>
      <c r="W904" s="100" t="s">
        <v>437</v>
      </c>
      <c r="X904" s="100" t="s">
        <v>10</v>
      </c>
      <c r="Y904" s="100" t="s">
        <v>438</v>
      </c>
    </row>
    <row r="905" spans="1:25" ht="15.75" customHeight="1" x14ac:dyDescent="0.2">
      <c r="A905" s="94">
        <f>BaseWeaponStats!A905+15</f>
        <v>1404015</v>
      </c>
      <c r="B905" s="103" t="s">
        <v>1383</v>
      </c>
      <c r="C905" s="16" t="s">
        <v>1384</v>
      </c>
      <c r="D905" s="106">
        <f>BaseWeaponStats!D905*WeaponUpgradeCorrections!I56</f>
        <v>31</v>
      </c>
      <c r="E905" s="106">
        <f>BaseWeaponStats!E905*WeaponUpgradeCorrections!J56</f>
        <v>0</v>
      </c>
      <c r="F905" s="106">
        <f>BaseWeaponStats!F905*WeaponUpgradeCorrections!K56</f>
        <v>0</v>
      </c>
      <c r="G905" s="106">
        <f>BaseWeaponStats!G905*WeaponUpgradeCorrections!L56</f>
        <v>0</v>
      </c>
      <c r="H905" s="96">
        <v>0</v>
      </c>
      <c r="I905" s="97">
        <f>BaseWeaponStats!I905*WeaponUpgradeCorrections!C56</f>
        <v>112</v>
      </c>
      <c r="J905" s="97">
        <f>BaseWeaponStats!J905*WeaponUpgradeCorrections!D56</f>
        <v>0</v>
      </c>
      <c r="K905" s="97">
        <f>BaseWeaponStats!K905*WeaponUpgradeCorrections!E56</f>
        <v>0</v>
      </c>
      <c r="L905" s="97">
        <f>BaseWeaponStats!L905*WeaponUpgradeCorrections!F56</f>
        <v>0</v>
      </c>
      <c r="M905" s="97">
        <f>BaseWeaponStats!M905*WeaponUpgradeCorrections!G56</f>
        <v>50</v>
      </c>
      <c r="N905" s="97">
        <f>BaseWeaponStats!N905*WeaponUpgradeCorrections!H56</f>
        <v>20</v>
      </c>
      <c r="O905" s="97">
        <v>0</v>
      </c>
      <c r="P905" s="98">
        <v>2</v>
      </c>
      <c r="Q905" s="98">
        <v>0</v>
      </c>
      <c r="R905" s="102">
        <f>BaseWeaponStats!R905*WeaponUpgradeCorrections!M56</f>
        <v>78</v>
      </c>
      <c r="S905" s="102">
        <f>BaseWeaponStats!S905*WeaponUpgradeCorrections!N56</f>
        <v>30</v>
      </c>
      <c r="T905" s="102">
        <f>BaseWeaponStats!T905*WeaponUpgradeCorrections!O56</f>
        <v>65</v>
      </c>
      <c r="U905" s="102">
        <f>BaseWeaponStats!U905*WeaponUpgradeCorrections!P56</f>
        <v>50</v>
      </c>
      <c r="V905" s="102">
        <f>BaseWeaponStats!V905*WeaponUpgradeCorrections!Q56</f>
        <v>56.25</v>
      </c>
      <c r="W905" s="100">
        <f>BaseWeaponStats!W905</f>
        <v>150</v>
      </c>
      <c r="X905" s="100">
        <f>BaseWeaponStats!X905</f>
        <v>0</v>
      </c>
      <c r="Y905" s="100">
        <f>BaseWeaponStats!Y905</f>
        <v>0</v>
      </c>
    </row>
    <row r="906" spans="1:25" ht="15.75" customHeight="1" x14ac:dyDescent="0.2">
      <c r="A906" s="94">
        <f>BaseWeaponStats!A906+5</f>
        <v>1404105</v>
      </c>
      <c r="B906" s="95" t="s">
        <v>1385</v>
      </c>
      <c r="C906" s="16" t="s">
        <v>1384</v>
      </c>
      <c r="D906" s="106">
        <f>BaseWeaponStats!D906*WeaponUpgradeCorrections!I57</f>
        <v>31</v>
      </c>
      <c r="E906" s="106">
        <f>BaseWeaponStats!E906*WeaponUpgradeCorrections!J57</f>
        <v>0</v>
      </c>
      <c r="F906" s="106">
        <f>BaseWeaponStats!F906*WeaponUpgradeCorrections!K57</f>
        <v>0</v>
      </c>
      <c r="G906" s="106">
        <f>BaseWeaponStats!G906*WeaponUpgradeCorrections!L57</f>
        <v>0</v>
      </c>
      <c r="H906" s="96">
        <v>0</v>
      </c>
      <c r="I906" s="97">
        <f>BaseWeaponStats!I906*WeaponUpgradeCorrections!C57</f>
        <v>112</v>
      </c>
      <c r="J906" s="97">
        <f>BaseWeaponStats!J906*WeaponUpgradeCorrections!D57</f>
        <v>0</v>
      </c>
      <c r="K906" s="97">
        <f>BaseWeaponStats!K906*WeaponUpgradeCorrections!E57</f>
        <v>0</v>
      </c>
      <c r="L906" s="97">
        <f>BaseWeaponStats!L906*WeaponUpgradeCorrections!F57</f>
        <v>0</v>
      </c>
      <c r="M906" s="97">
        <f>BaseWeaponStats!M906*WeaponUpgradeCorrections!G57</f>
        <v>50</v>
      </c>
      <c r="N906" s="97">
        <f>BaseWeaponStats!N906*WeaponUpgradeCorrections!H57</f>
        <v>20</v>
      </c>
      <c r="O906" s="97">
        <v>0</v>
      </c>
      <c r="P906" s="98">
        <v>2</v>
      </c>
      <c r="Q906" s="98">
        <v>0</v>
      </c>
      <c r="R906" s="102">
        <f>BaseWeaponStats!R906*WeaponUpgradeCorrections!M57</f>
        <v>78</v>
      </c>
      <c r="S906" s="102">
        <f>BaseWeaponStats!S906*WeaponUpgradeCorrections!N57</f>
        <v>30</v>
      </c>
      <c r="T906" s="102">
        <f>BaseWeaponStats!T906*WeaponUpgradeCorrections!O57</f>
        <v>65</v>
      </c>
      <c r="U906" s="102">
        <f>BaseWeaponStats!U906*WeaponUpgradeCorrections!P57</f>
        <v>50</v>
      </c>
      <c r="V906" s="102">
        <f>BaseWeaponStats!V906*WeaponUpgradeCorrections!Q57</f>
        <v>58.5</v>
      </c>
      <c r="W906" s="100">
        <f>BaseWeaponStats!W906</f>
        <v>15</v>
      </c>
      <c r="X906" s="100">
        <f>BaseWeaponStats!X906</f>
        <v>0</v>
      </c>
      <c r="Y906" s="100">
        <f>BaseWeaponStats!Y906</f>
        <v>0</v>
      </c>
    </row>
    <row r="907" spans="1:25" ht="15.75" customHeight="1" x14ac:dyDescent="0.2">
      <c r="A907" s="94">
        <f>BaseWeaponStats!A907+5</f>
        <v>1404205</v>
      </c>
      <c r="B907" s="95" t="s">
        <v>1386</v>
      </c>
      <c r="C907" s="16" t="s">
        <v>1384</v>
      </c>
      <c r="D907" s="106">
        <f>BaseWeaponStats!D907*WeaponUpgradeCorrections!I51</f>
        <v>0</v>
      </c>
      <c r="E907" s="106">
        <f>BaseWeaponStats!E907*WeaponUpgradeCorrections!J51</f>
        <v>0</v>
      </c>
      <c r="F907" s="106">
        <f>BaseWeaponStats!F907*WeaponUpgradeCorrections!K51</f>
        <v>0</v>
      </c>
      <c r="G907" s="106">
        <f>BaseWeaponStats!G907*WeaponUpgradeCorrections!L51</f>
        <v>0</v>
      </c>
      <c r="H907" s="96">
        <v>0</v>
      </c>
      <c r="I907" s="97">
        <f>BaseWeaponStats!I907*WeaponUpgradeCorrections!C51</f>
        <v>89.600000000000009</v>
      </c>
      <c r="J907" s="97">
        <f>BaseWeaponStats!J907*WeaponUpgradeCorrections!D51</f>
        <v>0</v>
      </c>
      <c r="K907" s="97">
        <f>BaseWeaponStats!K907*WeaponUpgradeCorrections!E51</f>
        <v>0</v>
      </c>
      <c r="L907" s="97">
        <f>BaseWeaponStats!L907*WeaponUpgradeCorrections!F51</f>
        <v>89.600000000000009</v>
      </c>
      <c r="M907" s="97">
        <f>BaseWeaponStats!M907*WeaponUpgradeCorrections!G51</f>
        <v>50</v>
      </c>
      <c r="N907" s="97">
        <f>BaseWeaponStats!N907*WeaponUpgradeCorrections!H51</f>
        <v>20</v>
      </c>
      <c r="O907" s="97">
        <v>0</v>
      </c>
      <c r="P907" s="98">
        <v>2</v>
      </c>
      <c r="Q907" s="98">
        <v>0</v>
      </c>
      <c r="R907" s="102">
        <f>BaseWeaponStats!R907*WeaponUpgradeCorrections!M51</f>
        <v>78</v>
      </c>
      <c r="S907" s="102">
        <f>BaseWeaponStats!S907*WeaponUpgradeCorrections!N51</f>
        <v>30</v>
      </c>
      <c r="T907" s="102">
        <f>BaseWeaponStats!T907*WeaponUpgradeCorrections!O51</f>
        <v>65</v>
      </c>
      <c r="U907" s="102">
        <f>BaseWeaponStats!U907*WeaponUpgradeCorrections!P51</f>
        <v>60</v>
      </c>
      <c r="V907" s="102">
        <f>BaseWeaponStats!V907*WeaponUpgradeCorrections!Q51</f>
        <v>45</v>
      </c>
      <c r="W907" s="100">
        <f>BaseWeaponStats!W907</f>
        <v>150</v>
      </c>
      <c r="X907" s="100">
        <f>BaseWeaponStats!X907</f>
        <v>0</v>
      </c>
      <c r="Y907" s="100">
        <f>BaseWeaponStats!Y907</f>
        <v>0</v>
      </c>
    </row>
    <row r="908" spans="1:25" ht="15.75" customHeight="1" x14ac:dyDescent="0.2">
      <c r="A908" s="94">
        <f>BaseWeaponStats!A908+10</f>
        <v>1404410</v>
      </c>
      <c r="B908" s="95" t="s">
        <v>1387</v>
      </c>
      <c r="C908" s="16" t="s">
        <v>1384</v>
      </c>
      <c r="D908" s="106">
        <f>BaseWeaponStats!D908*WeaponUpgradeCorrections!I52</f>
        <v>8</v>
      </c>
      <c r="E908" s="106">
        <f>BaseWeaponStats!E908*WeaponUpgradeCorrections!J52</f>
        <v>0</v>
      </c>
      <c r="F908" s="106">
        <f>BaseWeaponStats!F908*WeaponUpgradeCorrections!K52</f>
        <v>22</v>
      </c>
      <c r="G908" s="106">
        <f>BaseWeaponStats!G908*WeaponUpgradeCorrections!L52</f>
        <v>0</v>
      </c>
      <c r="H908" s="96">
        <v>0</v>
      </c>
      <c r="I908" s="97">
        <f>BaseWeaponStats!I908*WeaponUpgradeCorrections!C52</f>
        <v>84</v>
      </c>
      <c r="J908" s="97">
        <f>BaseWeaponStats!J908*WeaponUpgradeCorrections!D52</f>
        <v>92</v>
      </c>
      <c r="K908" s="97">
        <f>BaseWeaponStats!K908*WeaponUpgradeCorrections!E52</f>
        <v>0</v>
      </c>
      <c r="L908" s="97">
        <f>BaseWeaponStats!L908*WeaponUpgradeCorrections!F52</f>
        <v>0</v>
      </c>
      <c r="M908" s="97">
        <f>BaseWeaponStats!M908*WeaponUpgradeCorrections!G52</f>
        <v>50</v>
      </c>
      <c r="N908" s="97">
        <f>BaseWeaponStats!N908*WeaponUpgradeCorrections!H52</f>
        <v>20</v>
      </c>
      <c r="O908" s="97">
        <v>0</v>
      </c>
      <c r="P908" s="98">
        <v>2</v>
      </c>
      <c r="Q908" s="98">
        <v>0</v>
      </c>
      <c r="R908" s="102">
        <f>BaseWeaponStats!R908*WeaponUpgradeCorrections!M52</f>
        <v>78</v>
      </c>
      <c r="S908" s="102">
        <f>BaseWeaponStats!S908*WeaponUpgradeCorrections!N52</f>
        <v>36</v>
      </c>
      <c r="T908" s="102">
        <f>BaseWeaponStats!T908*WeaponUpgradeCorrections!O52</f>
        <v>65</v>
      </c>
      <c r="U908" s="102">
        <f>BaseWeaponStats!U908*WeaponUpgradeCorrections!P52</f>
        <v>50</v>
      </c>
      <c r="V908" s="102">
        <f>BaseWeaponStats!V908*WeaponUpgradeCorrections!Q52</f>
        <v>45</v>
      </c>
      <c r="W908" s="100">
        <f>BaseWeaponStats!W908</f>
        <v>150</v>
      </c>
      <c r="X908" s="100">
        <f>BaseWeaponStats!X908</f>
        <v>0</v>
      </c>
      <c r="Y908" s="100">
        <f>BaseWeaponStats!Y908</f>
        <v>1</v>
      </c>
    </row>
    <row r="909" spans="1:25" ht="15.75" customHeight="1" x14ac:dyDescent="0.2">
      <c r="A909" s="94">
        <f>BaseWeaponStats!A909+10</f>
        <v>1404610</v>
      </c>
      <c r="B909" s="95" t="s">
        <v>1388</v>
      </c>
      <c r="C909" s="16" t="s">
        <v>1384</v>
      </c>
      <c r="D909" s="106">
        <f>BaseWeaponStats!D909*WeaponUpgradeCorrections!I53</f>
        <v>10</v>
      </c>
      <c r="E909" s="106">
        <f>BaseWeaponStats!E909*WeaponUpgradeCorrections!J53</f>
        <v>0</v>
      </c>
      <c r="F909" s="106">
        <f>BaseWeaponStats!F909*WeaponUpgradeCorrections!K53</f>
        <v>0</v>
      </c>
      <c r="G909" s="106">
        <f>BaseWeaponStats!G909*WeaponUpgradeCorrections!L53</f>
        <v>25</v>
      </c>
      <c r="H909" s="96">
        <v>0</v>
      </c>
      <c r="I909" s="97">
        <f>BaseWeaponStats!I909*WeaponUpgradeCorrections!C53</f>
        <v>76</v>
      </c>
      <c r="J909" s="97">
        <f>BaseWeaponStats!J909*WeaponUpgradeCorrections!D53</f>
        <v>92</v>
      </c>
      <c r="K909" s="97">
        <f>BaseWeaponStats!K909*WeaponUpgradeCorrections!E53</f>
        <v>0</v>
      </c>
      <c r="L909" s="97">
        <f>BaseWeaponStats!L909*WeaponUpgradeCorrections!F53</f>
        <v>0</v>
      </c>
      <c r="M909" s="97">
        <f>BaseWeaponStats!M909*WeaponUpgradeCorrections!G53</f>
        <v>50</v>
      </c>
      <c r="N909" s="97">
        <f>BaseWeaponStats!N909*WeaponUpgradeCorrections!H53</f>
        <v>20</v>
      </c>
      <c r="O909" s="97">
        <v>0</v>
      </c>
      <c r="P909" s="98">
        <v>2</v>
      </c>
      <c r="Q909" s="98">
        <v>0</v>
      </c>
      <c r="R909" s="102">
        <f>BaseWeaponStats!R909*WeaponUpgradeCorrections!M53</f>
        <v>78</v>
      </c>
      <c r="S909" s="102">
        <f>BaseWeaponStats!S909*WeaponUpgradeCorrections!N53</f>
        <v>30</v>
      </c>
      <c r="T909" s="102">
        <f>BaseWeaponStats!T909*WeaponUpgradeCorrections!O53</f>
        <v>65</v>
      </c>
      <c r="U909" s="102">
        <f>BaseWeaponStats!U909*WeaponUpgradeCorrections!P53</f>
        <v>50</v>
      </c>
      <c r="V909" s="102">
        <f>BaseWeaponStats!V909*WeaponUpgradeCorrections!Q53</f>
        <v>45</v>
      </c>
      <c r="W909" s="100">
        <f>BaseWeaponStats!W909</f>
        <v>150</v>
      </c>
      <c r="X909" s="100">
        <f>BaseWeaponStats!X909</f>
        <v>0</v>
      </c>
      <c r="Y909" s="100">
        <f>BaseWeaponStats!Y909</f>
        <v>1</v>
      </c>
    </row>
    <row r="910" spans="1:25" ht="15.75" customHeight="1" x14ac:dyDescent="0.2">
      <c r="A910" s="94">
        <f>BaseWeaponStats!A910+10</f>
        <v>1404810</v>
      </c>
      <c r="B910" s="95" t="s">
        <v>1389</v>
      </c>
      <c r="C910" s="16" t="s">
        <v>1384</v>
      </c>
      <c r="D910" s="106">
        <f>BaseWeaponStats!D910*WeaponUpgradeCorrections!I54</f>
        <v>0</v>
      </c>
      <c r="E910" s="106">
        <f>BaseWeaponStats!E910*WeaponUpgradeCorrections!J54</f>
        <v>0</v>
      </c>
      <c r="F910" s="106">
        <f>BaseWeaponStats!F910*WeaponUpgradeCorrections!K54</f>
        <v>0</v>
      </c>
      <c r="G910" s="106">
        <f>BaseWeaponStats!G910*WeaponUpgradeCorrections!L54</f>
        <v>0</v>
      </c>
      <c r="H910" s="96">
        <v>0</v>
      </c>
      <c r="I910" s="97">
        <f>BaseWeaponStats!I910*WeaponUpgradeCorrections!C54</f>
        <v>86.8</v>
      </c>
      <c r="J910" s="97">
        <f>BaseWeaponStats!J910*WeaponUpgradeCorrections!D54</f>
        <v>0</v>
      </c>
      <c r="K910" s="97">
        <f>BaseWeaponStats!K910*WeaponUpgradeCorrections!E54</f>
        <v>86.8</v>
      </c>
      <c r="L910" s="97">
        <f>BaseWeaponStats!L910*WeaponUpgradeCorrections!F54</f>
        <v>0</v>
      </c>
      <c r="M910" s="97">
        <f>BaseWeaponStats!M910*WeaponUpgradeCorrections!G54</f>
        <v>50</v>
      </c>
      <c r="N910" s="97">
        <f>BaseWeaponStats!N910*WeaponUpgradeCorrections!H54</f>
        <v>20</v>
      </c>
      <c r="O910" s="97">
        <v>0</v>
      </c>
      <c r="P910" s="98">
        <v>2</v>
      </c>
      <c r="Q910" s="98">
        <v>0</v>
      </c>
      <c r="R910" s="102">
        <f>BaseWeaponStats!R910*WeaponUpgradeCorrections!M54</f>
        <v>78</v>
      </c>
      <c r="S910" s="102">
        <f>BaseWeaponStats!S910*WeaponUpgradeCorrections!N54</f>
        <v>30</v>
      </c>
      <c r="T910" s="102">
        <f>BaseWeaponStats!T910*WeaponUpgradeCorrections!O54</f>
        <v>78</v>
      </c>
      <c r="U910" s="102">
        <f>BaseWeaponStats!U910*WeaponUpgradeCorrections!P54</f>
        <v>50</v>
      </c>
      <c r="V910" s="102">
        <f>BaseWeaponStats!V910*WeaponUpgradeCorrections!Q54</f>
        <v>45</v>
      </c>
      <c r="W910" s="100">
        <f>BaseWeaponStats!W910</f>
        <v>150</v>
      </c>
      <c r="X910" s="100">
        <f>BaseWeaponStats!X910</f>
        <v>0</v>
      </c>
      <c r="Y910" s="100">
        <f>BaseWeaponStats!Y910</f>
        <v>0</v>
      </c>
    </row>
    <row r="911" spans="1:25" ht="15.75" customHeight="1" x14ac:dyDescent="0.2">
      <c r="A911" s="94" t="s">
        <v>418</v>
      </c>
      <c r="B911" s="94" t="s">
        <v>449</v>
      </c>
      <c r="C911" s="16" t="s">
        <v>2</v>
      </c>
      <c r="D911" s="96" t="s">
        <v>419</v>
      </c>
      <c r="E911" s="96" t="s">
        <v>420</v>
      </c>
      <c r="F911" s="96" t="s">
        <v>421</v>
      </c>
      <c r="G911" s="96" t="s">
        <v>422</v>
      </c>
      <c r="H911" s="96" t="s">
        <v>423</v>
      </c>
      <c r="I911" s="97" t="s">
        <v>424</v>
      </c>
      <c r="J911" s="97" t="s">
        <v>425</v>
      </c>
      <c r="K911" s="97" t="s">
        <v>426</v>
      </c>
      <c r="L911" s="97" t="s">
        <v>427</v>
      </c>
      <c r="M911" s="97" t="s">
        <v>428</v>
      </c>
      <c r="N911" s="97" t="s">
        <v>429</v>
      </c>
      <c r="O911" s="97" t="s">
        <v>430</v>
      </c>
      <c r="P911" s="98" t="s">
        <v>9</v>
      </c>
      <c r="Q911" s="98" t="s">
        <v>431</v>
      </c>
      <c r="R911" s="102" t="s">
        <v>432</v>
      </c>
      <c r="S911" s="102" t="s">
        <v>433</v>
      </c>
      <c r="T911" s="102" t="s">
        <v>434</v>
      </c>
      <c r="U911" s="102" t="s">
        <v>435</v>
      </c>
      <c r="V911" s="102" t="s">
        <v>436</v>
      </c>
      <c r="W911" s="100" t="s">
        <v>437</v>
      </c>
      <c r="X911" s="100" t="s">
        <v>10</v>
      </c>
      <c r="Y911" s="100" t="s">
        <v>438</v>
      </c>
    </row>
    <row r="912" spans="1:25" ht="15.75" customHeight="1" x14ac:dyDescent="0.2">
      <c r="A912" s="94">
        <f>BaseWeaponStats!A912+15</f>
        <v>1405015</v>
      </c>
      <c r="B912" s="103" t="s">
        <v>1390</v>
      </c>
      <c r="C912" s="16" t="s">
        <v>160</v>
      </c>
      <c r="D912" s="106">
        <f>BaseWeaponStats!D912*WeaponUpgradeCorrections!I56</f>
        <v>31</v>
      </c>
      <c r="E912" s="106">
        <f>BaseWeaponStats!E912*WeaponUpgradeCorrections!J56</f>
        <v>0</v>
      </c>
      <c r="F912" s="106">
        <f>BaseWeaponStats!F912*WeaponUpgradeCorrections!K56</f>
        <v>0</v>
      </c>
      <c r="G912" s="106">
        <f>BaseWeaponStats!G912*WeaponUpgradeCorrections!L56</f>
        <v>0</v>
      </c>
      <c r="H912" s="96">
        <v>0</v>
      </c>
      <c r="I912" s="97">
        <f>BaseWeaponStats!I912*WeaponUpgradeCorrections!C56</f>
        <v>110</v>
      </c>
      <c r="J912" s="97">
        <f>BaseWeaponStats!J912*WeaponUpgradeCorrections!D56</f>
        <v>0</v>
      </c>
      <c r="K912" s="97">
        <f>BaseWeaponStats!K912*WeaponUpgradeCorrections!E56</f>
        <v>0</v>
      </c>
      <c r="L912" s="97">
        <f>BaseWeaponStats!L912*WeaponUpgradeCorrections!F56</f>
        <v>0</v>
      </c>
      <c r="M912" s="97">
        <f>BaseWeaponStats!M912*WeaponUpgradeCorrections!G56</f>
        <v>50</v>
      </c>
      <c r="N912" s="97">
        <f>BaseWeaponStats!N912*WeaponUpgradeCorrections!H56</f>
        <v>20</v>
      </c>
      <c r="O912" s="97">
        <v>0</v>
      </c>
      <c r="P912" s="98">
        <v>1.5</v>
      </c>
      <c r="Q912" s="98">
        <v>0</v>
      </c>
      <c r="R912" s="102">
        <f>BaseWeaponStats!R912*WeaponUpgradeCorrections!M56</f>
        <v>76</v>
      </c>
      <c r="S912" s="102">
        <f>BaseWeaponStats!S912*WeaponUpgradeCorrections!N56</f>
        <v>32</v>
      </c>
      <c r="T912" s="102">
        <f>BaseWeaponStats!T912*WeaponUpgradeCorrections!O56</f>
        <v>65</v>
      </c>
      <c r="U912" s="102">
        <f>BaseWeaponStats!U912*WeaponUpgradeCorrections!P56</f>
        <v>53</v>
      </c>
      <c r="V912" s="102">
        <f>BaseWeaponStats!V912*WeaponUpgradeCorrections!Q56</f>
        <v>50</v>
      </c>
      <c r="W912" s="100">
        <f>BaseWeaponStats!W912</f>
        <v>140</v>
      </c>
      <c r="X912" s="100">
        <f>BaseWeaponStats!X912</f>
        <v>0</v>
      </c>
      <c r="Y912" s="100">
        <f>BaseWeaponStats!Y912</f>
        <v>0</v>
      </c>
    </row>
    <row r="913" spans="1:25" ht="15.75" customHeight="1" x14ac:dyDescent="0.2">
      <c r="A913" s="94">
        <f>BaseWeaponStats!A913+5</f>
        <v>1405105</v>
      </c>
      <c r="B913" s="95" t="s">
        <v>1391</v>
      </c>
      <c r="C913" s="16" t="s">
        <v>160</v>
      </c>
      <c r="D913" s="106">
        <f>BaseWeaponStats!D913*WeaponUpgradeCorrections!I57</f>
        <v>31</v>
      </c>
      <c r="E913" s="106">
        <f>BaseWeaponStats!E913*WeaponUpgradeCorrections!J57</f>
        <v>0</v>
      </c>
      <c r="F913" s="106">
        <f>BaseWeaponStats!F913*WeaponUpgradeCorrections!K57</f>
        <v>0</v>
      </c>
      <c r="G913" s="106">
        <f>BaseWeaponStats!G913*WeaponUpgradeCorrections!L57</f>
        <v>0</v>
      </c>
      <c r="H913" s="96">
        <v>0</v>
      </c>
      <c r="I913" s="97">
        <f>BaseWeaponStats!I913*WeaponUpgradeCorrections!C57</f>
        <v>110</v>
      </c>
      <c r="J913" s="97">
        <f>BaseWeaponStats!J913*WeaponUpgradeCorrections!D57</f>
        <v>0</v>
      </c>
      <c r="K913" s="97">
        <f>BaseWeaponStats!K913*WeaponUpgradeCorrections!E57</f>
        <v>0</v>
      </c>
      <c r="L913" s="97">
        <f>BaseWeaponStats!L913*WeaponUpgradeCorrections!F57</f>
        <v>0</v>
      </c>
      <c r="M913" s="97">
        <f>BaseWeaponStats!M913*WeaponUpgradeCorrections!G57</f>
        <v>50</v>
      </c>
      <c r="N913" s="97">
        <f>BaseWeaponStats!N913*WeaponUpgradeCorrections!H57</f>
        <v>20</v>
      </c>
      <c r="O913" s="97">
        <v>0</v>
      </c>
      <c r="P913" s="98">
        <v>1.5</v>
      </c>
      <c r="Q913" s="98">
        <v>0</v>
      </c>
      <c r="R913" s="102">
        <f>BaseWeaponStats!R913*WeaponUpgradeCorrections!M57</f>
        <v>76</v>
      </c>
      <c r="S913" s="102">
        <f>BaseWeaponStats!S913*WeaponUpgradeCorrections!N57</f>
        <v>32</v>
      </c>
      <c r="T913" s="102">
        <f>BaseWeaponStats!T913*WeaponUpgradeCorrections!O57</f>
        <v>65</v>
      </c>
      <c r="U913" s="102">
        <f>BaseWeaponStats!U913*WeaponUpgradeCorrections!P57</f>
        <v>53</v>
      </c>
      <c r="V913" s="102">
        <f>BaseWeaponStats!V913*WeaponUpgradeCorrections!Q57</f>
        <v>52</v>
      </c>
      <c r="W913" s="100">
        <f>BaseWeaponStats!W913</f>
        <v>14</v>
      </c>
      <c r="X913" s="100">
        <f>BaseWeaponStats!X913</f>
        <v>0</v>
      </c>
      <c r="Y913" s="100">
        <f>BaseWeaponStats!Y913</f>
        <v>0</v>
      </c>
    </row>
    <row r="914" spans="1:25" ht="15.75" customHeight="1" x14ac:dyDescent="0.2">
      <c r="A914" s="94">
        <f>BaseWeaponStats!A914+5</f>
        <v>1405205</v>
      </c>
      <c r="B914" s="95" t="s">
        <v>1392</v>
      </c>
      <c r="C914" s="16" t="s">
        <v>160</v>
      </c>
      <c r="D914" s="106">
        <f>BaseWeaponStats!D914*WeaponUpgradeCorrections!I51</f>
        <v>0</v>
      </c>
      <c r="E914" s="106">
        <f>BaseWeaponStats!E914*WeaponUpgradeCorrections!J51</f>
        <v>0</v>
      </c>
      <c r="F914" s="106">
        <f>BaseWeaponStats!F914*WeaponUpgradeCorrections!K51</f>
        <v>0</v>
      </c>
      <c r="G914" s="106">
        <f>BaseWeaponStats!G914*WeaponUpgradeCorrections!L51</f>
        <v>0</v>
      </c>
      <c r="H914" s="96">
        <v>0</v>
      </c>
      <c r="I914" s="97">
        <f>BaseWeaponStats!I914*WeaponUpgradeCorrections!C51</f>
        <v>88</v>
      </c>
      <c r="J914" s="97">
        <f>BaseWeaponStats!J914*WeaponUpgradeCorrections!D51</f>
        <v>0</v>
      </c>
      <c r="K914" s="97">
        <f>BaseWeaponStats!K914*WeaponUpgradeCorrections!E51</f>
        <v>0</v>
      </c>
      <c r="L914" s="97">
        <f>BaseWeaponStats!L914*WeaponUpgradeCorrections!F51</f>
        <v>88</v>
      </c>
      <c r="M914" s="97">
        <f>BaseWeaponStats!M914*WeaponUpgradeCorrections!G51</f>
        <v>50</v>
      </c>
      <c r="N914" s="97">
        <f>BaseWeaponStats!N914*WeaponUpgradeCorrections!H51</f>
        <v>20</v>
      </c>
      <c r="O914" s="97">
        <v>0</v>
      </c>
      <c r="P914" s="98">
        <v>1.5</v>
      </c>
      <c r="Q914" s="98">
        <v>0</v>
      </c>
      <c r="R914" s="102">
        <f>BaseWeaponStats!R914*WeaponUpgradeCorrections!M51</f>
        <v>76</v>
      </c>
      <c r="S914" s="102">
        <f>BaseWeaponStats!S914*WeaponUpgradeCorrections!N51</f>
        <v>32</v>
      </c>
      <c r="T914" s="102">
        <f>BaseWeaponStats!T914*WeaponUpgradeCorrections!O51</f>
        <v>65</v>
      </c>
      <c r="U914" s="102">
        <f>BaseWeaponStats!U914*WeaponUpgradeCorrections!P51</f>
        <v>63.599999999999994</v>
      </c>
      <c r="V914" s="102">
        <f>BaseWeaponStats!V914*WeaponUpgradeCorrections!Q51</f>
        <v>40</v>
      </c>
      <c r="W914" s="100">
        <f>BaseWeaponStats!W914</f>
        <v>140</v>
      </c>
      <c r="X914" s="100">
        <f>BaseWeaponStats!X914</f>
        <v>0</v>
      </c>
      <c r="Y914" s="100">
        <f>BaseWeaponStats!Y914</f>
        <v>0</v>
      </c>
    </row>
    <row r="915" spans="1:25" ht="15.75" customHeight="1" x14ac:dyDescent="0.2">
      <c r="A915" s="94">
        <f>BaseWeaponStats!A915+10</f>
        <v>1405410</v>
      </c>
      <c r="B915" s="95" t="s">
        <v>1393</v>
      </c>
      <c r="C915" s="16" t="s">
        <v>160</v>
      </c>
      <c r="D915" s="106">
        <f>BaseWeaponStats!D915*WeaponUpgradeCorrections!I52</f>
        <v>8</v>
      </c>
      <c r="E915" s="106">
        <f>BaseWeaponStats!E915*WeaponUpgradeCorrections!J52</f>
        <v>0</v>
      </c>
      <c r="F915" s="106">
        <f>BaseWeaponStats!F915*WeaponUpgradeCorrections!K52</f>
        <v>22</v>
      </c>
      <c r="G915" s="106">
        <f>BaseWeaponStats!G915*WeaponUpgradeCorrections!L52</f>
        <v>0</v>
      </c>
      <c r="H915" s="96">
        <v>0</v>
      </c>
      <c r="I915" s="97">
        <f>BaseWeaponStats!I915*WeaponUpgradeCorrections!C52</f>
        <v>82</v>
      </c>
      <c r="J915" s="97">
        <f>BaseWeaponStats!J915*WeaponUpgradeCorrections!D52</f>
        <v>90</v>
      </c>
      <c r="K915" s="97">
        <f>BaseWeaponStats!K915*WeaponUpgradeCorrections!E52</f>
        <v>0</v>
      </c>
      <c r="L915" s="97">
        <f>BaseWeaponStats!L915*WeaponUpgradeCorrections!F52</f>
        <v>0</v>
      </c>
      <c r="M915" s="97">
        <f>BaseWeaponStats!M915*WeaponUpgradeCorrections!G52</f>
        <v>50</v>
      </c>
      <c r="N915" s="97">
        <f>BaseWeaponStats!N915*WeaponUpgradeCorrections!H52</f>
        <v>20</v>
      </c>
      <c r="O915" s="97">
        <v>0</v>
      </c>
      <c r="P915" s="98">
        <v>1.5</v>
      </c>
      <c r="Q915" s="98">
        <v>0</v>
      </c>
      <c r="R915" s="102">
        <f>BaseWeaponStats!R915*WeaponUpgradeCorrections!M52</f>
        <v>76</v>
      </c>
      <c r="S915" s="102">
        <f>BaseWeaponStats!S915*WeaponUpgradeCorrections!N52</f>
        <v>38.4</v>
      </c>
      <c r="T915" s="102">
        <f>BaseWeaponStats!T915*WeaponUpgradeCorrections!O52</f>
        <v>65</v>
      </c>
      <c r="U915" s="102">
        <f>BaseWeaponStats!U915*WeaponUpgradeCorrections!P52</f>
        <v>53</v>
      </c>
      <c r="V915" s="102">
        <f>BaseWeaponStats!V915*WeaponUpgradeCorrections!Q52</f>
        <v>40</v>
      </c>
      <c r="W915" s="100">
        <f>BaseWeaponStats!W915</f>
        <v>140</v>
      </c>
      <c r="X915" s="100">
        <f>BaseWeaponStats!X915</f>
        <v>0</v>
      </c>
      <c r="Y915" s="100">
        <f>BaseWeaponStats!Y915</f>
        <v>1</v>
      </c>
    </row>
    <row r="916" spans="1:25" ht="15.75" customHeight="1" x14ac:dyDescent="0.2">
      <c r="A916" s="94">
        <f>BaseWeaponStats!A916+10</f>
        <v>1405610</v>
      </c>
      <c r="B916" s="95" t="s">
        <v>1394</v>
      </c>
      <c r="C916" s="16" t="s">
        <v>160</v>
      </c>
      <c r="D916" s="106">
        <f>BaseWeaponStats!D916*WeaponUpgradeCorrections!I53</f>
        <v>10</v>
      </c>
      <c r="E916" s="106">
        <f>BaseWeaponStats!E916*WeaponUpgradeCorrections!J53</f>
        <v>0</v>
      </c>
      <c r="F916" s="106">
        <f>BaseWeaponStats!F916*WeaponUpgradeCorrections!K53</f>
        <v>0</v>
      </c>
      <c r="G916" s="106">
        <f>BaseWeaponStats!G916*WeaponUpgradeCorrections!L53</f>
        <v>25</v>
      </c>
      <c r="H916" s="96">
        <v>0</v>
      </c>
      <c r="I916" s="97">
        <f>BaseWeaponStats!I916*WeaponUpgradeCorrections!C53</f>
        <v>74</v>
      </c>
      <c r="J916" s="97">
        <f>BaseWeaponStats!J916*WeaponUpgradeCorrections!D53</f>
        <v>90</v>
      </c>
      <c r="K916" s="97">
        <f>BaseWeaponStats!K916*WeaponUpgradeCorrections!E53</f>
        <v>0</v>
      </c>
      <c r="L916" s="97">
        <f>BaseWeaponStats!L916*WeaponUpgradeCorrections!F53</f>
        <v>0</v>
      </c>
      <c r="M916" s="97">
        <f>BaseWeaponStats!M916*WeaponUpgradeCorrections!G53</f>
        <v>50</v>
      </c>
      <c r="N916" s="97">
        <f>BaseWeaponStats!N916*WeaponUpgradeCorrections!H53</f>
        <v>20</v>
      </c>
      <c r="O916" s="97">
        <v>0</v>
      </c>
      <c r="P916" s="98">
        <v>1.5</v>
      </c>
      <c r="Q916" s="98">
        <v>0</v>
      </c>
      <c r="R916" s="102">
        <f>BaseWeaponStats!R916*WeaponUpgradeCorrections!M53</f>
        <v>76</v>
      </c>
      <c r="S916" s="102">
        <f>BaseWeaponStats!S916*WeaponUpgradeCorrections!N53</f>
        <v>32</v>
      </c>
      <c r="T916" s="102">
        <f>BaseWeaponStats!T916*WeaponUpgradeCorrections!O53</f>
        <v>65</v>
      </c>
      <c r="U916" s="102">
        <f>BaseWeaponStats!U916*WeaponUpgradeCorrections!P53</f>
        <v>53</v>
      </c>
      <c r="V916" s="102">
        <f>BaseWeaponStats!V916*WeaponUpgradeCorrections!Q53</f>
        <v>40</v>
      </c>
      <c r="W916" s="100">
        <f>BaseWeaponStats!W916</f>
        <v>140</v>
      </c>
      <c r="X916" s="100">
        <f>BaseWeaponStats!X916</f>
        <v>0</v>
      </c>
      <c r="Y916" s="100">
        <f>BaseWeaponStats!Y916</f>
        <v>1</v>
      </c>
    </row>
    <row r="917" spans="1:25" ht="15.75" customHeight="1" x14ac:dyDescent="0.2">
      <c r="A917" s="94">
        <f>BaseWeaponStats!A917+10</f>
        <v>1405810</v>
      </c>
      <c r="B917" s="95" t="s">
        <v>1395</v>
      </c>
      <c r="C917" s="16" t="s">
        <v>160</v>
      </c>
      <c r="D917" s="106">
        <f>BaseWeaponStats!D917*WeaponUpgradeCorrections!I54</f>
        <v>0</v>
      </c>
      <c r="E917" s="106">
        <f>BaseWeaponStats!E917*WeaponUpgradeCorrections!J54</f>
        <v>0</v>
      </c>
      <c r="F917" s="106">
        <f>BaseWeaponStats!F917*WeaponUpgradeCorrections!K54</f>
        <v>0</v>
      </c>
      <c r="G917" s="106">
        <f>BaseWeaponStats!G917*WeaponUpgradeCorrections!L54</f>
        <v>0</v>
      </c>
      <c r="H917" s="96">
        <v>0</v>
      </c>
      <c r="I917" s="97">
        <f>BaseWeaponStats!I917*WeaponUpgradeCorrections!C54</f>
        <v>85.25</v>
      </c>
      <c r="J917" s="97">
        <f>BaseWeaponStats!J917*WeaponUpgradeCorrections!D54</f>
        <v>0</v>
      </c>
      <c r="K917" s="97">
        <f>BaseWeaponStats!K917*WeaponUpgradeCorrections!E54</f>
        <v>85.25</v>
      </c>
      <c r="L917" s="97">
        <f>BaseWeaponStats!L917*WeaponUpgradeCorrections!F54</f>
        <v>0</v>
      </c>
      <c r="M917" s="97">
        <f>BaseWeaponStats!M917*WeaponUpgradeCorrections!G54</f>
        <v>50</v>
      </c>
      <c r="N917" s="97">
        <f>BaseWeaponStats!N917*WeaponUpgradeCorrections!H54</f>
        <v>20</v>
      </c>
      <c r="O917" s="97">
        <v>0</v>
      </c>
      <c r="P917" s="98">
        <v>1.5</v>
      </c>
      <c r="Q917" s="98">
        <v>0</v>
      </c>
      <c r="R917" s="102">
        <f>BaseWeaponStats!R917*WeaponUpgradeCorrections!M54</f>
        <v>76</v>
      </c>
      <c r="S917" s="102">
        <f>BaseWeaponStats!S917*WeaponUpgradeCorrections!N54</f>
        <v>32</v>
      </c>
      <c r="T917" s="102">
        <f>BaseWeaponStats!T917*WeaponUpgradeCorrections!O54</f>
        <v>78</v>
      </c>
      <c r="U917" s="102">
        <f>BaseWeaponStats!U917*WeaponUpgradeCorrections!P54</f>
        <v>53</v>
      </c>
      <c r="V917" s="102">
        <f>BaseWeaponStats!V917*WeaponUpgradeCorrections!Q54</f>
        <v>40</v>
      </c>
      <c r="W917" s="100">
        <f>BaseWeaponStats!W917</f>
        <v>140</v>
      </c>
      <c r="X917" s="100">
        <f>BaseWeaponStats!X917</f>
        <v>0</v>
      </c>
      <c r="Y917" s="100">
        <f>BaseWeaponStats!Y917</f>
        <v>0</v>
      </c>
    </row>
    <row r="918" spans="1:25" ht="15.75" customHeight="1" x14ac:dyDescent="0.2">
      <c r="A918" s="94" t="s">
        <v>418</v>
      </c>
      <c r="B918" s="94" t="s">
        <v>449</v>
      </c>
      <c r="C918" s="16" t="s">
        <v>2</v>
      </c>
      <c r="D918" s="96" t="s">
        <v>419</v>
      </c>
      <c r="E918" s="96" t="s">
        <v>420</v>
      </c>
      <c r="F918" s="96" t="s">
        <v>421</v>
      </c>
      <c r="G918" s="96" t="s">
        <v>422</v>
      </c>
      <c r="H918" s="96" t="s">
        <v>423</v>
      </c>
      <c r="I918" s="97" t="s">
        <v>424</v>
      </c>
      <c r="J918" s="97" t="s">
        <v>425</v>
      </c>
      <c r="K918" s="97" t="s">
        <v>426</v>
      </c>
      <c r="L918" s="97" t="s">
        <v>427</v>
      </c>
      <c r="M918" s="97" t="s">
        <v>428</v>
      </c>
      <c r="N918" s="97" t="s">
        <v>429</v>
      </c>
      <c r="O918" s="97" t="s">
        <v>430</v>
      </c>
      <c r="P918" s="98" t="s">
        <v>9</v>
      </c>
      <c r="Q918" s="98" t="s">
        <v>431</v>
      </c>
      <c r="R918" s="102" t="s">
        <v>432</v>
      </c>
      <c r="S918" s="102" t="s">
        <v>433</v>
      </c>
      <c r="T918" s="102" t="s">
        <v>434</v>
      </c>
      <c r="U918" s="102" t="s">
        <v>435</v>
      </c>
      <c r="V918" s="102" t="s">
        <v>436</v>
      </c>
      <c r="W918" s="100" t="s">
        <v>437</v>
      </c>
      <c r="X918" s="100" t="s">
        <v>10</v>
      </c>
      <c r="Y918" s="100" t="s">
        <v>438</v>
      </c>
    </row>
    <row r="919" spans="1:25" ht="15.75" customHeight="1" x14ac:dyDescent="0.2">
      <c r="A919" s="94">
        <f>BaseWeaponStats!A919+15</f>
        <v>1406015</v>
      </c>
      <c r="B919" s="103" t="s">
        <v>1396</v>
      </c>
      <c r="C919" s="16" t="s">
        <v>1359</v>
      </c>
      <c r="D919" s="106">
        <f>BaseWeaponStats!D919*WeaponUpgradeCorrections!I56</f>
        <v>31</v>
      </c>
      <c r="E919" s="106">
        <f>BaseWeaponStats!E919*WeaponUpgradeCorrections!J56</f>
        <v>0</v>
      </c>
      <c r="F919" s="106">
        <f>BaseWeaponStats!F919*WeaponUpgradeCorrections!K56</f>
        <v>0</v>
      </c>
      <c r="G919" s="106">
        <f>BaseWeaponStats!G919*WeaponUpgradeCorrections!L56</f>
        <v>0</v>
      </c>
      <c r="H919" s="96">
        <v>0</v>
      </c>
      <c r="I919" s="97">
        <f>BaseWeaponStats!I919*WeaponUpgradeCorrections!C56</f>
        <v>92</v>
      </c>
      <c r="J919" s="97">
        <f>BaseWeaponStats!J919*WeaponUpgradeCorrections!D56</f>
        <v>0</v>
      </c>
      <c r="K919" s="97">
        <f>BaseWeaponStats!K919*WeaponUpgradeCorrections!E56</f>
        <v>0</v>
      </c>
      <c r="L919" s="97">
        <f>BaseWeaponStats!L919*WeaponUpgradeCorrections!F56</f>
        <v>0</v>
      </c>
      <c r="M919" s="97">
        <f>BaseWeaponStats!M919*WeaponUpgradeCorrections!G56</f>
        <v>37.5</v>
      </c>
      <c r="N919" s="97">
        <f>BaseWeaponStats!N919*WeaponUpgradeCorrections!H56</f>
        <v>10</v>
      </c>
      <c r="O919" s="97">
        <v>0</v>
      </c>
      <c r="P919" s="98">
        <v>1</v>
      </c>
      <c r="Q919" s="98">
        <v>0</v>
      </c>
      <c r="R919" s="102">
        <f>BaseWeaponStats!R919*WeaponUpgradeCorrections!M56</f>
        <v>65</v>
      </c>
      <c r="S919" s="102">
        <f>BaseWeaponStats!S919*WeaponUpgradeCorrections!N56</f>
        <v>55</v>
      </c>
      <c r="T919" s="102">
        <f>BaseWeaponStats!T919*WeaponUpgradeCorrections!O56</f>
        <v>10</v>
      </c>
      <c r="U919" s="102">
        <f>BaseWeaponStats!U919*WeaponUpgradeCorrections!P56</f>
        <v>45</v>
      </c>
      <c r="V919" s="102">
        <f>BaseWeaponStats!V919*WeaponUpgradeCorrections!Q56</f>
        <v>37.5</v>
      </c>
      <c r="W919" s="100">
        <f>BaseWeaponStats!W919</f>
        <v>60</v>
      </c>
      <c r="X919" s="100">
        <f>BaseWeaponStats!X919</f>
        <v>0</v>
      </c>
      <c r="Y919" s="100">
        <f>BaseWeaponStats!Y919</f>
        <v>0</v>
      </c>
    </row>
    <row r="920" spans="1:25" ht="15.75" customHeight="1" x14ac:dyDescent="0.2">
      <c r="A920" s="94">
        <f>BaseWeaponStats!A920+5</f>
        <v>1406105</v>
      </c>
      <c r="B920" s="95" t="s">
        <v>1397</v>
      </c>
      <c r="C920" s="16" t="s">
        <v>1359</v>
      </c>
      <c r="D920" s="106">
        <f>BaseWeaponStats!D920*WeaponUpgradeCorrections!I57</f>
        <v>31</v>
      </c>
      <c r="E920" s="106">
        <f>BaseWeaponStats!E920*WeaponUpgradeCorrections!J57</f>
        <v>0</v>
      </c>
      <c r="F920" s="106">
        <f>BaseWeaponStats!F920*WeaponUpgradeCorrections!K57</f>
        <v>0</v>
      </c>
      <c r="G920" s="106">
        <f>BaseWeaponStats!G920*WeaponUpgradeCorrections!L57</f>
        <v>0</v>
      </c>
      <c r="H920" s="96">
        <v>0</v>
      </c>
      <c r="I920" s="97">
        <f>BaseWeaponStats!I920*WeaponUpgradeCorrections!C57</f>
        <v>92</v>
      </c>
      <c r="J920" s="97">
        <f>BaseWeaponStats!J920*WeaponUpgradeCorrections!D57</f>
        <v>0</v>
      </c>
      <c r="K920" s="97">
        <f>BaseWeaponStats!K920*WeaponUpgradeCorrections!E57</f>
        <v>0</v>
      </c>
      <c r="L920" s="97">
        <f>BaseWeaponStats!L920*WeaponUpgradeCorrections!F57</f>
        <v>0</v>
      </c>
      <c r="M920" s="97">
        <f>BaseWeaponStats!M920*WeaponUpgradeCorrections!G57</f>
        <v>37.5</v>
      </c>
      <c r="N920" s="97">
        <f>BaseWeaponStats!N920*WeaponUpgradeCorrections!H57</f>
        <v>10</v>
      </c>
      <c r="O920" s="97">
        <v>0</v>
      </c>
      <c r="P920" s="98">
        <v>1</v>
      </c>
      <c r="Q920" s="98">
        <v>0</v>
      </c>
      <c r="R920" s="102">
        <f>BaseWeaponStats!R920*WeaponUpgradeCorrections!M57</f>
        <v>65</v>
      </c>
      <c r="S920" s="102">
        <f>BaseWeaponStats!S920*WeaponUpgradeCorrections!N57</f>
        <v>55</v>
      </c>
      <c r="T920" s="102">
        <f>BaseWeaponStats!T920*WeaponUpgradeCorrections!O57</f>
        <v>10</v>
      </c>
      <c r="U920" s="102">
        <f>BaseWeaponStats!U920*WeaponUpgradeCorrections!P57</f>
        <v>45</v>
      </c>
      <c r="V920" s="102">
        <f>BaseWeaponStats!V920*WeaponUpgradeCorrections!Q57</f>
        <v>39</v>
      </c>
      <c r="W920" s="100">
        <f>BaseWeaponStats!W920</f>
        <v>6</v>
      </c>
      <c r="X920" s="100">
        <f>BaseWeaponStats!X920</f>
        <v>0</v>
      </c>
      <c r="Y920" s="100">
        <f>BaseWeaponStats!Y920</f>
        <v>0</v>
      </c>
    </row>
    <row r="921" spans="1:25" ht="15.75" customHeight="1" x14ac:dyDescent="0.2">
      <c r="A921" s="94">
        <f>BaseWeaponStats!A921+5</f>
        <v>1406205</v>
      </c>
      <c r="B921" s="95" t="s">
        <v>1398</v>
      </c>
      <c r="C921" s="16" t="s">
        <v>1359</v>
      </c>
      <c r="D921" s="106">
        <f>BaseWeaponStats!D921*WeaponUpgradeCorrections!I51</f>
        <v>0</v>
      </c>
      <c r="E921" s="106">
        <f>BaseWeaponStats!E921*WeaponUpgradeCorrections!J51</f>
        <v>0</v>
      </c>
      <c r="F921" s="106">
        <f>BaseWeaponStats!F921*WeaponUpgradeCorrections!K51</f>
        <v>0</v>
      </c>
      <c r="G921" s="106">
        <f>BaseWeaponStats!G921*WeaponUpgradeCorrections!L51</f>
        <v>0</v>
      </c>
      <c r="H921" s="96">
        <v>0</v>
      </c>
      <c r="I921" s="97">
        <f>BaseWeaponStats!I921*WeaponUpgradeCorrections!C51</f>
        <v>73.600000000000009</v>
      </c>
      <c r="J921" s="97">
        <f>BaseWeaponStats!J921*WeaponUpgradeCorrections!D51</f>
        <v>0</v>
      </c>
      <c r="K921" s="97">
        <f>BaseWeaponStats!K921*WeaponUpgradeCorrections!E51</f>
        <v>0</v>
      </c>
      <c r="L921" s="97">
        <f>BaseWeaponStats!L921*WeaponUpgradeCorrections!F51</f>
        <v>73.600000000000009</v>
      </c>
      <c r="M921" s="97">
        <f>BaseWeaponStats!M921*WeaponUpgradeCorrections!G51</f>
        <v>37.5</v>
      </c>
      <c r="N921" s="97">
        <f>BaseWeaponStats!N921*WeaponUpgradeCorrections!H51</f>
        <v>10</v>
      </c>
      <c r="O921" s="97">
        <v>0</v>
      </c>
      <c r="P921" s="98">
        <v>1</v>
      </c>
      <c r="Q921" s="98">
        <v>0</v>
      </c>
      <c r="R921" s="102">
        <f>BaseWeaponStats!R921*WeaponUpgradeCorrections!M51</f>
        <v>65</v>
      </c>
      <c r="S921" s="102">
        <f>BaseWeaponStats!S921*WeaponUpgradeCorrections!N51</f>
        <v>55</v>
      </c>
      <c r="T921" s="102">
        <f>BaseWeaponStats!T921*WeaponUpgradeCorrections!O51</f>
        <v>10</v>
      </c>
      <c r="U921" s="102">
        <f>BaseWeaponStats!U921*WeaponUpgradeCorrections!P51</f>
        <v>54</v>
      </c>
      <c r="V921" s="102">
        <f>BaseWeaponStats!V921*WeaponUpgradeCorrections!Q51</f>
        <v>30</v>
      </c>
      <c r="W921" s="100">
        <f>BaseWeaponStats!W921</f>
        <v>60</v>
      </c>
      <c r="X921" s="100">
        <f>BaseWeaponStats!X921</f>
        <v>0</v>
      </c>
      <c r="Y921" s="100">
        <f>BaseWeaponStats!Y921</f>
        <v>0</v>
      </c>
    </row>
    <row r="922" spans="1:25" ht="15.75" customHeight="1" x14ac:dyDescent="0.2">
      <c r="A922" s="94">
        <f>BaseWeaponStats!A922+10</f>
        <v>1406410</v>
      </c>
      <c r="B922" s="95" t="s">
        <v>1399</v>
      </c>
      <c r="C922" s="16" t="s">
        <v>1359</v>
      </c>
      <c r="D922" s="106">
        <f>BaseWeaponStats!D922*WeaponUpgradeCorrections!I59</f>
        <v>8</v>
      </c>
      <c r="E922" s="106">
        <f>BaseWeaponStats!E922*WeaponUpgradeCorrections!J59</f>
        <v>0</v>
      </c>
      <c r="F922" s="106">
        <f>BaseWeaponStats!F922*WeaponUpgradeCorrections!K59</f>
        <v>22</v>
      </c>
      <c r="G922" s="106">
        <f>BaseWeaponStats!G922*WeaponUpgradeCorrections!L59</f>
        <v>0</v>
      </c>
      <c r="H922" s="96">
        <v>0</v>
      </c>
      <c r="I922" s="97">
        <f>BaseWeaponStats!I922*WeaponUpgradeCorrections!C59</f>
        <v>70</v>
      </c>
      <c r="J922" s="97">
        <f>BaseWeaponStats!J922*WeaponUpgradeCorrections!D59</f>
        <v>74</v>
      </c>
      <c r="K922" s="97">
        <f>BaseWeaponStats!K922*WeaponUpgradeCorrections!E59</f>
        <v>0</v>
      </c>
      <c r="L922" s="97">
        <f>BaseWeaponStats!L922*WeaponUpgradeCorrections!F59</f>
        <v>0</v>
      </c>
      <c r="M922" s="97">
        <f>BaseWeaponStats!M922*WeaponUpgradeCorrections!G59</f>
        <v>37.5</v>
      </c>
      <c r="N922" s="97">
        <f>BaseWeaponStats!N922*WeaponUpgradeCorrections!H59</f>
        <v>10</v>
      </c>
      <c r="O922" s="97">
        <v>0</v>
      </c>
      <c r="P922" s="98">
        <v>1</v>
      </c>
      <c r="Q922" s="98">
        <v>0</v>
      </c>
      <c r="R922" s="102">
        <f>BaseWeaponStats!R922*WeaponUpgradeCorrections!M59</f>
        <v>65</v>
      </c>
      <c r="S922" s="102">
        <f>BaseWeaponStats!S922*WeaponUpgradeCorrections!N59</f>
        <v>71.5</v>
      </c>
      <c r="T922" s="102">
        <f>BaseWeaponStats!T922*WeaponUpgradeCorrections!O59</f>
        <v>10</v>
      </c>
      <c r="U922" s="102">
        <f>BaseWeaponStats!U922*WeaponUpgradeCorrections!P59</f>
        <v>45</v>
      </c>
      <c r="V922" s="102">
        <f>BaseWeaponStats!V922*WeaponUpgradeCorrections!Q59</f>
        <v>30</v>
      </c>
      <c r="W922" s="100">
        <f>BaseWeaponStats!W922</f>
        <v>60</v>
      </c>
      <c r="X922" s="100">
        <f>BaseWeaponStats!X922</f>
        <v>0</v>
      </c>
      <c r="Y922" s="100">
        <f>BaseWeaponStats!Y922</f>
        <v>1</v>
      </c>
    </row>
    <row r="923" spans="1:25" ht="15.75" customHeight="1" x14ac:dyDescent="0.2">
      <c r="A923" s="94">
        <f>BaseWeaponStats!A923+10</f>
        <v>1406610</v>
      </c>
      <c r="B923" s="95" t="s">
        <v>1400</v>
      </c>
      <c r="C923" s="16" t="s">
        <v>1359</v>
      </c>
      <c r="D923" s="106">
        <f>BaseWeaponStats!D923*WeaponUpgradeCorrections!I53</f>
        <v>10</v>
      </c>
      <c r="E923" s="106">
        <f>BaseWeaponStats!E923*WeaponUpgradeCorrections!J53</f>
        <v>0</v>
      </c>
      <c r="F923" s="106">
        <f>BaseWeaponStats!F923*WeaponUpgradeCorrections!K53</f>
        <v>0</v>
      </c>
      <c r="G923" s="106">
        <f>BaseWeaponStats!G923*WeaponUpgradeCorrections!L53</f>
        <v>25</v>
      </c>
      <c r="H923" s="96">
        <v>0</v>
      </c>
      <c r="I923" s="97">
        <f>BaseWeaponStats!I923*WeaponUpgradeCorrections!C53</f>
        <v>62</v>
      </c>
      <c r="J923" s="97">
        <f>BaseWeaponStats!J923*WeaponUpgradeCorrections!D53</f>
        <v>76</v>
      </c>
      <c r="K923" s="97">
        <f>BaseWeaponStats!K923*WeaponUpgradeCorrections!E53</f>
        <v>0</v>
      </c>
      <c r="L923" s="97">
        <f>BaseWeaponStats!L923*WeaponUpgradeCorrections!F53</f>
        <v>0</v>
      </c>
      <c r="M923" s="97">
        <f>BaseWeaponStats!M923*WeaponUpgradeCorrections!G53</f>
        <v>37.5</v>
      </c>
      <c r="N923" s="97">
        <f>BaseWeaponStats!N923*WeaponUpgradeCorrections!H53</f>
        <v>10</v>
      </c>
      <c r="O923" s="97">
        <v>0</v>
      </c>
      <c r="P923" s="98">
        <v>1</v>
      </c>
      <c r="Q923" s="98">
        <v>0</v>
      </c>
      <c r="R923" s="102">
        <f>BaseWeaponStats!R923*WeaponUpgradeCorrections!M53</f>
        <v>65</v>
      </c>
      <c r="S923" s="102">
        <f>BaseWeaponStats!S923*WeaponUpgradeCorrections!N53</f>
        <v>55</v>
      </c>
      <c r="T923" s="102">
        <f>BaseWeaponStats!T923*WeaponUpgradeCorrections!O53</f>
        <v>10</v>
      </c>
      <c r="U923" s="102">
        <f>BaseWeaponStats!U923*WeaponUpgradeCorrections!P53</f>
        <v>45</v>
      </c>
      <c r="V923" s="102">
        <f>BaseWeaponStats!V923*WeaponUpgradeCorrections!Q53</f>
        <v>30</v>
      </c>
      <c r="W923" s="100">
        <f>BaseWeaponStats!W923</f>
        <v>60</v>
      </c>
      <c r="X923" s="100">
        <f>BaseWeaponStats!X923</f>
        <v>0</v>
      </c>
      <c r="Y923" s="100">
        <f>BaseWeaponStats!Y923</f>
        <v>1</v>
      </c>
    </row>
    <row r="924" spans="1:25" ht="15.75" customHeight="1" x14ac:dyDescent="0.2">
      <c r="A924" s="94">
        <f>BaseWeaponStats!A924+10</f>
        <v>1406810</v>
      </c>
      <c r="B924" s="95" t="s">
        <v>1401</v>
      </c>
      <c r="C924" s="16" t="s">
        <v>1359</v>
      </c>
      <c r="D924" s="106">
        <f>BaseWeaponStats!D924*WeaponUpgradeCorrections!I61</f>
        <v>0</v>
      </c>
      <c r="E924" s="106">
        <f>BaseWeaponStats!E924*WeaponUpgradeCorrections!J61</f>
        <v>0</v>
      </c>
      <c r="F924" s="106">
        <f>BaseWeaponStats!F924*WeaponUpgradeCorrections!K61</f>
        <v>0</v>
      </c>
      <c r="G924" s="106">
        <f>BaseWeaponStats!G924*WeaponUpgradeCorrections!L61</f>
        <v>0</v>
      </c>
      <c r="H924" s="96">
        <v>0</v>
      </c>
      <c r="I924" s="97">
        <f>BaseWeaponStats!I924*WeaponUpgradeCorrections!C61</f>
        <v>71.3</v>
      </c>
      <c r="J924" s="97">
        <f>BaseWeaponStats!J924*WeaponUpgradeCorrections!D61</f>
        <v>0</v>
      </c>
      <c r="K924" s="97">
        <f>BaseWeaponStats!K924*WeaponUpgradeCorrections!E61</f>
        <v>71.3</v>
      </c>
      <c r="L924" s="97">
        <f>BaseWeaponStats!L924*WeaponUpgradeCorrections!F61</f>
        <v>0</v>
      </c>
      <c r="M924" s="97">
        <f>BaseWeaponStats!M924*WeaponUpgradeCorrections!G61</f>
        <v>37.5</v>
      </c>
      <c r="N924" s="97">
        <f>BaseWeaponStats!N924*WeaponUpgradeCorrections!H61</f>
        <v>10</v>
      </c>
      <c r="O924" s="97">
        <v>0</v>
      </c>
      <c r="P924" s="98">
        <v>1</v>
      </c>
      <c r="Q924" s="98">
        <v>0</v>
      </c>
      <c r="R924" s="102">
        <f>BaseWeaponStats!R924*WeaponUpgradeCorrections!M61</f>
        <v>65</v>
      </c>
      <c r="S924" s="102">
        <f>BaseWeaponStats!S924*WeaponUpgradeCorrections!N61</f>
        <v>55</v>
      </c>
      <c r="T924" s="102">
        <f>BaseWeaponStats!T924*WeaponUpgradeCorrections!O61</f>
        <v>13</v>
      </c>
      <c r="U924" s="102">
        <f>BaseWeaponStats!U924*WeaponUpgradeCorrections!P61</f>
        <v>45</v>
      </c>
      <c r="V924" s="102">
        <f>BaseWeaponStats!V924*WeaponUpgradeCorrections!Q61</f>
        <v>30</v>
      </c>
      <c r="W924" s="100">
        <f>BaseWeaponStats!W924</f>
        <v>60</v>
      </c>
      <c r="X924" s="100">
        <f>BaseWeaponStats!X924</f>
        <v>0</v>
      </c>
      <c r="Y924" s="100">
        <f>BaseWeaponStats!Y924</f>
        <v>0</v>
      </c>
    </row>
    <row r="925" spans="1:25" ht="15.75" customHeight="1" x14ac:dyDescent="0.2">
      <c r="A925" s="94" t="s">
        <v>418</v>
      </c>
      <c r="B925" s="94" t="s">
        <v>449</v>
      </c>
      <c r="C925" s="16" t="s">
        <v>2</v>
      </c>
      <c r="D925" s="96" t="s">
        <v>419</v>
      </c>
      <c r="E925" s="96" t="s">
        <v>420</v>
      </c>
      <c r="F925" s="96" t="s">
        <v>421</v>
      </c>
      <c r="G925" s="96" t="s">
        <v>422</v>
      </c>
      <c r="H925" s="96" t="s">
        <v>423</v>
      </c>
      <c r="I925" s="97" t="s">
        <v>424</v>
      </c>
      <c r="J925" s="97" t="s">
        <v>425</v>
      </c>
      <c r="K925" s="97" t="s">
        <v>426</v>
      </c>
      <c r="L925" s="97" t="s">
        <v>427</v>
      </c>
      <c r="M925" s="97" t="s">
        <v>428</v>
      </c>
      <c r="N925" s="97" t="s">
        <v>429</v>
      </c>
      <c r="O925" s="97" t="s">
        <v>430</v>
      </c>
      <c r="P925" s="98" t="s">
        <v>9</v>
      </c>
      <c r="Q925" s="98" t="s">
        <v>431</v>
      </c>
      <c r="R925" s="102" t="s">
        <v>432</v>
      </c>
      <c r="S925" s="102" t="s">
        <v>433</v>
      </c>
      <c r="T925" s="102" t="s">
        <v>434</v>
      </c>
      <c r="U925" s="102" t="s">
        <v>435</v>
      </c>
      <c r="V925" s="102" t="s">
        <v>436</v>
      </c>
      <c r="W925" s="100" t="s">
        <v>437</v>
      </c>
      <c r="X925" s="100" t="s">
        <v>10</v>
      </c>
      <c r="Y925" s="100" t="s">
        <v>438</v>
      </c>
    </row>
    <row r="926" spans="1:25" ht="15.75" customHeight="1" x14ac:dyDescent="0.2">
      <c r="A926" s="94">
        <v>1408000</v>
      </c>
      <c r="B926" s="103" t="s">
        <v>1402</v>
      </c>
      <c r="C926" s="16" t="s">
        <v>1359</v>
      </c>
      <c r="D926" s="106">
        <f>BaseWeaponStats!D926*WeaponUpgradeCorrections!I56</f>
        <v>31</v>
      </c>
      <c r="E926" s="106">
        <f>BaseWeaponStats!E926*WeaponUpgradeCorrections!J56</f>
        <v>0</v>
      </c>
      <c r="F926" s="106">
        <f>BaseWeaponStats!F926*WeaponUpgradeCorrections!K56</f>
        <v>0</v>
      </c>
      <c r="G926" s="106">
        <f>BaseWeaponStats!G926*WeaponUpgradeCorrections!L56</f>
        <v>0</v>
      </c>
      <c r="H926" s="96">
        <v>0</v>
      </c>
      <c r="I926" s="97">
        <f>BaseWeaponStats!I926*WeaponUpgradeCorrections!C56</f>
        <v>84</v>
      </c>
      <c r="J926" s="97">
        <f>BaseWeaponStats!J926*WeaponUpgradeCorrections!D56</f>
        <v>0</v>
      </c>
      <c r="K926" s="97">
        <f>BaseWeaponStats!K926*WeaponUpgradeCorrections!E56</f>
        <v>0</v>
      </c>
      <c r="L926" s="97">
        <f>BaseWeaponStats!L926*WeaponUpgradeCorrections!F56</f>
        <v>0</v>
      </c>
      <c r="M926" s="97">
        <f>BaseWeaponStats!M926*WeaponUpgradeCorrections!G56</f>
        <v>50</v>
      </c>
      <c r="N926" s="97">
        <f>BaseWeaponStats!N926*WeaponUpgradeCorrections!H56</f>
        <v>20</v>
      </c>
      <c r="O926" s="97">
        <v>0</v>
      </c>
      <c r="P926" s="98">
        <v>1</v>
      </c>
      <c r="Q926" s="98">
        <v>0</v>
      </c>
      <c r="R926" s="102">
        <f>BaseWeaponStats!R926*WeaponUpgradeCorrections!M56</f>
        <v>85</v>
      </c>
      <c r="S926" s="102">
        <f>BaseWeaponStats!S926*WeaponUpgradeCorrections!N56</f>
        <v>35</v>
      </c>
      <c r="T926" s="102">
        <f>BaseWeaponStats!T926*WeaponUpgradeCorrections!O56</f>
        <v>60</v>
      </c>
      <c r="U926" s="102">
        <f>BaseWeaponStats!U926*WeaponUpgradeCorrections!P56</f>
        <v>60</v>
      </c>
      <c r="V926" s="102">
        <f>BaseWeaponStats!V926*WeaponUpgradeCorrections!Q56</f>
        <v>56.25</v>
      </c>
      <c r="W926" s="100">
        <f>BaseWeaponStats!W926</f>
        <v>200</v>
      </c>
      <c r="X926" s="100">
        <f>BaseWeaponStats!X926</f>
        <v>0</v>
      </c>
      <c r="Y926" s="100">
        <f>BaseWeaponStats!Y926</f>
        <v>0</v>
      </c>
    </row>
    <row r="927" spans="1:25" ht="15.75" customHeight="1" x14ac:dyDescent="0.2">
      <c r="A927" s="94">
        <v>1408100</v>
      </c>
      <c r="B927" s="95" t="s">
        <v>1403</v>
      </c>
      <c r="C927" s="16" t="s">
        <v>1359</v>
      </c>
      <c r="D927" s="106">
        <f>BaseWeaponStats!D927*WeaponUpgradeCorrections!I57</f>
        <v>31</v>
      </c>
      <c r="E927" s="106">
        <f>BaseWeaponStats!E927*WeaponUpgradeCorrections!J57</f>
        <v>0</v>
      </c>
      <c r="F927" s="106">
        <f>BaseWeaponStats!F927*WeaponUpgradeCorrections!K57</f>
        <v>0</v>
      </c>
      <c r="G927" s="106">
        <f>BaseWeaponStats!G927*WeaponUpgradeCorrections!L57</f>
        <v>0</v>
      </c>
      <c r="H927" s="96">
        <v>0</v>
      </c>
      <c r="I927" s="97">
        <f>BaseWeaponStats!I927*WeaponUpgradeCorrections!C57</f>
        <v>84</v>
      </c>
      <c r="J927" s="97">
        <f>BaseWeaponStats!J927*WeaponUpgradeCorrections!D57</f>
        <v>0</v>
      </c>
      <c r="K927" s="97">
        <f>BaseWeaponStats!K927*WeaponUpgradeCorrections!E57</f>
        <v>0</v>
      </c>
      <c r="L927" s="97">
        <f>BaseWeaponStats!L927*WeaponUpgradeCorrections!F57</f>
        <v>0</v>
      </c>
      <c r="M927" s="97">
        <f>BaseWeaponStats!M927*WeaponUpgradeCorrections!G57</f>
        <v>50</v>
      </c>
      <c r="N927" s="97">
        <f>BaseWeaponStats!N927*WeaponUpgradeCorrections!H57</f>
        <v>20</v>
      </c>
      <c r="O927" s="97">
        <v>0</v>
      </c>
      <c r="P927" s="98">
        <v>1</v>
      </c>
      <c r="Q927" s="98">
        <v>0</v>
      </c>
      <c r="R927" s="102">
        <f>BaseWeaponStats!R927*WeaponUpgradeCorrections!M57</f>
        <v>85</v>
      </c>
      <c r="S927" s="102">
        <f>BaseWeaponStats!S927*WeaponUpgradeCorrections!N57</f>
        <v>35</v>
      </c>
      <c r="T927" s="102">
        <f>BaseWeaponStats!T927*WeaponUpgradeCorrections!O57</f>
        <v>60</v>
      </c>
      <c r="U927" s="102">
        <f>BaseWeaponStats!U927*WeaponUpgradeCorrections!P57</f>
        <v>60</v>
      </c>
      <c r="V927" s="102">
        <f>BaseWeaponStats!V927*WeaponUpgradeCorrections!Q57</f>
        <v>58.5</v>
      </c>
      <c r="W927" s="100">
        <f>BaseWeaponStats!W927</f>
        <v>20</v>
      </c>
      <c r="X927" s="100">
        <f>BaseWeaponStats!X927</f>
        <v>0</v>
      </c>
      <c r="Y927" s="100">
        <f>BaseWeaponStats!Y927</f>
        <v>0</v>
      </c>
    </row>
    <row r="928" spans="1:25" ht="15.75" customHeight="1" x14ac:dyDescent="0.2">
      <c r="A928" s="94">
        <v>1408200</v>
      </c>
      <c r="B928" s="95" t="s">
        <v>1404</v>
      </c>
      <c r="C928" s="16" t="s">
        <v>1359</v>
      </c>
      <c r="D928" s="106">
        <f>BaseWeaponStats!D928*WeaponUpgradeCorrections!I51</f>
        <v>0</v>
      </c>
      <c r="E928" s="106">
        <f>BaseWeaponStats!E928*WeaponUpgradeCorrections!J51</f>
        <v>0</v>
      </c>
      <c r="F928" s="106">
        <f>BaseWeaponStats!F928*WeaponUpgradeCorrections!K51</f>
        <v>0</v>
      </c>
      <c r="G928" s="106">
        <f>BaseWeaponStats!G928*WeaponUpgradeCorrections!L51</f>
        <v>0</v>
      </c>
      <c r="H928" s="96">
        <v>0</v>
      </c>
      <c r="I928" s="97">
        <f>BaseWeaponStats!I928*WeaponUpgradeCorrections!C51</f>
        <v>67.2</v>
      </c>
      <c r="J928" s="97">
        <f>BaseWeaponStats!J928*WeaponUpgradeCorrections!D51</f>
        <v>0</v>
      </c>
      <c r="K928" s="97">
        <f>BaseWeaponStats!K928*WeaponUpgradeCorrections!E51</f>
        <v>0</v>
      </c>
      <c r="L928" s="97">
        <f>BaseWeaponStats!L928*WeaponUpgradeCorrections!F51</f>
        <v>67.2</v>
      </c>
      <c r="M928" s="97">
        <f>BaseWeaponStats!M928*WeaponUpgradeCorrections!G51</f>
        <v>50</v>
      </c>
      <c r="N928" s="97">
        <f>BaseWeaponStats!N928*WeaponUpgradeCorrections!H51</f>
        <v>20</v>
      </c>
      <c r="O928" s="97">
        <v>0</v>
      </c>
      <c r="P928" s="98">
        <v>1</v>
      </c>
      <c r="Q928" s="98">
        <v>0</v>
      </c>
      <c r="R928" s="102">
        <f>BaseWeaponStats!R928*WeaponUpgradeCorrections!M51</f>
        <v>85</v>
      </c>
      <c r="S928" s="102">
        <f>BaseWeaponStats!S928*WeaponUpgradeCorrections!N51</f>
        <v>35</v>
      </c>
      <c r="T928" s="102">
        <f>BaseWeaponStats!T928*WeaponUpgradeCorrections!O51</f>
        <v>60</v>
      </c>
      <c r="U928" s="102">
        <f>BaseWeaponStats!U928*WeaponUpgradeCorrections!P51</f>
        <v>72</v>
      </c>
      <c r="V928" s="102">
        <f>BaseWeaponStats!V928*WeaponUpgradeCorrections!Q51</f>
        <v>45</v>
      </c>
      <c r="W928" s="100">
        <f>BaseWeaponStats!W928</f>
        <v>200</v>
      </c>
      <c r="X928" s="100">
        <f>BaseWeaponStats!X928</f>
        <v>0</v>
      </c>
      <c r="Y928" s="100">
        <f>BaseWeaponStats!Y928</f>
        <v>0</v>
      </c>
    </row>
    <row r="929" spans="1:25" ht="15.75" customHeight="1" x14ac:dyDescent="0.2">
      <c r="A929" s="94">
        <v>1408400</v>
      </c>
      <c r="B929" s="95" t="s">
        <v>1405</v>
      </c>
      <c r="C929" s="16" t="s">
        <v>1359</v>
      </c>
      <c r="D929" s="106">
        <f>BaseWeaponStats!D929*WeaponUpgradeCorrections!I59</f>
        <v>8</v>
      </c>
      <c r="E929" s="106">
        <f>BaseWeaponStats!E929*WeaponUpgradeCorrections!J59</f>
        <v>0</v>
      </c>
      <c r="F929" s="106">
        <f>BaseWeaponStats!F929*WeaponUpgradeCorrections!K59</f>
        <v>22</v>
      </c>
      <c r="G929" s="106">
        <f>BaseWeaponStats!G929*WeaponUpgradeCorrections!L59</f>
        <v>0</v>
      </c>
      <c r="H929" s="96">
        <v>0</v>
      </c>
      <c r="I929" s="97">
        <f>BaseWeaponStats!I929*WeaponUpgradeCorrections!C59</f>
        <v>64</v>
      </c>
      <c r="J929" s="97">
        <f>BaseWeaponStats!J929*WeaponUpgradeCorrections!D59</f>
        <v>68</v>
      </c>
      <c r="K929" s="97">
        <f>BaseWeaponStats!K929*WeaponUpgradeCorrections!E59</f>
        <v>0</v>
      </c>
      <c r="L929" s="97">
        <f>BaseWeaponStats!L929*WeaponUpgradeCorrections!F59</f>
        <v>0</v>
      </c>
      <c r="M929" s="97">
        <f>BaseWeaponStats!M929*WeaponUpgradeCorrections!G59</f>
        <v>50</v>
      </c>
      <c r="N929" s="97">
        <f>BaseWeaponStats!N929*WeaponUpgradeCorrections!H59</f>
        <v>20</v>
      </c>
      <c r="O929" s="97">
        <v>0</v>
      </c>
      <c r="P929" s="98">
        <v>1</v>
      </c>
      <c r="Q929" s="98">
        <v>0</v>
      </c>
      <c r="R929" s="102">
        <f>BaseWeaponStats!R929*WeaponUpgradeCorrections!M59</f>
        <v>85</v>
      </c>
      <c r="S929" s="102">
        <f>BaseWeaponStats!S929*WeaponUpgradeCorrections!N59</f>
        <v>45.5</v>
      </c>
      <c r="T929" s="102">
        <f>BaseWeaponStats!T929*WeaponUpgradeCorrections!O59</f>
        <v>60</v>
      </c>
      <c r="U929" s="102">
        <f>BaseWeaponStats!U929*WeaponUpgradeCorrections!P59</f>
        <v>60</v>
      </c>
      <c r="V929" s="102">
        <f>BaseWeaponStats!V929*WeaponUpgradeCorrections!Q59</f>
        <v>45</v>
      </c>
      <c r="W929" s="100">
        <f>BaseWeaponStats!W929</f>
        <v>200</v>
      </c>
      <c r="X929" s="100">
        <f>BaseWeaponStats!X929</f>
        <v>0</v>
      </c>
      <c r="Y929" s="100">
        <f>BaseWeaponStats!Y929</f>
        <v>1</v>
      </c>
    </row>
    <row r="930" spans="1:25" ht="15.75" customHeight="1" x14ac:dyDescent="0.2">
      <c r="A930" s="94">
        <v>1408600</v>
      </c>
      <c r="B930" s="95" t="s">
        <v>1406</v>
      </c>
      <c r="C930" s="16" t="s">
        <v>1359</v>
      </c>
      <c r="D930" s="106">
        <f>BaseWeaponStats!D930*WeaponUpgradeCorrections!I53</f>
        <v>10</v>
      </c>
      <c r="E930" s="106">
        <f>BaseWeaponStats!E930*WeaponUpgradeCorrections!J53</f>
        <v>0</v>
      </c>
      <c r="F930" s="106">
        <f>BaseWeaponStats!F930*WeaponUpgradeCorrections!K53</f>
        <v>0</v>
      </c>
      <c r="G930" s="106">
        <f>BaseWeaponStats!G930*WeaponUpgradeCorrections!L53</f>
        <v>25</v>
      </c>
      <c r="H930" s="96">
        <v>0</v>
      </c>
      <c r="I930" s="97">
        <f>BaseWeaponStats!I930*WeaponUpgradeCorrections!C53</f>
        <v>56</v>
      </c>
      <c r="J930" s="97">
        <f>BaseWeaponStats!J930*WeaponUpgradeCorrections!D53</f>
        <v>70</v>
      </c>
      <c r="K930" s="97">
        <f>BaseWeaponStats!K930*WeaponUpgradeCorrections!E53</f>
        <v>0</v>
      </c>
      <c r="L930" s="97">
        <f>BaseWeaponStats!L930*WeaponUpgradeCorrections!F53</f>
        <v>0</v>
      </c>
      <c r="M930" s="97">
        <f>BaseWeaponStats!M930*WeaponUpgradeCorrections!G53</f>
        <v>50</v>
      </c>
      <c r="N930" s="97">
        <f>BaseWeaponStats!N930*WeaponUpgradeCorrections!H53</f>
        <v>20</v>
      </c>
      <c r="O930" s="97">
        <v>0</v>
      </c>
      <c r="P930" s="98">
        <v>1</v>
      </c>
      <c r="Q930" s="98">
        <v>0</v>
      </c>
      <c r="R930" s="102">
        <f>BaseWeaponStats!R930*WeaponUpgradeCorrections!M53</f>
        <v>85</v>
      </c>
      <c r="S930" s="102">
        <f>BaseWeaponStats!S930*WeaponUpgradeCorrections!N53</f>
        <v>35</v>
      </c>
      <c r="T930" s="102">
        <f>BaseWeaponStats!T930*WeaponUpgradeCorrections!O53</f>
        <v>60</v>
      </c>
      <c r="U930" s="102">
        <f>BaseWeaponStats!U930*WeaponUpgradeCorrections!P53</f>
        <v>60</v>
      </c>
      <c r="V930" s="102">
        <f>BaseWeaponStats!V930*WeaponUpgradeCorrections!Q53</f>
        <v>45</v>
      </c>
      <c r="W930" s="100">
        <f>BaseWeaponStats!W930</f>
        <v>200</v>
      </c>
      <c r="X930" s="100">
        <f>BaseWeaponStats!X930</f>
        <v>0</v>
      </c>
      <c r="Y930" s="100">
        <f>BaseWeaponStats!Y930</f>
        <v>1</v>
      </c>
    </row>
    <row r="931" spans="1:25" ht="15.75" customHeight="1" x14ac:dyDescent="0.2">
      <c r="A931" s="94">
        <v>1408800</v>
      </c>
      <c r="B931" s="95" t="s">
        <v>1407</v>
      </c>
      <c r="C931" s="16" t="s">
        <v>1359</v>
      </c>
      <c r="D931" s="106">
        <f>BaseWeaponStats!D931*WeaponUpgradeCorrections!I61</f>
        <v>0</v>
      </c>
      <c r="E931" s="106">
        <f>BaseWeaponStats!E931*WeaponUpgradeCorrections!J61</f>
        <v>0</v>
      </c>
      <c r="F931" s="106">
        <f>BaseWeaponStats!F931*WeaponUpgradeCorrections!K61</f>
        <v>0</v>
      </c>
      <c r="G931" s="106">
        <f>BaseWeaponStats!G931*WeaponUpgradeCorrections!L61</f>
        <v>0</v>
      </c>
      <c r="H931" s="96">
        <v>0</v>
      </c>
      <c r="I931" s="97">
        <f>BaseWeaponStats!I931*WeaponUpgradeCorrections!C61</f>
        <v>65.100000000000009</v>
      </c>
      <c r="J931" s="97">
        <f>BaseWeaponStats!J931*WeaponUpgradeCorrections!D61</f>
        <v>0</v>
      </c>
      <c r="K931" s="97">
        <f>BaseWeaponStats!K931*WeaponUpgradeCorrections!E61</f>
        <v>65.100000000000009</v>
      </c>
      <c r="L931" s="97">
        <f>BaseWeaponStats!L931*WeaponUpgradeCorrections!F61</f>
        <v>0</v>
      </c>
      <c r="M931" s="97">
        <f>BaseWeaponStats!M931*WeaponUpgradeCorrections!G61</f>
        <v>50</v>
      </c>
      <c r="N931" s="97">
        <f>BaseWeaponStats!N931*WeaponUpgradeCorrections!H61</f>
        <v>20</v>
      </c>
      <c r="O931" s="97">
        <v>0</v>
      </c>
      <c r="P931" s="98">
        <v>1</v>
      </c>
      <c r="Q931" s="98">
        <v>0</v>
      </c>
      <c r="R931" s="102">
        <f>BaseWeaponStats!R931*WeaponUpgradeCorrections!M61</f>
        <v>85</v>
      </c>
      <c r="S931" s="102">
        <f>BaseWeaponStats!S931*WeaponUpgradeCorrections!N61</f>
        <v>35</v>
      </c>
      <c r="T931" s="102">
        <f>BaseWeaponStats!T931*WeaponUpgradeCorrections!O61</f>
        <v>78</v>
      </c>
      <c r="U931" s="102">
        <f>BaseWeaponStats!U931*WeaponUpgradeCorrections!P61</f>
        <v>60</v>
      </c>
      <c r="V931" s="102">
        <f>BaseWeaponStats!V931*WeaponUpgradeCorrections!Q61</f>
        <v>45</v>
      </c>
      <c r="W931" s="100">
        <f>BaseWeaponStats!W931</f>
        <v>200</v>
      </c>
      <c r="X931" s="100">
        <f>BaseWeaponStats!X931</f>
        <v>0</v>
      </c>
      <c r="Y931" s="100">
        <f>BaseWeaponStats!Y931</f>
        <v>0</v>
      </c>
    </row>
    <row r="932" spans="1:25" ht="15.75" customHeight="1" x14ac:dyDescent="0.2">
      <c r="A932" s="94" t="s">
        <v>418</v>
      </c>
      <c r="B932" s="94" t="s">
        <v>449</v>
      </c>
      <c r="C932" s="16" t="s">
        <v>2</v>
      </c>
      <c r="D932" s="96" t="s">
        <v>419</v>
      </c>
      <c r="E932" s="96" t="s">
        <v>420</v>
      </c>
      <c r="F932" s="96" t="s">
        <v>421</v>
      </c>
      <c r="G932" s="96" t="s">
        <v>422</v>
      </c>
      <c r="H932" s="96" t="s">
        <v>423</v>
      </c>
      <c r="I932" s="97" t="s">
        <v>424</v>
      </c>
      <c r="J932" s="97" t="s">
        <v>425</v>
      </c>
      <c r="K932" s="97" t="s">
        <v>426</v>
      </c>
      <c r="L932" s="97" t="s">
        <v>427</v>
      </c>
      <c r="M932" s="97" t="s">
        <v>428</v>
      </c>
      <c r="N932" s="97" t="s">
        <v>429</v>
      </c>
      <c r="O932" s="97" t="s">
        <v>430</v>
      </c>
      <c r="P932" s="98" t="s">
        <v>9</v>
      </c>
      <c r="Q932" s="98" t="s">
        <v>431</v>
      </c>
      <c r="R932" s="102" t="s">
        <v>432</v>
      </c>
      <c r="S932" s="102" t="s">
        <v>433</v>
      </c>
      <c r="T932" s="102" t="s">
        <v>434</v>
      </c>
      <c r="U932" s="102" t="s">
        <v>435</v>
      </c>
      <c r="V932" s="102" t="s">
        <v>436</v>
      </c>
      <c r="W932" s="100" t="s">
        <v>437</v>
      </c>
      <c r="X932" s="100" t="s">
        <v>10</v>
      </c>
      <c r="Y932" s="100" t="s">
        <v>438</v>
      </c>
    </row>
    <row r="933" spans="1:25" ht="15.75" customHeight="1" x14ac:dyDescent="0.2">
      <c r="A933" s="94">
        <f>BaseWeaponStats!A933+15</f>
        <v>1409015</v>
      </c>
      <c r="B933" s="103" t="s">
        <v>1408</v>
      </c>
      <c r="C933" s="16" t="s">
        <v>174</v>
      </c>
      <c r="D933" s="106">
        <f>BaseWeaponStats!D933*WeaponUpgradeCorrections!I56</f>
        <v>31</v>
      </c>
      <c r="E933" s="106">
        <f>BaseWeaponStats!E933*WeaponUpgradeCorrections!J56</f>
        <v>0</v>
      </c>
      <c r="F933" s="106">
        <f>BaseWeaponStats!F933*WeaponUpgradeCorrections!K56</f>
        <v>0</v>
      </c>
      <c r="G933" s="106">
        <f>BaseWeaponStats!G933*WeaponUpgradeCorrections!L56</f>
        <v>0</v>
      </c>
      <c r="H933" s="96">
        <v>0</v>
      </c>
      <c r="I933" s="97">
        <f>BaseWeaponStats!I933*WeaponUpgradeCorrections!C56</f>
        <v>104</v>
      </c>
      <c r="J933" s="97">
        <f>BaseWeaponStats!J933*WeaponUpgradeCorrections!D56</f>
        <v>0</v>
      </c>
      <c r="K933" s="97">
        <f>BaseWeaponStats!K933*WeaponUpgradeCorrections!E56</f>
        <v>0</v>
      </c>
      <c r="L933" s="97">
        <f>BaseWeaponStats!L933*WeaponUpgradeCorrections!F56</f>
        <v>0</v>
      </c>
      <c r="M933" s="97">
        <f>BaseWeaponStats!M933*WeaponUpgradeCorrections!G56</f>
        <v>50</v>
      </c>
      <c r="N933" s="97">
        <f>BaseWeaponStats!N933*WeaponUpgradeCorrections!H56</f>
        <v>20</v>
      </c>
      <c r="O933" s="97">
        <v>0</v>
      </c>
      <c r="P933" s="98">
        <v>1.5</v>
      </c>
      <c r="Q933" s="98">
        <v>0</v>
      </c>
      <c r="R933" s="102">
        <f>BaseWeaponStats!R933*WeaponUpgradeCorrections!M56</f>
        <v>75</v>
      </c>
      <c r="S933" s="102">
        <f>BaseWeaponStats!S933*WeaponUpgradeCorrections!N56</f>
        <v>40</v>
      </c>
      <c r="T933" s="102">
        <f>BaseWeaponStats!T933*WeaponUpgradeCorrections!O56</f>
        <v>20</v>
      </c>
      <c r="U933" s="102">
        <f>BaseWeaponStats!U933*WeaponUpgradeCorrections!P56</f>
        <v>55</v>
      </c>
      <c r="V933" s="102">
        <f>BaseWeaponStats!V933*WeaponUpgradeCorrections!Q56</f>
        <v>56.25</v>
      </c>
      <c r="W933" s="100">
        <f>BaseWeaponStats!W933</f>
        <v>120</v>
      </c>
      <c r="X933" s="100">
        <f>BaseWeaponStats!X933</f>
        <v>0</v>
      </c>
      <c r="Y933" s="100">
        <f>BaseWeaponStats!Y933</f>
        <v>0</v>
      </c>
    </row>
    <row r="934" spans="1:25" ht="15.75" customHeight="1" x14ac:dyDescent="0.2">
      <c r="A934" s="94">
        <f>BaseWeaponStats!A934+5</f>
        <v>1409105</v>
      </c>
      <c r="B934" s="95" t="s">
        <v>1409</v>
      </c>
      <c r="C934" s="16" t="s">
        <v>174</v>
      </c>
      <c r="D934" s="106">
        <f>BaseWeaponStats!D934*WeaponUpgradeCorrections!I57</f>
        <v>31</v>
      </c>
      <c r="E934" s="106">
        <f>BaseWeaponStats!E934*WeaponUpgradeCorrections!J57</f>
        <v>0</v>
      </c>
      <c r="F934" s="106">
        <f>BaseWeaponStats!F934*WeaponUpgradeCorrections!K57</f>
        <v>0</v>
      </c>
      <c r="G934" s="106">
        <f>BaseWeaponStats!G934*WeaponUpgradeCorrections!L57</f>
        <v>0</v>
      </c>
      <c r="H934" s="96">
        <v>0</v>
      </c>
      <c r="I934" s="97">
        <f>BaseWeaponStats!I934*WeaponUpgradeCorrections!C57</f>
        <v>104</v>
      </c>
      <c r="J934" s="97">
        <f>BaseWeaponStats!J934*WeaponUpgradeCorrections!D57</f>
        <v>0</v>
      </c>
      <c r="K934" s="97">
        <f>BaseWeaponStats!K934*WeaponUpgradeCorrections!E57</f>
        <v>0</v>
      </c>
      <c r="L934" s="97">
        <f>BaseWeaponStats!L934*WeaponUpgradeCorrections!F57</f>
        <v>0</v>
      </c>
      <c r="M934" s="97">
        <f>BaseWeaponStats!M934*WeaponUpgradeCorrections!G57</f>
        <v>50</v>
      </c>
      <c r="N934" s="97">
        <f>BaseWeaponStats!N934*WeaponUpgradeCorrections!H57</f>
        <v>20</v>
      </c>
      <c r="O934" s="97">
        <v>0</v>
      </c>
      <c r="P934" s="98">
        <v>1.5</v>
      </c>
      <c r="Q934" s="98">
        <v>0</v>
      </c>
      <c r="R934" s="102">
        <f>BaseWeaponStats!R934*WeaponUpgradeCorrections!M57</f>
        <v>75</v>
      </c>
      <c r="S934" s="102">
        <f>BaseWeaponStats!S934*WeaponUpgradeCorrections!N57</f>
        <v>40</v>
      </c>
      <c r="T934" s="102">
        <f>BaseWeaponStats!T934*WeaponUpgradeCorrections!O57</f>
        <v>20</v>
      </c>
      <c r="U934" s="102">
        <f>BaseWeaponStats!U934*WeaponUpgradeCorrections!P57</f>
        <v>55</v>
      </c>
      <c r="V934" s="102">
        <f>BaseWeaponStats!V934*WeaponUpgradeCorrections!Q57</f>
        <v>58.5</v>
      </c>
      <c r="W934" s="100">
        <f>BaseWeaponStats!W934</f>
        <v>12</v>
      </c>
      <c r="X934" s="100">
        <f>BaseWeaponStats!X934</f>
        <v>0</v>
      </c>
      <c r="Y934" s="100">
        <f>BaseWeaponStats!Y934</f>
        <v>0</v>
      </c>
    </row>
    <row r="935" spans="1:25" ht="15.75" customHeight="1" x14ac:dyDescent="0.2">
      <c r="A935" s="94">
        <f>BaseWeaponStats!A935+5</f>
        <v>1409205</v>
      </c>
      <c r="B935" s="95" t="s">
        <v>1410</v>
      </c>
      <c r="C935" s="16" t="s">
        <v>174</v>
      </c>
      <c r="D935" s="106">
        <f>BaseWeaponStats!D935*WeaponUpgradeCorrections!I51</f>
        <v>0</v>
      </c>
      <c r="E935" s="106">
        <f>BaseWeaponStats!E935*WeaponUpgradeCorrections!J51</f>
        <v>0</v>
      </c>
      <c r="F935" s="106">
        <f>BaseWeaponStats!F935*WeaponUpgradeCorrections!K51</f>
        <v>0</v>
      </c>
      <c r="G935" s="106">
        <f>BaseWeaponStats!G935*WeaponUpgradeCorrections!L51</f>
        <v>0</v>
      </c>
      <c r="H935" s="96">
        <v>0</v>
      </c>
      <c r="I935" s="97">
        <f>BaseWeaponStats!I935*WeaponUpgradeCorrections!C51</f>
        <v>83.2</v>
      </c>
      <c r="J935" s="97">
        <f>BaseWeaponStats!J935*WeaponUpgradeCorrections!D51</f>
        <v>0</v>
      </c>
      <c r="K935" s="97">
        <f>BaseWeaponStats!K935*WeaponUpgradeCorrections!E51</f>
        <v>0</v>
      </c>
      <c r="L935" s="97">
        <f>BaseWeaponStats!L935*WeaponUpgradeCorrections!F51</f>
        <v>83.2</v>
      </c>
      <c r="M935" s="97">
        <f>BaseWeaponStats!M935*WeaponUpgradeCorrections!G51</f>
        <v>50</v>
      </c>
      <c r="N935" s="97">
        <f>BaseWeaponStats!N935*WeaponUpgradeCorrections!H51</f>
        <v>20</v>
      </c>
      <c r="O935" s="97">
        <v>0</v>
      </c>
      <c r="P935" s="98">
        <v>1.5</v>
      </c>
      <c r="Q935" s="98">
        <v>0</v>
      </c>
      <c r="R935" s="102">
        <f>BaseWeaponStats!R935*WeaponUpgradeCorrections!M51</f>
        <v>75</v>
      </c>
      <c r="S935" s="102">
        <f>BaseWeaponStats!S935*WeaponUpgradeCorrections!N51</f>
        <v>40</v>
      </c>
      <c r="T935" s="102">
        <f>BaseWeaponStats!T935*WeaponUpgradeCorrections!O51</f>
        <v>20</v>
      </c>
      <c r="U935" s="102">
        <f>BaseWeaponStats!U935*WeaponUpgradeCorrections!P51</f>
        <v>66</v>
      </c>
      <c r="V935" s="102">
        <f>BaseWeaponStats!V935*WeaponUpgradeCorrections!Q51</f>
        <v>45</v>
      </c>
      <c r="W935" s="100">
        <f>BaseWeaponStats!W935</f>
        <v>120</v>
      </c>
      <c r="X935" s="100">
        <f>BaseWeaponStats!X935</f>
        <v>0</v>
      </c>
      <c r="Y935" s="100">
        <f>BaseWeaponStats!Y935</f>
        <v>0</v>
      </c>
    </row>
    <row r="936" spans="1:25" ht="15.75" customHeight="1" x14ac:dyDescent="0.2">
      <c r="A936" s="94">
        <f>BaseWeaponStats!A936+10</f>
        <v>1409410</v>
      </c>
      <c r="B936" s="95" t="s">
        <v>1411</v>
      </c>
      <c r="C936" s="16" t="s">
        <v>174</v>
      </c>
      <c r="D936" s="106">
        <f>BaseWeaponStats!D936*WeaponUpgradeCorrections!I59</f>
        <v>8</v>
      </c>
      <c r="E936" s="106">
        <f>BaseWeaponStats!E936*WeaponUpgradeCorrections!J59</f>
        <v>0</v>
      </c>
      <c r="F936" s="106">
        <f>BaseWeaponStats!F936*WeaponUpgradeCorrections!K59</f>
        <v>22</v>
      </c>
      <c r="G936" s="106">
        <f>BaseWeaponStats!G936*WeaponUpgradeCorrections!L59</f>
        <v>0</v>
      </c>
      <c r="H936" s="96">
        <v>0</v>
      </c>
      <c r="I936" s="97">
        <f>BaseWeaponStats!I936*WeaponUpgradeCorrections!C59</f>
        <v>78</v>
      </c>
      <c r="J936" s="97">
        <f>BaseWeaponStats!J936*WeaponUpgradeCorrections!D59</f>
        <v>84</v>
      </c>
      <c r="K936" s="97">
        <f>BaseWeaponStats!K936*WeaponUpgradeCorrections!E59</f>
        <v>0</v>
      </c>
      <c r="L936" s="97">
        <f>BaseWeaponStats!L936*WeaponUpgradeCorrections!F59</f>
        <v>0</v>
      </c>
      <c r="M936" s="97">
        <f>BaseWeaponStats!M936*WeaponUpgradeCorrections!G59</f>
        <v>50</v>
      </c>
      <c r="N936" s="97">
        <f>BaseWeaponStats!N936*WeaponUpgradeCorrections!H59</f>
        <v>20</v>
      </c>
      <c r="O936" s="97">
        <v>0</v>
      </c>
      <c r="P936" s="98">
        <v>1.5</v>
      </c>
      <c r="Q936" s="98">
        <v>0</v>
      </c>
      <c r="R936" s="102">
        <f>BaseWeaponStats!R936*WeaponUpgradeCorrections!M59</f>
        <v>75</v>
      </c>
      <c r="S936" s="102">
        <f>BaseWeaponStats!S936*WeaponUpgradeCorrections!N59</f>
        <v>52</v>
      </c>
      <c r="T936" s="102">
        <f>BaseWeaponStats!T936*WeaponUpgradeCorrections!O59</f>
        <v>20</v>
      </c>
      <c r="U936" s="102">
        <f>BaseWeaponStats!U936*WeaponUpgradeCorrections!P59</f>
        <v>55</v>
      </c>
      <c r="V936" s="102">
        <f>BaseWeaponStats!V936*WeaponUpgradeCorrections!Q59</f>
        <v>45</v>
      </c>
      <c r="W936" s="100">
        <f>BaseWeaponStats!W936</f>
        <v>120</v>
      </c>
      <c r="X936" s="100">
        <f>BaseWeaponStats!X936</f>
        <v>0</v>
      </c>
      <c r="Y936" s="100">
        <f>BaseWeaponStats!Y936</f>
        <v>1</v>
      </c>
    </row>
    <row r="937" spans="1:25" ht="15.75" customHeight="1" x14ac:dyDescent="0.2">
      <c r="A937" s="94">
        <f>BaseWeaponStats!A937+10</f>
        <v>1409610</v>
      </c>
      <c r="B937" s="95" t="s">
        <v>1412</v>
      </c>
      <c r="C937" s="16" t="s">
        <v>174</v>
      </c>
      <c r="D937" s="106">
        <f>BaseWeaponStats!D937*WeaponUpgradeCorrections!I53</f>
        <v>10</v>
      </c>
      <c r="E937" s="106">
        <f>BaseWeaponStats!E937*WeaponUpgradeCorrections!J53</f>
        <v>0</v>
      </c>
      <c r="F937" s="106">
        <f>BaseWeaponStats!F937*WeaponUpgradeCorrections!K53</f>
        <v>0</v>
      </c>
      <c r="G937" s="106">
        <f>BaseWeaponStats!G937*WeaponUpgradeCorrections!L53</f>
        <v>25</v>
      </c>
      <c r="H937" s="96">
        <v>0</v>
      </c>
      <c r="I937" s="97">
        <f>BaseWeaponStats!I937*WeaponUpgradeCorrections!C53</f>
        <v>70</v>
      </c>
      <c r="J937" s="97">
        <f>BaseWeaponStats!J937*WeaponUpgradeCorrections!D53</f>
        <v>86</v>
      </c>
      <c r="K937" s="97">
        <f>BaseWeaponStats!K937*WeaponUpgradeCorrections!E53</f>
        <v>0</v>
      </c>
      <c r="L937" s="97">
        <f>BaseWeaponStats!L937*WeaponUpgradeCorrections!F53</f>
        <v>0</v>
      </c>
      <c r="M937" s="97">
        <f>BaseWeaponStats!M937*WeaponUpgradeCorrections!G53</f>
        <v>50</v>
      </c>
      <c r="N937" s="97">
        <f>BaseWeaponStats!N937*WeaponUpgradeCorrections!H53</f>
        <v>20</v>
      </c>
      <c r="O937" s="97">
        <v>0</v>
      </c>
      <c r="P937" s="98">
        <v>1.5</v>
      </c>
      <c r="Q937" s="98">
        <v>0</v>
      </c>
      <c r="R937" s="102">
        <f>BaseWeaponStats!R937*WeaponUpgradeCorrections!M53</f>
        <v>75</v>
      </c>
      <c r="S937" s="102">
        <f>BaseWeaponStats!S937*WeaponUpgradeCorrections!N53</f>
        <v>40</v>
      </c>
      <c r="T937" s="102">
        <f>BaseWeaponStats!T937*WeaponUpgradeCorrections!O53</f>
        <v>20</v>
      </c>
      <c r="U937" s="102">
        <f>BaseWeaponStats!U937*WeaponUpgradeCorrections!P53</f>
        <v>55</v>
      </c>
      <c r="V937" s="102">
        <f>BaseWeaponStats!V937*WeaponUpgradeCorrections!Q53</f>
        <v>45</v>
      </c>
      <c r="W937" s="100">
        <f>BaseWeaponStats!W937</f>
        <v>120</v>
      </c>
      <c r="X937" s="100">
        <f>BaseWeaponStats!X937</f>
        <v>0</v>
      </c>
      <c r="Y937" s="100">
        <f>BaseWeaponStats!Y937</f>
        <v>1</v>
      </c>
    </row>
    <row r="938" spans="1:25" ht="15.75" customHeight="1" x14ac:dyDescent="0.2">
      <c r="A938" s="94">
        <f>BaseWeaponStats!A938+10</f>
        <v>1409810</v>
      </c>
      <c r="B938" s="95" t="s">
        <v>1413</v>
      </c>
      <c r="C938" s="16" t="s">
        <v>174</v>
      </c>
      <c r="D938" s="106">
        <f>BaseWeaponStats!D938*WeaponUpgradeCorrections!I61</f>
        <v>0</v>
      </c>
      <c r="E938" s="106">
        <f>BaseWeaponStats!E938*WeaponUpgradeCorrections!J61</f>
        <v>0</v>
      </c>
      <c r="F938" s="106">
        <f>BaseWeaponStats!F938*WeaponUpgradeCorrections!K61</f>
        <v>0</v>
      </c>
      <c r="G938" s="106">
        <f>BaseWeaponStats!G938*WeaponUpgradeCorrections!L61</f>
        <v>0</v>
      </c>
      <c r="H938" s="96">
        <v>0</v>
      </c>
      <c r="I938" s="97">
        <f>BaseWeaponStats!I938*WeaponUpgradeCorrections!C61</f>
        <v>80.600000000000009</v>
      </c>
      <c r="J938" s="97">
        <f>BaseWeaponStats!J938*WeaponUpgradeCorrections!D61</f>
        <v>0</v>
      </c>
      <c r="K938" s="97">
        <f>BaseWeaponStats!K938*WeaponUpgradeCorrections!E61</f>
        <v>80.600000000000009</v>
      </c>
      <c r="L938" s="97">
        <f>BaseWeaponStats!L938*WeaponUpgradeCorrections!F61</f>
        <v>0</v>
      </c>
      <c r="M938" s="97">
        <f>BaseWeaponStats!M938*WeaponUpgradeCorrections!G61</f>
        <v>50</v>
      </c>
      <c r="N938" s="97">
        <f>BaseWeaponStats!N938*WeaponUpgradeCorrections!H61</f>
        <v>20</v>
      </c>
      <c r="O938" s="97">
        <v>0</v>
      </c>
      <c r="P938" s="98">
        <v>1.5</v>
      </c>
      <c r="Q938" s="98">
        <v>0</v>
      </c>
      <c r="R938" s="102">
        <f>BaseWeaponStats!R938*WeaponUpgradeCorrections!M61</f>
        <v>75</v>
      </c>
      <c r="S938" s="102">
        <f>BaseWeaponStats!S938*WeaponUpgradeCorrections!N61</f>
        <v>40</v>
      </c>
      <c r="T938" s="102">
        <f>BaseWeaponStats!T938*WeaponUpgradeCorrections!O61</f>
        <v>26</v>
      </c>
      <c r="U938" s="102">
        <f>BaseWeaponStats!U938*WeaponUpgradeCorrections!P61</f>
        <v>55</v>
      </c>
      <c r="V938" s="102">
        <f>BaseWeaponStats!V938*WeaponUpgradeCorrections!Q61</f>
        <v>45</v>
      </c>
      <c r="W938" s="100">
        <f>BaseWeaponStats!W938</f>
        <v>120</v>
      </c>
      <c r="X938" s="100">
        <f>BaseWeaponStats!X938</f>
        <v>0</v>
      </c>
      <c r="Y938" s="100">
        <f>BaseWeaponStats!Y938</f>
        <v>0</v>
      </c>
    </row>
    <row r="939" spans="1:25" ht="15.75" customHeight="1" x14ac:dyDescent="0.2">
      <c r="A939" s="94" t="s">
        <v>418</v>
      </c>
      <c r="B939" s="94" t="s">
        <v>449</v>
      </c>
      <c r="C939" s="16" t="s">
        <v>2</v>
      </c>
      <c r="D939" s="96" t="s">
        <v>419</v>
      </c>
      <c r="E939" s="96" t="s">
        <v>420</v>
      </c>
      <c r="F939" s="96" t="s">
        <v>421</v>
      </c>
      <c r="G939" s="96" t="s">
        <v>422</v>
      </c>
      <c r="H939" s="96" t="s">
        <v>423</v>
      </c>
      <c r="I939" s="97" t="s">
        <v>424</v>
      </c>
      <c r="J939" s="97" t="s">
        <v>425</v>
      </c>
      <c r="K939" s="97" t="s">
        <v>426</v>
      </c>
      <c r="L939" s="97" t="s">
        <v>427</v>
      </c>
      <c r="M939" s="97" t="s">
        <v>428</v>
      </c>
      <c r="N939" s="97" t="s">
        <v>429</v>
      </c>
      <c r="O939" s="97" t="s">
        <v>430</v>
      </c>
      <c r="P939" s="98" t="s">
        <v>9</v>
      </c>
      <c r="Q939" s="98" t="s">
        <v>431</v>
      </c>
      <c r="R939" s="102" t="s">
        <v>432</v>
      </c>
      <c r="S939" s="102" t="s">
        <v>433</v>
      </c>
      <c r="T939" s="102" t="s">
        <v>434</v>
      </c>
      <c r="U939" s="102" t="s">
        <v>435</v>
      </c>
      <c r="V939" s="102" t="s">
        <v>436</v>
      </c>
      <c r="W939" s="100" t="s">
        <v>437</v>
      </c>
      <c r="X939" s="100" t="s">
        <v>10</v>
      </c>
      <c r="Y939" s="100" t="s">
        <v>438</v>
      </c>
    </row>
    <row r="940" spans="1:25" ht="15.75" customHeight="1" x14ac:dyDescent="0.2">
      <c r="A940" s="94">
        <f>BaseWeaponStats!A940+15</f>
        <v>1410015</v>
      </c>
      <c r="B940" s="103" t="s">
        <v>1414</v>
      </c>
      <c r="C940" s="16" t="s">
        <v>1359</v>
      </c>
      <c r="D940" s="106">
        <f>BaseWeaponStats!D940*WeaponUpgradeCorrections!I56</f>
        <v>31</v>
      </c>
      <c r="E940" s="106">
        <f>BaseWeaponStats!E940*WeaponUpgradeCorrections!J56</f>
        <v>0</v>
      </c>
      <c r="F940" s="106">
        <f>BaseWeaponStats!F940*WeaponUpgradeCorrections!K56</f>
        <v>0</v>
      </c>
      <c r="G940" s="106">
        <f>BaseWeaponStats!G940*WeaponUpgradeCorrections!L56</f>
        <v>0</v>
      </c>
      <c r="H940" s="96">
        <v>0</v>
      </c>
      <c r="I940" s="97">
        <f>BaseWeaponStats!I940*WeaponUpgradeCorrections!C56</f>
        <v>100</v>
      </c>
      <c r="J940" s="97">
        <f>BaseWeaponStats!J940*WeaponUpgradeCorrections!D56</f>
        <v>0</v>
      </c>
      <c r="K940" s="97">
        <f>BaseWeaponStats!K940*WeaponUpgradeCorrections!E56</f>
        <v>0</v>
      </c>
      <c r="L940" s="97">
        <f>BaseWeaponStats!L940*WeaponUpgradeCorrections!F56</f>
        <v>0</v>
      </c>
      <c r="M940" s="97">
        <f>BaseWeaponStats!M940*WeaponUpgradeCorrections!G56</f>
        <v>50</v>
      </c>
      <c r="N940" s="97">
        <f>BaseWeaponStats!N940*WeaponUpgradeCorrections!H56</f>
        <v>20</v>
      </c>
      <c r="O940" s="97">
        <v>0</v>
      </c>
      <c r="P940" s="98">
        <v>1</v>
      </c>
      <c r="Q940" s="98">
        <v>0</v>
      </c>
      <c r="R940" s="102">
        <f>BaseWeaponStats!R940*WeaponUpgradeCorrections!M56</f>
        <v>85</v>
      </c>
      <c r="S940" s="102">
        <f>BaseWeaponStats!S940*WeaponUpgradeCorrections!N56</f>
        <v>65</v>
      </c>
      <c r="T940" s="102">
        <f>BaseWeaponStats!T940*WeaponUpgradeCorrections!O56</f>
        <v>30</v>
      </c>
      <c r="U940" s="102">
        <f>BaseWeaponStats!U940*WeaponUpgradeCorrections!P56</f>
        <v>65</v>
      </c>
      <c r="V940" s="102">
        <f>BaseWeaponStats!V940*WeaponUpgradeCorrections!Q56</f>
        <v>50</v>
      </c>
      <c r="W940" s="100">
        <f>BaseWeaponStats!W940</f>
        <v>180</v>
      </c>
      <c r="X940" s="100">
        <f>BaseWeaponStats!X940</f>
        <v>0</v>
      </c>
      <c r="Y940" s="100">
        <f>BaseWeaponStats!Y940</f>
        <v>0</v>
      </c>
    </row>
    <row r="941" spans="1:25" ht="15.75" customHeight="1" x14ac:dyDescent="0.2">
      <c r="A941" s="94">
        <f>BaseWeaponStats!A941+5</f>
        <v>1410105</v>
      </c>
      <c r="B941" s="95" t="s">
        <v>1415</v>
      </c>
      <c r="C941" s="16" t="s">
        <v>1359</v>
      </c>
      <c r="D941" s="106">
        <f>BaseWeaponStats!D941*WeaponUpgradeCorrections!I57</f>
        <v>31</v>
      </c>
      <c r="E941" s="106">
        <f>BaseWeaponStats!E941*WeaponUpgradeCorrections!J57</f>
        <v>0</v>
      </c>
      <c r="F941" s="106">
        <f>BaseWeaponStats!F941*WeaponUpgradeCorrections!K57</f>
        <v>0</v>
      </c>
      <c r="G941" s="106">
        <f>BaseWeaponStats!G941*WeaponUpgradeCorrections!L57</f>
        <v>0</v>
      </c>
      <c r="H941" s="96">
        <v>0</v>
      </c>
      <c r="I941" s="97">
        <f>BaseWeaponStats!I941*WeaponUpgradeCorrections!C57</f>
        <v>100</v>
      </c>
      <c r="J941" s="97">
        <f>BaseWeaponStats!J941*WeaponUpgradeCorrections!D57</f>
        <v>0</v>
      </c>
      <c r="K941" s="97">
        <f>BaseWeaponStats!K941*WeaponUpgradeCorrections!E57</f>
        <v>0</v>
      </c>
      <c r="L941" s="97">
        <f>BaseWeaponStats!L941*WeaponUpgradeCorrections!F57</f>
        <v>0</v>
      </c>
      <c r="M941" s="97">
        <f>BaseWeaponStats!M941*WeaponUpgradeCorrections!G57</f>
        <v>50</v>
      </c>
      <c r="N941" s="97">
        <f>BaseWeaponStats!N941*WeaponUpgradeCorrections!H57</f>
        <v>20</v>
      </c>
      <c r="O941" s="97">
        <v>0</v>
      </c>
      <c r="P941" s="98">
        <v>1</v>
      </c>
      <c r="Q941" s="98">
        <v>0</v>
      </c>
      <c r="R941" s="102">
        <f>BaseWeaponStats!R941*WeaponUpgradeCorrections!M57</f>
        <v>85</v>
      </c>
      <c r="S941" s="102">
        <f>BaseWeaponStats!S941*WeaponUpgradeCorrections!N57</f>
        <v>65</v>
      </c>
      <c r="T941" s="102">
        <f>BaseWeaponStats!T941*WeaponUpgradeCorrections!O57</f>
        <v>30</v>
      </c>
      <c r="U941" s="102">
        <f>BaseWeaponStats!U941*WeaponUpgradeCorrections!P57</f>
        <v>65</v>
      </c>
      <c r="V941" s="102">
        <f>BaseWeaponStats!V941*WeaponUpgradeCorrections!Q57</f>
        <v>52</v>
      </c>
      <c r="W941" s="100">
        <f>BaseWeaponStats!W941</f>
        <v>18</v>
      </c>
      <c r="X941" s="100">
        <f>BaseWeaponStats!X941</f>
        <v>0</v>
      </c>
      <c r="Y941" s="100">
        <f>BaseWeaponStats!Y941</f>
        <v>0</v>
      </c>
    </row>
    <row r="942" spans="1:25" ht="15.75" customHeight="1" x14ac:dyDescent="0.2">
      <c r="A942" s="94">
        <f>BaseWeaponStats!A942+5</f>
        <v>1410205</v>
      </c>
      <c r="B942" s="95" t="s">
        <v>1416</v>
      </c>
      <c r="C942" s="16" t="s">
        <v>1359</v>
      </c>
      <c r="D942" s="106">
        <f>BaseWeaponStats!D942*WeaponUpgradeCorrections!I51</f>
        <v>0</v>
      </c>
      <c r="E942" s="106">
        <f>BaseWeaponStats!E942*WeaponUpgradeCorrections!J51</f>
        <v>0</v>
      </c>
      <c r="F942" s="106">
        <f>BaseWeaponStats!F942*WeaponUpgradeCorrections!K51</f>
        <v>0</v>
      </c>
      <c r="G942" s="106">
        <f>BaseWeaponStats!G942*WeaponUpgradeCorrections!L51</f>
        <v>0</v>
      </c>
      <c r="H942" s="96">
        <v>0</v>
      </c>
      <c r="I942" s="97">
        <f>BaseWeaponStats!I942*WeaponUpgradeCorrections!C51</f>
        <v>80</v>
      </c>
      <c r="J942" s="97">
        <f>BaseWeaponStats!J942*WeaponUpgradeCorrections!D51</f>
        <v>0</v>
      </c>
      <c r="K942" s="97">
        <f>BaseWeaponStats!K942*WeaponUpgradeCorrections!E51</f>
        <v>0</v>
      </c>
      <c r="L942" s="97">
        <f>BaseWeaponStats!L942*WeaponUpgradeCorrections!F51</f>
        <v>80</v>
      </c>
      <c r="M942" s="97">
        <f>BaseWeaponStats!M942*WeaponUpgradeCorrections!G51</f>
        <v>50</v>
      </c>
      <c r="N942" s="97">
        <f>BaseWeaponStats!N942*WeaponUpgradeCorrections!H51</f>
        <v>20</v>
      </c>
      <c r="O942" s="97">
        <v>0</v>
      </c>
      <c r="P942" s="98">
        <v>1</v>
      </c>
      <c r="Q942" s="98">
        <v>0</v>
      </c>
      <c r="R942" s="102">
        <f>BaseWeaponStats!R942*WeaponUpgradeCorrections!M51</f>
        <v>85</v>
      </c>
      <c r="S942" s="102">
        <f>BaseWeaponStats!S942*WeaponUpgradeCorrections!N51</f>
        <v>65</v>
      </c>
      <c r="T942" s="102">
        <f>BaseWeaponStats!T942*WeaponUpgradeCorrections!O51</f>
        <v>30</v>
      </c>
      <c r="U942" s="102">
        <f>BaseWeaponStats!U942*WeaponUpgradeCorrections!P51</f>
        <v>78</v>
      </c>
      <c r="V942" s="102">
        <f>BaseWeaponStats!V942*WeaponUpgradeCorrections!Q51</f>
        <v>40</v>
      </c>
      <c r="W942" s="100">
        <f>BaseWeaponStats!W942</f>
        <v>180</v>
      </c>
      <c r="X942" s="100">
        <f>BaseWeaponStats!X942</f>
        <v>0</v>
      </c>
      <c r="Y942" s="100">
        <f>BaseWeaponStats!Y942</f>
        <v>0</v>
      </c>
    </row>
    <row r="943" spans="1:25" ht="15.75" customHeight="1" x14ac:dyDescent="0.2">
      <c r="A943" s="94">
        <f>BaseWeaponStats!A943+10</f>
        <v>1410410</v>
      </c>
      <c r="B943" s="95" t="s">
        <v>1417</v>
      </c>
      <c r="C943" s="16" t="s">
        <v>1359</v>
      </c>
      <c r="D943" s="106">
        <f>BaseWeaponStats!D943*WeaponUpgradeCorrections!I52</f>
        <v>8</v>
      </c>
      <c r="E943" s="106">
        <f>BaseWeaponStats!E943*WeaponUpgradeCorrections!J52</f>
        <v>0</v>
      </c>
      <c r="F943" s="106">
        <f>BaseWeaponStats!F943*WeaponUpgradeCorrections!K52</f>
        <v>22</v>
      </c>
      <c r="G943" s="106">
        <f>BaseWeaponStats!G943*WeaponUpgradeCorrections!L52</f>
        <v>0</v>
      </c>
      <c r="H943" s="96">
        <v>0</v>
      </c>
      <c r="I943" s="97">
        <f>BaseWeaponStats!I943*WeaponUpgradeCorrections!C52</f>
        <v>76</v>
      </c>
      <c r="J943" s="97">
        <f>BaseWeaponStats!J943*WeaponUpgradeCorrections!D52</f>
        <v>82</v>
      </c>
      <c r="K943" s="97">
        <f>BaseWeaponStats!K943*WeaponUpgradeCorrections!E52</f>
        <v>0</v>
      </c>
      <c r="L943" s="97">
        <f>BaseWeaponStats!L943*WeaponUpgradeCorrections!F52</f>
        <v>0</v>
      </c>
      <c r="M943" s="97">
        <f>BaseWeaponStats!M943*WeaponUpgradeCorrections!G52</f>
        <v>50</v>
      </c>
      <c r="N943" s="97">
        <f>BaseWeaponStats!N943*WeaponUpgradeCorrections!H52</f>
        <v>20</v>
      </c>
      <c r="O943" s="97">
        <v>0</v>
      </c>
      <c r="P943" s="98">
        <v>1</v>
      </c>
      <c r="Q943" s="98">
        <v>0</v>
      </c>
      <c r="R943" s="102">
        <f>BaseWeaponStats!R943*WeaponUpgradeCorrections!M52</f>
        <v>85</v>
      </c>
      <c r="S943" s="102">
        <f>BaseWeaponStats!S943*WeaponUpgradeCorrections!N52</f>
        <v>78</v>
      </c>
      <c r="T943" s="102">
        <f>BaseWeaponStats!T943*WeaponUpgradeCorrections!O52</f>
        <v>30</v>
      </c>
      <c r="U943" s="102">
        <f>BaseWeaponStats!U943*WeaponUpgradeCorrections!P52</f>
        <v>65</v>
      </c>
      <c r="V943" s="102">
        <f>BaseWeaponStats!V943*WeaponUpgradeCorrections!Q52</f>
        <v>40</v>
      </c>
      <c r="W943" s="100">
        <f>BaseWeaponStats!W943</f>
        <v>180</v>
      </c>
      <c r="X943" s="100">
        <f>BaseWeaponStats!X943</f>
        <v>0</v>
      </c>
      <c r="Y943" s="100">
        <f>BaseWeaponStats!Y943</f>
        <v>1</v>
      </c>
    </row>
    <row r="944" spans="1:25" ht="15.75" customHeight="1" x14ac:dyDescent="0.2">
      <c r="A944" s="94">
        <f>BaseWeaponStats!A944+10</f>
        <v>1410610</v>
      </c>
      <c r="B944" s="95" t="s">
        <v>1418</v>
      </c>
      <c r="C944" s="16" t="s">
        <v>1359</v>
      </c>
      <c r="D944" s="106">
        <f>BaseWeaponStats!D944*WeaponUpgradeCorrections!I53</f>
        <v>10</v>
      </c>
      <c r="E944" s="106">
        <f>BaseWeaponStats!E944*WeaponUpgradeCorrections!J53</f>
        <v>0</v>
      </c>
      <c r="F944" s="106">
        <f>BaseWeaponStats!F944*WeaponUpgradeCorrections!K53</f>
        <v>0</v>
      </c>
      <c r="G944" s="106">
        <f>BaseWeaponStats!G944*WeaponUpgradeCorrections!L53</f>
        <v>25</v>
      </c>
      <c r="H944" s="96">
        <v>0</v>
      </c>
      <c r="I944" s="97">
        <f>BaseWeaponStats!I944*WeaponUpgradeCorrections!C53</f>
        <v>68</v>
      </c>
      <c r="J944" s="97">
        <f>BaseWeaponStats!J944*WeaponUpgradeCorrections!D53</f>
        <v>82</v>
      </c>
      <c r="K944" s="97">
        <f>BaseWeaponStats!K944*WeaponUpgradeCorrections!E53</f>
        <v>0</v>
      </c>
      <c r="L944" s="97">
        <f>BaseWeaponStats!L944*WeaponUpgradeCorrections!F53</f>
        <v>0</v>
      </c>
      <c r="M944" s="97">
        <f>BaseWeaponStats!M944*WeaponUpgradeCorrections!G53</f>
        <v>50</v>
      </c>
      <c r="N944" s="97">
        <f>BaseWeaponStats!N944*WeaponUpgradeCorrections!H53</f>
        <v>20</v>
      </c>
      <c r="O944" s="97">
        <v>0</v>
      </c>
      <c r="P944" s="98">
        <v>1</v>
      </c>
      <c r="Q944" s="98">
        <v>0</v>
      </c>
      <c r="R944" s="102">
        <f>BaseWeaponStats!R944*WeaponUpgradeCorrections!M53</f>
        <v>85</v>
      </c>
      <c r="S944" s="102">
        <f>BaseWeaponStats!S944*WeaponUpgradeCorrections!N53</f>
        <v>65</v>
      </c>
      <c r="T944" s="102">
        <f>BaseWeaponStats!T944*WeaponUpgradeCorrections!O53</f>
        <v>30</v>
      </c>
      <c r="U944" s="102">
        <f>BaseWeaponStats!U944*WeaponUpgradeCorrections!P53</f>
        <v>65</v>
      </c>
      <c r="V944" s="102">
        <f>BaseWeaponStats!V944*WeaponUpgradeCorrections!Q53</f>
        <v>40</v>
      </c>
      <c r="W944" s="100">
        <f>BaseWeaponStats!W944</f>
        <v>180</v>
      </c>
      <c r="X944" s="100">
        <f>BaseWeaponStats!X944</f>
        <v>0</v>
      </c>
      <c r="Y944" s="100">
        <f>BaseWeaponStats!Y944</f>
        <v>1</v>
      </c>
    </row>
    <row r="945" spans="1:25" ht="15.75" customHeight="1" x14ac:dyDescent="0.2">
      <c r="A945" s="94">
        <f>BaseWeaponStats!A945+10</f>
        <v>1410810</v>
      </c>
      <c r="B945" s="95" t="s">
        <v>1419</v>
      </c>
      <c r="C945" s="16" t="s">
        <v>1359</v>
      </c>
      <c r="D945" s="106">
        <f>BaseWeaponStats!D945*WeaponUpgradeCorrections!I61</f>
        <v>0</v>
      </c>
      <c r="E945" s="106">
        <f>BaseWeaponStats!E945*WeaponUpgradeCorrections!J61</f>
        <v>0</v>
      </c>
      <c r="F945" s="106">
        <f>BaseWeaponStats!F945*WeaponUpgradeCorrections!K61</f>
        <v>0</v>
      </c>
      <c r="G945" s="106">
        <f>BaseWeaponStats!G945*WeaponUpgradeCorrections!L61</f>
        <v>0</v>
      </c>
      <c r="H945" s="96">
        <v>0</v>
      </c>
      <c r="I945" s="97">
        <f>BaseWeaponStats!I945*WeaponUpgradeCorrections!C61</f>
        <v>77.5</v>
      </c>
      <c r="J945" s="97">
        <f>BaseWeaponStats!J945*WeaponUpgradeCorrections!D61</f>
        <v>0</v>
      </c>
      <c r="K945" s="97">
        <f>BaseWeaponStats!K945*WeaponUpgradeCorrections!E61</f>
        <v>77.5</v>
      </c>
      <c r="L945" s="97">
        <f>BaseWeaponStats!L945*WeaponUpgradeCorrections!F61</f>
        <v>0</v>
      </c>
      <c r="M945" s="97">
        <f>BaseWeaponStats!M945*WeaponUpgradeCorrections!G61</f>
        <v>50</v>
      </c>
      <c r="N945" s="97">
        <f>BaseWeaponStats!N945*WeaponUpgradeCorrections!H61</f>
        <v>20</v>
      </c>
      <c r="O945" s="97">
        <v>0</v>
      </c>
      <c r="P945" s="98">
        <v>1</v>
      </c>
      <c r="Q945" s="98">
        <v>0</v>
      </c>
      <c r="R945" s="102">
        <f>BaseWeaponStats!R945*WeaponUpgradeCorrections!M61</f>
        <v>85</v>
      </c>
      <c r="S945" s="102">
        <f>BaseWeaponStats!S945*WeaponUpgradeCorrections!N61</f>
        <v>65</v>
      </c>
      <c r="T945" s="102">
        <f>BaseWeaponStats!T945*WeaponUpgradeCorrections!O61</f>
        <v>39</v>
      </c>
      <c r="U945" s="102">
        <f>BaseWeaponStats!U945*WeaponUpgradeCorrections!P61</f>
        <v>65</v>
      </c>
      <c r="V945" s="102">
        <f>BaseWeaponStats!V945*WeaponUpgradeCorrections!Q61</f>
        <v>40</v>
      </c>
      <c r="W945" s="100">
        <f>BaseWeaponStats!W945</f>
        <v>180</v>
      </c>
      <c r="X945" s="100">
        <f>BaseWeaponStats!X945</f>
        <v>0</v>
      </c>
      <c r="Y945" s="100">
        <f>BaseWeaponStats!Y945</f>
        <v>0</v>
      </c>
    </row>
    <row r="946" spans="1:25" ht="15.75" customHeight="1" x14ac:dyDescent="0.2">
      <c r="A946" s="94" t="s">
        <v>418</v>
      </c>
      <c r="B946" s="94" t="s">
        <v>449</v>
      </c>
      <c r="C946" s="16" t="s">
        <v>2</v>
      </c>
      <c r="D946" s="96" t="s">
        <v>419</v>
      </c>
      <c r="E946" s="96" t="s">
        <v>420</v>
      </c>
      <c r="F946" s="96" t="s">
        <v>421</v>
      </c>
      <c r="G946" s="96" t="s">
        <v>422</v>
      </c>
      <c r="H946" s="96" t="s">
        <v>423</v>
      </c>
      <c r="I946" s="97" t="s">
        <v>424</v>
      </c>
      <c r="J946" s="97" t="s">
        <v>425</v>
      </c>
      <c r="K946" s="97" t="s">
        <v>426</v>
      </c>
      <c r="L946" s="97" t="s">
        <v>427</v>
      </c>
      <c r="M946" s="97" t="s">
        <v>428</v>
      </c>
      <c r="N946" s="97" t="s">
        <v>429</v>
      </c>
      <c r="O946" s="97" t="s">
        <v>430</v>
      </c>
      <c r="P946" s="98" t="s">
        <v>9</v>
      </c>
      <c r="Q946" s="98" t="s">
        <v>431</v>
      </c>
      <c r="R946" s="102" t="s">
        <v>432</v>
      </c>
      <c r="S946" s="102" t="s">
        <v>433</v>
      </c>
      <c r="T946" s="102" t="s">
        <v>434</v>
      </c>
      <c r="U946" s="102" t="s">
        <v>435</v>
      </c>
      <c r="V946" s="102" t="s">
        <v>436</v>
      </c>
      <c r="W946" s="100" t="s">
        <v>437</v>
      </c>
      <c r="X946" s="100" t="s">
        <v>10</v>
      </c>
      <c r="Y946" s="100" t="s">
        <v>438</v>
      </c>
    </row>
    <row r="947" spans="1:25" ht="15.75" customHeight="1" x14ac:dyDescent="0.2">
      <c r="A947" s="94">
        <f>BaseWeaponStats!A947+5</f>
        <v>1411005</v>
      </c>
      <c r="B947" s="103" t="s">
        <v>1420</v>
      </c>
      <c r="C947" s="16" t="s">
        <v>275</v>
      </c>
      <c r="D947" s="106">
        <f>BaseWeaponStats!D947*WeaponUpgradeCorrections!I16</f>
        <v>0</v>
      </c>
      <c r="E947" s="106">
        <f>BaseWeaponStats!E947*WeaponUpgradeCorrections!J16</f>
        <v>0</v>
      </c>
      <c r="F947" s="106">
        <f>BaseWeaponStats!F947*WeaponUpgradeCorrections!K16</f>
        <v>0</v>
      </c>
      <c r="G947" s="106">
        <f>BaseWeaponStats!G947*WeaponUpgradeCorrections!L16</f>
        <v>0</v>
      </c>
      <c r="H947" s="96">
        <v>0</v>
      </c>
      <c r="I947" s="97">
        <f>BaseWeaponStats!I947*WeaponUpgradeCorrections!C16</f>
        <v>0</v>
      </c>
      <c r="J947" s="97">
        <f>BaseWeaponStats!J947*WeaponUpgradeCorrections!D16</f>
        <v>150</v>
      </c>
      <c r="K947" s="97">
        <f>BaseWeaponStats!K947*WeaponUpgradeCorrections!E16</f>
        <v>0</v>
      </c>
      <c r="L947" s="97">
        <f>BaseWeaponStats!L947*WeaponUpgradeCorrections!F16</f>
        <v>0</v>
      </c>
      <c r="M947" s="97">
        <f>BaseWeaponStats!M947*WeaponUpgradeCorrections!G16</f>
        <v>50</v>
      </c>
      <c r="N947" s="97">
        <f>BaseWeaponStats!N947*WeaponUpgradeCorrections!H16</f>
        <v>20</v>
      </c>
      <c r="O947" s="97">
        <v>0</v>
      </c>
      <c r="P947" s="98">
        <v>3</v>
      </c>
      <c r="Q947" s="98">
        <v>1</v>
      </c>
      <c r="R947" s="102">
        <f>BaseWeaponStats!R947*WeaponUpgradeCorrections!M16</f>
        <v>70</v>
      </c>
      <c r="S947" s="102">
        <f>BaseWeaponStats!S947*WeaponUpgradeCorrections!N16</f>
        <v>90</v>
      </c>
      <c r="T947" s="102">
        <f>BaseWeaponStats!T947*WeaponUpgradeCorrections!O16</f>
        <v>70</v>
      </c>
      <c r="U947" s="102">
        <f>BaseWeaponStats!U947*WeaponUpgradeCorrections!P16</f>
        <v>40</v>
      </c>
      <c r="V947" s="102">
        <f>BaseWeaponStats!V947*WeaponUpgradeCorrections!Q16</f>
        <v>40</v>
      </c>
      <c r="W947" s="100">
        <f>BaseWeaponStats!W947</f>
        <v>120</v>
      </c>
      <c r="X947" s="100">
        <f>BaseWeaponStats!X947</f>
        <v>0</v>
      </c>
      <c r="Y947" s="100">
        <f>BaseWeaponStats!Y947</f>
        <v>0</v>
      </c>
    </row>
    <row r="948" spans="1:25" ht="15.75" customHeight="1" x14ac:dyDescent="0.2">
      <c r="A948" s="94" t="s">
        <v>418</v>
      </c>
      <c r="B948" s="94" t="s">
        <v>449</v>
      </c>
      <c r="C948" s="16" t="s">
        <v>2</v>
      </c>
      <c r="D948" s="96" t="s">
        <v>419</v>
      </c>
      <c r="E948" s="96" t="s">
        <v>420</v>
      </c>
      <c r="F948" s="96" t="s">
        <v>421</v>
      </c>
      <c r="G948" s="96" t="s">
        <v>422</v>
      </c>
      <c r="H948" s="96" t="s">
        <v>423</v>
      </c>
      <c r="I948" s="97" t="s">
        <v>424</v>
      </c>
      <c r="J948" s="97" t="s">
        <v>425</v>
      </c>
      <c r="K948" s="97" t="s">
        <v>426</v>
      </c>
      <c r="L948" s="97" t="s">
        <v>427</v>
      </c>
      <c r="M948" s="97" t="s">
        <v>428</v>
      </c>
      <c r="N948" s="97" t="s">
        <v>429</v>
      </c>
      <c r="O948" s="97" t="s">
        <v>430</v>
      </c>
      <c r="P948" s="98" t="s">
        <v>9</v>
      </c>
      <c r="Q948" s="98" t="s">
        <v>431</v>
      </c>
      <c r="R948" s="102" t="s">
        <v>432</v>
      </c>
      <c r="S948" s="102" t="s">
        <v>433</v>
      </c>
      <c r="T948" s="102" t="s">
        <v>434</v>
      </c>
      <c r="U948" s="102" t="s">
        <v>435</v>
      </c>
      <c r="V948" s="102" t="s">
        <v>436</v>
      </c>
      <c r="W948" s="100" t="s">
        <v>437</v>
      </c>
      <c r="X948" s="100" t="s">
        <v>10</v>
      </c>
      <c r="Y948" s="100" t="s">
        <v>438</v>
      </c>
    </row>
    <row r="949" spans="1:25" ht="15.75" customHeight="1" x14ac:dyDescent="0.2">
      <c r="A949" s="94">
        <f>BaseWeaponStats!A949+15</f>
        <v>1450015</v>
      </c>
      <c r="B949" s="103" t="s">
        <v>1421</v>
      </c>
      <c r="C949" s="16" t="s">
        <v>1422</v>
      </c>
      <c r="D949" s="106">
        <f>BaseWeaponStats!D949*WeaponUpgradeCorrections!I56</f>
        <v>31</v>
      </c>
      <c r="E949" s="106">
        <f>BaseWeaponStats!E949*WeaponUpgradeCorrections!J56</f>
        <v>0</v>
      </c>
      <c r="F949" s="106">
        <f>BaseWeaponStats!F949*WeaponUpgradeCorrections!K56</f>
        <v>0</v>
      </c>
      <c r="G949" s="106">
        <f>BaseWeaponStats!G949*WeaponUpgradeCorrections!L56</f>
        <v>0</v>
      </c>
      <c r="H949" s="96">
        <v>0</v>
      </c>
      <c r="I949" s="97">
        <f>BaseWeaponStats!I949*WeaponUpgradeCorrections!C56</f>
        <v>120</v>
      </c>
      <c r="J949" s="97">
        <f>BaseWeaponStats!J949*WeaponUpgradeCorrections!D56</f>
        <v>0</v>
      </c>
      <c r="K949" s="97">
        <f>BaseWeaponStats!K949*WeaponUpgradeCorrections!E56</f>
        <v>0</v>
      </c>
      <c r="L949" s="97">
        <f>BaseWeaponStats!L949*WeaponUpgradeCorrections!F56</f>
        <v>0</v>
      </c>
      <c r="M949" s="97">
        <f>BaseWeaponStats!M949*WeaponUpgradeCorrections!G56</f>
        <v>62.5</v>
      </c>
      <c r="N949" s="97">
        <f>BaseWeaponStats!N949*WeaponUpgradeCorrections!H56</f>
        <v>20</v>
      </c>
      <c r="O949" s="97">
        <v>0</v>
      </c>
      <c r="P949" s="98">
        <v>2</v>
      </c>
      <c r="Q949" s="98">
        <v>0</v>
      </c>
      <c r="R949" s="102">
        <f>BaseWeaponStats!R949*WeaponUpgradeCorrections!M56</f>
        <v>100</v>
      </c>
      <c r="S949" s="102">
        <f>BaseWeaponStats!S949*WeaponUpgradeCorrections!N56</f>
        <v>30</v>
      </c>
      <c r="T949" s="102">
        <f>BaseWeaponStats!T949*WeaponUpgradeCorrections!O56</f>
        <v>70</v>
      </c>
      <c r="U949" s="102">
        <f>BaseWeaponStats!U949*WeaponUpgradeCorrections!P56</f>
        <v>50</v>
      </c>
      <c r="V949" s="102">
        <f>BaseWeaponStats!V949*WeaponUpgradeCorrections!Q56</f>
        <v>68.75</v>
      </c>
      <c r="W949" s="100">
        <f>BaseWeaponStats!W949</f>
        <v>250</v>
      </c>
      <c r="X949" s="100">
        <f>BaseWeaponStats!X949</f>
        <v>0</v>
      </c>
      <c r="Y949" s="100">
        <f>BaseWeaponStats!Y949</f>
        <v>0</v>
      </c>
    </row>
    <row r="950" spans="1:25" ht="15.75" customHeight="1" x14ac:dyDescent="0.2">
      <c r="A950" s="94">
        <f>BaseWeaponStats!A950+5</f>
        <v>1450105</v>
      </c>
      <c r="B950" s="95" t="s">
        <v>1423</v>
      </c>
      <c r="C950" s="16" t="s">
        <v>1422</v>
      </c>
      <c r="D950" s="106">
        <f>BaseWeaponStats!D950*WeaponUpgradeCorrections!I57</f>
        <v>31</v>
      </c>
      <c r="E950" s="106">
        <f>BaseWeaponStats!E950*WeaponUpgradeCorrections!J57</f>
        <v>0</v>
      </c>
      <c r="F950" s="106">
        <f>BaseWeaponStats!F950*WeaponUpgradeCorrections!K57</f>
        <v>0</v>
      </c>
      <c r="G950" s="106">
        <f>BaseWeaponStats!G950*WeaponUpgradeCorrections!L57</f>
        <v>0</v>
      </c>
      <c r="H950" s="96">
        <v>0</v>
      </c>
      <c r="I950" s="97">
        <f>BaseWeaponStats!I950*WeaponUpgradeCorrections!C57</f>
        <v>120</v>
      </c>
      <c r="J950" s="97">
        <f>BaseWeaponStats!J950*WeaponUpgradeCorrections!D57</f>
        <v>0</v>
      </c>
      <c r="K950" s="97">
        <f>BaseWeaponStats!K950*WeaponUpgradeCorrections!E57</f>
        <v>0</v>
      </c>
      <c r="L950" s="97">
        <f>BaseWeaponStats!L950*WeaponUpgradeCorrections!F57</f>
        <v>0</v>
      </c>
      <c r="M950" s="97">
        <f>BaseWeaponStats!M950*WeaponUpgradeCorrections!G57</f>
        <v>62.5</v>
      </c>
      <c r="N950" s="97">
        <f>BaseWeaponStats!N950*WeaponUpgradeCorrections!H57</f>
        <v>20</v>
      </c>
      <c r="O950" s="97">
        <v>0</v>
      </c>
      <c r="P950" s="98">
        <v>2</v>
      </c>
      <c r="Q950" s="98">
        <v>0</v>
      </c>
      <c r="R950" s="102">
        <f>BaseWeaponStats!R950*WeaponUpgradeCorrections!M57</f>
        <v>100</v>
      </c>
      <c r="S950" s="102">
        <f>BaseWeaponStats!S950*WeaponUpgradeCorrections!N57</f>
        <v>30</v>
      </c>
      <c r="T950" s="102">
        <f>BaseWeaponStats!T950*WeaponUpgradeCorrections!O57</f>
        <v>70</v>
      </c>
      <c r="U950" s="102">
        <f>BaseWeaponStats!U950*WeaponUpgradeCorrections!P57</f>
        <v>50</v>
      </c>
      <c r="V950" s="102">
        <f>BaseWeaponStats!V950*WeaponUpgradeCorrections!Q57</f>
        <v>71.5</v>
      </c>
      <c r="W950" s="100">
        <f>BaseWeaponStats!W950</f>
        <v>25</v>
      </c>
      <c r="X950" s="100">
        <f>BaseWeaponStats!X950</f>
        <v>0</v>
      </c>
      <c r="Y950" s="100">
        <f>BaseWeaponStats!Y950</f>
        <v>0</v>
      </c>
    </row>
    <row r="951" spans="1:25" ht="15.75" customHeight="1" x14ac:dyDescent="0.2">
      <c r="A951" s="94">
        <f>BaseWeaponStats!A951+5</f>
        <v>1450205</v>
      </c>
      <c r="B951" s="95" t="s">
        <v>1424</v>
      </c>
      <c r="C951" s="16" t="s">
        <v>1422</v>
      </c>
      <c r="D951" s="106">
        <f>BaseWeaponStats!D951*WeaponUpgradeCorrections!I51</f>
        <v>0</v>
      </c>
      <c r="E951" s="106">
        <f>BaseWeaponStats!E951*WeaponUpgradeCorrections!J51</f>
        <v>0</v>
      </c>
      <c r="F951" s="106">
        <f>BaseWeaponStats!F951*WeaponUpgradeCorrections!K51</f>
        <v>0</v>
      </c>
      <c r="G951" s="106">
        <f>BaseWeaponStats!G951*WeaponUpgradeCorrections!L51</f>
        <v>0</v>
      </c>
      <c r="H951" s="96">
        <v>0</v>
      </c>
      <c r="I951" s="97">
        <f>BaseWeaponStats!I951*WeaponUpgradeCorrections!C51</f>
        <v>96</v>
      </c>
      <c r="J951" s="97">
        <f>BaseWeaponStats!J951*WeaponUpgradeCorrections!D51</f>
        <v>0</v>
      </c>
      <c r="K951" s="97">
        <f>BaseWeaponStats!K951*WeaponUpgradeCorrections!E51</f>
        <v>0</v>
      </c>
      <c r="L951" s="97">
        <f>BaseWeaponStats!L951*WeaponUpgradeCorrections!F51</f>
        <v>96</v>
      </c>
      <c r="M951" s="97">
        <f>BaseWeaponStats!M951*WeaponUpgradeCorrections!G51</f>
        <v>62.5</v>
      </c>
      <c r="N951" s="97">
        <f>BaseWeaponStats!N951*WeaponUpgradeCorrections!H51</f>
        <v>20</v>
      </c>
      <c r="O951" s="97">
        <v>0</v>
      </c>
      <c r="P951" s="98">
        <v>2</v>
      </c>
      <c r="Q951" s="98">
        <v>0</v>
      </c>
      <c r="R951" s="102">
        <f>BaseWeaponStats!R951*WeaponUpgradeCorrections!M51</f>
        <v>100</v>
      </c>
      <c r="S951" s="102">
        <f>BaseWeaponStats!S951*WeaponUpgradeCorrections!N51</f>
        <v>30</v>
      </c>
      <c r="T951" s="102">
        <f>BaseWeaponStats!T951*WeaponUpgradeCorrections!O51</f>
        <v>70</v>
      </c>
      <c r="U951" s="102">
        <f>BaseWeaponStats!U951*WeaponUpgradeCorrections!P51</f>
        <v>60</v>
      </c>
      <c r="V951" s="102">
        <f>BaseWeaponStats!V951*WeaponUpgradeCorrections!Q51</f>
        <v>55</v>
      </c>
      <c r="W951" s="100">
        <f>BaseWeaponStats!W951</f>
        <v>250</v>
      </c>
      <c r="X951" s="100">
        <f>BaseWeaponStats!X951</f>
        <v>0</v>
      </c>
      <c r="Y951" s="100">
        <f>BaseWeaponStats!Y951</f>
        <v>0</v>
      </c>
    </row>
    <row r="952" spans="1:25" ht="15.75" customHeight="1" x14ac:dyDescent="0.2">
      <c r="A952" s="94">
        <f>BaseWeaponStats!A952+10</f>
        <v>1450410</v>
      </c>
      <c r="B952" s="95" t="s">
        <v>1425</v>
      </c>
      <c r="C952" s="16" t="s">
        <v>1422</v>
      </c>
      <c r="D952" s="106">
        <f>BaseWeaponStats!D952*WeaponUpgradeCorrections!I52</f>
        <v>8</v>
      </c>
      <c r="E952" s="106">
        <f>BaseWeaponStats!E952*WeaponUpgradeCorrections!J52</f>
        <v>0</v>
      </c>
      <c r="F952" s="106">
        <f>BaseWeaponStats!F952*WeaponUpgradeCorrections!K52</f>
        <v>22</v>
      </c>
      <c r="G952" s="106">
        <f>BaseWeaponStats!G952*WeaponUpgradeCorrections!L52</f>
        <v>0</v>
      </c>
      <c r="H952" s="96">
        <v>0</v>
      </c>
      <c r="I952" s="97">
        <f>BaseWeaponStats!I952*WeaponUpgradeCorrections!C52</f>
        <v>90</v>
      </c>
      <c r="J952" s="97">
        <f>BaseWeaponStats!J952*WeaponUpgradeCorrections!D52</f>
        <v>98</v>
      </c>
      <c r="K952" s="97">
        <f>BaseWeaponStats!K952*WeaponUpgradeCorrections!E52</f>
        <v>0</v>
      </c>
      <c r="L952" s="97">
        <f>BaseWeaponStats!L952*WeaponUpgradeCorrections!F52</f>
        <v>0</v>
      </c>
      <c r="M952" s="97">
        <f>BaseWeaponStats!M952*WeaponUpgradeCorrections!G52</f>
        <v>62.5</v>
      </c>
      <c r="N952" s="97">
        <f>BaseWeaponStats!N952*WeaponUpgradeCorrections!H52</f>
        <v>20</v>
      </c>
      <c r="O952" s="97">
        <v>0</v>
      </c>
      <c r="P952" s="98">
        <v>2</v>
      </c>
      <c r="Q952" s="98">
        <v>0</v>
      </c>
      <c r="R952" s="102">
        <f>BaseWeaponStats!R952*WeaponUpgradeCorrections!M52</f>
        <v>100</v>
      </c>
      <c r="S952" s="102">
        <f>BaseWeaponStats!S952*WeaponUpgradeCorrections!N52</f>
        <v>36</v>
      </c>
      <c r="T952" s="102">
        <f>BaseWeaponStats!T952*WeaponUpgradeCorrections!O52</f>
        <v>70</v>
      </c>
      <c r="U952" s="102">
        <f>BaseWeaponStats!U952*WeaponUpgradeCorrections!P52</f>
        <v>50</v>
      </c>
      <c r="V952" s="102">
        <f>BaseWeaponStats!V952*WeaponUpgradeCorrections!Q52</f>
        <v>55</v>
      </c>
      <c r="W952" s="100">
        <f>BaseWeaponStats!W952</f>
        <v>250</v>
      </c>
      <c r="X952" s="100">
        <f>BaseWeaponStats!X952</f>
        <v>0</v>
      </c>
      <c r="Y952" s="100">
        <f>BaseWeaponStats!Y952</f>
        <v>1</v>
      </c>
    </row>
    <row r="953" spans="1:25" ht="15.75" customHeight="1" x14ac:dyDescent="0.2">
      <c r="A953" s="94">
        <f>BaseWeaponStats!A953+10</f>
        <v>1450610</v>
      </c>
      <c r="B953" s="95" t="s">
        <v>1426</v>
      </c>
      <c r="C953" s="16" t="s">
        <v>1422</v>
      </c>
      <c r="D953" s="106">
        <f>BaseWeaponStats!D953*WeaponUpgradeCorrections!I53</f>
        <v>10</v>
      </c>
      <c r="E953" s="106">
        <f>BaseWeaponStats!E953*WeaponUpgradeCorrections!J53</f>
        <v>0</v>
      </c>
      <c r="F953" s="106">
        <f>BaseWeaponStats!F953*WeaponUpgradeCorrections!K53</f>
        <v>0</v>
      </c>
      <c r="G953" s="106">
        <f>BaseWeaponStats!G953*WeaponUpgradeCorrections!L53</f>
        <v>25</v>
      </c>
      <c r="H953" s="96">
        <v>0</v>
      </c>
      <c r="I953" s="97">
        <f>BaseWeaponStats!I953*WeaponUpgradeCorrections!C53</f>
        <v>82</v>
      </c>
      <c r="J953" s="97">
        <f>BaseWeaponStats!J953*WeaponUpgradeCorrections!D53</f>
        <v>100</v>
      </c>
      <c r="K953" s="97">
        <f>BaseWeaponStats!K953*WeaponUpgradeCorrections!E53</f>
        <v>0</v>
      </c>
      <c r="L953" s="97">
        <f>BaseWeaponStats!L953*WeaponUpgradeCorrections!F53</f>
        <v>0</v>
      </c>
      <c r="M953" s="97">
        <f>BaseWeaponStats!M953*WeaponUpgradeCorrections!G53</f>
        <v>62.5</v>
      </c>
      <c r="N953" s="97">
        <f>BaseWeaponStats!N953*WeaponUpgradeCorrections!H53</f>
        <v>20</v>
      </c>
      <c r="O953" s="97">
        <v>0</v>
      </c>
      <c r="P953" s="98">
        <v>2</v>
      </c>
      <c r="Q953" s="98">
        <v>0</v>
      </c>
      <c r="R953" s="102">
        <f>BaseWeaponStats!R953*WeaponUpgradeCorrections!M53</f>
        <v>100</v>
      </c>
      <c r="S953" s="102">
        <f>BaseWeaponStats!S953*WeaponUpgradeCorrections!N53</f>
        <v>30</v>
      </c>
      <c r="T953" s="102">
        <f>BaseWeaponStats!T953*WeaponUpgradeCorrections!O53</f>
        <v>70</v>
      </c>
      <c r="U953" s="102">
        <f>BaseWeaponStats!U953*WeaponUpgradeCorrections!P53</f>
        <v>50</v>
      </c>
      <c r="V953" s="102">
        <f>BaseWeaponStats!V953*WeaponUpgradeCorrections!Q53</f>
        <v>55</v>
      </c>
      <c r="W953" s="100">
        <f>BaseWeaponStats!W953</f>
        <v>250</v>
      </c>
      <c r="X953" s="100">
        <f>BaseWeaponStats!X953</f>
        <v>0</v>
      </c>
      <c r="Y953" s="100">
        <f>BaseWeaponStats!Y953</f>
        <v>1</v>
      </c>
    </row>
    <row r="954" spans="1:25" ht="15.75" customHeight="1" x14ac:dyDescent="0.2">
      <c r="A954" s="94">
        <f>BaseWeaponStats!A954+10</f>
        <v>1450810</v>
      </c>
      <c r="B954" s="95" t="s">
        <v>1427</v>
      </c>
      <c r="C954" s="16" t="s">
        <v>1422</v>
      </c>
      <c r="D954" s="106">
        <f>BaseWeaponStats!D954*WeaponUpgradeCorrections!I54</f>
        <v>0</v>
      </c>
      <c r="E954" s="106">
        <f>BaseWeaponStats!E954*WeaponUpgradeCorrections!J54</f>
        <v>0</v>
      </c>
      <c r="F954" s="106">
        <f>BaseWeaponStats!F954*WeaponUpgradeCorrections!K54</f>
        <v>0</v>
      </c>
      <c r="G954" s="106">
        <f>BaseWeaponStats!G954*WeaponUpgradeCorrections!L54</f>
        <v>0</v>
      </c>
      <c r="H954" s="96">
        <v>0</v>
      </c>
      <c r="I954" s="97">
        <f>BaseWeaponStats!I954*WeaponUpgradeCorrections!C54</f>
        <v>93</v>
      </c>
      <c r="J954" s="97">
        <f>BaseWeaponStats!J954*WeaponUpgradeCorrections!D54</f>
        <v>0</v>
      </c>
      <c r="K954" s="97">
        <f>BaseWeaponStats!K954*WeaponUpgradeCorrections!E54</f>
        <v>93</v>
      </c>
      <c r="L954" s="97">
        <f>BaseWeaponStats!L954*WeaponUpgradeCorrections!F54</f>
        <v>0</v>
      </c>
      <c r="M954" s="97">
        <f>BaseWeaponStats!M954*WeaponUpgradeCorrections!G54</f>
        <v>62.5</v>
      </c>
      <c r="N954" s="97">
        <f>BaseWeaponStats!N954*WeaponUpgradeCorrections!H54</f>
        <v>20</v>
      </c>
      <c r="O954" s="97">
        <v>0</v>
      </c>
      <c r="P954" s="98">
        <v>2</v>
      </c>
      <c r="Q954" s="98">
        <v>0</v>
      </c>
      <c r="R954" s="102">
        <f>BaseWeaponStats!R954*WeaponUpgradeCorrections!M54</f>
        <v>100</v>
      </c>
      <c r="S954" s="102">
        <f>BaseWeaponStats!S954*WeaponUpgradeCorrections!N54</f>
        <v>30</v>
      </c>
      <c r="T954" s="102">
        <f>BaseWeaponStats!T954*WeaponUpgradeCorrections!O54</f>
        <v>84</v>
      </c>
      <c r="U954" s="102">
        <f>BaseWeaponStats!U954*WeaponUpgradeCorrections!P54</f>
        <v>50</v>
      </c>
      <c r="V954" s="102">
        <f>BaseWeaponStats!V954*WeaponUpgradeCorrections!Q54</f>
        <v>55</v>
      </c>
      <c r="W954" s="100">
        <f>BaseWeaponStats!W954</f>
        <v>250</v>
      </c>
      <c r="X954" s="100">
        <f>BaseWeaponStats!X954</f>
        <v>0</v>
      </c>
      <c r="Y954" s="100">
        <f>BaseWeaponStats!Y954</f>
        <v>0</v>
      </c>
    </row>
    <row r="955" spans="1:25" ht="15.75" customHeight="1" x14ac:dyDescent="0.2">
      <c r="A955" s="94" t="s">
        <v>418</v>
      </c>
      <c r="B955" s="94" t="s">
        <v>449</v>
      </c>
      <c r="C955" s="16" t="s">
        <v>2</v>
      </c>
      <c r="D955" s="96" t="s">
        <v>419</v>
      </c>
      <c r="E955" s="96" t="s">
        <v>420</v>
      </c>
      <c r="F955" s="96" t="s">
        <v>421</v>
      </c>
      <c r="G955" s="96" t="s">
        <v>422</v>
      </c>
      <c r="H955" s="96" t="s">
        <v>423</v>
      </c>
      <c r="I955" s="97" t="s">
        <v>424</v>
      </c>
      <c r="J955" s="97" t="s">
        <v>425</v>
      </c>
      <c r="K955" s="97" t="s">
        <v>426</v>
      </c>
      <c r="L955" s="97" t="s">
        <v>427</v>
      </c>
      <c r="M955" s="97" t="s">
        <v>428</v>
      </c>
      <c r="N955" s="97" t="s">
        <v>429</v>
      </c>
      <c r="O955" s="97" t="s">
        <v>430</v>
      </c>
      <c r="P955" s="98" t="s">
        <v>9</v>
      </c>
      <c r="Q955" s="98" t="s">
        <v>431</v>
      </c>
      <c r="R955" s="102" t="s">
        <v>432</v>
      </c>
      <c r="S955" s="102" t="s">
        <v>433</v>
      </c>
      <c r="T955" s="102" t="s">
        <v>434</v>
      </c>
      <c r="U955" s="102" t="s">
        <v>435</v>
      </c>
      <c r="V955" s="102" t="s">
        <v>436</v>
      </c>
      <c r="W955" s="100" t="s">
        <v>437</v>
      </c>
      <c r="X955" s="100" t="s">
        <v>10</v>
      </c>
      <c r="Y955" s="100" t="s">
        <v>438</v>
      </c>
    </row>
    <row r="956" spans="1:25" ht="15.75" customHeight="1" x14ac:dyDescent="0.2">
      <c r="A956" s="94">
        <f>BaseWeaponStats!A956+15</f>
        <v>1451015</v>
      </c>
      <c r="B956" s="103" t="s">
        <v>1428</v>
      </c>
      <c r="C956" s="16" t="s">
        <v>275</v>
      </c>
      <c r="D956" s="106">
        <f>BaseWeaponStats!D956*WeaponUpgradeCorrections!I56</f>
        <v>31</v>
      </c>
      <c r="E956" s="106">
        <f>BaseWeaponStats!E956*WeaponUpgradeCorrections!J56</f>
        <v>0</v>
      </c>
      <c r="F956" s="106">
        <f>BaseWeaponStats!F956*WeaponUpgradeCorrections!K56</f>
        <v>0</v>
      </c>
      <c r="G956" s="106">
        <f>BaseWeaponStats!G956*WeaponUpgradeCorrections!L56</f>
        <v>0</v>
      </c>
      <c r="H956" s="96">
        <v>0</v>
      </c>
      <c r="I956" s="97">
        <f>BaseWeaponStats!I956*WeaponUpgradeCorrections!C56</f>
        <v>136</v>
      </c>
      <c r="J956" s="97">
        <f>BaseWeaponStats!J956*WeaponUpgradeCorrections!D56</f>
        <v>0</v>
      </c>
      <c r="K956" s="97">
        <f>BaseWeaponStats!K956*WeaponUpgradeCorrections!E56</f>
        <v>0</v>
      </c>
      <c r="L956" s="97">
        <f>BaseWeaponStats!L956*WeaponUpgradeCorrections!F56</f>
        <v>0</v>
      </c>
      <c r="M956" s="97">
        <f>BaseWeaponStats!M956*WeaponUpgradeCorrections!G56</f>
        <v>62.5</v>
      </c>
      <c r="N956" s="97">
        <f>BaseWeaponStats!N956*WeaponUpgradeCorrections!H56</f>
        <v>20</v>
      </c>
      <c r="O956" s="97">
        <v>0</v>
      </c>
      <c r="P956" s="98">
        <v>5.5</v>
      </c>
      <c r="Q956" s="98">
        <v>1</v>
      </c>
      <c r="R956" s="102">
        <f>BaseWeaponStats!R956*WeaponUpgradeCorrections!M56</f>
        <v>100</v>
      </c>
      <c r="S956" s="102">
        <f>BaseWeaponStats!S956*WeaponUpgradeCorrections!N56</f>
        <v>30</v>
      </c>
      <c r="T956" s="102">
        <f>BaseWeaponStats!T956*WeaponUpgradeCorrections!O56</f>
        <v>60</v>
      </c>
      <c r="U956" s="102">
        <f>BaseWeaponStats!U956*WeaponUpgradeCorrections!P56</f>
        <v>40</v>
      </c>
      <c r="V956" s="102">
        <f>BaseWeaponStats!V956*WeaponUpgradeCorrections!Q56</f>
        <v>70</v>
      </c>
      <c r="W956" s="100">
        <f>BaseWeaponStats!W956</f>
        <v>200</v>
      </c>
      <c r="X956" s="100">
        <f>BaseWeaponStats!X956</f>
        <v>0</v>
      </c>
      <c r="Y956" s="100">
        <f>BaseWeaponStats!Y956</f>
        <v>0</v>
      </c>
    </row>
    <row r="957" spans="1:25" ht="15.75" customHeight="1" x14ac:dyDescent="0.2">
      <c r="A957" s="94">
        <f>BaseWeaponStats!A957+5</f>
        <v>1451105</v>
      </c>
      <c r="B957" s="95" t="s">
        <v>1429</v>
      </c>
      <c r="C957" s="16" t="s">
        <v>275</v>
      </c>
      <c r="D957" s="106">
        <f>BaseWeaponStats!D957*WeaponUpgradeCorrections!I57</f>
        <v>31</v>
      </c>
      <c r="E957" s="106">
        <f>BaseWeaponStats!E957*WeaponUpgradeCorrections!J57</f>
        <v>0</v>
      </c>
      <c r="F957" s="106">
        <f>BaseWeaponStats!F957*WeaponUpgradeCorrections!K57</f>
        <v>0</v>
      </c>
      <c r="G957" s="106">
        <f>BaseWeaponStats!G957*WeaponUpgradeCorrections!L57</f>
        <v>0</v>
      </c>
      <c r="H957" s="96">
        <v>0</v>
      </c>
      <c r="I957" s="97">
        <f>BaseWeaponStats!I957*WeaponUpgradeCorrections!C57</f>
        <v>136</v>
      </c>
      <c r="J957" s="97">
        <f>BaseWeaponStats!J957*WeaponUpgradeCorrections!D57</f>
        <v>0</v>
      </c>
      <c r="K957" s="97">
        <f>BaseWeaponStats!K957*WeaponUpgradeCorrections!E57</f>
        <v>0</v>
      </c>
      <c r="L957" s="97">
        <f>BaseWeaponStats!L957*WeaponUpgradeCorrections!F57</f>
        <v>0</v>
      </c>
      <c r="M957" s="97">
        <f>BaseWeaponStats!M957*WeaponUpgradeCorrections!G57</f>
        <v>62.5</v>
      </c>
      <c r="N957" s="97">
        <f>BaseWeaponStats!N957*WeaponUpgradeCorrections!H57</f>
        <v>20</v>
      </c>
      <c r="O957" s="97">
        <v>0</v>
      </c>
      <c r="P957" s="98">
        <v>5.5</v>
      </c>
      <c r="Q957" s="98">
        <v>1</v>
      </c>
      <c r="R957" s="102">
        <f>BaseWeaponStats!R957*WeaponUpgradeCorrections!M57</f>
        <v>100</v>
      </c>
      <c r="S957" s="102">
        <f>BaseWeaponStats!S957*WeaponUpgradeCorrections!N57</f>
        <v>30</v>
      </c>
      <c r="T957" s="102">
        <f>BaseWeaponStats!T957*WeaponUpgradeCorrections!O57</f>
        <v>60</v>
      </c>
      <c r="U957" s="102">
        <f>BaseWeaponStats!U957*WeaponUpgradeCorrections!P57</f>
        <v>40</v>
      </c>
      <c r="V957" s="102">
        <f>BaseWeaponStats!V957*WeaponUpgradeCorrections!Q57</f>
        <v>72.8</v>
      </c>
      <c r="W957" s="100">
        <f>BaseWeaponStats!W957</f>
        <v>20</v>
      </c>
      <c r="X957" s="100">
        <f>BaseWeaponStats!X957</f>
        <v>0</v>
      </c>
      <c r="Y957" s="100">
        <f>BaseWeaponStats!Y957</f>
        <v>0</v>
      </c>
    </row>
    <row r="958" spans="1:25" ht="15.75" customHeight="1" x14ac:dyDescent="0.2">
      <c r="A958" s="94">
        <f>BaseWeaponStats!A958+5</f>
        <v>1451205</v>
      </c>
      <c r="B958" s="95" t="s">
        <v>1430</v>
      </c>
      <c r="C958" s="16" t="s">
        <v>275</v>
      </c>
      <c r="D958" s="106">
        <f>BaseWeaponStats!D958*WeaponUpgradeCorrections!I51</f>
        <v>0</v>
      </c>
      <c r="E958" s="106">
        <f>BaseWeaponStats!E958*WeaponUpgradeCorrections!J51</f>
        <v>0</v>
      </c>
      <c r="F958" s="106">
        <f>BaseWeaponStats!F958*WeaponUpgradeCorrections!K51</f>
        <v>0</v>
      </c>
      <c r="G958" s="106">
        <f>BaseWeaponStats!G958*WeaponUpgradeCorrections!L51</f>
        <v>0</v>
      </c>
      <c r="H958" s="96">
        <v>0</v>
      </c>
      <c r="I958" s="97">
        <f>BaseWeaponStats!I958*WeaponUpgradeCorrections!C51</f>
        <v>108.80000000000001</v>
      </c>
      <c r="J958" s="97">
        <f>BaseWeaponStats!J958*WeaponUpgradeCorrections!D51</f>
        <v>0</v>
      </c>
      <c r="K958" s="97">
        <f>BaseWeaponStats!K958*WeaponUpgradeCorrections!E51</f>
        <v>0</v>
      </c>
      <c r="L958" s="97">
        <f>BaseWeaponStats!L958*WeaponUpgradeCorrections!F51</f>
        <v>108.80000000000001</v>
      </c>
      <c r="M958" s="97">
        <f>BaseWeaponStats!M958*WeaponUpgradeCorrections!G51</f>
        <v>62.5</v>
      </c>
      <c r="N958" s="97">
        <f>BaseWeaponStats!N958*WeaponUpgradeCorrections!H51</f>
        <v>20</v>
      </c>
      <c r="O958" s="97">
        <v>0</v>
      </c>
      <c r="P958" s="98">
        <v>5.5</v>
      </c>
      <c r="Q958" s="98">
        <v>1</v>
      </c>
      <c r="R958" s="102">
        <f>BaseWeaponStats!R958*WeaponUpgradeCorrections!M51</f>
        <v>100</v>
      </c>
      <c r="S958" s="102">
        <f>BaseWeaponStats!S958*WeaponUpgradeCorrections!N51</f>
        <v>30</v>
      </c>
      <c r="T958" s="102">
        <f>BaseWeaponStats!T958*WeaponUpgradeCorrections!O51</f>
        <v>60</v>
      </c>
      <c r="U958" s="102">
        <f>BaseWeaponStats!U958*WeaponUpgradeCorrections!P51</f>
        <v>48</v>
      </c>
      <c r="V958" s="102">
        <f>BaseWeaponStats!V958*WeaponUpgradeCorrections!Q51</f>
        <v>56</v>
      </c>
      <c r="W958" s="100">
        <f>BaseWeaponStats!W958</f>
        <v>200</v>
      </c>
      <c r="X958" s="100">
        <f>BaseWeaponStats!X958</f>
        <v>0</v>
      </c>
      <c r="Y958" s="100">
        <f>BaseWeaponStats!Y958</f>
        <v>0</v>
      </c>
    </row>
    <row r="959" spans="1:25" ht="15.75" customHeight="1" x14ac:dyDescent="0.2">
      <c r="A959" s="94">
        <f>BaseWeaponStats!A959+10</f>
        <v>1451410</v>
      </c>
      <c r="B959" s="95" t="s">
        <v>1431</v>
      </c>
      <c r="C959" s="16" t="s">
        <v>275</v>
      </c>
      <c r="D959" s="106">
        <f>BaseWeaponStats!D959*WeaponUpgradeCorrections!I52</f>
        <v>8</v>
      </c>
      <c r="E959" s="106">
        <f>BaseWeaponStats!E959*WeaponUpgradeCorrections!J52</f>
        <v>0</v>
      </c>
      <c r="F959" s="106">
        <f>BaseWeaponStats!F959*WeaponUpgradeCorrections!K52</f>
        <v>22</v>
      </c>
      <c r="G959" s="106">
        <f>BaseWeaponStats!G959*WeaponUpgradeCorrections!L52</f>
        <v>0</v>
      </c>
      <c r="H959" s="96">
        <v>0</v>
      </c>
      <c r="I959" s="97">
        <f>BaseWeaponStats!I959*WeaponUpgradeCorrections!C52</f>
        <v>102</v>
      </c>
      <c r="J959" s="97">
        <f>BaseWeaponStats!J959*WeaponUpgradeCorrections!D52</f>
        <v>110</v>
      </c>
      <c r="K959" s="97">
        <f>BaseWeaponStats!K959*WeaponUpgradeCorrections!E52</f>
        <v>0</v>
      </c>
      <c r="L959" s="97">
        <f>BaseWeaponStats!L959*WeaponUpgradeCorrections!F52</f>
        <v>0</v>
      </c>
      <c r="M959" s="97">
        <f>BaseWeaponStats!M959*WeaponUpgradeCorrections!G52</f>
        <v>62.5</v>
      </c>
      <c r="N959" s="97">
        <f>BaseWeaponStats!N959*WeaponUpgradeCorrections!H52</f>
        <v>20</v>
      </c>
      <c r="O959" s="97">
        <v>0</v>
      </c>
      <c r="P959" s="98">
        <v>5.5</v>
      </c>
      <c r="Q959" s="98">
        <v>1</v>
      </c>
      <c r="R959" s="102">
        <f>BaseWeaponStats!R959*WeaponUpgradeCorrections!M52</f>
        <v>100</v>
      </c>
      <c r="S959" s="102">
        <f>BaseWeaponStats!S959*WeaponUpgradeCorrections!N52</f>
        <v>36</v>
      </c>
      <c r="T959" s="102">
        <f>BaseWeaponStats!T959*WeaponUpgradeCorrections!O52</f>
        <v>60</v>
      </c>
      <c r="U959" s="102">
        <f>BaseWeaponStats!U959*WeaponUpgradeCorrections!P52</f>
        <v>40</v>
      </c>
      <c r="V959" s="102">
        <f>BaseWeaponStats!V959*WeaponUpgradeCorrections!Q52</f>
        <v>56</v>
      </c>
      <c r="W959" s="100">
        <f>BaseWeaponStats!W959</f>
        <v>200</v>
      </c>
      <c r="X959" s="100">
        <f>BaseWeaponStats!X959</f>
        <v>0</v>
      </c>
      <c r="Y959" s="100">
        <f>BaseWeaponStats!Y959</f>
        <v>1</v>
      </c>
    </row>
    <row r="960" spans="1:25" ht="15.75" customHeight="1" x14ac:dyDescent="0.2">
      <c r="A960" s="94">
        <f>BaseWeaponStats!A960+10</f>
        <v>1451610</v>
      </c>
      <c r="B960" s="95" t="s">
        <v>1432</v>
      </c>
      <c r="C960" s="16" t="s">
        <v>275</v>
      </c>
      <c r="D960" s="106">
        <f>BaseWeaponStats!D960*WeaponUpgradeCorrections!I53</f>
        <v>10</v>
      </c>
      <c r="E960" s="106">
        <f>BaseWeaponStats!E960*WeaponUpgradeCorrections!J53</f>
        <v>0</v>
      </c>
      <c r="F960" s="106">
        <f>BaseWeaponStats!F960*WeaponUpgradeCorrections!K53</f>
        <v>0</v>
      </c>
      <c r="G960" s="106">
        <f>BaseWeaponStats!G960*WeaponUpgradeCorrections!L53</f>
        <v>25</v>
      </c>
      <c r="H960" s="96">
        <v>0</v>
      </c>
      <c r="I960" s="97">
        <f>BaseWeaponStats!I960*WeaponUpgradeCorrections!C53</f>
        <v>92</v>
      </c>
      <c r="J960" s="97">
        <f>BaseWeaponStats!J960*WeaponUpgradeCorrections!D53</f>
        <v>112</v>
      </c>
      <c r="K960" s="97">
        <f>BaseWeaponStats!K960*WeaponUpgradeCorrections!E53</f>
        <v>0</v>
      </c>
      <c r="L960" s="97">
        <f>BaseWeaponStats!L960*WeaponUpgradeCorrections!F53</f>
        <v>0</v>
      </c>
      <c r="M960" s="97">
        <f>BaseWeaponStats!M960*WeaponUpgradeCorrections!G53</f>
        <v>62.5</v>
      </c>
      <c r="N960" s="97">
        <f>BaseWeaponStats!N960*WeaponUpgradeCorrections!H53</f>
        <v>20</v>
      </c>
      <c r="O960" s="97">
        <v>0</v>
      </c>
      <c r="P960" s="98">
        <v>5.5</v>
      </c>
      <c r="Q960" s="98">
        <v>1</v>
      </c>
      <c r="R960" s="102">
        <f>BaseWeaponStats!R960*WeaponUpgradeCorrections!M53</f>
        <v>100</v>
      </c>
      <c r="S960" s="102">
        <f>BaseWeaponStats!S960*WeaponUpgradeCorrections!N53</f>
        <v>30</v>
      </c>
      <c r="T960" s="102">
        <f>BaseWeaponStats!T960*WeaponUpgradeCorrections!O53</f>
        <v>60</v>
      </c>
      <c r="U960" s="102">
        <f>BaseWeaponStats!U960*WeaponUpgradeCorrections!P53</f>
        <v>40</v>
      </c>
      <c r="V960" s="102">
        <f>BaseWeaponStats!V960*WeaponUpgradeCorrections!Q53</f>
        <v>56</v>
      </c>
      <c r="W960" s="100">
        <f>BaseWeaponStats!W960</f>
        <v>200</v>
      </c>
      <c r="X960" s="100">
        <f>BaseWeaponStats!X960</f>
        <v>0</v>
      </c>
      <c r="Y960" s="100">
        <f>BaseWeaponStats!Y960</f>
        <v>1</v>
      </c>
    </row>
    <row r="961" spans="1:25" ht="15.75" customHeight="1" x14ac:dyDescent="0.2">
      <c r="A961" s="94">
        <f>BaseWeaponStats!A961+10</f>
        <v>1451810</v>
      </c>
      <c r="B961" s="95" t="s">
        <v>1433</v>
      </c>
      <c r="C961" s="16" t="s">
        <v>275</v>
      </c>
      <c r="D961" s="106">
        <f>BaseWeaponStats!D961*WeaponUpgradeCorrections!I54</f>
        <v>0</v>
      </c>
      <c r="E961" s="106">
        <f>BaseWeaponStats!E961*WeaponUpgradeCorrections!J54</f>
        <v>0</v>
      </c>
      <c r="F961" s="106">
        <f>BaseWeaponStats!F961*WeaponUpgradeCorrections!K54</f>
        <v>0</v>
      </c>
      <c r="G961" s="106">
        <f>BaseWeaponStats!G961*WeaponUpgradeCorrections!L54</f>
        <v>0</v>
      </c>
      <c r="H961" s="96">
        <v>0</v>
      </c>
      <c r="I961" s="97">
        <f>BaseWeaponStats!I961*WeaponUpgradeCorrections!C54</f>
        <v>105.4</v>
      </c>
      <c r="J961" s="97">
        <f>BaseWeaponStats!J961*WeaponUpgradeCorrections!D54</f>
        <v>0</v>
      </c>
      <c r="K961" s="97">
        <f>BaseWeaponStats!K961*WeaponUpgradeCorrections!E54</f>
        <v>105.4</v>
      </c>
      <c r="L961" s="97">
        <f>BaseWeaponStats!L961*WeaponUpgradeCorrections!F54</f>
        <v>0</v>
      </c>
      <c r="M961" s="97">
        <f>BaseWeaponStats!M961*WeaponUpgradeCorrections!G54</f>
        <v>62.5</v>
      </c>
      <c r="N961" s="97">
        <f>BaseWeaponStats!N961*WeaponUpgradeCorrections!H54</f>
        <v>20</v>
      </c>
      <c r="O961" s="97">
        <v>0</v>
      </c>
      <c r="P961" s="98">
        <v>5.5</v>
      </c>
      <c r="Q961" s="98">
        <v>1</v>
      </c>
      <c r="R961" s="102">
        <f>BaseWeaponStats!R961*WeaponUpgradeCorrections!M54</f>
        <v>100</v>
      </c>
      <c r="S961" s="102">
        <f>BaseWeaponStats!S961*WeaponUpgradeCorrections!N54</f>
        <v>30</v>
      </c>
      <c r="T961" s="102">
        <f>BaseWeaponStats!T961*WeaponUpgradeCorrections!O54</f>
        <v>72</v>
      </c>
      <c r="U961" s="102">
        <f>BaseWeaponStats!U961*WeaponUpgradeCorrections!P54</f>
        <v>40</v>
      </c>
      <c r="V961" s="102">
        <f>BaseWeaponStats!V961*WeaponUpgradeCorrections!Q54</f>
        <v>56</v>
      </c>
      <c r="W961" s="100">
        <f>BaseWeaponStats!W961</f>
        <v>200</v>
      </c>
      <c r="X961" s="100">
        <f>BaseWeaponStats!X961</f>
        <v>0</v>
      </c>
      <c r="Y961" s="100">
        <f>BaseWeaponStats!Y961</f>
        <v>0</v>
      </c>
    </row>
    <row r="962" spans="1:25" ht="15.75" customHeight="1" x14ac:dyDescent="0.2">
      <c r="A962" s="94" t="s">
        <v>418</v>
      </c>
      <c r="B962" s="94" t="s">
        <v>449</v>
      </c>
      <c r="C962" s="16" t="s">
        <v>2</v>
      </c>
      <c r="D962" s="96" t="s">
        <v>419</v>
      </c>
      <c r="E962" s="96" t="s">
        <v>420</v>
      </c>
      <c r="F962" s="96" t="s">
        <v>421</v>
      </c>
      <c r="G962" s="96" t="s">
        <v>422</v>
      </c>
      <c r="H962" s="96" t="s">
        <v>423</v>
      </c>
      <c r="I962" s="97" t="s">
        <v>424</v>
      </c>
      <c r="J962" s="97" t="s">
        <v>425</v>
      </c>
      <c r="K962" s="97" t="s">
        <v>426</v>
      </c>
      <c r="L962" s="97" t="s">
        <v>427</v>
      </c>
      <c r="M962" s="97" t="s">
        <v>428</v>
      </c>
      <c r="N962" s="97" t="s">
        <v>429</v>
      </c>
      <c r="O962" s="97" t="s">
        <v>430</v>
      </c>
      <c r="P962" s="98" t="s">
        <v>9</v>
      </c>
      <c r="Q962" s="98" t="s">
        <v>431</v>
      </c>
      <c r="R962" s="102" t="s">
        <v>432</v>
      </c>
      <c r="S962" s="102" t="s">
        <v>433</v>
      </c>
      <c r="T962" s="102" t="s">
        <v>434</v>
      </c>
      <c r="U962" s="102" t="s">
        <v>435</v>
      </c>
      <c r="V962" s="102" t="s">
        <v>436</v>
      </c>
      <c r="W962" s="100" t="s">
        <v>437</v>
      </c>
      <c r="X962" s="100" t="s">
        <v>10</v>
      </c>
      <c r="Y962" s="100" t="s">
        <v>438</v>
      </c>
    </row>
    <row r="963" spans="1:25" ht="15.75" customHeight="1" x14ac:dyDescent="0.2">
      <c r="A963" s="94">
        <f>BaseWeaponStats!A963+15</f>
        <v>1452015</v>
      </c>
      <c r="B963" s="103" t="s">
        <v>1434</v>
      </c>
      <c r="C963" s="16" t="s">
        <v>275</v>
      </c>
      <c r="D963" s="106">
        <f>BaseWeaponStats!D963*WeaponUpgradeCorrections!I56</f>
        <v>31</v>
      </c>
      <c r="E963" s="106">
        <f>BaseWeaponStats!E963*WeaponUpgradeCorrections!J56</f>
        <v>0</v>
      </c>
      <c r="F963" s="106">
        <f>BaseWeaponStats!F963*WeaponUpgradeCorrections!K56</f>
        <v>0</v>
      </c>
      <c r="G963" s="106">
        <f>BaseWeaponStats!G963*WeaponUpgradeCorrections!L56</f>
        <v>0</v>
      </c>
      <c r="H963" s="96">
        <v>0</v>
      </c>
      <c r="I963" s="97">
        <f>BaseWeaponStats!I963*WeaponUpgradeCorrections!C56</f>
        <v>128</v>
      </c>
      <c r="J963" s="97">
        <f>BaseWeaponStats!J963*WeaponUpgradeCorrections!D56</f>
        <v>0</v>
      </c>
      <c r="K963" s="97">
        <f>BaseWeaponStats!K963*WeaponUpgradeCorrections!E56</f>
        <v>0</v>
      </c>
      <c r="L963" s="97">
        <f>BaseWeaponStats!L963*WeaponUpgradeCorrections!F56</f>
        <v>0</v>
      </c>
      <c r="M963" s="97">
        <f>BaseWeaponStats!M963*WeaponUpgradeCorrections!G56</f>
        <v>62.5</v>
      </c>
      <c r="N963" s="97">
        <f>BaseWeaponStats!N963*WeaponUpgradeCorrections!H56</f>
        <v>20</v>
      </c>
      <c r="O963" s="97">
        <v>0</v>
      </c>
      <c r="P963" s="98">
        <v>3</v>
      </c>
      <c r="Q963" s="98">
        <v>1</v>
      </c>
      <c r="R963" s="102">
        <f>BaseWeaponStats!R963*WeaponUpgradeCorrections!M56</f>
        <v>100</v>
      </c>
      <c r="S963" s="102">
        <f>BaseWeaponStats!S963*WeaponUpgradeCorrections!N56</f>
        <v>30</v>
      </c>
      <c r="T963" s="102">
        <f>BaseWeaponStats!T963*WeaponUpgradeCorrections!O56</f>
        <v>70</v>
      </c>
      <c r="U963" s="102">
        <f>BaseWeaponStats!U963*WeaponUpgradeCorrections!P56</f>
        <v>50</v>
      </c>
      <c r="V963" s="102">
        <f>BaseWeaponStats!V963*WeaponUpgradeCorrections!Q56</f>
        <v>72.5</v>
      </c>
      <c r="W963" s="100">
        <f>BaseWeaponStats!W963</f>
        <v>250</v>
      </c>
      <c r="X963" s="100">
        <f>BaseWeaponStats!X963</f>
        <v>0</v>
      </c>
      <c r="Y963" s="100">
        <f>BaseWeaponStats!Y963</f>
        <v>0</v>
      </c>
    </row>
    <row r="964" spans="1:25" ht="15.75" customHeight="1" x14ac:dyDescent="0.2">
      <c r="A964" s="94">
        <f>BaseWeaponStats!A964+5</f>
        <v>1452105</v>
      </c>
      <c r="B964" s="95" t="s">
        <v>1435</v>
      </c>
      <c r="C964" s="16" t="s">
        <v>275</v>
      </c>
      <c r="D964" s="106">
        <f>BaseWeaponStats!D964*WeaponUpgradeCorrections!I57</f>
        <v>31</v>
      </c>
      <c r="E964" s="106">
        <f>BaseWeaponStats!E964*WeaponUpgradeCorrections!J57</f>
        <v>0</v>
      </c>
      <c r="F964" s="106">
        <f>BaseWeaponStats!F964*WeaponUpgradeCorrections!K57</f>
        <v>0</v>
      </c>
      <c r="G964" s="106">
        <f>BaseWeaponStats!G964*WeaponUpgradeCorrections!L57</f>
        <v>0</v>
      </c>
      <c r="H964" s="96">
        <v>0</v>
      </c>
      <c r="I964" s="97">
        <f>BaseWeaponStats!I964*WeaponUpgradeCorrections!C57</f>
        <v>128</v>
      </c>
      <c r="J964" s="97">
        <f>BaseWeaponStats!J964*WeaponUpgradeCorrections!D57</f>
        <v>0</v>
      </c>
      <c r="K964" s="97">
        <f>BaseWeaponStats!K964*WeaponUpgradeCorrections!E57</f>
        <v>0</v>
      </c>
      <c r="L964" s="97">
        <f>BaseWeaponStats!L964*WeaponUpgradeCorrections!F57</f>
        <v>0</v>
      </c>
      <c r="M964" s="97">
        <f>BaseWeaponStats!M964*WeaponUpgradeCorrections!G57</f>
        <v>62.5</v>
      </c>
      <c r="N964" s="97">
        <f>BaseWeaponStats!N964*WeaponUpgradeCorrections!H57</f>
        <v>20</v>
      </c>
      <c r="O964" s="97">
        <v>0</v>
      </c>
      <c r="P964" s="98">
        <v>3</v>
      </c>
      <c r="Q964" s="98">
        <v>1</v>
      </c>
      <c r="R964" s="102">
        <f>BaseWeaponStats!R964*WeaponUpgradeCorrections!M57</f>
        <v>100</v>
      </c>
      <c r="S964" s="102">
        <f>BaseWeaponStats!S964*WeaponUpgradeCorrections!N57</f>
        <v>30</v>
      </c>
      <c r="T964" s="102">
        <f>BaseWeaponStats!T964*WeaponUpgradeCorrections!O57</f>
        <v>70</v>
      </c>
      <c r="U964" s="102">
        <f>BaseWeaponStats!U964*WeaponUpgradeCorrections!P57</f>
        <v>50</v>
      </c>
      <c r="V964" s="102">
        <f>BaseWeaponStats!V964*WeaponUpgradeCorrections!Q57</f>
        <v>75.400000000000006</v>
      </c>
      <c r="W964" s="100">
        <f>BaseWeaponStats!W964</f>
        <v>25</v>
      </c>
      <c r="X964" s="100">
        <f>BaseWeaponStats!X964</f>
        <v>0</v>
      </c>
      <c r="Y964" s="100">
        <f>BaseWeaponStats!Y964</f>
        <v>0</v>
      </c>
    </row>
    <row r="965" spans="1:25" ht="15.75" customHeight="1" x14ac:dyDescent="0.2">
      <c r="A965" s="94">
        <f>BaseWeaponStats!A965+5</f>
        <v>1452205</v>
      </c>
      <c r="B965" s="95" t="s">
        <v>1436</v>
      </c>
      <c r="C965" s="16" t="s">
        <v>275</v>
      </c>
      <c r="D965" s="106">
        <f>BaseWeaponStats!D965*WeaponUpgradeCorrections!I51</f>
        <v>0</v>
      </c>
      <c r="E965" s="106">
        <f>BaseWeaponStats!E965*WeaponUpgradeCorrections!J51</f>
        <v>0</v>
      </c>
      <c r="F965" s="106">
        <f>BaseWeaponStats!F965*WeaponUpgradeCorrections!K51</f>
        <v>0</v>
      </c>
      <c r="G965" s="106">
        <f>BaseWeaponStats!G965*WeaponUpgradeCorrections!L51</f>
        <v>0</v>
      </c>
      <c r="H965" s="96">
        <v>0</v>
      </c>
      <c r="I965" s="97">
        <f>BaseWeaponStats!I965*WeaponUpgradeCorrections!C51</f>
        <v>102.4</v>
      </c>
      <c r="J965" s="97">
        <f>BaseWeaponStats!J965*WeaponUpgradeCorrections!D51</f>
        <v>0</v>
      </c>
      <c r="K965" s="97">
        <f>BaseWeaponStats!K965*WeaponUpgradeCorrections!E51</f>
        <v>0</v>
      </c>
      <c r="L965" s="97">
        <f>BaseWeaponStats!L965*WeaponUpgradeCorrections!F51</f>
        <v>102.4</v>
      </c>
      <c r="M965" s="97">
        <f>BaseWeaponStats!M965*WeaponUpgradeCorrections!G51</f>
        <v>62.5</v>
      </c>
      <c r="N965" s="97">
        <f>BaseWeaponStats!N965*WeaponUpgradeCorrections!H51</f>
        <v>20</v>
      </c>
      <c r="O965" s="97">
        <v>0</v>
      </c>
      <c r="P965" s="98">
        <v>3</v>
      </c>
      <c r="Q965" s="98">
        <v>1</v>
      </c>
      <c r="R965" s="102">
        <f>BaseWeaponStats!R965*WeaponUpgradeCorrections!M51</f>
        <v>100</v>
      </c>
      <c r="S965" s="102">
        <f>BaseWeaponStats!S965*WeaponUpgradeCorrections!N51</f>
        <v>30</v>
      </c>
      <c r="T965" s="102">
        <f>BaseWeaponStats!T965*WeaponUpgradeCorrections!O51</f>
        <v>70</v>
      </c>
      <c r="U965" s="102">
        <f>BaseWeaponStats!U965*WeaponUpgradeCorrections!P51</f>
        <v>60</v>
      </c>
      <c r="V965" s="102">
        <f>BaseWeaponStats!V965*WeaponUpgradeCorrections!Q51</f>
        <v>58</v>
      </c>
      <c r="W965" s="100">
        <f>BaseWeaponStats!W965</f>
        <v>250</v>
      </c>
      <c r="X965" s="100">
        <f>BaseWeaponStats!X965</f>
        <v>0</v>
      </c>
      <c r="Y965" s="100">
        <f>BaseWeaponStats!Y965</f>
        <v>0</v>
      </c>
    </row>
    <row r="966" spans="1:25" ht="15.75" customHeight="1" x14ac:dyDescent="0.2">
      <c r="A966" s="94">
        <f>BaseWeaponStats!A966+10</f>
        <v>1452410</v>
      </c>
      <c r="B966" s="95" t="s">
        <v>1437</v>
      </c>
      <c r="C966" s="16" t="s">
        <v>275</v>
      </c>
      <c r="D966" s="106">
        <f>BaseWeaponStats!D966*WeaponUpgradeCorrections!I52</f>
        <v>8</v>
      </c>
      <c r="E966" s="106">
        <f>BaseWeaponStats!E966*WeaponUpgradeCorrections!J52</f>
        <v>0</v>
      </c>
      <c r="F966" s="106">
        <f>BaseWeaponStats!F966*WeaponUpgradeCorrections!K52</f>
        <v>22</v>
      </c>
      <c r="G966" s="106">
        <f>BaseWeaponStats!G966*WeaponUpgradeCorrections!L52</f>
        <v>0</v>
      </c>
      <c r="H966" s="96">
        <v>0</v>
      </c>
      <c r="I966" s="97">
        <f>BaseWeaponStats!I966*WeaponUpgradeCorrections!C52</f>
        <v>96</v>
      </c>
      <c r="J966" s="97">
        <f>BaseWeaponStats!J966*WeaponUpgradeCorrections!D52</f>
        <v>104</v>
      </c>
      <c r="K966" s="97">
        <f>BaseWeaponStats!K966*WeaponUpgradeCorrections!E52</f>
        <v>0</v>
      </c>
      <c r="L966" s="97">
        <f>BaseWeaponStats!L966*WeaponUpgradeCorrections!F52</f>
        <v>0</v>
      </c>
      <c r="M966" s="97">
        <f>BaseWeaponStats!M966*WeaponUpgradeCorrections!G52</f>
        <v>62.5</v>
      </c>
      <c r="N966" s="97">
        <f>BaseWeaponStats!N966*WeaponUpgradeCorrections!H52</f>
        <v>20</v>
      </c>
      <c r="O966" s="97">
        <v>0</v>
      </c>
      <c r="P966" s="98">
        <v>3</v>
      </c>
      <c r="Q966" s="98">
        <v>1</v>
      </c>
      <c r="R966" s="102">
        <f>BaseWeaponStats!R966*WeaponUpgradeCorrections!M52</f>
        <v>100</v>
      </c>
      <c r="S966" s="102">
        <f>BaseWeaponStats!S966*WeaponUpgradeCorrections!N52</f>
        <v>36</v>
      </c>
      <c r="T966" s="102">
        <f>BaseWeaponStats!T966*WeaponUpgradeCorrections!O52</f>
        <v>70</v>
      </c>
      <c r="U966" s="102">
        <f>BaseWeaponStats!U966*WeaponUpgradeCorrections!P52</f>
        <v>50</v>
      </c>
      <c r="V966" s="102">
        <f>BaseWeaponStats!V966*WeaponUpgradeCorrections!Q52</f>
        <v>58</v>
      </c>
      <c r="W966" s="100">
        <f>BaseWeaponStats!W966</f>
        <v>250</v>
      </c>
      <c r="X966" s="100">
        <f>BaseWeaponStats!X966</f>
        <v>0</v>
      </c>
      <c r="Y966" s="100">
        <f>BaseWeaponStats!Y966</f>
        <v>1</v>
      </c>
    </row>
    <row r="967" spans="1:25" ht="15.75" customHeight="1" x14ac:dyDescent="0.2">
      <c r="A967" s="94">
        <f>BaseWeaponStats!A967+10</f>
        <v>1452610</v>
      </c>
      <c r="B967" s="95" t="s">
        <v>1438</v>
      </c>
      <c r="C967" s="16" t="s">
        <v>275</v>
      </c>
      <c r="D967" s="106">
        <f>BaseWeaponStats!D967*WeaponUpgradeCorrections!I53</f>
        <v>10</v>
      </c>
      <c r="E967" s="106">
        <f>BaseWeaponStats!E967*WeaponUpgradeCorrections!J53</f>
        <v>0</v>
      </c>
      <c r="F967" s="106">
        <f>BaseWeaponStats!F967*WeaponUpgradeCorrections!K53</f>
        <v>0</v>
      </c>
      <c r="G967" s="106">
        <f>BaseWeaponStats!G967*WeaponUpgradeCorrections!L53</f>
        <v>25</v>
      </c>
      <c r="H967" s="96">
        <v>0</v>
      </c>
      <c r="I967" s="97">
        <f>BaseWeaponStats!I967*WeaponUpgradeCorrections!C53</f>
        <v>86</v>
      </c>
      <c r="J967" s="97">
        <f>BaseWeaponStats!J967*WeaponUpgradeCorrections!D53</f>
        <v>106</v>
      </c>
      <c r="K967" s="97">
        <f>BaseWeaponStats!K967*WeaponUpgradeCorrections!E53</f>
        <v>0</v>
      </c>
      <c r="L967" s="97">
        <f>BaseWeaponStats!L967*WeaponUpgradeCorrections!F53</f>
        <v>0</v>
      </c>
      <c r="M967" s="97">
        <f>BaseWeaponStats!M967*WeaponUpgradeCorrections!G53</f>
        <v>62.5</v>
      </c>
      <c r="N967" s="97">
        <f>BaseWeaponStats!N967*WeaponUpgradeCorrections!H53</f>
        <v>20</v>
      </c>
      <c r="O967" s="97">
        <v>0</v>
      </c>
      <c r="P967" s="98">
        <v>3</v>
      </c>
      <c r="Q967" s="98">
        <v>1</v>
      </c>
      <c r="R967" s="102">
        <f>BaseWeaponStats!R967*WeaponUpgradeCorrections!M53</f>
        <v>100</v>
      </c>
      <c r="S967" s="102">
        <f>BaseWeaponStats!S967*WeaponUpgradeCorrections!N53</f>
        <v>30</v>
      </c>
      <c r="T967" s="102">
        <f>BaseWeaponStats!T967*WeaponUpgradeCorrections!O53</f>
        <v>70</v>
      </c>
      <c r="U967" s="102">
        <f>BaseWeaponStats!U967*WeaponUpgradeCorrections!P53</f>
        <v>50</v>
      </c>
      <c r="V967" s="102">
        <f>BaseWeaponStats!V967*WeaponUpgradeCorrections!Q53</f>
        <v>58</v>
      </c>
      <c r="W967" s="100">
        <f>BaseWeaponStats!W967</f>
        <v>250</v>
      </c>
      <c r="X967" s="100">
        <f>BaseWeaponStats!X967</f>
        <v>0</v>
      </c>
      <c r="Y967" s="100">
        <f>BaseWeaponStats!Y967</f>
        <v>1</v>
      </c>
    </row>
    <row r="968" spans="1:25" ht="15.75" customHeight="1" x14ac:dyDescent="0.2">
      <c r="A968" s="94">
        <f>BaseWeaponStats!A968+10</f>
        <v>1452810</v>
      </c>
      <c r="B968" s="95" t="s">
        <v>1439</v>
      </c>
      <c r="C968" s="16" t="s">
        <v>275</v>
      </c>
      <c r="D968" s="106">
        <f>BaseWeaponStats!D968*WeaponUpgradeCorrections!I54</f>
        <v>0</v>
      </c>
      <c r="E968" s="106">
        <f>BaseWeaponStats!E968*WeaponUpgradeCorrections!J54</f>
        <v>0</v>
      </c>
      <c r="F968" s="106">
        <f>BaseWeaponStats!F968*WeaponUpgradeCorrections!K54</f>
        <v>0</v>
      </c>
      <c r="G968" s="106">
        <f>BaseWeaponStats!G968*WeaponUpgradeCorrections!L54</f>
        <v>0</v>
      </c>
      <c r="H968" s="96">
        <v>0</v>
      </c>
      <c r="I968" s="97">
        <f>BaseWeaponStats!I968*WeaponUpgradeCorrections!C54</f>
        <v>99.2</v>
      </c>
      <c r="J968" s="97">
        <f>BaseWeaponStats!J968*WeaponUpgradeCorrections!D54</f>
        <v>0</v>
      </c>
      <c r="K968" s="97">
        <f>BaseWeaponStats!K968*WeaponUpgradeCorrections!E54</f>
        <v>99.2</v>
      </c>
      <c r="L968" s="97">
        <f>BaseWeaponStats!L968*WeaponUpgradeCorrections!F54</f>
        <v>0</v>
      </c>
      <c r="M968" s="97">
        <f>BaseWeaponStats!M968*WeaponUpgradeCorrections!G54</f>
        <v>62.5</v>
      </c>
      <c r="N968" s="97">
        <f>BaseWeaponStats!N968*WeaponUpgradeCorrections!H54</f>
        <v>20</v>
      </c>
      <c r="O968" s="97">
        <v>0</v>
      </c>
      <c r="P968" s="98">
        <v>3</v>
      </c>
      <c r="Q968" s="98">
        <v>1</v>
      </c>
      <c r="R968" s="102">
        <f>BaseWeaponStats!R968*WeaponUpgradeCorrections!M54</f>
        <v>100</v>
      </c>
      <c r="S968" s="102">
        <f>BaseWeaponStats!S968*WeaponUpgradeCorrections!N54</f>
        <v>30</v>
      </c>
      <c r="T968" s="102">
        <f>BaseWeaponStats!T968*WeaponUpgradeCorrections!O54</f>
        <v>84</v>
      </c>
      <c r="U968" s="102">
        <f>BaseWeaponStats!U968*WeaponUpgradeCorrections!P54</f>
        <v>50</v>
      </c>
      <c r="V968" s="102">
        <f>BaseWeaponStats!V968*WeaponUpgradeCorrections!Q54</f>
        <v>58</v>
      </c>
      <c r="W968" s="100">
        <f>BaseWeaponStats!W968</f>
        <v>250</v>
      </c>
      <c r="X968" s="100">
        <f>BaseWeaponStats!X968</f>
        <v>0</v>
      </c>
      <c r="Y968" s="100">
        <f>BaseWeaponStats!Y968</f>
        <v>0</v>
      </c>
    </row>
    <row r="969" spans="1:25" ht="15.75" customHeight="1" x14ac:dyDescent="0.2">
      <c r="A969" s="94" t="s">
        <v>418</v>
      </c>
      <c r="B969" s="94" t="s">
        <v>449</v>
      </c>
      <c r="C969" s="16" t="s">
        <v>2</v>
      </c>
      <c r="D969" s="96" t="s">
        <v>419</v>
      </c>
      <c r="E969" s="96" t="s">
        <v>420</v>
      </c>
      <c r="F969" s="96" t="s">
        <v>421</v>
      </c>
      <c r="G969" s="96" t="s">
        <v>422</v>
      </c>
      <c r="H969" s="96" t="s">
        <v>423</v>
      </c>
      <c r="I969" s="97" t="s">
        <v>424</v>
      </c>
      <c r="J969" s="97" t="s">
        <v>425</v>
      </c>
      <c r="K969" s="97" t="s">
        <v>426</v>
      </c>
      <c r="L969" s="97" t="s">
        <v>427</v>
      </c>
      <c r="M969" s="97" t="s">
        <v>428</v>
      </c>
      <c r="N969" s="97" t="s">
        <v>429</v>
      </c>
      <c r="O969" s="97" t="s">
        <v>430</v>
      </c>
      <c r="P969" s="98" t="s">
        <v>9</v>
      </c>
      <c r="Q969" s="98" t="s">
        <v>431</v>
      </c>
      <c r="R969" s="102" t="s">
        <v>432</v>
      </c>
      <c r="S969" s="102" t="s">
        <v>433</v>
      </c>
      <c r="T969" s="102" t="s">
        <v>434</v>
      </c>
      <c r="U969" s="102" t="s">
        <v>435</v>
      </c>
      <c r="V969" s="102" t="s">
        <v>436</v>
      </c>
      <c r="W969" s="100" t="s">
        <v>437</v>
      </c>
      <c r="X969" s="100" t="s">
        <v>10</v>
      </c>
      <c r="Y969" s="100" t="s">
        <v>438</v>
      </c>
    </row>
    <row r="970" spans="1:25" ht="15.75" customHeight="1" x14ac:dyDescent="0.2">
      <c r="A970" s="94">
        <f>BaseWeaponStats!A970+15</f>
        <v>1453015</v>
      </c>
      <c r="B970" s="103" t="s">
        <v>1440</v>
      </c>
      <c r="C970" s="16" t="s">
        <v>275</v>
      </c>
      <c r="D970" s="106">
        <f>BaseWeaponStats!D970*WeaponUpgradeCorrections!I56</f>
        <v>31</v>
      </c>
      <c r="E970" s="106">
        <f>BaseWeaponStats!E970*WeaponUpgradeCorrections!J56</f>
        <v>0</v>
      </c>
      <c r="F970" s="106">
        <f>BaseWeaponStats!F970*WeaponUpgradeCorrections!K56</f>
        <v>0</v>
      </c>
      <c r="G970" s="106">
        <f>BaseWeaponStats!G970*WeaponUpgradeCorrections!L56</f>
        <v>0</v>
      </c>
      <c r="H970" s="96">
        <v>0</v>
      </c>
      <c r="I970" s="97">
        <f>BaseWeaponStats!I970*WeaponUpgradeCorrections!C56</f>
        <v>124</v>
      </c>
      <c r="J970" s="97">
        <f>BaseWeaponStats!J970*WeaponUpgradeCorrections!D56</f>
        <v>0</v>
      </c>
      <c r="K970" s="97">
        <f>BaseWeaponStats!K970*WeaponUpgradeCorrections!E56</f>
        <v>0</v>
      </c>
      <c r="L970" s="97">
        <f>BaseWeaponStats!L970*WeaponUpgradeCorrections!F56</f>
        <v>0</v>
      </c>
      <c r="M970" s="97">
        <f>BaseWeaponStats!M970*WeaponUpgradeCorrections!G56</f>
        <v>62.5</v>
      </c>
      <c r="N970" s="97">
        <f>BaseWeaponStats!N970*WeaponUpgradeCorrections!H56</f>
        <v>20</v>
      </c>
      <c r="O970" s="97">
        <v>0</v>
      </c>
      <c r="P970" s="98">
        <v>3</v>
      </c>
      <c r="Q970" s="98">
        <v>1</v>
      </c>
      <c r="R970" s="102">
        <f>BaseWeaponStats!R970*WeaponUpgradeCorrections!M56</f>
        <v>95</v>
      </c>
      <c r="S970" s="102">
        <f>BaseWeaponStats!S970*WeaponUpgradeCorrections!N56</f>
        <v>42</v>
      </c>
      <c r="T970" s="102">
        <f>BaseWeaponStats!T970*WeaponUpgradeCorrections!O56</f>
        <v>70</v>
      </c>
      <c r="U970" s="102">
        <f>BaseWeaponStats!U970*WeaponUpgradeCorrections!P56</f>
        <v>50</v>
      </c>
      <c r="V970" s="102">
        <f>BaseWeaponStats!V970*WeaponUpgradeCorrections!Q56</f>
        <v>63.75</v>
      </c>
      <c r="W970" s="100">
        <f>BaseWeaponStats!W970</f>
        <v>200</v>
      </c>
      <c r="X970" s="100">
        <f>BaseWeaponStats!X970</f>
        <v>6890</v>
      </c>
      <c r="Y970" s="100">
        <f>BaseWeaponStats!Y970</f>
        <v>0</v>
      </c>
    </row>
    <row r="971" spans="1:25" ht="15.75" customHeight="1" x14ac:dyDescent="0.2">
      <c r="A971" s="94">
        <f>BaseWeaponStats!A971+5</f>
        <v>1453105</v>
      </c>
      <c r="B971" s="95" t="s">
        <v>1441</v>
      </c>
      <c r="C971" s="16" t="s">
        <v>275</v>
      </c>
      <c r="D971" s="106">
        <f>BaseWeaponStats!D971*WeaponUpgradeCorrections!I57</f>
        <v>31</v>
      </c>
      <c r="E971" s="106">
        <f>BaseWeaponStats!E971*WeaponUpgradeCorrections!J57</f>
        <v>0</v>
      </c>
      <c r="F971" s="106">
        <f>BaseWeaponStats!F971*WeaponUpgradeCorrections!K57</f>
        <v>0</v>
      </c>
      <c r="G971" s="106">
        <f>BaseWeaponStats!G971*WeaponUpgradeCorrections!L57</f>
        <v>0</v>
      </c>
      <c r="H971" s="96">
        <v>0</v>
      </c>
      <c r="I971" s="97">
        <f>BaseWeaponStats!I971*WeaponUpgradeCorrections!C57</f>
        <v>124</v>
      </c>
      <c r="J971" s="97">
        <f>BaseWeaponStats!J971*WeaponUpgradeCorrections!D57</f>
        <v>0</v>
      </c>
      <c r="K971" s="97">
        <f>BaseWeaponStats!K971*WeaponUpgradeCorrections!E57</f>
        <v>0</v>
      </c>
      <c r="L971" s="97">
        <f>BaseWeaponStats!L971*WeaponUpgradeCorrections!F57</f>
        <v>0</v>
      </c>
      <c r="M971" s="97">
        <f>BaseWeaponStats!M971*WeaponUpgradeCorrections!G57</f>
        <v>62.5</v>
      </c>
      <c r="N971" s="97">
        <f>BaseWeaponStats!N971*WeaponUpgradeCorrections!H57</f>
        <v>20</v>
      </c>
      <c r="O971" s="97">
        <v>0</v>
      </c>
      <c r="P971" s="98">
        <v>3</v>
      </c>
      <c r="Q971" s="98">
        <v>1</v>
      </c>
      <c r="R971" s="102">
        <f>BaseWeaponStats!R971*WeaponUpgradeCorrections!M57</f>
        <v>95</v>
      </c>
      <c r="S971" s="102">
        <f>BaseWeaponStats!S971*WeaponUpgradeCorrections!N57</f>
        <v>42</v>
      </c>
      <c r="T971" s="102">
        <f>BaseWeaponStats!T971*WeaponUpgradeCorrections!O57</f>
        <v>70</v>
      </c>
      <c r="U971" s="102">
        <f>BaseWeaponStats!U971*WeaponUpgradeCorrections!P57</f>
        <v>50</v>
      </c>
      <c r="V971" s="102">
        <f>BaseWeaponStats!V971*WeaponUpgradeCorrections!Q57</f>
        <v>66.3</v>
      </c>
      <c r="W971" s="100">
        <f>BaseWeaponStats!W971</f>
        <v>20</v>
      </c>
      <c r="X971" s="100">
        <f>BaseWeaponStats!X971</f>
        <v>6890</v>
      </c>
      <c r="Y971" s="100">
        <f>BaseWeaponStats!Y971</f>
        <v>0</v>
      </c>
    </row>
    <row r="972" spans="1:25" ht="15.75" customHeight="1" x14ac:dyDescent="0.2">
      <c r="A972" s="94">
        <f>BaseWeaponStats!A972+5</f>
        <v>1453205</v>
      </c>
      <c r="B972" s="95" t="s">
        <v>1442</v>
      </c>
      <c r="C972" s="16" t="s">
        <v>275</v>
      </c>
      <c r="D972" s="106">
        <f>BaseWeaponStats!D972*WeaponUpgradeCorrections!I51</f>
        <v>0</v>
      </c>
      <c r="E972" s="106">
        <f>BaseWeaponStats!E972*WeaponUpgradeCorrections!J51</f>
        <v>0</v>
      </c>
      <c r="F972" s="106">
        <f>BaseWeaponStats!F972*WeaponUpgradeCorrections!K51</f>
        <v>0</v>
      </c>
      <c r="G972" s="106">
        <f>BaseWeaponStats!G972*WeaponUpgradeCorrections!L51</f>
        <v>0</v>
      </c>
      <c r="H972" s="96">
        <v>0</v>
      </c>
      <c r="I972" s="97">
        <f>BaseWeaponStats!I972*WeaponUpgradeCorrections!C51</f>
        <v>99.2</v>
      </c>
      <c r="J972" s="97">
        <f>BaseWeaponStats!J972*WeaponUpgradeCorrections!D51</f>
        <v>0</v>
      </c>
      <c r="K972" s="97">
        <f>BaseWeaponStats!K972*WeaponUpgradeCorrections!E51</f>
        <v>0</v>
      </c>
      <c r="L972" s="97">
        <f>BaseWeaponStats!L972*WeaponUpgradeCorrections!F51</f>
        <v>99.2</v>
      </c>
      <c r="M972" s="97">
        <f>BaseWeaponStats!M972*WeaponUpgradeCorrections!G51</f>
        <v>62.5</v>
      </c>
      <c r="N972" s="97">
        <f>BaseWeaponStats!N972*WeaponUpgradeCorrections!H51</f>
        <v>20</v>
      </c>
      <c r="O972" s="97">
        <v>0</v>
      </c>
      <c r="P972" s="98">
        <v>3</v>
      </c>
      <c r="Q972" s="98">
        <v>1</v>
      </c>
      <c r="R972" s="102">
        <f>BaseWeaponStats!R972*WeaponUpgradeCorrections!M51</f>
        <v>95</v>
      </c>
      <c r="S972" s="102">
        <f>BaseWeaponStats!S972*WeaponUpgradeCorrections!N51</f>
        <v>42</v>
      </c>
      <c r="T972" s="102">
        <f>BaseWeaponStats!T972*WeaponUpgradeCorrections!O51</f>
        <v>70</v>
      </c>
      <c r="U972" s="102">
        <f>BaseWeaponStats!U972*WeaponUpgradeCorrections!P51</f>
        <v>60</v>
      </c>
      <c r="V972" s="102">
        <f>BaseWeaponStats!V972*WeaponUpgradeCorrections!Q51</f>
        <v>51</v>
      </c>
      <c r="W972" s="100">
        <f>BaseWeaponStats!W972</f>
        <v>200</v>
      </c>
      <c r="X972" s="100">
        <f>BaseWeaponStats!X972</f>
        <v>6890</v>
      </c>
      <c r="Y972" s="100">
        <f>BaseWeaponStats!Y972</f>
        <v>0</v>
      </c>
    </row>
    <row r="973" spans="1:25" ht="15.75" customHeight="1" x14ac:dyDescent="0.2">
      <c r="A973" s="94">
        <f>BaseWeaponStats!A973+10</f>
        <v>1453410</v>
      </c>
      <c r="B973" s="95" t="s">
        <v>1443</v>
      </c>
      <c r="C973" s="16" t="s">
        <v>275</v>
      </c>
      <c r="D973" s="106">
        <f>BaseWeaponStats!D973*WeaponUpgradeCorrections!I52</f>
        <v>8</v>
      </c>
      <c r="E973" s="106">
        <f>BaseWeaponStats!E973*WeaponUpgradeCorrections!J52</f>
        <v>0</v>
      </c>
      <c r="F973" s="106">
        <f>BaseWeaponStats!F973*WeaponUpgradeCorrections!K52</f>
        <v>22</v>
      </c>
      <c r="G973" s="106">
        <f>BaseWeaponStats!G973*WeaponUpgradeCorrections!L52</f>
        <v>0</v>
      </c>
      <c r="H973" s="96">
        <v>0</v>
      </c>
      <c r="I973" s="97">
        <f>BaseWeaponStats!I973*WeaponUpgradeCorrections!C52</f>
        <v>94</v>
      </c>
      <c r="J973" s="97">
        <f>BaseWeaponStats!J973*WeaponUpgradeCorrections!D52</f>
        <v>100</v>
      </c>
      <c r="K973" s="97">
        <f>BaseWeaponStats!K973*WeaponUpgradeCorrections!E52</f>
        <v>0</v>
      </c>
      <c r="L973" s="97">
        <f>BaseWeaponStats!L973*WeaponUpgradeCorrections!F52</f>
        <v>0</v>
      </c>
      <c r="M973" s="97">
        <f>BaseWeaponStats!M973*WeaponUpgradeCorrections!G52</f>
        <v>62.5</v>
      </c>
      <c r="N973" s="97">
        <f>BaseWeaponStats!N973*WeaponUpgradeCorrections!H52</f>
        <v>20</v>
      </c>
      <c r="O973" s="97">
        <v>0</v>
      </c>
      <c r="P973" s="98">
        <v>3</v>
      </c>
      <c r="Q973" s="98">
        <v>1</v>
      </c>
      <c r="R973" s="102">
        <f>BaseWeaponStats!R973*WeaponUpgradeCorrections!M52</f>
        <v>95</v>
      </c>
      <c r="S973" s="102">
        <f>BaseWeaponStats!S973*WeaponUpgradeCorrections!N52</f>
        <v>50.4</v>
      </c>
      <c r="T973" s="102">
        <f>BaseWeaponStats!T973*WeaponUpgradeCorrections!O52</f>
        <v>70</v>
      </c>
      <c r="U973" s="102">
        <f>BaseWeaponStats!U973*WeaponUpgradeCorrections!P52</f>
        <v>50</v>
      </c>
      <c r="V973" s="102">
        <f>BaseWeaponStats!V973*WeaponUpgradeCorrections!Q52</f>
        <v>51</v>
      </c>
      <c r="W973" s="100">
        <f>BaseWeaponStats!W973</f>
        <v>200</v>
      </c>
      <c r="X973" s="100">
        <f>BaseWeaponStats!X973</f>
        <v>6890</v>
      </c>
      <c r="Y973" s="100">
        <f>BaseWeaponStats!Y973</f>
        <v>1</v>
      </c>
    </row>
    <row r="974" spans="1:25" ht="15.75" customHeight="1" x14ac:dyDescent="0.2">
      <c r="A974" s="94">
        <f>BaseWeaponStats!A974+10</f>
        <v>1453610</v>
      </c>
      <c r="B974" s="95" t="s">
        <v>1444</v>
      </c>
      <c r="C974" s="16" t="s">
        <v>275</v>
      </c>
      <c r="D974" s="106">
        <f>BaseWeaponStats!D974*WeaponUpgradeCorrections!I53</f>
        <v>10</v>
      </c>
      <c r="E974" s="106">
        <f>BaseWeaponStats!E974*WeaponUpgradeCorrections!J53</f>
        <v>0</v>
      </c>
      <c r="F974" s="106">
        <f>BaseWeaponStats!F974*WeaponUpgradeCorrections!K53</f>
        <v>0</v>
      </c>
      <c r="G974" s="106">
        <f>BaseWeaponStats!G974*WeaponUpgradeCorrections!L53</f>
        <v>25</v>
      </c>
      <c r="H974" s="96">
        <v>0</v>
      </c>
      <c r="I974" s="97">
        <f>BaseWeaponStats!I974*WeaponUpgradeCorrections!C53</f>
        <v>84</v>
      </c>
      <c r="J974" s="97">
        <f>BaseWeaponStats!J974*WeaponUpgradeCorrections!D53</f>
        <v>102</v>
      </c>
      <c r="K974" s="97">
        <f>BaseWeaponStats!K974*WeaponUpgradeCorrections!E53</f>
        <v>0</v>
      </c>
      <c r="L974" s="97">
        <f>BaseWeaponStats!L974*WeaponUpgradeCorrections!F53</f>
        <v>0</v>
      </c>
      <c r="M974" s="97">
        <f>BaseWeaponStats!M974*WeaponUpgradeCorrections!G53</f>
        <v>62.5</v>
      </c>
      <c r="N974" s="97">
        <f>BaseWeaponStats!N974*WeaponUpgradeCorrections!H53</f>
        <v>20</v>
      </c>
      <c r="O974" s="97">
        <v>0</v>
      </c>
      <c r="P974" s="98">
        <v>3</v>
      </c>
      <c r="Q974" s="98">
        <v>1</v>
      </c>
      <c r="R974" s="102">
        <f>BaseWeaponStats!R974*WeaponUpgradeCorrections!M53</f>
        <v>95</v>
      </c>
      <c r="S974" s="102">
        <f>BaseWeaponStats!S974*WeaponUpgradeCorrections!N53</f>
        <v>42</v>
      </c>
      <c r="T974" s="102">
        <f>BaseWeaponStats!T974*WeaponUpgradeCorrections!O53</f>
        <v>70</v>
      </c>
      <c r="U974" s="102">
        <f>BaseWeaponStats!U974*WeaponUpgradeCorrections!P53</f>
        <v>50</v>
      </c>
      <c r="V974" s="102">
        <f>BaseWeaponStats!V974*WeaponUpgradeCorrections!Q53</f>
        <v>51</v>
      </c>
      <c r="W974" s="100">
        <f>BaseWeaponStats!W974</f>
        <v>200</v>
      </c>
      <c r="X974" s="100">
        <f>BaseWeaponStats!X974</f>
        <v>6890</v>
      </c>
      <c r="Y974" s="100">
        <f>BaseWeaponStats!Y974</f>
        <v>1</v>
      </c>
    </row>
    <row r="975" spans="1:25" ht="15.75" customHeight="1" x14ac:dyDescent="0.2">
      <c r="A975" s="94">
        <f>BaseWeaponStats!A975+10</f>
        <v>1453810</v>
      </c>
      <c r="B975" s="95" t="s">
        <v>1445</v>
      </c>
      <c r="C975" s="16" t="s">
        <v>275</v>
      </c>
      <c r="D975" s="106">
        <f>BaseWeaponStats!D975*WeaponUpgradeCorrections!I54</f>
        <v>0</v>
      </c>
      <c r="E975" s="106">
        <f>BaseWeaponStats!E975*WeaponUpgradeCorrections!J54</f>
        <v>0</v>
      </c>
      <c r="F975" s="106">
        <f>BaseWeaponStats!F975*WeaponUpgradeCorrections!K54</f>
        <v>0</v>
      </c>
      <c r="G975" s="106">
        <f>BaseWeaponStats!G975*WeaponUpgradeCorrections!L54</f>
        <v>0</v>
      </c>
      <c r="H975" s="96">
        <v>0</v>
      </c>
      <c r="I975" s="97">
        <f>BaseWeaponStats!I975*WeaponUpgradeCorrections!C54</f>
        <v>96.100000000000009</v>
      </c>
      <c r="J975" s="97">
        <f>BaseWeaponStats!J975*WeaponUpgradeCorrections!D54</f>
        <v>0</v>
      </c>
      <c r="K975" s="97">
        <f>BaseWeaponStats!K975*WeaponUpgradeCorrections!E54</f>
        <v>96.100000000000009</v>
      </c>
      <c r="L975" s="97">
        <f>BaseWeaponStats!L975*WeaponUpgradeCorrections!F54</f>
        <v>0</v>
      </c>
      <c r="M975" s="97">
        <f>BaseWeaponStats!M975*WeaponUpgradeCorrections!G54</f>
        <v>62.5</v>
      </c>
      <c r="N975" s="97">
        <f>BaseWeaponStats!N975*WeaponUpgradeCorrections!H54</f>
        <v>20</v>
      </c>
      <c r="O975" s="97">
        <v>0</v>
      </c>
      <c r="P975" s="98">
        <v>3</v>
      </c>
      <c r="Q975" s="98">
        <v>1</v>
      </c>
      <c r="R975" s="102">
        <f>BaseWeaponStats!R975*WeaponUpgradeCorrections!M54</f>
        <v>95</v>
      </c>
      <c r="S975" s="102">
        <f>BaseWeaponStats!S975*WeaponUpgradeCorrections!N54</f>
        <v>42</v>
      </c>
      <c r="T975" s="102">
        <f>BaseWeaponStats!T975*WeaponUpgradeCorrections!O54</f>
        <v>84</v>
      </c>
      <c r="U975" s="102">
        <f>BaseWeaponStats!U975*WeaponUpgradeCorrections!P54</f>
        <v>50</v>
      </c>
      <c r="V975" s="102">
        <f>BaseWeaponStats!V975*WeaponUpgradeCorrections!Q54</f>
        <v>51</v>
      </c>
      <c r="W975" s="100">
        <f>BaseWeaponStats!W975</f>
        <v>200</v>
      </c>
      <c r="X975" s="100">
        <f>BaseWeaponStats!X975</f>
        <v>6890</v>
      </c>
      <c r="Y975" s="100">
        <f>BaseWeaponStats!Y975</f>
        <v>0</v>
      </c>
    </row>
    <row r="976" spans="1:25" ht="15.75" customHeight="1" x14ac:dyDescent="0.2">
      <c r="A976" s="94" t="s">
        <v>418</v>
      </c>
      <c r="B976" s="94" t="s">
        <v>449</v>
      </c>
      <c r="C976" s="16" t="s">
        <v>2</v>
      </c>
      <c r="D976" s="96" t="s">
        <v>419</v>
      </c>
      <c r="E976" s="96" t="s">
        <v>420</v>
      </c>
      <c r="F976" s="96" t="s">
        <v>421</v>
      </c>
      <c r="G976" s="96" t="s">
        <v>422</v>
      </c>
      <c r="H976" s="96" t="s">
        <v>423</v>
      </c>
      <c r="I976" s="97" t="s">
        <v>424</v>
      </c>
      <c r="J976" s="97" t="s">
        <v>425</v>
      </c>
      <c r="K976" s="97" t="s">
        <v>426</v>
      </c>
      <c r="L976" s="97" t="s">
        <v>427</v>
      </c>
      <c r="M976" s="97" t="s">
        <v>428</v>
      </c>
      <c r="N976" s="97" t="s">
        <v>429</v>
      </c>
      <c r="O976" s="97" t="s">
        <v>430</v>
      </c>
      <c r="P976" s="98" t="s">
        <v>9</v>
      </c>
      <c r="Q976" s="98" t="s">
        <v>431</v>
      </c>
      <c r="R976" s="102" t="s">
        <v>432</v>
      </c>
      <c r="S976" s="102" t="s">
        <v>433</v>
      </c>
      <c r="T976" s="102" t="s">
        <v>434</v>
      </c>
      <c r="U976" s="102" t="s">
        <v>435</v>
      </c>
      <c r="V976" s="102" t="s">
        <v>436</v>
      </c>
      <c r="W976" s="100" t="s">
        <v>437</v>
      </c>
      <c r="X976" s="100" t="s">
        <v>10</v>
      </c>
      <c r="Y976" s="100" t="s">
        <v>438</v>
      </c>
    </row>
    <row r="977" spans="1:25" ht="15.75" customHeight="1" x14ac:dyDescent="0.2">
      <c r="A977" s="94">
        <f>BaseWeaponStats!A977+15</f>
        <v>1454015</v>
      </c>
      <c r="B977" s="103" t="s">
        <v>1446</v>
      </c>
      <c r="C977" s="16" t="s">
        <v>290</v>
      </c>
      <c r="D977" s="106">
        <f>BaseWeaponStats!D977*WeaponUpgradeCorrections!I56</f>
        <v>31</v>
      </c>
      <c r="E977" s="106">
        <f>BaseWeaponStats!E977*WeaponUpgradeCorrections!J56</f>
        <v>0</v>
      </c>
      <c r="F977" s="106">
        <f>BaseWeaponStats!F977*WeaponUpgradeCorrections!K56</f>
        <v>0</v>
      </c>
      <c r="G977" s="106">
        <f>BaseWeaponStats!G977*WeaponUpgradeCorrections!L56</f>
        <v>0</v>
      </c>
      <c r="H977" s="96">
        <v>0</v>
      </c>
      <c r="I977" s="97">
        <f>BaseWeaponStats!I977*WeaponUpgradeCorrections!C56</f>
        <v>132</v>
      </c>
      <c r="J977" s="97">
        <f>BaseWeaponStats!J977*WeaponUpgradeCorrections!D56</f>
        <v>0</v>
      </c>
      <c r="K977" s="97">
        <f>BaseWeaponStats!K977*WeaponUpgradeCorrections!E56</f>
        <v>0</v>
      </c>
      <c r="L977" s="97">
        <f>BaseWeaponStats!L977*WeaponUpgradeCorrections!F56</f>
        <v>0</v>
      </c>
      <c r="M977" s="97">
        <f>BaseWeaponStats!M977*WeaponUpgradeCorrections!G56</f>
        <v>62.5</v>
      </c>
      <c r="N977" s="97">
        <f>BaseWeaponStats!N977*WeaponUpgradeCorrections!H56</f>
        <v>20</v>
      </c>
      <c r="O977" s="97">
        <v>0</v>
      </c>
      <c r="P977" s="98">
        <v>3.5</v>
      </c>
      <c r="Q977" s="98">
        <v>1</v>
      </c>
      <c r="R977" s="102">
        <f>BaseWeaponStats!R977*WeaponUpgradeCorrections!M56</f>
        <v>100</v>
      </c>
      <c r="S977" s="102">
        <f>BaseWeaponStats!S977*WeaponUpgradeCorrections!N56</f>
        <v>30</v>
      </c>
      <c r="T977" s="102">
        <f>BaseWeaponStats!T977*WeaponUpgradeCorrections!O56</f>
        <v>65</v>
      </c>
      <c r="U977" s="102">
        <f>BaseWeaponStats!U977*WeaponUpgradeCorrections!P56</f>
        <v>50</v>
      </c>
      <c r="V977" s="102">
        <f>BaseWeaponStats!V977*WeaponUpgradeCorrections!Q56</f>
        <v>70</v>
      </c>
      <c r="W977" s="100">
        <f>BaseWeaponStats!W977</f>
        <v>250</v>
      </c>
      <c r="X977" s="100">
        <f>BaseWeaponStats!X977</f>
        <v>0</v>
      </c>
      <c r="Y977" s="100">
        <f>BaseWeaponStats!Y977</f>
        <v>0</v>
      </c>
    </row>
    <row r="978" spans="1:25" ht="15.75" customHeight="1" x14ac:dyDescent="0.2">
      <c r="A978" s="94">
        <f>BaseWeaponStats!A978+5</f>
        <v>1454105</v>
      </c>
      <c r="B978" s="95" t="s">
        <v>1447</v>
      </c>
      <c r="C978" s="16" t="s">
        <v>290</v>
      </c>
      <c r="D978" s="106">
        <f>BaseWeaponStats!D978*WeaponUpgradeCorrections!I57</f>
        <v>31</v>
      </c>
      <c r="E978" s="106">
        <f>BaseWeaponStats!E978*WeaponUpgradeCorrections!J57</f>
        <v>0</v>
      </c>
      <c r="F978" s="106">
        <f>BaseWeaponStats!F978*WeaponUpgradeCorrections!K57</f>
        <v>0</v>
      </c>
      <c r="G978" s="106">
        <f>BaseWeaponStats!G978*WeaponUpgradeCorrections!L57</f>
        <v>0</v>
      </c>
      <c r="H978" s="96">
        <v>0</v>
      </c>
      <c r="I978" s="97">
        <f>BaseWeaponStats!I978*WeaponUpgradeCorrections!C57</f>
        <v>132</v>
      </c>
      <c r="J978" s="97">
        <f>BaseWeaponStats!J978*WeaponUpgradeCorrections!D57</f>
        <v>0</v>
      </c>
      <c r="K978" s="97">
        <f>BaseWeaponStats!K978*WeaponUpgradeCorrections!E57</f>
        <v>0</v>
      </c>
      <c r="L978" s="97">
        <f>BaseWeaponStats!L978*WeaponUpgradeCorrections!F57</f>
        <v>0</v>
      </c>
      <c r="M978" s="97">
        <f>BaseWeaponStats!M978*WeaponUpgradeCorrections!G57</f>
        <v>62.5</v>
      </c>
      <c r="N978" s="97">
        <f>BaseWeaponStats!N978*WeaponUpgradeCorrections!H57</f>
        <v>20</v>
      </c>
      <c r="O978" s="97">
        <v>0</v>
      </c>
      <c r="P978" s="98">
        <v>3.5</v>
      </c>
      <c r="Q978" s="98">
        <v>1</v>
      </c>
      <c r="R978" s="102">
        <f>BaseWeaponStats!R978*WeaponUpgradeCorrections!M57</f>
        <v>100</v>
      </c>
      <c r="S978" s="102">
        <f>BaseWeaponStats!S978*WeaponUpgradeCorrections!N57</f>
        <v>30</v>
      </c>
      <c r="T978" s="102">
        <f>BaseWeaponStats!T978*WeaponUpgradeCorrections!O57</f>
        <v>65</v>
      </c>
      <c r="U978" s="102">
        <f>BaseWeaponStats!U978*WeaponUpgradeCorrections!P57</f>
        <v>50</v>
      </c>
      <c r="V978" s="102">
        <f>BaseWeaponStats!V978*WeaponUpgradeCorrections!Q57</f>
        <v>72.8</v>
      </c>
      <c r="W978" s="100">
        <f>BaseWeaponStats!W978</f>
        <v>25</v>
      </c>
      <c r="X978" s="100">
        <f>BaseWeaponStats!X978</f>
        <v>0</v>
      </c>
      <c r="Y978" s="100">
        <f>BaseWeaponStats!Y978</f>
        <v>0</v>
      </c>
    </row>
    <row r="979" spans="1:25" ht="15.75" customHeight="1" x14ac:dyDescent="0.2">
      <c r="A979" s="94">
        <f>BaseWeaponStats!A979+5</f>
        <v>1454205</v>
      </c>
      <c r="B979" s="95" t="s">
        <v>1448</v>
      </c>
      <c r="C979" s="16" t="s">
        <v>290</v>
      </c>
      <c r="D979" s="106">
        <f>BaseWeaponStats!D979*WeaponUpgradeCorrections!I51</f>
        <v>0</v>
      </c>
      <c r="E979" s="106">
        <f>BaseWeaponStats!E979*WeaponUpgradeCorrections!J51</f>
        <v>0</v>
      </c>
      <c r="F979" s="106">
        <f>BaseWeaponStats!F979*WeaponUpgradeCorrections!K51</f>
        <v>0</v>
      </c>
      <c r="G979" s="106">
        <f>BaseWeaponStats!G979*WeaponUpgradeCorrections!L51</f>
        <v>0</v>
      </c>
      <c r="H979" s="96">
        <v>0</v>
      </c>
      <c r="I979" s="97">
        <f>BaseWeaponStats!I979*WeaponUpgradeCorrections!C51</f>
        <v>105.60000000000001</v>
      </c>
      <c r="J979" s="97">
        <f>BaseWeaponStats!J979*WeaponUpgradeCorrections!D51</f>
        <v>0</v>
      </c>
      <c r="K979" s="97">
        <f>BaseWeaponStats!K979*WeaponUpgradeCorrections!E51</f>
        <v>0</v>
      </c>
      <c r="L979" s="97">
        <f>BaseWeaponStats!L979*WeaponUpgradeCorrections!F51</f>
        <v>105.60000000000001</v>
      </c>
      <c r="M979" s="97">
        <f>BaseWeaponStats!M979*WeaponUpgradeCorrections!G51</f>
        <v>62.5</v>
      </c>
      <c r="N979" s="97">
        <f>BaseWeaponStats!N979*WeaponUpgradeCorrections!H51</f>
        <v>20</v>
      </c>
      <c r="O979" s="97">
        <v>0</v>
      </c>
      <c r="P979" s="98">
        <v>3.5</v>
      </c>
      <c r="Q979" s="98">
        <v>1</v>
      </c>
      <c r="R979" s="102">
        <f>BaseWeaponStats!R979*WeaponUpgradeCorrections!M51</f>
        <v>100</v>
      </c>
      <c r="S979" s="102">
        <f>BaseWeaponStats!S979*WeaponUpgradeCorrections!N51</f>
        <v>30</v>
      </c>
      <c r="T979" s="102">
        <f>BaseWeaponStats!T979*WeaponUpgradeCorrections!O51</f>
        <v>65</v>
      </c>
      <c r="U979" s="102">
        <f>BaseWeaponStats!U979*WeaponUpgradeCorrections!P51</f>
        <v>60</v>
      </c>
      <c r="V979" s="102">
        <f>BaseWeaponStats!V979*WeaponUpgradeCorrections!Q51</f>
        <v>56</v>
      </c>
      <c r="W979" s="100">
        <f>BaseWeaponStats!W979</f>
        <v>250</v>
      </c>
      <c r="X979" s="100">
        <f>BaseWeaponStats!X979</f>
        <v>0</v>
      </c>
      <c r="Y979" s="100">
        <f>BaseWeaponStats!Y979</f>
        <v>0</v>
      </c>
    </row>
    <row r="980" spans="1:25" ht="15.75" customHeight="1" x14ac:dyDescent="0.2">
      <c r="A980" s="94">
        <f>BaseWeaponStats!A980+10</f>
        <v>1454410</v>
      </c>
      <c r="B980" s="95" t="s">
        <v>1449</v>
      </c>
      <c r="C980" s="16" t="s">
        <v>290</v>
      </c>
      <c r="D980" s="106">
        <f>BaseWeaponStats!D980*WeaponUpgradeCorrections!I52</f>
        <v>8</v>
      </c>
      <c r="E980" s="106">
        <f>BaseWeaponStats!E980*WeaponUpgradeCorrections!J52</f>
        <v>0</v>
      </c>
      <c r="F980" s="106">
        <f>BaseWeaponStats!F980*WeaponUpgradeCorrections!K52</f>
        <v>22</v>
      </c>
      <c r="G980" s="106">
        <f>BaseWeaponStats!G980*WeaponUpgradeCorrections!L52</f>
        <v>0</v>
      </c>
      <c r="H980" s="96">
        <v>0</v>
      </c>
      <c r="I980" s="97">
        <f>BaseWeaponStats!I980*WeaponUpgradeCorrections!C52</f>
        <v>100</v>
      </c>
      <c r="J980" s="97">
        <f>BaseWeaponStats!J980*WeaponUpgradeCorrections!D52</f>
        <v>108</v>
      </c>
      <c r="K980" s="97">
        <f>BaseWeaponStats!K980*WeaponUpgradeCorrections!E52</f>
        <v>0</v>
      </c>
      <c r="L980" s="97">
        <f>BaseWeaponStats!L980*WeaponUpgradeCorrections!F52</f>
        <v>0</v>
      </c>
      <c r="M980" s="97">
        <f>BaseWeaponStats!M980*WeaponUpgradeCorrections!G52</f>
        <v>62.5</v>
      </c>
      <c r="N980" s="97">
        <f>BaseWeaponStats!N980*WeaponUpgradeCorrections!H52</f>
        <v>20</v>
      </c>
      <c r="O980" s="97">
        <v>0</v>
      </c>
      <c r="P980" s="98">
        <v>3.5</v>
      </c>
      <c r="Q980" s="98">
        <v>1</v>
      </c>
      <c r="R980" s="102">
        <f>BaseWeaponStats!R980*WeaponUpgradeCorrections!M52</f>
        <v>100</v>
      </c>
      <c r="S980" s="102">
        <f>BaseWeaponStats!S980*WeaponUpgradeCorrections!N52</f>
        <v>36</v>
      </c>
      <c r="T980" s="102">
        <f>BaseWeaponStats!T980*WeaponUpgradeCorrections!O52</f>
        <v>65</v>
      </c>
      <c r="U980" s="102">
        <f>BaseWeaponStats!U980*WeaponUpgradeCorrections!P52</f>
        <v>50</v>
      </c>
      <c r="V980" s="102">
        <f>BaseWeaponStats!V980*WeaponUpgradeCorrections!Q52</f>
        <v>56</v>
      </c>
      <c r="W980" s="100">
        <f>BaseWeaponStats!W980</f>
        <v>250</v>
      </c>
      <c r="X980" s="100">
        <f>BaseWeaponStats!X980</f>
        <v>0</v>
      </c>
      <c r="Y980" s="100">
        <f>BaseWeaponStats!Y980</f>
        <v>1</v>
      </c>
    </row>
    <row r="981" spans="1:25" ht="15.75" customHeight="1" x14ac:dyDescent="0.2">
      <c r="A981" s="94">
        <f>BaseWeaponStats!A981+10</f>
        <v>1454610</v>
      </c>
      <c r="B981" s="95" t="s">
        <v>1450</v>
      </c>
      <c r="C981" s="16" t="s">
        <v>290</v>
      </c>
      <c r="D981" s="106">
        <f>BaseWeaponStats!D981*WeaponUpgradeCorrections!I53</f>
        <v>10</v>
      </c>
      <c r="E981" s="106">
        <f>BaseWeaponStats!E981*WeaponUpgradeCorrections!J53</f>
        <v>0</v>
      </c>
      <c r="F981" s="106">
        <f>BaseWeaponStats!F981*WeaponUpgradeCorrections!K53</f>
        <v>0</v>
      </c>
      <c r="G981" s="106">
        <f>BaseWeaponStats!G981*WeaponUpgradeCorrections!L53</f>
        <v>25</v>
      </c>
      <c r="H981" s="96">
        <v>0</v>
      </c>
      <c r="I981" s="97">
        <f>BaseWeaponStats!I981*WeaponUpgradeCorrections!C53</f>
        <v>90</v>
      </c>
      <c r="J981" s="97">
        <f>BaseWeaponStats!J981*WeaponUpgradeCorrections!D53</f>
        <v>108</v>
      </c>
      <c r="K981" s="97">
        <f>BaseWeaponStats!K981*WeaponUpgradeCorrections!E53</f>
        <v>0</v>
      </c>
      <c r="L981" s="97">
        <f>BaseWeaponStats!L981*WeaponUpgradeCorrections!F53</f>
        <v>0</v>
      </c>
      <c r="M981" s="97">
        <f>BaseWeaponStats!M981*WeaponUpgradeCorrections!G53</f>
        <v>62.5</v>
      </c>
      <c r="N981" s="97">
        <f>BaseWeaponStats!N981*WeaponUpgradeCorrections!H53</f>
        <v>20</v>
      </c>
      <c r="O981" s="97">
        <v>0</v>
      </c>
      <c r="P981" s="98">
        <v>3.5</v>
      </c>
      <c r="Q981" s="98">
        <v>1</v>
      </c>
      <c r="R981" s="102">
        <f>BaseWeaponStats!R981*WeaponUpgradeCorrections!M53</f>
        <v>100</v>
      </c>
      <c r="S981" s="102">
        <f>BaseWeaponStats!S981*WeaponUpgradeCorrections!N53</f>
        <v>30</v>
      </c>
      <c r="T981" s="102">
        <f>BaseWeaponStats!T981*WeaponUpgradeCorrections!O53</f>
        <v>65</v>
      </c>
      <c r="U981" s="102">
        <f>BaseWeaponStats!U981*WeaponUpgradeCorrections!P53</f>
        <v>50</v>
      </c>
      <c r="V981" s="102">
        <f>BaseWeaponStats!V981*WeaponUpgradeCorrections!Q53</f>
        <v>56</v>
      </c>
      <c r="W981" s="100">
        <f>BaseWeaponStats!W981</f>
        <v>250</v>
      </c>
      <c r="X981" s="100">
        <f>BaseWeaponStats!X981</f>
        <v>0</v>
      </c>
      <c r="Y981" s="100">
        <f>BaseWeaponStats!Y981</f>
        <v>1</v>
      </c>
    </row>
    <row r="982" spans="1:25" ht="15.75" customHeight="1" x14ac:dyDescent="0.2">
      <c r="A982" s="94">
        <f>BaseWeaponStats!A982+10</f>
        <v>1454810</v>
      </c>
      <c r="B982" s="95" t="s">
        <v>1451</v>
      </c>
      <c r="C982" s="16" t="s">
        <v>290</v>
      </c>
      <c r="D982" s="106">
        <f>BaseWeaponStats!D982*WeaponUpgradeCorrections!I54</f>
        <v>0</v>
      </c>
      <c r="E982" s="106">
        <f>BaseWeaponStats!E982*WeaponUpgradeCorrections!J54</f>
        <v>0</v>
      </c>
      <c r="F982" s="106">
        <f>BaseWeaponStats!F982*WeaponUpgradeCorrections!K54</f>
        <v>0</v>
      </c>
      <c r="G982" s="106">
        <f>BaseWeaponStats!G982*WeaponUpgradeCorrections!L54</f>
        <v>0</v>
      </c>
      <c r="H982" s="96">
        <v>0</v>
      </c>
      <c r="I982" s="97">
        <f>BaseWeaponStats!I982*WeaponUpgradeCorrections!C54</f>
        <v>102.3</v>
      </c>
      <c r="J982" s="97">
        <f>BaseWeaponStats!J982*WeaponUpgradeCorrections!D54</f>
        <v>0</v>
      </c>
      <c r="K982" s="97">
        <f>BaseWeaponStats!K982*WeaponUpgradeCorrections!E54</f>
        <v>102.3</v>
      </c>
      <c r="L982" s="97">
        <f>BaseWeaponStats!L982*WeaponUpgradeCorrections!F54</f>
        <v>0</v>
      </c>
      <c r="M982" s="97">
        <f>BaseWeaponStats!M982*WeaponUpgradeCorrections!G54</f>
        <v>62.5</v>
      </c>
      <c r="N982" s="97">
        <f>BaseWeaponStats!N982*WeaponUpgradeCorrections!H54</f>
        <v>20</v>
      </c>
      <c r="O982" s="97">
        <v>0</v>
      </c>
      <c r="P982" s="98">
        <v>3.5</v>
      </c>
      <c r="Q982" s="98">
        <v>1</v>
      </c>
      <c r="R982" s="102">
        <f>BaseWeaponStats!R982*WeaponUpgradeCorrections!M54</f>
        <v>100</v>
      </c>
      <c r="S982" s="102">
        <f>BaseWeaponStats!S982*WeaponUpgradeCorrections!N54</f>
        <v>30</v>
      </c>
      <c r="T982" s="102">
        <f>BaseWeaponStats!T982*WeaponUpgradeCorrections!O54</f>
        <v>78</v>
      </c>
      <c r="U982" s="102">
        <f>BaseWeaponStats!U982*WeaponUpgradeCorrections!P54</f>
        <v>50</v>
      </c>
      <c r="V982" s="102">
        <f>BaseWeaponStats!V982*WeaponUpgradeCorrections!Q54</f>
        <v>56</v>
      </c>
      <c r="W982" s="100">
        <f>BaseWeaponStats!W982</f>
        <v>250</v>
      </c>
      <c r="X982" s="100">
        <f>BaseWeaponStats!X982</f>
        <v>0</v>
      </c>
      <c r="Y982" s="100">
        <f>BaseWeaponStats!Y982</f>
        <v>0</v>
      </c>
    </row>
    <row r="983" spans="1:25" ht="15.75" customHeight="1" x14ac:dyDescent="0.2">
      <c r="A983" s="94" t="s">
        <v>418</v>
      </c>
      <c r="B983" s="94" t="s">
        <v>449</v>
      </c>
      <c r="C983" s="16" t="s">
        <v>2</v>
      </c>
      <c r="D983" s="96" t="s">
        <v>419</v>
      </c>
      <c r="E983" s="96" t="s">
        <v>420</v>
      </c>
      <c r="F983" s="96" t="s">
        <v>421</v>
      </c>
      <c r="G983" s="96" t="s">
        <v>422</v>
      </c>
      <c r="H983" s="96" t="s">
        <v>423</v>
      </c>
      <c r="I983" s="97" t="s">
        <v>424</v>
      </c>
      <c r="J983" s="97" t="s">
        <v>425</v>
      </c>
      <c r="K983" s="97" t="s">
        <v>426</v>
      </c>
      <c r="L983" s="97" t="s">
        <v>427</v>
      </c>
      <c r="M983" s="97" t="s">
        <v>428</v>
      </c>
      <c r="N983" s="97" t="s">
        <v>429</v>
      </c>
      <c r="O983" s="97" t="s">
        <v>430</v>
      </c>
      <c r="P983" s="98" t="s">
        <v>9</v>
      </c>
      <c r="Q983" s="98" t="s">
        <v>431</v>
      </c>
      <c r="R983" s="102" t="s">
        <v>432</v>
      </c>
      <c r="S983" s="102" t="s">
        <v>433</v>
      </c>
      <c r="T983" s="102" t="s">
        <v>434</v>
      </c>
      <c r="U983" s="102" t="s">
        <v>435</v>
      </c>
      <c r="V983" s="102" t="s">
        <v>436</v>
      </c>
      <c r="W983" s="100" t="s">
        <v>437</v>
      </c>
      <c r="X983" s="100" t="s">
        <v>10</v>
      </c>
      <c r="Y983" s="100" t="s">
        <v>438</v>
      </c>
    </row>
    <row r="984" spans="1:25" ht="15.75" customHeight="1" x14ac:dyDescent="0.2">
      <c r="A984" s="94">
        <f>BaseWeaponStats!A984+15</f>
        <v>1455015</v>
      </c>
      <c r="B984" s="103" t="s">
        <v>1452</v>
      </c>
      <c r="C984" s="16" t="s">
        <v>278</v>
      </c>
      <c r="D984" s="106">
        <f>BaseWeaponStats!D984*WeaponUpgradeCorrections!I49</f>
        <v>31</v>
      </c>
      <c r="E984" s="106">
        <f>BaseWeaponStats!E984*WeaponUpgradeCorrections!J49</f>
        <v>0</v>
      </c>
      <c r="F984" s="106">
        <f>BaseWeaponStats!F984*WeaponUpgradeCorrections!K49</f>
        <v>0</v>
      </c>
      <c r="G984" s="106">
        <f>BaseWeaponStats!G984*WeaponUpgradeCorrections!L49</f>
        <v>0</v>
      </c>
      <c r="H984" s="96">
        <v>0</v>
      </c>
      <c r="I984" s="97">
        <f>BaseWeaponStats!I984*WeaponUpgradeCorrections!C49</f>
        <v>132</v>
      </c>
      <c r="J984" s="97">
        <f>BaseWeaponStats!J984*WeaponUpgradeCorrections!D49</f>
        <v>0</v>
      </c>
      <c r="K984" s="97">
        <f>BaseWeaponStats!K984*WeaponUpgradeCorrections!E49</f>
        <v>0</v>
      </c>
      <c r="L984" s="97">
        <f>BaseWeaponStats!L984*WeaponUpgradeCorrections!F49</f>
        <v>0</v>
      </c>
      <c r="M984" s="97">
        <f>BaseWeaponStats!M984*WeaponUpgradeCorrections!G49</f>
        <v>62.5</v>
      </c>
      <c r="N984" s="97">
        <f>BaseWeaponStats!N984*WeaponUpgradeCorrections!H49</f>
        <v>20</v>
      </c>
      <c r="O984" s="97">
        <v>0</v>
      </c>
      <c r="P984" s="98">
        <v>4</v>
      </c>
      <c r="Q984" s="98">
        <v>1</v>
      </c>
      <c r="R984" s="102">
        <f>BaseWeaponStats!R984*WeaponUpgradeCorrections!M49</f>
        <v>100</v>
      </c>
      <c r="S984" s="102">
        <f>BaseWeaponStats!S984*WeaponUpgradeCorrections!N49</f>
        <v>20</v>
      </c>
      <c r="T984" s="102">
        <f>BaseWeaponStats!T984*WeaponUpgradeCorrections!O49</f>
        <v>60</v>
      </c>
      <c r="U984" s="102">
        <f>BaseWeaponStats!U984*WeaponUpgradeCorrections!P49</f>
        <v>50</v>
      </c>
      <c r="V984" s="102">
        <f>BaseWeaponStats!V984*WeaponUpgradeCorrections!Q49</f>
        <v>75.599999999999994</v>
      </c>
      <c r="W984" s="100">
        <f>BaseWeaponStats!W984</f>
        <v>220</v>
      </c>
      <c r="X984" s="100">
        <f>BaseWeaponStats!X984</f>
        <v>0</v>
      </c>
      <c r="Y984" s="100">
        <f>BaseWeaponStats!Y984</f>
        <v>0</v>
      </c>
    </row>
    <row r="985" spans="1:25" ht="15.75" customHeight="1" x14ac:dyDescent="0.2">
      <c r="A985" s="94">
        <f>BaseWeaponStats!A985+5</f>
        <v>1455105</v>
      </c>
      <c r="B985" s="95" t="s">
        <v>1453</v>
      </c>
      <c r="C985" s="16" t="s">
        <v>278</v>
      </c>
      <c r="D985" s="106">
        <f>BaseWeaponStats!D985*WeaponUpgradeCorrections!I50</f>
        <v>31</v>
      </c>
      <c r="E985" s="106">
        <f>BaseWeaponStats!E985*WeaponUpgradeCorrections!J50</f>
        <v>0</v>
      </c>
      <c r="F985" s="106">
        <f>BaseWeaponStats!F985*WeaponUpgradeCorrections!K50</f>
        <v>0</v>
      </c>
      <c r="G985" s="106">
        <f>BaseWeaponStats!G985*WeaponUpgradeCorrections!L50</f>
        <v>0</v>
      </c>
      <c r="H985" s="96">
        <v>0</v>
      </c>
      <c r="I985" s="97">
        <f>BaseWeaponStats!I985*WeaponUpgradeCorrections!C50</f>
        <v>132</v>
      </c>
      <c r="J985" s="97">
        <f>BaseWeaponStats!J985*WeaponUpgradeCorrections!D50</f>
        <v>0</v>
      </c>
      <c r="K985" s="97">
        <f>BaseWeaponStats!K985*WeaponUpgradeCorrections!E50</f>
        <v>0</v>
      </c>
      <c r="L985" s="97">
        <f>BaseWeaponStats!L985*WeaponUpgradeCorrections!F50</f>
        <v>0</v>
      </c>
      <c r="M985" s="97">
        <f>BaseWeaponStats!M985*WeaponUpgradeCorrections!G50</f>
        <v>62.5</v>
      </c>
      <c r="N985" s="97">
        <f>BaseWeaponStats!N985*WeaponUpgradeCorrections!H50</f>
        <v>20</v>
      </c>
      <c r="O985" s="97">
        <v>0</v>
      </c>
      <c r="P985" s="98">
        <v>4</v>
      </c>
      <c r="Q985" s="98">
        <v>1</v>
      </c>
      <c r="R985" s="102">
        <f>BaseWeaponStats!R985*WeaponUpgradeCorrections!M50</f>
        <v>100</v>
      </c>
      <c r="S985" s="102">
        <f>BaseWeaponStats!S985*WeaponUpgradeCorrections!N50</f>
        <v>20</v>
      </c>
      <c r="T985" s="102">
        <f>BaseWeaponStats!T985*WeaponUpgradeCorrections!O50</f>
        <v>60</v>
      </c>
      <c r="U985" s="102">
        <f>BaseWeaponStats!U985*WeaponUpgradeCorrections!P50</f>
        <v>50</v>
      </c>
      <c r="V985" s="102">
        <f>BaseWeaponStats!V985*WeaponUpgradeCorrections!Q50</f>
        <v>78.75</v>
      </c>
      <c r="W985" s="100">
        <f>BaseWeaponStats!W985</f>
        <v>22</v>
      </c>
      <c r="X985" s="100">
        <f>BaseWeaponStats!X985</f>
        <v>0</v>
      </c>
      <c r="Y985" s="100">
        <f>BaseWeaponStats!Y985</f>
        <v>0</v>
      </c>
    </row>
    <row r="986" spans="1:25" ht="15.75" customHeight="1" x14ac:dyDescent="0.2">
      <c r="A986" s="94">
        <f>BaseWeaponStats!A986+5</f>
        <v>1455205</v>
      </c>
      <c r="B986" s="95" t="s">
        <v>1454</v>
      </c>
      <c r="C986" s="16" t="s">
        <v>278</v>
      </c>
      <c r="D986" s="106">
        <f>BaseWeaponStats!D986*WeaponUpgradeCorrections!I51</f>
        <v>0</v>
      </c>
      <c r="E986" s="106">
        <f>BaseWeaponStats!E986*WeaponUpgradeCorrections!J51</f>
        <v>0</v>
      </c>
      <c r="F986" s="106">
        <f>BaseWeaponStats!F986*WeaponUpgradeCorrections!K51</f>
        <v>0</v>
      </c>
      <c r="G986" s="106">
        <f>BaseWeaponStats!G986*WeaponUpgradeCorrections!L51</f>
        <v>0</v>
      </c>
      <c r="H986" s="96">
        <v>0</v>
      </c>
      <c r="I986" s="97">
        <f>BaseWeaponStats!I986*WeaponUpgradeCorrections!C51</f>
        <v>105.60000000000001</v>
      </c>
      <c r="J986" s="97">
        <f>BaseWeaponStats!J986*WeaponUpgradeCorrections!D51</f>
        <v>0</v>
      </c>
      <c r="K986" s="97">
        <f>BaseWeaponStats!K986*WeaponUpgradeCorrections!E51</f>
        <v>0</v>
      </c>
      <c r="L986" s="97">
        <f>BaseWeaponStats!L986*WeaponUpgradeCorrections!F51</f>
        <v>105.60000000000001</v>
      </c>
      <c r="M986" s="97">
        <f>BaseWeaponStats!M986*WeaponUpgradeCorrections!G51</f>
        <v>62.5</v>
      </c>
      <c r="N986" s="97">
        <f>BaseWeaponStats!N986*WeaponUpgradeCorrections!H51</f>
        <v>20</v>
      </c>
      <c r="O986" s="97">
        <v>0</v>
      </c>
      <c r="P986" s="98">
        <v>4</v>
      </c>
      <c r="Q986" s="98">
        <v>1</v>
      </c>
      <c r="R986" s="102">
        <f>BaseWeaponStats!R986*WeaponUpgradeCorrections!M51</f>
        <v>100</v>
      </c>
      <c r="S986" s="102">
        <f>BaseWeaponStats!S986*WeaponUpgradeCorrections!N51</f>
        <v>20</v>
      </c>
      <c r="T986" s="102">
        <f>BaseWeaponStats!T986*WeaponUpgradeCorrections!O51</f>
        <v>60</v>
      </c>
      <c r="U986" s="102">
        <f>BaseWeaponStats!U986*WeaponUpgradeCorrections!P51</f>
        <v>60</v>
      </c>
      <c r="V986" s="102">
        <f>BaseWeaponStats!V986*WeaponUpgradeCorrections!Q51</f>
        <v>63</v>
      </c>
      <c r="W986" s="100">
        <f>BaseWeaponStats!W986</f>
        <v>220</v>
      </c>
      <c r="X986" s="100">
        <f>BaseWeaponStats!X986</f>
        <v>0</v>
      </c>
      <c r="Y986" s="100">
        <f>BaseWeaponStats!Y986</f>
        <v>0</v>
      </c>
    </row>
    <row r="987" spans="1:25" ht="15.75" customHeight="1" x14ac:dyDescent="0.2">
      <c r="A987" s="94">
        <f>BaseWeaponStats!A987+10</f>
        <v>1455410</v>
      </c>
      <c r="B987" s="95" t="s">
        <v>1455</v>
      </c>
      <c r="C987" s="16" t="s">
        <v>278</v>
      </c>
      <c r="D987" s="106">
        <f>BaseWeaponStats!D987*WeaponUpgradeCorrections!I52</f>
        <v>8</v>
      </c>
      <c r="E987" s="106">
        <f>BaseWeaponStats!E987*WeaponUpgradeCorrections!J52</f>
        <v>0</v>
      </c>
      <c r="F987" s="106">
        <f>BaseWeaponStats!F987*WeaponUpgradeCorrections!K52</f>
        <v>22</v>
      </c>
      <c r="G987" s="106">
        <f>BaseWeaponStats!G987*WeaponUpgradeCorrections!L52</f>
        <v>0</v>
      </c>
      <c r="H987" s="96">
        <v>0</v>
      </c>
      <c r="I987" s="97">
        <f>BaseWeaponStats!I987*WeaponUpgradeCorrections!C52</f>
        <v>100</v>
      </c>
      <c r="J987" s="97">
        <f>BaseWeaponStats!J987*WeaponUpgradeCorrections!D52</f>
        <v>108</v>
      </c>
      <c r="K987" s="97">
        <f>BaseWeaponStats!K987*WeaponUpgradeCorrections!E52</f>
        <v>0</v>
      </c>
      <c r="L987" s="97">
        <f>BaseWeaponStats!L987*WeaponUpgradeCorrections!F52</f>
        <v>0</v>
      </c>
      <c r="M987" s="97">
        <f>BaseWeaponStats!M987*WeaponUpgradeCorrections!G52</f>
        <v>62.5</v>
      </c>
      <c r="N987" s="97">
        <f>BaseWeaponStats!N987*WeaponUpgradeCorrections!H52</f>
        <v>20</v>
      </c>
      <c r="O987" s="97">
        <v>0</v>
      </c>
      <c r="P987" s="98">
        <v>4</v>
      </c>
      <c r="Q987" s="98">
        <v>1</v>
      </c>
      <c r="R987" s="102">
        <f>BaseWeaponStats!R987*WeaponUpgradeCorrections!M52</f>
        <v>100</v>
      </c>
      <c r="S987" s="102">
        <f>BaseWeaponStats!S987*WeaponUpgradeCorrections!N52</f>
        <v>24</v>
      </c>
      <c r="T987" s="102">
        <f>BaseWeaponStats!T987*WeaponUpgradeCorrections!O52</f>
        <v>60</v>
      </c>
      <c r="U987" s="102">
        <f>BaseWeaponStats!U987*WeaponUpgradeCorrections!P52</f>
        <v>50</v>
      </c>
      <c r="V987" s="102">
        <f>BaseWeaponStats!V987*WeaponUpgradeCorrections!Q52</f>
        <v>63</v>
      </c>
      <c r="W987" s="100">
        <f>BaseWeaponStats!W987</f>
        <v>220</v>
      </c>
      <c r="X987" s="100">
        <f>BaseWeaponStats!X987</f>
        <v>0</v>
      </c>
      <c r="Y987" s="100">
        <f>BaseWeaponStats!Y987</f>
        <v>1</v>
      </c>
    </row>
    <row r="988" spans="1:25" ht="15.75" customHeight="1" x14ac:dyDescent="0.2">
      <c r="A988" s="94">
        <f>BaseWeaponStats!A988+10</f>
        <v>1455610</v>
      </c>
      <c r="B988" s="95" t="s">
        <v>1456</v>
      </c>
      <c r="C988" s="16" t="s">
        <v>278</v>
      </c>
      <c r="D988" s="106">
        <f>BaseWeaponStats!D988*WeaponUpgradeCorrections!I53</f>
        <v>10</v>
      </c>
      <c r="E988" s="106">
        <f>BaseWeaponStats!E988*WeaponUpgradeCorrections!J53</f>
        <v>0</v>
      </c>
      <c r="F988" s="106">
        <f>BaseWeaponStats!F988*WeaponUpgradeCorrections!K53</f>
        <v>0</v>
      </c>
      <c r="G988" s="106">
        <f>BaseWeaponStats!G988*WeaponUpgradeCorrections!L53</f>
        <v>25</v>
      </c>
      <c r="H988" s="96">
        <v>0</v>
      </c>
      <c r="I988" s="97">
        <f>BaseWeaponStats!I988*WeaponUpgradeCorrections!C53</f>
        <v>90</v>
      </c>
      <c r="J988" s="97">
        <f>BaseWeaponStats!J988*WeaponUpgradeCorrections!D53</f>
        <v>108</v>
      </c>
      <c r="K988" s="97">
        <f>BaseWeaponStats!K988*WeaponUpgradeCorrections!E53</f>
        <v>0</v>
      </c>
      <c r="L988" s="97">
        <f>BaseWeaponStats!L988*WeaponUpgradeCorrections!F53</f>
        <v>0</v>
      </c>
      <c r="M988" s="97">
        <f>BaseWeaponStats!M988*WeaponUpgradeCorrections!G53</f>
        <v>62.5</v>
      </c>
      <c r="N988" s="97">
        <f>BaseWeaponStats!N988*WeaponUpgradeCorrections!H53</f>
        <v>20</v>
      </c>
      <c r="O988" s="97">
        <v>0</v>
      </c>
      <c r="P988" s="98">
        <v>4</v>
      </c>
      <c r="Q988" s="98">
        <v>1</v>
      </c>
      <c r="R988" s="102">
        <f>BaseWeaponStats!R988*WeaponUpgradeCorrections!M53</f>
        <v>100</v>
      </c>
      <c r="S988" s="102">
        <f>BaseWeaponStats!S988*WeaponUpgradeCorrections!N53</f>
        <v>20</v>
      </c>
      <c r="T988" s="102">
        <f>BaseWeaponStats!T988*WeaponUpgradeCorrections!O53</f>
        <v>60</v>
      </c>
      <c r="U988" s="102">
        <f>BaseWeaponStats!U988*WeaponUpgradeCorrections!P53</f>
        <v>50</v>
      </c>
      <c r="V988" s="102">
        <f>BaseWeaponStats!V988*WeaponUpgradeCorrections!Q53</f>
        <v>63</v>
      </c>
      <c r="W988" s="100">
        <f>BaseWeaponStats!W988</f>
        <v>220</v>
      </c>
      <c r="X988" s="100">
        <f>BaseWeaponStats!X988</f>
        <v>0</v>
      </c>
      <c r="Y988" s="100">
        <f>BaseWeaponStats!Y988</f>
        <v>1</v>
      </c>
    </row>
    <row r="989" spans="1:25" ht="15.75" customHeight="1" x14ac:dyDescent="0.2">
      <c r="A989" s="94">
        <f>BaseWeaponStats!A989+10</f>
        <v>1455810</v>
      </c>
      <c r="B989" s="95" t="s">
        <v>1457</v>
      </c>
      <c r="C989" s="16" t="s">
        <v>278</v>
      </c>
      <c r="D989" s="106">
        <f>BaseWeaponStats!D989*WeaponUpgradeCorrections!I61</f>
        <v>0</v>
      </c>
      <c r="E989" s="106">
        <f>BaseWeaponStats!E989*WeaponUpgradeCorrections!J61</f>
        <v>0</v>
      </c>
      <c r="F989" s="106">
        <f>BaseWeaponStats!F989*WeaponUpgradeCorrections!K61</f>
        <v>0</v>
      </c>
      <c r="G989" s="106">
        <f>BaseWeaponStats!G989*WeaponUpgradeCorrections!L61</f>
        <v>0</v>
      </c>
      <c r="H989" s="96">
        <v>0</v>
      </c>
      <c r="I989" s="97">
        <f>BaseWeaponStats!I989*WeaponUpgradeCorrections!C61</f>
        <v>102.3</v>
      </c>
      <c r="J989" s="97">
        <f>BaseWeaponStats!J989*WeaponUpgradeCorrections!D61</f>
        <v>0</v>
      </c>
      <c r="K989" s="97">
        <f>BaseWeaponStats!K989*WeaponUpgradeCorrections!E61</f>
        <v>102.3</v>
      </c>
      <c r="L989" s="97">
        <f>BaseWeaponStats!L989*WeaponUpgradeCorrections!F61</f>
        <v>0</v>
      </c>
      <c r="M989" s="97">
        <f>BaseWeaponStats!M989*WeaponUpgradeCorrections!G61</f>
        <v>62.5</v>
      </c>
      <c r="N989" s="97">
        <f>BaseWeaponStats!N989*WeaponUpgradeCorrections!H61</f>
        <v>20</v>
      </c>
      <c r="O989" s="97">
        <v>0</v>
      </c>
      <c r="P989" s="98">
        <v>4</v>
      </c>
      <c r="Q989" s="98">
        <v>1</v>
      </c>
      <c r="R989" s="102">
        <f>BaseWeaponStats!R989*WeaponUpgradeCorrections!M61</f>
        <v>100</v>
      </c>
      <c r="S989" s="102">
        <f>BaseWeaponStats!S989*WeaponUpgradeCorrections!N61</f>
        <v>20</v>
      </c>
      <c r="T989" s="102">
        <f>BaseWeaponStats!T989*WeaponUpgradeCorrections!O61</f>
        <v>78</v>
      </c>
      <c r="U989" s="102">
        <f>BaseWeaponStats!U989*WeaponUpgradeCorrections!P61</f>
        <v>50</v>
      </c>
      <c r="V989" s="102">
        <f>BaseWeaponStats!V989*WeaponUpgradeCorrections!Q61</f>
        <v>63</v>
      </c>
      <c r="W989" s="100">
        <f>BaseWeaponStats!W989</f>
        <v>220</v>
      </c>
      <c r="X989" s="100">
        <f>BaseWeaponStats!X989</f>
        <v>0</v>
      </c>
      <c r="Y989" s="100">
        <f>BaseWeaponStats!Y989</f>
        <v>0</v>
      </c>
    </row>
    <row r="990" spans="1:25" ht="15.75" customHeight="1" x14ac:dyDescent="0.2">
      <c r="A990" s="94" t="s">
        <v>418</v>
      </c>
      <c r="B990" s="94" t="s">
        <v>449</v>
      </c>
      <c r="C990" s="16" t="s">
        <v>2</v>
      </c>
      <c r="D990" s="96" t="s">
        <v>419</v>
      </c>
      <c r="E990" s="96" t="s">
        <v>420</v>
      </c>
      <c r="F990" s="96" t="s">
        <v>421</v>
      </c>
      <c r="G990" s="96" t="s">
        <v>422</v>
      </c>
      <c r="H990" s="96" t="s">
        <v>423</v>
      </c>
      <c r="I990" s="97" t="s">
        <v>424</v>
      </c>
      <c r="J990" s="97" t="s">
        <v>425</v>
      </c>
      <c r="K990" s="97" t="s">
        <v>426</v>
      </c>
      <c r="L990" s="97" t="s">
        <v>427</v>
      </c>
      <c r="M990" s="97" t="s">
        <v>428</v>
      </c>
      <c r="N990" s="97" t="s">
        <v>429</v>
      </c>
      <c r="O990" s="97" t="s">
        <v>430</v>
      </c>
      <c r="P990" s="98" t="s">
        <v>9</v>
      </c>
      <c r="Q990" s="98" t="s">
        <v>431</v>
      </c>
      <c r="R990" s="102" t="s">
        <v>432</v>
      </c>
      <c r="S990" s="102" t="s">
        <v>433</v>
      </c>
      <c r="T990" s="102" t="s">
        <v>434</v>
      </c>
      <c r="U990" s="102" t="s">
        <v>435</v>
      </c>
      <c r="V990" s="102" t="s">
        <v>436</v>
      </c>
      <c r="W990" s="100" t="s">
        <v>437</v>
      </c>
      <c r="X990" s="100" t="s">
        <v>10</v>
      </c>
      <c r="Y990" s="100" t="s">
        <v>438</v>
      </c>
    </row>
    <row r="991" spans="1:25" ht="15.75" customHeight="1" x14ac:dyDescent="0.2">
      <c r="A991" s="94">
        <f>BaseWeaponStats!A991+5</f>
        <v>1456005</v>
      </c>
      <c r="B991" s="103" t="s">
        <v>1458</v>
      </c>
      <c r="C991" s="16" t="s">
        <v>275</v>
      </c>
      <c r="D991" s="106">
        <f>BaseWeaponStats!D991*WeaponUpgradeCorrections!I46</f>
        <v>34</v>
      </c>
      <c r="E991" s="106">
        <f>BaseWeaponStats!E991*WeaponUpgradeCorrections!J46</f>
        <v>0</v>
      </c>
      <c r="F991" s="106">
        <f>BaseWeaponStats!F991*WeaponUpgradeCorrections!K46</f>
        <v>0</v>
      </c>
      <c r="G991" s="106">
        <f>BaseWeaponStats!G991*WeaponUpgradeCorrections!L46</f>
        <v>0</v>
      </c>
      <c r="H991" s="96">
        <v>0</v>
      </c>
      <c r="I991" s="97">
        <f>BaseWeaponStats!I991*WeaponUpgradeCorrections!C46</f>
        <v>77.5</v>
      </c>
      <c r="J991" s="97">
        <f>BaseWeaponStats!J991*WeaponUpgradeCorrections!D46</f>
        <v>0</v>
      </c>
      <c r="K991" s="97">
        <f>BaseWeaponStats!K991*WeaponUpgradeCorrections!E46</f>
        <v>0</v>
      </c>
      <c r="L991" s="97">
        <f>BaseWeaponStats!L991*WeaponUpgradeCorrections!F46</f>
        <v>0</v>
      </c>
      <c r="M991" s="97">
        <f>BaseWeaponStats!M991*WeaponUpgradeCorrections!G46</f>
        <v>62.5</v>
      </c>
      <c r="N991" s="97">
        <f>BaseWeaponStats!N991*WeaponUpgradeCorrections!H46</f>
        <v>20</v>
      </c>
      <c r="O991" s="97">
        <v>0</v>
      </c>
      <c r="P991" s="98">
        <v>3</v>
      </c>
      <c r="Q991" s="98">
        <v>1</v>
      </c>
      <c r="R991" s="102">
        <f>BaseWeaponStats!R991*WeaponUpgradeCorrections!M46</f>
        <v>100</v>
      </c>
      <c r="S991" s="102">
        <f>BaseWeaponStats!S991*WeaponUpgradeCorrections!N46</f>
        <v>80</v>
      </c>
      <c r="T991" s="102">
        <f>BaseWeaponStats!T991*WeaponUpgradeCorrections!O46</f>
        <v>55</v>
      </c>
      <c r="U991" s="102">
        <f>BaseWeaponStats!U991*WeaponUpgradeCorrections!P46</f>
        <v>45</v>
      </c>
      <c r="V991" s="102">
        <f>BaseWeaponStats!V991*WeaponUpgradeCorrections!Q46</f>
        <v>66</v>
      </c>
      <c r="W991" s="100">
        <f>BaseWeaponStats!W991</f>
        <v>300</v>
      </c>
      <c r="X991" s="100">
        <f>BaseWeaponStats!X991</f>
        <v>0</v>
      </c>
      <c r="Y991" s="100">
        <f>BaseWeaponStats!Y991</f>
        <v>0</v>
      </c>
    </row>
    <row r="992" spans="1:25" ht="15.75" customHeight="1" x14ac:dyDescent="0.2">
      <c r="A992" s="94" t="s">
        <v>418</v>
      </c>
      <c r="B992" s="94" t="s">
        <v>449</v>
      </c>
      <c r="C992" s="16" t="s">
        <v>2</v>
      </c>
      <c r="D992" s="96" t="s">
        <v>419</v>
      </c>
      <c r="E992" s="96" t="s">
        <v>420</v>
      </c>
      <c r="F992" s="96" t="s">
        <v>421</v>
      </c>
      <c r="G992" s="96" t="s">
        <v>422</v>
      </c>
      <c r="H992" s="96" t="s">
        <v>423</v>
      </c>
      <c r="I992" s="97" t="s">
        <v>424</v>
      </c>
      <c r="J992" s="97" t="s">
        <v>425</v>
      </c>
      <c r="K992" s="97" t="s">
        <v>426</v>
      </c>
      <c r="L992" s="97" t="s">
        <v>427</v>
      </c>
      <c r="M992" s="97" t="s">
        <v>428</v>
      </c>
      <c r="N992" s="97" t="s">
        <v>429</v>
      </c>
      <c r="O992" s="97" t="s">
        <v>430</v>
      </c>
      <c r="P992" s="98" t="s">
        <v>9</v>
      </c>
      <c r="Q992" s="98" t="s">
        <v>431</v>
      </c>
      <c r="R992" s="102" t="s">
        <v>432</v>
      </c>
      <c r="S992" s="102" t="s">
        <v>433</v>
      </c>
      <c r="T992" s="102" t="s">
        <v>434</v>
      </c>
      <c r="U992" s="102" t="s">
        <v>435</v>
      </c>
      <c r="V992" s="102" t="s">
        <v>436</v>
      </c>
      <c r="W992" s="100" t="s">
        <v>437</v>
      </c>
      <c r="X992" s="100" t="s">
        <v>10</v>
      </c>
      <c r="Y992" s="100" t="s">
        <v>438</v>
      </c>
    </row>
    <row r="993" spans="1:25" ht="15.75" customHeight="1" x14ac:dyDescent="0.2">
      <c r="A993" s="94">
        <f>BaseWeaponStats!A993+5</f>
        <v>1457005</v>
      </c>
      <c r="B993" s="103" t="s">
        <v>1459</v>
      </c>
      <c r="C993" s="16" t="s">
        <v>275</v>
      </c>
      <c r="D993" s="106">
        <f>BaseWeaponStats!D993*WeaponUpgradeCorrections!I46</f>
        <v>34</v>
      </c>
      <c r="E993" s="106">
        <f>BaseWeaponStats!E993*WeaponUpgradeCorrections!J46</f>
        <v>0</v>
      </c>
      <c r="F993" s="106">
        <f>BaseWeaponStats!F993*WeaponUpgradeCorrections!K46</f>
        <v>0</v>
      </c>
      <c r="G993" s="106">
        <f>BaseWeaponStats!G993*WeaponUpgradeCorrections!L46</f>
        <v>0</v>
      </c>
      <c r="H993" s="96">
        <v>0</v>
      </c>
      <c r="I993" s="97">
        <f>BaseWeaponStats!I993*WeaponUpgradeCorrections!C46</f>
        <v>77.5</v>
      </c>
      <c r="J993" s="97">
        <f>BaseWeaponStats!J993*WeaponUpgradeCorrections!D46</f>
        <v>0</v>
      </c>
      <c r="K993" s="97">
        <f>BaseWeaponStats!K993*WeaponUpgradeCorrections!E46</f>
        <v>0</v>
      </c>
      <c r="L993" s="97">
        <f>BaseWeaponStats!L993*WeaponUpgradeCorrections!F46</f>
        <v>0</v>
      </c>
      <c r="M993" s="97">
        <f>BaseWeaponStats!M993*WeaponUpgradeCorrections!G46</f>
        <v>62.5</v>
      </c>
      <c r="N993" s="97">
        <f>BaseWeaponStats!N993*WeaponUpgradeCorrections!H46</f>
        <v>20</v>
      </c>
      <c r="O993" s="97">
        <v>0</v>
      </c>
      <c r="P993" s="98">
        <v>3</v>
      </c>
      <c r="Q993" s="98">
        <v>1</v>
      </c>
      <c r="R993" s="102">
        <f>BaseWeaponStats!R993*WeaponUpgradeCorrections!M46</f>
        <v>100</v>
      </c>
      <c r="S993" s="102">
        <f>BaseWeaponStats!S993*WeaponUpgradeCorrections!N46</f>
        <v>20</v>
      </c>
      <c r="T993" s="102">
        <f>BaseWeaponStats!T993*WeaponUpgradeCorrections!O46</f>
        <v>85</v>
      </c>
      <c r="U993" s="102">
        <f>BaseWeaponStats!U993*WeaponUpgradeCorrections!P46</f>
        <v>45</v>
      </c>
      <c r="V993" s="102">
        <f>BaseWeaponStats!V993*WeaponUpgradeCorrections!Q46</f>
        <v>66</v>
      </c>
      <c r="W993" s="100">
        <f>BaseWeaponStats!W993</f>
        <v>300</v>
      </c>
      <c r="X993" s="100">
        <f>BaseWeaponStats!X993</f>
        <v>0</v>
      </c>
      <c r="Y993" s="100">
        <f>BaseWeaponStats!Y993</f>
        <v>0</v>
      </c>
    </row>
    <row r="994" spans="1:25" ht="15.75" customHeight="1" x14ac:dyDescent="0.2">
      <c r="A994" s="94" t="s">
        <v>418</v>
      </c>
      <c r="B994" s="94" t="s">
        <v>449</v>
      </c>
      <c r="C994" s="16" t="s">
        <v>2</v>
      </c>
      <c r="D994" s="96" t="s">
        <v>419</v>
      </c>
      <c r="E994" s="96" t="s">
        <v>420</v>
      </c>
      <c r="F994" s="96" t="s">
        <v>421</v>
      </c>
      <c r="G994" s="96" t="s">
        <v>422</v>
      </c>
      <c r="H994" s="96" t="s">
        <v>423</v>
      </c>
      <c r="I994" s="97" t="s">
        <v>424</v>
      </c>
      <c r="J994" s="97" t="s">
        <v>425</v>
      </c>
      <c r="K994" s="97" t="s">
        <v>426</v>
      </c>
      <c r="L994" s="97" t="s">
        <v>427</v>
      </c>
      <c r="M994" s="97" t="s">
        <v>428</v>
      </c>
      <c r="N994" s="97" t="s">
        <v>429</v>
      </c>
      <c r="O994" s="97" t="s">
        <v>430</v>
      </c>
      <c r="P994" s="98" t="s">
        <v>9</v>
      </c>
      <c r="Q994" s="98" t="s">
        <v>431</v>
      </c>
      <c r="R994" s="102" t="s">
        <v>432</v>
      </c>
      <c r="S994" s="102" t="s">
        <v>433</v>
      </c>
      <c r="T994" s="102" t="s">
        <v>434</v>
      </c>
      <c r="U994" s="102" t="s">
        <v>435</v>
      </c>
      <c r="V994" s="102" t="s">
        <v>436</v>
      </c>
      <c r="W994" s="100" t="s">
        <v>437</v>
      </c>
      <c r="X994" s="100" t="s">
        <v>10</v>
      </c>
      <c r="Y994" s="100" t="s">
        <v>438</v>
      </c>
    </row>
    <row r="995" spans="1:25" ht="15.75" customHeight="1" x14ac:dyDescent="0.2">
      <c r="A995" s="94">
        <f>BaseWeaponStats!A995+15</f>
        <v>1460015</v>
      </c>
      <c r="B995" s="103" t="s">
        <v>1460</v>
      </c>
      <c r="C995" s="16" t="s">
        <v>1359</v>
      </c>
      <c r="D995" s="106">
        <f>BaseWeaponStats!D995*WeaponUpgradeCorrections!I56</f>
        <v>31</v>
      </c>
      <c r="E995" s="106">
        <f>BaseWeaponStats!E995*WeaponUpgradeCorrections!J56</f>
        <v>0</v>
      </c>
      <c r="F995" s="106">
        <f>BaseWeaponStats!F995*WeaponUpgradeCorrections!K56</f>
        <v>0</v>
      </c>
      <c r="G995" s="106">
        <f>BaseWeaponStats!G995*WeaponUpgradeCorrections!L56</f>
        <v>0</v>
      </c>
      <c r="H995" s="96">
        <v>0</v>
      </c>
      <c r="I995" s="97">
        <f>BaseWeaponStats!I995*WeaponUpgradeCorrections!C56</f>
        <v>100</v>
      </c>
      <c r="J995" s="97">
        <f>BaseWeaponStats!J995*WeaponUpgradeCorrections!D56</f>
        <v>0</v>
      </c>
      <c r="K995" s="97">
        <f>BaseWeaponStats!K995*WeaponUpgradeCorrections!E56</f>
        <v>0</v>
      </c>
      <c r="L995" s="97">
        <f>BaseWeaponStats!L995*WeaponUpgradeCorrections!F56</f>
        <v>0</v>
      </c>
      <c r="M995" s="97">
        <f>BaseWeaponStats!M995*WeaponUpgradeCorrections!G56</f>
        <v>50</v>
      </c>
      <c r="N995" s="97">
        <f>BaseWeaponStats!N995*WeaponUpgradeCorrections!H56</f>
        <v>20</v>
      </c>
      <c r="O995" s="97">
        <v>0</v>
      </c>
      <c r="P995" s="98">
        <v>1</v>
      </c>
      <c r="Q995" s="98">
        <v>0</v>
      </c>
      <c r="R995" s="102">
        <f>BaseWeaponStats!R995*WeaponUpgradeCorrections!M56</f>
        <v>85</v>
      </c>
      <c r="S995" s="102">
        <f>BaseWeaponStats!S995*WeaponUpgradeCorrections!N56</f>
        <v>65</v>
      </c>
      <c r="T995" s="102">
        <f>BaseWeaponStats!T995*WeaponUpgradeCorrections!O56</f>
        <v>30</v>
      </c>
      <c r="U995" s="102">
        <f>BaseWeaponStats!U995*WeaponUpgradeCorrections!P56</f>
        <v>65</v>
      </c>
      <c r="V995" s="102">
        <f>BaseWeaponStats!V995*WeaponUpgradeCorrections!Q56</f>
        <v>50</v>
      </c>
      <c r="W995" s="100">
        <f>BaseWeaponStats!W995</f>
        <v>180</v>
      </c>
      <c r="X995" s="100">
        <f>BaseWeaponStats!X995</f>
        <v>0</v>
      </c>
      <c r="Y995" s="100">
        <f>BaseWeaponStats!Y995</f>
        <v>0</v>
      </c>
    </row>
    <row r="996" spans="1:25" ht="15.75" customHeight="1" x14ac:dyDescent="0.2">
      <c r="A996" s="94">
        <f>BaseWeaponStats!A996+5</f>
        <v>1460105</v>
      </c>
      <c r="B996" s="95" t="s">
        <v>1461</v>
      </c>
      <c r="C996" s="16" t="s">
        <v>1359</v>
      </c>
      <c r="D996" s="106">
        <f>BaseWeaponStats!D996*WeaponUpgradeCorrections!I57</f>
        <v>31</v>
      </c>
      <c r="E996" s="106">
        <f>BaseWeaponStats!E996*WeaponUpgradeCorrections!J57</f>
        <v>0</v>
      </c>
      <c r="F996" s="106">
        <f>BaseWeaponStats!F996*WeaponUpgradeCorrections!K57</f>
        <v>0</v>
      </c>
      <c r="G996" s="106">
        <f>BaseWeaponStats!G996*WeaponUpgradeCorrections!L57</f>
        <v>0</v>
      </c>
      <c r="H996" s="96">
        <v>0</v>
      </c>
      <c r="I996" s="97">
        <f>BaseWeaponStats!I996*WeaponUpgradeCorrections!C57</f>
        <v>100</v>
      </c>
      <c r="J996" s="97">
        <f>BaseWeaponStats!J996*WeaponUpgradeCorrections!D57</f>
        <v>0</v>
      </c>
      <c r="K996" s="97">
        <f>BaseWeaponStats!K996*WeaponUpgradeCorrections!E57</f>
        <v>0</v>
      </c>
      <c r="L996" s="97">
        <f>BaseWeaponStats!L996*WeaponUpgradeCorrections!F57</f>
        <v>0</v>
      </c>
      <c r="M996" s="97">
        <f>BaseWeaponStats!M996*WeaponUpgradeCorrections!G57</f>
        <v>50</v>
      </c>
      <c r="N996" s="97">
        <f>BaseWeaponStats!N996*WeaponUpgradeCorrections!H57</f>
        <v>20</v>
      </c>
      <c r="O996" s="97">
        <v>0</v>
      </c>
      <c r="P996" s="98">
        <v>1</v>
      </c>
      <c r="Q996" s="98">
        <v>0</v>
      </c>
      <c r="R996" s="102">
        <f>BaseWeaponStats!R996*WeaponUpgradeCorrections!M57</f>
        <v>85</v>
      </c>
      <c r="S996" s="102">
        <f>BaseWeaponStats!S996*WeaponUpgradeCorrections!N57</f>
        <v>65</v>
      </c>
      <c r="T996" s="102">
        <f>BaseWeaponStats!T996*WeaponUpgradeCorrections!O57</f>
        <v>30</v>
      </c>
      <c r="U996" s="102">
        <f>BaseWeaponStats!U996*WeaponUpgradeCorrections!P57</f>
        <v>65</v>
      </c>
      <c r="V996" s="102">
        <f>BaseWeaponStats!V996*WeaponUpgradeCorrections!Q57</f>
        <v>52</v>
      </c>
      <c r="W996" s="100">
        <f>BaseWeaponStats!W996</f>
        <v>18</v>
      </c>
      <c r="X996" s="100">
        <f>BaseWeaponStats!X996</f>
        <v>0</v>
      </c>
      <c r="Y996" s="100">
        <f>BaseWeaponStats!Y996</f>
        <v>0</v>
      </c>
    </row>
    <row r="997" spans="1:25" ht="15.75" customHeight="1" x14ac:dyDescent="0.2">
      <c r="A997" s="94">
        <f>BaseWeaponStats!A997+5</f>
        <v>1460205</v>
      </c>
      <c r="B997" s="95" t="s">
        <v>1462</v>
      </c>
      <c r="C997" s="16" t="s">
        <v>1359</v>
      </c>
      <c r="D997" s="106">
        <f>BaseWeaponStats!D997*WeaponUpgradeCorrections!I51</f>
        <v>0</v>
      </c>
      <c r="E997" s="106">
        <f>BaseWeaponStats!E997*WeaponUpgradeCorrections!J51</f>
        <v>0</v>
      </c>
      <c r="F997" s="106">
        <f>BaseWeaponStats!F997*WeaponUpgradeCorrections!K51</f>
        <v>0</v>
      </c>
      <c r="G997" s="106">
        <f>BaseWeaponStats!G997*WeaponUpgradeCorrections!L51</f>
        <v>0</v>
      </c>
      <c r="H997" s="96">
        <v>0</v>
      </c>
      <c r="I997" s="97">
        <f>BaseWeaponStats!I997*WeaponUpgradeCorrections!C51</f>
        <v>80</v>
      </c>
      <c r="J997" s="97">
        <f>BaseWeaponStats!J997*WeaponUpgradeCorrections!D51</f>
        <v>0</v>
      </c>
      <c r="K997" s="97">
        <f>BaseWeaponStats!K997*WeaponUpgradeCorrections!E51</f>
        <v>0</v>
      </c>
      <c r="L997" s="97">
        <f>BaseWeaponStats!L997*WeaponUpgradeCorrections!F51</f>
        <v>80</v>
      </c>
      <c r="M997" s="97">
        <f>BaseWeaponStats!M997*WeaponUpgradeCorrections!G51</f>
        <v>50</v>
      </c>
      <c r="N997" s="97">
        <f>BaseWeaponStats!N997*WeaponUpgradeCorrections!H51</f>
        <v>20</v>
      </c>
      <c r="O997" s="97">
        <v>0</v>
      </c>
      <c r="P997" s="98">
        <v>1</v>
      </c>
      <c r="Q997" s="98">
        <v>0</v>
      </c>
      <c r="R997" s="102">
        <f>BaseWeaponStats!R997*WeaponUpgradeCorrections!M51</f>
        <v>85</v>
      </c>
      <c r="S997" s="102">
        <f>BaseWeaponStats!S997*WeaponUpgradeCorrections!N51</f>
        <v>65</v>
      </c>
      <c r="T997" s="102">
        <f>BaseWeaponStats!T997*WeaponUpgradeCorrections!O51</f>
        <v>30</v>
      </c>
      <c r="U997" s="102">
        <f>BaseWeaponStats!U997*WeaponUpgradeCorrections!P51</f>
        <v>78</v>
      </c>
      <c r="V997" s="102">
        <f>BaseWeaponStats!V997*WeaponUpgradeCorrections!Q51</f>
        <v>40</v>
      </c>
      <c r="W997" s="100">
        <f>BaseWeaponStats!W997</f>
        <v>180</v>
      </c>
      <c r="X997" s="100">
        <f>BaseWeaponStats!X997</f>
        <v>0</v>
      </c>
      <c r="Y997" s="100">
        <f>BaseWeaponStats!Y997</f>
        <v>0</v>
      </c>
    </row>
    <row r="998" spans="1:25" ht="15.75" customHeight="1" x14ac:dyDescent="0.2">
      <c r="A998" s="94">
        <f>BaseWeaponStats!A998+10</f>
        <v>1460410</v>
      </c>
      <c r="B998" s="95" t="s">
        <v>1463</v>
      </c>
      <c r="C998" s="16" t="s">
        <v>1359</v>
      </c>
      <c r="D998" s="106">
        <f>BaseWeaponStats!D998*WeaponUpgradeCorrections!I59</f>
        <v>8</v>
      </c>
      <c r="E998" s="106">
        <f>BaseWeaponStats!E998*WeaponUpgradeCorrections!J59</f>
        <v>0</v>
      </c>
      <c r="F998" s="106">
        <f>BaseWeaponStats!F998*WeaponUpgradeCorrections!K59</f>
        <v>22</v>
      </c>
      <c r="G998" s="106">
        <f>BaseWeaponStats!G998*WeaponUpgradeCorrections!L59</f>
        <v>0</v>
      </c>
      <c r="H998" s="96">
        <v>0</v>
      </c>
      <c r="I998" s="97">
        <f>BaseWeaponStats!I998*WeaponUpgradeCorrections!C59</f>
        <v>76</v>
      </c>
      <c r="J998" s="97">
        <f>BaseWeaponStats!J998*WeaponUpgradeCorrections!D59</f>
        <v>82</v>
      </c>
      <c r="K998" s="97">
        <f>BaseWeaponStats!K998*WeaponUpgradeCorrections!E59</f>
        <v>0</v>
      </c>
      <c r="L998" s="97">
        <f>BaseWeaponStats!L998*WeaponUpgradeCorrections!F59</f>
        <v>0</v>
      </c>
      <c r="M998" s="97">
        <f>BaseWeaponStats!M998*WeaponUpgradeCorrections!G59</f>
        <v>50</v>
      </c>
      <c r="N998" s="97">
        <f>BaseWeaponStats!N998*WeaponUpgradeCorrections!H59</f>
        <v>20</v>
      </c>
      <c r="O998" s="97">
        <v>0</v>
      </c>
      <c r="P998" s="98">
        <v>1</v>
      </c>
      <c r="Q998" s="98">
        <v>0</v>
      </c>
      <c r="R998" s="102">
        <f>BaseWeaponStats!R998*WeaponUpgradeCorrections!M59</f>
        <v>85</v>
      </c>
      <c r="S998" s="102">
        <f>BaseWeaponStats!S998*WeaponUpgradeCorrections!N59</f>
        <v>84.5</v>
      </c>
      <c r="T998" s="102">
        <f>BaseWeaponStats!T998*WeaponUpgradeCorrections!O59</f>
        <v>30</v>
      </c>
      <c r="U998" s="102">
        <f>BaseWeaponStats!U998*WeaponUpgradeCorrections!P59</f>
        <v>65</v>
      </c>
      <c r="V998" s="102">
        <f>BaseWeaponStats!V998*WeaponUpgradeCorrections!Q59</f>
        <v>40</v>
      </c>
      <c r="W998" s="100">
        <f>BaseWeaponStats!W998</f>
        <v>180</v>
      </c>
      <c r="X998" s="100">
        <f>BaseWeaponStats!X998</f>
        <v>0</v>
      </c>
      <c r="Y998" s="100">
        <f>BaseWeaponStats!Y998</f>
        <v>1</v>
      </c>
    </row>
    <row r="999" spans="1:25" ht="15.75" customHeight="1" x14ac:dyDescent="0.2">
      <c r="A999" s="94">
        <f>BaseWeaponStats!A999+10</f>
        <v>1460610</v>
      </c>
      <c r="B999" s="95" t="s">
        <v>1464</v>
      </c>
      <c r="C999" s="16" t="s">
        <v>1359</v>
      </c>
      <c r="D999" s="106">
        <f>BaseWeaponStats!D999*WeaponUpgradeCorrections!I53</f>
        <v>10</v>
      </c>
      <c r="E999" s="106">
        <f>BaseWeaponStats!E999*WeaponUpgradeCorrections!J53</f>
        <v>0</v>
      </c>
      <c r="F999" s="106">
        <f>BaseWeaponStats!F999*WeaponUpgradeCorrections!K53</f>
        <v>0</v>
      </c>
      <c r="G999" s="106">
        <f>BaseWeaponStats!G999*WeaponUpgradeCorrections!L53</f>
        <v>25</v>
      </c>
      <c r="H999" s="96">
        <v>0</v>
      </c>
      <c r="I999" s="97">
        <f>BaseWeaponStats!I999*WeaponUpgradeCorrections!C53</f>
        <v>68</v>
      </c>
      <c r="J999" s="97">
        <f>BaseWeaponStats!J999*WeaponUpgradeCorrections!D53</f>
        <v>82</v>
      </c>
      <c r="K999" s="97">
        <f>BaseWeaponStats!K999*WeaponUpgradeCorrections!E53</f>
        <v>0</v>
      </c>
      <c r="L999" s="97">
        <f>BaseWeaponStats!L999*WeaponUpgradeCorrections!F53</f>
        <v>0</v>
      </c>
      <c r="M999" s="97">
        <f>BaseWeaponStats!M999*WeaponUpgradeCorrections!G53</f>
        <v>50</v>
      </c>
      <c r="N999" s="97">
        <f>BaseWeaponStats!N999*WeaponUpgradeCorrections!H53</f>
        <v>20</v>
      </c>
      <c r="O999" s="97">
        <v>0</v>
      </c>
      <c r="P999" s="98">
        <v>1</v>
      </c>
      <c r="Q999" s="98">
        <v>0</v>
      </c>
      <c r="R999" s="102">
        <f>BaseWeaponStats!R999*WeaponUpgradeCorrections!M53</f>
        <v>85</v>
      </c>
      <c r="S999" s="102">
        <f>BaseWeaponStats!S999*WeaponUpgradeCorrections!N53</f>
        <v>65</v>
      </c>
      <c r="T999" s="102">
        <f>BaseWeaponStats!T999*WeaponUpgradeCorrections!O53</f>
        <v>30</v>
      </c>
      <c r="U999" s="102">
        <f>BaseWeaponStats!U999*WeaponUpgradeCorrections!P53</f>
        <v>65</v>
      </c>
      <c r="V999" s="102">
        <f>BaseWeaponStats!V999*WeaponUpgradeCorrections!Q53</f>
        <v>40</v>
      </c>
      <c r="W999" s="100">
        <f>BaseWeaponStats!W999</f>
        <v>180</v>
      </c>
      <c r="X999" s="100">
        <f>BaseWeaponStats!X999</f>
        <v>0</v>
      </c>
      <c r="Y999" s="100">
        <f>BaseWeaponStats!Y999</f>
        <v>1</v>
      </c>
    </row>
    <row r="1000" spans="1:25" ht="15.75" customHeight="1" x14ac:dyDescent="0.2">
      <c r="A1000" s="94">
        <f>BaseWeaponStats!A1000+10</f>
        <v>1460810</v>
      </c>
      <c r="B1000" s="95" t="s">
        <v>1465</v>
      </c>
      <c r="C1000" s="16" t="s">
        <v>1359</v>
      </c>
      <c r="D1000" s="106">
        <f>BaseWeaponStats!D1000*WeaponUpgradeCorrections!I61</f>
        <v>0</v>
      </c>
      <c r="E1000" s="106">
        <f>BaseWeaponStats!E1000*WeaponUpgradeCorrections!J61</f>
        <v>0</v>
      </c>
      <c r="F1000" s="106">
        <f>BaseWeaponStats!F1000*WeaponUpgradeCorrections!K61</f>
        <v>0</v>
      </c>
      <c r="G1000" s="106">
        <f>BaseWeaponStats!G1000*WeaponUpgradeCorrections!L61</f>
        <v>0</v>
      </c>
      <c r="H1000" s="96">
        <v>0</v>
      </c>
      <c r="I1000" s="97">
        <f>BaseWeaponStats!I1000*WeaponUpgradeCorrections!C61</f>
        <v>77.5</v>
      </c>
      <c r="J1000" s="97">
        <f>BaseWeaponStats!J1000*WeaponUpgradeCorrections!D61</f>
        <v>0</v>
      </c>
      <c r="K1000" s="97">
        <f>BaseWeaponStats!K1000*WeaponUpgradeCorrections!E61</f>
        <v>77.5</v>
      </c>
      <c r="L1000" s="97">
        <f>BaseWeaponStats!L1000*WeaponUpgradeCorrections!F61</f>
        <v>0</v>
      </c>
      <c r="M1000" s="97">
        <f>BaseWeaponStats!M1000*WeaponUpgradeCorrections!G61</f>
        <v>50</v>
      </c>
      <c r="N1000" s="97">
        <f>BaseWeaponStats!N1000*WeaponUpgradeCorrections!H61</f>
        <v>20</v>
      </c>
      <c r="O1000" s="97">
        <v>0</v>
      </c>
      <c r="P1000" s="98">
        <v>1</v>
      </c>
      <c r="Q1000" s="98">
        <v>0</v>
      </c>
      <c r="R1000" s="102">
        <f>BaseWeaponStats!R1000*WeaponUpgradeCorrections!M61</f>
        <v>85</v>
      </c>
      <c r="S1000" s="102">
        <f>BaseWeaponStats!S1000*WeaponUpgradeCorrections!N61</f>
        <v>65</v>
      </c>
      <c r="T1000" s="102">
        <f>BaseWeaponStats!T1000*WeaponUpgradeCorrections!O61</f>
        <v>39</v>
      </c>
      <c r="U1000" s="102">
        <f>BaseWeaponStats!U1000*WeaponUpgradeCorrections!P61</f>
        <v>65</v>
      </c>
      <c r="V1000" s="102">
        <f>BaseWeaponStats!V1000*WeaponUpgradeCorrections!Q61</f>
        <v>40</v>
      </c>
      <c r="W1000" s="100">
        <f>BaseWeaponStats!W1000</f>
        <v>180</v>
      </c>
      <c r="X1000" s="100">
        <f>BaseWeaponStats!X1000</f>
        <v>0</v>
      </c>
      <c r="Y1000" s="100">
        <f>BaseWeaponStats!Y1000</f>
        <v>0</v>
      </c>
    </row>
    <row r="1001" spans="1:25" ht="15.75" customHeight="1" x14ac:dyDescent="0.2">
      <c r="A1001" s="94" t="s">
        <v>418</v>
      </c>
      <c r="B1001" s="94" t="s">
        <v>449</v>
      </c>
      <c r="C1001" s="16" t="s">
        <v>2</v>
      </c>
      <c r="D1001" s="96" t="s">
        <v>419</v>
      </c>
      <c r="E1001" s="96" t="s">
        <v>420</v>
      </c>
      <c r="F1001" s="96" t="s">
        <v>421</v>
      </c>
      <c r="G1001" s="96" t="s">
        <v>422</v>
      </c>
      <c r="H1001" s="96" t="s">
        <v>423</v>
      </c>
      <c r="I1001" s="97" t="s">
        <v>424</v>
      </c>
      <c r="J1001" s="97" t="s">
        <v>425</v>
      </c>
      <c r="K1001" s="97" t="s">
        <v>426</v>
      </c>
      <c r="L1001" s="97" t="s">
        <v>427</v>
      </c>
      <c r="M1001" s="97" t="s">
        <v>428</v>
      </c>
      <c r="N1001" s="97" t="s">
        <v>429</v>
      </c>
      <c r="O1001" s="97" t="s">
        <v>430</v>
      </c>
      <c r="P1001" s="98" t="s">
        <v>9</v>
      </c>
      <c r="Q1001" s="98" t="s">
        <v>431</v>
      </c>
      <c r="R1001" s="102" t="s">
        <v>432</v>
      </c>
      <c r="S1001" s="102" t="s">
        <v>433</v>
      </c>
      <c r="T1001" s="102" t="s">
        <v>434</v>
      </c>
      <c r="U1001" s="102" t="s">
        <v>435</v>
      </c>
      <c r="V1001" s="102" t="s">
        <v>436</v>
      </c>
      <c r="W1001" s="100" t="s">
        <v>437</v>
      </c>
      <c r="X1001" s="100" t="s">
        <v>10</v>
      </c>
      <c r="Y1001" s="100" t="s">
        <v>438</v>
      </c>
    </row>
    <row r="1002" spans="1:25" ht="15.75" customHeight="1" x14ac:dyDescent="0.2">
      <c r="A1002" s="94">
        <f>BaseWeaponStats!A1002+15</f>
        <v>1461015</v>
      </c>
      <c r="B1002" s="103" t="s">
        <v>1466</v>
      </c>
      <c r="C1002" s="16" t="s">
        <v>296</v>
      </c>
      <c r="D1002" s="106">
        <f>BaseWeaponStats!D1002*WeaponUpgradeCorrections!I56</f>
        <v>31</v>
      </c>
      <c r="E1002" s="106">
        <f>BaseWeaponStats!E1002*WeaponUpgradeCorrections!J56</f>
        <v>0</v>
      </c>
      <c r="F1002" s="106">
        <f>BaseWeaponStats!F1002*WeaponUpgradeCorrections!K56</f>
        <v>0</v>
      </c>
      <c r="G1002" s="106">
        <f>BaseWeaponStats!G1002*WeaponUpgradeCorrections!L56</f>
        <v>0</v>
      </c>
      <c r="H1002" s="96">
        <v>0</v>
      </c>
      <c r="I1002" s="97">
        <f>BaseWeaponStats!I1002*WeaponUpgradeCorrections!C56</f>
        <v>136</v>
      </c>
      <c r="J1002" s="97">
        <f>BaseWeaponStats!J1002*WeaponUpgradeCorrections!D56</f>
        <v>0</v>
      </c>
      <c r="K1002" s="97">
        <f>BaseWeaponStats!K1002*WeaponUpgradeCorrections!E56</f>
        <v>0</v>
      </c>
      <c r="L1002" s="97">
        <f>BaseWeaponStats!L1002*WeaponUpgradeCorrections!F56</f>
        <v>0</v>
      </c>
      <c r="M1002" s="97">
        <f>BaseWeaponStats!M1002*WeaponUpgradeCorrections!G56</f>
        <v>62.5</v>
      </c>
      <c r="N1002" s="97">
        <f>BaseWeaponStats!N1002*WeaponUpgradeCorrections!H56</f>
        <v>20</v>
      </c>
      <c r="O1002" s="97">
        <v>0</v>
      </c>
      <c r="P1002" s="98">
        <v>5</v>
      </c>
      <c r="Q1002" s="98">
        <v>1</v>
      </c>
      <c r="R1002" s="102">
        <f>BaseWeaponStats!R1002*WeaponUpgradeCorrections!M56</f>
        <v>100</v>
      </c>
      <c r="S1002" s="102">
        <f>BaseWeaponStats!S1002*WeaponUpgradeCorrections!N56</f>
        <v>30</v>
      </c>
      <c r="T1002" s="102">
        <f>BaseWeaponStats!T1002*WeaponUpgradeCorrections!O56</f>
        <v>72</v>
      </c>
      <c r="U1002" s="102">
        <f>BaseWeaponStats!U1002*WeaponUpgradeCorrections!P56</f>
        <v>46</v>
      </c>
      <c r="V1002" s="102">
        <f>BaseWeaponStats!V1002*WeaponUpgradeCorrections!Q56</f>
        <v>68.75</v>
      </c>
      <c r="W1002" s="100">
        <f>BaseWeaponStats!W1002</f>
        <v>280</v>
      </c>
      <c r="X1002" s="100">
        <f>BaseWeaponStats!X1002</f>
        <v>0</v>
      </c>
      <c r="Y1002" s="100">
        <f>BaseWeaponStats!Y1002</f>
        <v>0</v>
      </c>
    </row>
    <row r="1003" spans="1:25" ht="15.75" customHeight="1" x14ac:dyDescent="0.2">
      <c r="A1003" s="94">
        <f>BaseWeaponStats!A1003+5</f>
        <v>1461105</v>
      </c>
      <c r="B1003" s="95" t="s">
        <v>1467</v>
      </c>
      <c r="C1003" s="16" t="s">
        <v>296</v>
      </c>
      <c r="D1003" s="106">
        <f>BaseWeaponStats!D1003*WeaponUpgradeCorrections!I57</f>
        <v>31</v>
      </c>
      <c r="E1003" s="106">
        <f>BaseWeaponStats!E1003*WeaponUpgradeCorrections!J57</f>
        <v>0</v>
      </c>
      <c r="F1003" s="106">
        <f>BaseWeaponStats!F1003*WeaponUpgradeCorrections!K57</f>
        <v>0</v>
      </c>
      <c r="G1003" s="106">
        <f>BaseWeaponStats!G1003*WeaponUpgradeCorrections!L57</f>
        <v>0</v>
      </c>
      <c r="H1003" s="96">
        <v>0</v>
      </c>
      <c r="I1003" s="97">
        <f>BaseWeaponStats!I1003*WeaponUpgradeCorrections!C57</f>
        <v>136</v>
      </c>
      <c r="J1003" s="97">
        <f>BaseWeaponStats!J1003*WeaponUpgradeCorrections!D57</f>
        <v>0</v>
      </c>
      <c r="K1003" s="97">
        <f>BaseWeaponStats!K1003*WeaponUpgradeCorrections!E57</f>
        <v>0</v>
      </c>
      <c r="L1003" s="97">
        <f>BaseWeaponStats!L1003*WeaponUpgradeCorrections!F57</f>
        <v>0</v>
      </c>
      <c r="M1003" s="97">
        <f>BaseWeaponStats!M1003*WeaponUpgradeCorrections!G57</f>
        <v>62.5</v>
      </c>
      <c r="N1003" s="97">
        <f>BaseWeaponStats!N1003*WeaponUpgradeCorrections!H57</f>
        <v>20</v>
      </c>
      <c r="O1003" s="97">
        <v>0</v>
      </c>
      <c r="P1003" s="98">
        <v>5</v>
      </c>
      <c r="Q1003" s="98">
        <v>1</v>
      </c>
      <c r="R1003" s="102">
        <f>BaseWeaponStats!R1003*WeaponUpgradeCorrections!M57</f>
        <v>100</v>
      </c>
      <c r="S1003" s="102">
        <f>BaseWeaponStats!S1003*WeaponUpgradeCorrections!N57</f>
        <v>30</v>
      </c>
      <c r="T1003" s="102">
        <f>BaseWeaponStats!T1003*WeaponUpgradeCorrections!O57</f>
        <v>72</v>
      </c>
      <c r="U1003" s="102">
        <f>BaseWeaponStats!U1003*WeaponUpgradeCorrections!P57</f>
        <v>46</v>
      </c>
      <c r="V1003" s="102">
        <f>BaseWeaponStats!V1003*WeaponUpgradeCorrections!Q57</f>
        <v>71.5</v>
      </c>
      <c r="W1003" s="100">
        <f>BaseWeaponStats!W1003</f>
        <v>28</v>
      </c>
      <c r="X1003" s="100">
        <f>BaseWeaponStats!X1003</f>
        <v>0</v>
      </c>
      <c r="Y1003" s="100">
        <f>BaseWeaponStats!Y1003</f>
        <v>0</v>
      </c>
    </row>
    <row r="1004" spans="1:25" ht="15.75" customHeight="1" x14ac:dyDescent="0.2">
      <c r="A1004" s="94">
        <f>BaseWeaponStats!A1004+5</f>
        <v>1461205</v>
      </c>
      <c r="B1004" s="95" t="s">
        <v>1468</v>
      </c>
      <c r="C1004" s="16" t="s">
        <v>296</v>
      </c>
      <c r="D1004" s="106">
        <f>BaseWeaponStats!D1004*WeaponUpgradeCorrections!I51</f>
        <v>0</v>
      </c>
      <c r="E1004" s="106">
        <f>BaseWeaponStats!E1004*WeaponUpgradeCorrections!J51</f>
        <v>0</v>
      </c>
      <c r="F1004" s="106">
        <f>BaseWeaponStats!F1004*WeaponUpgradeCorrections!K51</f>
        <v>0</v>
      </c>
      <c r="G1004" s="106">
        <f>BaseWeaponStats!G1004*WeaponUpgradeCorrections!L51</f>
        <v>0</v>
      </c>
      <c r="H1004" s="96">
        <v>0</v>
      </c>
      <c r="I1004" s="97">
        <f>BaseWeaponStats!I1004*WeaponUpgradeCorrections!C51</f>
        <v>108.80000000000001</v>
      </c>
      <c r="J1004" s="97">
        <f>BaseWeaponStats!J1004*WeaponUpgradeCorrections!D51</f>
        <v>0</v>
      </c>
      <c r="K1004" s="97">
        <f>BaseWeaponStats!K1004*WeaponUpgradeCorrections!E51</f>
        <v>0</v>
      </c>
      <c r="L1004" s="97">
        <f>BaseWeaponStats!L1004*WeaponUpgradeCorrections!F51</f>
        <v>108.80000000000001</v>
      </c>
      <c r="M1004" s="97">
        <f>BaseWeaponStats!M1004*WeaponUpgradeCorrections!G51</f>
        <v>62.5</v>
      </c>
      <c r="N1004" s="97">
        <f>BaseWeaponStats!N1004*WeaponUpgradeCorrections!H51</f>
        <v>20</v>
      </c>
      <c r="O1004" s="97">
        <v>0</v>
      </c>
      <c r="P1004" s="98">
        <v>5</v>
      </c>
      <c r="Q1004" s="98">
        <v>1</v>
      </c>
      <c r="R1004" s="102">
        <f>BaseWeaponStats!R1004*WeaponUpgradeCorrections!M51</f>
        <v>100</v>
      </c>
      <c r="S1004" s="102">
        <f>BaseWeaponStats!S1004*WeaponUpgradeCorrections!N51</f>
        <v>30</v>
      </c>
      <c r="T1004" s="102">
        <f>BaseWeaponStats!T1004*WeaponUpgradeCorrections!O51</f>
        <v>72</v>
      </c>
      <c r="U1004" s="102">
        <f>BaseWeaponStats!U1004*WeaponUpgradeCorrections!P51</f>
        <v>55.199999999999996</v>
      </c>
      <c r="V1004" s="102">
        <f>BaseWeaponStats!V1004*WeaponUpgradeCorrections!Q51</f>
        <v>55</v>
      </c>
      <c r="W1004" s="100">
        <f>BaseWeaponStats!W1004</f>
        <v>280</v>
      </c>
      <c r="X1004" s="100">
        <f>BaseWeaponStats!X1004</f>
        <v>0</v>
      </c>
      <c r="Y1004" s="100">
        <f>BaseWeaponStats!Y1004</f>
        <v>0</v>
      </c>
    </row>
    <row r="1005" spans="1:25" ht="15.75" customHeight="1" x14ac:dyDescent="0.2">
      <c r="A1005" s="94">
        <f>BaseWeaponStats!A1005+10</f>
        <v>1461410</v>
      </c>
      <c r="B1005" s="95" t="s">
        <v>1469</v>
      </c>
      <c r="C1005" s="16" t="s">
        <v>296</v>
      </c>
      <c r="D1005" s="106">
        <f>BaseWeaponStats!D1005*WeaponUpgradeCorrections!I52</f>
        <v>8</v>
      </c>
      <c r="E1005" s="106">
        <f>BaseWeaponStats!E1005*WeaponUpgradeCorrections!J52</f>
        <v>0</v>
      </c>
      <c r="F1005" s="106">
        <f>BaseWeaponStats!F1005*WeaponUpgradeCorrections!K52</f>
        <v>22</v>
      </c>
      <c r="G1005" s="106">
        <f>BaseWeaponStats!G1005*WeaponUpgradeCorrections!L52</f>
        <v>0</v>
      </c>
      <c r="H1005" s="96">
        <v>0</v>
      </c>
      <c r="I1005" s="97">
        <f>BaseWeaponStats!I1005*WeaponUpgradeCorrections!C52</f>
        <v>102</v>
      </c>
      <c r="J1005" s="97">
        <f>BaseWeaponStats!J1005*WeaponUpgradeCorrections!D52</f>
        <v>110</v>
      </c>
      <c r="K1005" s="97">
        <f>BaseWeaponStats!K1005*WeaponUpgradeCorrections!E52</f>
        <v>0</v>
      </c>
      <c r="L1005" s="97">
        <f>BaseWeaponStats!L1005*WeaponUpgradeCorrections!F52</f>
        <v>0</v>
      </c>
      <c r="M1005" s="97">
        <f>BaseWeaponStats!M1005*WeaponUpgradeCorrections!G52</f>
        <v>62.5</v>
      </c>
      <c r="N1005" s="97">
        <f>BaseWeaponStats!N1005*WeaponUpgradeCorrections!H52</f>
        <v>20</v>
      </c>
      <c r="O1005" s="97">
        <v>0</v>
      </c>
      <c r="P1005" s="98">
        <v>5</v>
      </c>
      <c r="Q1005" s="98">
        <v>1</v>
      </c>
      <c r="R1005" s="102">
        <f>BaseWeaponStats!R1005*WeaponUpgradeCorrections!M52</f>
        <v>100</v>
      </c>
      <c r="S1005" s="102">
        <f>BaseWeaponStats!S1005*WeaponUpgradeCorrections!N52</f>
        <v>36</v>
      </c>
      <c r="T1005" s="102">
        <f>BaseWeaponStats!T1005*WeaponUpgradeCorrections!O52</f>
        <v>72</v>
      </c>
      <c r="U1005" s="102">
        <f>BaseWeaponStats!U1005*WeaponUpgradeCorrections!P52</f>
        <v>46</v>
      </c>
      <c r="V1005" s="102">
        <f>BaseWeaponStats!V1005*WeaponUpgradeCorrections!Q52</f>
        <v>55</v>
      </c>
      <c r="W1005" s="100">
        <f>BaseWeaponStats!W1005</f>
        <v>280</v>
      </c>
      <c r="X1005" s="100">
        <f>BaseWeaponStats!X1005</f>
        <v>0</v>
      </c>
      <c r="Y1005" s="100">
        <f>BaseWeaponStats!Y1005</f>
        <v>1</v>
      </c>
    </row>
    <row r="1006" spans="1:25" ht="15.75" customHeight="1" x14ac:dyDescent="0.2">
      <c r="A1006" s="94">
        <f>BaseWeaponStats!A1006+10</f>
        <v>1461610</v>
      </c>
      <c r="B1006" s="95" t="s">
        <v>1470</v>
      </c>
      <c r="C1006" s="16" t="s">
        <v>296</v>
      </c>
      <c r="D1006" s="106">
        <f>BaseWeaponStats!D1006*WeaponUpgradeCorrections!I53</f>
        <v>10</v>
      </c>
      <c r="E1006" s="106">
        <f>BaseWeaponStats!E1006*WeaponUpgradeCorrections!J53</f>
        <v>0</v>
      </c>
      <c r="F1006" s="106">
        <f>BaseWeaponStats!F1006*WeaponUpgradeCorrections!K53</f>
        <v>0</v>
      </c>
      <c r="G1006" s="106">
        <f>BaseWeaponStats!G1006*WeaponUpgradeCorrections!L53</f>
        <v>25</v>
      </c>
      <c r="H1006" s="96">
        <v>0</v>
      </c>
      <c r="I1006" s="97">
        <f>BaseWeaponStats!I1006*WeaponUpgradeCorrections!C53</f>
        <v>92</v>
      </c>
      <c r="J1006" s="97">
        <f>BaseWeaponStats!J1006*WeaponUpgradeCorrections!D53</f>
        <v>112</v>
      </c>
      <c r="K1006" s="97">
        <f>BaseWeaponStats!K1006*WeaponUpgradeCorrections!E53</f>
        <v>0</v>
      </c>
      <c r="L1006" s="97">
        <f>BaseWeaponStats!L1006*WeaponUpgradeCorrections!F53</f>
        <v>0</v>
      </c>
      <c r="M1006" s="97">
        <f>BaseWeaponStats!M1006*WeaponUpgradeCorrections!G53</f>
        <v>62.5</v>
      </c>
      <c r="N1006" s="97">
        <f>BaseWeaponStats!N1006*WeaponUpgradeCorrections!H53</f>
        <v>20</v>
      </c>
      <c r="O1006" s="97">
        <v>0</v>
      </c>
      <c r="P1006" s="98">
        <v>5</v>
      </c>
      <c r="Q1006" s="98">
        <v>1</v>
      </c>
      <c r="R1006" s="102">
        <f>BaseWeaponStats!R1006*WeaponUpgradeCorrections!M53</f>
        <v>100</v>
      </c>
      <c r="S1006" s="102">
        <f>BaseWeaponStats!S1006*WeaponUpgradeCorrections!N53</f>
        <v>30</v>
      </c>
      <c r="T1006" s="102">
        <f>BaseWeaponStats!T1006*WeaponUpgradeCorrections!O53</f>
        <v>72</v>
      </c>
      <c r="U1006" s="102">
        <f>BaseWeaponStats!U1006*WeaponUpgradeCorrections!P53</f>
        <v>46</v>
      </c>
      <c r="V1006" s="102">
        <f>BaseWeaponStats!V1006*WeaponUpgradeCorrections!Q53</f>
        <v>55</v>
      </c>
      <c r="W1006" s="100">
        <f>BaseWeaponStats!W1006</f>
        <v>280</v>
      </c>
      <c r="X1006" s="100">
        <f>BaseWeaponStats!X1006</f>
        <v>0</v>
      </c>
      <c r="Y1006" s="100">
        <f>BaseWeaponStats!Y1006</f>
        <v>1</v>
      </c>
    </row>
    <row r="1007" spans="1:25" ht="15.75" customHeight="1" x14ac:dyDescent="0.2">
      <c r="A1007" s="94">
        <f>BaseWeaponStats!A1007+10</f>
        <v>1461810</v>
      </c>
      <c r="B1007" s="95" t="s">
        <v>1471</v>
      </c>
      <c r="C1007" s="16" t="s">
        <v>296</v>
      </c>
      <c r="D1007" s="106">
        <f>BaseWeaponStats!D1007*WeaponUpgradeCorrections!I54</f>
        <v>0</v>
      </c>
      <c r="E1007" s="106">
        <f>BaseWeaponStats!E1007*WeaponUpgradeCorrections!J54</f>
        <v>0</v>
      </c>
      <c r="F1007" s="106">
        <f>BaseWeaponStats!F1007*WeaponUpgradeCorrections!K54</f>
        <v>0</v>
      </c>
      <c r="G1007" s="106">
        <f>BaseWeaponStats!G1007*WeaponUpgradeCorrections!L54</f>
        <v>0</v>
      </c>
      <c r="H1007" s="96">
        <v>0</v>
      </c>
      <c r="I1007" s="97">
        <f>BaseWeaponStats!I1007*WeaponUpgradeCorrections!C54</f>
        <v>105.4</v>
      </c>
      <c r="J1007" s="97">
        <f>BaseWeaponStats!J1007*WeaponUpgradeCorrections!D54</f>
        <v>0</v>
      </c>
      <c r="K1007" s="97">
        <f>BaseWeaponStats!K1007*WeaponUpgradeCorrections!E54</f>
        <v>105.4</v>
      </c>
      <c r="L1007" s="97">
        <f>BaseWeaponStats!L1007*WeaponUpgradeCorrections!F54</f>
        <v>0</v>
      </c>
      <c r="M1007" s="97">
        <f>BaseWeaponStats!M1007*WeaponUpgradeCorrections!G54</f>
        <v>62.5</v>
      </c>
      <c r="N1007" s="97">
        <f>BaseWeaponStats!N1007*WeaponUpgradeCorrections!H54</f>
        <v>20</v>
      </c>
      <c r="O1007" s="97">
        <v>0</v>
      </c>
      <c r="P1007" s="98">
        <v>5</v>
      </c>
      <c r="Q1007" s="98">
        <v>1</v>
      </c>
      <c r="R1007" s="102">
        <f>BaseWeaponStats!R1007*WeaponUpgradeCorrections!M54</f>
        <v>100</v>
      </c>
      <c r="S1007" s="102">
        <f>BaseWeaponStats!S1007*WeaponUpgradeCorrections!N54</f>
        <v>30</v>
      </c>
      <c r="T1007" s="102">
        <f>BaseWeaponStats!T1007*WeaponUpgradeCorrections!O54</f>
        <v>86.399999999999991</v>
      </c>
      <c r="U1007" s="102">
        <f>BaseWeaponStats!U1007*WeaponUpgradeCorrections!P54</f>
        <v>46</v>
      </c>
      <c r="V1007" s="102">
        <f>BaseWeaponStats!V1007*WeaponUpgradeCorrections!Q54</f>
        <v>55</v>
      </c>
      <c r="W1007" s="100">
        <f>BaseWeaponStats!W1007</f>
        <v>280</v>
      </c>
      <c r="X1007" s="100">
        <f>BaseWeaponStats!X1007</f>
        <v>0</v>
      </c>
      <c r="Y1007" s="100">
        <f>BaseWeaponStats!Y1007</f>
        <v>0</v>
      </c>
    </row>
    <row r="1008" spans="1:25" ht="15.75" customHeight="1" x14ac:dyDescent="0.2">
      <c r="A1008" s="94" t="s">
        <v>418</v>
      </c>
      <c r="B1008" s="94" t="s">
        <v>449</v>
      </c>
      <c r="C1008" s="16" t="s">
        <v>2</v>
      </c>
      <c r="D1008" s="96" t="s">
        <v>419</v>
      </c>
      <c r="E1008" s="96" t="s">
        <v>420</v>
      </c>
      <c r="F1008" s="96" t="s">
        <v>421</v>
      </c>
      <c r="G1008" s="96" t="s">
        <v>422</v>
      </c>
      <c r="H1008" s="96" t="s">
        <v>423</v>
      </c>
      <c r="I1008" s="97" t="s">
        <v>424</v>
      </c>
      <c r="J1008" s="97" t="s">
        <v>425</v>
      </c>
      <c r="K1008" s="97" t="s">
        <v>426</v>
      </c>
      <c r="L1008" s="97" t="s">
        <v>427</v>
      </c>
      <c r="M1008" s="97" t="s">
        <v>428</v>
      </c>
      <c r="N1008" s="97" t="s">
        <v>429</v>
      </c>
      <c r="O1008" s="97" t="s">
        <v>430</v>
      </c>
      <c r="P1008" s="98" t="s">
        <v>9</v>
      </c>
      <c r="Q1008" s="98" t="s">
        <v>431</v>
      </c>
      <c r="R1008" s="102" t="s">
        <v>432</v>
      </c>
      <c r="S1008" s="102" t="s">
        <v>433</v>
      </c>
      <c r="T1008" s="102" t="s">
        <v>434</v>
      </c>
      <c r="U1008" s="102" t="s">
        <v>435</v>
      </c>
      <c r="V1008" s="102" t="s">
        <v>436</v>
      </c>
      <c r="W1008" s="100" t="s">
        <v>437</v>
      </c>
      <c r="X1008" s="100" t="s">
        <v>10</v>
      </c>
      <c r="Y1008" s="100" t="s">
        <v>438</v>
      </c>
    </row>
    <row r="1009" spans="1:25" ht="15.75" customHeight="1" x14ac:dyDescent="0.2">
      <c r="A1009" s="94">
        <f>BaseWeaponStats!A1009+15</f>
        <v>1462015</v>
      </c>
      <c r="B1009" s="103" t="s">
        <v>1472</v>
      </c>
      <c r="C1009" s="16" t="s">
        <v>275</v>
      </c>
      <c r="D1009" s="106">
        <f>BaseWeaponStats!D1009*WeaponUpgradeCorrections!I56</f>
        <v>31</v>
      </c>
      <c r="E1009" s="106">
        <f>BaseWeaponStats!E1009*WeaponUpgradeCorrections!J56</f>
        <v>0</v>
      </c>
      <c r="F1009" s="106">
        <f>BaseWeaponStats!F1009*WeaponUpgradeCorrections!K56</f>
        <v>0</v>
      </c>
      <c r="G1009" s="106">
        <f>BaseWeaponStats!G1009*WeaponUpgradeCorrections!L56</f>
        <v>0</v>
      </c>
      <c r="H1009" s="96">
        <v>0</v>
      </c>
      <c r="I1009" s="97">
        <f>BaseWeaponStats!I1009*WeaponUpgradeCorrections!C56</f>
        <v>124</v>
      </c>
      <c r="J1009" s="97">
        <f>BaseWeaponStats!J1009*WeaponUpgradeCorrections!D56</f>
        <v>0</v>
      </c>
      <c r="K1009" s="97">
        <f>BaseWeaponStats!K1009*WeaponUpgradeCorrections!E56</f>
        <v>0</v>
      </c>
      <c r="L1009" s="97">
        <f>BaseWeaponStats!L1009*WeaponUpgradeCorrections!F56</f>
        <v>0</v>
      </c>
      <c r="M1009" s="97">
        <f>BaseWeaponStats!M1009*WeaponUpgradeCorrections!G56</f>
        <v>62.5</v>
      </c>
      <c r="N1009" s="97">
        <f>BaseWeaponStats!N1009*WeaponUpgradeCorrections!H56</f>
        <v>20</v>
      </c>
      <c r="O1009" s="97">
        <v>0</v>
      </c>
      <c r="P1009" s="98">
        <v>3</v>
      </c>
      <c r="Q1009" s="98">
        <v>1</v>
      </c>
      <c r="R1009" s="102">
        <f>BaseWeaponStats!R1009*WeaponUpgradeCorrections!M56</f>
        <v>100</v>
      </c>
      <c r="S1009" s="102">
        <f>BaseWeaponStats!S1009*WeaponUpgradeCorrections!N56</f>
        <v>30</v>
      </c>
      <c r="T1009" s="102">
        <f>BaseWeaponStats!T1009*WeaponUpgradeCorrections!O56</f>
        <v>72</v>
      </c>
      <c r="U1009" s="102">
        <f>BaseWeaponStats!U1009*WeaponUpgradeCorrections!P56</f>
        <v>48</v>
      </c>
      <c r="V1009" s="102">
        <f>BaseWeaponStats!V1009*WeaponUpgradeCorrections!Q56</f>
        <v>70</v>
      </c>
      <c r="W1009" s="100">
        <f>BaseWeaponStats!W1009</f>
        <v>230</v>
      </c>
      <c r="X1009" s="100">
        <f>BaseWeaponStats!X1009</f>
        <v>0</v>
      </c>
      <c r="Y1009" s="100">
        <f>BaseWeaponStats!Y1009</f>
        <v>0</v>
      </c>
    </row>
    <row r="1010" spans="1:25" ht="15.75" customHeight="1" x14ac:dyDescent="0.2">
      <c r="A1010" s="94">
        <f>BaseWeaponStats!A1010+5</f>
        <v>1462105</v>
      </c>
      <c r="B1010" s="95" t="s">
        <v>1473</v>
      </c>
      <c r="C1010" s="16" t="s">
        <v>275</v>
      </c>
      <c r="D1010" s="106">
        <f>BaseWeaponStats!D1010*WeaponUpgradeCorrections!I57</f>
        <v>31</v>
      </c>
      <c r="E1010" s="106">
        <f>BaseWeaponStats!E1010*WeaponUpgradeCorrections!J57</f>
        <v>0</v>
      </c>
      <c r="F1010" s="106">
        <f>BaseWeaponStats!F1010*WeaponUpgradeCorrections!K57</f>
        <v>0</v>
      </c>
      <c r="G1010" s="106">
        <f>BaseWeaponStats!G1010*WeaponUpgradeCorrections!L57</f>
        <v>0</v>
      </c>
      <c r="H1010" s="96">
        <v>0</v>
      </c>
      <c r="I1010" s="97">
        <f>BaseWeaponStats!I1010*WeaponUpgradeCorrections!C57</f>
        <v>124</v>
      </c>
      <c r="J1010" s="97">
        <f>BaseWeaponStats!J1010*WeaponUpgradeCorrections!D57</f>
        <v>0</v>
      </c>
      <c r="K1010" s="97">
        <f>BaseWeaponStats!K1010*WeaponUpgradeCorrections!E57</f>
        <v>0</v>
      </c>
      <c r="L1010" s="97">
        <f>BaseWeaponStats!L1010*WeaponUpgradeCorrections!F57</f>
        <v>0</v>
      </c>
      <c r="M1010" s="97">
        <f>BaseWeaponStats!M1010*WeaponUpgradeCorrections!G57</f>
        <v>62.5</v>
      </c>
      <c r="N1010" s="97">
        <f>BaseWeaponStats!N1010*WeaponUpgradeCorrections!H57</f>
        <v>20</v>
      </c>
      <c r="O1010" s="97">
        <v>0</v>
      </c>
      <c r="P1010" s="98">
        <v>3</v>
      </c>
      <c r="Q1010" s="98">
        <v>1</v>
      </c>
      <c r="R1010" s="102">
        <f>BaseWeaponStats!R1010*WeaponUpgradeCorrections!M57</f>
        <v>100</v>
      </c>
      <c r="S1010" s="102">
        <f>BaseWeaponStats!S1010*WeaponUpgradeCorrections!N57</f>
        <v>30</v>
      </c>
      <c r="T1010" s="102">
        <f>BaseWeaponStats!T1010*WeaponUpgradeCorrections!O57</f>
        <v>72</v>
      </c>
      <c r="U1010" s="102">
        <f>BaseWeaponStats!U1010*WeaponUpgradeCorrections!P57</f>
        <v>48</v>
      </c>
      <c r="V1010" s="102">
        <f>BaseWeaponStats!V1010*WeaponUpgradeCorrections!Q57</f>
        <v>72.8</v>
      </c>
      <c r="W1010" s="100">
        <f>BaseWeaponStats!W1010</f>
        <v>23</v>
      </c>
      <c r="X1010" s="100">
        <f>BaseWeaponStats!X1010</f>
        <v>0</v>
      </c>
      <c r="Y1010" s="100">
        <f>BaseWeaponStats!Y1010</f>
        <v>0</v>
      </c>
    </row>
    <row r="1011" spans="1:25" ht="15.75" customHeight="1" x14ac:dyDescent="0.2">
      <c r="A1011" s="94">
        <f>BaseWeaponStats!A1011+5</f>
        <v>1462205</v>
      </c>
      <c r="B1011" s="95" t="s">
        <v>1474</v>
      </c>
      <c r="C1011" s="16" t="s">
        <v>275</v>
      </c>
      <c r="D1011" s="106">
        <f>BaseWeaponStats!D1011*WeaponUpgradeCorrections!I51</f>
        <v>0</v>
      </c>
      <c r="E1011" s="106">
        <f>BaseWeaponStats!E1011*WeaponUpgradeCorrections!J51</f>
        <v>0</v>
      </c>
      <c r="F1011" s="106">
        <f>BaseWeaponStats!F1011*WeaponUpgradeCorrections!K51</f>
        <v>0</v>
      </c>
      <c r="G1011" s="106">
        <f>BaseWeaponStats!G1011*WeaponUpgradeCorrections!L51</f>
        <v>0</v>
      </c>
      <c r="H1011" s="96">
        <v>0</v>
      </c>
      <c r="I1011" s="97">
        <f>BaseWeaponStats!I1011*WeaponUpgradeCorrections!C51</f>
        <v>99.2</v>
      </c>
      <c r="J1011" s="97">
        <f>BaseWeaponStats!J1011*WeaponUpgradeCorrections!D51</f>
        <v>0</v>
      </c>
      <c r="K1011" s="97">
        <f>BaseWeaponStats!K1011*WeaponUpgradeCorrections!E51</f>
        <v>0</v>
      </c>
      <c r="L1011" s="97">
        <f>BaseWeaponStats!L1011*WeaponUpgradeCorrections!F51</f>
        <v>99.2</v>
      </c>
      <c r="M1011" s="97">
        <f>BaseWeaponStats!M1011*WeaponUpgradeCorrections!G51</f>
        <v>62.5</v>
      </c>
      <c r="N1011" s="97">
        <f>BaseWeaponStats!N1011*WeaponUpgradeCorrections!H51</f>
        <v>20</v>
      </c>
      <c r="O1011" s="97">
        <v>0</v>
      </c>
      <c r="P1011" s="98">
        <v>3</v>
      </c>
      <c r="Q1011" s="98">
        <v>1</v>
      </c>
      <c r="R1011" s="102">
        <f>BaseWeaponStats!R1011*WeaponUpgradeCorrections!M51</f>
        <v>100</v>
      </c>
      <c r="S1011" s="102">
        <f>BaseWeaponStats!S1011*WeaponUpgradeCorrections!N51</f>
        <v>30</v>
      </c>
      <c r="T1011" s="102">
        <f>BaseWeaponStats!T1011*WeaponUpgradeCorrections!O51</f>
        <v>72</v>
      </c>
      <c r="U1011" s="102">
        <f>BaseWeaponStats!U1011*WeaponUpgradeCorrections!P51</f>
        <v>57.599999999999994</v>
      </c>
      <c r="V1011" s="102">
        <f>BaseWeaponStats!V1011*WeaponUpgradeCorrections!Q51</f>
        <v>56</v>
      </c>
      <c r="W1011" s="100">
        <f>BaseWeaponStats!W1011</f>
        <v>230</v>
      </c>
      <c r="X1011" s="100">
        <f>BaseWeaponStats!X1011</f>
        <v>0</v>
      </c>
      <c r="Y1011" s="100">
        <f>BaseWeaponStats!Y1011</f>
        <v>0</v>
      </c>
    </row>
    <row r="1012" spans="1:25" ht="15.75" customHeight="1" x14ac:dyDescent="0.2">
      <c r="A1012" s="94">
        <f>BaseWeaponStats!A1012+10</f>
        <v>1462410</v>
      </c>
      <c r="B1012" s="95" t="s">
        <v>1475</v>
      </c>
      <c r="C1012" s="16" t="s">
        <v>275</v>
      </c>
      <c r="D1012" s="106">
        <f>BaseWeaponStats!D1012*WeaponUpgradeCorrections!I52</f>
        <v>8</v>
      </c>
      <c r="E1012" s="106">
        <f>BaseWeaponStats!E1012*WeaponUpgradeCorrections!J52</f>
        <v>0</v>
      </c>
      <c r="F1012" s="106">
        <f>BaseWeaponStats!F1012*WeaponUpgradeCorrections!K52</f>
        <v>22</v>
      </c>
      <c r="G1012" s="106">
        <f>BaseWeaponStats!G1012*WeaponUpgradeCorrections!L52</f>
        <v>0</v>
      </c>
      <c r="H1012" s="96">
        <v>0</v>
      </c>
      <c r="I1012" s="97">
        <f>BaseWeaponStats!I1012*WeaponUpgradeCorrections!C52</f>
        <v>94</v>
      </c>
      <c r="J1012" s="97">
        <f>BaseWeaponStats!J1012*WeaponUpgradeCorrections!D52</f>
        <v>100</v>
      </c>
      <c r="K1012" s="97">
        <f>BaseWeaponStats!K1012*WeaponUpgradeCorrections!E52</f>
        <v>0</v>
      </c>
      <c r="L1012" s="97">
        <f>BaseWeaponStats!L1012*WeaponUpgradeCorrections!F52</f>
        <v>0</v>
      </c>
      <c r="M1012" s="97">
        <f>BaseWeaponStats!M1012*WeaponUpgradeCorrections!G52</f>
        <v>62.5</v>
      </c>
      <c r="N1012" s="97">
        <f>BaseWeaponStats!N1012*WeaponUpgradeCorrections!H52</f>
        <v>20</v>
      </c>
      <c r="O1012" s="97">
        <v>0</v>
      </c>
      <c r="P1012" s="98">
        <v>3</v>
      </c>
      <c r="Q1012" s="98">
        <v>1</v>
      </c>
      <c r="R1012" s="102">
        <f>BaseWeaponStats!R1012*WeaponUpgradeCorrections!M52</f>
        <v>100</v>
      </c>
      <c r="S1012" s="102">
        <f>BaseWeaponStats!S1012*WeaponUpgradeCorrections!N52</f>
        <v>36</v>
      </c>
      <c r="T1012" s="102">
        <f>BaseWeaponStats!T1012*WeaponUpgradeCorrections!O52</f>
        <v>72</v>
      </c>
      <c r="U1012" s="102">
        <f>BaseWeaponStats!U1012*WeaponUpgradeCorrections!P52</f>
        <v>48</v>
      </c>
      <c r="V1012" s="102">
        <f>BaseWeaponStats!V1012*WeaponUpgradeCorrections!Q52</f>
        <v>56</v>
      </c>
      <c r="W1012" s="100">
        <f>BaseWeaponStats!W1012</f>
        <v>230</v>
      </c>
      <c r="X1012" s="100">
        <f>BaseWeaponStats!X1012</f>
        <v>0</v>
      </c>
      <c r="Y1012" s="100">
        <f>BaseWeaponStats!Y1012</f>
        <v>1</v>
      </c>
    </row>
    <row r="1013" spans="1:25" ht="15.75" customHeight="1" x14ac:dyDescent="0.2">
      <c r="A1013" s="94">
        <f>BaseWeaponStats!A1013+10</f>
        <v>1462610</v>
      </c>
      <c r="B1013" s="95" t="s">
        <v>1476</v>
      </c>
      <c r="C1013" s="16" t="s">
        <v>275</v>
      </c>
      <c r="D1013" s="106">
        <f>BaseWeaponStats!D1013*WeaponUpgradeCorrections!I53</f>
        <v>10</v>
      </c>
      <c r="E1013" s="106">
        <f>BaseWeaponStats!E1013*WeaponUpgradeCorrections!J53</f>
        <v>0</v>
      </c>
      <c r="F1013" s="106">
        <f>BaseWeaponStats!F1013*WeaponUpgradeCorrections!K53</f>
        <v>0</v>
      </c>
      <c r="G1013" s="106">
        <f>BaseWeaponStats!G1013*WeaponUpgradeCorrections!L53</f>
        <v>25</v>
      </c>
      <c r="H1013" s="96">
        <v>0</v>
      </c>
      <c r="I1013" s="97">
        <f>BaseWeaponStats!I1013*WeaponUpgradeCorrections!C53</f>
        <v>84</v>
      </c>
      <c r="J1013" s="97">
        <f>BaseWeaponStats!J1013*WeaponUpgradeCorrections!D53</f>
        <v>102</v>
      </c>
      <c r="K1013" s="97">
        <f>BaseWeaponStats!K1013*WeaponUpgradeCorrections!E53</f>
        <v>0</v>
      </c>
      <c r="L1013" s="97">
        <f>BaseWeaponStats!L1013*WeaponUpgradeCorrections!F53</f>
        <v>0</v>
      </c>
      <c r="M1013" s="97">
        <f>BaseWeaponStats!M1013*WeaponUpgradeCorrections!G53</f>
        <v>62.5</v>
      </c>
      <c r="N1013" s="97">
        <f>BaseWeaponStats!N1013*WeaponUpgradeCorrections!H53</f>
        <v>20</v>
      </c>
      <c r="O1013" s="97">
        <v>0</v>
      </c>
      <c r="P1013" s="98">
        <v>3</v>
      </c>
      <c r="Q1013" s="98">
        <v>1</v>
      </c>
      <c r="R1013" s="102">
        <f>BaseWeaponStats!R1013*WeaponUpgradeCorrections!M53</f>
        <v>100</v>
      </c>
      <c r="S1013" s="102">
        <f>BaseWeaponStats!S1013*WeaponUpgradeCorrections!N53</f>
        <v>30</v>
      </c>
      <c r="T1013" s="102">
        <f>BaseWeaponStats!T1013*WeaponUpgradeCorrections!O53</f>
        <v>72</v>
      </c>
      <c r="U1013" s="102">
        <f>BaseWeaponStats!U1013*WeaponUpgradeCorrections!P53</f>
        <v>48</v>
      </c>
      <c r="V1013" s="102">
        <f>BaseWeaponStats!V1013*WeaponUpgradeCorrections!Q53</f>
        <v>56</v>
      </c>
      <c r="W1013" s="100">
        <f>BaseWeaponStats!W1013</f>
        <v>230</v>
      </c>
      <c r="X1013" s="100">
        <f>BaseWeaponStats!X1013</f>
        <v>0</v>
      </c>
      <c r="Y1013" s="100">
        <f>BaseWeaponStats!Y1013</f>
        <v>1</v>
      </c>
    </row>
    <row r="1014" spans="1:25" ht="15.75" customHeight="1" x14ac:dyDescent="0.2">
      <c r="A1014" s="94">
        <f>BaseWeaponStats!A1014+10</f>
        <v>1462810</v>
      </c>
      <c r="B1014" s="95" t="s">
        <v>1477</v>
      </c>
      <c r="C1014" s="16" t="s">
        <v>275</v>
      </c>
      <c r="D1014" s="106">
        <f>BaseWeaponStats!D1014*WeaponUpgradeCorrections!I54</f>
        <v>0</v>
      </c>
      <c r="E1014" s="106">
        <f>BaseWeaponStats!E1014*WeaponUpgradeCorrections!J54</f>
        <v>0</v>
      </c>
      <c r="F1014" s="106">
        <f>BaseWeaponStats!F1014*WeaponUpgradeCorrections!K54</f>
        <v>0</v>
      </c>
      <c r="G1014" s="106">
        <f>BaseWeaponStats!G1014*WeaponUpgradeCorrections!L54</f>
        <v>0</v>
      </c>
      <c r="H1014" s="96">
        <v>0</v>
      </c>
      <c r="I1014" s="97">
        <f>BaseWeaponStats!I1014*WeaponUpgradeCorrections!C54</f>
        <v>96.100000000000009</v>
      </c>
      <c r="J1014" s="97">
        <f>BaseWeaponStats!J1014*WeaponUpgradeCorrections!D54</f>
        <v>0</v>
      </c>
      <c r="K1014" s="97">
        <f>BaseWeaponStats!K1014*WeaponUpgradeCorrections!E54</f>
        <v>96.100000000000009</v>
      </c>
      <c r="L1014" s="97">
        <f>BaseWeaponStats!L1014*WeaponUpgradeCorrections!F54</f>
        <v>0</v>
      </c>
      <c r="M1014" s="97">
        <f>BaseWeaponStats!M1014*WeaponUpgradeCorrections!G54</f>
        <v>62.5</v>
      </c>
      <c r="N1014" s="97">
        <f>BaseWeaponStats!N1014*WeaponUpgradeCorrections!H54</f>
        <v>20</v>
      </c>
      <c r="O1014" s="97">
        <v>0</v>
      </c>
      <c r="P1014" s="98">
        <v>3</v>
      </c>
      <c r="Q1014" s="98">
        <v>1</v>
      </c>
      <c r="R1014" s="102">
        <f>BaseWeaponStats!R1014*WeaponUpgradeCorrections!M54</f>
        <v>100</v>
      </c>
      <c r="S1014" s="102">
        <f>BaseWeaponStats!S1014*WeaponUpgradeCorrections!N54</f>
        <v>30</v>
      </c>
      <c r="T1014" s="102">
        <f>BaseWeaponStats!T1014*WeaponUpgradeCorrections!O54</f>
        <v>86.399999999999991</v>
      </c>
      <c r="U1014" s="102">
        <f>BaseWeaponStats!U1014*WeaponUpgradeCorrections!P54</f>
        <v>48</v>
      </c>
      <c r="V1014" s="102">
        <f>BaseWeaponStats!V1014*WeaponUpgradeCorrections!Q54</f>
        <v>56</v>
      </c>
      <c r="W1014" s="100">
        <f>BaseWeaponStats!W1014</f>
        <v>230</v>
      </c>
      <c r="X1014" s="100">
        <f>BaseWeaponStats!X1014</f>
        <v>0</v>
      </c>
      <c r="Y1014" s="100">
        <f>BaseWeaponStats!Y1014</f>
        <v>0</v>
      </c>
    </row>
    <row r="1015" spans="1:25" ht="15.75" customHeight="1" x14ac:dyDescent="0.2">
      <c r="A1015" s="94" t="s">
        <v>418</v>
      </c>
      <c r="B1015" s="94" t="s">
        <v>449</v>
      </c>
      <c r="C1015" s="16" t="s">
        <v>2</v>
      </c>
      <c r="D1015" s="96" t="s">
        <v>419</v>
      </c>
      <c r="E1015" s="96" t="s">
        <v>420</v>
      </c>
      <c r="F1015" s="96" t="s">
        <v>421</v>
      </c>
      <c r="G1015" s="96" t="s">
        <v>422</v>
      </c>
      <c r="H1015" s="96" t="s">
        <v>423</v>
      </c>
      <c r="I1015" s="97" t="s">
        <v>424</v>
      </c>
      <c r="J1015" s="97" t="s">
        <v>425</v>
      </c>
      <c r="K1015" s="97" t="s">
        <v>426</v>
      </c>
      <c r="L1015" s="97" t="s">
        <v>427</v>
      </c>
      <c r="M1015" s="97" t="s">
        <v>428</v>
      </c>
      <c r="N1015" s="97" t="s">
        <v>429</v>
      </c>
      <c r="O1015" s="97" t="s">
        <v>430</v>
      </c>
      <c r="P1015" s="98" t="s">
        <v>9</v>
      </c>
      <c r="Q1015" s="98" t="s">
        <v>431</v>
      </c>
      <c r="R1015" s="102" t="s">
        <v>432</v>
      </c>
      <c r="S1015" s="102" t="s">
        <v>433</v>
      </c>
      <c r="T1015" s="102" t="s">
        <v>434</v>
      </c>
      <c r="U1015" s="102" t="s">
        <v>435</v>
      </c>
      <c r="V1015" s="102" t="s">
        <v>436</v>
      </c>
      <c r="W1015" s="100" t="s">
        <v>437</v>
      </c>
      <c r="X1015" s="100" t="s">
        <v>10</v>
      </c>
      <c r="Y1015" s="100" t="s">
        <v>438</v>
      </c>
    </row>
    <row r="1016" spans="1:25" ht="15.75" customHeight="1" x14ac:dyDescent="0.2">
      <c r="A1016" s="94">
        <f>BaseWeaponStats!A1016+15</f>
        <v>1470015</v>
      </c>
      <c r="B1016" s="103" t="s">
        <v>1478</v>
      </c>
      <c r="C1016" s="16" t="s">
        <v>220</v>
      </c>
      <c r="D1016" s="106">
        <f>BaseWeaponStats!D1016*WeaponUpgradeCorrections!I4</f>
        <v>26.4</v>
      </c>
      <c r="E1016" s="106">
        <f>BaseWeaponStats!E1016*WeaponUpgradeCorrections!J4</f>
        <v>84</v>
      </c>
      <c r="F1016" s="106">
        <f>BaseWeaponStats!F1016*WeaponUpgradeCorrections!K4</f>
        <v>0</v>
      </c>
      <c r="G1016" s="106">
        <f>BaseWeaponStats!G1016*WeaponUpgradeCorrections!L4</f>
        <v>0</v>
      </c>
      <c r="H1016" s="96">
        <v>0</v>
      </c>
      <c r="I1016" s="97">
        <f>BaseWeaponStats!I1016*WeaponUpgradeCorrections!C4</f>
        <v>195</v>
      </c>
      <c r="J1016" s="97">
        <f>BaseWeaponStats!J1016*WeaponUpgradeCorrections!D4</f>
        <v>0</v>
      </c>
      <c r="K1016" s="97">
        <f>BaseWeaponStats!K1016*WeaponUpgradeCorrections!E4</f>
        <v>0</v>
      </c>
      <c r="L1016" s="97">
        <f>BaseWeaponStats!L1016*WeaponUpgradeCorrections!F4</f>
        <v>0</v>
      </c>
      <c r="M1016" s="97">
        <f>BaseWeaponStats!M1016*WeaponUpgradeCorrections!G4</f>
        <v>62.5</v>
      </c>
      <c r="N1016" s="97">
        <f>BaseWeaponStats!N1016*WeaponUpgradeCorrections!H4</f>
        <v>20</v>
      </c>
      <c r="O1016" s="97">
        <v>0</v>
      </c>
      <c r="P1016" s="98">
        <v>3</v>
      </c>
      <c r="Q1016" s="98">
        <v>1</v>
      </c>
      <c r="R1016" s="102">
        <f>BaseWeaponStats!R1016*WeaponUpgradeCorrections!M4</f>
        <v>90</v>
      </c>
      <c r="S1016" s="102">
        <f>BaseWeaponStats!S1016*WeaponUpgradeCorrections!N4</f>
        <v>28</v>
      </c>
      <c r="T1016" s="102">
        <f>BaseWeaponStats!T1016*WeaponUpgradeCorrections!O4</f>
        <v>69</v>
      </c>
      <c r="U1016" s="102">
        <f>BaseWeaponStats!U1016*WeaponUpgradeCorrections!P4</f>
        <v>40</v>
      </c>
      <c r="V1016" s="102">
        <f>BaseWeaponStats!V1016*WeaponUpgradeCorrections!Q4</f>
        <v>48</v>
      </c>
      <c r="W1016" s="100">
        <f>BaseWeaponStats!W1016</f>
        <v>160</v>
      </c>
      <c r="X1016" s="100">
        <f>BaseWeaponStats!X1016</f>
        <v>6401</v>
      </c>
      <c r="Y1016" s="100">
        <f>BaseWeaponStats!Y1016</f>
        <v>0</v>
      </c>
    </row>
    <row r="1017" spans="1:25" ht="15.75" customHeight="1" x14ac:dyDescent="0.2">
      <c r="A1017" s="94">
        <f>BaseWeaponStats!A1017+5</f>
        <v>1470105</v>
      </c>
      <c r="B1017" s="95" t="s">
        <v>1479</v>
      </c>
      <c r="C1017" s="16" t="s">
        <v>220</v>
      </c>
      <c r="D1017" s="106">
        <f>BaseWeaponStats!D1017*WeaponUpgradeCorrections!I5</f>
        <v>26.4</v>
      </c>
      <c r="E1017" s="106">
        <f>BaseWeaponStats!E1017*WeaponUpgradeCorrections!J5</f>
        <v>84</v>
      </c>
      <c r="F1017" s="106">
        <f>BaseWeaponStats!F1017*WeaponUpgradeCorrections!K5</f>
        <v>0</v>
      </c>
      <c r="G1017" s="106">
        <f>BaseWeaponStats!G1017*WeaponUpgradeCorrections!L5</f>
        <v>0</v>
      </c>
      <c r="H1017" s="96">
        <v>0</v>
      </c>
      <c r="I1017" s="97">
        <f>BaseWeaponStats!I1017*WeaponUpgradeCorrections!C5</f>
        <v>210.60000000000002</v>
      </c>
      <c r="J1017" s="97">
        <f>BaseWeaponStats!J1017*WeaponUpgradeCorrections!D5</f>
        <v>0</v>
      </c>
      <c r="K1017" s="97">
        <f>BaseWeaponStats!K1017*WeaponUpgradeCorrections!E5</f>
        <v>0</v>
      </c>
      <c r="L1017" s="97">
        <f>BaseWeaponStats!L1017*WeaponUpgradeCorrections!F5</f>
        <v>0</v>
      </c>
      <c r="M1017" s="97">
        <f>BaseWeaponStats!M1017*WeaponUpgradeCorrections!G5</f>
        <v>62.5</v>
      </c>
      <c r="N1017" s="97">
        <f>BaseWeaponStats!N1017*WeaponUpgradeCorrections!H5</f>
        <v>20</v>
      </c>
      <c r="O1017" s="97">
        <v>0</v>
      </c>
      <c r="P1017" s="98">
        <v>3</v>
      </c>
      <c r="Q1017" s="98">
        <v>1</v>
      </c>
      <c r="R1017" s="102">
        <f>BaseWeaponStats!R1017*WeaponUpgradeCorrections!M5</f>
        <v>90</v>
      </c>
      <c r="S1017" s="102">
        <f>BaseWeaponStats!S1017*WeaponUpgradeCorrections!N5</f>
        <v>28</v>
      </c>
      <c r="T1017" s="102">
        <f>BaseWeaponStats!T1017*WeaponUpgradeCorrections!O5</f>
        <v>69</v>
      </c>
      <c r="U1017" s="102">
        <f>BaseWeaponStats!U1017*WeaponUpgradeCorrections!P5</f>
        <v>40</v>
      </c>
      <c r="V1017" s="102">
        <f>BaseWeaponStats!V1017*WeaponUpgradeCorrections!Q5</f>
        <v>48</v>
      </c>
      <c r="W1017" s="100">
        <f>BaseWeaponStats!W1017</f>
        <v>16</v>
      </c>
      <c r="X1017" s="100">
        <f>BaseWeaponStats!X1017</f>
        <v>6401</v>
      </c>
      <c r="Y1017" s="100">
        <f>BaseWeaponStats!Y1017</f>
        <v>0</v>
      </c>
    </row>
    <row r="1018" spans="1:25" ht="15.75" customHeight="1" x14ac:dyDescent="0.2">
      <c r="A1018" s="94">
        <f>BaseWeaponStats!A1018+5</f>
        <v>1470205</v>
      </c>
      <c r="B1018" s="95" t="s">
        <v>1480</v>
      </c>
      <c r="C1018" s="16" t="s">
        <v>220</v>
      </c>
      <c r="D1018" s="106">
        <f>BaseWeaponStats!D1018*WeaponUpgradeCorrections!I6</f>
        <v>0</v>
      </c>
      <c r="E1018" s="106">
        <f>BaseWeaponStats!E1018*WeaponUpgradeCorrections!J6</f>
        <v>0</v>
      </c>
      <c r="F1018" s="106">
        <f>BaseWeaponStats!F1018*WeaponUpgradeCorrections!K6</f>
        <v>0</v>
      </c>
      <c r="G1018" s="106">
        <f>BaseWeaponStats!G1018*WeaponUpgradeCorrections!L6</f>
        <v>0</v>
      </c>
      <c r="H1018" s="96">
        <v>0</v>
      </c>
      <c r="I1018" s="97">
        <f>BaseWeaponStats!I1018*WeaponUpgradeCorrections!C6</f>
        <v>195</v>
      </c>
      <c r="J1018" s="97">
        <f>BaseWeaponStats!J1018*WeaponUpgradeCorrections!D6</f>
        <v>0</v>
      </c>
      <c r="K1018" s="97">
        <f>BaseWeaponStats!K1018*WeaponUpgradeCorrections!E6</f>
        <v>0</v>
      </c>
      <c r="L1018" s="97">
        <f>BaseWeaponStats!L1018*WeaponUpgradeCorrections!F6</f>
        <v>195</v>
      </c>
      <c r="M1018" s="97">
        <f>BaseWeaponStats!M1018*WeaponUpgradeCorrections!G6</f>
        <v>62.5</v>
      </c>
      <c r="N1018" s="97">
        <f>BaseWeaponStats!N1018*WeaponUpgradeCorrections!H6</f>
        <v>20</v>
      </c>
      <c r="O1018" s="97">
        <v>0</v>
      </c>
      <c r="P1018" s="98">
        <v>3</v>
      </c>
      <c r="Q1018" s="98">
        <v>1</v>
      </c>
      <c r="R1018" s="102">
        <f>BaseWeaponStats!R1018*WeaponUpgradeCorrections!M6</f>
        <v>90</v>
      </c>
      <c r="S1018" s="102">
        <f>BaseWeaponStats!S1018*WeaponUpgradeCorrections!N6</f>
        <v>28</v>
      </c>
      <c r="T1018" s="102">
        <f>BaseWeaponStats!T1018*WeaponUpgradeCorrections!O6</f>
        <v>69</v>
      </c>
      <c r="U1018" s="102">
        <f>BaseWeaponStats!U1018*WeaponUpgradeCorrections!P6</f>
        <v>56</v>
      </c>
      <c r="V1018" s="102">
        <f>BaseWeaponStats!V1018*WeaponUpgradeCorrections!Q6</f>
        <v>48</v>
      </c>
      <c r="W1018" s="100">
        <f>BaseWeaponStats!W1018</f>
        <v>160</v>
      </c>
      <c r="X1018" s="100">
        <f>BaseWeaponStats!X1018</f>
        <v>6401</v>
      </c>
      <c r="Y1018" s="100">
        <f>BaseWeaponStats!Y1018</f>
        <v>0</v>
      </c>
    </row>
    <row r="1019" spans="1:25" ht="15.75" customHeight="1" x14ac:dyDescent="0.2">
      <c r="A1019" s="94">
        <f>BaseWeaponStats!A1019+10</f>
        <v>1470410</v>
      </c>
      <c r="B1019" s="95" t="s">
        <v>1481</v>
      </c>
      <c r="C1019" s="16" t="s">
        <v>220</v>
      </c>
      <c r="D1019" s="106">
        <f>BaseWeaponStats!D1019*WeaponUpgradeCorrections!I8</f>
        <v>7.1999999999999993</v>
      </c>
      <c r="E1019" s="106">
        <f>BaseWeaponStats!E1019*WeaponUpgradeCorrections!J8</f>
        <v>24</v>
      </c>
      <c r="F1019" s="106">
        <f>BaseWeaponStats!F1019*WeaponUpgradeCorrections!K8</f>
        <v>79.2</v>
      </c>
      <c r="G1019" s="106">
        <f>BaseWeaponStats!G1019*WeaponUpgradeCorrections!L8</f>
        <v>0</v>
      </c>
      <c r="H1019" s="96">
        <v>0</v>
      </c>
      <c r="I1019" s="97">
        <f>BaseWeaponStats!I1019*WeaponUpgradeCorrections!C8</f>
        <v>147.5</v>
      </c>
      <c r="J1019" s="97">
        <f>BaseWeaponStats!J1019*WeaponUpgradeCorrections!D8</f>
        <v>157.5</v>
      </c>
      <c r="K1019" s="97">
        <f>BaseWeaponStats!K1019*WeaponUpgradeCorrections!E8</f>
        <v>0</v>
      </c>
      <c r="L1019" s="97">
        <f>BaseWeaponStats!L1019*WeaponUpgradeCorrections!F8</f>
        <v>0</v>
      </c>
      <c r="M1019" s="97">
        <f>BaseWeaponStats!M1019*WeaponUpgradeCorrections!G8</f>
        <v>62.5</v>
      </c>
      <c r="N1019" s="97">
        <f>BaseWeaponStats!N1019*WeaponUpgradeCorrections!H8</f>
        <v>20</v>
      </c>
      <c r="O1019" s="97">
        <v>0</v>
      </c>
      <c r="P1019" s="98">
        <v>3</v>
      </c>
      <c r="Q1019" s="98">
        <v>1</v>
      </c>
      <c r="R1019" s="102">
        <f>BaseWeaponStats!R1019*WeaponUpgradeCorrections!M8</f>
        <v>90</v>
      </c>
      <c r="S1019" s="102">
        <f>BaseWeaponStats!S1019*WeaponUpgradeCorrections!N8</f>
        <v>28</v>
      </c>
      <c r="T1019" s="102">
        <f>BaseWeaponStats!T1019*WeaponUpgradeCorrections!O8</f>
        <v>69</v>
      </c>
      <c r="U1019" s="102">
        <f>BaseWeaponStats!U1019*WeaponUpgradeCorrections!P8</f>
        <v>40</v>
      </c>
      <c r="V1019" s="102">
        <f>BaseWeaponStats!V1019*WeaponUpgradeCorrections!Q8</f>
        <v>48</v>
      </c>
      <c r="W1019" s="100">
        <f>BaseWeaponStats!W1019</f>
        <v>160</v>
      </c>
      <c r="X1019" s="100">
        <f>BaseWeaponStats!X1019</f>
        <v>6401</v>
      </c>
      <c r="Y1019" s="100">
        <f>BaseWeaponStats!Y1019</f>
        <v>1</v>
      </c>
    </row>
    <row r="1020" spans="1:25" ht="15.75" customHeight="1" x14ac:dyDescent="0.2">
      <c r="A1020" s="94">
        <f>BaseWeaponStats!A1020+10</f>
        <v>1470610</v>
      </c>
      <c r="B1020" s="95" t="s">
        <v>1482</v>
      </c>
      <c r="C1020" s="16" t="s">
        <v>220</v>
      </c>
      <c r="D1020" s="106">
        <f>BaseWeaponStats!D1020*WeaponUpgradeCorrections!I10</f>
        <v>8.4</v>
      </c>
      <c r="E1020" s="106">
        <f>BaseWeaponStats!E1020*WeaponUpgradeCorrections!J10</f>
        <v>25.2</v>
      </c>
      <c r="F1020" s="106">
        <f>BaseWeaponStats!F1020*WeaponUpgradeCorrections!K10</f>
        <v>0</v>
      </c>
      <c r="G1020" s="106">
        <f>BaseWeaponStats!G1020*WeaponUpgradeCorrections!L10</f>
        <v>87.6</v>
      </c>
      <c r="H1020" s="96">
        <v>0</v>
      </c>
      <c r="I1020" s="97">
        <f>BaseWeaponStats!I1020*WeaponUpgradeCorrections!C10</f>
        <v>132.5</v>
      </c>
      <c r="J1020" s="97">
        <f>BaseWeaponStats!J1020*WeaponUpgradeCorrections!D10</f>
        <v>160</v>
      </c>
      <c r="K1020" s="97">
        <f>BaseWeaponStats!K1020*WeaponUpgradeCorrections!E10</f>
        <v>0</v>
      </c>
      <c r="L1020" s="97">
        <f>BaseWeaponStats!L1020*WeaponUpgradeCorrections!F10</f>
        <v>0</v>
      </c>
      <c r="M1020" s="97">
        <f>BaseWeaponStats!M1020*WeaponUpgradeCorrections!G10</f>
        <v>62.5</v>
      </c>
      <c r="N1020" s="97">
        <f>BaseWeaponStats!N1020*WeaponUpgradeCorrections!H10</f>
        <v>20</v>
      </c>
      <c r="O1020" s="97">
        <v>0</v>
      </c>
      <c r="P1020" s="98">
        <v>3</v>
      </c>
      <c r="Q1020" s="98">
        <v>1</v>
      </c>
      <c r="R1020" s="102">
        <f>BaseWeaponStats!R1020*WeaponUpgradeCorrections!M10</f>
        <v>90</v>
      </c>
      <c r="S1020" s="102">
        <f>BaseWeaponStats!S1020*WeaponUpgradeCorrections!N10</f>
        <v>28</v>
      </c>
      <c r="T1020" s="102">
        <f>BaseWeaponStats!T1020*WeaponUpgradeCorrections!O10</f>
        <v>69</v>
      </c>
      <c r="U1020" s="102">
        <f>BaseWeaponStats!U1020*WeaponUpgradeCorrections!P10</f>
        <v>40</v>
      </c>
      <c r="V1020" s="102">
        <f>BaseWeaponStats!V1020*WeaponUpgradeCorrections!Q10</f>
        <v>48</v>
      </c>
      <c r="W1020" s="100">
        <f>BaseWeaponStats!W1020</f>
        <v>160</v>
      </c>
      <c r="X1020" s="100">
        <f>BaseWeaponStats!X1020</f>
        <v>6401</v>
      </c>
      <c r="Y1020" s="100">
        <f>BaseWeaponStats!Y1020</f>
        <v>1</v>
      </c>
    </row>
    <row r="1021" spans="1:25" ht="15.75" customHeight="1" x14ac:dyDescent="0.2">
      <c r="A1021" s="94">
        <f>BaseWeaponStats!A1021+10</f>
        <v>1470810</v>
      </c>
      <c r="B1021" s="95" t="s">
        <v>1483</v>
      </c>
      <c r="C1021" s="16" t="s">
        <v>220</v>
      </c>
      <c r="D1021" s="106">
        <f>BaseWeaponStats!D1021*WeaponUpgradeCorrections!I12</f>
        <v>0</v>
      </c>
      <c r="E1021" s="106">
        <f>BaseWeaponStats!E1021*WeaponUpgradeCorrections!J12</f>
        <v>0</v>
      </c>
      <c r="F1021" s="106">
        <f>BaseWeaponStats!F1021*WeaponUpgradeCorrections!K12</f>
        <v>0</v>
      </c>
      <c r="G1021" s="106">
        <f>BaseWeaponStats!G1021*WeaponUpgradeCorrections!L12</f>
        <v>0</v>
      </c>
      <c r="H1021" s="96">
        <v>0</v>
      </c>
      <c r="I1021" s="97">
        <f>BaseWeaponStats!I1021*WeaponUpgradeCorrections!C12</f>
        <v>187.2</v>
      </c>
      <c r="J1021" s="97">
        <f>BaseWeaponStats!J1021*WeaponUpgradeCorrections!D12</f>
        <v>0</v>
      </c>
      <c r="K1021" s="97">
        <f>BaseWeaponStats!K1021*WeaponUpgradeCorrections!E12</f>
        <v>187.2</v>
      </c>
      <c r="L1021" s="97">
        <f>BaseWeaponStats!L1021*WeaponUpgradeCorrections!F12</f>
        <v>0</v>
      </c>
      <c r="M1021" s="97">
        <f>BaseWeaponStats!M1021*WeaponUpgradeCorrections!G12</f>
        <v>62.5</v>
      </c>
      <c r="N1021" s="97">
        <f>BaseWeaponStats!N1021*WeaponUpgradeCorrections!H12</f>
        <v>20</v>
      </c>
      <c r="O1021" s="97">
        <v>0</v>
      </c>
      <c r="P1021" s="98">
        <v>3</v>
      </c>
      <c r="Q1021" s="98">
        <v>1</v>
      </c>
      <c r="R1021" s="102">
        <f>BaseWeaponStats!R1021*WeaponUpgradeCorrections!M12</f>
        <v>90</v>
      </c>
      <c r="S1021" s="102">
        <f>BaseWeaponStats!S1021*WeaponUpgradeCorrections!N12</f>
        <v>28</v>
      </c>
      <c r="T1021" s="102">
        <f>BaseWeaponStats!T1021*WeaponUpgradeCorrections!O12</f>
        <v>75.900000000000006</v>
      </c>
      <c r="U1021" s="102">
        <f>BaseWeaponStats!U1021*WeaponUpgradeCorrections!P12</f>
        <v>40</v>
      </c>
      <c r="V1021" s="102">
        <f>BaseWeaponStats!V1021*WeaponUpgradeCorrections!Q12</f>
        <v>48</v>
      </c>
      <c r="W1021" s="100">
        <f>BaseWeaponStats!W1021</f>
        <v>160</v>
      </c>
      <c r="X1021" s="100">
        <f>BaseWeaponStats!X1021</f>
        <v>6401</v>
      </c>
      <c r="Y1021" s="100">
        <f>BaseWeaponStats!Y1021</f>
        <v>0</v>
      </c>
    </row>
    <row r="1022" spans="1:25" ht="15.75" customHeight="1" x14ac:dyDescent="0.2">
      <c r="A1022" s="94" t="s">
        <v>418</v>
      </c>
      <c r="B1022" s="94" t="s">
        <v>449</v>
      </c>
      <c r="C1022" s="16" t="s">
        <v>2</v>
      </c>
      <c r="D1022" s="96" t="s">
        <v>419</v>
      </c>
      <c r="E1022" s="96" t="s">
        <v>420</v>
      </c>
      <c r="F1022" s="96" t="s">
        <v>421</v>
      </c>
      <c r="G1022" s="96" t="s">
        <v>422</v>
      </c>
      <c r="H1022" s="96" t="s">
        <v>423</v>
      </c>
      <c r="I1022" s="97" t="s">
        <v>424</v>
      </c>
      <c r="J1022" s="97" t="s">
        <v>425</v>
      </c>
      <c r="K1022" s="97" t="s">
        <v>426</v>
      </c>
      <c r="L1022" s="97" t="s">
        <v>427</v>
      </c>
      <c r="M1022" s="97" t="s">
        <v>428</v>
      </c>
      <c r="N1022" s="97" t="s">
        <v>429</v>
      </c>
      <c r="O1022" s="97" t="s">
        <v>430</v>
      </c>
      <c r="P1022" s="98" t="s">
        <v>9</v>
      </c>
      <c r="Q1022" s="98" t="s">
        <v>431</v>
      </c>
      <c r="R1022" s="102" t="s">
        <v>432</v>
      </c>
      <c r="S1022" s="102" t="s">
        <v>433</v>
      </c>
      <c r="T1022" s="102" t="s">
        <v>434</v>
      </c>
      <c r="U1022" s="102" t="s">
        <v>435</v>
      </c>
      <c r="V1022" s="102" t="s">
        <v>436</v>
      </c>
      <c r="W1022" s="100" t="s">
        <v>437</v>
      </c>
      <c r="X1022" s="100" t="s">
        <v>10</v>
      </c>
      <c r="Y1022" s="100" t="s">
        <v>438</v>
      </c>
    </row>
    <row r="1023" spans="1:25" ht="15.75" customHeight="1" x14ac:dyDescent="0.2">
      <c r="A1023" s="94">
        <f>BaseWeaponStats!A1023</f>
        <v>1471000</v>
      </c>
      <c r="B1023" s="103" t="s">
        <v>1484</v>
      </c>
      <c r="C1023" s="16" t="s">
        <v>296</v>
      </c>
      <c r="D1023" s="106">
        <f>BaseWeaponStats!D1023</f>
        <v>34</v>
      </c>
      <c r="E1023" s="106">
        <f>BaseWeaponStats!E1023</f>
        <v>0</v>
      </c>
      <c r="F1023" s="106">
        <f>BaseWeaponStats!F1023</f>
        <v>0</v>
      </c>
      <c r="G1023" s="106">
        <f>BaseWeaponStats!G1023</f>
        <v>0</v>
      </c>
      <c r="H1023" s="96">
        <v>0</v>
      </c>
      <c r="I1023" s="97">
        <f>BaseWeaponStats!I1023</f>
        <v>70</v>
      </c>
      <c r="J1023" s="97">
        <f>BaseWeaponStats!J1023</f>
        <v>0</v>
      </c>
      <c r="K1023" s="97">
        <f>BaseWeaponStats!K1023</f>
        <v>0</v>
      </c>
      <c r="L1023" s="97">
        <f>BaseWeaponStats!L1023</f>
        <v>0</v>
      </c>
      <c r="M1023" s="97">
        <f>BaseWeaponStats!M1023</f>
        <v>25</v>
      </c>
      <c r="N1023" s="97">
        <f>BaseWeaponStats!N1023</f>
        <v>20</v>
      </c>
      <c r="O1023" s="97">
        <v>0</v>
      </c>
      <c r="P1023" s="98">
        <v>5</v>
      </c>
      <c r="Q1023" s="98">
        <v>1</v>
      </c>
      <c r="R1023" s="102">
        <f>BaseWeaponStats!R1023</f>
        <v>100</v>
      </c>
      <c r="S1023" s="102">
        <f>BaseWeaponStats!S1023</f>
        <v>60</v>
      </c>
      <c r="T1023" s="102">
        <f>BaseWeaponStats!T1023</f>
        <v>80</v>
      </c>
      <c r="U1023" s="102">
        <f>BaseWeaponStats!U1023</f>
        <v>80</v>
      </c>
      <c r="V1023" s="102">
        <f>BaseWeaponStats!V1023</f>
        <v>60</v>
      </c>
      <c r="W1023" s="100">
        <f>BaseWeaponStats!W1023</f>
        <v>250</v>
      </c>
      <c r="X1023" s="100">
        <f>BaseWeaponStats!X1023</f>
        <v>0</v>
      </c>
      <c r="Y1023" s="100">
        <f>BaseWeaponStats!Y1023</f>
        <v>0</v>
      </c>
    </row>
    <row r="1024" spans="1:25" ht="15.75" customHeight="1" x14ac:dyDescent="0.2">
      <c r="A1024" s="94" t="s">
        <v>418</v>
      </c>
      <c r="B1024" s="94" t="s">
        <v>449</v>
      </c>
      <c r="C1024" s="16" t="s">
        <v>2</v>
      </c>
      <c r="D1024" s="96" t="s">
        <v>419</v>
      </c>
      <c r="E1024" s="96" t="s">
        <v>420</v>
      </c>
      <c r="F1024" s="96" t="s">
        <v>421</v>
      </c>
      <c r="G1024" s="96" t="s">
        <v>422</v>
      </c>
      <c r="H1024" s="96" t="s">
        <v>423</v>
      </c>
      <c r="I1024" s="97" t="s">
        <v>424</v>
      </c>
      <c r="J1024" s="97" t="s">
        <v>425</v>
      </c>
      <c r="K1024" s="97" t="s">
        <v>426</v>
      </c>
      <c r="L1024" s="97" t="s">
        <v>427</v>
      </c>
      <c r="M1024" s="97" t="s">
        <v>428</v>
      </c>
      <c r="N1024" s="97" t="s">
        <v>429</v>
      </c>
      <c r="O1024" s="97" t="s">
        <v>430</v>
      </c>
      <c r="P1024" s="98" t="s">
        <v>9</v>
      </c>
      <c r="Q1024" s="98" t="s">
        <v>431</v>
      </c>
      <c r="R1024" s="102" t="s">
        <v>432</v>
      </c>
      <c r="S1024" s="102" t="s">
        <v>433</v>
      </c>
      <c r="T1024" s="102" t="s">
        <v>434</v>
      </c>
      <c r="U1024" s="102" t="s">
        <v>435</v>
      </c>
      <c r="V1024" s="102" t="s">
        <v>436</v>
      </c>
      <c r="W1024" s="100" t="s">
        <v>437</v>
      </c>
      <c r="X1024" s="100" t="s">
        <v>10</v>
      </c>
      <c r="Y1024" s="100" t="s">
        <v>438</v>
      </c>
    </row>
    <row r="1025" spans="1:25" ht="15.75" customHeight="1" x14ac:dyDescent="0.2">
      <c r="A1025" s="94">
        <f>BaseWeaponStats!A1025+15</f>
        <v>1472015</v>
      </c>
      <c r="B1025" s="103" t="s">
        <v>1485</v>
      </c>
      <c r="C1025" s="16" t="s">
        <v>278</v>
      </c>
      <c r="D1025" s="106">
        <f>BaseWeaponStats!D1025*WeaponUpgradeCorrections!I56</f>
        <v>31</v>
      </c>
      <c r="E1025" s="106">
        <f>BaseWeaponStats!E1025*WeaponUpgradeCorrections!J56</f>
        <v>0</v>
      </c>
      <c r="F1025" s="106">
        <f>BaseWeaponStats!F1025*WeaponUpgradeCorrections!K56</f>
        <v>0</v>
      </c>
      <c r="G1025" s="106">
        <f>BaseWeaponStats!G1025*WeaponUpgradeCorrections!L56</f>
        <v>0</v>
      </c>
      <c r="H1025" s="96">
        <v>0</v>
      </c>
      <c r="I1025" s="97">
        <f>BaseWeaponStats!I1025*WeaponUpgradeCorrections!C56</f>
        <v>128</v>
      </c>
      <c r="J1025" s="97">
        <f>BaseWeaponStats!J1025*WeaponUpgradeCorrections!D56</f>
        <v>0</v>
      </c>
      <c r="K1025" s="97">
        <f>BaseWeaponStats!K1025*WeaponUpgradeCorrections!E56</f>
        <v>0</v>
      </c>
      <c r="L1025" s="97">
        <f>BaseWeaponStats!L1025*WeaponUpgradeCorrections!F56</f>
        <v>0</v>
      </c>
      <c r="M1025" s="97">
        <f>BaseWeaponStats!M1025</f>
        <v>25</v>
      </c>
      <c r="N1025" s="97">
        <f>BaseWeaponStats!N1025</f>
        <v>20</v>
      </c>
      <c r="O1025" s="97">
        <v>0</v>
      </c>
      <c r="P1025" s="98">
        <v>4</v>
      </c>
      <c r="Q1025" s="98">
        <v>1</v>
      </c>
      <c r="R1025" s="102">
        <f>BaseWeaponStats!R1025*WeaponUpgradeCorrections!M56</f>
        <v>100</v>
      </c>
      <c r="S1025" s="102">
        <f>BaseWeaponStats!S1025*WeaponUpgradeCorrections!N56</f>
        <v>30</v>
      </c>
      <c r="T1025" s="102">
        <f>BaseWeaponStats!T1025*WeaponUpgradeCorrections!O56</f>
        <v>75</v>
      </c>
      <c r="U1025" s="102">
        <f>BaseWeaponStats!U1025*WeaponUpgradeCorrections!P56</f>
        <v>50</v>
      </c>
      <c r="V1025" s="102">
        <f>BaseWeaponStats!V1025*WeaponUpgradeCorrections!Q56</f>
        <v>71.25</v>
      </c>
      <c r="W1025" s="100">
        <f>BaseWeaponStats!W1025</f>
        <v>280</v>
      </c>
      <c r="X1025" s="100">
        <f>BaseWeaponStats!X1025</f>
        <v>0</v>
      </c>
      <c r="Y1025" s="100">
        <f>BaseWeaponStats!Y1025</f>
        <v>0</v>
      </c>
    </row>
    <row r="1026" spans="1:25" ht="15.75" customHeight="1" x14ac:dyDescent="0.2">
      <c r="A1026" s="94">
        <f>BaseWeaponStats!A1026+5</f>
        <v>1472105</v>
      </c>
      <c r="B1026" s="95" t="s">
        <v>1486</v>
      </c>
      <c r="C1026" s="16" t="s">
        <v>278</v>
      </c>
      <c r="D1026" s="106">
        <f>BaseWeaponStats!D1026*WeaponUpgradeCorrections!I57</f>
        <v>31</v>
      </c>
      <c r="E1026" s="106">
        <f>BaseWeaponStats!E1026*WeaponUpgradeCorrections!J57</f>
        <v>0</v>
      </c>
      <c r="F1026" s="106">
        <f>BaseWeaponStats!F1026*WeaponUpgradeCorrections!K57</f>
        <v>0</v>
      </c>
      <c r="G1026" s="106">
        <f>BaseWeaponStats!G1026*WeaponUpgradeCorrections!L57</f>
        <v>0</v>
      </c>
      <c r="H1026" s="96">
        <v>0</v>
      </c>
      <c r="I1026" s="97">
        <f>BaseWeaponStats!I1026*WeaponUpgradeCorrections!C57</f>
        <v>128</v>
      </c>
      <c r="J1026" s="97">
        <f>BaseWeaponStats!J1026*WeaponUpgradeCorrections!D57</f>
        <v>0</v>
      </c>
      <c r="K1026" s="97">
        <f>BaseWeaponStats!K1026*WeaponUpgradeCorrections!E57</f>
        <v>0</v>
      </c>
      <c r="L1026" s="97">
        <f>BaseWeaponStats!L1026*WeaponUpgradeCorrections!F57</f>
        <v>0</v>
      </c>
      <c r="M1026" s="97">
        <f>BaseWeaponStats!M1026</f>
        <v>25</v>
      </c>
      <c r="N1026" s="97">
        <v>20</v>
      </c>
      <c r="O1026" s="97">
        <v>0</v>
      </c>
      <c r="P1026" s="98">
        <v>4</v>
      </c>
      <c r="Q1026" s="98">
        <v>1</v>
      </c>
      <c r="R1026" s="102">
        <f>BaseWeaponStats!R1026*WeaponUpgradeCorrections!M57</f>
        <v>100</v>
      </c>
      <c r="S1026" s="102">
        <f>BaseWeaponStats!S1026*WeaponUpgradeCorrections!N57</f>
        <v>30</v>
      </c>
      <c r="T1026" s="102">
        <f>BaseWeaponStats!T1026*WeaponUpgradeCorrections!O57</f>
        <v>75</v>
      </c>
      <c r="U1026" s="102">
        <f>BaseWeaponStats!U1026*WeaponUpgradeCorrections!P57</f>
        <v>50</v>
      </c>
      <c r="V1026" s="102">
        <f>BaseWeaponStats!V1026*WeaponUpgradeCorrections!Q57</f>
        <v>74.100000000000009</v>
      </c>
      <c r="W1026" s="100">
        <f>BaseWeaponStats!W1026</f>
        <v>28</v>
      </c>
      <c r="X1026" s="100">
        <f>BaseWeaponStats!X1026</f>
        <v>0</v>
      </c>
      <c r="Y1026" s="100">
        <f>BaseWeaponStats!Y1026</f>
        <v>0</v>
      </c>
    </row>
    <row r="1027" spans="1:25" ht="15.75" customHeight="1" x14ac:dyDescent="0.2">
      <c r="A1027" s="94">
        <f>BaseWeaponStats!A1027+5</f>
        <v>1472205</v>
      </c>
      <c r="B1027" s="95" t="s">
        <v>1487</v>
      </c>
      <c r="C1027" s="16" t="s">
        <v>278</v>
      </c>
      <c r="D1027" s="106">
        <f>BaseWeaponStats!D1027*WeaponUpgradeCorrections!I51</f>
        <v>0</v>
      </c>
      <c r="E1027" s="106">
        <f>BaseWeaponStats!E1027*WeaponUpgradeCorrections!J51</f>
        <v>0</v>
      </c>
      <c r="F1027" s="106">
        <f>BaseWeaponStats!F1027*WeaponUpgradeCorrections!K51</f>
        <v>0</v>
      </c>
      <c r="G1027" s="106">
        <f>BaseWeaponStats!G1027*WeaponUpgradeCorrections!L51</f>
        <v>0</v>
      </c>
      <c r="H1027" s="96">
        <v>0</v>
      </c>
      <c r="I1027" s="97">
        <f>BaseWeaponStats!I1027*WeaponUpgradeCorrections!C51</f>
        <v>102.4</v>
      </c>
      <c r="J1027" s="97">
        <f>BaseWeaponStats!J1027*WeaponUpgradeCorrections!D51</f>
        <v>0</v>
      </c>
      <c r="K1027" s="97">
        <f>BaseWeaponStats!K1027*WeaponUpgradeCorrections!E51</f>
        <v>0</v>
      </c>
      <c r="L1027" s="97">
        <f>BaseWeaponStats!L1027*WeaponUpgradeCorrections!F51</f>
        <v>102.4</v>
      </c>
      <c r="M1027" s="97">
        <f>BaseWeaponStats!M1027</f>
        <v>25</v>
      </c>
      <c r="N1027" s="97">
        <v>20</v>
      </c>
      <c r="O1027" s="97">
        <v>0</v>
      </c>
      <c r="P1027" s="98">
        <v>4</v>
      </c>
      <c r="Q1027" s="98">
        <v>1</v>
      </c>
      <c r="R1027" s="102">
        <f>BaseWeaponStats!R1027*WeaponUpgradeCorrections!M51</f>
        <v>100</v>
      </c>
      <c r="S1027" s="102">
        <f>BaseWeaponStats!S1027*WeaponUpgradeCorrections!N51</f>
        <v>30</v>
      </c>
      <c r="T1027" s="102">
        <f>BaseWeaponStats!T1027*WeaponUpgradeCorrections!O51</f>
        <v>75</v>
      </c>
      <c r="U1027" s="102">
        <f>BaseWeaponStats!U1027*WeaponUpgradeCorrections!P51</f>
        <v>60</v>
      </c>
      <c r="V1027" s="102">
        <f>BaseWeaponStats!V1027*WeaponUpgradeCorrections!Q51</f>
        <v>57</v>
      </c>
      <c r="W1027" s="100">
        <f>BaseWeaponStats!W1027</f>
        <v>280</v>
      </c>
      <c r="X1027" s="100">
        <f>BaseWeaponStats!X1027</f>
        <v>0</v>
      </c>
      <c r="Y1027" s="100">
        <f>BaseWeaponStats!Y1027</f>
        <v>0</v>
      </c>
    </row>
    <row r="1028" spans="1:25" ht="15.75" customHeight="1" x14ac:dyDescent="0.2">
      <c r="A1028" s="94">
        <f>BaseWeaponStats!A1028+10</f>
        <v>1472410</v>
      </c>
      <c r="B1028" s="95" t="s">
        <v>1488</v>
      </c>
      <c r="C1028" s="16" t="s">
        <v>278</v>
      </c>
      <c r="D1028" s="106">
        <f>BaseWeaponStats!D1028*WeaponUpgradeCorrections!I52</f>
        <v>8</v>
      </c>
      <c r="E1028" s="106">
        <f>BaseWeaponStats!E1028*WeaponUpgradeCorrections!J52</f>
        <v>0</v>
      </c>
      <c r="F1028" s="106">
        <f>BaseWeaponStats!F1028*WeaponUpgradeCorrections!K52</f>
        <v>22</v>
      </c>
      <c r="G1028" s="106">
        <f>BaseWeaponStats!G1028*WeaponUpgradeCorrections!L52</f>
        <v>0</v>
      </c>
      <c r="H1028" s="96">
        <v>0</v>
      </c>
      <c r="I1028" s="97">
        <f>BaseWeaponStats!I1028*WeaponUpgradeCorrections!C52</f>
        <v>96</v>
      </c>
      <c r="J1028" s="97">
        <f>BaseWeaponStats!J1028*WeaponUpgradeCorrections!D52</f>
        <v>104</v>
      </c>
      <c r="K1028" s="97">
        <f>BaseWeaponStats!K1028*WeaponUpgradeCorrections!E52</f>
        <v>0</v>
      </c>
      <c r="L1028" s="97">
        <f>BaseWeaponStats!L1028*WeaponUpgradeCorrections!F52</f>
        <v>0</v>
      </c>
      <c r="M1028" s="97">
        <f>BaseWeaponStats!M1028</f>
        <v>25</v>
      </c>
      <c r="N1028" s="97">
        <v>20</v>
      </c>
      <c r="O1028" s="97">
        <v>0</v>
      </c>
      <c r="P1028" s="98">
        <v>4</v>
      </c>
      <c r="Q1028" s="98">
        <v>1</v>
      </c>
      <c r="R1028" s="102">
        <f>BaseWeaponStats!R1028*WeaponUpgradeCorrections!M52</f>
        <v>100</v>
      </c>
      <c r="S1028" s="102">
        <f>BaseWeaponStats!S1028*WeaponUpgradeCorrections!N52</f>
        <v>36</v>
      </c>
      <c r="T1028" s="102">
        <f>BaseWeaponStats!T1028*WeaponUpgradeCorrections!O52</f>
        <v>75</v>
      </c>
      <c r="U1028" s="102">
        <f>BaseWeaponStats!U1028*WeaponUpgradeCorrections!P52</f>
        <v>50</v>
      </c>
      <c r="V1028" s="102">
        <f>BaseWeaponStats!V1028*WeaponUpgradeCorrections!Q52</f>
        <v>57</v>
      </c>
      <c r="W1028" s="100">
        <f>BaseWeaponStats!W1028</f>
        <v>280</v>
      </c>
      <c r="X1028" s="100">
        <f>BaseWeaponStats!X1028</f>
        <v>0</v>
      </c>
      <c r="Y1028" s="100">
        <f>BaseWeaponStats!Y1028</f>
        <v>1</v>
      </c>
    </row>
    <row r="1029" spans="1:25" ht="15.75" customHeight="1" x14ac:dyDescent="0.2">
      <c r="A1029" s="94">
        <f>BaseWeaponStats!A1029+10</f>
        <v>1472610</v>
      </c>
      <c r="B1029" s="95" t="s">
        <v>1489</v>
      </c>
      <c r="C1029" s="16" t="s">
        <v>278</v>
      </c>
      <c r="D1029" s="106">
        <f>BaseWeaponStats!D1029*WeaponUpgradeCorrections!I53</f>
        <v>10</v>
      </c>
      <c r="E1029" s="106">
        <f>BaseWeaponStats!E1029*WeaponUpgradeCorrections!J53</f>
        <v>0</v>
      </c>
      <c r="F1029" s="106">
        <f>BaseWeaponStats!F1029*WeaponUpgradeCorrections!K53</f>
        <v>0</v>
      </c>
      <c r="G1029" s="106">
        <f>BaseWeaponStats!G1029*WeaponUpgradeCorrections!L53</f>
        <v>25</v>
      </c>
      <c r="H1029" s="96">
        <v>0</v>
      </c>
      <c r="I1029" s="97">
        <f>BaseWeaponStats!I1029*WeaponUpgradeCorrections!C53</f>
        <v>86</v>
      </c>
      <c r="J1029" s="97">
        <f>BaseWeaponStats!J1029*WeaponUpgradeCorrections!D53</f>
        <v>106</v>
      </c>
      <c r="K1029" s="97">
        <f>BaseWeaponStats!K1029*WeaponUpgradeCorrections!E53</f>
        <v>0</v>
      </c>
      <c r="L1029" s="97">
        <f>BaseWeaponStats!L1029*WeaponUpgradeCorrections!F53</f>
        <v>0</v>
      </c>
      <c r="M1029" s="97">
        <f>BaseWeaponStats!M1029</f>
        <v>25</v>
      </c>
      <c r="N1029" s="97">
        <v>20</v>
      </c>
      <c r="O1029" s="97">
        <v>0</v>
      </c>
      <c r="P1029" s="98">
        <v>4</v>
      </c>
      <c r="Q1029" s="98">
        <v>1</v>
      </c>
      <c r="R1029" s="102">
        <f>BaseWeaponStats!R1029*WeaponUpgradeCorrections!M53</f>
        <v>100</v>
      </c>
      <c r="S1029" s="102">
        <f>BaseWeaponStats!S1029*WeaponUpgradeCorrections!N53</f>
        <v>30</v>
      </c>
      <c r="T1029" s="102">
        <f>BaseWeaponStats!T1029*WeaponUpgradeCorrections!O53</f>
        <v>75</v>
      </c>
      <c r="U1029" s="102">
        <f>BaseWeaponStats!U1029*WeaponUpgradeCorrections!P53</f>
        <v>50</v>
      </c>
      <c r="V1029" s="102">
        <f>BaseWeaponStats!V1029*WeaponUpgradeCorrections!Q53</f>
        <v>57</v>
      </c>
      <c r="W1029" s="100">
        <f>BaseWeaponStats!W1029</f>
        <v>280</v>
      </c>
      <c r="X1029" s="100">
        <f>BaseWeaponStats!X1029</f>
        <v>0</v>
      </c>
      <c r="Y1029" s="100">
        <f>BaseWeaponStats!Y1029</f>
        <v>1</v>
      </c>
    </row>
    <row r="1030" spans="1:25" ht="15.75" customHeight="1" x14ac:dyDescent="0.2">
      <c r="A1030" s="94">
        <f>BaseWeaponStats!A1030+10</f>
        <v>1472810</v>
      </c>
      <c r="B1030" s="95" t="s">
        <v>1490</v>
      </c>
      <c r="C1030" s="16" t="s">
        <v>278</v>
      </c>
      <c r="D1030" s="106">
        <f>BaseWeaponStats!D1030*WeaponUpgradeCorrections!I54</f>
        <v>0</v>
      </c>
      <c r="E1030" s="106">
        <f>BaseWeaponStats!E1030*WeaponUpgradeCorrections!J54</f>
        <v>0</v>
      </c>
      <c r="F1030" s="106">
        <f>BaseWeaponStats!F1030*WeaponUpgradeCorrections!K54</f>
        <v>0</v>
      </c>
      <c r="G1030" s="106">
        <f>BaseWeaponStats!G1030*WeaponUpgradeCorrections!L54</f>
        <v>0</v>
      </c>
      <c r="H1030" s="96">
        <v>0</v>
      </c>
      <c r="I1030" s="97">
        <f>BaseWeaponStats!I1030*WeaponUpgradeCorrections!C54</f>
        <v>99.2</v>
      </c>
      <c r="J1030" s="97">
        <f>BaseWeaponStats!J1030*WeaponUpgradeCorrections!D54</f>
        <v>0</v>
      </c>
      <c r="K1030" s="97">
        <f>BaseWeaponStats!K1030*WeaponUpgradeCorrections!E54</f>
        <v>99.2</v>
      </c>
      <c r="L1030" s="97">
        <f>BaseWeaponStats!L1030*WeaponUpgradeCorrections!F54</f>
        <v>0</v>
      </c>
      <c r="M1030" s="97">
        <f>BaseWeaponStats!M1030</f>
        <v>25</v>
      </c>
      <c r="N1030" s="97">
        <v>20</v>
      </c>
      <c r="O1030" s="97">
        <v>0</v>
      </c>
      <c r="P1030" s="98">
        <v>4</v>
      </c>
      <c r="Q1030" s="98">
        <v>1</v>
      </c>
      <c r="R1030" s="102">
        <f>BaseWeaponStats!R1030*WeaponUpgradeCorrections!M54</f>
        <v>100</v>
      </c>
      <c r="S1030" s="102">
        <f>BaseWeaponStats!S1030*WeaponUpgradeCorrections!N54</f>
        <v>30</v>
      </c>
      <c r="T1030" s="102">
        <f>BaseWeaponStats!T1030*WeaponUpgradeCorrections!O54</f>
        <v>90</v>
      </c>
      <c r="U1030" s="102">
        <f>BaseWeaponStats!U1030*WeaponUpgradeCorrections!P54</f>
        <v>50</v>
      </c>
      <c r="V1030" s="102">
        <f>BaseWeaponStats!V1030*WeaponUpgradeCorrections!Q54</f>
        <v>57</v>
      </c>
      <c r="W1030" s="100">
        <f>BaseWeaponStats!W1030</f>
        <v>280</v>
      </c>
      <c r="X1030" s="100">
        <f>BaseWeaponStats!X1030</f>
        <v>0</v>
      </c>
      <c r="Y1030" s="100">
        <f>BaseWeaponStats!Y1030</f>
        <v>0</v>
      </c>
    </row>
    <row r="1031" spans="1:25" ht="15.75" customHeight="1" x14ac:dyDescent="0.2">
      <c r="A1031" s="94" t="s">
        <v>418</v>
      </c>
      <c r="B1031" s="94" t="s">
        <v>449</v>
      </c>
      <c r="C1031" s="16" t="s">
        <v>2</v>
      </c>
      <c r="D1031" s="96" t="s">
        <v>419</v>
      </c>
      <c r="E1031" s="96" t="s">
        <v>420</v>
      </c>
      <c r="F1031" s="96" t="s">
        <v>421</v>
      </c>
      <c r="G1031" s="96" t="s">
        <v>422</v>
      </c>
      <c r="H1031" s="96" t="s">
        <v>423</v>
      </c>
      <c r="I1031" s="97" t="s">
        <v>424</v>
      </c>
      <c r="J1031" s="97" t="s">
        <v>425</v>
      </c>
      <c r="K1031" s="97" t="s">
        <v>426</v>
      </c>
      <c r="L1031" s="97" t="s">
        <v>427</v>
      </c>
      <c r="M1031" s="97" t="s">
        <v>428</v>
      </c>
      <c r="N1031" s="97" t="s">
        <v>429</v>
      </c>
      <c r="O1031" s="97" t="s">
        <v>430</v>
      </c>
      <c r="P1031" s="98" t="s">
        <v>9</v>
      </c>
      <c r="Q1031" s="98" t="s">
        <v>431</v>
      </c>
      <c r="R1031" s="102" t="s">
        <v>432</v>
      </c>
      <c r="S1031" s="102" t="s">
        <v>433</v>
      </c>
      <c r="T1031" s="102" t="s">
        <v>434</v>
      </c>
      <c r="U1031" s="102" t="s">
        <v>435</v>
      </c>
      <c r="V1031" s="102" t="s">
        <v>436</v>
      </c>
      <c r="W1031" s="100" t="s">
        <v>437</v>
      </c>
      <c r="X1031" s="100" t="s">
        <v>10</v>
      </c>
      <c r="Y1031" s="100" t="s">
        <v>438</v>
      </c>
    </row>
    <row r="1032" spans="1:25" ht="15.75" customHeight="1" x14ac:dyDescent="0.2">
      <c r="A1032" s="94">
        <f>BaseWeaponStats!A1032+5</f>
        <v>1473005</v>
      </c>
      <c r="B1032" s="103" t="s">
        <v>1491</v>
      </c>
      <c r="C1032" s="16" t="s">
        <v>296</v>
      </c>
      <c r="D1032" s="106">
        <f>BaseWeaponStats!D1032*WeaponUpgradeCorrections!I46</f>
        <v>34</v>
      </c>
      <c r="E1032" s="106">
        <f>BaseWeaponStats!E1032*WeaponUpgradeCorrections!J46</f>
        <v>0</v>
      </c>
      <c r="F1032" s="106">
        <f>BaseWeaponStats!F1032*WeaponUpgradeCorrections!K46</f>
        <v>0</v>
      </c>
      <c r="G1032" s="106">
        <f>BaseWeaponStats!G1032*WeaponUpgradeCorrections!L46</f>
        <v>0</v>
      </c>
      <c r="H1032" s="96">
        <v>0</v>
      </c>
      <c r="I1032" s="97">
        <f>BaseWeaponStats!I1032*WeaponUpgradeCorrections!C46</f>
        <v>82.5</v>
      </c>
      <c r="J1032" s="97">
        <f>BaseWeaponStats!J1032*WeaponUpgradeCorrections!D46</f>
        <v>0</v>
      </c>
      <c r="K1032" s="97">
        <f>BaseWeaponStats!K1032*WeaponUpgradeCorrections!E46</f>
        <v>0</v>
      </c>
      <c r="L1032" s="97">
        <f>BaseWeaponStats!L1032*WeaponUpgradeCorrections!F46</f>
        <v>0</v>
      </c>
      <c r="M1032" s="97">
        <f>BaseWeaponStats!M1032*WeaponUpgradeCorrections!G46</f>
        <v>62.5</v>
      </c>
      <c r="N1032" s="97">
        <f>BaseWeaponStats!N1032*WeaponUpgradeCorrections!H46</f>
        <v>20</v>
      </c>
      <c r="O1032" s="97">
        <v>0</v>
      </c>
      <c r="P1032" s="98">
        <v>5</v>
      </c>
      <c r="Q1032" s="98">
        <v>1</v>
      </c>
      <c r="R1032" s="102">
        <f>BaseWeaponStats!R1032*WeaponUpgradeCorrections!M46</f>
        <v>100</v>
      </c>
      <c r="S1032" s="102">
        <f>BaseWeaponStats!S1032*WeaponUpgradeCorrections!N46</f>
        <v>40</v>
      </c>
      <c r="T1032" s="102">
        <f>BaseWeaponStats!T1032*WeaponUpgradeCorrections!O46</f>
        <v>75</v>
      </c>
      <c r="U1032" s="102">
        <f>BaseWeaponStats!U1032*WeaponUpgradeCorrections!P46</f>
        <v>65</v>
      </c>
      <c r="V1032" s="102">
        <f>BaseWeaponStats!V1032*WeaponUpgradeCorrections!Q46</f>
        <v>76.8</v>
      </c>
      <c r="W1032" s="100">
        <f>BaseWeaponStats!W1032</f>
        <v>250</v>
      </c>
      <c r="X1032" s="100">
        <f>BaseWeaponStats!X1032</f>
        <v>0</v>
      </c>
      <c r="Y1032" s="100">
        <f>BaseWeaponStats!Y1032</f>
        <v>0</v>
      </c>
    </row>
    <row r="1033" spans="1:25" ht="15.75" customHeight="1" x14ac:dyDescent="0.2">
      <c r="A1033" s="94" t="s">
        <v>418</v>
      </c>
      <c r="B1033" s="94" t="s">
        <v>449</v>
      </c>
      <c r="C1033" s="16" t="s">
        <v>2</v>
      </c>
      <c r="D1033" s="96" t="s">
        <v>419</v>
      </c>
      <c r="E1033" s="96" t="s">
        <v>420</v>
      </c>
      <c r="F1033" s="96" t="s">
        <v>421</v>
      </c>
      <c r="G1033" s="96" t="s">
        <v>422</v>
      </c>
      <c r="H1033" s="96" t="s">
        <v>423</v>
      </c>
      <c r="I1033" s="97" t="s">
        <v>424</v>
      </c>
      <c r="J1033" s="97" t="s">
        <v>425</v>
      </c>
      <c r="K1033" s="97" t="s">
        <v>426</v>
      </c>
      <c r="L1033" s="97" t="s">
        <v>427</v>
      </c>
      <c r="M1033" s="97" t="s">
        <v>428</v>
      </c>
      <c r="N1033" s="97" t="s">
        <v>429</v>
      </c>
      <c r="O1033" s="97" t="s">
        <v>430</v>
      </c>
      <c r="P1033" s="98" t="s">
        <v>9</v>
      </c>
      <c r="Q1033" s="98" t="s">
        <v>431</v>
      </c>
      <c r="R1033" s="102" t="s">
        <v>432</v>
      </c>
      <c r="S1033" s="102" t="s">
        <v>433</v>
      </c>
      <c r="T1033" s="102" t="s">
        <v>434</v>
      </c>
      <c r="U1033" s="102" t="s">
        <v>435</v>
      </c>
      <c r="V1033" s="102" t="s">
        <v>436</v>
      </c>
      <c r="W1033" s="100" t="s">
        <v>437</v>
      </c>
      <c r="X1033" s="100" t="s">
        <v>10</v>
      </c>
      <c r="Y1033" s="100" t="s">
        <v>438</v>
      </c>
    </row>
    <row r="1034" spans="1:25" ht="15.75" customHeight="1" x14ac:dyDescent="0.2">
      <c r="A1034" s="94">
        <f>BaseWeaponStats!A1034+5</f>
        <v>1474005</v>
      </c>
      <c r="B1034" s="103" t="s">
        <v>1492</v>
      </c>
      <c r="C1034" s="16" t="s">
        <v>282</v>
      </c>
      <c r="D1034" s="106">
        <f>BaseWeaponStats!D1034*WeaponUpgradeCorrections!I46</f>
        <v>34</v>
      </c>
      <c r="E1034" s="106">
        <f>BaseWeaponStats!E1034*WeaponUpgradeCorrections!J46</f>
        <v>0</v>
      </c>
      <c r="F1034" s="106">
        <f>BaseWeaponStats!F1034*WeaponUpgradeCorrections!K46</f>
        <v>0</v>
      </c>
      <c r="G1034" s="106">
        <f>BaseWeaponStats!G1034*WeaponUpgradeCorrections!L46</f>
        <v>0</v>
      </c>
      <c r="H1034" s="96">
        <v>0</v>
      </c>
      <c r="I1034" s="97">
        <f>BaseWeaponStats!I1034*WeaponUpgradeCorrections!C46</f>
        <v>85</v>
      </c>
      <c r="J1034" s="97">
        <f>BaseWeaponStats!J1034*WeaponUpgradeCorrections!D46</f>
        <v>0</v>
      </c>
      <c r="K1034" s="97">
        <f>BaseWeaponStats!K1034*WeaponUpgradeCorrections!E46</f>
        <v>0</v>
      </c>
      <c r="L1034" s="97">
        <f>BaseWeaponStats!L1034*WeaponUpgradeCorrections!F46</f>
        <v>0</v>
      </c>
      <c r="M1034" s="97">
        <f>BaseWeaponStats!M1034*WeaponUpgradeCorrections!G46</f>
        <v>62.5</v>
      </c>
      <c r="N1034" s="97">
        <f>BaseWeaponStats!N1034*WeaponUpgradeCorrections!H46</f>
        <v>20</v>
      </c>
      <c r="O1034" s="97">
        <v>0</v>
      </c>
      <c r="P1034" s="98">
        <v>6</v>
      </c>
      <c r="Q1034" s="98">
        <v>1</v>
      </c>
      <c r="R1034" s="102">
        <f>BaseWeaponStats!R1034*WeaponUpgradeCorrections!M46</f>
        <v>100</v>
      </c>
      <c r="S1034" s="102">
        <f>BaseWeaponStats!S1034*WeaponUpgradeCorrections!N46</f>
        <v>25</v>
      </c>
      <c r="T1034" s="102">
        <f>BaseWeaponStats!T1034*WeaponUpgradeCorrections!O46</f>
        <v>95</v>
      </c>
      <c r="U1034" s="102">
        <f>BaseWeaponStats!U1034*WeaponUpgradeCorrections!P46</f>
        <v>65</v>
      </c>
      <c r="V1034" s="102">
        <f>BaseWeaponStats!V1034*WeaponUpgradeCorrections!Q46</f>
        <v>74.399999999999991</v>
      </c>
      <c r="W1034" s="100">
        <f>BaseWeaponStats!W1034</f>
        <v>250</v>
      </c>
      <c r="X1034" s="100">
        <f>BaseWeaponStats!X1034</f>
        <v>0</v>
      </c>
      <c r="Y1034" s="100">
        <f>BaseWeaponStats!Y1034</f>
        <v>0</v>
      </c>
    </row>
    <row r="1035" spans="1:25" ht="15.75" customHeight="1" x14ac:dyDescent="0.2">
      <c r="A1035" s="94" t="s">
        <v>418</v>
      </c>
      <c r="B1035" s="94" t="s">
        <v>449</v>
      </c>
      <c r="C1035" s="16" t="s">
        <v>2</v>
      </c>
      <c r="D1035" s="96" t="s">
        <v>419</v>
      </c>
      <c r="E1035" s="96" t="s">
        <v>420</v>
      </c>
      <c r="F1035" s="96" t="s">
        <v>421</v>
      </c>
      <c r="G1035" s="96" t="s">
        <v>422</v>
      </c>
      <c r="H1035" s="96" t="s">
        <v>423</v>
      </c>
      <c r="I1035" s="97" t="s">
        <v>424</v>
      </c>
      <c r="J1035" s="97" t="s">
        <v>425</v>
      </c>
      <c r="K1035" s="97" t="s">
        <v>426</v>
      </c>
      <c r="L1035" s="97" t="s">
        <v>427</v>
      </c>
      <c r="M1035" s="97" t="s">
        <v>428</v>
      </c>
      <c r="N1035" s="97" t="s">
        <v>429</v>
      </c>
      <c r="O1035" s="97" t="s">
        <v>430</v>
      </c>
      <c r="P1035" s="98" t="s">
        <v>9</v>
      </c>
      <c r="Q1035" s="98" t="s">
        <v>431</v>
      </c>
      <c r="R1035" s="102" t="s">
        <v>432</v>
      </c>
      <c r="S1035" s="102" t="s">
        <v>433</v>
      </c>
      <c r="T1035" s="102" t="s">
        <v>434</v>
      </c>
      <c r="U1035" s="102" t="s">
        <v>435</v>
      </c>
      <c r="V1035" s="102" t="s">
        <v>436</v>
      </c>
      <c r="W1035" s="100" t="s">
        <v>437</v>
      </c>
      <c r="X1035" s="100" t="s">
        <v>10</v>
      </c>
      <c r="Y1035" s="100" t="s">
        <v>438</v>
      </c>
    </row>
    <row r="1036" spans="1:25" ht="15.75" customHeight="1" x14ac:dyDescent="0.2">
      <c r="A1036" s="94">
        <f>BaseWeaponStats!A1036+15</f>
        <v>1475015</v>
      </c>
      <c r="B1036" s="103" t="s">
        <v>1493</v>
      </c>
      <c r="C1036" s="16" t="s">
        <v>1494</v>
      </c>
      <c r="D1036" s="106">
        <f>BaseWeaponStats!D1036*WeaponUpgradeCorrections!I4</f>
        <v>26.4</v>
      </c>
      <c r="E1036" s="106">
        <f>BaseWeaponStats!E1036*WeaponUpgradeCorrections!J4</f>
        <v>84</v>
      </c>
      <c r="F1036" s="106">
        <f>BaseWeaponStats!F1036*WeaponUpgradeCorrections!K4</f>
        <v>0</v>
      </c>
      <c r="G1036" s="106">
        <f>BaseWeaponStats!G1036*WeaponUpgradeCorrections!L4</f>
        <v>0</v>
      </c>
      <c r="H1036" s="96">
        <v>0</v>
      </c>
      <c r="I1036" s="97">
        <f>BaseWeaponStats!I1036*WeaponUpgradeCorrections!C4</f>
        <v>205</v>
      </c>
      <c r="J1036" s="97">
        <f>BaseWeaponStats!J1036*WeaponUpgradeCorrections!D4</f>
        <v>0</v>
      </c>
      <c r="K1036" s="97">
        <f>BaseWeaponStats!K1036*WeaponUpgradeCorrections!E4</f>
        <v>0</v>
      </c>
      <c r="L1036" s="97">
        <f>BaseWeaponStats!L1036*WeaponUpgradeCorrections!F4</f>
        <v>0</v>
      </c>
      <c r="M1036" s="97">
        <f>BaseWeaponStats!M1036*WeaponUpgradeCorrections!G4</f>
        <v>62.5</v>
      </c>
      <c r="N1036" s="97">
        <f>BaseWeaponStats!N1036*WeaponUpgradeCorrections!H4</f>
        <v>20</v>
      </c>
      <c r="O1036" s="97">
        <v>0</v>
      </c>
      <c r="P1036" s="98">
        <v>3.5</v>
      </c>
      <c r="Q1036" s="98">
        <v>1</v>
      </c>
      <c r="R1036" s="102">
        <f>BaseWeaponStats!R1036*WeaponUpgradeCorrections!M4</f>
        <v>95</v>
      </c>
      <c r="S1036" s="102">
        <f>BaseWeaponStats!S1036*WeaponUpgradeCorrections!N4</f>
        <v>30</v>
      </c>
      <c r="T1036" s="102">
        <f>BaseWeaponStats!T1036*WeaponUpgradeCorrections!O4</f>
        <v>70</v>
      </c>
      <c r="U1036" s="102">
        <f>BaseWeaponStats!U1036*WeaponUpgradeCorrections!P4</f>
        <v>34</v>
      </c>
      <c r="V1036" s="102">
        <f>BaseWeaponStats!V1036*WeaponUpgradeCorrections!Q4</f>
        <v>49</v>
      </c>
      <c r="W1036" s="100">
        <f>BaseWeaponStats!W1036</f>
        <v>180</v>
      </c>
      <c r="X1036" s="100">
        <f>BaseWeaponStats!X1036</f>
        <v>0</v>
      </c>
      <c r="Y1036" s="100">
        <f>BaseWeaponStats!Y1036</f>
        <v>0</v>
      </c>
    </row>
    <row r="1037" spans="1:25" ht="15.75" customHeight="1" x14ac:dyDescent="0.2">
      <c r="A1037" s="94">
        <f>BaseWeaponStats!A1037+5</f>
        <v>1475105</v>
      </c>
      <c r="B1037" s="95" t="s">
        <v>1495</v>
      </c>
      <c r="C1037" s="16" t="s">
        <v>1494</v>
      </c>
      <c r="D1037" s="106">
        <f>BaseWeaponStats!D1037*WeaponUpgradeCorrections!I5</f>
        <v>26.4</v>
      </c>
      <c r="E1037" s="106">
        <f>BaseWeaponStats!E1037*WeaponUpgradeCorrections!J5</f>
        <v>84</v>
      </c>
      <c r="F1037" s="106">
        <f>BaseWeaponStats!F1037*WeaponUpgradeCorrections!K5</f>
        <v>0</v>
      </c>
      <c r="G1037" s="106">
        <f>BaseWeaponStats!G1037*WeaponUpgradeCorrections!L5</f>
        <v>0</v>
      </c>
      <c r="H1037" s="96">
        <v>0</v>
      </c>
      <c r="I1037" s="97">
        <f>BaseWeaponStats!I1037*WeaponUpgradeCorrections!C5</f>
        <v>221.4</v>
      </c>
      <c r="J1037" s="97">
        <f>BaseWeaponStats!J1037*WeaponUpgradeCorrections!D5</f>
        <v>0</v>
      </c>
      <c r="K1037" s="97">
        <f>BaseWeaponStats!K1037*WeaponUpgradeCorrections!E5</f>
        <v>0</v>
      </c>
      <c r="L1037" s="97">
        <f>BaseWeaponStats!L1037*WeaponUpgradeCorrections!F5</f>
        <v>0</v>
      </c>
      <c r="M1037" s="97">
        <f>BaseWeaponStats!M1037*WeaponUpgradeCorrections!G5</f>
        <v>62.5</v>
      </c>
      <c r="N1037" s="97">
        <f>BaseWeaponStats!N1037*WeaponUpgradeCorrections!H5</f>
        <v>20</v>
      </c>
      <c r="O1037" s="97">
        <v>0</v>
      </c>
      <c r="P1037" s="98">
        <v>3.5</v>
      </c>
      <c r="Q1037" s="98">
        <v>1</v>
      </c>
      <c r="R1037" s="102">
        <f>BaseWeaponStats!R1037*WeaponUpgradeCorrections!M5</f>
        <v>95</v>
      </c>
      <c r="S1037" s="102">
        <f>BaseWeaponStats!S1037*WeaponUpgradeCorrections!N5</f>
        <v>30</v>
      </c>
      <c r="T1037" s="102">
        <f>BaseWeaponStats!T1037*WeaponUpgradeCorrections!O5</f>
        <v>70</v>
      </c>
      <c r="U1037" s="102">
        <f>BaseWeaponStats!U1037*WeaponUpgradeCorrections!P5</f>
        <v>34</v>
      </c>
      <c r="V1037" s="102">
        <f>BaseWeaponStats!V1037*WeaponUpgradeCorrections!Q5</f>
        <v>49</v>
      </c>
      <c r="W1037" s="100">
        <f>BaseWeaponStats!W1037</f>
        <v>18</v>
      </c>
      <c r="X1037" s="100">
        <f>BaseWeaponStats!X1037</f>
        <v>0</v>
      </c>
      <c r="Y1037" s="100">
        <f>BaseWeaponStats!Y1037</f>
        <v>0</v>
      </c>
    </row>
    <row r="1038" spans="1:25" ht="15.75" customHeight="1" x14ac:dyDescent="0.2">
      <c r="A1038" s="94">
        <f>BaseWeaponStats!A1038+5</f>
        <v>1475205</v>
      </c>
      <c r="B1038" s="95" t="s">
        <v>1496</v>
      </c>
      <c r="C1038" s="16" t="s">
        <v>1494</v>
      </c>
      <c r="D1038" s="106">
        <f>BaseWeaponStats!D1038*WeaponUpgradeCorrections!I6</f>
        <v>0</v>
      </c>
      <c r="E1038" s="106">
        <f>BaseWeaponStats!E1038*WeaponUpgradeCorrections!J6</f>
        <v>0</v>
      </c>
      <c r="F1038" s="106">
        <f>BaseWeaponStats!F1038*WeaponUpgradeCorrections!K6</f>
        <v>0</v>
      </c>
      <c r="G1038" s="106">
        <f>BaseWeaponStats!G1038*WeaponUpgradeCorrections!L6</f>
        <v>0</v>
      </c>
      <c r="H1038" s="96">
        <v>0</v>
      </c>
      <c r="I1038" s="97">
        <f>BaseWeaponStats!I1038*WeaponUpgradeCorrections!C6</f>
        <v>205</v>
      </c>
      <c r="J1038" s="97">
        <f>BaseWeaponStats!J1038*WeaponUpgradeCorrections!D6</f>
        <v>0</v>
      </c>
      <c r="K1038" s="97">
        <f>BaseWeaponStats!K1038*WeaponUpgradeCorrections!E6</f>
        <v>0</v>
      </c>
      <c r="L1038" s="97">
        <f>BaseWeaponStats!L1038*WeaponUpgradeCorrections!F6</f>
        <v>205</v>
      </c>
      <c r="M1038" s="97">
        <f>BaseWeaponStats!M1038*WeaponUpgradeCorrections!G6</f>
        <v>62.5</v>
      </c>
      <c r="N1038" s="97">
        <f>BaseWeaponStats!N1038*WeaponUpgradeCorrections!H6</f>
        <v>20</v>
      </c>
      <c r="O1038" s="97">
        <v>0</v>
      </c>
      <c r="P1038" s="98">
        <v>3.5</v>
      </c>
      <c r="Q1038" s="98">
        <v>1</v>
      </c>
      <c r="R1038" s="102">
        <f>BaseWeaponStats!R1038*WeaponUpgradeCorrections!M6</f>
        <v>95</v>
      </c>
      <c r="S1038" s="102">
        <f>BaseWeaponStats!S1038*WeaponUpgradeCorrections!N6</f>
        <v>30</v>
      </c>
      <c r="T1038" s="102">
        <f>BaseWeaponStats!T1038*WeaponUpgradeCorrections!O6</f>
        <v>70</v>
      </c>
      <c r="U1038" s="102">
        <f>BaseWeaponStats!U1038*WeaponUpgradeCorrections!P6</f>
        <v>47.599999999999994</v>
      </c>
      <c r="V1038" s="102">
        <f>BaseWeaponStats!V1038*WeaponUpgradeCorrections!Q6</f>
        <v>49</v>
      </c>
      <c r="W1038" s="100">
        <f>BaseWeaponStats!W1038</f>
        <v>180</v>
      </c>
      <c r="X1038" s="100">
        <f>BaseWeaponStats!X1038</f>
        <v>0</v>
      </c>
      <c r="Y1038" s="100">
        <f>BaseWeaponStats!Y1038</f>
        <v>0</v>
      </c>
    </row>
    <row r="1039" spans="1:25" ht="15.75" customHeight="1" x14ac:dyDescent="0.2">
      <c r="A1039" s="94">
        <f>BaseWeaponStats!A1039+10</f>
        <v>1475410</v>
      </c>
      <c r="B1039" s="95" t="s">
        <v>1497</v>
      </c>
      <c r="C1039" s="16" t="s">
        <v>1494</v>
      </c>
      <c r="D1039" s="106">
        <f>BaseWeaponStats!D1039*WeaponUpgradeCorrections!I8</f>
        <v>7.1999999999999993</v>
      </c>
      <c r="E1039" s="106">
        <f>BaseWeaponStats!E1039*WeaponUpgradeCorrections!J8</f>
        <v>24</v>
      </c>
      <c r="F1039" s="106">
        <f>BaseWeaponStats!F1039*WeaponUpgradeCorrections!K8</f>
        <v>79.2</v>
      </c>
      <c r="G1039" s="106">
        <f>BaseWeaponStats!G1039*WeaponUpgradeCorrections!L8</f>
        <v>0</v>
      </c>
      <c r="H1039" s="96">
        <v>0</v>
      </c>
      <c r="I1039" s="97">
        <f>BaseWeaponStats!I1039*WeaponUpgradeCorrections!C8</f>
        <v>155</v>
      </c>
      <c r="J1039" s="97">
        <f>BaseWeaponStats!J1039*WeaponUpgradeCorrections!D8</f>
        <v>167.5</v>
      </c>
      <c r="K1039" s="97">
        <f>BaseWeaponStats!K1039*WeaponUpgradeCorrections!E8</f>
        <v>0</v>
      </c>
      <c r="L1039" s="97">
        <f>BaseWeaponStats!L1039*WeaponUpgradeCorrections!F8</f>
        <v>0</v>
      </c>
      <c r="M1039" s="97">
        <f>BaseWeaponStats!M1039*WeaponUpgradeCorrections!G8</f>
        <v>62.5</v>
      </c>
      <c r="N1039" s="97">
        <f>BaseWeaponStats!N1039*WeaponUpgradeCorrections!H8</f>
        <v>20</v>
      </c>
      <c r="O1039" s="97">
        <v>0</v>
      </c>
      <c r="P1039" s="98">
        <v>3.5</v>
      </c>
      <c r="Q1039" s="98">
        <v>1</v>
      </c>
      <c r="R1039" s="102">
        <f>BaseWeaponStats!R1039*WeaponUpgradeCorrections!M8</f>
        <v>95</v>
      </c>
      <c r="S1039" s="102">
        <f>BaseWeaponStats!S1039*WeaponUpgradeCorrections!N8</f>
        <v>30</v>
      </c>
      <c r="T1039" s="102">
        <f>BaseWeaponStats!T1039*WeaponUpgradeCorrections!O8</f>
        <v>70</v>
      </c>
      <c r="U1039" s="102">
        <f>BaseWeaponStats!U1039*WeaponUpgradeCorrections!P8</f>
        <v>34</v>
      </c>
      <c r="V1039" s="102">
        <f>BaseWeaponStats!V1039*WeaponUpgradeCorrections!Q8</f>
        <v>49</v>
      </c>
      <c r="W1039" s="100">
        <f>BaseWeaponStats!W1039</f>
        <v>180</v>
      </c>
      <c r="X1039" s="100">
        <f>BaseWeaponStats!X1039</f>
        <v>0</v>
      </c>
      <c r="Y1039" s="100">
        <f>BaseWeaponStats!Y1039</f>
        <v>1</v>
      </c>
    </row>
    <row r="1040" spans="1:25" ht="15.75" customHeight="1" x14ac:dyDescent="0.2">
      <c r="A1040" s="94">
        <f>BaseWeaponStats!A1040+10</f>
        <v>1475610</v>
      </c>
      <c r="B1040" s="95" t="s">
        <v>1498</v>
      </c>
      <c r="C1040" s="16" t="s">
        <v>1494</v>
      </c>
      <c r="D1040" s="106">
        <f>BaseWeaponStats!D1040*WeaponUpgradeCorrections!I10</f>
        <v>8.4</v>
      </c>
      <c r="E1040" s="106">
        <f>BaseWeaponStats!E1040*WeaponUpgradeCorrections!J10</f>
        <v>25.2</v>
      </c>
      <c r="F1040" s="106">
        <f>BaseWeaponStats!F1040*WeaponUpgradeCorrections!K10</f>
        <v>0</v>
      </c>
      <c r="G1040" s="106">
        <f>BaseWeaponStats!G1040*WeaponUpgradeCorrections!L10</f>
        <v>87.6</v>
      </c>
      <c r="H1040" s="96">
        <v>0</v>
      </c>
      <c r="I1040" s="97">
        <f>BaseWeaponStats!I1040*WeaponUpgradeCorrections!C10</f>
        <v>137.5</v>
      </c>
      <c r="J1040" s="97">
        <f>BaseWeaponStats!J1040*WeaponUpgradeCorrections!D10</f>
        <v>170</v>
      </c>
      <c r="K1040" s="97">
        <f>BaseWeaponStats!K1040*WeaponUpgradeCorrections!E10</f>
        <v>0</v>
      </c>
      <c r="L1040" s="97">
        <f>BaseWeaponStats!L1040*WeaponUpgradeCorrections!F10</f>
        <v>0</v>
      </c>
      <c r="M1040" s="97">
        <f>BaseWeaponStats!M1040*WeaponUpgradeCorrections!G10</f>
        <v>62.5</v>
      </c>
      <c r="N1040" s="97">
        <f>BaseWeaponStats!N1040*WeaponUpgradeCorrections!H10</f>
        <v>20</v>
      </c>
      <c r="O1040" s="97">
        <v>0</v>
      </c>
      <c r="P1040" s="98">
        <v>3.5</v>
      </c>
      <c r="Q1040" s="98">
        <v>1</v>
      </c>
      <c r="R1040" s="102">
        <f>BaseWeaponStats!R1040*WeaponUpgradeCorrections!M10</f>
        <v>95</v>
      </c>
      <c r="S1040" s="102">
        <f>BaseWeaponStats!S1040*WeaponUpgradeCorrections!N10</f>
        <v>30</v>
      </c>
      <c r="T1040" s="102">
        <f>BaseWeaponStats!T1040*WeaponUpgradeCorrections!O10</f>
        <v>70</v>
      </c>
      <c r="U1040" s="102">
        <f>BaseWeaponStats!U1040*WeaponUpgradeCorrections!P10</f>
        <v>34</v>
      </c>
      <c r="V1040" s="102">
        <f>BaseWeaponStats!V1040*WeaponUpgradeCorrections!Q10</f>
        <v>49</v>
      </c>
      <c r="W1040" s="100">
        <f>BaseWeaponStats!W1040</f>
        <v>180</v>
      </c>
      <c r="X1040" s="100">
        <f>BaseWeaponStats!X1040</f>
        <v>0</v>
      </c>
      <c r="Y1040" s="100">
        <f>BaseWeaponStats!Y1040</f>
        <v>1</v>
      </c>
    </row>
    <row r="1041" spans="1:25" ht="15.75" customHeight="1" x14ac:dyDescent="0.2">
      <c r="A1041" s="94">
        <f>BaseWeaponStats!A1041+10</f>
        <v>1475810</v>
      </c>
      <c r="B1041" s="95" t="s">
        <v>1499</v>
      </c>
      <c r="C1041" s="16" t="s">
        <v>1494</v>
      </c>
      <c r="D1041" s="106">
        <f>BaseWeaponStats!D1041*WeaponUpgradeCorrections!I12</f>
        <v>0</v>
      </c>
      <c r="E1041" s="106">
        <f>BaseWeaponStats!E1041*WeaponUpgradeCorrections!J12</f>
        <v>0</v>
      </c>
      <c r="F1041" s="106">
        <f>BaseWeaponStats!F1041*WeaponUpgradeCorrections!K12</f>
        <v>0</v>
      </c>
      <c r="G1041" s="106">
        <f>BaseWeaponStats!G1041*WeaponUpgradeCorrections!L12</f>
        <v>0</v>
      </c>
      <c r="H1041" s="96">
        <v>0</v>
      </c>
      <c r="I1041" s="97">
        <f>BaseWeaponStats!I1041*WeaponUpgradeCorrections!C12</f>
        <v>196.79999999999998</v>
      </c>
      <c r="J1041" s="97">
        <f>BaseWeaponStats!J1041*WeaponUpgradeCorrections!D12</f>
        <v>0</v>
      </c>
      <c r="K1041" s="97">
        <f>BaseWeaponStats!K1041*WeaponUpgradeCorrections!E12</f>
        <v>196.79999999999998</v>
      </c>
      <c r="L1041" s="97">
        <f>BaseWeaponStats!L1041*WeaponUpgradeCorrections!F12</f>
        <v>0</v>
      </c>
      <c r="M1041" s="97">
        <f>BaseWeaponStats!M1041*WeaponUpgradeCorrections!G12</f>
        <v>62.5</v>
      </c>
      <c r="N1041" s="97">
        <f>BaseWeaponStats!N1041*WeaponUpgradeCorrections!H12</f>
        <v>20</v>
      </c>
      <c r="O1041" s="97">
        <v>0</v>
      </c>
      <c r="P1041" s="98">
        <v>3.5</v>
      </c>
      <c r="Q1041" s="98">
        <v>1</v>
      </c>
      <c r="R1041" s="102">
        <f>BaseWeaponStats!R1041*WeaponUpgradeCorrections!M12</f>
        <v>95</v>
      </c>
      <c r="S1041" s="102">
        <f>BaseWeaponStats!S1041*WeaponUpgradeCorrections!N12</f>
        <v>30</v>
      </c>
      <c r="T1041" s="102">
        <f>BaseWeaponStats!T1041*WeaponUpgradeCorrections!O12</f>
        <v>77</v>
      </c>
      <c r="U1041" s="102">
        <f>BaseWeaponStats!U1041*WeaponUpgradeCorrections!P12</f>
        <v>34</v>
      </c>
      <c r="V1041" s="102">
        <f>BaseWeaponStats!V1041*WeaponUpgradeCorrections!Q12</f>
        <v>49</v>
      </c>
      <c r="W1041" s="100">
        <f>BaseWeaponStats!W1041</f>
        <v>180</v>
      </c>
      <c r="X1041" s="100">
        <f>BaseWeaponStats!X1041</f>
        <v>0</v>
      </c>
      <c r="Y1041" s="100">
        <f>BaseWeaponStats!Y1041</f>
        <v>0</v>
      </c>
    </row>
    <row r="1042" spans="1:25" ht="15.75" customHeight="1" x14ac:dyDescent="0.2">
      <c r="A1042" s="94" t="s">
        <v>418</v>
      </c>
      <c r="B1042" s="94" t="s">
        <v>449</v>
      </c>
      <c r="C1042" s="16" t="s">
        <v>2</v>
      </c>
      <c r="D1042" s="96" t="s">
        <v>419</v>
      </c>
      <c r="E1042" s="96" t="s">
        <v>420</v>
      </c>
      <c r="F1042" s="96" t="s">
        <v>421</v>
      </c>
      <c r="G1042" s="96" t="s">
        <v>422</v>
      </c>
      <c r="H1042" s="96" t="s">
        <v>423</v>
      </c>
      <c r="I1042" s="97" t="s">
        <v>424</v>
      </c>
      <c r="J1042" s="97" t="s">
        <v>425</v>
      </c>
      <c r="K1042" s="97" t="s">
        <v>426</v>
      </c>
      <c r="L1042" s="97" t="s">
        <v>427</v>
      </c>
      <c r="M1042" s="97" t="s">
        <v>428</v>
      </c>
      <c r="N1042" s="97" t="s">
        <v>429</v>
      </c>
      <c r="O1042" s="97" t="s">
        <v>430</v>
      </c>
      <c r="P1042" s="98" t="s">
        <v>9</v>
      </c>
      <c r="Q1042" s="98" t="s">
        <v>431</v>
      </c>
      <c r="R1042" s="102" t="s">
        <v>432</v>
      </c>
      <c r="S1042" s="102" t="s">
        <v>433</v>
      </c>
      <c r="T1042" s="102" t="s">
        <v>434</v>
      </c>
      <c r="U1042" s="102" t="s">
        <v>435</v>
      </c>
      <c r="V1042" s="102" t="s">
        <v>436</v>
      </c>
      <c r="W1042" s="100" t="s">
        <v>437</v>
      </c>
      <c r="X1042" s="100" t="s">
        <v>10</v>
      </c>
      <c r="Y1042" s="100" t="s">
        <v>438</v>
      </c>
    </row>
    <row r="1043" spans="1:25" ht="15.75" customHeight="1" x14ac:dyDescent="0.2">
      <c r="A1043" s="94">
        <f>BaseWeaponStats!A1043+15</f>
        <v>1476015</v>
      </c>
      <c r="B1043" s="103" t="s">
        <v>1500</v>
      </c>
      <c r="C1043" s="16" t="s">
        <v>1359</v>
      </c>
      <c r="D1043" s="106">
        <f>BaseWeaponStats!D1043*WeaponUpgradeCorrections!I56</f>
        <v>31</v>
      </c>
      <c r="E1043" s="106">
        <f>BaseWeaponStats!E1043*WeaponUpgradeCorrections!J56</f>
        <v>0</v>
      </c>
      <c r="F1043" s="106">
        <f>BaseWeaponStats!F1043*WeaponUpgradeCorrections!K56</f>
        <v>0</v>
      </c>
      <c r="G1043" s="106">
        <f>BaseWeaponStats!G1043*WeaponUpgradeCorrections!L56</f>
        <v>0</v>
      </c>
      <c r="H1043" s="96">
        <v>0</v>
      </c>
      <c r="I1043" s="97">
        <f>BaseWeaponStats!I1043*WeaponUpgradeCorrections!C56</f>
        <v>100</v>
      </c>
      <c r="J1043" s="97">
        <f>BaseWeaponStats!J1043*WeaponUpgradeCorrections!D56</f>
        <v>0</v>
      </c>
      <c r="K1043" s="97">
        <f>BaseWeaponStats!K1043*WeaponUpgradeCorrections!E56</f>
        <v>0</v>
      </c>
      <c r="L1043" s="97">
        <f>BaseWeaponStats!L1043*WeaponUpgradeCorrections!F56</f>
        <v>0</v>
      </c>
      <c r="M1043" s="97">
        <f>BaseWeaponStats!M1043*WeaponUpgradeCorrections!G56</f>
        <v>37.5</v>
      </c>
      <c r="N1043" s="97">
        <f>BaseWeaponStats!N1043*WeaponUpgradeCorrections!H56</f>
        <v>20</v>
      </c>
      <c r="O1043" s="97">
        <v>0</v>
      </c>
      <c r="P1043" s="98">
        <v>1</v>
      </c>
      <c r="Q1043" s="98">
        <v>0</v>
      </c>
      <c r="R1043" s="102">
        <f>BaseWeaponStats!R1043*WeaponUpgradeCorrections!M56</f>
        <v>85</v>
      </c>
      <c r="S1043" s="102">
        <f>BaseWeaponStats!S1043*WeaponUpgradeCorrections!N56</f>
        <v>65</v>
      </c>
      <c r="T1043" s="102">
        <f>BaseWeaponStats!T1043*WeaponUpgradeCorrections!O56</f>
        <v>30</v>
      </c>
      <c r="U1043" s="102">
        <f>BaseWeaponStats!U1043*WeaponUpgradeCorrections!P56</f>
        <v>65</v>
      </c>
      <c r="V1043" s="102">
        <f>BaseWeaponStats!V1043*WeaponUpgradeCorrections!Q56</f>
        <v>50</v>
      </c>
      <c r="W1043" s="100">
        <f>BaseWeaponStats!W1043</f>
        <v>180</v>
      </c>
      <c r="X1043" s="100">
        <f>BaseWeaponStats!X1043</f>
        <v>0</v>
      </c>
      <c r="Y1043" s="100">
        <f>BaseWeaponStats!Y1043</f>
        <v>0</v>
      </c>
    </row>
    <row r="1044" spans="1:25" ht="15.75" customHeight="1" x14ac:dyDescent="0.2">
      <c r="A1044" s="94">
        <f>BaseWeaponStats!A1044+5</f>
        <v>1476105</v>
      </c>
      <c r="B1044" s="95" t="s">
        <v>1501</v>
      </c>
      <c r="C1044" s="16" t="s">
        <v>1359</v>
      </c>
      <c r="D1044" s="106">
        <f>BaseWeaponStats!D1044*WeaponUpgradeCorrections!I57</f>
        <v>31</v>
      </c>
      <c r="E1044" s="106">
        <f>BaseWeaponStats!E1044*WeaponUpgradeCorrections!J57</f>
        <v>0</v>
      </c>
      <c r="F1044" s="106">
        <f>BaseWeaponStats!F1044*WeaponUpgradeCorrections!K57</f>
        <v>0</v>
      </c>
      <c r="G1044" s="106">
        <f>BaseWeaponStats!G1044*WeaponUpgradeCorrections!L57</f>
        <v>0</v>
      </c>
      <c r="H1044" s="96">
        <v>0</v>
      </c>
      <c r="I1044" s="97">
        <f>BaseWeaponStats!I1044*WeaponUpgradeCorrections!C57</f>
        <v>100</v>
      </c>
      <c r="J1044" s="97">
        <f>BaseWeaponStats!J1044*WeaponUpgradeCorrections!D57</f>
        <v>0</v>
      </c>
      <c r="K1044" s="97">
        <f>BaseWeaponStats!K1044*WeaponUpgradeCorrections!E57</f>
        <v>0</v>
      </c>
      <c r="L1044" s="97">
        <f>BaseWeaponStats!L1044*WeaponUpgradeCorrections!F57</f>
        <v>0</v>
      </c>
      <c r="M1044" s="97">
        <f>BaseWeaponStats!M1044*WeaponUpgradeCorrections!G57</f>
        <v>37.5</v>
      </c>
      <c r="N1044" s="97">
        <f>BaseWeaponStats!N1044*WeaponUpgradeCorrections!H57</f>
        <v>20</v>
      </c>
      <c r="O1044" s="97">
        <v>0</v>
      </c>
      <c r="P1044" s="98">
        <v>1</v>
      </c>
      <c r="Q1044" s="98">
        <v>0</v>
      </c>
      <c r="R1044" s="102">
        <f>BaseWeaponStats!R1044*WeaponUpgradeCorrections!M57</f>
        <v>85</v>
      </c>
      <c r="S1044" s="102">
        <f>BaseWeaponStats!S1044*WeaponUpgradeCorrections!N57</f>
        <v>65</v>
      </c>
      <c r="T1044" s="102">
        <f>BaseWeaponStats!T1044*WeaponUpgradeCorrections!O57</f>
        <v>30</v>
      </c>
      <c r="U1044" s="102">
        <f>BaseWeaponStats!U1044*WeaponUpgradeCorrections!P57</f>
        <v>65</v>
      </c>
      <c r="V1044" s="102">
        <f>BaseWeaponStats!V1044*WeaponUpgradeCorrections!Q57</f>
        <v>52</v>
      </c>
      <c r="W1044" s="100">
        <f>BaseWeaponStats!W1044</f>
        <v>18</v>
      </c>
      <c r="X1044" s="100">
        <f>BaseWeaponStats!X1044</f>
        <v>0</v>
      </c>
      <c r="Y1044" s="100">
        <f>BaseWeaponStats!Y1044</f>
        <v>0</v>
      </c>
    </row>
    <row r="1045" spans="1:25" ht="15.75" customHeight="1" x14ac:dyDescent="0.2">
      <c r="A1045" s="94">
        <f>BaseWeaponStats!A1045+5</f>
        <v>1476205</v>
      </c>
      <c r="B1045" s="95" t="s">
        <v>1502</v>
      </c>
      <c r="C1045" s="16" t="s">
        <v>1359</v>
      </c>
      <c r="D1045" s="106">
        <f>BaseWeaponStats!D1045*WeaponUpgradeCorrections!I51</f>
        <v>0</v>
      </c>
      <c r="E1045" s="106">
        <f>BaseWeaponStats!E1045*WeaponUpgradeCorrections!J51</f>
        <v>0</v>
      </c>
      <c r="F1045" s="106">
        <f>BaseWeaponStats!F1045*WeaponUpgradeCorrections!K51</f>
        <v>0</v>
      </c>
      <c r="G1045" s="106">
        <f>BaseWeaponStats!G1045*WeaponUpgradeCorrections!L51</f>
        <v>0</v>
      </c>
      <c r="H1045" s="96">
        <v>0</v>
      </c>
      <c r="I1045" s="97">
        <f>BaseWeaponStats!I1045*WeaponUpgradeCorrections!C51</f>
        <v>80</v>
      </c>
      <c r="J1045" s="97">
        <f>BaseWeaponStats!J1045*WeaponUpgradeCorrections!D51</f>
        <v>0</v>
      </c>
      <c r="K1045" s="97">
        <f>BaseWeaponStats!K1045*WeaponUpgradeCorrections!E51</f>
        <v>0</v>
      </c>
      <c r="L1045" s="97">
        <f>BaseWeaponStats!L1045*WeaponUpgradeCorrections!F51</f>
        <v>80</v>
      </c>
      <c r="M1045" s="97">
        <f>BaseWeaponStats!M1045*WeaponUpgradeCorrections!G51</f>
        <v>37.5</v>
      </c>
      <c r="N1045" s="97">
        <f>BaseWeaponStats!N1045*WeaponUpgradeCorrections!H51</f>
        <v>20</v>
      </c>
      <c r="O1045" s="97">
        <v>0</v>
      </c>
      <c r="P1045" s="98">
        <v>1</v>
      </c>
      <c r="Q1045" s="98">
        <v>0</v>
      </c>
      <c r="R1045" s="102">
        <f>BaseWeaponStats!R1045*WeaponUpgradeCorrections!M51</f>
        <v>85</v>
      </c>
      <c r="S1045" s="102">
        <f>BaseWeaponStats!S1045*WeaponUpgradeCorrections!N51</f>
        <v>65</v>
      </c>
      <c r="T1045" s="102">
        <f>BaseWeaponStats!T1045*WeaponUpgradeCorrections!O51</f>
        <v>30</v>
      </c>
      <c r="U1045" s="102">
        <f>BaseWeaponStats!U1045*WeaponUpgradeCorrections!P51</f>
        <v>78</v>
      </c>
      <c r="V1045" s="102">
        <f>BaseWeaponStats!V1045*WeaponUpgradeCorrections!Q51</f>
        <v>40</v>
      </c>
      <c r="W1045" s="100">
        <f>BaseWeaponStats!W1045</f>
        <v>180</v>
      </c>
      <c r="X1045" s="100">
        <f>BaseWeaponStats!X1045</f>
        <v>0</v>
      </c>
      <c r="Y1045" s="100">
        <f>BaseWeaponStats!Y1045</f>
        <v>0</v>
      </c>
    </row>
    <row r="1046" spans="1:25" ht="15.75" customHeight="1" x14ac:dyDescent="0.2">
      <c r="A1046" s="94">
        <f>BaseWeaponStats!A1046+10</f>
        <v>1476410</v>
      </c>
      <c r="B1046" s="95" t="s">
        <v>1503</v>
      </c>
      <c r="C1046" s="16" t="s">
        <v>1359</v>
      </c>
      <c r="D1046" s="106">
        <f>BaseWeaponStats!D1046*WeaponUpgradeCorrections!I52</f>
        <v>8</v>
      </c>
      <c r="E1046" s="106">
        <f>BaseWeaponStats!E1046*WeaponUpgradeCorrections!J52</f>
        <v>0</v>
      </c>
      <c r="F1046" s="106">
        <f>BaseWeaponStats!F1046*WeaponUpgradeCorrections!K52</f>
        <v>22</v>
      </c>
      <c r="G1046" s="106">
        <f>BaseWeaponStats!G1046*WeaponUpgradeCorrections!L52</f>
        <v>0</v>
      </c>
      <c r="H1046" s="96">
        <v>0</v>
      </c>
      <c r="I1046" s="97">
        <f>BaseWeaponStats!I1046*WeaponUpgradeCorrections!C52</f>
        <v>76</v>
      </c>
      <c r="J1046" s="97">
        <f>BaseWeaponStats!J1046*WeaponUpgradeCorrections!D52</f>
        <v>82</v>
      </c>
      <c r="K1046" s="97">
        <f>BaseWeaponStats!K1046*WeaponUpgradeCorrections!E52</f>
        <v>0</v>
      </c>
      <c r="L1046" s="97">
        <f>BaseWeaponStats!L1046*WeaponUpgradeCorrections!F52</f>
        <v>0</v>
      </c>
      <c r="M1046" s="97">
        <f>BaseWeaponStats!M1046*WeaponUpgradeCorrections!G52</f>
        <v>37.5</v>
      </c>
      <c r="N1046" s="97">
        <f>BaseWeaponStats!N1046*WeaponUpgradeCorrections!H52</f>
        <v>20</v>
      </c>
      <c r="O1046" s="97">
        <v>0</v>
      </c>
      <c r="P1046" s="98">
        <v>1</v>
      </c>
      <c r="Q1046" s="98">
        <v>0</v>
      </c>
      <c r="R1046" s="102">
        <f>BaseWeaponStats!R1046*WeaponUpgradeCorrections!M52</f>
        <v>85</v>
      </c>
      <c r="S1046" s="102">
        <f>BaseWeaponStats!S1046*WeaponUpgradeCorrections!N52</f>
        <v>78</v>
      </c>
      <c r="T1046" s="102">
        <f>BaseWeaponStats!T1046*WeaponUpgradeCorrections!O52</f>
        <v>30</v>
      </c>
      <c r="U1046" s="102">
        <f>BaseWeaponStats!U1046*WeaponUpgradeCorrections!P52</f>
        <v>65</v>
      </c>
      <c r="V1046" s="102">
        <f>BaseWeaponStats!V1046*WeaponUpgradeCorrections!Q52</f>
        <v>40</v>
      </c>
      <c r="W1046" s="100">
        <f>BaseWeaponStats!W1046</f>
        <v>180</v>
      </c>
      <c r="X1046" s="100">
        <f>BaseWeaponStats!X1046</f>
        <v>0</v>
      </c>
      <c r="Y1046" s="100">
        <f>BaseWeaponStats!Y1046</f>
        <v>1</v>
      </c>
    </row>
    <row r="1047" spans="1:25" ht="15.75" customHeight="1" x14ac:dyDescent="0.2">
      <c r="A1047" s="94">
        <f>BaseWeaponStats!A1047+10</f>
        <v>1476610</v>
      </c>
      <c r="B1047" s="95" t="s">
        <v>1504</v>
      </c>
      <c r="C1047" s="16" t="s">
        <v>1359</v>
      </c>
      <c r="D1047" s="106">
        <f>BaseWeaponStats!D1047*WeaponUpgradeCorrections!I53</f>
        <v>10</v>
      </c>
      <c r="E1047" s="106">
        <f>BaseWeaponStats!E1047*WeaponUpgradeCorrections!J53</f>
        <v>0</v>
      </c>
      <c r="F1047" s="106">
        <f>BaseWeaponStats!F1047*WeaponUpgradeCorrections!K53</f>
        <v>0</v>
      </c>
      <c r="G1047" s="106">
        <f>BaseWeaponStats!G1047*WeaponUpgradeCorrections!L53</f>
        <v>25</v>
      </c>
      <c r="H1047" s="96">
        <v>0</v>
      </c>
      <c r="I1047" s="97">
        <f>BaseWeaponStats!I1047*WeaponUpgradeCorrections!C53</f>
        <v>68</v>
      </c>
      <c r="J1047" s="97">
        <f>BaseWeaponStats!J1047*WeaponUpgradeCorrections!D53</f>
        <v>82</v>
      </c>
      <c r="K1047" s="97">
        <f>BaseWeaponStats!K1047*WeaponUpgradeCorrections!E53</f>
        <v>0</v>
      </c>
      <c r="L1047" s="97">
        <f>BaseWeaponStats!L1047*WeaponUpgradeCorrections!F53</f>
        <v>0</v>
      </c>
      <c r="M1047" s="97">
        <f>BaseWeaponStats!M1047*WeaponUpgradeCorrections!G53</f>
        <v>37.5</v>
      </c>
      <c r="N1047" s="97">
        <f>BaseWeaponStats!N1047*WeaponUpgradeCorrections!H53</f>
        <v>20</v>
      </c>
      <c r="O1047" s="97">
        <v>0</v>
      </c>
      <c r="P1047" s="98">
        <v>1</v>
      </c>
      <c r="Q1047" s="98">
        <v>0</v>
      </c>
      <c r="R1047" s="102">
        <f>BaseWeaponStats!R1047*WeaponUpgradeCorrections!M53</f>
        <v>85</v>
      </c>
      <c r="S1047" s="102">
        <f>BaseWeaponStats!S1047*WeaponUpgradeCorrections!N53</f>
        <v>65</v>
      </c>
      <c r="T1047" s="102">
        <f>BaseWeaponStats!T1047*WeaponUpgradeCorrections!O53</f>
        <v>30</v>
      </c>
      <c r="U1047" s="102">
        <f>BaseWeaponStats!U1047*WeaponUpgradeCorrections!P53</f>
        <v>65</v>
      </c>
      <c r="V1047" s="102">
        <f>BaseWeaponStats!V1047*WeaponUpgradeCorrections!Q53</f>
        <v>40</v>
      </c>
      <c r="W1047" s="100">
        <f>BaseWeaponStats!W1047</f>
        <v>180</v>
      </c>
      <c r="X1047" s="100">
        <f>BaseWeaponStats!X1047</f>
        <v>0</v>
      </c>
      <c r="Y1047" s="100">
        <f>BaseWeaponStats!Y1047</f>
        <v>1</v>
      </c>
    </row>
    <row r="1048" spans="1:25" ht="15.75" customHeight="1" x14ac:dyDescent="0.2">
      <c r="A1048" s="94">
        <f>BaseWeaponStats!A1048+10</f>
        <v>1476810</v>
      </c>
      <c r="B1048" s="95" t="s">
        <v>1505</v>
      </c>
      <c r="C1048" s="16" t="s">
        <v>1359</v>
      </c>
      <c r="D1048" s="106">
        <f>BaseWeaponStats!D1048*WeaponUpgradeCorrections!I61</f>
        <v>0</v>
      </c>
      <c r="E1048" s="106">
        <f>BaseWeaponStats!E1048*WeaponUpgradeCorrections!J61</f>
        <v>0</v>
      </c>
      <c r="F1048" s="106">
        <f>BaseWeaponStats!F1048*WeaponUpgradeCorrections!K61</f>
        <v>0</v>
      </c>
      <c r="G1048" s="106">
        <f>BaseWeaponStats!G1048*WeaponUpgradeCorrections!L61</f>
        <v>0</v>
      </c>
      <c r="H1048" s="96">
        <v>0</v>
      </c>
      <c r="I1048" s="97">
        <f>BaseWeaponStats!I1048*WeaponUpgradeCorrections!C61</f>
        <v>77.5</v>
      </c>
      <c r="J1048" s="97">
        <f>BaseWeaponStats!J1048*WeaponUpgradeCorrections!D61</f>
        <v>0</v>
      </c>
      <c r="K1048" s="97">
        <f>BaseWeaponStats!K1048*WeaponUpgradeCorrections!E61</f>
        <v>77.5</v>
      </c>
      <c r="L1048" s="97">
        <f>BaseWeaponStats!L1048*WeaponUpgradeCorrections!F61</f>
        <v>0</v>
      </c>
      <c r="M1048" s="97">
        <f>BaseWeaponStats!M1048*WeaponUpgradeCorrections!G61</f>
        <v>37.5</v>
      </c>
      <c r="N1048" s="97">
        <f>BaseWeaponStats!N1048*WeaponUpgradeCorrections!H61</f>
        <v>20</v>
      </c>
      <c r="O1048" s="97">
        <v>0</v>
      </c>
      <c r="P1048" s="98">
        <v>1</v>
      </c>
      <c r="Q1048" s="98">
        <v>0</v>
      </c>
      <c r="R1048" s="102">
        <f>BaseWeaponStats!R1048*WeaponUpgradeCorrections!M61</f>
        <v>85</v>
      </c>
      <c r="S1048" s="102">
        <f>BaseWeaponStats!S1048*WeaponUpgradeCorrections!N61</f>
        <v>65</v>
      </c>
      <c r="T1048" s="102">
        <f>BaseWeaponStats!T1048*WeaponUpgradeCorrections!O61</f>
        <v>39</v>
      </c>
      <c r="U1048" s="102">
        <f>BaseWeaponStats!U1048*WeaponUpgradeCorrections!P61</f>
        <v>65</v>
      </c>
      <c r="V1048" s="102">
        <f>BaseWeaponStats!V1048*WeaponUpgradeCorrections!Q61</f>
        <v>40</v>
      </c>
      <c r="W1048" s="100">
        <f>BaseWeaponStats!W1048</f>
        <v>180</v>
      </c>
      <c r="X1048" s="100">
        <f>BaseWeaponStats!X1048</f>
        <v>0</v>
      </c>
      <c r="Y1048" s="100">
        <f>BaseWeaponStats!Y1048</f>
        <v>0</v>
      </c>
    </row>
    <row r="1049" spans="1:25" ht="15.75" customHeight="1" x14ac:dyDescent="0.2">
      <c r="A1049" s="94" t="s">
        <v>418</v>
      </c>
      <c r="B1049" s="94" t="s">
        <v>449</v>
      </c>
      <c r="C1049" s="16" t="s">
        <v>2</v>
      </c>
      <c r="D1049" s="96" t="s">
        <v>419</v>
      </c>
      <c r="E1049" s="96" t="s">
        <v>420</v>
      </c>
      <c r="F1049" s="96" t="s">
        <v>421</v>
      </c>
      <c r="G1049" s="96" t="s">
        <v>422</v>
      </c>
      <c r="H1049" s="96" t="s">
        <v>423</v>
      </c>
      <c r="I1049" s="97" t="s">
        <v>424</v>
      </c>
      <c r="J1049" s="97" t="s">
        <v>425</v>
      </c>
      <c r="K1049" s="97" t="s">
        <v>426</v>
      </c>
      <c r="L1049" s="97" t="s">
        <v>427</v>
      </c>
      <c r="M1049" s="97" t="s">
        <v>428</v>
      </c>
      <c r="N1049" s="97" t="s">
        <v>429</v>
      </c>
      <c r="O1049" s="97" t="s">
        <v>430</v>
      </c>
      <c r="P1049" s="98" t="s">
        <v>9</v>
      </c>
      <c r="Q1049" s="98" t="s">
        <v>431</v>
      </c>
      <c r="R1049" s="102" t="s">
        <v>432</v>
      </c>
      <c r="S1049" s="102" t="s">
        <v>433</v>
      </c>
      <c r="T1049" s="102" t="s">
        <v>434</v>
      </c>
      <c r="U1049" s="102" t="s">
        <v>435</v>
      </c>
      <c r="V1049" s="102" t="s">
        <v>436</v>
      </c>
      <c r="W1049" s="100" t="s">
        <v>437</v>
      </c>
      <c r="X1049" s="100" t="s">
        <v>10</v>
      </c>
      <c r="Y1049" s="100" t="s">
        <v>438</v>
      </c>
    </row>
    <row r="1050" spans="1:25" ht="15.75" customHeight="1" x14ac:dyDescent="0.2">
      <c r="A1050" s="94">
        <f>BaseWeaponStats!A1050+15</f>
        <v>1477015</v>
      </c>
      <c r="B1050" s="103" t="s">
        <v>1506</v>
      </c>
      <c r="C1050" s="16" t="s">
        <v>275</v>
      </c>
      <c r="D1050" s="106">
        <f>BaseWeaponStats!D1050*WeaponUpgradeCorrections!I56</f>
        <v>31</v>
      </c>
      <c r="E1050" s="106">
        <f>BaseWeaponStats!E1050*WeaponUpgradeCorrections!J56</f>
        <v>0</v>
      </c>
      <c r="F1050" s="106">
        <f>BaseWeaponStats!F1050*WeaponUpgradeCorrections!K56</f>
        <v>0</v>
      </c>
      <c r="G1050" s="106">
        <f>BaseWeaponStats!G1050*WeaponUpgradeCorrections!L56</f>
        <v>0</v>
      </c>
      <c r="H1050" s="96">
        <v>0</v>
      </c>
      <c r="I1050" s="97">
        <f>BaseWeaponStats!I1050*WeaponUpgradeCorrections!C56</f>
        <v>128</v>
      </c>
      <c r="J1050" s="97">
        <f>BaseWeaponStats!J1050*WeaponUpgradeCorrections!D56</f>
        <v>0</v>
      </c>
      <c r="K1050" s="97">
        <f>BaseWeaponStats!K1050*WeaponUpgradeCorrections!E56</f>
        <v>0</v>
      </c>
      <c r="L1050" s="97">
        <f>BaseWeaponStats!L1050*WeaponUpgradeCorrections!F56</f>
        <v>0</v>
      </c>
      <c r="M1050" s="97">
        <f>BaseWeaponStats!M1050*WeaponUpgradeCorrections!G56</f>
        <v>62.5</v>
      </c>
      <c r="N1050" s="97">
        <f>BaseWeaponStats!N1050*WeaponUpgradeCorrections!H56</f>
        <v>20</v>
      </c>
      <c r="O1050" s="97">
        <v>0</v>
      </c>
      <c r="P1050" s="98">
        <v>3</v>
      </c>
      <c r="Q1050" s="98">
        <v>1</v>
      </c>
      <c r="R1050" s="102">
        <f>BaseWeaponStats!R1050*WeaponUpgradeCorrections!M56</f>
        <v>100</v>
      </c>
      <c r="S1050" s="102">
        <f>BaseWeaponStats!S1050*WeaponUpgradeCorrections!N56</f>
        <v>30</v>
      </c>
      <c r="T1050" s="102">
        <f>BaseWeaponStats!T1050*WeaponUpgradeCorrections!O56</f>
        <v>70</v>
      </c>
      <c r="U1050" s="102">
        <f>BaseWeaponStats!U1050*WeaponUpgradeCorrections!P56</f>
        <v>50</v>
      </c>
      <c r="V1050" s="102">
        <f>BaseWeaponStats!V1050*WeaponUpgradeCorrections!Q56</f>
        <v>72.5</v>
      </c>
      <c r="W1050" s="100">
        <f>BaseWeaponStats!W1050</f>
        <v>250</v>
      </c>
      <c r="X1050" s="100">
        <f>BaseWeaponStats!X1050</f>
        <v>0</v>
      </c>
      <c r="Y1050" s="100">
        <f>BaseWeaponStats!Y1050</f>
        <v>0</v>
      </c>
    </row>
    <row r="1051" spans="1:25" ht="15.75" customHeight="1" x14ac:dyDescent="0.2">
      <c r="A1051" s="94">
        <f>BaseWeaponStats!A1051+5</f>
        <v>1477105</v>
      </c>
      <c r="B1051" s="95" t="s">
        <v>1507</v>
      </c>
      <c r="C1051" s="16" t="s">
        <v>275</v>
      </c>
      <c r="D1051" s="106">
        <f>BaseWeaponStats!D1051*WeaponUpgradeCorrections!I57</f>
        <v>31</v>
      </c>
      <c r="E1051" s="106">
        <f>BaseWeaponStats!E1051*WeaponUpgradeCorrections!J57</f>
        <v>0</v>
      </c>
      <c r="F1051" s="106">
        <f>BaseWeaponStats!F1051*WeaponUpgradeCorrections!K57</f>
        <v>0</v>
      </c>
      <c r="G1051" s="106">
        <f>BaseWeaponStats!G1051*WeaponUpgradeCorrections!L57</f>
        <v>0</v>
      </c>
      <c r="H1051" s="96">
        <v>0</v>
      </c>
      <c r="I1051" s="97">
        <f>BaseWeaponStats!I1051*WeaponUpgradeCorrections!C57</f>
        <v>128</v>
      </c>
      <c r="J1051" s="97">
        <f>BaseWeaponStats!J1051*WeaponUpgradeCorrections!D57</f>
        <v>0</v>
      </c>
      <c r="K1051" s="97">
        <f>BaseWeaponStats!K1051*WeaponUpgradeCorrections!E57</f>
        <v>0</v>
      </c>
      <c r="L1051" s="97">
        <f>BaseWeaponStats!L1051*WeaponUpgradeCorrections!F57</f>
        <v>0</v>
      </c>
      <c r="M1051" s="97">
        <f>BaseWeaponStats!M1051*WeaponUpgradeCorrections!G57</f>
        <v>62.5</v>
      </c>
      <c r="N1051" s="97">
        <f>BaseWeaponStats!N1051*WeaponUpgradeCorrections!H57</f>
        <v>20</v>
      </c>
      <c r="O1051" s="97">
        <v>0</v>
      </c>
      <c r="P1051" s="98">
        <v>3</v>
      </c>
      <c r="Q1051" s="98">
        <v>1</v>
      </c>
      <c r="R1051" s="102">
        <f>BaseWeaponStats!R1051*WeaponUpgradeCorrections!M57</f>
        <v>100</v>
      </c>
      <c r="S1051" s="102">
        <f>BaseWeaponStats!S1051*WeaponUpgradeCorrections!N57</f>
        <v>30</v>
      </c>
      <c r="T1051" s="102">
        <f>BaseWeaponStats!T1051*WeaponUpgradeCorrections!O57</f>
        <v>70</v>
      </c>
      <c r="U1051" s="102">
        <f>BaseWeaponStats!U1051*WeaponUpgradeCorrections!P57</f>
        <v>50</v>
      </c>
      <c r="V1051" s="102">
        <f>BaseWeaponStats!V1051*WeaponUpgradeCorrections!Q57</f>
        <v>75.400000000000006</v>
      </c>
      <c r="W1051" s="100">
        <f>BaseWeaponStats!W1051</f>
        <v>25</v>
      </c>
      <c r="X1051" s="100">
        <f>BaseWeaponStats!X1051</f>
        <v>0</v>
      </c>
      <c r="Y1051" s="100">
        <f>BaseWeaponStats!Y1051</f>
        <v>0</v>
      </c>
    </row>
    <row r="1052" spans="1:25" ht="15.75" customHeight="1" x14ac:dyDescent="0.2">
      <c r="A1052" s="94">
        <f>BaseWeaponStats!A1052+5</f>
        <v>1477205</v>
      </c>
      <c r="B1052" s="95" t="s">
        <v>1508</v>
      </c>
      <c r="C1052" s="16" t="s">
        <v>275</v>
      </c>
      <c r="D1052" s="106">
        <f>BaseWeaponStats!D1052*WeaponUpgradeCorrections!I51</f>
        <v>0</v>
      </c>
      <c r="E1052" s="106">
        <f>BaseWeaponStats!E1052*WeaponUpgradeCorrections!J51</f>
        <v>0</v>
      </c>
      <c r="F1052" s="106">
        <f>BaseWeaponStats!F1052*WeaponUpgradeCorrections!K51</f>
        <v>0</v>
      </c>
      <c r="G1052" s="106">
        <f>BaseWeaponStats!G1052*WeaponUpgradeCorrections!L51</f>
        <v>0</v>
      </c>
      <c r="H1052" s="96">
        <v>0</v>
      </c>
      <c r="I1052" s="97">
        <f>BaseWeaponStats!I1052*WeaponUpgradeCorrections!C51</f>
        <v>102.4</v>
      </c>
      <c r="J1052" s="97">
        <f>BaseWeaponStats!J1052*WeaponUpgradeCorrections!D51</f>
        <v>0</v>
      </c>
      <c r="K1052" s="97">
        <f>BaseWeaponStats!K1052*WeaponUpgradeCorrections!E51</f>
        <v>0</v>
      </c>
      <c r="L1052" s="97">
        <f>BaseWeaponStats!L1052*WeaponUpgradeCorrections!F51</f>
        <v>102.4</v>
      </c>
      <c r="M1052" s="97">
        <f>BaseWeaponStats!M1052*WeaponUpgradeCorrections!G51</f>
        <v>62.5</v>
      </c>
      <c r="N1052" s="97">
        <f>BaseWeaponStats!N1052*WeaponUpgradeCorrections!H51</f>
        <v>20</v>
      </c>
      <c r="O1052" s="97">
        <v>0</v>
      </c>
      <c r="P1052" s="98">
        <v>3</v>
      </c>
      <c r="Q1052" s="98">
        <v>1</v>
      </c>
      <c r="R1052" s="102">
        <f>BaseWeaponStats!R1052*WeaponUpgradeCorrections!M51</f>
        <v>100</v>
      </c>
      <c r="S1052" s="102">
        <f>BaseWeaponStats!S1052*WeaponUpgradeCorrections!N51</f>
        <v>30</v>
      </c>
      <c r="T1052" s="102">
        <f>BaseWeaponStats!T1052*WeaponUpgradeCorrections!O51</f>
        <v>70</v>
      </c>
      <c r="U1052" s="102">
        <f>BaseWeaponStats!U1052*WeaponUpgradeCorrections!P51</f>
        <v>60</v>
      </c>
      <c r="V1052" s="102">
        <f>BaseWeaponStats!V1052*WeaponUpgradeCorrections!Q51</f>
        <v>58</v>
      </c>
      <c r="W1052" s="100">
        <f>BaseWeaponStats!W1052</f>
        <v>250</v>
      </c>
      <c r="X1052" s="100">
        <f>BaseWeaponStats!X1052</f>
        <v>0</v>
      </c>
      <c r="Y1052" s="100">
        <f>BaseWeaponStats!Y1052</f>
        <v>0</v>
      </c>
    </row>
    <row r="1053" spans="1:25" ht="15.75" customHeight="1" x14ac:dyDescent="0.2">
      <c r="A1053" s="94">
        <f>BaseWeaponStats!A1053+10</f>
        <v>1477410</v>
      </c>
      <c r="B1053" s="95" t="s">
        <v>1509</v>
      </c>
      <c r="C1053" s="16" t="s">
        <v>275</v>
      </c>
      <c r="D1053" s="106">
        <f>BaseWeaponStats!D1053*WeaponUpgradeCorrections!I52</f>
        <v>8</v>
      </c>
      <c r="E1053" s="106">
        <f>BaseWeaponStats!E1053*WeaponUpgradeCorrections!J52</f>
        <v>0</v>
      </c>
      <c r="F1053" s="106">
        <f>BaseWeaponStats!F1053*WeaponUpgradeCorrections!K52</f>
        <v>22</v>
      </c>
      <c r="G1053" s="106">
        <f>BaseWeaponStats!G1053*WeaponUpgradeCorrections!L52</f>
        <v>0</v>
      </c>
      <c r="H1053" s="96">
        <v>0</v>
      </c>
      <c r="I1053" s="97">
        <f>BaseWeaponStats!I1053*WeaponUpgradeCorrections!C52</f>
        <v>96</v>
      </c>
      <c r="J1053" s="97">
        <f>BaseWeaponStats!J1053*WeaponUpgradeCorrections!D52</f>
        <v>104</v>
      </c>
      <c r="K1053" s="97">
        <f>BaseWeaponStats!K1053*WeaponUpgradeCorrections!E52</f>
        <v>0</v>
      </c>
      <c r="L1053" s="97">
        <f>BaseWeaponStats!L1053*WeaponUpgradeCorrections!F52</f>
        <v>0</v>
      </c>
      <c r="M1053" s="97">
        <f>BaseWeaponStats!M1053*WeaponUpgradeCorrections!G52</f>
        <v>62.5</v>
      </c>
      <c r="N1053" s="97">
        <f>BaseWeaponStats!N1053*WeaponUpgradeCorrections!H52</f>
        <v>20</v>
      </c>
      <c r="O1053" s="97">
        <v>0</v>
      </c>
      <c r="P1053" s="98">
        <v>3</v>
      </c>
      <c r="Q1053" s="98">
        <v>1</v>
      </c>
      <c r="R1053" s="102">
        <f>BaseWeaponStats!R1053*WeaponUpgradeCorrections!M52</f>
        <v>100</v>
      </c>
      <c r="S1053" s="102">
        <f>BaseWeaponStats!S1053*WeaponUpgradeCorrections!N52</f>
        <v>36</v>
      </c>
      <c r="T1053" s="102">
        <f>BaseWeaponStats!T1053*WeaponUpgradeCorrections!O52</f>
        <v>70</v>
      </c>
      <c r="U1053" s="102">
        <f>BaseWeaponStats!U1053*WeaponUpgradeCorrections!P52</f>
        <v>50</v>
      </c>
      <c r="V1053" s="102">
        <f>BaseWeaponStats!V1053*WeaponUpgradeCorrections!Q52</f>
        <v>58</v>
      </c>
      <c r="W1053" s="100">
        <f>BaseWeaponStats!W1053</f>
        <v>250</v>
      </c>
      <c r="X1053" s="100">
        <f>BaseWeaponStats!X1053</f>
        <v>0</v>
      </c>
      <c r="Y1053" s="100">
        <f>BaseWeaponStats!Y1053</f>
        <v>1</v>
      </c>
    </row>
    <row r="1054" spans="1:25" ht="15.75" customHeight="1" x14ac:dyDescent="0.2">
      <c r="A1054" s="94">
        <f>BaseWeaponStats!A1054+10</f>
        <v>1477610</v>
      </c>
      <c r="B1054" s="95" t="s">
        <v>1510</v>
      </c>
      <c r="C1054" s="16" t="s">
        <v>275</v>
      </c>
      <c r="D1054" s="106">
        <f>BaseWeaponStats!D1054*WeaponUpgradeCorrections!I53</f>
        <v>10</v>
      </c>
      <c r="E1054" s="106">
        <f>BaseWeaponStats!E1054*WeaponUpgradeCorrections!J53</f>
        <v>0</v>
      </c>
      <c r="F1054" s="106">
        <f>BaseWeaponStats!F1054*WeaponUpgradeCorrections!K53</f>
        <v>0</v>
      </c>
      <c r="G1054" s="106">
        <f>BaseWeaponStats!G1054*WeaponUpgradeCorrections!L53</f>
        <v>25</v>
      </c>
      <c r="H1054" s="96">
        <v>0</v>
      </c>
      <c r="I1054" s="97">
        <f>BaseWeaponStats!I1054*WeaponUpgradeCorrections!C53</f>
        <v>86</v>
      </c>
      <c r="J1054" s="97">
        <f>BaseWeaponStats!J1054*WeaponUpgradeCorrections!D53</f>
        <v>106</v>
      </c>
      <c r="K1054" s="97">
        <f>BaseWeaponStats!K1054*WeaponUpgradeCorrections!E53</f>
        <v>0</v>
      </c>
      <c r="L1054" s="97">
        <f>BaseWeaponStats!L1054*WeaponUpgradeCorrections!F53</f>
        <v>0</v>
      </c>
      <c r="M1054" s="97">
        <f>BaseWeaponStats!M1054*WeaponUpgradeCorrections!G53</f>
        <v>62.5</v>
      </c>
      <c r="N1054" s="97">
        <f>BaseWeaponStats!N1054*WeaponUpgradeCorrections!H53</f>
        <v>20</v>
      </c>
      <c r="O1054" s="97">
        <v>0</v>
      </c>
      <c r="P1054" s="98">
        <v>3</v>
      </c>
      <c r="Q1054" s="98">
        <v>1</v>
      </c>
      <c r="R1054" s="102">
        <f>BaseWeaponStats!R1054*WeaponUpgradeCorrections!M53</f>
        <v>100</v>
      </c>
      <c r="S1054" s="102">
        <f>BaseWeaponStats!S1054*WeaponUpgradeCorrections!N53</f>
        <v>30</v>
      </c>
      <c r="T1054" s="102">
        <f>BaseWeaponStats!T1054*WeaponUpgradeCorrections!O53</f>
        <v>70</v>
      </c>
      <c r="U1054" s="102">
        <f>BaseWeaponStats!U1054*WeaponUpgradeCorrections!P53</f>
        <v>50</v>
      </c>
      <c r="V1054" s="102">
        <f>BaseWeaponStats!V1054*WeaponUpgradeCorrections!Q53</f>
        <v>58</v>
      </c>
      <c r="W1054" s="100">
        <f>BaseWeaponStats!W1054</f>
        <v>250</v>
      </c>
      <c r="X1054" s="100">
        <f>BaseWeaponStats!X1054</f>
        <v>0</v>
      </c>
      <c r="Y1054" s="100">
        <f>BaseWeaponStats!Y1054</f>
        <v>1</v>
      </c>
    </row>
    <row r="1055" spans="1:25" ht="15.75" customHeight="1" x14ac:dyDescent="0.2">
      <c r="A1055" s="94">
        <f>BaseWeaponStats!A1055+10</f>
        <v>1477810</v>
      </c>
      <c r="B1055" s="95" t="s">
        <v>1511</v>
      </c>
      <c r="C1055" s="16" t="s">
        <v>275</v>
      </c>
      <c r="D1055" s="106">
        <f>BaseWeaponStats!D1055*WeaponUpgradeCorrections!I54</f>
        <v>0</v>
      </c>
      <c r="E1055" s="106">
        <f>BaseWeaponStats!E1055*WeaponUpgradeCorrections!J54</f>
        <v>0</v>
      </c>
      <c r="F1055" s="106">
        <f>BaseWeaponStats!F1055*WeaponUpgradeCorrections!K54</f>
        <v>0</v>
      </c>
      <c r="G1055" s="106">
        <f>BaseWeaponStats!G1055*WeaponUpgradeCorrections!L54</f>
        <v>0</v>
      </c>
      <c r="H1055" s="96">
        <v>0</v>
      </c>
      <c r="I1055" s="97">
        <f>BaseWeaponStats!I1055*WeaponUpgradeCorrections!C54</f>
        <v>99.2</v>
      </c>
      <c r="J1055" s="97">
        <f>BaseWeaponStats!J1055*WeaponUpgradeCorrections!D54</f>
        <v>0</v>
      </c>
      <c r="K1055" s="97">
        <f>BaseWeaponStats!K1055*WeaponUpgradeCorrections!E54</f>
        <v>99.2</v>
      </c>
      <c r="L1055" s="97">
        <f>BaseWeaponStats!L1055*WeaponUpgradeCorrections!F54</f>
        <v>0</v>
      </c>
      <c r="M1055" s="97">
        <f>BaseWeaponStats!M1055*WeaponUpgradeCorrections!G54</f>
        <v>62.5</v>
      </c>
      <c r="N1055" s="97">
        <f>BaseWeaponStats!N1055*WeaponUpgradeCorrections!H54</f>
        <v>20</v>
      </c>
      <c r="O1055" s="97">
        <v>0</v>
      </c>
      <c r="P1055" s="98">
        <v>3</v>
      </c>
      <c r="Q1055" s="98">
        <v>1</v>
      </c>
      <c r="R1055" s="102">
        <f>BaseWeaponStats!R1055*WeaponUpgradeCorrections!M54</f>
        <v>100</v>
      </c>
      <c r="S1055" s="102">
        <f>BaseWeaponStats!S1055*WeaponUpgradeCorrections!N54</f>
        <v>30</v>
      </c>
      <c r="T1055" s="102">
        <f>BaseWeaponStats!T1055*WeaponUpgradeCorrections!O54</f>
        <v>84</v>
      </c>
      <c r="U1055" s="102">
        <f>BaseWeaponStats!U1055*WeaponUpgradeCorrections!P54</f>
        <v>50</v>
      </c>
      <c r="V1055" s="102">
        <f>BaseWeaponStats!V1055*WeaponUpgradeCorrections!Q54</f>
        <v>58</v>
      </c>
      <c r="W1055" s="100">
        <f>BaseWeaponStats!W1055</f>
        <v>250</v>
      </c>
      <c r="X1055" s="100">
        <f>BaseWeaponStats!X1055</f>
        <v>0</v>
      </c>
      <c r="Y1055" s="100">
        <f>BaseWeaponStats!Y1055</f>
        <v>0</v>
      </c>
    </row>
    <row r="1056" spans="1:25" ht="15.75" customHeight="1" x14ac:dyDescent="0.2">
      <c r="A1056" s="94" t="s">
        <v>418</v>
      </c>
      <c r="B1056" s="94" t="s">
        <v>449</v>
      </c>
      <c r="C1056" s="16" t="s">
        <v>2</v>
      </c>
      <c r="D1056" s="96" t="s">
        <v>419</v>
      </c>
      <c r="E1056" s="96" t="s">
        <v>420</v>
      </c>
      <c r="F1056" s="96" t="s">
        <v>421</v>
      </c>
      <c r="G1056" s="96" t="s">
        <v>422</v>
      </c>
      <c r="H1056" s="96" t="s">
        <v>423</v>
      </c>
      <c r="I1056" s="97" t="s">
        <v>424</v>
      </c>
      <c r="J1056" s="97" t="s">
        <v>425</v>
      </c>
      <c r="K1056" s="97" t="s">
        <v>426</v>
      </c>
      <c r="L1056" s="97" t="s">
        <v>427</v>
      </c>
      <c r="M1056" s="97" t="s">
        <v>428</v>
      </c>
      <c r="N1056" s="97" t="s">
        <v>429</v>
      </c>
      <c r="O1056" s="97" t="s">
        <v>430</v>
      </c>
      <c r="P1056" s="98" t="s">
        <v>9</v>
      </c>
      <c r="Q1056" s="98" t="s">
        <v>431</v>
      </c>
      <c r="R1056" s="102" t="s">
        <v>432</v>
      </c>
      <c r="S1056" s="102" t="s">
        <v>433</v>
      </c>
      <c r="T1056" s="102" t="s">
        <v>434</v>
      </c>
      <c r="U1056" s="102" t="s">
        <v>435</v>
      </c>
      <c r="V1056" s="102" t="s">
        <v>436</v>
      </c>
      <c r="W1056" s="100" t="s">
        <v>437</v>
      </c>
      <c r="X1056" s="100" t="s">
        <v>10</v>
      </c>
      <c r="Y1056" s="100" t="s">
        <v>438</v>
      </c>
    </row>
    <row r="1057" spans="1:25" ht="15.75" customHeight="1" x14ac:dyDescent="0.2">
      <c r="A1057" s="94">
        <f>BaseWeaponStats!A1057+15</f>
        <v>1478015</v>
      </c>
      <c r="B1057" s="103" t="s">
        <v>1512</v>
      </c>
      <c r="C1057" s="16" t="s">
        <v>278</v>
      </c>
      <c r="D1057" s="106">
        <f>BaseWeaponStats!D1057*WeaponUpgradeCorrections!I56</f>
        <v>31</v>
      </c>
      <c r="E1057" s="106">
        <f>BaseWeaponStats!E1057*WeaponUpgradeCorrections!J56</f>
        <v>0</v>
      </c>
      <c r="F1057" s="106">
        <f>BaseWeaponStats!F1057*WeaponUpgradeCorrections!K56</f>
        <v>0</v>
      </c>
      <c r="G1057" s="106">
        <f>BaseWeaponStats!G1057*WeaponUpgradeCorrections!L56</f>
        <v>0</v>
      </c>
      <c r="H1057" s="96">
        <v>0</v>
      </c>
      <c r="I1057" s="97">
        <f>BaseWeaponStats!I1057*WeaponUpgradeCorrections!C56</f>
        <v>124</v>
      </c>
      <c r="J1057" s="97">
        <f>BaseWeaponStats!J1057*WeaponUpgradeCorrections!D56</f>
        <v>0</v>
      </c>
      <c r="K1057" s="97">
        <f>BaseWeaponStats!K1057*WeaponUpgradeCorrections!E56</f>
        <v>0</v>
      </c>
      <c r="L1057" s="97">
        <f>BaseWeaponStats!L1057*WeaponUpgradeCorrections!F56</f>
        <v>0</v>
      </c>
      <c r="M1057" s="97">
        <f>BaseWeaponStats!M1057*WeaponUpgradeCorrections!G56</f>
        <v>62.5</v>
      </c>
      <c r="N1057" s="97">
        <f>BaseWeaponStats!N1057*WeaponUpgradeCorrections!H56</f>
        <v>20</v>
      </c>
      <c r="O1057" s="97">
        <v>0</v>
      </c>
      <c r="P1057" s="98">
        <v>4</v>
      </c>
      <c r="Q1057" s="98">
        <v>1</v>
      </c>
      <c r="R1057" s="102">
        <f>BaseWeaponStats!R1057*WeaponUpgradeCorrections!M56</f>
        <v>85</v>
      </c>
      <c r="S1057" s="102">
        <f>BaseWeaponStats!S1057*WeaponUpgradeCorrections!N56</f>
        <v>40</v>
      </c>
      <c r="T1057" s="102">
        <f>BaseWeaponStats!T1057*WeaponUpgradeCorrections!O56</f>
        <v>75</v>
      </c>
      <c r="U1057" s="102">
        <f>BaseWeaponStats!U1057*WeaponUpgradeCorrections!P56</f>
        <v>70</v>
      </c>
      <c r="V1057" s="102">
        <f>BaseWeaponStats!V1057*WeaponUpgradeCorrections!Q56</f>
        <v>70</v>
      </c>
      <c r="W1057" s="100">
        <f>BaseWeaponStats!W1057</f>
        <v>300</v>
      </c>
      <c r="X1057" s="100">
        <f>BaseWeaponStats!X1057</f>
        <v>0</v>
      </c>
      <c r="Y1057" s="100">
        <f>BaseWeaponStats!Y1057</f>
        <v>0</v>
      </c>
    </row>
    <row r="1058" spans="1:25" ht="15.75" customHeight="1" x14ac:dyDescent="0.2">
      <c r="A1058" s="94">
        <f>BaseWeaponStats!A1058+5</f>
        <v>1478105</v>
      </c>
      <c r="B1058" s="95" t="s">
        <v>1513</v>
      </c>
      <c r="C1058" s="16" t="s">
        <v>278</v>
      </c>
      <c r="D1058" s="106">
        <f>BaseWeaponStats!D1058*WeaponUpgradeCorrections!I57</f>
        <v>31</v>
      </c>
      <c r="E1058" s="106">
        <f>BaseWeaponStats!E1058*WeaponUpgradeCorrections!J57</f>
        <v>0</v>
      </c>
      <c r="F1058" s="106">
        <f>BaseWeaponStats!F1058*WeaponUpgradeCorrections!K57</f>
        <v>0</v>
      </c>
      <c r="G1058" s="106">
        <f>BaseWeaponStats!G1058*WeaponUpgradeCorrections!L57</f>
        <v>0</v>
      </c>
      <c r="H1058" s="96">
        <v>0</v>
      </c>
      <c r="I1058" s="97">
        <f>BaseWeaponStats!I1058*WeaponUpgradeCorrections!C57</f>
        <v>124</v>
      </c>
      <c r="J1058" s="97">
        <f>BaseWeaponStats!J1058*WeaponUpgradeCorrections!D57</f>
        <v>0</v>
      </c>
      <c r="K1058" s="97">
        <f>BaseWeaponStats!K1058*WeaponUpgradeCorrections!E57</f>
        <v>0</v>
      </c>
      <c r="L1058" s="97">
        <f>BaseWeaponStats!L1058*WeaponUpgradeCorrections!F57</f>
        <v>0</v>
      </c>
      <c r="M1058" s="97">
        <f>BaseWeaponStats!M1058*WeaponUpgradeCorrections!G57</f>
        <v>62.5</v>
      </c>
      <c r="N1058" s="97">
        <f>BaseWeaponStats!N1058*WeaponUpgradeCorrections!H57</f>
        <v>20</v>
      </c>
      <c r="O1058" s="97">
        <v>0</v>
      </c>
      <c r="P1058" s="98">
        <v>4</v>
      </c>
      <c r="Q1058" s="98">
        <v>1</v>
      </c>
      <c r="R1058" s="102">
        <f>BaseWeaponStats!R1058*WeaponUpgradeCorrections!M57</f>
        <v>85</v>
      </c>
      <c r="S1058" s="102">
        <f>BaseWeaponStats!S1058*WeaponUpgradeCorrections!N57</f>
        <v>40</v>
      </c>
      <c r="T1058" s="102">
        <f>BaseWeaponStats!T1058*WeaponUpgradeCorrections!O57</f>
        <v>75</v>
      </c>
      <c r="U1058" s="102">
        <f>BaseWeaponStats!U1058*WeaponUpgradeCorrections!P57</f>
        <v>70</v>
      </c>
      <c r="V1058" s="102">
        <f>BaseWeaponStats!V1058*WeaponUpgradeCorrections!Q57</f>
        <v>72.8</v>
      </c>
      <c r="W1058" s="100">
        <f>BaseWeaponStats!W1058</f>
        <v>30</v>
      </c>
      <c r="X1058" s="100">
        <f>BaseWeaponStats!X1058</f>
        <v>0</v>
      </c>
      <c r="Y1058" s="100">
        <f>BaseWeaponStats!Y1058</f>
        <v>0</v>
      </c>
    </row>
    <row r="1059" spans="1:25" ht="15.75" customHeight="1" x14ac:dyDescent="0.2">
      <c r="A1059" s="94">
        <f>BaseWeaponStats!A1059+5</f>
        <v>1478205</v>
      </c>
      <c r="B1059" s="95" t="s">
        <v>1514</v>
      </c>
      <c r="C1059" s="16" t="s">
        <v>278</v>
      </c>
      <c r="D1059" s="106">
        <f>BaseWeaponStats!D1059*WeaponUpgradeCorrections!I51</f>
        <v>0</v>
      </c>
      <c r="E1059" s="106">
        <f>BaseWeaponStats!E1059*WeaponUpgradeCorrections!J51</f>
        <v>0</v>
      </c>
      <c r="F1059" s="106">
        <f>BaseWeaponStats!F1059*WeaponUpgradeCorrections!K51</f>
        <v>0</v>
      </c>
      <c r="G1059" s="106">
        <f>BaseWeaponStats!G1059*WeaponUpgradeCorrections!L51</f>
        <v>0</v>
      </c>
      <c r="H1059" s="96">
        <v>0</v>
      </c>
      <c r="I1059" s="97">
        <f>BaseWeaponStats!I1059*WeaponUpgradeCorrections!C51</f>
        <v>99.2</v>
      </c>
      <c r="J1059" s="97">
        <f>BaseWeaponStats!J1059*WeaponUpgradeCorrections!D51</f>
        <v>0</v>
      </c>
      <c r="K1059" s="97">
        <f>BaseWeaponStats!K1059*WeaponUpgradeCorrections!E51</f>
        <v>0</v>
      </c>
      <c r="L1059" s="97">
        <f>BaseWeaponStats!L1059*WeaponUpgradeCorrections!F51</f>
        <v>99.2</v>
      </c>
      <c r="M1059" s="97">
        <f>BaseWeaponStats!M1059*WeaponUpgradeCorrections!G51</f>
        <v>62.5</v>
      </c>
      <c r="N1059" s="97">
        <f>BaseWeaponStats!N1059*WeaponUpgradeCorrections!H51</f>
        <v>20</v>
      </c>
      <c r="O1059" s="97">
        <v>0</v>
      </c>
      <c r="P1059" s="98">
        <v>4</v>
      </c>
      <c r="Q1059" s="98">
        <v>1</v>
      </c>
      <c r="R1059" s="102">
        <f>BaseWeaponStats!R1059*WeaponUpgradeCorrections!M51</f>
        <v>85</v>
      </c>
      <c r="S1059" s="102">
        <f>BaseWeaponStats!S1059*WeaponUpgradeCorrections!N51</f>
        <v>40</v>
      </c>
      <c r="T1059" s="102">
        <f>BaseWeaponStats!T1059*WeaponUpgradeCorrections!O51</f>
        <v>75</v>
      </c>
      <c r="U1059" s="102">
        <f>BaseWeaponStats!U1059*WeaponUpgradeCorrections!P51</f>
        <v>84</v>
      </c>
      <c r="V1059" s="102">
        <f>BaseWeaponStats!V1059*WeaponUpgradeCorrections!Q51</f>
        <v>56</v>
      </c>
      <c r="W1059" s="100">
        <f>BaseWeaponStats!W1059</f>
        <v>300</v>
      </c>
      <c r="X1059" s="100">
        <f>BaseWeaponStats!X1059</f>
        <v>0</v>
      </c>
      <c r="Y1059" s="100">
        <f>BaseWeaponStats!Y1059</f>
        <v>0</v>
      </c>
    </row>
    <row r="1060" spans="1:25" ht="15.75" customHeight="1" x14ac:dyDescent="0.2">
      <c r="A1060" s="94">
        <f>BaseWeaponStats!A1060+10</f>
        <v>1478410</v>
      </c>
      <c r="B1060" s="95" t="s">
        <v>1515</v>
      </c>
      <c r="C1060" s="16" t="s">
        <v>278</v>
      </c>
      <c r="D1060" s="106">
        <f>BaseWeaponStats!D1060*WeaponUpgradeCorrections!I52</f>
        <v>8</v>
      </c>
      <c r="E1060" s="106">
        <f>BaseWeaponStats!E1060*WeaponUpgradeCorrections!J52</f>
        <v>0</v>
      </c>
      <c r="F1060" s="106">
        <f>BaseWeaponStats!F1060*WeaponUpgradeCorrections!K52</f>
        <v>22</v>
      </c>
      <c r="G1060" s="106">
        <f>BaseWeaponStats!G1060*WeaponUpgradeCorrections!L52</f>
        <v>0</v>
      </c>
      <c r="H1060" s="96">
        <v>0</v>
      </c>
      <c r="I1060" s="97">
        <f>BaseWeaponStats!I1060*WeaponUpgradeCorrections!C52</f>
        <v>94</v>
      </c>
      <c r="J1060" s="97">
        <f>BaseWeaponStats!J1060*WeaponUpgradeCorrections!D52</f>
        <v>100</v>
      </c>
      <c r="K1060" s="97">
        <f>BaseWeaponStats!K1060*WeaponUpgradeCorrections!E52</f>
        <v>0</v>
      </c>
      <c r="L1060" s="97">
        <f>BaseWeaponStats!L1060*WeaponUpgradeCorrections!F52</f>
        <v>0</v>
      </c>
      <c r="M1060" s="97">
        <f>BaseWeaponStats!M1060*WeaponUpgradeCorrections!G52</f>
        <v>62.5</v>
      </c>
      <c r="N1060" s="97">
        <f>BaseWeaponStats!N1060*WeaponUpgradeCorrections!H52</f>
        <v>20</v>
      </c>
      <c r="O1060" s="97">
        <v>0</v>
      </c>
      <c r="P1060" s="98">
        <v>4</v>
      </c>
      <c r="Q1060" s="98">
        <v>1</v>
      </c>
      <c r="R1060" s="102">
        <f>BaseWeaponStats!R1060*WeaponUpgradeCorrections!M52</f>
        <v>85</v>
      </c>
      <c r="S1060" s="102">
        <f>BaseWeaponStats!S1060*WeaponUpgradeCorrections!N52</f>
        <v>48</v>
      </c>
      <c r="T1060" s="102">
        <f>BaseWeaponStats!T1060*WeaponUpgradeCorrections!O52</f>
        <v>75</v>
      </c>
      <c r="U1060" s="102">
        <f>BaseWeaponStats!U1060*WeaponUpgradeCorrections!P52</f>
        <v>70</v>
      </c>
      <c r="V1060" s="102">
        <f>BaseWeaponStats!V1060*WeaponUpgradeCorrections!Q52</f>
        <v>56</v>
      </c>
      <c r="W1060" s="100">
        <f>BaseWeaponStats!W1060</f>
        <v>300</v>
      </c>
      <c r="X1060" s="100">
        <f>BaseWeaponStats!X1060</f>
        <v>0</v>
      </c>
      <c r="Y1060" s="100">
        <f>BaseWeaponStats!Y1060</f>
        <v>1</v>
      </c>
    </row>
    <row r="1061" spans="1:25" ht="15.75" customHeight="1" x14ac:dyDescent="0.2">
      <c r="A1061" s="94">
        <f>BaseWeaponStats!A1061+10</f>
        <v>1478610</v>
      </c>
      <c r="B1061" s="95" t="s">
        <v>1516</v>
      </c>
      <c r="C1061" s="16" t="s">
        <v>278</v>
      </c>
      <c r="D1061" s="106">
        <f>BaseWeaponStats!D1061*WeaponUpgradeCorrections!I53</f>
        <v>10</v>
      </c>
      <c r="E1061" s="106">
        <f>BaseWeaponStats!E1061*WeaponUpgradeCorrections!J53</f>
        <v>0</v>
      </c>
      <c r="F1061" s="106">
        <f>BaseWeaponStats!F1061*WeaponUpgradeCorrections!K53</f>
        <v>0</v>
      </c>
      <c r="G1061" s="106">
        <f>BaseWeaponStats!G1061*WeaponUpgradeCorrections!L53</f>
        <v>25</v>
      </c>
      <c r="H1061" s="96">
        <v>0</v>
      </c>
      <c r="I1061" s="97">
        <f>BaseWeaponStats!I1061*WeaponUpgradeCorrections!C53</f>
        <v>84</v>
      </c>
      <c r="J1061" s="97">
        <f>BaseWeaponStats!J1061*WeaponUpgradeCorrections!D53</f>
        <v>102</v>
      </c>
      <c r="K1061" s="97">
        <f>BaseWeaponStats!K1061*WeaponUpgradeCorrections!E53</f>
        <v>0</v>
      </c>
      <c r="L1061" s="97">
        <f>BaseWeaponStats!L1061*WeaponUpgradeCorrections!F53</f>
        <v>0</v>
      </c>
      <c r="M1061" s="97">
        <f>BaseWeaponStats!M1061*WeaponUpgradeCorrections!G53</f>
        <v>62.5</v>
      </c>
      <c r="N1061" s="97">
        <f>BaseWeaponStats!N1061*WeaponUpgradeCorrections!H53</f>
        <v>20</v>
      </c>
      <c r="O1061" s="97">
        <v>0</v>
      </c>
      <c r="P1061" s="98">
        <v>4</v>
      </c>
      <c r="Q1061" s="98">
        <v>1</v>
      </c>
      <c r="R1061" s="102">
        <f>BaseWeaponStats!R1061*WeaponUpgradeCorrections!M53</f>
        <v>85</v>
      </c>
      <c r="S1061" s="102">
        <f>BaseWeaponStats!S1061*WeaponUpgradeCorrections!N53</f>
        <v>40</v>
      </c>
      <c r="T1061" s="102">
        <f>BaseWeaponStats!T1061*WeaponUpgradeCorrections!O53</f>
        <v>75</v>
      </c>
      <c r="U1061" s="102">
        <f>BaseWeaponStats!U1061*WeaponUpgradeCorrections!P53</f>
        <v>70</v>
      </c>
      <c r="V1061" s="102">
        <f>BaseWeaponStats!V1061*WeaponUpgradeCorrections!Q53</f>
        <v>56</v>
      </c>
      <c r="W1061" s="100">
        <f>BaseWeaponStats!W1061</f>
        <v>300</v>
      </c>
      <c r="X1061" s="100">
        <f>BaseWeaponStats!X1061</f>
        <v>0</v>
      </c>
      <c r="Y1061" s="100">
        <f>BaseWeaponStats!Y1061</f>
        <v>1</v>
      </c>
    </row>
    <row r="1062" spans="1:25" ht="15.75" customHeight="1" x14ac:dyDescent="0.2">
      <c r="A1062" s="94">
        <f>BaseWeaponStats!A1062+10</f>
        <v>1478810</v>
      </c>
      <c r="B1062" s="95" t="s">
        <v>1517</v>
      </c>
      <c r="C1062" s="16" t="s">
        <v>278</v>
      </c>
      <c r="D1062" s="106">
        <f>BaseWeaponStats!D1062*WeaponUpgradeCorrections!I54</f>
        <v>0</v>
      </c>
      <c r="E1062" s="106">
        <f>BaseWeaponStats!E1062*WeaponUpgradeCorrections!J54</f>
        <v>0</v>
      </c>
      <c r="F1062" s="106">
        <f>BaseWeaponStats!F1062*WeaponUpgradeCorrections!K54</f>
        <v>0</v>
      </c>
      <c r="G1062" s="106">
        <f>BaseWeaponStats!G1062*WeaponUpgradeCorrections!L54</f>
        <v>0</v>
      </c>
      <c r="H1062" s="96">
        <v>0</v>
      </c>
      <c r="I1062" s="97">
        <f>BaseWeaponStats!I1062*WeaponUpgradeCorrections!C54</f>
        <v>96.100000000000009</v>
      </c>
      <c r="J1062" s="97">
        <f>BaseWeaponStats!J1062*WeaponUpgradeCorrections!D54</f>
        <v>0</v>
      </c>
      <c r="K1062" s="97">
        <f>BaseWeaponStats!K1062*WeaponUpgradeCorrections!E54</f>
        <v>96.100000000000009</v>
      </c>
      <c r="L1062" s="97">
        <f>BaseWeaponStats!L1062*WeaponUpgradeCorrections!F54</f>
        <v>0</v>
      </c>
      <c r="M1062" s="97">
        <f>BaseWeaponStats!M1062*WeaponUpgradeCorrections!G54</f>
        <v>62.5</v>
      </c>
      <c r="N1062" s="97">
        <f>BaseWeaponStats!N1062*WeaponUpgradeCorrections!H54</f>
        <v>20</v>
      </c>
      <c r="O1062" s="97">
        <v>0</v>
      </c>
      <c r="P1062" s="98">
        <v>4</v>
      </c>
      <c r="Q1062" s="98">
        <v>1</v>
      </c>
      <c r="R1062" s="102">
        <f>BaseWeaponStats!R1062*WeaponUpgradeCorrections!M54</f>
        <v>85</v>
      </c>
      <c r="S1062" s="102">
        <f>BaseWeaponStats!S1062*WeaponUpgradeCorrections!N54</f>
        <v>40</v>
      </c>
      <c r="T1062" s="102">
        <f>BaseWeaponStats!T1062*WeaponUpgradeCorrections!O54</f>
        <v>90</v>
      </c>
      <c r="U1062" s="102">
        <f>BaseWeaponStats!U1062*WeaponUpgradeCorrections!P54</f>
        <v>70</v>
      </c>
      <c r="V1062" s="102">
        <f>BaseWeaponStats!V1062*WeaponUpgradeCorrections!Q54</f>
        <v>56</v>
      </c>
      <c r="W1062" s="100">
        <f>BaseWeaponStats!W1062</f>
        <v>300</v>
      </c>
      <c r="X1062" s="100">
        <f>BaseWeaponStats!X1062</f>
        <v>0</v>
      </c>
      <c r="Y1062" s="100">
        <f>BaseWeaponStats!Y1062</f>
        <v>0</v>
      </c>
    </row>
    <row r="1063" spans="1:25" ht="15.75" customHeight="1" x14ac:dyDescent="0.2">
      <c r="A1063" s="94" t="s">
        <v>418</v>
      </c>
      <c r="B1063" s="94" t="s">
        <v>449</v>
      </c>
      <c r="C1063" s="16" t="s">
        <v>2</v>
      </c>
      <c r="D1063" s="96" t="s">
        <v>419</v>
      </c>
      <c r="E1063" s="96" t="s">
        <v>420</v>
      </c>
      <c r="F1063" s="96" t="s">
        <v>421</v>
      </c>
      <c r="G1063" s="96" t="s">
        <v>422</v>
      </c>
      <c r="H1063" s="96" t="s">
        <v>423</v>
      </c>
      <c r="I1063" s="97" t="s">
        <v>424</v>
      </c>
      <c r="J1063" s="97" t="s">
        <v>425</v>
      </c>
      <c r="K1063" s="97" t="s">
        <v>426</v>
      </c>
      <c r="L1063" s="97" t="s">
        <v>427</v>
      </c>
      <c r="M1063" s="97" t="s">
        <v>428</v>
      </c>
      <c r="N1063" s="97" t="s">
        <v>429</v>
      </c>
      <c r="O1063" s="97" t="s">
        <v>430</v>
      </c>
      <c r="P1063" s="98" t="s">
        <v>9</v>
      </c>
      <c r="Q1063" s="98" t="s">
        <v>431</v>
      </c>
      <c r="R1063" s="102" t="s">
        <v>432</v>
      </c>
      <c r="S1063" s="102" t="s">
        <v>433</v>
      </c>
      <c r="T1063" s="102" t="s">
        <v>434</v>
      </c>
      <c r="U1063" s="102" t="s">
        <v>435</v>
      </c>
      <c r="V1063" s="102" t="s">
        <v>436</v>
      </c>
      <c r="W1063" s="100" t="s">
        <v>437</v>
      </c>
      <c r="X1063" s="100" t="s">
        <v>10</v>
      </c>
      <c r="Y1063" s="100" t="s">
        <v>438</v>
      </c>
    </row>
    <row r="1064" spans="1:25" ht="15.75" customHeight="1" x14ac:dyDescent="0.2">
      <c r="A1064" s="94">
        <f>BaseWeaponStats!A1064+15</f>
        <v>9000015</v>
      </c>
      <c r="B1064" s="103" t="s">
        <v>1518</v>
      </c>
      <c r="C1064" s="16" t="s">
        <v>1519</v>
      </c>
      <c r="D1064" s="106">
        <f>BaseWeaponStats!D1064*WeaponUpgradeCorrections!I56</f>
        <v>31</v>
      </c>
      <c r="E1064" s="106">
        <f>BaseWeaponStats!E1064*WeaponUpgradeCorrections!J56</f>
        <v>0</v>
      </c>
      <c r="F1064" s="106">
        <f>BaseWeaponStats!F1064*WeaponUpgradeCorrections!K56</f>
        <v>0</v>
      </c>
      <c r="G1064" s="106">
        <f>BaseWeaponStats!G1064*WeaponUpgradeCorrections!L56</f>
        <v>0</v>
      </c>
      <c r="H1064" s="96">
        <v>0</v>
      </c>
      <c r="I1064" s="97">
        <f>BaseWeaponStats!I1064*WeaponUpgradeCorrections!C56</f>
        <v>180</v>
      </c>
      <c r="J1064" s="97">
        <f>BaseWeaponStats!J1064*WeaponUpgradeCorrections!D56</f>
        <v>0</v>
      </c>
      <c r="K1064" s="97">
        <f>BaseWeaponStats!K1064*WeaponUpgradeCorrections!E56</f>
        <v>0</v>
      </c>
      <c r="L1064" s="97">
        <f>BaseWeaponStats!L1064*WeaponUpgradeCorrections!F56</f>
        <v>0</v>
      </c>
      <c r="M1064" s="97">
        <f>BaseWeaponStats!M1064*WeaponUpgradeCorrections!G56</f>
        <v>50</v>
      </c>
      <c r="N1064" s="97">
        <f>BaseWeaponStats!N1064*WeaponUpgradeCorrections!H56</f>
        <v>20</v>
      </c>
      <c r="O1064" s="97">
        <v>0</v>
      </c>
      <c r="P1064" s="98">
        <v>3</v>
      </c>
      <c r="Q1064" s="98">
        <v>1</v>
      </c>
      <c r="R1064" s="102">
        <f>BaseWeaponStats!R1064*WeaponUpgradeCorrections!M56</f>
        <v>90</v>
      </c>
      <c r="S1064" s="102">
        <f>BaseWeaponStats!S1064*WeaponUpgradeCorrections!N56</f>
        <v>40</v>
      </c>
      <c r="T1064" s="102">
        <f>BaseWeaponStats!T1064*WeaponUpgradeCorrections!O56</f>
        <v>70</v>
      </c>
      <c r="U1064" s="102">
        <f>BaseWeaponStats!U1064*WeaponUpgradeCorrections!P56</f>
        <v>90</v>
      </c>
      <c r="V1064" s="102">
        <f>BaseWeaponStats!V1064*WeaponUpgradeCorrections!Q56</f>
        <v>56.25</v>
      </c>
      <c r="W1064" s="100">
        <f>BaseWeaponStats!W1064</f>
        <v>180</v>
      </c>
      <c r="X1064" s="100">
        <f>BaseWeaponStats!X1064</f>
        <v>0</v>
      </c>
      <c r="Y1064" s="100">
        <f>BaseWeaponStats!Y1064</f>
        <v>0</v>
      </c>
    </row>
    <row r="1065" spans="1:25" ht="15.75" customHeight="1" x14ac:dyDescent="0.2">
      <c r="A1065" s="94">
        <f>BaseWeaponStats!A1065+5</f>
        <v>9000105</v>
      </c>
      <c r="B1065" s="95" t="s">
        <v>1520</v>
      </c>
      <c r="C1065" s="16" t="s">
        <v>1519</v>
      </c>
      <c r="D1065" s="106">
        <f>BaseWeaponStats!D1065*WeaponUpgradeCorrections!I57</f>
        <v>31</v>
      </c>
      <c r="E1065" s="106">
        <f>BaseWeaponStats!E1065*WeaponUpgradeCorrections!J57</f>
        <v>0</v>
      </c>
      <c r="F1065" s="106">
        <f>BaseWeaponStats!F1065*WeaponUpgradeCorrections!K57</f>
        <v>0</v>
      </c>
      <c r="G1065" s="106">
        <f>BaseWeaponStats!G1065*WeaponUpgradeCorrections!L57</f>
        <v>0</v>
      </c>
      <c r="H1065" s="96">
        <v>0</v>
      </c>
      <c r="I1065" s="97">
        <f>BaseWeaponStats!I1065*WeaponUpgradeCorrections!C57</f>
        <v>120</v>
      </c>
      <c r="J1065" s="97">
        <f>BaseWeaponStats!J1065*WeaponUpgradeCorrections!D57</f>
        <v>0</v>
      </c>
      <c r="K1065" s="97">
        <f>BaseWeaponStats!K1065*WeaponUpgradeCorrections!E57</f>
        <v>0</v>
      </c>
      <c r="L1065" s="97">
        <f>BaseWeaponStats!L1065*WeaponUpgradeCorrections!F57</f>
        <v>0</v>
      </c>
      <c r="M1065" s="97">
        <f>BaseWeaponStats!M1065*WeaponUpgradeCorrections!G57</f>
        <v>50</v>
      </c>
      <c r="N1065" s="97">
        <f>BaseWeaponStats!N1065*WeaponUpgradeCorrections!H57</f>
        <v>20</v>
      </c>
      <c r="O1065" s="97">
        <v>0</v>
      </c>
      <c r="P1065" s="98">
        <v>3</v>
      </c>
      <c r="Q1065" s="98">
        <v>1</v>
      </c>
      <c r="R1065" s="102">
        <f>BaseWeaponStats!R1065*WeaponUpgradeCorrections!M57</f>
        <v>90</v>
      </c>
      <c r="S1065" s="102">
        <f>BaseWeaponStats!S1065*WeaponUpgradeCorrections!N57</f>
        <v>40</v>
      </c>
      <c r="T1065" s="102">
        <f>BaseWeaponStats!T1065*WeaponUpgradeCorrections!O57</f>
        <v>70</v>
      </c>
      <c r="U1065" s="102">
        <f>BaseWeaponStats!U1065*WeaponUpgradeCorrections!P57</f>
        <v>90</v>
      </c>
      <c r="V1065" s="102">
        <f>BaseWeaponStats!V1065*WeaponUpgradeCorrections!Q57</f>
        <v>58.5</v>
      </c>
      <c r="W1065" s="100">
        <f>BaseWeaponStats!W1065</f>
        <v>18</v>
      </c>
      <c r="X1065" s="100">
        <f>BaseWeaponStats!X1065</f>
        <v>0</v>
      </c>
      <c r="Y1065" s="100">
        <f>BaseWeaponStats!Y1065</f>
        <v>0</v>
      </c>
    </row>
    <row r="1066" spans="1:25" ht="15.75" customHeight="1" x14ac:dyDescent="0.2">
      <c r="A1066" s="94">
        <f>BaseWeaponStats!A1066+5</f>
        <v>9000205</v>
      </c>
      <c r="B1066" s="95" t="s">
        <v>1521</v>
      </c>
      <c r="C1066" s="16" t="s">
        <v>1519</v>
      </c>
      <c r="D1066" s="106">
        <f>BaseWeaponStats!D1066*WeaponUpgradeCorrections!I63</f>
        <v>0</v>
      </c>
      <c r="E1066" s="106">
        <f>BaseWeaponStats!E1066*WeaponUpgradeCorrections!J63</f>
        <v>0</v>
      </c>
      <c r="F1066" s="106">
        <f>BaseWeaponStats!F1066*WeaponUpgradeCorrections!K63</f>
        <v>0</v>
      </c>
      <c r="G1066" s="106">
        <f>BaseWeaponStats!G1066*WeaponUpgradeCorrections!L63</f>
        <v>0</v>
      </c>
      <c r="H1066" s="96">
        <v>0</v>
      </c>
      <c r="I1066" s="97">
        <f>BaseWeaponStats!I1066*WeaponUpgradeCorrections!C63</f>
        <v>96</v>
      </c>
      <c r="J1066" s="97">
        <f>BaseWeaponStats!J1066*WeaponUpgradeCorrections!D63</f>
        <v>0</v>
      </c>
      <c r="K1066" s="97">
        <f>BaseWeaponStats!K1066*WeaponUpgradeCorrections!E63</f>
        <v>0</v>
      </c>
      <c r="L1066" s="97">
        <f>BaseWeaponStats!L1066*WeaponUpgradeCorrections!F63</f>
        <v>96</v>
      </c>
      <c r="M1066" s="97">
        <f>BaseWeaponStats!M1066*WeaponUpgradeCorrections!G63</f>
        <v>50</v>
      </c>
      <c r="N1066" s="97">
        <f>BaseWeaponStats!N1066*WeaponUpgradeCorrections!H63</f>
        <v>20</v>
      </c>
      <c r="O1066" s="97">
        <v>0</v>
      </c>
      <c r="P1066" s="98">
        <v>3</v>
      </c>
      <c r="Q1066" s="98">
        <v>1</v>
      </c>
      <c r="R1066" s="102">
        <f>BaseWeaponStats!R1066*WeaponUpgradeCorrections!M63</f>
        <v>90</v>
      </c>
      <c r="S1066" s="102">
        <f>BaseWeaponStats!S1066*WeaponUpgradeCorrections!N63</f>
        <v>40</v>
      </c>
      <c r="T1066" s="102">
        <f>BaseWeaponStats!T1066*WeaponUpgradeCorrections!O63</f>
        <v>70</v>
      </c>
      <c r="U1066" s="102">
        <f>BaseWeaponStats!U1066*WeaponUpgradeCorrections!P63</f>
        <v>90</v>
      </c>
      <c r="V1066" s="102">
        <f>BaseWeaponStats!V1066*WeaponUpgradeCorrections!Q63</f>
        <v>45</v>
      </c>
      <c r="W1066" s="100">
        <f>BaseWeaponStats!W1066</f>
        <v>180</v>
      </c>
      <c r="X1066" s="100">
        <f>BaseWeaponStats!X1066</f>
        <v>0</v>
      </c>
      <c r="Y1066" s="100">
        <f>BaseWeaponStats!Y1066</f>
        <v>0</v>
      </c>
    </row>
    <row r="1067" spans="1:25" ht="15.75" customHeight="1" x14ac:dyDescent="0.2">
      <c r="A1067" s="94">
        <f>BaseWeaponStats!A1067+10</f>
        <v>9000410</v>
      </c>
      <c r="B1067" s="95" t="s">
        <v>1522</v>
      </c>
      <c r="C1067" s="16" t="s">
        <v>1519</v>
      </c>
      <c r="D1067" s="106">
        <f>BaseWeaponStats!D1067*WeaponUpgradeCorrections!I59</f>
        <v>8</v>
      </c>
      <c r="E1067" s="106">
        <f>BaseWeaponStats!E1067*WeaponUpgradeCorrections!J59</f>
        <v>0</v>
      </c>
      <c r="F1067" s="106">
        <f>BaseWeaponStats!F1067*WeaponUpgradeCorrections!K59</f>
        <v>22</v>
      </c>
      <c r="G1067" s="106">
        <f>BaseWeaponStats!G1067*WeaponUpgradeCorrections!L59</f>
        <v>0</v>
      </c>
      <c r="H1067" s="96">
        <v>0</v>
      </c>
      <c r="I1067" s="97">
        <f>BaseWeaponStats!I1067*WeaponUpgradeCorrections!C59</f>
        <v>90</v>
      </c>
      <c r="J1067" s="97">
        <f>BaseWeaponStats!J1067*WeaponUpgradeCorrections!D59</f>
        <v>98</v>
      </c>
      <c r="K1067" s="97">
        <f>BaseWeaponStats!K1067*WeaponUpgradeCorrections!E59</f>
        <v>0</v>
      </c>
      <c r="L1067" s="97">
        <f>BaseWeaponStats!L1067*WeaponUpgradeCorrections!F59</f>
        <v>0</v>
      </c>
      <c r="M1067" s="97">
        <f>BaseWeaponStats!M1067*WeaponUpgradeCorrections!G59</f>
        <v>50</v>
      </c>
      <c r="N1067" s="97">
        <f>BaseWeaponStats!N1067*WeaponUpgradeCorrections!H59</f>
        <v>20</v>
      </c>
      <c r="O1067" s="97">
        <v>0</v>
      </c>
      <c r="P1067" s="98">
        <v>3</v>
      </c>
      <c r="Q1067" s="98">
        <v>1</v>
      </c>
      <c r="R1067" s="102">
        <f>BaseWeaponStats!R1067*WeaponUpgradeCorrections!M59</f>
        <v>90</v>
      </c>
      <c r="S1067" s="102">
        <f>BaseWeaponStats!S1067*WeaponUpgradeCorrections!N59</f>
        <v>52</v>
      </c>
      <c r="T1067" s="102">
        <f>BaseWeaponStats!T1067*WeaponUpgradeCorrections!O59</f>
        <v>70</v>
      </c>
      <c r="U1067" s="102">
        <f>BaseWeaponStats!U1067*WeaponUpgradeCorrections!P59</f>
        <v>90</v>
      </c>
      <c r="V1067" s="102">
        <f>BaseWeaponStats!V1067*WeaponUpgradeCorrections!Q59</f>
        <v>45</v>
      </c>
      <c r="W1067" s="100">
        <f>BaseWeaponStats!W1067</f>
        <v>180</v>
      </c>
      <c r="X1067" s="100">
        <f>BaseWeaponStats!X1067</f>
        <v>0</v>
      </c>
      <c r="Y1067" s="100">
        <f>BaseWeaponStats!Y1067</f>
        <v>1</v>
      </c>
    </row>
    <row r="1068" spans="1:25" ht="15.75" customHeight="1" x14ac:dyDescent="0.2">
      <c r="A1068" s="94">
        <f>BaseWeaponStats!A1068+10</f>
        <v>9000610</v>
      </c>
      <c r="B1068" s="95" t="s">
        <v>1523</v>
      </c>
      <c r="C1068" s="16" t="s">
        <v>1519</v>
      </c>
      <c r="D1068" s="106">
        <f>BaseWeaponStats!D1068*WeaponUpgradeCorrections!I53</f>
        <v>10</v>
      </c>
      <c r="E1068" s="106">
        <f>BaseWeaponStats!E1068*WeaponUpgradeCorrections!J53</f>
        <v>0</v>
      </c>
      <c r="F1068" s="106">
        <f>BaseWeaponStats!F1068*WeaponUpgradeCorrections!K53</f>
        <v>0</v>
      </c>
      <c r="G1068" s="106">
        <f>BaseWeaponStats!G1068*WeaponUpgradeCorrections!L53</f>
        <v>25</v>
      </c>
      <c r="H1068" s="96">
        <v>0</v>
      </c>
      <c r="I1068" s="97">
        <f>BaseWeaponStats!I1068*WeaponUpgradeCorrections!C53</f>
        <v>82</v>
      </c>
      <c r="J1068" s="97">
        <f>BaseWeaponStats!J1068*WeaponUpgradeCorrections!D53</f>
        <v>100</v>
      </c>
      <c r="K1068" s="97">
        <f>BaseWeaponStats!K1068*WeaponUpgradeCorrections!E53</f>
        <v>0</v>
      </c>
      <c r="L1068" s="97">
        <f>BaseWeaponStats!L1068*WeaponUpgradeCorrections!F53</f>
        <v>0</v>
      </c>
      <c r="M1068" s="97">
        <f>BaseWeaponStats!M1068*WeaponUpgradeCorrections!G53</f>
        <v>50</v>
      </c>
      <c r="N1068" s="97">
        <f>BaseWeaponStats!N1068*WeaponUpgradeCorrections!H53</f>
        <v>20</v>
      </c>
      <c r="O1068" s="97">
        <v>0</v>
      </c>
      <c r="P1068" s="98">
        <v>3</v>
      </c>
      <c r="Q1068" s="98">
        <v>1</v>
      </c>
      <c r="R1068" s="102">
        <f>BaseWeaponStats!R1068*WeaponUpgradeCorrections!M53</f>
        <v>90</v>
      </c>
      <c r="S1068" s="102">
        <f>BaseWeaponStats!S1068*WeaponUpgradeCorrections!N53</f>
        <v>40</v>
      </c>
      <c r="T1068" s="102">
        <f>BaseWeaponStats!T1068*WeaponUpgradeCorrections!O53</f>
        <v>70</v>
      </c>
      <c r="U1068" s="102">
        <f>BaseWeaponStats!U1068*WeaponUpgradeCorrections!P53</f>
        <v>90</v>
      </c>
      <c r="V1068" s="102">
        <f>BaseWeaponStats!V1068*WeaponUpgradeCorrections!Q53</f>
        <v>45</v>
      </c>
      <c r="W1068" s="100">
        <f>BaseWeaponStats!W1068</f>
        <v>180</v>
      </c>
      <c r="X1068" s="100">
        <f>BaseWeaponStats!X1068</f>
        <v>0</v>
      </c>
      <c r="Y1068" s="100">
        <f>BaseWeaponStats!Y1068</f>
        <v>1</v>
      </c>
    </row>
    <row r="1069" spans="1:25" ht="15.75" customHeight="1" x14ac:dyDescent="0.2">
      <c r="A1069" s="94">
        <f>BaseWeaponStats!A1069+10</f>
        <v>9000810</v>
      </c>
      <c r="B1069" s="95" t="s">
        <v>1524</v>
      </c>
      <c r="C1069" s="16" t="s">
        <v>1519</v>
      </c>
      <c r="D1069" s="106">
        <f>BaseWeaponStats!D1069*WeaponUpgradeCorrections!I54</f>
        <v>0</v>
      </c>
      <c r="E1069" s="106">
        <f>BaseWeaponStats!E1069*WeaponUpgradeCorrections!J54</f>
        <v>0</v>
      </c>
      <c r="F1069" s="106">
        <f>BaseWeaponStats!F1069*WeaponUpgradeCorrections!K54</f>
        <v>0</v>
      </c>
      <c r="G1069" s="106">
        <f>BaseWeaponStats!G1069*WeaponUpgradeCorrections!L54</f>
        <v>0</v>
      </c>
      <c r="H1069" s="96">
        <v>0</v>
      </c>
      <c r="I1069" s="97">
        <f>BaseWeaponStats!I1069*WeaponUpgradeCorrections!C54</f>
        <v>93</v>
      </c>
      <c r="J1069" s="97">
        <f>BaseWeaponStats!J1069*WeaponUpgradeCorrections!D54</f>
        <v>0</v>
      </c>
      <c r="K1069" s="97">
        <f>BaseWeaponStats!K1069*WeaponUpgradeCorrections!E54</f>
        <v>93</v>
      </c>
      <c r="L1069" s="97">
        <f>BaseWeaponStats!L1069*WeaponUpgradeCorrections!F54</f>
        <v>0</v>
      </c>
      <c r="M1069" s="97">
        <f>BaseWeaponStats!M1069*WeaponUpgradeCorrections!G54</f>
        <v>50</v>
      </c>
      <c r="N1069" s="97">
        <f>BaseWeaponStats!N1069*WeaponUpgradeCorrections!H54</f>
        <v>20</v>
      </c>
      <c r="O1069" s="97">
        <v>0</v>
      </c>
      <c r="P1069" s="98">
        <v>3</v>
      </c>
      <c r="Q1069" s="98">
        <v>1</v>
      </c>
      <c r="R1069" s="102">
        <f>BaseWeaponStats!R1069*WeaponUpgradeCorrections!M54</f>
        <v>90</v>
      </c>
      <c r="S1069" s="102">
        <f>BaseWeaponStats!S1069*WeaponUpgradeCorrections!N54</f>
        <v>40</v>
      </c>
      <c r="T1069" s="102">
        <f>BaseWeaponStats!T1069*WeaponUpgradeCorrections!O54</f>
        <v>84</v>
      </c>
      <c r="U1069" s="102">
        <f>BaseWeaponStats!U1069*WeaponUpgradeCorrections!P54</f>
        <v>90</v>
      </c>
      <c r="V1069" s="102">
        <f>BaseWeaponStats!V1069*WeaponUpgradeCorrections!Q54</f>
        <v>45</v>
      </c>
      <c r="W1069" s="100">
        <f>BaseWeaponStats!W1069</f>
        <v>180</v>
      </c>
      <c r="X1069" s="100">
        <f>BaseWeaponStats!X1069</f>
        <v>0</v>
      </c>
      <c r="Y1069" s="100">
        <f>BaseWeaponStats!Y1069</f>
        <v>0</v>
      </c>
    </row>
    <row r="1070" spans="1:25" ht="15.75" customHeight="1" x14ac:dyDescent="0.2">
      <c r="A1070" s="94" t="s">
        <v>418</v>
      </c>
      <c r="B1070" s="94" t="s">
        <v>449</v>
      </c>
      <c r="C1070" s="16" t="s">
        <v>2</v>
      </c>
      <c r="D1070" s="96" t="s">
        <v>419</v>
      </c>
      <c r="E1070" s="96" t="s">
        <v>420</v>
      </c>
      <c r="F1070" s="96" t="s">
        <v>421</v>
      </c>
      <c r="G1070" s="96" t="s">
        <v>422</v>
      </c>
      <c r="H1070" s="96" t="s">
        <v>423</v>
      </c>
      <c r="I1070" s="97" t="s">
        <v>424</v>
      </c>
      <c r="J1070" s="97" t="s">
        <v>425</v>
      </c>
      <c r="K1070" s="97" t="s">
        <v>426</v>
      </c>
      <c r="L1070" s="97" t="s">
        <v>427</v>
      </c>
      <c r="M1070" s="97" t="s">
        <v>428</v>
      </c>
      <c r="N1070" s="97" t="s">
        <v>429</v>
      </c>
      <c r="O1070" s="97" t="s">
        <v>430</v>
      </c>
      <c r="P1070" s="98" t="s">
        <v>9</v>
      </c>
      <c r="Q1070" s="98" t="s">
        <v>431</v>
      </c>
      <c r="R1070" s="102" t="s">
        <v>432</v>
      </c>
      <c r="S1070" s="102" t="s">
        <v>433</v>
      </c>
      <c r="T1070" s="102" t="s">
        <v>434</v>
      </c>
      <c r="U1070" s="102" t="s">
        <v>435</v>
      </c>
      <c r="V1070" s="102" t="s">
        <v>436</v>
      </c>
      <c r="W1070" s="100" t="s">
        <v>437</v>
      </c>
      <c r="X1070" s="100" t="s">
        <v>10</v>
      </c>
      <c r="Y1070" s="100" t="s">
        <v>438</v>
      </c>
    </row>
    <row r="1071" spans="1:25" ht="15.75" customHeight="1" x14ac:dyDescent="0.2">
      <c r="A1071" s="94">
        <f>BaseWeaponStats!A1071+15</f>
        <v>9001015</v>
      </c>
      <c r="B1071" s="103" t="s">
        <v>1525</v>
      </c>
      <c r="C1071" s="16" t="s">
        <v>1526</v>
      </c>
      <c r="D1071" s="106">
        <f>BaseWeaponStats!D1071*WeaponUpgradeCorrections!I56</f>
        <v>31</v>
      </c>
      <c r="E1071" s="106">
        <f>BaseWeaponStats!E1071*WeaponUpgradeCorrections!J56</f>
        <v>0</v>
      </c>
      <c r="F1071" s="106">
        <f>BaseWeaponStats!F1071*WeaponUpgradeCorrections!K56</f>
        <v>0</v>
      </c>
      <c r="G1071" s="106">
        <f>BaseWeaponStats!G1071*WeaponUpgradeCorrections!L56</f>
        <v>0</v>
      </c>
      <c r="H1071" s="96">
        <v>0</v>
      </c>
      <c r="I1071" s="97">
        <f>BaseWeaponStats!I1071*WeaponUpgradeCorrections!C56</f>
        <v>124</v>
      </c>
      <c r="J1071" s="97">
        <f>BaseWeaponStats!J1071*WeaponUpgradeCorrections!D56</f>
        <v>0</v>
      </c>
      <c r="K1071" s="97">
        <f>BaseWeaponStats!K1071*WeaponUpgradeCorrections!E56</f>
        <v>0</v>
      </c>
      <c r="L1071" s="97">
        <f>BaseWeaponStats!L1071*WeaponUpgradeCorrections!F56</f>
        <v>0</v>
      </c>
      <c r="M1071" s="97">
        <f>BaseWeaponStats!M1071*WeaponUpgradeCorrections!G56</f>
        <v>62.5</v>
      </c>
      <c r="N1071" s="97">
        <f>BaseWeaponStats!N1071*WeaponUpgradeCorrections!H56</f>
        <v>20</v>
      </c>
      <c r="O1071" s="97">
        <v>0</v>
      </c>
      <c r="P1071" s="98">
        <v>3</v>
      </c>
      <c r="Q1071" s="98">
        <v>1</v>
      </c>
      <c r="R1071" s="102">
        <f>BaseWeaponStats!R1071*WeaponUpgradeCorrections!M56</f>
        <v>95</v>
      </c>
      <c r="S1071" s="102">
        <f>BaseWeaponStats!S1071*WeaponUpgradeCorrections!N56</f>
        <v>40</v>
      </c>
      <c r="T1071" s="102">
        <f>BaseWeaponStats!T1071*WeaponUpgradeCorrections!O56</f>
        <v>70</v>
      </c>
      <c r="U1071" s="102">
        <f>BaseWeaponStats!U1071*WeaponUpgradeCorrections!P56</f>
        <v>50</v>
      </c>
      <c r="V1071" s="102">
        <f>BaseWeaponStats!V1071*WeaponUpgradeCorrections!Q56</f>
        <v>63.75</v>
      </c>
      <c r="W1071" s="100">
        <f>BaseWeaponStats!W1071</f>
        <v>410</v>
      </c>
      <c r="X1071" s="100">
        <f>BaseWeaponStats!X1071</f>
        <v>6740</v>
      </c>
      <c r="Y1071" s="100">
        <f>BaseWeaponStats!Y1071</f>
        <v>0</v>
      </c>
    </row>
    <row r="1072" spans="1:25" ht="15.75" customHeight="1" x14ac:dyDescent="0.2">
      <c r="A1072" s="94">
        <f>BaseWeaponStats!A1072+5</f>
        <v>9001105</v>
      </c>
      <c r="B1072" s="95" t="s">
        <v>1527</v>
      </c>
      <c r="C1072" s="16" t="s">
        <v>1526</v>
      </c>
      <c r="D1072" s="106">
        <f>BaseWeaponStats!D1072*WeaponUpgradeCorrections!I57</f>
        <v>31</v>
      </c>
      <c r="E1072" s="106">
        <f>BaseWeaponStats!E1072*WeaponUpgradeCorrections!J57</f>
        <v>0</v>
      </c>
      <c r="F1072" s="106">
        <f>BaseWeaponStats!F1072*WeaponUpgradeCorrections!K57</f>
        <v>0</v>
      </c>
      <c r="G1072" s="106">
        <f>BaseWeaponStats!G1072*WeaponUpgradeCorrections!L57</f>
        <v>0</v>
      </c>
      <c r="H1072" s="96">
        <v>0</v>
      </c>
      <c r="I1072" s="97">
        <f>BaseWeaponStats!I1072*WeaponUpgradeCorrections!C57</f>
        <v>124</v>
      </c>
      <c r="J1072" s="97">
        <f>BaseWeaponStats!J1072*WeaponUpgradeCorrections!D57</f>
        <v>0</v>
      </c>
      <c r="K1072" s="97">
        <f>BaseWeaponStats!K1072*WeaponUpgradeCorrections!E57</f>
        <v>0</v>
      </c>
      <c r="L1072" s="97">
        <f>BaseWeaponStats!L1072*WeaponUpgradeCorrections!F57</f>
        <v>0</v>
      </c>
      <c r="M1072" s="97">
        <f>BaseWeaponStats!M1072*WeaponUpgradeCorrections!G57</f>
        <v>62.5</v>
      </c>
      <c r="N1072" s="97">
        <f>BaseWeaponStats!N1072*WeaponUpgradeCorrections!H57</f>
        <v>20</v>
      </c>
      <c r="O1072" s="97">
        <v>0</v>
      </c>
      <c r="P1072" s="98">
        <v>3</v>
      </c>
      <c r="Q1072" s="98">
        <v>1</v>
      </c>
      <c r="R1072" s="102">
        <f>BaseWeaponStats!R1072*WeaponUpgradeCorrections!M57</f>
        <v>95</v>
      </c>
      <c r="S1072" s="102">
        <f>BaseWeaponStats!S1072*WeaponUpgradeCorrections!N57</f>
        <v>40</v>
      </c>
      <c r="T1072" s="102">
        <f>BaseWeaponStats!T1072*WeaponUpgradeCorrections!O57</f>
        <v>70</v>
      </c>
      <c r="U1072" s="102">
        <f>BaseWeaponStats!U1072*WeaponUpgradeCorrections!P57</f>
        <v>50</v>
      </c>
      <c r="V1072" s="102">
        <f>BaseWeaponStats!V1072*WeaponUpgradeCorrections!Q57</f>
        <v>66.3</v>
      </c>
      <c r="W1072" s="100">
        <f>BaseWeaponStats!W1072</f>
        <v>41</v>
      </c>
      <c r="X1072" s="100">
        <f>BaseWeaponStats!X1072</f>
        <v>6740</v>
      </c>
      <c r="Y1072" s="100">
        <f>BaseWeaponStats!Y1072</f>
        <v>0</v>
      </c>
    </row>
    <row r="1073" spans="1:25" ht="15.75" customHeight="1" x14ac:dyDescent="0.2">
      <c r="A1073" s="94">
        <f>BaseWeaponStats!A1073+5</f>
        <v>9001205</v>
      </c>
      <c r="B1073" s="95" t="s">
        <v>1528</v>
      </c>
      <c r="C1073" s="16" t="s">
        <v>1526</v>
      </c>
      <c r="D1073" s="106">
        <f>BaseWeaponStats!D1073*WeaponUpgradeCorrections!I51</f>
        <v>0</v>
      </c>
      <c r="E1073" s="106">
        <f>BaseWeaponStats!E1073*WeaponUpgradeCorrections!J51</f>
        <v>0</v>
      </c>
      <c r="F1073" s="106">
        <f>BaseWeaponStats!F1073*WeaponUpgradeCorrections!K51</f>
        <v>0</v>
      </c>
      <c r="G1073" s="106">
        <f>BaseWeaponStats!G1073*WeaponUpgradeCorrections!L51</f>
        <v>0</v>
      </c>
      <c r="H1073" s="96">
        <v>0</v>
      </c>
      <c r="I1073" s="97">
        <f>BaseWeaponStats!I1073*WeaponUpgradeCorrections!C51</f>
        <v>99.2</v>
      </c>
      <c r="J1073" s="97">
        <f>BaseWeaponStats!J1073*WeaponUpgradeCorrections!D51</f>
        <v>0</v>
      </c>
      <c r="K1073" s="97">
        <f>BaseWeaponStats!K1073*WeaponUpgradeCorrections!E51</f>
        <v>0</v>
      </c>
      <c r="L1073" s="97">
        <f>BaseWeaponStats!L1073*WeaponUpgradeCorrections!F51</f>
        <v>99.2</v>
      </c>
      <c r="M1073" s="97">
        <f>BaseWeaponStats!M1073*WeaponUpgradeCorrections!G51</f>
        <v>62.5</v>
      </c>
      <c r="N1073" s="97">
        <f>BaseWeaponStats!N1073*WeaponUpgradeCorrections!H51</f>
        <v>20</v>
      </c>
      <c r="O1073" s="97">
        <v>0</v>
      </c>
      <c r="P1073" s="98">
        <v>3</v>
      </c>
      <c r="Q1073" s="98">
        <v>1</v>
      </c>
      <c r="R1073" s="102">
        <f>BaseWeaponStats!R1073*WeaponUpgradeCorrections!M51</f>
        <v>95</v>
      </c>
      <c r="S1073" s="102">
        <f>BaseWeaponStats!S1073*WeaponUpgradeCorrections!N51</f>
        <v>40</v>
      </c>
      <c r="T1073" s="102">
        <f>BaseWeaponStats!T1073*WeaponUpgradeCorrections!O51</f>
        <v>70</v>
      </c>
      <c r="U1073" s="102">
        <f>BaseWeaponStats!U1073*WeaponUpgradeCorrections!P51</f>
        <v>60</v>
      </c>
      <c r="V1073" s="102">
        <f>BaseWeaponStats!V1073*WeaponUpgradeCorrections!Q51</f>
        <v>51</v>
      </c>
      <c r="W1073" s="100">
        <f>BaseWeaponStats!W1073</f>
        <v>410</v>
      </c>
      <c r="X1073" s="100">
        <f>BaseWeaponStats!X1073</f>
        <v>6740</v>
      </c>
      <c r="Y1073" s="100">
        <f>BaseWeaponStats!Y1073</f>
        <v>0</v>
      </c>
    </row>
    <row r="1074" spans="1:25" ht="15.75" customHeight="1" x14ac:dyDescent="0.2">
      <c r="A1074" s="94">
        <f>BaseWeaponStats!A1074+10</f>
        <v>9001410</v>
      </c>
      <c r="B1074" s="95" t="s">
        <v>1529</v>
      </c>
      <c r="C1074" s="16" t="s">
        <v>1526</v>
      </c>
      <c r="D1074" s="106">
        <f>BaseWeaponStats!D1074*WeaponUpgradeCorrections!I52</f>
        <v>8</v>
      </c>
      <c r="E1074" s="106">
        <f>BaseWeaponStats!E1074*WeaponUpgradeCorrections!J52</f>
        <v>0</v>
      </c>
      <c r="F1074" s="106">
        <f>BaseWeaponStats!F1074*WeaponUpgradeCorrections!K52</f>
        <v>22</v>
      </c>
      <c r="G1074" s="106">
        <f>BaseWeaponStats!G1074*WeaponUpgradeCorrections!L52</f>
        <v>0</v>
      </c>
      <c r="H1074" s="96">
        <v>0</v>
      </c>
      <c r="I1074" s="97">
        <f>BaseWeaponStats!I1074*WeaponUpgradeCorrections!C52</f>
        <v>94</v>
      </c>
      <c r="J1074" s="97">
        <f>BaseWeaponStats!J1074*WeaponUpgradeCorrections!D52</f>
        <v>100</v>
      </c>
      <c r="K1074" s="97">
        <f>BaseWeaponStats!K1074*WeaponUpgradeCorrections!E52</f>
        <v>0</v>
      </c>
      <c r="L1074" s="97">
        <f>BaseWeaponStats!L1074*WeaponUpgradeCorrections!F52</f>
        <v>0</v>
      </c>
      <c r="M1074" s="97">
        <f>BaseWeaponStats!M1074*WeaponUpgradeCorrections!G52</f>
        <v>62.5</v>
      </c>
      <c r="N1074" s="97">
        <f>BaseWeaponStats!N1074*WeaponUpgradeCorrections!H52</f>
        <v>20</v>
      </c>
      <c r="O1074" s="97">
        <v>0</v>
      </c>
      <c r="P1074" s="98">
        <v>3</v>
      </c>
      <c r="Q1074" s="98">
        <v>1</v>
      </c>
      <c r="R1074" s="102">
        <f>BaseWeaponStats!R1074*WeaponUpgradeCorrections!M52</f>
        <v>95</v>
      </c>
      <c r="S1074" s="102">
        <f>BaseWeaponStats!S1074*WeaponUpgradeCorrections!N52</f>
        <v>48</v>
      </c>
      <c r="T1074" s="102">
        <f>BaseWeaponStats!T1074*WeaponUpgradeCorrections!O52</f>
        <v>70</v>
      </c>
      <c r="U1074" s="102">
        <f>BaseWeaponStats!U1074*WeaponUpgradeCorrections!P52</f>
        <v>50</v>
      </c>
      <c r="V1074" s="102">
        <f>BaseWeaponStats!V1074*WeaponUpgradeCorrections!Q52</f>
        <v>51</v>
      </c>
      <c r="W1074" s="100">
        <f>BaseWeaponStats!W1074</f>
        <v>410</v>
      </c>
      <c r="X1074" s="100">
        <f>BaseWeaponStats!X1074</f>
        <v>6740</v>
      </c>
      <c r="Y1074" s="100">
        <f>BaseWeaponStats!Y1074</f>
        <v>1</v>
      </c>
    </row>
    <row r="1075" spans="1:25" ht="15.75" customHeight="1" x14ac:dyDescent="0.2">
      <c r="A1075" s="94">
        <f>BaseWeaponStats!A1075+10</f>
        <v>9001610</v>
      </c>
      <c r="B1075" s="95" t="s">
        <v>1530</v>
      </c>
      <c r="C1075" s="16" t="s">
        <v>1526</v>
      </c>
      <c r="D1075" s="106">
        <f>BaseWeaponStats!D1075*WeaponUpgradeCorrections!I53</f>
        <v>10</v>
      </c>
      <c r="E1075" s="106">
        <f>BaseWeaponStats!E1075*WeaponUpgradeCorrections!J53</f>
        <v>0</v>
      </c>
      <c r="F1075" s="106">
        <f>BaseWeaponStats!F1075*WeaponUpgradeCorrections!K53</f>
        <v>0</v>
      </c>
      <c r="G1075" s="106">
        <f>BaseWeaponStats!G1075*WeaponUpgradeCorrections!L53</f>
        <v>25</v>
      </c>
      <c r="H1075" s="96">
        <v>0</v>
      </c>
      <c r="I1075" s="97">
        <f>BaseWeaponStats!I1075*WeaponUpgradeCorrections!C53</f>
        <v>84</v>
      </c>
      <c r="J1075" s="97">
        <f>BaseWeaponStats!J1075*WeaponUpgradeCorrections!D53</f>
        <v>102</v>
      </c>
      <c r="K1075" s="97">
        <f>BaseWeaponStats!K1075*WeaponUpgradeCorrections!E53</f>
        <v>0</v>
      </c>
      <c r="L1075" s="97">
        <f>BaseWeaponStats!L1075*WeaponUpgradeCorrections!F53</f>
        <v>0</v>
      </c>
      <c r="M1075" s="97">
        <f>BaseWeaponStats!M1075*WeaponUpgradeCorrections!G53</f>
        <v>62.5</v>
      </c>
      <c r="N1075" s="97">
        <f>BaseWeaponStats!N1075*WeaponUpgradeCorrections!H53</f>
        <v>20</v>
      </c>
      <c r="O1075" s="97">
        <v>0</v>
      </c>
      <c r="P1075" s="98">
        <v>3</v>
      </c>
      <c r="Q1075" s="98">
        <v>1</v>
      </c>
      <c r="R1075" s="102">
        <f>BaseWeaponStats!R1075*WeaponUpgradeCorrections!M53</f>
        <v>95</v>
      </c>
      <c r="S1075" s="102">
        <f>BaseWeaponStats!S1075*WeaponUpgradeCorrections!N53</f>
        <v>40</v>
      </c>
      <c r="T1075" s="102">
        <f>BaseWeaponStats!T1075*WeaponUpgradeCorrections!O53</f>
        <v>70</v>
      </c>
      <c r="U1075" s="102">
        <f>BaseWeaponStats!U1075*WeaponUpgradeCorrections!P53</f>
        <v>50</v>
      </c>
      <c r="V1075" s="102">
        <f>BaseWeaponStats!V1075*WeaponUpgradeCorrections!Q53</f>
        <v>51</v>
      </c>
      <c r="W1075" s="100">
        <f>BaseWeaponStats!W1075</f>
        <v>410</v>
      </c>
      <c r="X1075" s="100">
        <f>BaseWeaponStats!X1075</f>
        <v>6740</v>
      </c>
      <c r="Y1075" s="100">
        <f>BaseWeaponStats!Y1075</f>
        <v>1</v>
      </c>
    </row>
    <row r="1076" spans="1:25" ht="15.75" customHeight="1" x14ac:dyDescent="0.2">
      <c r="A1076" s="94">
        <f>BaseWeaponStats!A1076+10</f>
        <v>9001810</v>
      </c>
      <c r="B1076" s="95" t="s">
        <v>1531</v>
      </c>
      <c r="C1076" s="16" t="s">
        <v>1526</v>
      </c>
      <c r="D1076" s="106">
        <f>BaseWeaponStats!D1076*WeaponUpgradeCorrections!I54</f>
        <v>0</v>
      </c>
      <c r="E1076" s="106">
        <f>BaseWeaponStats!E1076*WeaponUpgradeCorrections!J54</f>
        <v>0</v>
      </c>
      <c r="F1076" s="106">
        <f>BaseWeaponStats!F1076*WeaponUpgradeCorrections!K54</f>
        <v>0</v>
      </c>
      <c r="G1076" s="106">
        <f>BaseWeaponStats!G1076*WeaponUpgradeCorrections!L54</f>
        <v>0</v>
      </c>
      <c r="H1076" s="96">
        <v>0</v>
      </c>
      <c r="I1076" s="97">
        <f>BaseWeaponStats!I1076*WeaponUpgradeCorrections!C54</f>
        <v>96.100000000000009</v>
      </c>
      <c r="J1076" s="97">
        <f>BaseWeaponStats!J1076*WeaponUpgradeCorrections!D54</f>
        <v>0</v>
      </c>
      <c r="K1076" s="97">
        <f>BaseWeaponStats!K1076*WeaponUpgradeCorrections!E54</f>
        <v>96.100000000000009</v>
      </c>
      <c r="L1076" s="97">
        <f>BaseWeaponStats!L1076*WeaponUpgradeCorrections!F54</f>
        <v>0</v>
      </c>
      <c r="M1076" s="97">
        <f>BaseWeaponStats!M1076*WeaponUpgradeCorrections!G54</f>
        <v>62.5</v>
      </c>
      <c r="N1076" s="97">
        <f>BaseWeaponStats!N1076*WeaponUpgradeCorrections!H54</f>
        <v>20</v>
      </c>
      <c r="O1076" s="97">
        <v>0</v>
      </c>
      <c r="P1076" s="98">
        <v>3</v>
      </c>
      <c r="Q1076" s="98">
        <v>1</v>
      </c>
      <c r="R1076" s="102">
        <f>BaseWeaponStats!R1076*WeaponUpgradeCorrections!M54</f>
        <v>95</v>
      </c>
      <c r="S1076" s="102">
        <f>BaseWeaponStats!S1076*WeaponUpgradeCorrections!N54</f>
        <v>40</v>
      </c>
      <c r="T1076" s="102">
        <f>BaseWeaponStats!T1076*WeaponUpgradeCorrections!O54</f>
        <v>84</v>
      </c>
      <c r="U1076" s="102">
        <f>BaseWeaponStats!U1076*WeaponUpgradeCorrections!P54</f>
        <v>50</v>
      </c>
      <c r="V1076" s="102">
        <f>BaseWeaponStats!V1076*WeaponUpgradeCorrections!Q54</f>
        <v>51</v>
      </c>
      <c r="W1076" s="100">
        <f>BaseWeaponStats!W1076</f>
        <v>410</v>
      </c>
      <c r="X1076" s="100">
        <f>BaseWeaponStats!X1076</f>
        <v>6740</v>
      </c>
      <c r="Y1076" s="100">
        <f>BaseWeaponStats!Y1076</f>
        <v>0</v>
      </c>
    </row>
    <row r="1077" spans="1:25" ht="15.75" customHeight="1" x14ac:dyDescent="0.2">
      <c r="A1077" s="94" t="s">
        <v>418</v>
      </c>
      <c r="B1077" s="94" t="s">
        <v>449</v>
      </c>
      <c r="C1077" s="16" t="s">
        <v>2</v>
      </c>
      <c r="D1077" s="96" t="s">
        <v>419</v>
      </c>
      <c r="E1077" s="96" t="s">
        <v>420</v>
      </c>
      <c r="F1077" s="96" t="s">
        <v>421</v>
      </c>
      <c r="G1077" s="96" t="s">
        <v>422</v>
      </c>
      <c r="H1077" s="96" t="s">
        <v>423</v>
      </c>
      <c r="I1077" s="97" t="s">
        <v>424</v>
      </c>
      <c r="J1077" s="97" t="s">
        <v>425</v>
      </c>
      <c r="K1077" s="97" t="s">
        <v>426</v>
      </c>
      <c r="L1077" s="97" t="s">
        <v>427</v>
      </c>
      <c r="M1077" s="97" t="s">
        <v>428</v>
      </c>
      <c r="N1077" s="97" t="s">
        <v>429</v>
      </c>
      <c r="O1077" s="97" t="s">
        <v>430</v>
      </c>
      <c r="P1077" s="98" t="s">
        <v>9</v>
      </c>
      <c r="Q1077" s="98" t="s">
        <v>431</v>
      </c>
      <c r="R1077" s="102" t="s">
        <v>432</v>
      </c>
      <c r="S1077" s="102" t="s">
        <v>433</v>
      </c>
      <c r="T1077" s="102" t="s">
        <v>434</v>
      </c>
      <c r="U1077" s="102" t="s">
        <v>435</v>
      </c>
      <c r="V1077" s="102" t="s">
        <v>436</v>
      </c>
      <c r="W1077" s="100" t="s">
        <v>437</v>
      </c>
      <c r="X1077" s="100" t="s">
        <v>10</v>
      </c>
      <c r="Y1077" s="100" t="s">
        <v>438</v>
      </c>
    </row>
    <row r="1078" spans="1:25" ht="15.75" customHeight="1" x14ac:dyDescent="0.2">
      <c r="A1078" s="94">
        <f>BaseWeaponStats!A1078+15</f>
        <v>9002015</v>
      </c>
      <c r="B1078" s="103" t="s">
        <v>1532</v>
      </c>
      <c r="C1078" s="16" t="s">
        <v>275</v>
      </c>
      <c r="D1078" s="106">
        <f>BaseWeaponStats!D1078*WeaponUpgradeCorrections!I56</f>
        <v>31</v>
      </c>
      <c r="E1078" s="106">
        <f>BaseWeaponStats!E1078*WeaponUpgradeCorrections!J56</f>
        <v>0</v>
      </c>
      <c r="F1078" s="106">
        <f>BaseWeaponStats!F1078*WeaponUpgradeCorrections!K56</f>
        <v>0</v>
      </c>
      <c r="G1078" s="106">
        <f>BaseWeaponStats!G1078*WeaponUpgradeCorrections!L56</f>
        <v>0</v>
      </c>
      <c r="H1078" s="96">
        <v>0</v>
      </c>
      <c r="I1078" s="97">
        <f>BaseWeaponStats!I1078*WeaponUpgradeCorrections!C56</f>
        <v>124</v>
      </c>
      <c r="J1078" s="97">
        <f>BaseWeaponStats!J1078*WeaponUpgradeCorrections!D56</f>
        <v>0</v>
      </c>
      <c r="K1078" s="97">
        <f>BaseWeaponStats!K1078*WeaponUpgradeCorrections!E56</f>
        <v>0</v>
      </c>
      <c r="L1078" s="97">
        <f>BaseWeaponStats!L1078*WeaponUpgradeCorrections!F56</f>
        <v>0</v>
      </c>
      <c r="M1078" s="97">
        <f>BaseWeaponStats!M1078*WeaponUpgradeCorrections!G56</f>
        <v>62.5</v>
      </c>
      <c r="N1078" s="97">
        <f>BaseWeaponStats!N1078*WeaponUpgradeCorrections!H56</f>
        <v>20</v>
      </c>
      <c r="O1078" s="97">
        <v>0</v>
      </c>
      <c r="P1078" s="98">
        <v>3</v>
      </c>
      <c r="Q1078" s="98">
        <v>1</v>
      </c>
      <c r="R1078" s="102">
        <f>BaseWeaponStats!R1078*WeaponUpgradeCorrections!M56</f>
        <v>100</v>
      </c>
      <c r="S1078" s="102">
        <f>BaseWeaponStats!S1078*WeaponUpgradeCorrections!N56</f>
        <v>30</v>
      </c>
      <c r="T1078" s="102">
        <f>BaseWeaponStats!T1078*WeaponUpgradeCorrections!O56</f>
        <v>70</v>
      </c>
      <c r="U1078" s="102">
        <f>BaseWeaponStats!U1078*WeaponUpgradeCorrections!P56</f>
        <v>50</v>
      </c>
      <c r="V1078" s="102">
        <f>BaseWeaponStats!V1078*WeaponUpgradeCorrections!Q56</f>
        <v>66.25</v>
      </c>
      <c r="W1078" s="100">
        <f>BaseWeaponStats!W1078</f>
        <v>240</v>
      </c>
      <c r="X1078" s="100">
        <f>BaseWeaponStats!X1078</f>
        <v>6750</v>
      </c>
      <c r="Y1078" s="100">
        <f>BaseWeaponStats!Y1078</f>
        <v>0</v>
      </c>
    </row>
    <row r="1079" spans="1:25" ht="15.75" customHeight="1" x14ac:dyDescent="0.2">
      <c r="A1079" s="94">
        <f>BaseWeaponStats!A1079+5</f>
        <v>9002105</v>
      </c>
      <c r="B1079" s="95" t="s">
        <v>1533</v>
      </c>
      <c r="C1079" s="16" t="s">
        <v>275</v>
      </c>
      <c r="D1079" s="106">
        <f>BaseWeaponStats!D1079*WeaponUpgradeCorrections!I57</f>
        <v>31</v>
      </c>
      <c r="E1079" s="106">
        <f>BaseWeaponStats!E1079*WeaponUpgradeCorrections!J57</f>
        <v>0</v>
      </c>
      <c r="F1079" s="106">
        <f>BaseWeaponStats!F1079*WeaponUpgradeCorrections!K57</f>
        <v>0</v>
      </c>
      <c r="G1079" s="106">
        <f>BaseWeaponStats!G1079*WeaponUpgradeCorrections!L57</f>
        <v>0</v>
      </c>
      <c r="H1079" s="96">
        <v>0</v>
      </c>
      <c r="I1079" s="97">
        <f>BaseWeaponStats!I1079*WeaponUpgradeCorrections!C57</f>
        <v>124</v>
      </c>
      <c r="J1079" s="97">
        <f>BaseWeaponStats!J1079*WeaponUpgradeCorrections!D57</f>
        <v>0</v>
      </c>
      <c r="K1079" s="97">
        <f>BaseWeaponStats!K1079*WeaponUpgradeCorrections!E57</f>
        <v>0</v>
      </c>
      <c r="L1079" s="97">
        <f>BaseWeaponStats!L1079*WeaponUpgradeCorrections!F57</f>
        <v>0</v>
      </c>
      <c r="M1079" s="97">
        <f>BaseWeaponStats!M1079*WeaponUpgradeCorrections!G57</f>
        <v>62.5</v>
      </c>
      <c r="N1079" s="97">
        <f>BaseWeaponStats!N1079*WeaponUpgradeCorrections!H57</f>
        <v>20</v>
      </c>
      <c r="O1079" s="97">
        <v>0</v>
      </c>
      <c r="P1079" s="98">
        <v>3</v>
      </c>
      <c r="Q1079" s="98">
        <v>1</v>
      </c>
      <c r="R1079" s="102">
        <f>BaseWeaponStats!R1079*WeaponUpgradeCorrections!M57</f>
        <v>100</v>
      </c>
      <c r="S1079" s="102">
        <f>BaseWeaponStats!S1079*WeaponUpgradeCorrections!N57</f>
        <v>30</v>
      </c>
      <c r="T1079" s="102">
        <f>BaseWeaponStats!T1079*WeaponUpgradeCorrections!O57</f>
        <v>70</v>
      </c>
      <c r="U1079" s="102">
        <f>BaseWeaponStats!U1079*WeaponUpgradeCorrections!P57</f>
        <v>50</v>
      </c>
      <c r="V1079" s="102">
        <f>BaseWeaponStats!V1079*WeaponUpgradeCorrections!Q57</f>
        <v>68.900000000000006</v>
      </c>
      <c r="W1079" s="100">
        <f>BaseWeaponStats!W1079</f>
        <v>24</v>
      </c>
      <c r="X1079" s="100">
        <f>BaseWeaponStats!X1079</f>
        <v>6750</v>
      </c>
      <c r="Y1079" s="100">
        <f>BaseWeaponStats!Y1079</f>
        <v>0</v>
      </c>
    </row>
    <row r="1080" spans="1:25" ht="15.75" customHeight="1" x14ac:dyDescent="0.2">
      <c r="A1080" s="94">
        <f>BaseWeaponStats!A1080+5</f>
        <v>9002205</v>
      </c>
      <c r="B1080" s="95" t="s">
        <v>1534</v>
      </c>
      <c r="C1080" s="16" t="s">
        <v>275</v>
      </c>
      <c r="D1080" s="106">
        <f>BaseWeaponStats!D1080*WeaponUpgradeCorrections!I51</f>
        <v>0</v>
      </c>
      <c r="E1080" s="106">
        <f>BaseWeaponStats!E1080*WeaponUpgradeCorrections!J51</f>
        <v>0</v>
      </c>
      <c r="F1080" s="106">
        <f>BaseWeaponStats!F1080*WeaponUpgradeCorrections!K51</f>
        <v>0</v>
      </c>
      <c r="G1080" s="106">
        <f>BaseWeaponStats!G1080*WeaponUpgradeCorrections!L51</f>
        <v>0</v>
      </c>
      <c r="H1080" s="96">
        <v>0</v>
      </c>
      <c r="I1080" s="97">
        <f>BaseWeaponStats!I1080*WeaponUpgradeCorrections!C51</f>
        <v>99.2</v>
      </c>
      <c r="J1080" s="97">
        <f>BaseWeaponStats!J1080*WeaponUpgradeCorrections!D51</f>
        <v>0</v>
      </c>
      <c r="K1080" s="97">
        <f>BaseWeaponStats!K1080*WeaponUpgradeCorrections!E51</f>
        <v>0</v>
      </c>
      <c r="L1080" s="97">
        <f>BaseWeaponStats!L1080*WeaponUpgradeCorrections!F51</f>
        <v>99.2</v>
      </c>
      <c r="M1080" s="97">
        <f>BaseWeaponStats!M1080*WeaponUpgradeCorrections!G51</f>
        <v>62.5</v>
      </c>
      <c r="N1080" s="97">
        <f>BaseWeaponStats!N1080*WeaponUpgradeCorrections!H51</f>
        <v>20</v>
      </c>
      <c r="O1080" s="97">
        <v>0</v>
      </c>
      <c r="P1080" s="98">
        <v>3</v>
      </c>
      <c r="Q1080" s="98">
        <v>1</v>
      </c>
      <c r="R1080" s="102">
        <f>BaseWeaponStats!R1080*WeaponUpgradeCorrections!M51</f>
        <v>100</v>
      </c>
      <c r="S1080" s="102">
        <f>BaseWeaponStats!S1080*WeaponUpgradeCorrections!N51</f>
        <v>30</v>
      </c>
      <c r="T1080" s="102">
        <f>BaseWeaponStats!T1080*WeaponUpgradeCorrections!O51</f>
        <v>70</v>
      </c>
      <c r="U1080" s="102">
        <f>BaseWeaponStats!U1080*WeaponUpgradeCorrections!P51</f>
        <v>60</v>
      </c>
      <c r="V1080" s="102">
        <f>BaseWeaponStats!V1080*WeaponUpgradeCorrections!Q51</f>
        <v>53</v>
      </c>
      <c r="W1080" s="100">
        <f>BaseWeaponStats!W1080</f>
        <v>240</v>
      </c>
      <c r="X1080" s="100">
        <f>BaseWeaponStats!X1080</f>
        <v>6750</v>
      </c>
      <c r="Y1080" s="100">
        <f>BaseWeaponStats!Y1080</f>
        <v>0</v>
      </c>
    </row>
    <row r="1081" spans="1:25" ht="15.75" customHeight="1" x14ac:dyDescent="0.2">
      <c r="A1081" s="94">
        <f>BaseWeaponStats!A1081+10</f>
        <v>9002410</v>
      </c>
      <c r="B1081" s="95" t="s">
        <v>1535</v>
      </c>
      <c r="C1081" s="16" t="s">
        <v>275</v>
      </c>
      <c r="D1081" s="106">
        <f>BaseWeaponStats!D1081*WeaponUpgradeCorrections!I52</f>
        <v>8</v>
      </c>
      <c r="E1081" s="106">
        <f>BaseWeaponStats!E1081*WeaponUpgradeCorrections!J52</f>
        <v>0</v>
      </c>
      <c r="F1081" s="106">
        <f>BaseWeaponStats!F1081*WeaponUpgradeCorrections!K52</f>
        <v>22</v>
      </c>
      <c r="G1081" s="106">
        <f>BaseWeaponStats!G1081*WeaponUpgradeCorrections!L52</f>
        <v>0</v>
      </c>
      <c r="H1081" s="96">
        <v>0</v>
      </c>
      <c r="I1081" s="97">
        <f>BaseWeaponStats!I1081*WeaponUpgradeCorrections!C52</f>
        <v>94</v>
      </c>
      <c r="J1081" s="97">
        <f>BaseWeaponStats!J1081*WeaponUpgradeCorrections!D52</f>
        <v>100</v>
      </c>
      <c r="K1081" s="97">
        <f>BaseWeaponStats!K1081*WeaponUpgradeCorrections!E52</f>
        <v>0</v>
      </c>
      <c r="L1081" s="97">
        <f>BaseWeaponStats!L1081*WeaponUpgradeCorrections!F52</f>
        <v>0</v>
      </c>
      <c r="M1081" s="97">
        <f>BaseWeaponStats!M1081*WeaponUpgradeCorrections!G52</f>
        <v>62.5</v>
      </c>
      <c r="N1081" s="97">
        <f>BaseWeaponStats!N1081*WeaponUpgradeCorrections!H52</f>
        <v>20</v>
      </c>
      <c r="O1081" s="97">
        <v>0</v>
      </c>
      <c r="P1081" s="98">
        <v>3</v>
      </c>
      <c r="Q1081" s="98">
        <v>1</v>
      </c>
      <c r="R1081" s="102">
        <f>BaseWeaponStats!R1081*WeaponUpgradeCorrections!M52</f>
        <v>100</v>
      </c>
      <c r="S1081" s="102">
        <f>BaseWeaponStats!S1081*WeaponUpgradeCorrections!N52</f>
        <v>36</v>
      </c>
      <c r="T1081" s="102">
        <f>BaseWeaponStats!T1081*WeaponUpgradeCorrections!O52</f>
        <v>70</v>
      </c>
      <c r="U1081" s="102">
        <f>BaseWeaponStats!U1081*WeaponUpgradeCorrections!P52</f>
        <v>50</v>
      </c>
      <c r="V1081" s="102">
        <f>BaseWeaponStats!V1081*WeaponUpgradeCorrections!Q52</f>
        <v>53</v>
      </c>
      <c r="W1081" s="100">
        <f>BaseWeaponStats!W1081</f>
        <v>240</v>
      </c>
      <c r="X1081" s="100">
        <f>BaseWeaponStats!X1081</f>
        <v>6750</v>
      </c>
      <c r="Y1081" s="100">
        <f>BaseWeaponStats!Y1081</f>
        <v>1</v>
      </c>
    </row>
    <row r="1082" spans="1:25" ht="15.75" customHeight="1" x14ac:dyDescent="0.2">
      <c r="A1082" s="94">
        <f>BaseWeaponStats!A1082+10</f>
        <v>9002610</v>
      </c>
      <c r="B1082" s="95" t="s">
        <v>1536</v>
      </c>
      <c r="C1082" s="16" t="s">
        <v>275</v>
      </c>
      <c r="D1082" s="106">
        <f>BaseWeaponStats!D1082*WeaponUpgradeCorrections!I53</f>
        <v>10</v>
      </c>
      <c r="E1082" s="106">
        <f>BaseWeaponStats!E1082*WeaponUpgradeCorrections!J53</f>
        <v>0</v>
      </c>
      <c r="F1082" s="106">
        <f>BaseWeaponStats!F1082*WeaponUpgradeCorrections!K53</f>
        <v>0</v>
      </c>
      <c r="G1082" s="106">
        <f>BaseWeaponStats!G1082*WeaponUpgradeCorrections!L53</f>
        <v>25</v>
      </c>
      <c r="H1082" s="96">
        <v>0</v>
      </c>
      <c r="I1082" s="97">
        <f>BaseWeaponStats!I1082*WeaponUpgradeCorrections!C53</f>
        <v>84</v>
      </c>
      <c r="J1082" s="97">
        <f>BaseWeaponStats!J1082*WeaponUpgradeCorrections!D53</f>
        <v>102</v>
      </c>
      <c r="K1082" s="97">
        <f>BaseWeaponStats!K1082*WeaponUpgradeCorrections!E53</f>
        <v>0</v>
      </c>
      <c r="L1082" s="97">
        <f>BaseWeaponStats!L1082*WeaponUpgradeCorrections!F53</f>
        <v>0</v>
      </c>
      <c r="M1082" s="97">
        <f>BaseWeaponStats!M1082*WeaponUpgradeCorrections!G53</f>
        <v>62.5</v>
      </c>
      <c r="N1082" s="97">
        <f>BaseWeaponStats!N1082*WeaponUpgradeCorrections!H53</f>
        <v>20</v>
      </c>
      <c r="O1082" s="97">
        <v>0</v>
      </c>
      <c r="P1082" s="98">
        <v>3</v>
      </c>
      <c r="Q1082" s="98">
        <v>1</v>
      </c>
      <c r="R1082" s="102">
        <f>BaseWeaponStats!R1082*WeaponUpgradeCorrections!M53</f>
        <v>100</v>
      </c>
      <c r="S1082" s="102">
        <f>BaseWeaponStats!S1082*WeaponUpgradeCorrections!N53</f>
        <v>30</v>
      </c>
      <c r="T1082" s="102">
        <f>BaseWeaponStats!T1082*WeaponUpgradeCorrections!O53</f>
        <v>70</v>
      </c>
      <c r="U1082" s="102">
        <f>BaseWeaponStats!U1082*WeaponUpgradeCorrections!P53</f>
        <v>50</v>
      </c>
      <c r="V1082" s="102">
        <f>BaseWeaponStats!V1082*WeaponUpgradeCorrections!Q53</f>
        <v>53</v>
      </c>
      <c r="W1082" s="100">
        <f>BaseWeaponStats!W1082</f>
        <v>240</v>
      </c>
      <c r="X1082" s="100">
        <f>BaseWeaponStats!X1082</f>
        <v>6750</v>
      </c>
      <c r="Y1082" s="100">
        <f>BaseWeaponStats!Y1082</f>
        <v>1</v>
      </c>
    </row>
    <row r="1083" spans="1:25" ht="15.75" customHeight="1" x14ac:dyDescent="0.2">
      <c r="A1083" s="94">
        <f>BaseWeaponStats!A1083+10</f>
        <v>9002810</v>
      </c>
      <c r="B1083" s="95" t="s">
        <v>1537</v>
      </c>
      <c r="C1083" s="16" t="s">
        <v>275</v>
      </c>
      <c r="D1083" s="106">
        <f>BaseWeaponStats!D1083*WeaponUpgradeCorrections!I54</f>
        <v>0</v>
      </c>
      <c r="E1083" s="106">
        <f>BaseWeaponStats!E1083*WeaponUpgradeCorrections!J54</f>
        <v>0</v>
      </c>
      <c r="F1083" s="106">
        <f>BaseWeaponStats!F1083*WeaponUpgradeCorrections!K54</f>
        <v>0</v>
      </c>
      <c r="G1083" s="106">
        <f>BaseWeaponStats!G1083*WeaponUpgradeCorrections!L54</f>
        <v>0</v>
      </c>
      <c r="H1083" s="96">
        <v>0</v>
      </c>
      <c r="I1083" s="97">
        <f>BaseWeaponStats!I1083*WeaponUpgradeCorrections!C54</f>
        <v>96.100000000000009</v>
      </c>
      <c r="J1083" s="97">
        <f>BaseWeaponStats!J1083*WeaponUpgradeCorrections!D54</f>
        <v>0</v>
      </c>
      <c r="K1083" s="97">
        <f>BaseWeaponStats!K1083*WeaponUpgradeCorrections!E54</f>
        <v>96.100000000000009</v>
      </c>
      <c r="L1083" s="97">
        <f>BaseWeaponStats!L1083*WeaponUpgradeCorrections!F54</f>
        <v>0</v>
      </c>
      <c r="M1083" s="97">
        <f>BaseWeaponStats!M1083*WeaponUpgradeCorrections!G54</f>
        <v>62.5</v>
      </c>
      <c r="N1083" s="97">
        <f>BaseWeaponStats!N1083*WeaponUpgradeCorrections!H54</f>
        <v>20</v>
      </c>
      <c r="O1083" s="97">
        <v>0</v>
      </c>
      <c r="P1083" s="98">
        <v>3</v>
      </c>
      <c r="Q1083" s="98">
        <v>1</v>
      </c>
      <c r="R1083" s="102">
        <f>BaseWeaponStats!R1083*WeaponUpgradeCorrections!M54</f>
        <v>100</v>
      </c>
      <c r="S1083" s="102">
        <f>BaseWeaponStats!S1083*WeaponUpgradeCorrections!N54</f>
        <v>30</v>
      </c>
      <c r="T1083" s="102">
        <f>BaseWeaponStats!T1083*WeaponUpgradeCorrections!O54</f>
        <v>84</v>
      </c>
      <c r="U1083" s="102">
        <f>BaseWeaponStats!U1083*WeaponUpgradeCorrections!P54</f>
        <v>50</v>
      </c>
      <c r="V1083" s="102">
        <f>BaseWeaponStats!V1083*WeaponUpgradeCorrections!Q54</f>
        <v>53</v>
      </c>
      <c r="W1083" s="100">
        <f>BaseWeaponStats!W1083</f>
        <v>240</v>
      </c>
      <c r="X1083" s="100">
        <f>BaseWeaponStats!X1083</f>
        <v>6750</v>
      </c>
      <c r="Y1083" s="100">
        <f>BaseWeaponStats!Y1083</f>
        <v>0</v>
      </c>
    </row>
    <row r="1084" spans="1:25" ht="15.75" customHeight="1" x14ac:dyDescent="0.2">
      <c r="A1084" s="140" t="s">
        <v>1538</v>
      </c>
      <c r="B1084" s="141"/>
      <c r="C1084" s="141"/>
      <c r="D1084" s="141"/>
      <c r="E1084" s="141"/>
      <c r="F1084" s="141"/>
      <c r="G1084" s="141"/>
      <c r="H1084" s="141"/>
      <c r="I1084" s="141"/>
      <c r="J1084" s="141"/>
      <c r="K1084" s="141"/>
      <c r="L1084" s="141"/>
      <c r="M1084" s="141"/>
      <c r="N1084" s="141"/>
      <c r="O1084" s="141"/>
      <c r="P1084" s="141"/>
      <c r="Q1084" s="141"/>
      <c r="R1084" s="141"/>
      <c r="S1084" s="141"/>
      <c r="T1084" s="141"/>
      <c r="U1084" s="141"/>
      <c r="V1084" s="141"/>
      <c r="W1084" s="141"/>
      <c r="X1084" s="141"/>
      <c r="Y1084" s="142"/>
    </row>
    <row r="1085" spans="1:25" ht="15.75" customHeight="1" x14ac:dyDescent="0.2">
      <c r="A1085" s="94" t="s">
        <v>418</v>
      </c>
      <c r="B1085" s="94" t="s">
        <v>449</v>
      </c>
      <c r="C1085" s="16" t="s">
        <v>2</v>
      </c>
      <c r="D1085" s="96" t="s">
        <v>419</v>
      </c>
      <c r="E1085" s="96" t="s">
        <v>420</v>
      </c>
      <c r="F1085" s="96" t="s">
        <v>421</v>
      </c>
      <c r="G1085" s="96" t="s">
        <v>422</v>
      </c>
      <c r="H1085" s="96" t="s">
        <v>423</v>
      </c>
      <c r="I1085" s="97" t="s">
        <v>424</v>
      </c>
      <c r="J1085" s="97" t="s">
        <v>425</v>
      </c>
      <c r="K1085" s="97" t="s">
        <v>426</v>
      </c>
      <c r="L1085" s="97" t="s">
        <v>427</v>
      </c>
      <c r="M1085" s="97" t="s">
        <v>428</v>
      </c>
      <c r="N1085" s="97" t="s">
        <v>429</v>
      </c>
      <c r="O1085" s="97" t="s">
        <v>430</v>
      </c>
      <c r="P1085" s="98" t="s">
        <v>9</v>
      </c>
      <c r="Q1085" s="98" t="s">
        <v>431</v>
      </c>
      <c r="R1085" s="102" t="s">
        <v>432</v>
      </c>
      <c r="S1085" s="102" t="s">
        <v>433</v>
      </c>
      <c r="T1085" s="102" t="s">
        <v>434</v>
      </c>
      <c r="U1085" s="102" t="s">
        <v>435</v>
      </c>
      <c r="V1085" s="102" t="s">
        <v>436</v>
      </c>
      <c r="W1085" s="100" t="s">
        <v>437</v>
      </c>
      <c r="X1085" s="100" t="s">
        <v>10</v>
      </c>
      <c r="Y1085" s="100" t="s">
        <v>438</v>
      </c>
    </row>
    <row r="1086" spans="1:25" ht="15.75" customHeight="1" x14ac:dyDescent="0.2">
      <c r="A1086" s="94">
        <f>BaseWeaponStats!A1086+15</f>
        <v>1500015</v>
      </c>
      <c r="B1086" s="103" t="s">
        <v>1539</v>
      </c>
      <c r="C1086" s="16" t="s">
        <v>282</v>
      </c>
      <c r="D1086" s="106">
        <f>BaseWeaponStats!D1086*WeaponUpgradeCorrections!I49</f>
        <v>31</v>
      </c>
      <c r="E1086" s="106">
        <f>BaseWeaponStats!E1086*WeaponUpgradeCorrections!J49</f>
        <v>0</v>
      </c>
      <c r="F1086" s="106">
        <f>BaseWeaponStats!F1086*WeaponUpgradeCorrections!K49</f>
        <v>0</v>
      </c>
      <c r="G1086" s="106">
        <f>BaseWeaponStats!G1086*WeaponUpgradeCorrections!L49</f>
        <v>0</v>
      </c>
      <c r="H1086" s="96">
        <v>0</v>
      </c>
      <c r="I1086" s="97">
        <f>BaseWeaponStats!I1086*WeaponUpgradeCorrections!C49</f>
        <v>124</v>
      </c>
      <c r="J1086" s="97">
        <f>BaseWeaponStats!J1086*WeaponUpgradeCorrections!D49</f>
        <v>0</v>
      </c>
      <c r="K1086" s="97">
        <f>BaseWeaponStats!K1086*WeaponUpgradeCorrections!E49</f>
        <v>0</v>
      </c>
      <c r="L1086" s="97">
        <f>BaseWeaponStats!L1086*WeaponUpgradeCorrections!F49</f>
        <v>0</v>
      </c>
      <c r="M1086" s="97">
        <f>BaseWeaponStats!M1086*WeaponUpgradeCorrections!G49</f>
        <v>87.5</v>
      </c>
      <c r="N1086" s="97">
        <f>BaseWeaponStats!N1086*WeaponUpgradeCorrections!H49</f>
        <v>20</v>
      </c>
      <c r="O1086" s="97">
        <v>0</v>
      </c>
      <c r="P1086" s="98">
        <v>6</v>
      </c>
      <c r="Q1086" s="98">
        <v>0</v>
      </c>
      <c r="R1086" s="102">
        <f>BaseWeaponStats!R1086*WeaponUpgradeCorrections!M49</f>
        <v>95</v>
      </c>
      <c r="S1086" s="102">
        <f>BaseWeaponStats!S1086*WeaponUpgradeCorrections!N49</f>
        <v>55</v>
      </c>
      <c r="T1086" s="102">
        <f>BaseWeaponStats!T1086*WeaponUpgradeCorrections!O49</f>
        <v>45</v>
      </c>
      <c r="U1086" s="102">
        <f>BaseWeaponStats!U1086*WeaponUpgradeCorrections!P49</f>
        <v>75</v>
      </c>
      <c r="V1086" s="102">
        <f>BaseWeaponStats!V1086*WeaponUpgradeCorrections!Q49</f>
        <v>84</v>
      </c>
      <c r="W1086" s="100">
        <f>BaseWeaponStats!W1086</f>
        <v>300</v>
      </c>
      <c r="X1086" s="100">
        <f>BaseWeaponStats!X1086</f>
        <v>0</v>
      </c>
      <c r="Y1086" s="100">
        <f>BaseWeaponStats!Y1086</f>
        <v>0</v>
      </c>
    </row>
    <row r="1087" spans="1:25" ht="15.75" customHeight="1" x14ac:dyDescent="0.2">
      <c r="A1087" s="94">
        <f>BaseWeaponStats!A1087+5</f>
        <v>1500105</v>
      </c>
      <c r="B1087" s="95" t="s">
        <v>1540</v>
      </c>
      <c r="C1087" s="16" t="s">
        <v>282</v>
      </c>
      <c r="D1087" s="106">
        <f>BaseWeaponStats!D1087*WeaponUpgradeCorrections!I50</f>
        <v>31</v>
      </c>
      <c r="E1087" s="106">
        <f>BaseWeaponStats!E1087*WeaponUpgradeCorrections!J50</f>
        <v>0</v>
      </c>
      <c r="F1087" s="106">
        <f>BaseWeaponStats!F1087*WeaponUpgradeCorrections!K50</f>
        <v>0</v>
      </c>
      <c r="G1087" s="106">
        <f>BaseWeaponStats!G1087*WeaponUpgradeCorrections!L50</f>
        <v>0</v>
      </c>
      <c r="H1087" s="96">
        <v>0</v>
      </c>
      <c r="I1087" s="97">
        <f>BaseWeaponStats!I1087*WeaponUpgradeCorrections!C50</f>
        <v>124</v>
      </c>
      <c r="J1087" s="97">
        <f>BaseWeaponStats!J1087*WeaponUpgradeCorrections!D50</f>
        <v>0</v>
      </c>
      <c r="K1087" s="97">
        <f>BaseWeaponStats!K1087*WeaponUpgradeCorrections!E50</f>
        <v>0</v>
      </c>
      <c r="L1087" s="97">
        <f>BaseWeaponStats!L1087*WeaponUpgradeCorrections!F50</f>
        <v>0</v>
      </c>
      <c r="M1087" s="97">
        <f>BaseWeaponStats!M1087*WeaponUpgradeCorrections!G50</f>
        <v>87.5</v>
      </c>
      <c r="N1087" s="97">
        <f>BaseWeaponStats!N1087*WeaponUpgradeCorrections!H50</f>
        <v>20</v>
      </c>
      <c r="O1087" s="97">
        <v>0</v>
      </c>
      <c r="P1087" s="98">
        <v>6</v>
      </c>
      <c r="Q1087" s="98">
        <v>0</v>
      </c>
      <c r="R1087" s="102">
        <f>BaseWeaponStats!R1087*WeaponUpgradeCorrections!M50</f>
        <v>95</v>
      </c>
      <c r="S1087" s="102">
        <f>BaseWeaponStats!S1087*WeaponUpgradeCorrections!N50</f>
        <v>55</v>
      </c>
      <c r="T1087" s="102">
        <f>BaseWeaponStats!T1087*WeaponUpgradeCorrections!O50</f>
        <v>45</v>
      </c>
      <c r="U1087" s="102">
        <f>BaseWeaponStats!U1087*WeaponUpgradeCorrections!P50</f>
        <v>75</v>
      </c>
      <c r="V1087" s="102">
        <f>BaseWeaponStats!V1087*WeaponUpgradeCorrections!Q50</f>
        <v>87.5</v>
      </c>
      <c r="W1087" s="100">
        <f>BaseWeaponStats!W1087</f>
        <v>30</v>
      </c>
      <c r="X1087" s="100">
        <f>BaseWeaponStats!X1087</f>
        <v>0</v>
      </c>
      <c r="Y1087" s="100">
        <f>BaseWeaponStats!Y1087</f>
        <v>0</v>
      </c>
    </row>
    <row r="1088" spans="1:25" ht="15.75" customHeight="1" x14ac:dyDescent="0.2">
      <c r="A1088" s="94">
        <f>BaseWeaponStats!A1088+5</f>
        <v>1500205</v>
      </c>
      <c r="B1088" s="95" t="s">
        <v>1541</v>
      </c>
      <c r="C1088" s="16" t="s">
        <v>282</v>
      </c>
      <c r="D1088" s="106">
        <f>BaseWeaponStats!D1088*WeaponUpgradeCorrections!I63</f>
        <v>0</v>
      </c>
      <c r="E1088" s="106">
        <f>BaseWeaponStats!E1088*WeaponUpgradeCorrections!J63</f>
        <v>0</v>
      </c>
      <c r="F1088" s="106">
        <f>BaseWeaponStats!F1088*WeaponUpgradeCorrections!K63</f>
        <v>0</v>
      </c>
      <c r="G1088" s="106">
        <f>BaseWeaponStats!G1088*WeaponUpgradeCorrections!L63</f>
        <v>0</v>
      </c>
      <c r="H1088" s="96">
        <v>0</v>
      </c>
      <c r="I1088" s="97">
        <f>BaseWeaponStats!I1088*WeaponUpgradeCorrections!C63</f>
        <v>99.2</v>
      </c>
      <c r="J1088" s="97">
        <f>BaseWeaponStats!J1088*WeaponUpgradeCorrections!D63</f>
        <v>0</v>
      </c>
      <c r="K1088" s="97">
        <f>BaseWeaponStats!K1088*WeaponUpgradeCorrections!E63</f>
        <v>0</v>
      </c>
      <c r="L1088" s="97">
        <f>BaseWeaponStats!L1088*WeaponUpgradeCorrections!F63</f>
        <v>99.2</v>
      </c>
      <c r="M1088" s="97">
        <f>BaseWeaponStats!M1088*WeaponUpgradeCorrections!G63</f>
        <v>87.5</v>
      </c>
      <c r="N1088" s="97">
        <f>BaseWeaponStats!N1088*WeaponUpgradeCorrections!H63</f>
        <v>20</v>
      </c>
      <c r="O1088" s="97">
        <v>0</v>
      </c>
      <c r="P1088" s="98">
        <v>6</v>
      </c>
      <c r="Q1088" s="98">
        <v>0</v>
      </c>
      <c r="R1088" s="102">
        <f>BaseWeaponStats!R1088*WeaponUpgradeCorrections!M63</f>
        <v>95</v>
      </c>
      <c r="S1088" s="102">
        <f>BaseWeaponStats!S1088*WeaponUpgradeCorrections!N63</f>
        <v>55</v>
      </c>
      <c r="T1088" s="102">
        <f>BaseWeaponStats!T1088*WeaponUpgradeCorrections!O63</f>
        <v>45</v>
      </c>
      <c r="U1088" s="102">
        <f>BaseWeaponStats!U1088*WeaponUpgradeCorrections!P63</f>
        <v>75</v>
      </c>
      <c r="V1088" s="102">
        <f>BaseWeaponStats!V1088*WeaponUpgradeCorrections!Q63</f>
        <v>70</v>
      </c>
      <c r="W1088" s="100">
        <f>BaseWeaponStats!W1088</f>
        <v>300</v>
      </c>
      <c r="X1088" s="100">
        <f>BaseWeaponStats!X1088</f>
        <v>0</v>
      </c>
      <c r="Y1088" s="100">
        <f>BaseWeaponStats!Y1088</f>
        <v>0</v>
      </c>
    </row>
    <row r="1089" spans="1:25" ht="15.75" customHeight="1" x14ac:dyDescent="0.2">
      <c r="A1089" s="94">
        <f>BaseWeaponStats!A1089+10</f>
        <v>1500410</v>
      </c>
      <c r="B1089" s="95" t="s">
        <v>1542</v>
      </c>
      <c r="C1089" s="16" t="s">
        <v>282</v>
      </c>
      <c r="D1089" s="106">
        <f>BaseWeaponStats!D1089*WeaponUpgradeCorrections!I52</f>
        <v>8</v>
      </c>
      <c r="E1089" s="106">
        <f>BaseWeaponStats!E1089*WeaponUpgradeCorrections!J52</f>
        <v>0</v>
      </c>
      <c r="F1089" s="106">
        <f>BaseWeaponStats!F1089*WeaponUpgradeCorrections!K52</f>
        <v>22</v>
      </c>
      <c r="G1089" s="106">
        <f>BaseWeaponStats!G1089*WeaponUpgradeCorrections!L52</f>
        <v>0</v>
      </c>
      <c r="H1089" s="96">
        <v>0</v>
      </c>
      <c r="I1089" s="97">
        <f>BaseWeaponStats!I1089*WeaponUpgradeCorrections!C52</f>
        <v>94</v>
      </c>
      <c r="J1089" s="97">
        <f>BaseWeaponStats!J1089*WeaponUpgradeCorrections!D52</f>
        <v>100</v>
      </c>
      <c r="K1089" s="97">
        <f>BaseWeaponStats!K1089*WeaponUpgradeCorrections!E52</f>
        <v>0</v>
      </c>
      <c r="L1089" s="97">
        <f>BaseWeaponStats!L1089*WeaponUpgradeCorrections!F52</f>
        <v>0</v>
      </c>
      <c r="M1089" s="97">
        <f>BaseWeaponStats!M1089*WeaponUpgradeCorrections!G52</f>
        <v>87.5</v>
      </c>
      <c r="N1089" s="97">
        <f>BaseWeaponStats!N1089*WeaponUpgradeCorrections!H52</f>
        <v>20</v>
      </c>
      <c r="O1089" s="97">
        <v>0</v>
      </c>
      <c r="P1089" s="98">
        <v>6</v>
      </c>
      <c r="Q1089" s="98">
        <v>0</v>
      </c>
      <c r="R1089" s="102">
        <f>BaseWeaponStats!R1089*WeaponUpgradeCorrections!M52</f>
        <v>95</v>
      </c>
      <c r="S1089" s="102">
        <f>BaseWeaponStats!S1089*WeaponUpgradeCorrections!N52</f>
        <v>66</v>
      </c>
      <c r="T1089" s="102">
        <f>BaseWeaponStats!T1089*WeaponUpgradeCorrections!O52</f>
        <v>45</v>
      </c>
      <c r="U1089" s="102">
        <f>BaseWeaponStats!U1089*WeaponUpgradeCorrections!P52</f>
        <v>75</v>
      </c>
      <c r="V1089" s="102">
        <f>BaseWeaponStats!V1089*WeaponUpgradeCorrections!Q52</f>
        <v>70</v>
      </c>
      <c r="W1089" s="100">
        <f>BaseWeaponStats!W1089</f>
        <v>300</v>
      </c>
      <c r="X1089" s="100">
        <f>BaseWeaponStats!X1089</f>
        <v>0</v>
      </c>
      <c r="Y1089" s="100">
        <f>BaseWeaponStats!Y1089</f>
        <v>1</v>
      </c>
    </row>
    <row r="1090" spans="1:25" ht="15.75" customHeight="1" x14ac:dyDescent="0.2">
      <c r="A1090" s="94">
        <f>BaseWeaponStats!A1090+10</f>
        <v>1500610</v>
      </c>
      <c r="B1090" s="95" t="s">
        <v>1543</v>
      </c>
      <c r="C1090" s="16" t="s">
        <v>282</v>
      </c>
      <c r="D1090" s="106">
        <f>BaseWeaponStats!D1090*WeaponUpgradeCorrections!I53</f>
        <v>10</v>
      </c>
      <c r="E1090" s="106">
        <f>BaseWeaponStats!E1090*WeaponUpgradeCorrections!J53</f>
        <v>0</v>
      </c>
      <c r="F1090" s="106">
        <f>BaseWeaponStats!F1090*WeaponUpgradeCorrections!K53</f>
        <v>0</v>
      </c>
      <c r="G1090" s="106">
        <f>BaseWeaponStats!G1090*WeaponUpgradeCorrections!L53</f>
        <v>25</v>
      </c>
      <c r="H1090" s="96">
        <v>0</v>
      </c>
      <c r="I1090" s="97">
        <f>BaseWeaponStats!I1090*WeaponUpgradeCorrections!C53</f>
        <v>84</v>
      </c>
      <c r="J1090" s="97">
        <f>BaseWeaponStats!J1090*WeaponUpgradeCorrections!D53</f>
        <v>102</v>
      </c>
      <c r="K1090" s="97">
        <f>BaseWeaponStats!K1090*WeaponUpgradeCorrections!E53</f>
        <v>0</v>
      </c>
      <c r="L1090" s="97">
        <f>BaseWeaponStats!L1090*WeaponUpgradeCorrections!F53</f>
        <v>0</v>
      </c>
      <c r="M1090" s="97">
        <f>BaseWeaponStats!M1090*WeaponUpgradeCorrections!G53</f>
        <v>87.5</v>
      </c>
      <c r="N1090" s="97">
        <f>BaseWeaponStats!N1090*WeaponUpgradeCorrections!H53</f>
        <v>20</v>
      </c>
      <c r="O1090" s="97">
        <v>0</v>
      </c>
      <c r="P1090" s="98">
        <v>6</v>
      </c>
      <c r="Q1090" s="98">
        <v>0</v>
      </c>
      <c r="R1090" s="102">
        <f>BaseWeaponStats!R1090*WeaponUpgradeCorrections!M53</f>
        <v>95</v>
      </c>
      <c r="S1090" s="102">
        <f>BaseWeaponStats!S1090*WeaponUpgradeCorrections!N53</f>
        <v>55</v>
      </c>
      <c r="T1090" s="102">
        <f>BaseWeaponStats!T1090*WeaponUpgradeCorrections!O53</f>
        <v>45</v>
      </c>
      <c r="U1090" s="102">
        <f>BaseWeaponStats!U1090*WeaponUpgradeCorrections!P53</f>
        <v>75</v>
      </c>
      <c r="V1090" s="102">
        <f>BaseWeaponStats!V1090*WeaponUpgradeCorrections!Q53</f>
        <v>70</v>
      </c>
      <c r="W1090" s="100">
        <f>BaseWeaponStats!W1090</f>
        <v>300</v>
      </c>
      <c r="X1090" s="100">
        <f>BaseWeaponStats!X1090</f>
        <v>0</v>
      </c>
      <c r="Y1090" s="100">
        <f>BaseWeaponStats!Y1090</f>
        <v>1</v>
      </c>
    </row>
    <row r="1091" spans="1:25" ht="15.75" customHeight="1" x14ac:dyDescent="0.2">
      <c r="A1091" s="94">
        <f>BaseWeaponStats!A1091+10</f>
        <v>1500810</v>
      </c>
      <c r="B1091" s="95" t="s">
        <v>1544</v>
      </c>
      <c r="C1091" s="16" t="s">
        <v>282</v>
      </c>
      <c r="D1091" s="106">
        <f>BaseWeaponStats!D1091*WeaponUpgradeCorrections!I54</f>
        <v>0</v>
      </c>
      <c r="E1091" s="106">
        <f>BaseWeaponStats!E1091*WeaponUpgradeCorrections!J54</f>
        <v>0</v>
      </c>
      <c r="F1091" s="106">
        <f>BaseWeaponStats!F1091*WeaponUpgradeCorrections!K54</f>
        <v>0</v>
      </c>
      <c r="G1091" s="106">
        <f>BaseWeaponStats!G1091*WeaponUpgradeCorrections!L54</f>
        <v>0</v>
      </c>
      <c r="H1091" s="96">
        <v>0</v>
      </c>
      <c r="I1091" s="97">
        <f>BaseWeaponStats!I1091*WeaponUpgradeCorrections!C54</f>
        <v>96.100000000000009</v>
      </c>
      <c r="J1091" s="97">
        <f>BaseWeaponStats!J1091*WeaponUpgradeCorrections!D54</f>
        <v>0</v>
      </c>
      <c r="K1091" s="97">
        <f>BaseWeaponStats!K1091*WeaponUpgradeCorrections!E54</f>
        <v>96.100000000000009</v>
      </c>
      <c r="L1091" s="97">
        <f>BaseWeaponStats!L1091*WeaponUpgradeCorrections!F54</f>
        <v>0</v>
      </c>
      <c r="M1091" s="97">
        <f>BaseWeaponStats!M1091*WeaponUpgradeCorrections!G54</f>
        <v>87.5</v>
      </c>
      <c r="N1091" s="97">
        <f>BaseWeaponStats!N1091*WeaponUpgradeCorrections!H54</f>
        <v>20</v>
      </c>
      <c r="O1091" s="97">
        <v>0</v>
      </c>
      <c r="P1091" s="98">
        <v>6</v>
      </c>
      <c r="Q1091" s="98">
        <v>0</v>
      </c>
      <c r="R1091" s="102">
        <f>BaseWeaponStats!R1091*WeaponUpgradeCorrections!M54</f>
        <v>95</v>
      </c>
      <c r="S1091" s="102">
        <f>BaseWeaponStats!S1091*WeaponUpgradeCorrections!N54</f>
        <v>55</v>
      </c>
      <c r="T1091" s="102">
        <f>BaseWeaponStats!T1091*WeaponUpgradeCorrections!O54</f>
        <v>54</v>
      </c>
      <c r="U1091" s="102">
        <f>BaseWeaponStats!U1091*WeaponUpgradeCorrections!P54</f>
        <v>75</v>
      </c>
      <c r="V1091" s="102">
        <f>BaseWeaponStats!V1091*WeaponUpgradeCorrections!Q54</f>
        <v>70</v>
      </c>
      <c r="W1091" s="100">
        <f>BaseWeaponStats!W1091</f>
        <v>300</v>
      </c>
      <c r="X1091" s="100">
        <f>BaseWeaponStats!X1091</f>
        <v>0</v>
      </c>
      <c r="Y1091" s="100">
        <f>BaseWeaponStats!Y1091</f>
        <v>0</v>
      </c>
    </row>
    <row r="1092" spans="1:25" ht="15.75" customHeight="1" x14ac:dyDescent="0.2">
      <c r="A1092" s="94" t="s">
        <v>418</v>
      </c>
      <c r="B1092" s="94" t="s">
        <v>449</v>
      </c>
      <c r="C1092" s="16" t="s">
        <v>2</v>
      </c>
      <c r="D1092" s="96" t="s">
        <v>419</v>
      </c>
      <c r="E1092" s="96" t="s">
        <v>420</v>
      </c>
      <c r="F1092" s="96" t="s">
        <v>421</v>
      </c>
      <c r="G1092" s="96" t="s">
        <v>422</v>
      </c>
      <c r="H1092" s="96" t="s">
        <v>423</v>
      </c>
      <c r="I1092" s="97" t="s">
        <v>424</v>
      </c>
      <c r="J1092" s="97" t="s">
        <v>425</v>
      </c>
      <c r="K1092" s="97" t="s">
        <v>426</v>
      </c>
      <c r="L1092" s="97" t="s">
        <v>427</v>
      </c>
      <c r="M1092" s="97" t="s">
        <v>428</v>
      </c>
      <c r="N1092" s="97" t="s">
        <v>429</v>
      </c>
      <c r="O1092" s="97" t="s">
        <v>430</v>
      </c>
      <c r="P1092" s="98" t="s">
        <v>9</v>
      </c>
      <c r="Q1092" s="98" t="s">
        <v>431</v>
      </c>
      <c r="R1092" s="102" t="s">
        <v>432</v>
      </c>
      <c r="S1092" s="102" t="s">
        <v>433</v>
      </c>
      <c r="T1092" s="102" t="s">
        <v>434</v>
      </c>
      <c r="U1092" s="102" t="s">
        <v>435</v>
      </c>
      <c r="V1092" s="102" t="s">
        <v>436</v>
      </c>
      <c r="W1092" s="100" t="s">
        <v>437</v>
      </c>
      <c r="X1092" s="100" t="s">
        <v>10</v>
      </c>
      <c r="Y1092" s="100" t="s">
        <v>438</v>
      </c>
    </row>
    <row r="1093" spans="1:25" ht="15.75" customHeight="1" x14ac:dyDescent="0.2">
      <c r="A1093" s="94">
        <f>BaseWeaponStats!A1093+15</f>
        <v>1501015</v>
      </c>
      <c r="B1093" s="103" t="s">
        <v>1545</v>
      </c>
      <c r="C1093" s="16" t="s">
        <v>1546</v>
      </c>
      <c r="D1093" s="106">
        <f>BaseWeaponStats!D1093*WeaponUpgradeCorrections!I49</f>
        <v>31</v>
      </c>
      <c r="E1093" s="106">
        <f>BaseWeaponStats!E1093*WeaponUpgradeCorrections!J49</f>
        <v>0</v>
      </c>
      <c r="F1093" s="106">
        <f>BaseWeaponStats!F1093*WeaponUpgradeCorrections!K49</f>
        <v>0</v>
      </c>
      <c r="G1093" s="106">
        <f>BaseWeaponStats!G1093*WeaponUpgradeCorrections!L49</f>
        <v>0</v>
      </c>
      <c r="H1093" s="96">
        <v>0</v>
      </c>
      <c r="I1093" s="97">
        <f>BaseWeaponStats!I1093*WeaponUpgradeCorrections!C49</f>
        <v>160</v>
      </c>
      <c r="J1093" s="97">
        <f>BaseWeaponStats!J1093*WeaponUpgradeCorrections!D49</f>
        <v>0</v>
      </c>
      <c r="K1093" s="97">
        <f>BaseWeaponStats!K1093*WeaponUpgradeCorrections!E49</f>
        <v>0</v>
      </c>
      <c r="L1093" s="97">
        <f>BaseWeaponStats!L1093*WeaponUpgradeCorrections!F49</f>
        <v>0</v>
      </c>
      <c r="M1093" s="97">
        <f>BaseWeaponStats!M1093*WeaponUpgradeCorrections!G49</f>
        <v>87.5</v>
      </c>
      <c r="N1093" s="97">
        <f>BaseWeaponStats!N1093*WeaponUpgradeCorrections!H49</f>
        <v>20</v>
      </c>
      <c r="O1093" s="97">
        <v>0</v>
      </c>
      <c r="P1093" s="98">
        <v>13</v>
      </c>
      <c r="Q1093" s="98">
        <v>0</v>
      </c>
      <c r="R1093" s="102">
        <f>BaseWeaponStats!R1093*WeaponUpgradeCorrections!M49</f>
        <v>100</v>
      </c>
      <c r="S1093" s="102">
        <f>BaseWeaponStats!S1093*WeaponUpgradeCorrections!N49</f>
        <v>40</v>
      </c>
      <c r="T1093" s="102">
        <f>BaseWeaponStats!T1093*WeaponUpgradeCorrections!O49</f>
        <v>75</v>
      </c>
      <c r="U1093" s="102">
        <f>BaseWeaponStats!U1093*WeaponUpgradeCorrections!P49</f>
        <v>50</v>
      </c>
      <c r="V1093" s="102">
        <f>BaseWeaponStats!V1093*WeaponUpgradeCorrections!Q49</f>
        <v>86.399999999999991</v>
      </c>
      <c r="W1093" s="100">
        <f>BaseWeaponStats!W1093</f>
        <v>300</v>
      </c>
      <c r="X1093" s="100">
        <f>BaseWeaponStats!X1093</f>
        <v>0</v>
      </c>
      <c r="Y1093" s="100">
        <f>BaseWeaponStats!Y1093</f>
        <v>0</v>
      </c>
    </row>
    <row r="1094" spans="1:25" ht="15.75" customHeight="1" x14ac:dyDescent="0.2">
      <c r="A1094" s="94">
        <f>BaseWeaponStats!A1094+5</f>
        <v>1501105</v>
      </c>
      <c r="B1094" s="95" t="s">
        <v>1547</v>
      </c>
      <c r="C1094" s="16" t="s">
        <v>1546</v>
      </c>
      <c r="D1094" s="106">
        <f>BaseWeaponStats!D1094*WeaponUpgradeCorrections!I50</f>
        <v>31</v>
      </c>
      <c r="E1094" s="106">
        <f>BaseWeaponStats!E1094*WeaponUpgradeCorrections!J50</f>
        <v>0</v>
      </c>
      <c r="F1094" s="106">
        <f>BaseWeaponStats!F1094*WeaponUpgradeCorrections!K50</f>
        <v>0</v>
      </c>
      <c r="G1094" s="106">
        <f>BaseWeaponStats!G1094*WeaponUpgradeCorrections!L50</f>
        <v>0</v>
      </c>
      <c r="H1094" s="96">
        <v>0</v>
      </c>
      <c r="I1094" s="97">
        <f>BaseWeaponStats!I1094*WeaponUpgradeCorrections!C50</f>
        <v>160</v>
      </c>
      <c r="J1094" s="97">
        <f>BaseWeaponStats!J1094*WeaponUpgradeCorrections!D50</f>
        <v>0</v>
      </c>
      <c r="K1094" s="97">
        <f>BaseWeaponStats!K1094*WeaponUpgradeCorrections!E50</f>
        <v>0</v>
      </c>
      <c r="L1094" s="97">
        <f>BaseWeaponStats!L1094*WeaponUpgradeCorrections!F50</f>
        <v>0</v>
      </c>
      <c r="M1094" s="97">
        <f>BaseWeaponStats!M1094*WeaponUpgradeCorrections!G50</f>
        <v>87.5</v>
      </c>
      <c r="N1094" s="97">
        <f>BaseWeaponStats!N1094*WeaponUpgradeCorrections!H50</f>
        <v>20</v>
      </c>
      <c r="O1094" s="97">
        <v>0</v>
      </c>
      <c r="P1094" s="98">
        <v>13</v>
      </c>
      <c r="Q1094" s="98">
        <v>0</v>
      </c>
      <c r="R1094" s="102">
        <f>BaseWeaponStats!R1094*WeaponUpgradeCorrections!M50</f>
        <v>100</v>
      </c>
      <c r="S1094" s="102">
        <f>BaseWeaponStats!S1094*WeaponUpgradeCorrections!N50</f>
        <v>40</v>
      </c>
      <c r="T1094" s="102">
        <f>BaseWeaponStats!T1094*WeaponUpgradeCorrections!O50</f>
        <v>75</v>
      </c>
      <c r="U1094" s="102">
        <f>BaseWeaponStats!U1094*WeaponUpgradeCorrections!P50</f>
        <v>50</v>
      </c>
      <c r="V1094" s="102">
        <f>BaseWeaponStats!V1094*WeaponUpgradeCorrections!Q50</f>
        <v>90</v>
      </c>
      <c r="W1094" s="100">
        <f>BaseWeaponStats!W1094</f>
        <v>30</v>
      </c>
      <c r="X1094" s="100">
        <f>BaseWeaponStats!X1094</f>
        <v>0</v>
      </c>
      <c r="Y1094" s="100">
        <f>BaseWeaponStats!Y1094</f>
        <v>0</v>
      </c>
    </row>
    <row r="1095" spans="1:25" ht="15.75" customHeight="1" x14ac:dyDescent="0.2">
      <c r="A1095" s="94">
        <f>BaseWeaponStats!A1095+5</f>
        <v>1501205</v>
      </c>
      <c r="B1095" s="95" t="s">
        <v>1548</v>
      </c>
      <c r="C1095" s="16" t="s">
        <v>1546</v>
      </c>
      <c r="D1095" s="106">
        <f>BaseWeaponStats!D1095*WeaponUpgradeCorrections!I63</f>
        <v>0</v>
      </c>
      <c r="E1095" s="106">
        <f>BaseWeaponStats!E1095*WeaponUpgradeCorrections!J63</f>
        <v>0</v>
      </c>
      <c r="F1095" s="106">
        <f>BaseWeaponStats!F1095*WeaponUpgradeCorrections!K63</f>
        <v>0</v>
      </c>
      <c r="G1095" s="106">
        <f>BaseWeaponStats!G1095*WeaponUpgradeCorrections!L63</f>
        <v>0</v>
      </c>
      <c r="H1095" s="96">
        <v>0</v>
      </c>
      <c r="I1095" s="97">
        <f>BaseWeaponStats!I1095*WeaponUpgradeCorrections!C63</f>
        <v>128</v>
      </c>
      <c r="J1095" s="97">
        <f>BaseWeaponStats!J1095*WeaponUpgradeCorrections!D63</f>
        <v>0</v>
      </c>
      <c r="K1095" s="97">
        <f>BaseWeaponStats!K1095*WeaponUpgradeCorrections!E63</f>
        <v>0</v>
      </c>
      <c r="L1095" s="97">
        <f>BaseWeaponStats!L1095*WeaponUpgradeCorrections!F63</f>
        <v>128</v>
      </c>
      <c r="M1095" s="97">
        <f>BaseWeaponStats!M1095*WeaponUpgradeCorrections!G63</f>
        <v>87.5</v>
      </c>
      <c r="N1095" s="97">
        <f>BaseWeaponStats!N1095*WeaponUpgradeCorrections!H63</f>
        <v>20</v>
      </c>
      <c r="O1095" s="97">
        <v>0</v>
      </c>
      <c r="P1095" s="98">
        <v>13</v>
      </c>
      <c r="Q1095" s="98">
        <v>0</v>
      </c>
      <c r="R1095" s="102">
        <f>BaseWeaponStats!R1095*WeaponUpgradeCorrections!M63</f>
        <v>100</v>
      </c>
      <c r="S1095" s="102">
        <f>BaseWeaponStats!S1095*WeaponUpgradeCorrections!N63</f>
        <v>40</v>
      </c>
      <c r="T1095" s="102">
        <f>BaseWeaponStats!T1095*WeaponUpgradeCorrections!O63</f>
        <v>75</v>
      </c>
      <c r="U1095" s="102">
        <f>BaseWeaponStats!U1095*WeaponUpgradeCorrections!P63</f>
        <v>50</v>
      </c>
      <c r="V1095" s="102">
        <f>BaseWeaponStats!V1095*WeaponUpgradeCorrections!Q63</f>
        <v>72</v>
      </c>
      <c r="W1095" s="100">
        <f>BaseWeaponStats!W1095</f>
        <v>300</v>
      </c>
      <c r="X1095" s="100">
        <f>BaseWeaponStats!X1095</f>
        <v>0</v>
      </c>
      <c r="Y1095" s="100">
        <f>BaseWeaponStats!Y1095</f>
        <v>0</v>
      </c>
    </row>
    <row r="1096" spans="1:25" ht="15.75" customHeight="1" x14ac:dyDescent="0.2">
      <c r="A1096" s="94">
        <f>BaseWeaponStats!A1096+10</f>
        <v>1501410</v>
      </c>
      <c r="B1096" s="95" t="s">
        <v>1549</v>
      </c>
      <c r="C1096" s="16" t="s">
        <v>1546</v>
      </c>
      <c r="D1096" s="106">
        <f>BaseWeaponStats!D1096*WeaponUpgradeCorrections!I52</f>
        <v>8</v>
      </c>
      <c r="E1096" s="106">
        <f>BaseWeaponStats!E1096*WeaponUpgradeCorrections!J52</f>
        <v>0</v>
      </c>
      <c r="F1096" s="106">
        <f>BaseWeaponStats!F1096*WeaponUpgradeCorrections!K52</f>
        <v>22</v>
      </c>
      <c r="G1096" s="106">
        <f>BaseWeaponStats!G1096*WeaponUpgradeCorrections!L52</f>
        <v>0</v>
      </c>
      <c r="H1096" s="96">
        <v>0</v>
      </c>
      <c r="I1096" s="97">
        <f>BaseWeaponStats!I1096*WeaponUpgradeCorrections!C52</f>
        <v>120</v>
      </c>
      <c r="J1096" s="97">
        <f>BaseWeaponStats!J1096*WeaponUpgradeCorrections!D52</f>
        <v>130</v>
      </c>
      <c r="K1096" s="97">
        <f>BaseWeaponStats!K1096*WeaponUpgradeCorrections!E52</f>
        <v>0</v>
      </c>
      <c r="L1096" s="97">
        <f>BaseWeaponStats!L1096*WeaponUpgradeCorrections!F52</f>
        <v>0</v>
      </c>
      <c r="M1096" s="97">
        <f>BaseWeaponStats!M1096*WeaponUpgradeCorrections!G52</f>
        <v>87.5</v>
      </c>
      <c r="N1096" s="97">
        <f>BaseWeaponStats!N1096*WeaponUpgradeCorrections!H52</f>
        <v>20</v>
      </c>
      <c r="O1096" s="97">
        <v>0</v>
      </c>
      <c r="P1096" s="98">
        <v>13</v>
      </c>
      <c r="Q1096" s="98">
        <v>0</v>
      </c>
      <c r="R1096" s="102">
        <f>BaseWeaponStats!R1096*WeaponUpgradeCorrections!M52</f>
        <v>100</v>
      </c>
      <c r="S1096" s="102">
        <f>BaseWeaponStats!S1096*WeaponUpgradeCorrections!N52</f>
        <v>48</v>
      </c>
      <c r="T1096" s="102">
        <f>BaseWeaponStats!T1096*WeaponUpgradeCorrections!O52</f>
        <v>75</v>
      </c>
      <c r="U1096" s="102">
        <f>BaseWeaponStats!U1096*WeaponUpgradeCorrections!P52</f>
        <v>50</v>
      </c>
      <c r="V1096" s="102">
        <f>BaseWeaponStats!V1096*WeaponUpgradeCorrections!Q52</f>
        <v>72</v>
      </c>
      <c r="W1096" s="100">
        <f>BaseWeaponStats!W1096</f>
        <v>300</v>
      </c>
      <c r="X1096" s="100">
        <f>BaseWeaponStats!X1096</f>
        <v>0</v>
      </c>
      <c r="Y1096" s="100">
        <f>BaseWeaponStats!Y1096</f>
        <v>1</v>
      </c>
    </row>
    <row r="1097" spans="1:25" ht="15.75" customHeight="1" x14ac:dyDescent="0.2">
      <c r="A1097" s="94">
        <f>BaseWeaponStats!A1097+10</f>
        <v>1501610</v>
      </c>
      <c r="B1097" s="95" t="s">
        <v>1550</v>
      </c>
      <c r="C1097" s="16" t="s">
        <v>1546</v>
      </c>
      <c r="D1097" s="106">
        <f>BaseWeaponStats!D1097*WeaponUpgradeCorrections!I53</f>
        <v>10</v>
      </c>
      <c r="E1097" s="106">
        <f>BaseWeaponStats!E1097*WeaponUpgradeCorrections!J53</f>
        <v>0</v>
      </c>
      <c r="F1097" s="106">
        <f>BaseWeaponStats!F1097*WeaponUpgradeCorrections!K53</f>
        <v>0</v>
      </c>
      <c r="G1097" s="106">
        <f>BaseWeaponStats!G1097*WeaponUpgradeCorrections!L53</f>
        <v>25</v>
      </c>
      <c r="H1097" s="96">
        <v>0</v>
      </c>
      <c r="I1097" s="97">
        <f>BaseWeaponStats!I1097*WeaponUpgradeCorrections!C53</f>
        <v>108</v>
      </c>
      <c r="J1097" s="97">
        <f>BaseWeaponStats!J1097*WeaponUpgradeCorrections!D53</f>
        <v>132</v>
      </c>
      <c r="K1097" s="97">
        <f>BaseWeaponStats!K1097*WeaponUpgradeCorrections!E53</f>
        <v>0</v>
      </c>
      <c r="L1097" s="97">
        <f>BaseWeaponStats!L1097*WeaponUpgradeCorrections!F53</f>
        <v>0</v>
      </c>
      <c r="M1097" s="97">
        <f>BaseWeaponStats!M1097*WeaponUpgradeCorrections!G53</f>
        <v>87.5</v>
      </c>
      <c r="N1097" s="97">
        <f>BaseWeaponStats!N1097*WeaponUpgradeCorrections!H53</f>
        <v>20</v>
      </c>
      <c r="O1097" s="97">
        <v>0</v>
      </c>
      <c r="P1097" s="98">
        <v>13</v>
      </c>
      <c r="Q1097" s="98">
        <v>0</v>
      </c>
      <c r="R1097" s="102">
        <f>BaseWeaponStats!R1097*WeaponUpgradeCorrections!M53</f>
        <v>100</v>
      </c>
      <c r="S1097" s="102">
        <f>BaseWeaponStats!S1097*WeaponUpgradeCorrections!N53</f>
        <v>40</v>
      </c>
      <c r="T1097" s="102">
        <f>BaseWeaponStats!T1097*WeaponUpgradeCorrections!O53</f>
        <v>75</v>
      </c>
      <c r="U1097" s="102">
        <f>BaseWeaponStats!U1097*WeaponUpgradeCorrections!P53</f>
        <v>50</v>
      </c>
      <c r="V1097" s="102">
        <f>BaseWeaponStats!V1097*WeaponUpgradeCorrections!Q53</f>
        <v>72</v>
      </c>
      <c r="W1097" s="100">
        <f>BaseWeaponStats!W1097</f>
        <v>300</v>
      </c>
      <c r="X1097" s="100">
        <f>BaseWeaponStats!X1097</f>
        <v>0</v>
      </c>
      <c r="Y1097" s="100">
        <f>BaseWeaponStats!Y1097</f>
        <v>1</v>
      </c>
    </row>
    <row r="1098" spans="1:25" ht="15.75" customHeight="1" x14ac:dyDescent="0.2">
      <c r="A1098" s="94">
        <f>BaseWeaponStats!A1098+10</f>
        <v>1501810</v>
      </c>
      <c r="B1098" s="95" t="s">
        <v>1551</v>
      </c>
      <c r="C1098" s="16" t="s">
        <v>1546</v>
      </c>
      <c r="D1098" s="106">
        <f>BaseWeaponStats!D1098*WeaponUpgradeCorrections!I65</f>
        <v>0</v>
      </c>
      <c r="E1098" s="106">
        <f>BaseWeaponStats!E1098*WeaponUpgradeCorrections!J65</f>
        <v>0</v>
      </c>
      <c r="F1098" s="106">
        <f>BaseWeaponStats!F1098*WeaponUpgradeCorrections!K65</f>
        <v>0</v>
      </c>
      <c r="G1098" s="106">
        <f>BaseWeaponStats!G1098*WeaponUpgradeCorrections!L65</f>
        <v>0</v>
      </c>
      <c r="H1098" s="96">
        <v>0</v>
      </c>
      <c r="I1098" s="97">
        <f>BaseWeaponStats!I1098*WeaponUpgradeCorrections!C65</f>
        <v>124</v>
      </c>
      <c r="J1098" s="97">
        <f>BaseWeaponStats!J1098*WeaponUpgradeCorrections!D65</f>
        <v>0</v>
      </c>
      <c r="K1098" s="97">
        <f>BaseWeaponStats!K1098*WeaponUpgradeCorrections!E65</f>
        <v>124</v>
      </c>
      <c r="L1098" s="97">
        <f>BaseWeaponStats!L1098*WeaponUpgradeCorrections!F65</f>
        <v>0</v>
      </c>
      <c r="M1098" s="97">
        <f>BaseWeaponStats!M1098*WeaponUpgradeCorrections!G65</f>
        <v>87.5</v>
      </c>
      <c r="N1098" s="97">
        <f>BaseWeaponStats!N1098*WeaponUpgradeCorrections!H65</f>
        <v>20</v>
      </c>
      <c r="O1098" s="97">
        <v>0</v>
      </c>
      <c r="P1098" s="98">
        <v>13</v>
      </c>
      <c r="Q1098" s="98">
        <v>0</v>
      </c>
      <c r="R1098" s="102">
        <f>BaseWeaponStats!R1098*WeaponUpgradeCorrections!M65</f>
        <v>100</v>
      </c>
      <c r="S1098" s="102">
        <f>BaseWeaponStats!S1098*WeaponUpgradeCorrections!N65</f>
        <v>40</v>
      </c>
      <c r="T1098" s="102">
        <f>BaseWeaponStats!T1098*WeaponUpgradeCorrections!O65</f>
        <v>75</v>
      </c>
      <c r="U1098" s="102">
        <f>BaseWeaponStats!U1098*WeaponUpgradeCorrections!P65</f>
        <v>50</v>
      </c>
      <c r="V1098" s="102">
        <f>BaseWeaponStats!V1098*WeaponUpgradeCorrections!Q65</f>
        <v>72</v>
      </c>
      <c r="W1098" s="100">
        <f>BaseWeaponStats!W1098</f>
        <v>300</v>
      </c>
      <c r="X1098" s="100">
        <f>BaseWeaponStats!X1098</f>
        <v>0</v>
      </c>
      <c r="Y1098" s="100">
        <f>BaseWeaponStats!Y1098</f>
        <v>0</v>
      </c>
    </row>
    <row r="1099" spans="1:25" ht="15.75" customHeight="1" x14ac:dyDescent="0.2">
      <c r="A1099" s="94" t="s">
        <v>418</v>
      </c>
      <c r="B1099" s="94" t="s">
        <v>449</v>
      </c>
      <c r="C1099" s="16" t="s">
        <v>2</v>
      </c>
      <c r="D1099" s="96" t="s">
        <v>419</v>
      </c>
      <c r="E1099" s="96" t="s">
        <v>420</v>
      </c>
      <c r="F1099" s="96" t="s">
        <v>421</v>
      </c>
      <c r="G1099" s="96" t="s">
        <v>422</v>
      </c>
      <c r="H1099" s="96" t="s">
        <v>423</v>
      </c>
      <c r="I1099" s="97" t="s">
        <v>424</v>
      </c>
      <c r="J1099" s="97" t="s">
        <v>425</v>
      </c>
      <c r="K1099" s="97" t="s">
        <v>426</v>
      </c>
      <c r="L1099" s="97" t="s">
        <v>427</v>
      </c>
      <c r="M1099" s="97" t="s">
        <v>428</v>
      </c>
      <c r="N1099" s="97" t="s">
        <v>429</v>
      </c>
      <c r="O1099" s="97" t="s">
        <v>430</v>
      </c>
      <c r="P1099" s="98" t="s">
        <v>9</v>
      </c>
      <c r="Q1099" s="98" t="s">
        <v>431</v>
      </c>
      <c r="R1099" s="102" t="s">
        <v>432</v>
      </c>
      <c r="S1099" s="102" t="s">
        <v>433</v>
      </c>
      <c r="T1099" s="102" t="s">
        <v>434</v>
      </c>
      <c r="U1099" s="102" t="s">
        <v>435</v>
      </c>
      <c r="V1099" s="102" t="s">
        <v>436</v>
      </c>
      <c r="W1099" s="100" t="s">
        <v>437</v>
      </c>
      <c r="X1099" s="100" t="s">
        <v>10</v>
      </c>
      <c r="Y1099" s="100" t="s">
        <v>438</v>
      </c>
    </row>
    <row r="1100" spans="1:25" ht="15.75" customHeight="1" x14ac:dyDescent="0.2">
      <c r="A1100" s="94">
        <f>BaseWeaponStats!A1100+15</f>
        <v>1502015</v>
      </c>
      <c r="B1100" s="103" t="s">
        <v>1552</v>
      </c>
      <c r="C1100" s="16" t="s">
        <v>1553</v>
      </c>
      <c r="D1100" s="106">
        <f>BaseWeaponStats!D1100*WeaponUpgradeCorrections!I49</f>
        <v>31</v>
      </c>
      <c r="E1100" s="106">
        <f>BaseWeaponStats!E1100*WeaponUpgradeCorrections!J49</f>
        <v>0</v>
      </c>
      <c r="F1100" s="106">
        <f>BaseWeaponStats!F1100*WeaponUpgradeCorrections!K49</f>
        <v>0</v>
      </c>
      <c r="G1100" s="106">
        <f>BaseWeaponStats!G1100*WeaponUpgradeCorrections!L49</f>
        <v>0</v>
      </c>
      <c r="H1100" s="96">
        <v>0</v>
      </c>
      <c r="I1100" s="97">
        <f>BaseWeaponStats!I1100*WeaponUpgradeCorrections!C49</f>
        <v>160</v>
      </c>
      <c r="J1100" s="97">
        <f>BaseWeaponStats!J1100*WeaponUpgradeCorrections!D49</f>
        <v>0</v>
      </c>
      <c r="K1100" s="97">
        <f>BaseWeaponStats!K1100*WeaponUpgradeCorrections!E49</f>
        <v>0</v>
      </c>
      <c r="L1100" s="97">
        <f>BaseWeaponStats!L1100*WeaponUpgradeCorrections!F49</f>
        <v>0</v>
      </c>
      <c r="M1100" s="97">
        <f>BaseWeaponStats!M1100*WeaponUpgradeCorrections!G49</f>
        <v>87.5</v>
      </c>
      <c r="N1100" s="97">
        <f>BaseWeaponStats!N1100*WeaponUpgradeCorrections!H49</f>
        <v>20</v>
      </c>
      <c r="O1100" s="97">
        <v>0</v>
      </c>
      <c r="P1100" s="98">
        <v>18</v>
      </c>
      <c r="Q1100" s="98">
        <v>1</v>
      </c>
      <c r="R1100" s="102">
        <f>BaseWeaponStats!R1100*WeaponUpgradeCorrections!M49</f>
        <v>100</v>
      </c>
      <c r="S1100" s="102">
        <f>BaseWeaponStats!S1100*WeaponUpgradeCorrections!N49</f>
        <v>60</v>
      </c>
      <c r="T1100" s="102">
        <f>BaseWeaponStats!T1100*WeaponUpgradeCorrections!O49</f>
        <v>75</v>
      </c>
      <c r="U1100" s="102">
        <f>BaseWeaponStats!U1100*WeaponUpgradeCorrections!P49</f>
        <v>75</v>
      </c>
      <c r="V1100" s="102">
        <f>BaseWeaponStats!V1100*WeaponUpgradeCorrections!Q49</f>
        <v>81.599999999999994</v>
      </c>
      <c r="W1100" s="100">
        <f>BaseWeaponStats!W1100</f>
        <v>300</v>
      </c>
      <c r="X1100" s="100">
        <f>BaseWeaponStats!X1100</f>
        <v>0</v>
      </c>
      <c r="Y1100" s="100">
        <f>BaseWeaponStats!Y1100</f>
        <v>0</v>
      </c>
    </row>
    <row r="1101" spans="1:25" ht="15.75" customHeight="1" x14ac:dyDescent="0.2">
      <c r="A1101" s="94">
        <f>BaseWeaponStats!A1101+5</f>
        <v>1502105</v>
      </c>
      <c r="B1101" s="95" t="s">
        <v>1554</v>
      </c>
      <c r="C1101" s="16" t="s">
        <v>1553</v>
      </c>
      <c r="D1101" s="106">
        <f>BaseWeaponStats!D1101*WeaponUpgradeCorrections!I50</f>
        <v>31</v>
      </c>
      <c r="E1101" s="106">
        <f>BaseWeaponStats!E1101*WeaponUpgradeCorrections!J50</f>
        <v>0</v>
      </c>
      <c r="F1101" s="106">
        <f>BaseWeaponStats!F1101*WeaponUpgradeCorrections!K50</f>
        <v>0</v>
      </c>
      <c r="G1101" s="106">
        <f>BaseWeaponStats!G1101*WeaponUpgradeCorrections!L50</f>
        <v>0</v>
      </c>
      <c r="H1101" s="96">
        <v>0</v>
      </c>
      <c r="I1101" s="97">
        <f>BaseWeaponStats!I1101*WeaponUpgradeCorrections!C50</f>
        <v>160</v>
      </c>
      <c r="J1101" s="97">
        <f>BaseWeaponStats!J1101*WeaponUpgradeCorrections!D50</f>
        <v>0</v>
      </c>
      <c r="K1101" s="97">
        <f>BaseWeaponStats!K1101*WeaponUpgradeCorrections!E50</f>
        <v>0</v>
      </c>
      <c r="L1101" s="97">
        <f>BaseWeaponStats!L1101*WeaponUpgradeCorrections!F50</f>
        <v>0</v>
      </c>
      <c r="M1101" s="97">
        <f>BaseWeaponStats!M1101*WeaponUpgradeCorrections!G50</f>
        <v>87.5</v>
      </c>
      <c r="N1101" s="97">
        <f>BaseWeaponStats!N1101*WeaponUpgradeCorrections!H50</f>
        <v>20</v>
      </c>
      <c r="O1101" s="97">
        <v>0</v>
      </c>
      <c r="P1101" s="98">
        <v>18</v>
      </c>
      <c r="Q1101" s="98">
        <v>1</v>
      </c>
      <c r="R1101" s="102">
        <f>BaseWeaponStats!R1101*WeaponUpgradeCorrections!M50</f>
        <v>100</v>
      </c>
      <c r="S1101" s="102">
        <f>BaseWeaponStats!S1101*WeaponUpgradeCorrections!N50</f>
        <v>60</v>
      </c>
      <c r="T1101" s="102">
        <f>BaseWeaponStats!T1101*WeaponUpgradeCorrections!O50</f>
        <v>75</v>
      </c>
      <c r="U1101" s="102">
        <f>BaseWeaponStats!U1101*WeaponUpgradeCorrections!P50</f>
        <v>75</v>
      </c>
      <c r="V1101" s="102">
        <f>BaseWeaponStats!V1101*WeaponUpgradeCorrections!Q50</f>
        <v>85</v>
      </c>
      <c r="W1101" s="100">
        <f>BaseWeaponStats!W1101</f>
        <v>30</v>
      </c>
      <c r="X1101" s="100">
        <f>BaseWeaponStats!X1101</f>
        <v>0</v>
      </c>
      <c r="Y1101" s="100">
        <f>BaseWeaponStats!Y1101</f>
        <v>0</v>
      </c>
    </row>
    <row r="1102" spans="1:25" ht="15.75" customHeight="1" x14ac:dyDescent="0.2">
      <c r="A1102" s="94">
        <f>BaseWeaponStats!A1102+5</f>
        <v>1502205</v>
      </c>
      <c r="B1102" s="95" t="s">
        <v>1555</v>
      </c>
      <c r="C1102" s="16" t="s">
        <v>1553</v>
      </c>
      <c r="D1102" s="106">
        <f>BaseWeaponStats!D1102*WeaponUpgradeCorrections!I63</f>
        <v>0</v>
      </c>
      <c r="E1102" s="106">
        <f>BaseWeaponStats!E1102*WeaponUpgradeCorrections!J63</f>
        <v>0</v>
      </c>
      <c r="F1102" s="106">
        <f>BaseWeaponStats!F1102*WeaponUpgradeCorrections!K63</f>
        <v>0</v>
      </c>
      <c r="G1102" s="106">
        <f>BaseWeaponStats!G1102*WeaponUpgradeCorrections!L63</f>
        <v>0</v>
      </c>
      <c r="H1102" s="96">
        <v>0</v>
      </c>
      <c r="I1102" s="97">
        <f>BaseWeaponStats!I1102*WeaponUpgradeCorrections!C63</f>
        <v>128</v>
      </c>
      <c r="J1102" s="97">
        <f>BaseWeaponStats!J1102*WeaponUpgradeCorrections!D63</f>
        <v>0</v>
      </c>
      <c r="K1102" s="97">
        <f>BaseWeaponStats!K1102*WeaponUpgradeCorrections!E63</f>
        <v>0</v>
      </c>
      <c r="L1102" s="97">
        <f>BaseWeaponStats!L1102*WeaponUpgradeCorrections!F63</f>
        <v>128</v>
      </c>
      <c r="M1102" s="97">
        <f>BaseWeaponStats!M1102*WeaponUpgradeCorrections!G63</f>
        <v>87.5</v>
      </c>
      <c r="N1102" s="97">
        <f>BaseWeaponStats!N1102*WeaponUpgradeCorrections!H63</f>
        <v>20</v>
      </c>
      <c r="O1102" s="97">
        <v>0</v>
      </c>
      <c r="P1102" s="98">
        <v>18</v>
      </c>
      <c r="Q1102" s="98">
        <v>1</v>
      </c>
      <c r="R1102" s="102">
        <f>BaseWeaponStats!R1102*WeaponUpgradeCorrections!M63</f>
        <v>100</v>
      </c>
      <c r="S1102" s="102">
        <f>BaseWeaponStats!S1102*WeaponUpgradeCorrections!N63</f>
        <v>60</v>
      </c>
      <c r="T1102" s="102">
        <f>BaseWeaponStats!T1102*WeaponUpgradeCorrections!O63</f>
        <v>75</v>
      </c>
      <c r="U1102" s="102">
        <f>BaseWeaponStats!U1102*WeaponUpgradeCorrections!P63</f>
        <v>75</v>
      </c>
      <c r="V1102" s="102">
        <f>BaseWeaponStats!V1102*WeaponUpgradeCorrections!Q63</f>
        <v>68</v>
      </c>
      <c r="W1102" s="100">
        <f>BaseWeaponStats!W1102</f>
        <v>300</v>
      </c>
      <c r="X1102" s="100">
        <f>BaseWeaponStats!X1102</f>
        <v>0</v>
      </c>
      <c r="Y1102" s="100">
        <f>BaseWeaponStats!Y1102</f>
        <v>0</v>
      </c>
    </row>
    <row r="1103" spans="1:25" ht="15.75" customHeight="1" x14ac:dyDescent="0.2">
      <c r="A1103" s="94">
        <f>BaseWeaponStats!A1103+10</f>
        <v>1502410</v>
      </c>
      <c r="B1103" s="95" t="s">
        <v>1556</v>
      </c>
      <c r="C1103" s="16" t="s">
        <v>1553</v>
      </c>
      <c r="D1103" s="106">
        <f>BaseWeaponStats!D1103*WeaponUpgradeCorrections!I52</f>
        <v>8</v>
      </c>
      <c r="E1103" s="106">
        <f>BaseWeaponStats!E1103*WeaponUpgradeCorrections!J52</f>
        <v>0</v>
      </c>
      <c r="F1103" s="106">
        <f>BaseWeaponStats!F1103*WeaponUpgradeCorrections!K52</f>
        <v>22</v>
      </c>
      <c r="G1103" s="106">
        <f>BaseWeaponStats!G1103*WeaponUpgradeCorrections!L52</f>
        <v>0</v>
      </c>
      <c r="H1103" s="96">
        <v>0</v>
      </c>
      <c r="I1103" s="97">
        <f>BaseWeaponStats!I1103*WeaponUpgradeCorrections!C52</f>
        <v>120</v>
      </c>
      <c r="J1103" s="97">
        <f>BaseWeaponStats!J1103*WeaponUpgradeCorrections!D52</f>
        <v>130</v>
      </c>
      <c r="K1103" s="97">
        <f>BaseWeaponStats!K1103*WeaponUpgradeCorrections!E52</f>
        <v>0</v>
      </c>
      <c r="L1103" s="97">
        <f>BaseWeaponStats!L1103*WeaponUpgradeCorrections!F52</f>
        <v>0</v>
      </c>
      <c r="M1103" s="97">
        <f>BaseWeaponStats!M1103*WeaponUpgradeCorrections!G52</f>
        <v>87.5</v>
      </c>
      <c r="N1103" s="97">
        <f>BaseWeaponStats!N1103*WeaponUpgradeCorrections!H52</f>
        <v>20</v>
      </c>
      <c r="O1103" s="97">
        <v>0</v>
      </c>
      <c r="P1103" s="98">
        <v>18</v>
      </c>
      <c r="Q1103" s="98">
        <v>1</v>
      </c>
      <c r="R1103" s="102">
        <f>BaseWeaponStats!R1103*WeaponUpgradeCorrections!M52</f>
        <v>100</v>
      </c>
      <c r="S1103" s="102">
        <f>BaseWeaponStats!S1103*WeaponUpgradeCorrections!N52</f>
        <v>72</v>
      </c>
      <c r="T1103" s="102">
        <f>BaseWeaponStats!T1103*WeaponUpgradeCorrections!O52</f>
        <v>75</v>
      </c>
      <c r="U1103" s="102">
        <f>BaseWeaponStats!U1103*WeaponUpgradeCorrections!P52</f>
        <v>75</v>
      </c>
      <c r="V1103" s="102">
        <f>BaseWeaponStats!V1103*WeaponUpgradeCorrections!Q52</f>
        <v>68</v>
      </c>
      <c r="W1103" s="100">
        <f>BaseWeaponStats!W1103</f>
        <v>300</v>
      </c>
      <c r="X1103" s="100">
        <f>BaseWeaponStats!X1103</f>
        <v>0</v>
      </c>
      <c r="Y1103" s="100">
        <f>BaseWeaponStats!Y1103</f>
        <v>1</v>
      </c>
    </row>
    <row r="1104" spans="1:25" ht="15.75" customHeight="1" x14ac:dyDescent="0.2">
      <c r="A1104" s="94">
        <f>BaseWeaponStats!A1104+10</f>
        <v>1502610</v>
      </c>
      <c r="B1104" s="95" t="s">
        <v>1557</v>
      </c>
      <c r="C1104" s="16" t="s">
        <v>1553</v>
      </c>
      <c r="D1104" s="106">
        <f>BaseWeaponStats!D1104*WeaponUpgradeCorrections!I53</f>
        <v>10</v>
      </c>
      <c r="E1104" s="106">
        <f>BaseWeaponStats!E1104*WeaponUpgradeCorrections!J53</f>
        <v>0</v>
      </c>
      <c r="F1104" s="106">
        <f>BaseWeaponStats!F1104*WeaponUpgradeCorrections!K53</f>
        <v>0</v>
      </c>
      <c r="G1104" s="106">
        <f>BaseWeaponStats!G1104*WeaponUpgradeCorrections!L53</f>
        <v>25</v>
      </c>
      <c r="H1104" s="96">
        <v>0</v>
      </c>
      <c r="I1104" s="97">
        <f>BaseWeaponStats!I1104*WeaponUpgradeCorrections!C53</f>
        <v>108</v>
      </c>
      <c r="J1104" s="97">
        <f>BaseWeaponStats!J1104*WeaponUpgradeCorrections!D53</f>
        <v>132</v>
      </c>
      <c r="K1104" s="97">
        <f>BaseWeaponStats!K1104*WeaponUpgradeCorrections!E53</f>
        <v>0</v>
      </c>
      <c r="L1104" s="97">
        <f>BaseWeaponStats!L1104*WeaponUpgradeCorrections!F53</f>
        <v>0</v>
      </c>
      <c r="M1104" s="97">
        <f>BaseWeaponStats!M1104*WeaponUpgradeCorrections!G53</f>
        <v>87.5</v>
      </c>
      <c r="N1104" s="97">
        <f>BaseWeaponStats!N1104*WeaponUpgradeCorrections!H53</f>
        <v>20</v>
      </c>
      <c r="O1104" s="97">
        <v>0</v>
      </c>
      <c r="P1104" s="98">
        <v>18</v>
      </c>
      <c r="Q1104" s="98">
        <v>1</v>
      </c>
      <c r="R1104" s="102">
        <f>BaseWeaponStats!R1104*WeaponUpgradeCorrections!M53</f>
        <v>100</v>
      </c>
      <c r="S1104" s="102">
        <f>BaseWeaponStats!S1104*WeaponUpgradeCorrections!N53</f>
        <v>60</v>
      </c>
      <c r="T1104" s="102">
        <f>BaseWeaponStats!T1104*WeaponUpgradeCorrections!O53</f>
        <v>75</v>
      </c>
      <c r="U1104" s="102">
        <f>BaseWeaponStats!U1104*WeaponUpgradeCorrections!P53</f>
        <v>75</v>
      </c>
      <c r="V1104" s="102">
        <f>BaseWeaponStats!V1104*WeaponUpgradeCorrections!Q53</f>
        <v>68</v>
      </c>
      <c r="W1104" s="100">
        <f>BaseWeaponStats!W1104</f>
        <v>300</v>
      </c>
      <c r="X1104" s="100">
        <f>BaseWeaponStats!X1104</f>
        <v>0</v>
      </c>
      <c r="Y1104" s="100">
        <f>BaseWeaponStats!Y1104</f>
        <v>1</v>
      </c>
    </row>
    <row r="1105" spans="1:25" ht="15.75" customHeight="1" x14ac:dyDescent="0.2">
      <c r="A1105" s="94">
        <f>BaseWeaponStats!A1105+10</f>
        <v>1502810</v>
      </c>
      <c r="B1105" s="95" t="s">
        <v>1558</v>
      </c>
      <c r="C1105" s="16" t="s">
        <v>1553</v>
      </c>
      <c r="D1105" s="106">
        <f>BaseWeaponStats!D1105*WeaponUpgradeCorrections!I65</f>
        <v>0</v>
      </c>
      <c r="E1105" s="106">
        <f>BaseWeaponStats!E1105*WeaponUpgradeCorrections!J65</f>
        <v>0</v>
      </c>
      <c r="F1105" s="106">
        <f>BaseWeaponStats!F1105*WeaponUpgradeCorrections!K65</f>
        <v>0</v>
      </c>
      <c r="G1105" s="106">
        <f>BaseWeaponStats!G1105*WeaponUpgradeCorrections!L65</f>
        <v>0</v>
      </c>
      <c r="H1105" s="96">
        <v>0</v>
      </c>
      <c r="I1105" s="97">
        <f>BaseWeaponStats!I1105*WeaponUpgradeCorrections!C65</f>
        <v>124</v>
      </c>
      <c r="J1105" s="97">
        <f>BaseWeaponStats!J1105*WeaponUpgradeCorrections!D65</f>
        <v>0</v>
      </c>
      <c r="K1105" s="97">
        <f>BaseWeaponStats!K1105*WeaponUpgradeCorrections!E65</f>
        <v>124</v>
      </c>
      <c r="L1105" s="97">
        <f>BaseWeaponStats!L1105*WeaponUpgradeCorrections!F65</f>
        <v>0</v>
      </c>
      <c r="M1105" s="97">
        <f>BaseWeaponStats!M1105*WeaponUpgradeCorrections!G65</f>
        <v>87.5</v>
      </c>
      <c r="N1105" s="97">
        <f>BaseWeaponStats!N1105*WeaponUpgradeCorrections!H65</f>
        <v>20</v>
      </c>
      <c r="O1105" s="97">
        <v>0</v>
      </c>
      <c r="P1105" s="98">
        <v>18</v>
      </c>
      <c r="Q1105" s="98">
        <v>1</v>
      </c>
      <c r="R1105" s="102">
        <f>BaseWeaponStats!R1105*WeaponUpgradeCorrections!M65</f>
        <v>100</v>
      </c>
      <c r="S1105" s="102">
        <f>BaseWeaponStats!S1105*WeaponUpgradeCorrections!N65</f>
        <v>60</v>
      </c>
      <c r="T1105" s="102">
        <f>BaseWeaponStats!T1105*WeaponUpgradeCorrections!O65</f>
        <v>75</v>
      </c>
      <c r="U1105" s="102">
        <f>BaseWeaponStats!U1105*WeaponUpgradeCorrections!P65</f>
        <v>75</v>
      </c>
      <c r="V1105" s="102">
        <f>BaseWeaponStats!V1105*WeaponUpgradeCorrections!Q65</f>
        <v>68</v>
      </c>
      <c r="W1105" s="100">
        <f>BaseWeaponStats!W1105</f>
        <v>300</v>
      </c>
      <c r="X1105" s="100">
        <f>BaseWeaponStats!X1105</f>
        <v>0</v>
      </c>
      <c r="Y1105" s="100">
        <f>BaseWeaponStats!Y1105</f>
        <v>0</v>
      </c>
    </row>
    <row r="1106" spans="1:25" ht="15.75" customHeight="1" x14ac:dyDescent="0.2">
      <c r="A1106" s="94" t="s">
        <v>418</v>
      </c>
      <c r="B1106" s="94" t="s">
        <v>449</v>
      </c>
      <c r="C1106" s="16" t="s">
        <v>2</v>
      </c>
      <c r="D1106" s="96" t="s">
        <v>419</v>
      </c>
      <c r="E1106" s="96" t="s">
        <v>420</v>
      </c>
      <c r="F1106" s="96" t="s">
        <v>421</v>
      </c>
      <c r="G1106" s="96" t="s">
        <v>422</v>
      </c>
      <c r="H1106" s="96" t="s">
        <v>423</v>
      </c>
      <c r="I1106" s="97" t="s">
        <v>424</v>
      </c>
      <c r="J1106" s="97" t="s">
        <v>425</v>
      </c>
      <c r="K1106" s="97" t="s">
        <v>426</v>
      </c>
      <c r="L1106" s="97" t="s">
        <v>427</v>
      </c>
      <c r="M1106" s="97" t="s">
        <v>428</v>
      </c>
      <c r="N1106" s="97" t="s">
        <v>429</v>
      </c>
      <c r="O1106" s="97" t="s">
        <v>430</v>
      </c>
      <c r="P1106" s="98" t="s">
        <v>9</v>
      </c>
      <c r="Q1106" s="98" t="s">
        <v>431</v>
      </c>
      <c r="R1106" s="102" t="s">
        <v>432</v>
      </c>
      <c r="S1106" s="102" t="s">
        <v>433</v>
      </c>
      <c r="T1106" s="102" t="s">
        <v>434</v>
      </c>
      <c r="U1106" s="102" t="s">
        <v>435</v>
      </c>
      <c r="V1106" s="102" t="s">
        <v>436</v>
      </c>
      <c r="W1106" s="100" t="s">
        <v>437</v>
      </c>
      <c r="X1106" s="100" t="s">
        <v>10</v>
      </c>
      <c r="Y1106" s="100" t="s">
        <v>438</v>
      </c>
    </row>
    <row r="1107" spans="1:25" ht="15.75" customHeight="1" x14ac:dyDescent="0.2">
      <c r="A1107" s="94">
        <f>BaseWeaponStats!A1107+5</f>
        <v>1503005</v>
      </c>
      <c r="B1107" s="103" t="s">
        <v>1559</v>
      </c>
      <c r="C1107" s="16" t="s">
        <v>1560</v>
      </c>
      <c r="D1107" s="106">
        <f>BaseWeaponStats!D1107*WeaponUpgradeCorrections!I47</f>
        <v>34</v>
      </c>
      <c r="E1107" s="106">
        <f>BaseWeaponStats!E1107*WeaponUpgradeCorrections!J47</f>
        <v>0</v>
      </c>
      <c r="F1107" s="106">
        <f>BaseWeaponStats!F1107*WeaponUpgradeCorrections!K47</f>
        <v>0</v>
      </c>
      <c r="G1107" s="106">
        <f>BaseWeaponStats!G1107*WeaponUpgradeCorrections!L47</f>
        <v>0</v>
      </c>
      <c r="H1107" s="96">
        <v>0</v>
      </c>
      <c r="I1107" s="97">
        <f>BaseWeaponStats!I1107*WeaponUpgradeCorrections!C47</f>
        <v>102.5</v>
      </c>
      <c r="J1107" s="97">
        <f>BaseWeaponStats!J1107*WeaponUpgradeCorrections!D47</f>
        <v>0</v>
      </c>
      <c r="K1107" s="97">
        <f>BaseWeaponStats!K1107*WeaponUpgradeCorrections!E47</f>
        <v>0</v>
      </c>
      <c r="L1107" s="97">
        <f>BaseWeaponStats!L1107*WeaponUpgradeCorrections!F47</f>
        <v>0</v>
      </c>
      <c r="M1107" s="97">
        <f>BaseWeaponStats!M1107*WeaponUpgradeCorrections!G47</f>
        <v>87.5</v>
      </c>
      <c r="N1107" s="97">
        <f>BaseWeaponStats!N1107*WeaponUpgradeCorrections!H47</f>
        <v>20</v>
      </c>
      <c r="O1107" s="97">
        <v>0</v>
      </c>
      <c r="P1107" s="98">
        <v>20</v>
      </c>
      <c r="Q1107" s="98">
        <v>1</v>
      </c>
      <c r="R1107" s="102">
        <f>BaseWeaponStats!R1107*WeaponUpgradeCorrections!M47</f>
        <v>100</v>
      </c>
      <c r="S1107" s="102">
        <f>BaseWeaponStats!S1107*WeaponUpgradeCorrections!N47</f>
        <v>80</v>
      </c>
      <c r="T1107" s="102">
        <f>BaseWeaponStats!T1107*WeaponUpgradeCorrections!O47</f>
        <v>75</v>
      </c>
      <c r="U1107" s="102">
        <f>BaseWeaponStats!U1107*WeaponUpgradeCorrections!P47</f>
        <v>65</v>
      </c>
      <c r="V1107" s="102">
        <f>BaseWeaponStats!V1107*WeaponUpgradeCorrections!Q47</f>
        <v>80</v>
      </c>
      <c r="W1107" s="100">
        <f>BaseWeaponStats!W1107</f>
        <v>400</v>
      </c>
      <c r="X1107" s="100">
        <f>BaseWeaponStats!X1107</f>
        <v>0</v>
      </c>
      <c r="Y1107" s="100">
        <f>BaseWeaponStats!Y1107</f>
        <v>0</v>
      </c>
    </row>
    <row r="1108" spans="1:25" ht="15.75" customHeight="1" x14ac:dyDescent="0.2">
      <c r="A1108" s="94" t="s">
        <v>418</v>
      </c>
      <c r="B1108" s="94" t="s">
        <v>449</v>
      </c>
      <c r="C1108" s="16" t="s">
        <v>2</v>
      </c>
      <c r="D1108" s="96" t="s">
        <v>419</v>
      </c>
      <c r="E1108" s="96" t="s">
        <v>420</v>
      </c>
      <c r="F1108" s="96" t="s">
        <v>421</v>
      </c>
      <c r="G1108" s="96" t="s">
        <v>422</v>
      </c>
      <c r="H1108" s="96" t="s">
        <v>423</v>
      </c>
      <c r="I1108" s="97" t="s">
        <v>424</v>
      </c>
      <c r="J1108" s="97" t="s">
        <v>425</v>
      </c>
      <c r="K1108" s="97" t="s">
        <v>426</v>
      </c>
      <c r="L1108" s="97" t="s">
        <v>427</v>
      </c>
      <c r="M1108" s="97" t="s">
        <v>428</v>
      </c>
      <c r="N1108" s="97" t="s">
        <v>429</v>
      </c>
      <c r="O1108" s="97" t="s">
        <v>430</v>
      </c>
      <c r="P1108" s="98" t="s">
        <v>9</v>
      </c>
      <c r="Q1108" s="98" t="s">
        <v>431</v>
      </c>
      <c r="R1108" s="102" t="s">
        <v>432</v>
      </c>
      <c r="S1108" s="102" t="s">
        <v>433</v>
      </c>
      <c r="T1108" s="102" t="s">
        <v>434</v>
      </c>
      <c r="U1108" s="102" t="s">
        <v>435</v>
      </c>
      <c r="V1108" s="102" t="s">
        <v>436</v>
      </c>
      <c r="W1108" s="100" t="s">
        <v>437</v>
      </c>
      <c r="X1108" s="100" t="s">
        <v>10</v>
      </c>
      <c r="Y1108" s="100" t="s">
        <v>438</v>
      </c>
    </row>
    <row r="1109" spans="1:25" ht="15.75" customHeight="1" x14ac:dyDescent="0.2">
      <c r="A1109" s="94">
        <f>BaseWeaponStats!A1109+5</f>
        <v>1505005</v>
      </c>
      <c r="B1109" s="103" t="s">
        <v>1561</v>
      </c>
      <c r="C1109" s="16" t="s">
        <v>1562</v>
      </c>
      <c r="D1109" s="106">
        <f>BaseWeaponStats!D1109*WeaponUpgradeCorrections!I47</f>
        <v>34</v>
      </c>
      <c r="E1109" s="106">
        <f>BaseWeaponStats!E1109*WeaponUpgradeCorrections!J47</f>
        <v>0</v>
      </c>
      <c r="F1109" s="106">
        <f>BaseWeaponStats!F1109*WeaponUpgradeCorrections!K47</f>
        <v>0</v>
      </c>
      <c r="G1109" s="106">
        <f>BaseWeaponStats!G1109*WeaponUpgradeCorrections!L47</f>
        <v>0</v>
      </c>
      <c r="H1109" s="96">
        <v>0</v>
      </c>
      <c r="I1109" s="97">
        <f>BaseWeaponStats!I1109*WeaponUpgradeCorrections!C47</f>
        <v>105</v>
      </c>
      <c r="J1109" s="97">
        <f>BaseWeaponStats!J1109*WeaponUpgradeCorrections!D47</f>
        <v>0</v>
      </c>
      <c r="K1109" s="97">
        <f>BaseWeaponStats!K1109*WeaponUpgradeCorrections!E47</f>
        <v>0</v>
      </c>
      <c r="L1109" s="97">
        <f>BaseWeaponStats!L1109*WeaponUpgradeCorrections!F47</f>
        <v>0</v>
      </c>
      <c r="M1109" s="97">
        <f>BaseWeaponStats!M1109*WeaponUpgradeCorrections!G47</f>
        <v>87.5</v>
      </c>
      <c r="N1109" s="97">
        <f>BaseWeaponStats!N1109*WeaponUpgradeCorrections!H47</f>
        <v>20</v>
      </c>
      <c r="O1109" s="97">
        <v>0</v>
      </c>
      <c r="P1109" s="98">
        <v>26</v>
      </c>
      <c r="Q1109" s="98">
        <v>1</v>
      </c>
      <c r="R1109" s="102">
        <f>BaseWeaponStats!R1109*WeaponUpgradeCorrections!M47</f>
        <v>100</v>
      </c>
      <c r="S1109" s="102">
        <f>BaseWeaponStats!S1109*WeaponUpgradeCorrections!N47</f>
        <v>90</v>
      </c>
      <c r="T1109" s="102">
        <f>BaseWeaponStats!T1109*WeaponUpgradeCorrections!O47</f>
        <v>80</v>
      </c>
      <c r="U1109" s="102">
        <f>BaseWeaponStats!U1109*WeaponUpgradeCorrections!P47</f>
        <v>80</v>
      </c>
      <c r="V1109" s="102">
        <f>BaseWeaponStats!V1109*WeaponUpgradeCorrections!Q47</f>
        <v>84</v>
      </c>
      <c r="W1109" s="100">
        <f>BaseWeaponStats!W1109</f>
        <v>500</v>
      </c>
      <c r="X1109" s="100">
        <f>BaseWeaponStats!X1109</f>
        <v>0</v>
      </c>
      <c r="Y1109" s="100">
        <f>BaseWeaponStats!Y1109</f>
        <v>0</v>
      </c>
    </row>
    <row r="1110" spans="1:25" ht="15.75" customHeight="1" x14ac:dyDescent="0.2">
      <c r="A1110" s="94" t="s">
        <v>418</v>
      </c>
      <c r="B1110" s="94" t="s">
        <v>449</v>
      </c>
      <c r="C1110" s="16" t="s">
        <v>2</v>
      </c>
      <c r="D1110" s="96" t="s">
        <v>419</v>
      </c>
      <c r="E1110" s="96" t="s">
        <v>420</v>
      </c>
      <c r="F1110" s="96" t="s">
        <v>421</v>
      </c>
      <c r="G1110" s="96" t="s">
        <v>422</v>
      </c>
      <c r="H1110" s="96" t="s">
        <v>423</v>
      </c>
      <c r="I1110" s="97" t="s">
        <v>424</v>
      </c>
      <c r="J1110" s="97" t="s">
        <v>425</v>
      </c>
      <c r="K1110" s="97" t="s">
        <v>426</v>
      </c>
      <c r="L1110" s="97" t="s">
        <v>427</v>
      </c>
      <c r="M1110" s="97" t="s">
        <v>428</v>
      </c>
      <c r="N1110" s="97" t="s">
        <v>429</v>
      </c>
      <c r="O1110" s="97" t="s">
        <v>430</v>
      </c>
      <c r="P1110" s="98" t="s">
        <v>9</v>
      </c>
      <c r="Q1110" s="98" t="s">
        <v>431</v>
      </c>
      <c r="R1110" s="102" t="s">
        <v>432</v>
      </c>
      <c r="S1110" s="102" t="s">
        <v>433</v>
      </c>
      <c r="T1110" s="102" t="s">
        <v>434</v>
      </c>
      <c r="U1110" s="102" t="s">
        <v>435</v>
      </c>
      <c r="V1110" s="102" t="s">
        <v>436</v>
      </c>
      <c r="W1110" s="100" t="s">
        <v>437</v>
      </c>
      <c r="X1110" s="100" t="s">
        <v>10</v>
      </c>
      <c r="Y1110" s="100" t="s">
        <v>438</v>
      </c>
    </row>
    <row r="1111" spans="1:25" ht="15.75" customHeight="1" x14ac:dyDescent="0.2">
      <c r="A1111" s="94">
        <f>BaseWeaponStats!A1111+15</f>
        <v>1506015</v>
      </c>
      <c r="B1111" s="103" t="s">
        <v>1563</v>
      </c>
      <c r="C1111" s="16" t="s">
        <v>1546</v>
      </c>
      <c r="D1111" s="106">
        <f>BaseWeaponStats!D1111*WeaponUpgradeCorrections!I4</f>
        <v>37.199999999999996</v>
      </c>
      <c r="E1111" s="106">
        <f>BaseWeaponStats!E1111*WeaponUpgradeCorrections!J4</f>
        <v>0</v>
      </c>
      <c r="F1111" s="106">
        <f>BaseWeaponStats!F1111*WeaponUpgradeCorrections!K4</f>
        <v>0</v>
      </c>
      <c r="G1111" s="106">
        <f>BaseWeaponStats!G1111*WeaponUpgradeCorrections!L4</f>
        <v>0</v>
      </c>
      <c r="H1111" s="96">
        <v>0</v>
      </c>
      <c r="I1111" s="97">
        <f>BaseWeaponStats!I1111*WeaponUpgradeCorrections!C4</f>
        <v>200</v>
      </c>
      <c r="J1111" s="97">
        <f>BaseWeaponStats!J1111*WeaponUpgradeCorrections!D4</f>
        <v>0</v>
      </c>
      <c r="K1111" s="97">
        <f>BaseWeaponStats!K1111*WeaponUpgradeCorrections!E4</f>
        <v>0</v>
      </c>
      <c r="L1111" s="97">
        <f>BaseWeaponStats!L1111*WeaponUpgradeCorrections!F4</f>
        <v>0</v>
      </c>
      <c r="M1111" s="97">
        <f>BaseWeaponStats!M1111*WeaponUpgradeCorrections!G4</f>
        <v>87.5</v>
      </c>
      <c r="N1111" s="97">
        <f>BaseWeaponStats!N1111*WeaponUpgradeCorrections!H4</f>
        <v>20</v>
      </c>
      <c r="O1111" s="97">
        <v>0</v>
      </c>
      <c r="P1111" s="98">
        <v>12</v>
      </c>
      <c r="Q1111" s="98">
        <v>0</v>
      </c>
      <c r="R1111" s="102">
        <f>BaseWeaponStats!R1111*WeaponUpgradeCorrections!M4</f>
        <v>90</v>
      </c>
      <c r="S1111" s="102">
        <f>BaseWeaponStats!S1111*WeaponUpgradeCorrections!N4</f>
        <v>30</v>
      </c>
      <c r="T1111" s="102">
        <f>BaseWeaponStats!T1111*WeaponUpgradeCorrections!O4</f>
        <v>30</v>
      </c>
      <c r="U1111" s="102">
        <f>BaseWeaponStats!U1111*WeaponUpgradeCorrections!P4</f>
        <v>51</v>
      </c>
      <c r="V1111" s="102">
        <f>BaseWeaponStats!V1111*WeaponUpgradeCorrections!Q4</f>
        <v>66</v>
      </c>
      <c r="W1111" s="100">
        <f>BaseWeaponStats!W1111</f>
        <v>200</v>
      </c>
      <c r="X1111" s="100">
        <f>BaseWeaponStats!X1111</f>
        <v>0</v>
      </c>
      <c r="Y1111" s="100">
        <f>BaseWeaponStats!Y1111</f>
        <v>0</v>
      </c>
    </row>
    <row r="1112" spans="1:25" ht="15.75" customHeight="1" x14ac:dyDescent="0.2">
      <c r="A1112" s="94">
        <f>BaseWeaponStats!A1112+5</f>
        <v>1506105</v>
      </c>
      <c r="B1112" s="95" t="s">
        <v>1564</v>
      </c>
      <c r="C1112" s="16" t="s">
        <v>1546</v>
      </c>
      <c r="D1112" s="106">
        <f>BaseWeaponStats!D1112*WeaponUpgradeCorrections!I5</f>
        <v>37.199999999999996</v>
      </c>
      <c r="E1112" s="106">
        <f>BaseWeaponStats!E1112*WeaponUpgradeCorrections!J5</f>
        <v>0</v>
      </c>
      <c r="F1112" s="106">
        <f>BaseWeaponStats!F1112*WeaponUpgradeCorrections!K5</f>
        <v>0</v>
      </c>
      <c r="G1112" s="106">
        <f>BaseWeaponStats!G1112*WeaponUpgradeCorrections!L5</f>
        <v>0</v>
      </c>
      <c r="H1112" s="96">
        <v>0</v>
      </c>
      <c r="I1112" s="97">
        <f>BaseWeaponStats!I1112*WeaponUpgradeCorrections!C5</f>
        <v>216</v>
      </c>
      <c r="J1112" s="97">
        <f>BaseWeaponStats!J1112*WeaponUpgradeCorrections!D5</f>
        <v>0</v>
      </c>
      <c r="K1112" s="97">
        <f>BaseWeaponStats!K1112*WeaponUpgradeCorrections!E5</f>
        <v>0</v>
      </c>
      <c r="L1112" s="97">
        <f>BaseWeaponStats!L1112*WeaponUpgradeCorrections!F5</f>
        <v>0</v>
      </c>
      <c r="M1112" s="97">
        <f>BaseWeaponStats!M1112*WeaponUpgradeCorrections!G5</f>
        <v>87.5</v>
      </c>
      <c r="N1112" s="97">
        <f>BaseWeaponStats!N1112*WeaponUpgradeCorrections!H5</f>
        <v>20</v>
      </c>
      <c r="O1112" s="97">
        <v>0</v>
      </c>
      <c r="P1112" s="98">
        <v>12</v>
      </c>
      <c r="Q1112" s="98">
        <v>0</v>
      </c>
      <c r="R1112" s="102">
        <f>BaseWeaponStats!R1112*WeaponUpgradeCorrections!M5</f>
        <v>90</v>
      </c>
      <c r="S1112" s="102">
        <f>BaseWeaponStats!S1112*WeaponUpgradeCorrections!N5</f>
        <v>30</v>
      </c>
      <c r="T1112" s="102">
        <f>BaseWeaponStats!T1112*WeaponUpgradeCorrections!O5</f>
        <v>30</v>
      </c>
      <c r="U1112" s="102">
        <f>BaseWeaponStats!U1112*WeaponUpgradeCorrections!P5</f>
        <v>51</v>
      </c>
      <c r="V1112" s="102">
        <f>BaseWeaponStats!V1112*WeaponUpgradeCorrections!Q5</f>
        <v>66</v>
      </c>
      <c r="W1112" s="100">
        <f>BaseWeaponStats!W1112</f>
        <v>20</v>
      </c>
      <c r="X1112" s="100">
        <f>BaseWeaponStats!X1112</f>
        <v>0</v>
      </c>
      <c r="Y1112" s="100">
        <f>BaseWeaponStats!Y1112</f>
        <v>0</v>
      </c>
    </row>
    <row r="1113" spans="1:25" ht="15.75" customHeight="1" x14ac:dyDescent="0.2">
      <c r="A1113" s="94">
        <f>BaseWeaponStats!A1113+5</f>
        <v>1506205</v>
      </c>
      <c r="B1113" s="95" t="s">
        <v>1565</v>
      </c>
      <c r="C1113" s="16" t="s">
        <v>1546</v>
      </c>
      <c r="D1113" s="106">
        <f>BaseWeaponStats!D1113*WeaponUpgradeCorrections!I6</f>
        <v>0</v>
      </c>
      <c r="E1113" s="106">
        <f>BaseWeaponStats!E1113*WeaponUpgradeCorrections!J6</f>
        <v>0</v>
      </c>
      <c r="F1113" s="106">
        <f>BaseWeaponStats!F1113*WeaponUpgradeCorrections!K6</f>
        <v>0</v>
      </c>
      <c r="G1113" s="106">
        <f>BaseWeaponStats!G1113*WeaponUpgradeCorrections!L6</f>
        <v>0</v>
      </c>
      <c r="H1113" s="96">
        <v>0</v>
      </c>
      <c r="I1113" s="97">
        <f>BaseWeaponStats!I1113*WeaponUpgradeCorrections!C6</f>
        <v>200</v>
      </c>
      <c r="J1113" s="97">
        <f>BaseWeaponStats!J1113*WeaponUpgradeCorrections!D6</f>
        <v>0</v>
      </c>
      <c r="K1113" s="97">
        <f>BaseWeaponStats!K1113*WeaponUpgradeCorrections!E6</f>
        <v>0</v>
      </c>
      <c r="L1113" s="97">
        <f>BaseWeaponStats!L1113*WeaponUpgradeCorrections!F6</f>
        <v>200</v>
      </c>
      <c r="M1113" s="97">
        <f>BaseWeaponStats!M1113*WeaponUpgradeCorrections!G6</f>
        <v>87.5</v>
      </c>
      <c r="N1113" s="97">
        <f>BaseWeaponStats!N1113*WeaponUpgradeCorrections!H6</f>
        <v>20</v>
      </c>
      <c r="O1113" s="97">
        <v>0</v>
      </c>
      <c r="P1113" s="98">
        <v>12</v>
      </c>
      <c r="Q1113" s="98">
        <v>0</v>
      </c>
      <c r="R1113" s="102">
        <f>BaseWeaponStats!R1113*WeaponUpgradeCorrections!M6</f>
        <v>90</v>
      </c>
      <c r="S1113" s="102">
        <f>BaseWeaponStats!S1113*WeaponUpgradeCorrections!N6</f>
        <v>30</v>
      </c>
      <c r="T1113" s="102">
        <f>BaseWeaponStats!T1113*WeaponUpgradeCorrections!O6</f>
        <v>30</v>
      </c>
      <c r="U1113" s="102">
        <f>BaseWeaponStats!U1113*WeaponUpgradeCorrections!P6</f>
        <v>71.399999999999991</v>
      </c>
      <c r="V1113" s="102">
        <f>BaseWeaponStats!V1113*WeaponUpgradeCorrections!Q6</f>
        <v>66</v>
      </c>
      <c r="W1113" s="100">
        <f>BaseWeaponStats!W1113</f>
        <v>200</v>
      </c>
      <c r="X1113" s="100">
        <f>BaseWeaponStats!X1113</f>
        <v>0</v>
      </c>
      <c r="Y1113" s="100">
        <f>BaseWeaponStats!Y1113</f>
        <v>0</v>
      </c>
    </row>
    <row r="1114" spans="1:25" ht="15.75" customHeight="1" x14ac:dyDescent="0.2">
      <c r="A1114" s="94">
        <f>BaseWeaponStats!A1114+10</f>
        <v>1506410</v>
      </c>
      <c r="B1114" s="95" t="s">
        <v>1566</v>
      </c>
      <c r="C1114" s="16" t="s">
        <v>1546</v>
      </c>
      <c r="D1114" s="106">
        <f>BaseWeaponStats!D1114*WeaponUpgradeCorrections!I8</f>
        <v>9.6</v>
      </c>
      <c r="E1114" s="106">
        <f>BaseWeaponStats!E1114*WeaponUpgradeCorrections!J8</f>
        <v>0</v>
      </c>
      <c r="F1114" s="106">
        <f>BaseWeaponStats!F1114*WeaponUpgradeCorrections!K8</f>
        <v>26.4</v>
      </c>
      <c r="G1114" s="106">
        <f>BaseWeaponStats!G1114*WeaponUpgradeCorrections!L8</f>
        <v>0</v>
      </c>
      <c r="H1114" s="96">
        <v>0</v>
      </c>
      <c r="I1114" s="97">
        <f>BaseWeaponStats!I1114*WeaponUpgradeCorrections!C8</f>
        <v>150</v>
      </c>
      <c r="J1114" s="97">
        <f>BaseWeaponStats!J1114*WeaponUpgradeCorrections!D8</f>
        <v>162.5</v>
      </c>
      <c r="K1114" s="97">
        <f>BaseWeaponStats!K1114*WeaponUpgradeCorrections!E8</f>
        <v>0</v>
      </c>
      <c r="L1114" s="97">
        <f>BaseWeaponStats!L1114*WeaponUpgradeCorrections!F8</f>
        <v>0</v>
      </c>
      <c r="M1114" s="97">
        <f>BaseWeaponStats!M1114*WeaponUpgradeCorrections!G8</f>
        <v>87.5</v>
      </c>
      <c r="N1114" s="97">
        <f>BaseWeaponStats!N1114*WeaponUpgradeCorrections!H8</f>
        <v>20</v>
      </c>
      <c r="O1114" s="97">
        <v>0</v>
      </c>
      <c r="P1114" s="98">
        <v>12</v>
      </c>
      <c r="Q1114" s="98">
        <v>0</v>
      </c>
      <c r="R1114" s="102">
        <f>BaseWeaponStats!R1114*WeaponUpgradeCorrections!M8</f>
        <v>90</v>
      </c>
      <c r="S1114" s="102">
        <f>BaseWeaponStats!S1114*WeaponUpgradeCorrections!N8</f>
        <v>30</v>
      </c>
      <c r="T1114" s="102">
        <f>BaseWeaponStats!T1114*WeaponUpgradeCorrections!O8</f>
        <v>30</v>
      </c>
      <c r="U1114" s="102">
        <f>BaseWeaponStats!U1114*WeaponUpgradeCorrections!P8</f>
        <v>51</v>
      </c>
      <c r="V1114" s="102">
        <f>BaseWeaponStats!V1114*WeaponUpgradeCorrections!Q8</f>
        <v>66</v>
      </c>
      <c r="W1114" s="100">
        <f>BaseWeaponStats!W1114</f>
        <v>200</v>
      </c>
      <c r="X1114" s="100">
        <f>BaseWeaponStats!X1114</f>
        <v>0</v>
      </c>
      <c r="Y1114" s="100">
        <f>BaseWeaponStats!Y1114</f>
        <v>1</v>
      </c>
    </row>
    <row r="1115" spans="1:25" ht="15.75" customHeight="1" x14ac:dyDescent="0.2">
      <c r="A1115" s="94">
        <f>BaseWeaponStats!A1115+10</f>
        <v>1506610</v>
      </c>
      <c r="B1115" s="95" t="s">
        <v>1567</v>
      </c>
      <c r="C1115" s="16" t="s">
        <v>1546</v>
      </c>
      <c r="D1115" s="106">
        <f>BaseWeaponStats!D1115*WeaponUpgradeCorrections!I10</f>
        <v>12</v>
      </c>
      <c r="E1115" s="106">
        <f>BaseWeaponStats!E1115*WeaponUpgradeCorrections!J10</f>
        <v>0</v>
      </c>
      <c r="F1115" s="106">
        <f>BaseWeaponStats!F1115*WeaponUpgradeCorrections!K10</f>
        <v>0</v>
      </c>
      <c r="G1115" s="106">
        <f>BaseWeaponStats!G1115*WeaponUpgradeCorrections!L10</f>
        <v>30</v>
      </c>
      <c r="H1115" s="96">
        <v>0</v>
      </c>
      <c r="I1115" s="97">
        <f>BaseWeaponStats!I1115*WeaponUpgradeCorrections!C10</f>
        <v>135</v>
      </c>
      <c r="J1115" s="97">
        <f>BaseWeaponStats!J1115*WeaponUpgradeCorrections!D10</f>
        <v>165</v>
      </c>
      <c r="K1115" s="97">
        <f>BaseWeaponStats!K1115*WeaponUpgradeCorrections!E10</f>
        <v>0</v>
      </c>
      <c r="L1115" s="97">
        <f>BaseWeaponStats!L1115*WeaponUpgradeCorrections!F10</f>
        <v>0</v>
      </c>
      <c r="M1115" s="97">
        <f>BaseWeaponStats!M1115*WeaponUpgradeCorrections!G10</f>
        <v>87.5</v>
      </c>
      <c r="N1115" s="97">
        <f>BaseWeaponStats!N1115*WeaponUpgradeCorrections!H10</f>
        <v>20</v>
      </c>
      <c r="O1115" s="97">
        <v>0</v>
      </c>
      <c r="P1115" s="98">
        <v>12</v>
      </c>
      <c r="Q1115" s="98">
        <v>0</v>
      </c>
      <c r="R1115" s="102">
        <f>BaseWeaponStats!R1115*WeaponUpgradeCorrections!M10</f>
        <v>90</v>
      </c>
      <c r="S1115" s="102">
        <f>BaseWeaponStats!S1115*WeaponUpgradeCorrections!N10</f>
        <v>30</v>
      </c>
      <c r="T1115" s="102">
        <f>BaseWeaponStats!T1115*WeaponUpgradeCorrections!O10</f>
        <v>30</v>
      </c>
      <c r="U1115" s="102">
        <f>BaseWeaponStats!U1115*WeaponUpgradeCorrections!P10</f>
        <v>51</v>
      </c>
      <c r="V1115" s="102">
        <f>BaseWeaponStats!V1115*WeaponUpgradeCorrections!Q10</f>
        <v>66</v>
      </c>
      <c r="W1115" s="100">
        <f>BaseWeaponStats!W1115</f>
        <v>200</v>
      </c>
      <c r="X1115" s="100">
        <f>BaseWeaponStats!X1115</f>
        <v>0</v>
      </c>
      <c r="Y1115" s="100">
        <f>BaseWeaponStats!Y1115</f>
        <v>1</v>
      </c>
    </row>
    <row r="1116" spans="1:25" ht="15.75" customHeight="1" x14ac:dyDescent="0.2">
      <c r="A1116" s="94">
        <f>BaseWeaponStats!A1116+10</f>
        <v>1506810</v>
      </c>
      <c r="B1116" s="95" t="s">
        <v>1568</v>
      </c>
      <c r="C1116" s="16" t="s">
        <v>1546</v>
      </c>
      <c r="D1116" s="106">
        <f>BaseWeaponStats!D1116*WeaponUpgradeCorrections!I12</f>
        <v>0</v>
      </c>
      <c r="E1116" s="106">
        <f>BaseWeaponStats!E1116*WeaponUpgradeCorrections!J12</f>
        <v>0</v>
      </c>
      <c r="F1116" s="106">
        <f>BaseWeaponStats!F1116*WeaponUpgradeCorrections!K12</f>
        <v>0</v>
      </c>
      <c r="G1116" s="106">
        <f>BaseWeaponStats!G1116*WeaponUpgradeCorrections!L12</f>
        <v>0</v>
      </c>
      <c r="H1116" s="96">
        <v>0</v>
      </c>
      <c r="I1116" s="97">
        <f>BaseWeaponStats!I1116*WeaponUpgradeCorrections!C12</f>
        <v>192</v>
      </c>
      <c r="J1116" s="97">
        <f>BaseWeaponStats!J1116*WeaponUpgradeCorrections!D12</f>
        <v>0</v>
      </c>
      <c r="K1116" s="97">
        <f>BaseWeaponStats!K1116*WeaponUpgradeCorrections!E12</f>
        <v>192</v>
      </c>
      <c r="L1116" s="97">
        <f>BaseWeaponStats!L1116*WeaponUpgradeCorrections!F12</f>
        <v>0</v>
      </c>
      <c r="M1116" s="97">
        <f>BaseWeaponStats!M1116*WeaponUpgradeCorrections!G12</f>
        <v>87.5</v>
      </c>
      <c r="N1116" s="97">
        <f>BaseWeaponStats!N1116*WeaponUpgradeCorrections!H12</f>
        <v>20</v>
      </c>
      <c r="O1116" s="97">
        <v>0</v>
      </c>
      <c r="P1116" s="98">
        <v>12</v>
      </c>
      <c r="Q1116" s="98">
        <v>0</v>
      </c>
      <c r="R1116" s="102">
        <f>BaseWeaponStats!R1116*WeaponUpgradeCorrections!M12</f>
        <v>90</v>
      </c>
      <c r="S1116" s="102">
        <f>BaseWeaponStats!S1116*WeaponUpgradeCorrections!N12</f>
        <v>30</v>
      </c>
      <c r="T1116" s="102">
        <f>BaseWeaponStats!T1116*WeaponUpgradeCorrections!O12</f>
        <v>33</v>
      </c>
      <c r="U1116" s="102">
        <f>BaseWeaponStats!U1116*WeaponUpgradeCorrections!P12</f>
        <v>51</v>
      </c>
      <c r="V1116" s="102">
        <f>BaseWeaponStats!V1116*WeaponUpgradeCorrections!Q12</f>
        <v>66</v>
      </c>
      <c r="W1116" s="100">
        <f>BaseWeaponStats!W1116</f>
        <v>200</v>
      </c>
      <c r="X1116" s="100">
        <f>BaseWeaponStats!X1116</f>
        <v>0</v>
      </c>
      <c r="Y1116" s="100">
        <f>BaseWeaponStats!Y1116</f>
        <v>0</v>
      </c>
    </row>
    <row r="1117" spans="1:25" ht="15.75" customHeight="1" x14ac:dyDescent="0.2">
      <c r="A1117" s="94" t="s">
        <v>418</v>
      </c>
      <c r="B1117" s="94" t="s">
        <v>449</v>
      </c>
      <c r="C1117" s="16" t="s">
        <v>2</v>
      </c>
      <c r="D1117" s="96" t="s">
        <v>419</v>
      </c>
      <c r="E1117" s="96" t="s">
        <v>420</v>
      </c>
      <c r="F1117" s="96" t="s">
        <v>421</v>
      </c>
      <c r="G1117" s="96" t="s">
        <v>422</v>
      </c>
      <c r="H1117" s="96" t="s">
        <v>423</v>
      </c>
      <c r="I1117" s="97" t="s">
        <v>424</v>
      </c>
      <c r="J1117" s="97" t="s">
        <v>425</v>
      </c>
      <c r="K1117" s="97" t="s">
        <v>426</v>
      </c>
      <c r="L1117" s="97" t="s">
        <v>427</v>
      </c>
      <c r="M1117" s="97" t="s">
        <v>428</v>
      </c>
      <c r="N1117" s="97" t="s">
        <v>429</v>
      </c>
      <c r="O1117" s="97" t="s">
        <v>430</v>
      </c>
      <c r="P1117" s="98" t="s">
        <v>9</v>
      </c>
      <c r="Q1117" s="98" t="s">
        <v>431</v>
      </c>
      <c r="R1117" s="102" t="s">
        <v>432</v>
      </c>
      <c r="S1117" s="102" t="s">
        <v>433</v>
      </c>
      <c r="T1117" s="102" t="s">
        <v>434</v>
      </c>
      <c r="U1117" s="102" t="s">
        <v>435</v>
      </c>
      <c r="V1117" s="102" t="s">
        <v>436</v>
      </c>
      <c r="W1117" s="100" t="s">
        <v>437</v>
      </c>
      <c r="X1117" s="100" t="s">
        <v>10</v>
      </c>
      <c r="Y1117" s="100" t="s">
        <v>438</v>
      </c>
    </row>
    <row r="1118" spans="1:25" ht="15.75" customHeight="1" x14ac:dyDescent="0.2">
      <c r="A1118" s="94">
        <f>BaseWeaponStats!A1118+5</f>
        <v>1507005</v>
      </c>
      <c r="B1118" s="103" t="s">
        <v>1569</v>
      </c>
      <c r="C1118" s="16" t="s">
        <v>1570</v>
      </c>
      <c r="D1118" s="106">
        <f>BaseWeaponStats!D1118*WeaponUpgradeCorrections!I47</f>
        <v>34</v>
      </c>
      <c r="E1118" s="106">
        <f>BaseWeaponStats!E1118*WeaponUpgradeCorrections!J47</f>
        <v>0</v>
      </c>
      <c r="F1118" s="106">
        <f>BaseWeaponStats!F1118*WeaponUpgradeCorrections!K47</f>
        <v>0</v>
      </c>
      <c r="G1118" s="106">
        <f>BaseWeaponStats!G1118*WeaponUpgradeCorrections!L47</f>
        <v>0</v>
      </c>
      <c r="H1118" s="96">
        <v>0</v>
      </c>
      <c r="I1118" s="97">
        <f>BaseWeaponStats!I1118*WeaponUpgradeCorrections!C47</f>
        <v>100</v>
      </c>
      <c r="J1118" s="97">
        <f>BaseWeaponStats!J1118*WeaponUpgradeCorrections!D47</f>
        <v>0</v>
      </c>
      <c r="K1118" s="97">
        <f>BaseWeaponStats!K1118*WeaponUpgradeCorrections!E47</f>
        <v>0</v>
      </c>
      <c r="L1118" s="97">
        <f>BaseWeaponStats!L1118*WeaponUpgradeCorrections!F47</f>
        <v>0</v>
      </c>
      <c r="M1118" s="97">
        <f>BaseWeaponStats!M1118*WeaponUpgradeCorrections!G47</f>
        <v>87.5</v>
      </c>
      <c r="N1118" s="97">
        <f>BaseWeaponStats!N1118*WeaponUpgradeCorrections!H47</f>
        <v>20</v>
      </c>
      <c r="O1118" s="97">
        <v>0</v>
      </c>
      <c r="P1118" s="98">
        <v>16</v>
      </c>
      <c r="Q1118" s="98">
        <v>0</v>
      </c>
      <c r="R1118" s="102">
        <f>BaseWeaponStats!R1118*WeaponUpgradeCorrections!M47</f>
        <v>100</v>
      </c>
      <c r="S1118" s="102">
        <f>BaseWeaponStats!S1118*WeaponUpgradeCorrections!N47</f>
        <v>50</v>
      </c>
      <c r="T1118" s="102">
        <f>BaseWeaponStats!T1118*WeaponUpgradeCorrections!O47</f>
        <v>80</v>
      </c>
      <c r="U1118" s="102">
        <f>BaseWeaponStats!U1118*WeaponUpgradeCorrections!P47</f>
        <v>40</v>
      </c>
      <c r="V1118" s="102">
        <f>BaseWeaponStats!V1118*WeaponUpgradeCorrections!Q47</f>
        <v>88</v>
      </c>
      <c r="W1118" s="100">
        <f>BaseWeaponStats!W1118</f>
        <v>600</v>
      </c>
      <c r="X1118" s="100">
        <f>BaseWeaponStats!X1118</f>
        <v>0</v>
      </c>
      <c r="Y1118" s="100">
        <f>BaseWeaponStats!Y1118</f>
        <v>0</v>
      </c>
    </row>
    <row r="1119" spans="1:25" ht="15.75" customHeight="1" x14ac:dyDescent="0.2">
      <c r="A1119" s="94" t="s">
        <v>418</v>
      </c>
      <c r="B1119" s="94" t="s">
        <v>449</v>
      </c>
      <c r="C1119" s="16" t="s">
        <v>2</v>
      </c>
      <c r="D1119" s="96" t="s">
        <v>419</v>
      </c>
      <c r="E1119" s="96" t="s">
        <v>420</v>
      </c>
      <c r="F1119" s="96" t="s">
        <v>421</v>
      </c>
      <c r="G1119" s="96" t="s">
        <v>422</v>
      </c>
      <c r="H1119" s="96" t="s">
        <v>423</v>
      </c>
      <c r="I1119" s="97" t="s">
        <v>424</v>
      </c>
      <c r="J1119" s="97" t="s">
        <v>425</v>
      </c>
      <c r="K1119" s="97" t="s">
        <v>426</v>
      </c>
      <c r="L1119" s="97" t="s">
        <v>427</v>
      </c>
      <c r="M1119" s="97" t="s">
        <v>428</v>
      </c>
      <c r="N1119" s="97" t="s">
        <v>429</v>
      </c>
      <c r="O1119" s="97" t="s">
        <v>430</v>
      </c>
      <c r="P1119" s="98" t="s">
        <v>9</v>
      </c>
      <c r="Q1119" s="98" t="s">
        <v>431</v>
      </c>
      <c r="R1119" s="102" t="s">
        <v>432</v>
      </c>
      <c r="S1119" s="102" t="s">
        <v>433</v>
      </c>
      <c r="T1119" s="102" t="s">
        <v>434</v>
      </c>
      <c r="U1119" s="102" t="s">
        <v>435</v>
      </c>
      <c r="V1119" s="102" t="s">
        <v>436</v>
      </c>
      <c r="W1119" s="100" t="s">
        <v>437</v>
      </c>
      <c r="X1119" s="100" t="s">
        <v>10</v>
      </c>
      <c r="Y1119" s="100" t="s">
        <v>438</v>
      </c>
    </row>
    <row r="1120" spans="1:25" ht="15.75" customHeight="1" x14ac:dyDescent="0.2">
      <c r="A1120" s="94">
        <f>BaseWeaponStats!A1120+15</f>
        <v>9003015</v>
      </c>
      <c r="B1120" s="103" t="s">
        <v>1571</v>
      </c>
      <c r="C1120" s="16" t="s">
        <v>1570</v>
      </c>
      <c r="D1120" s="106">
        <f>BaseWeaponStats!D1120*WeaponUpgradeCorrections!I49</f>
        <v>31</v>
      </c>
      <c r="E1120" s="106">
        <f>BaseWeaponStats!E1120*WeaponUpgradeCorrections!J49</f>
        <v>0</v>
      </c>
      <c r="F1120" s="106">
        <f>BaseWeaponStats!F1120*WeaponUpgradeCorrections!K49</f>
        <v>0</v>
      </c>
      <c r="G1120" s="106">
        <f>BaseWeaponStats!G1120*WeaponUpgradeCorrections!L49</f>
        <v>0</v>
      </c>
      <c r="H1120" s="96">
        <v>0</v>
      </c>
      <c r="I1120" s="97">
        <f>BaseWeaponStats!I1120*WeaponUpgradeCorrections!C49</f>
        <v>160</v>
      </c>
      <c r="J1120" s="97">
        <f>BaseWeaponStats!J1120*WeaponUpgradeCorrections!D49</f>
        <v>0</v>
      </c>
      <c r="K1120" s="97">
        <f>BaseWeaponStats!K1120*WeaponUpgradeCorrections!E49</f>
        <v>0</v>
      </c>
      <c r="L1120" s="97">
        <f>BaseWeaponStats!L1120*WeaponUpgradeCorrections!F49</f>
        <v>0</v>
      </c>
      <c r="M1120" s="97">
        <f>BaseWeaponStats!M1120*WeaponUpgradeCorrections!G49</f>
        <v>100</v>
      </c>
      <c r="N1120" s="97">
        <f>BaseWeaponStats!N1120*WeaponUpgradeCorrections!H49</f>
        <v>20</v>
      </c>
      <c r="O1120" s="97">
        <v>0</v>
      </c>
      <c r="P1120" s="98">
        <v>16</v>
      </c>
      <c r="Q1120" s="98">
        <v>0</v>
      </c>
      <c r="R1120" s="102">
        <f>BaseWeaponStats!R1120*WeaponUpgradeCorrections!M49</f>
        <v>100</v>
      </c>
      <c r="S1120" s="102">
        <f>BaseWeaponStats!S1120*WeaponUpgradeCorrections!N49</f>
        <v>40</v>
      </c>
      <c r="T1120" s="102">
        <f>BaseWeaponStats!T1120*WeaponUpgradeCorrections!O49</f>
        <v>90</v>
      </c>
      <c r="U1120" s="102">
        <f>BaseWeaponStats!U1120*WeaponUpgradeCorrections!P49</f>
        <v>50</v>
      </c>
      <c r="V1120" s="102">
        <f>BaseWeaponStats!V1120*WeaponUpgradeCorrections!Q49</f>
        <v>85.2</v>
      </c>
      <c r="W1120" s="100">
        <f>BaseWeaponStats!W1120</f>
        <v>230</v>
      </c>
      <c r="X1120" s="100">
        <f>BaseWeaponStats!X1120</f>
        <v>0</v>
      </c>
      <c r="Y1120" s="100">
        <f>BaseWeaponStats!Y1120</f>
        <v>0</v>
      </c>
    </row>
    <row r="1121" spans="1:25" ht="15.75" customHeight="1" x14ac:dyDescent="0.2">
      <c r="A1121" s="94">
        <f>BaseWeaponStats!A1121+5</f>
        <v>9003105</v>
      </c>
      <c r="B1121" s="95" t="s">
        <v>1572</v>
      </c>
      <c r="C1121" s="16" t="s">
        <v>1570</v>
      </c>
      <c r="D1121" s="106">
        <f>BaseWeaponStats!D1121*WeaponUpgradeCorrections!I50</f>
        <v>31</v>
      </c>
      <c r="E1121" s="106">
        <f>BaseWeaponStats!E1121*WeaponUpgradeCorrections!J50</f>
        <v>0</v>
      </c>
      <c r="F1121" s="106">
        <f>BaseWeaponStats!F1121*WeaponUpgradeCorrections!K50</f>
        <v>0</v>
      </c>
      <c r="G1121" s="106">
        <f>BaseWeaponStats!G1121*WeaponUpgradeCorrections!L50</f>
        <v>0</v>
      </c>
      <c r="H1121" s="96">
        <v>0</v>
      </c>
      <c r="I1121" s="97">
        <f>BaseWeaponStats!I1121*WeaponUpgradeCorrections!C50</f>
        <v>160</v>
      </c>
      <c r="J1121" s="97">
        <f>BaseWeaponStats!J1121*WeaponUpgradeCorrections!D50</f>
        <v>0</v>
      </c>
      <c r="K1121" s="97">
        <f>BaseWeaponStats!K1121*WeaponUpgradeCorrections!E50</f>
        <v>0</v>
      </c>
      <c r="L1121" s="97">
        <f>BaseWeaponStats!L1121*WeaponUpgradeCorrections!F50</f>
        <v>0</v>
      </c>
      <c r="M1121" s="97">
        <f>BaseWeaponStats!M1121*WeaponUpgradeCorrections!G50</f>
        <v>100</v>
      </c>
      <c r="N1121" s="97">
        <f>BaseWeaponStats!N1121*WeaponUpgradeCorrections!H50</f>
        <v>20</v>
      </c>
      <c r="O1121" s="97">
        <v>0</v>
      </c>
      <c r="P1121" s="98">
        <v>16</v>
      </c>
      <c r="Q1121" s="98">
        <v>0</v>
      </c>
      <c r="R1121" s="102">
        <f>BaseWeaponStats!R1121*WeaponUpgradeCorrections!M50</f>
        <v>100</v>
      </c>
      <c r="S1121" s="102">
        <f>BaseWeaponStats!S1121*WeaponUpgradeCorrections!N50</f>
        <v>40</v>
      </c>
      <c r="T1121" s="102">
        <f>BaseWeaponStats!T1121*WeaponUpgradeCorrections!O50</f>
        <v>90</v>
      </c>
      <c r="U1121" s="102">
        <f>BaseWeaponStats!U1121*WeaponUpgradeCorrections!P50</f>
        <v>50</v>
      </c>
      <c r="V1121" s="102">
        <f>BaseWeaponStats!V1121*WeaponUpgradeCorrections!Q50</f>
        <v>88.75</v>
      </c>
      <c r="W1121" s="100">
        <f>BaseWeaponStats!W1121</f>
        <v>23</v>
      </c>
      <c r="X1121" s="100">
        <f>BaseWeaponStats!X1121</f>
        <v>0</v>
      </c>
      <c r="Y1121" s="100">
        <f>BaseWeaponStats!Y1121</f>
        <v>0</v>
      </c>
    </row>
    <row r="1122" spans="1:25" ht="15.75" customHeight="1" x14ac:dyDescent="0.2">
      <c r="A1122" s="94">
        <f>BaseWeaponStats!A1122+5</f>
        <v>9003205</v>
      </c>
      <c r="B1122" s="95" t="s">
        <v>1573</v>
      </c>
      <c r="C1122" s="16" t="s">
        <v>1570</v>
      </c>
      <c r="D1122" s="106">
        <f>BaseWeaponStats!D1122*WeaponUpgradeCorrections!I63</f>
        <v>0</v>
      </c>
      <c r="E1122" s="106">
        <f>BaseWeaponStats!E1122*WeaponUpgradeCorrections!J63</f>
        <v>0</v>
      </c>
      <c r="F1122" s="106">
        <f>BaseWeaponStats!F1122*WeaponUpgradeCorrections!K63</f>
        <v>0</v>
      </c>
      <c r="G1122" s="106">
        <f>BaseWeaponStats!G1122*WeaponUpgradeCorrections!L63</f>
        <v>0</v>
      </c>
      <c r="H1122" s="96">
        <v>0</v>
      </c>
      <c r="I1122" s="97">
        <f>BaseWeaponStats!I1122*WeaponUpgradeCorrections!C63</f>
        <v>128</v>
      </c>
      <c r="J1122" s="97">
        <f>BaseWeaponStats!J1122*WeaponUpgradeCorrections!D63</f>
        <v>0</v>
      </c>
      <c r="K1122" s="97">
        <f>BaseWeaponStats!K1122*WeaponUpgradeCorrections!E63</f>
        <v>0</v>
      </c>
      <c r="L1122" s="97">
        <f>BaseWeaponStats!L1122*WeaponUpgradeCorrections!F63</f>
        <v>128</v>
      </c>
      <c r="M1122" s="97">
        <f>BaseWeaponStats!M1122*WeaponUpgradeCorrections!G63</f>
        <v>100</v>
      </c>
      <c r="N1122" s="97">
        <f>BaseWeaponStats!N1122*WeaponUpgradeCorrections!H63</f>
        <v>20</v>
      </c>
      <c r="O1122" s="97">
        <v>0</v>
      </c>
      <c r="P1122" s="98">
        <v>16</v>
      </c>
      <c r="Q1122" s="98">
        <v>0</v>
      </c>
      <c r="R1122" s="102">
        <f>BaseWeaponStats!R1122*WeaponUpgradeCorrections!M63</f>
        <v>100</v>
      </c>
      <c r="S1122" s="102">
        <f>BaseWeaponStats!S1122*WeaponUpgradeCorrections!N63</f>
        <v>40</v>
      </c>
      <c r="T1122" s="102">
        <f>BaseWeaponStats!T1122*WeaponUpgradeCorrections!O63</f>
        <v>90</v>
      </c>
      <c r="U1122" s="102">
        <f>BaseWeaponStats!U1122*WeaponUpgradeCorrections!P63</f>
        <v>50</v>
      </c>
      <c r="V1122" s="102">
        <f>BaseWeaponStats!V1122*WeaponUpgradeCorrections!Q63</f>
        <v>71</v>
      </c>
      <c r="W1122" s="100">
        <f>BaseWeaponStats!W1122</f>
        <v>230</v>
      </c>
      <c r="X1122" s="100">
        <f>BaseWeaponStats!X1122</f>
        <v>0</v>
      </c>
      <c r="Y1122" s="100">
        <f>BaseWeaponStats!Y1122</f>
        <v>0</v>
      </c>
    </row>
    <row r="1123" spans="1:25" ht="15.75" customHeight="1" x14ac:dyDescent="0.2">
      <c r="A1123" s="94">
        <f>BaseWeaponStats!A1123+10</f>
        <v>9003410</v>
      </c>
      <c r="B1123" s="95" t="s">
        <v>1574</v>
      </c>
      <c r="C1123" s="16" t="s">
        <v>1570</v>
      </c>
      <c r="D1123" s="106">
        <f>BaseWeaponStats!D1123*WeaponUpgradeCorrections!I52</f>
        <v>8</v>
      </c>
      <c r="E1123" s="106">
        <f>BaseWeaponStats!E1123*WeaponUpgradeCorrections!J52</f>
        <v>0</v>
      </c>
      <c r="F1123" s="106">
        <f>BaseWeaponStats!F1123*WeaponUpgradeCorrections!K52</f>
        <v>22</v>
      </c>
      <c r="G1123" s="106">
        <f>BaseWeaponStats!G1123*WeaponUpgradeCorrections!L52</f>
        <v>0</v>
      </c>
      <c r="H1123" s="96">
        <v>0</v>
      </c>
      <c r="I1123" s="97">
        <f>BaseWeaponStats!I1123*WeaponUpgradeCorrections!C52</f>
        <v>120</v>
      </c>
      <c r="J1123" s="97">
        <f>BaseWeaponStats!J1123*WeaponUpgradeCorrections!D52</f>
        <v>130</v>
      </c>
      <c r="K1123" s="97">
        <f>BaseWeaponStats!K1123*WeaponUpgradeCorrections!E52</f>
        <v>0</v>
      </c>
      <c r="L1123" s="97">
        <f>BaseWeaponStats!L1123*WeaponUpgradeCorrections!F52</f>
        <v>0</v>
      </c>
      <c r="M1123" s="97">
        <f>BaseWeaponStats!M1123*WeaponUpgradeCorrections!G52</f>
        <v>100</v>
      </c>
      <c r="N1123" s="97">
        <f>BaseWeaponStats!N1123*WeaponUpgradeCorrections!H52</f>
        <v>20</v>
      </c>
      <c r="O1123" s="97">
        <v>0</v>
      </c>
      <c r="P1123" s="98">
        <v>16</v>
      </c>
      <c r="Q1123" s="98">
        <v>0</v>
      </c>
      <c r="R1123" s="102">
        <f>BaseWeaponStats!R1123*WeaponUpgradeCorrections!M52</f>
        <v>100</v>
      </c>
      <c r="S1123" s="102">
        <f>BaseWeaponStats!S1123*WeaponUpgradeCorrections!N52</f>
        <v>48</v>
      </c>
      <c r="T1123" s="102">
        <f>BaseWeaponStats!T1123*WeaponUpgradeCorrections!O52</f>
        <v>90</v>
      </c>
      <c r="U1123" s="102">
        <f>BaseWeaponStats!U1123*WeaponUpgradeCorrections!P52</f>
        <v>50</v>
      </c>
      <c r="V1123" s="102">
        <f>BaseWeaponStats!V1123*WeaponUpgradeCorrections!Q52</f>
        <v>71</v>
      </c>
      <c r="W1123" s="100">
        <f>BaseWeaponStats!W1123</f>
        <v>230</v>
      </c>
      <c r="X1123" s="100">
        <f>BaseWeaponStats!X1123</f>
        <v>0</v>
      </c>
      <c r="Y1123" s="100">
        <f>BaseWeaponStats!Y1123</f>
        <v>1</v>
      </c>
    </row>
    <row r="1124" spans="1:25" ht="15.75" customHeight="1" x14ac:dyDescent="0.2">
      <c r="A1124" s="94">
        <f>BaseWeaponStats!A1124+10</f>
        <v>9003610</v>
      </c>
      <c r="B1124" s="95" t="s">
        <v>1575</v>
      </c>
      <c r="C1124" s="16" t="s">
        <v>1570</v>
      </c>
      <c r="D1124" s="106">
        <f>BaseWeaponStats!D1124*WeaponUpgradeCorrections!I53</f>
        <v>10</v>
      </c>
      <c r="E1124" s="106">
        <f>BaseWeaponStats!E1124*WeaponUpgradeCorrections!J53</f>
        <v>0</v>
      </c>
      <c r="F1124" s="106">
        <f>BaseWeaponStats!F1124*WeaponUpgradeCorrections!K53</f>
        <v>0</v>
      </c>
      <c r="G1124" s="106">
        <f>BaseWeaponStats!G1124*WeaponUpgradeCorrections!L53</f>
        <v>25</v>
      </c>
      <c r="H1124" s="96">
        <v>0</v>
      </c>
      <c r="I1124" s="97">
        <f>BaseWeaponStats!I1124*WeaponUpgradeCorrections!C53</f>
        <v>108</v>
      </c>
      <c r="J1124" s="97">
        <f>BaseWeaponStats!J1124*WeaponUpgradeCorrections!D53</f>
        <v>132</v>
      </c>
      <c r="K1124" s="97">
        <f>BaseWeaponStats!K1124*WeaponUpgradeCorrections!E53</f>
        <v>0</v>
      </c>
      <c r="L1124" s="97">
        <f>BaseWeaponStats!L1124*WeaponUpgradeCorrections!F53</f>
        <v>0</v>
      </c>
      <c r="M1124" s="97">
        <f>BaseWeaponStats!M1124*WeaponUpgradeCorrections!G53</f>
        <v>100</v>
      </c>
      <c r="N1124" s="97">
        <f>BaseWeaponStats!N1124*WeaponUpgradeCorrections!H53</f>
        <v>20</v>
      </c>
      <c r="O1124" s="97">
        <v>0</v>
      </c>
      <c r="P1124" s="98">
        <v>16</v>
      </c>
      <c r="Q1124" s="98">
        <v>0</v>
      </c>
      <c r="R1124" s="102">
        <f>BaseWeaponStats!R1124*WeaponUpgradeCorrections!M53</f>
        <v>100</v>
      </c>
      <c r="S1124" s="102">
        <f>BaseWeaponStats!S1124*WeaponUpgradeCorrections!N53</f>
        <v>40</v>
      </c>
      <c r="T1124" s="102">
        <f>BaseWeaponStats!T1124*WeaponUpgradeCorrections!O53</f>
        <v>90</v>
      </c>
      <c r="U1124" s="102">
        <f>BaseWeaponStats!U1124*WeaponUpgradeCorrections!P53</f>
        <v>50</v>
      </c>
      <c r="V1124" s="102">
        <f>BaseWeaponStats!V1124*WeaponUpgradeCorrections!Q53</f>
        <v>71</v>
      </c>
      <c r="W1124" s="100">
        <f>BaseWeaponStats!W1124</f>
        <v>230</v>
      </c>
      <c r="X1124" s="100">
        <f>BaseWeaponStats!X1124</f>
        <v>0</v>
      </c>
      <c r="Y1124" s="100">
        <f>BaseWeaponStats!Y1124</f>
        <v>1</v>
      </c>
    </row>
    <row r="1125" spans="1:25" ht="15.75" customHeight="1" x14ac:dyDescent="0.2">
      <c r="A1125" s="94">
        <f>BaseWeaponStats!A1125+10</f>
        <v>9003810</v>
      </c>
      <c r="B1125" s="95" t="s">
        <v>1576</v>
      </c>
      <c r="C1125" s="16" t="s">
        <v>1570</v>
      </c>
      <c r="D1125" s="106">
        <f>BaseWeaponStats!D1125*WeaponUpgradeCorrections!I65</f>
        <v>0</v>
      </c>
      <c r="E1125" s="106">
        <f>BaseWeaponStats!E1125*WeaponUpgradeCorrections!J65</f>
        <v>0</v>
      </c>
      <c r="F1125" s="106">
        <f>BaseWeaponStats!F1125*WeaponUpgradeCorrections!K65</f>
        <v>0</v>
      </c>
      <c r="G1125" s="106">
        <f>BaseWeaponStats!G1125*WeaponUpgradeCorrections!L65</f>
        <v>0</v>
      </c>
      <c r="H1125" s="96">
        <v>0</v>
      </c>
      <c r="I1125" s="97">
        <f>BaseWeaponStats!I1125*WeaponUpgradeCorrections!C65</f>
        <v>124</v>
      </c>
      <c r="J1125" s="97">
        <f>BaseWeaponStats!J1125*WeaponUpgradeCorrections!D65</f>
        <v>0</v>
      </c>
      <c r="K1125" s="97">
        <f>BaseWeaponStats!K1125*WeaponUpgradeCorrections!E65</f>
        <v>124</v>
      </c>
      <c r="L1125" s="97">
        <f>BaseWeaponStats!L1125*WeaponUpgradeCorrections!F65</f>
        <v>0</v>
      </c>
      <c r="M1125" s="97">
        <f>BaseWeaponStats!M1125*WeaponUpgradeCorrections!G65</f>
        <v>100</v>
      </c>
      <c r="N1125" s="97">
        <f>BaseWeaponStats!N1125*WeaponUpgradeCorrections!H65</f>
        <v>20</v>
      </c>
      <c r="O1125" s="97">
        <v>0</v>
      </c>
      <c r="P1125" s="98">
        <v>16</v>
      </c>
      <c r="Q1125" s="98">
        <v>0</v>
      </c>
      <c r="R1125" s="102">
        <f>BaseWeaponStats!R1125*WeaponUpgradeCorrections!M65</f>
        <v>100</v>
      </c>
      <c r="S1125" s="102">
        <f>BaseWeaponStats!S1125*WeaponUpgradeCorrections!N65</f>
        <v>40</v>
      </c>
      <c r="T1125" s="102">
        <f>BaseWeaponStats!T1125*WeaponUpgradeCorrections!O65</f>
        <v>90</v>
      </c>
      <c r="U1125" s="102">
        <f>BaseWeaponStats!U1125*WeaponUpgradeCorrections!P65</f>
        <v>50</v>
      </c>
      <c r="V1125" s="102">
        <f>BaseWeaponStats!V1125*WeaponUpgradeCorrections!Q65</f>
        <v>71</v>
      </c>
      <c r="W1125" s="100">
        <f>BaseWeaponStats!W1125</f>
        <v>230</v>
      </c>
      <c r="X1125" s="100">
        <f>BaseWeaponStats!X1125</f>
        <v>0</v>
      </c>
      <c r="Y1125" s="100">
        <f>BaseWeaponStats!Y1125</f>
        <v>0</v>
      </c>
    </row>
    <row r="1126" spans="1:25" ht="15.75" customHeight="1" x14ac:dyDescent="0.2">
      <c r="A1126" s="94" t="s">
        <v>418</v>
      </c>
      <c r="B1126" s="94" t="s">
        <v>449</v>
      </c>
      <c r="C1126" s="16" t="s">
        <v>2</v>
      </c>
      <c r="D1126" s="96" t="s">
        <v>419</v>
      </c>
      <c r="E1126" s="96" t="s">
        <v>420</v>
      </c>
      <c r="F1126" s="96" t="s">
        <v>421</v>
      </c>
      <c r="G1126" s="96" t="s">
        <v>422</v>
      </c>
      <c r="H1126" s="96" t="s">
        <v>423</v>
      </c>
      <c r="I1126" s="97" t="s">
        <v>424</v>
      </c>
      <c r="J1126" s="97" t="s">
        <v>425</v>
      </c>
      <c r="K1126" s="97" t="s">
        <v>426</v>
      </c>
      <c r="L1126" s="97" t="s">
        <v>427</v>
      </c>
      <c r="M1126" s="97" t="s">
        <v>428</v>
      </c>
      <c r="N1126" s="97" t="s">
        <v>429</v>
      </c>
      <c r="O1126" s="97" t="s">
        <v>430</v>
      </c>
      <c r="P1126" s="98" t="s">
        <v>9</v>
      </c>
      <c r="Q1126" s="98" t="s">
        <v>431</v>
      </c>
      <c r="R1126" s="102" t="s">
        <v>432</v>
      </c>
      <c r="S1126" s="102" t="s">
        <v>433</v>
      </c>
      <c r="T1126" s="102" t="s">
        <v>434</v>
      </c>
      <c r="U1126" s="102" t="s">
        <v>435</v>
      </c>
      <c r="V1126" s="102" t="s">
        <v>436</v>
      </c>
      <c r="W1126" s="100" t="s">
        <v>437</v>
      </c>
      <c r="X1126" s="100" t="s">
        <v>10</v>
      </c>
      <c r="Y1126" s="100" t="s">
        <v>438</v>
      </c>
    </row>
    <row r="1127" spans="1:25" ht="15.75" customHeight="1" x14ac:dyDescent="0.2">
      <c r="A1127" s="94">
        <f>BaseWeaponStats!A1127+5</f>
        <v>9014005</v>
      </c>
      <c r="B1127" s="103" t="s">
        <v>1577</v>
      </c>
      <c r="C1127" s="16" t="s">
        <v>1578</v>
      </c>
      <c r="D1127" s="106">
        <f>BaseWeaponStats!D1127*WeaponUpgradeCorrections!I47</f>
        <v>34</v>
      </c>
      <c r="E1127" s="106">
        <f>BaseWeaponStats!E1127*WeaponUpgradeCorrections!J47</f>
        <v>0</v>
      </c>
      <c r="F1127" s="106">
        <f>BaseWeaponStats!F1127*WeaponUpgradeCorrections!K47</f>
        <v>0</v>
      </c>
      <c r="G1127" s="106">
        <f>BaseWeaponStats!G1127*WeaponUpgradeCorrections!L47</f>
        <v>0</v>
      </c>
      <c r="H1127" s="96">
        <v>0</v>
      </c>
      <c r="I1127" s="97">
        <f>BaseWeaponStats!I1127*WeaponUpgradeCorrections!C47</f>
        <v>93.75</v>
      </c>
      <c r="J1127" s="97">
        <f>BaseWeaponStats!J1127*WeaponUpgradeCorrections!D47</f>
        <v>0</v>
      </c>
      <c r="K1127" s="97">
        <f>BaseWeaponStats!K1127*WeaponUpgradeCorrections!E47</f>
        <v>0</v>
      </c>
      <c r="L1127" s="97">
        <f>BaseWeaponStats!L1127*WeaponUpgradeCorrections!F47</f>
        <v>0</v>
      </c>
      <c r="M1127" s="97">
        <f>BaseWeaponStats!M1127*WeaponUpgradeCorrections!G47</f>
        <v>87.5</v>
      </c>
      <c r="N1127" s="97">
        <f>BaseWeaponStats!N1127*WeaponUpgradeCorrections!H47</f>
        <v>20</v>
      </c>
      <c r="O1127" s="97">
        <v>0</v>
      </c>
      <c r="P1127" s="98">
        <v>14.5</v>
      </c>
      <c r="Q1127" s="98">
        <v>0</v>
      </c>
      <c r="R1127" s="102">
        <f>BaseWeaponStats!R1127*WeaponUpgradeCorrections!M47</f>
        <v>80</v>
      </c>
      <c r="S1127" s="102">
        <f>BaseWeaponStats!S1127*WeaponUpgradeCorrections!N47</f>
        <v>80</v>
      </c>
      <c r="T1127" s="102">
        <f>BaseWeaponStats!T1127*WeaponUpgradeCorrections!O47</f>
        <v>80</v>
      </c>
      <c r="U1127" s="102">
        <f>BaseWeaponStats!U1127*WeaponUpgradeCorrections!P47</f>
        <v>70</v>
      </c>
      <c r="V1127" s="102">
        <f>BaseWeaponStats!V1127*WeaponUpgradeCorrections!Q47</f>
        <v>77</v>
      </c>
      <c r="W1127" s="100">
        <f>BaseWeaponStats!W1127</f>
        <v>300</v>
      </c>
      <c r="X1127" s="100">
        <f>BaseWeaponStats!X1127</f>
        <v>0</v>
      </c>
      <c r="Y1127" s="100">
        <f>BaseWeaponStats!Y1127</f>
        <v>0</v>
      </c>
    </row>
    <row r="1128" spans="1:25" ht="15.75" customHeight="1" x14ac:dyDescent="0.2">
      <c r="A1128" s="140" t="s">
        <v>1579</v>
      </c>
      <c r="B1128" s="141"/>
      <c r="C1128" s="141"/>
      <c r="D1128" s="141"/>
      <c r="E1128" s="141"/>
      <c r="F1128" s="141"/>
      <c r="G1128" s="141"/>
      <c r="H1128" s="141"/>
      <c r="I1128" s="141"/>
      <c r="J1128" s="141"/>
      <c r="K1128" s="141"/>
      <c r="L1128" s="141"/>
      <c r="M1128" s="141"/>
      <c r="N1128" s="141"/>
      <c r="O1128" s="141"/>
      <c r="P1128" s="141"/>
      <c r="Q1128" s="141"/>
      <c r="R1128" s="141"/>
      <c r="S1128" s="141"/>
      <c r="T1128" s="141"/>
      <c r="U1128" s="141"/>
      <c r="V1128" s="141"/>
      <c r="W1128" s="141"/>
      <c r="X1128" s="141"/>
      <c r="Y1128" s="142"/>
    </row>
    <row r="1129" spans="1:25" ht="15.75" customHeight="1" x14ac:dyDescent="0.2">
      <c r="A1129" s="94" t="s">
        <v>418</v>
      </c>
      <c r="B1129" s="94" t="s">
        <v>449</v>
      </c>
      <c r="C1129" s="16" t="s">
        <v>2</v>
      </c>
      <c r="D1129" s="96" t="s">
        <v>419</v>
      </c>
      <c r="E1129" s="96" t="s">
        <v>420</v>
      </c>
      <c r="F1129" s="96" t="s">
        <v>421</v>
      </c>
      <c r="G1129" s="96" t="s">
        <v>422</v>
      </c>
      <c r="H1129" s="96" t="s">
        <v>423</v>
      </c>
      <c r="I1129" s="97" t="s">
        <v>424</v>
      </c>
      <c r="J1129" s="97" t="s">
        <v>425</v>
      </c>
      <c r="K1129" s="97" t="s">
        <v>426</v>
      </c>
      <c r="L1129" s="97" t="s">
        <v>427</v>
      </c>
      <c r="M1129" s="97" t="s">
        <v>428</v>
      </c>
      <c r="N1129" s="97" t="s">
        <v>429</v>
      </c>
      <c r="O1129" s="97" t="s">
        <v>430</v>
      </c>
      <c r="P1129" s="98" t="s">
        <v>9</v>
      </c>
      <c r="Q1129" s="98" t="s">
        <v>431</v>
      </c>
      <c r="R1129" s="102" t="s">
        <v>432</v>
      </c>
      <c r="S1129" s="102" t="s">
        <v>433</v>
      </c>
      <c r="T1129" s="102" t="s">
        <v>434</v>
      </c>
      <c r="U1129" s="102" t="s">
        <v>435</v>
      </c>
      <c r="V1129" s="102" t="s">
        <v>436</v>
      </c>
      <c r="W1129" s="100" t="s">
        <v>437</v>
      </c>
      <c r="X1129" s="100" t="s">
        <v>10</v>
      </c>
      <c r="Y1129" s="100" t="s">
        <v>438</v>
      </c>
    </row>
    <row r="1130" spans="1:25" ht="15.75" customHeight="1" x14ac:dyDescent="0.2">
      <c r="A1130" s="94">
        <f>BaseWeaponStats!A1130+15</f>
        <v>1600015</v>
      </c>
      <c r="B1130" s="103" t="s">
        <v>397</v>
      </c>
      <c r="C1130" s="16" t="s">
        <v>398</v>
      </c>
      <c r="D1130" s="106">
        <f>BaseWeaponStats!D1130*WeaponUpgradeCorrections!I4</f>
        <v>0</v>
      </c>
      <c r="E1130" s="106">
        <f>BaseWeaponStats!E1130*WeaponUpgradeCorrections!J4</f>
        <v>102</v>
      </c>
      <c r="F1130" s="106">
        <f>BaseWeaponStats!F1130*WeaponUpgradeCorrections!K4</f>
        <v>0</v>
      </c>
      <c r="G1130" s="106">
        <f>BaseWeaponStats!G1130*WeaponUpgradeCorrections!L4</f>
        <v>0</v>
      </c>
      <c r="H1130" s="96">
        <v>0</v>
      </c>
      <c r="I1130" s="97">
        <f>BaseWeaponStats!I1130*WeaponUpgradeCorrections!C4</f>
        <v>200</v>
      </c>
      <c r="J1130" s="97">
        <f>BaseWeaponStats!J1130*WeaponUpgradeCorrections!D4</f>
        <v>0</v>
      </c>
      <c r="K1130" s="97">
        <f>BaseWeaponStats!K1130*WeaponUpgradeCorrections!E4</f>
        <v>0</v>
      </c>
      <c r="L1130" s="97">
        <f>BaseWeaponStats!L1130*WeaponUpgradeCorrections!F4</f>
        <v>0</v>
      </c>
      <c r="M1130" s="97">
        <f>BaseWeaponStats!M1130*WeaponUpgradeCorrections!G4</f>
        <v>50</v>
      </c>
      <c r="N1130" s="97">
        <f>BaseWeaponStats!N1130*WeaponUpgradeCorrections!H4</f>
        <v>20</v>
      </c>
      <c r="O1130" s="97">
        <v>0</v>
      </c>
      <c r="P1130" s="98">
        <v>1.5</v>
      </c>
      <c r="Q1130" s="98">
        <v>0</v>
      </c>
      <c r="R1130" s="102">
        <f>BaseWeaponStats!R1130*WeaponUpgradeCorrections!M4</f>
        <v>30</v>
      </c>
      <c r="S1130" s="102">
        <f>BaseWeaponStats!S1130*WeaponUpgradeCorrections!N4</f>
        <v>10</v>
      </c>
      <c r="T1130" s="102">
        <f>BaseWeaponStats!T1130*WeaponUpgradeCorrections!O4</f>
        <v>20</v>
      </c>
      <c r="U1130" s="102">
        <f>BaseWeaponStats!U1130*WeaponUpgradeCorrections!P4</f>
        <v>20</v>
      </c>
      <c r="V1130" s="102">
        <f>BaseWeaponStats!V1130*WeaponUpgradeCorrections!Q4</f>
        <v>16</v>
      </c>
      <c r="W1130" s="100">
        <f>BaseWeaponStats!W1130</f>
        <v>200</v>
      </c>
      <c r="X1130" s="100">
        <f>BaseWeaponStats!X1130</f>
        <v>0</v>
      </c>
      <c r="Y1130" s="100">
        <f>BaseWeaponStats!Y1130</f>
        <v>0</v>
      </c>
    </row>
    <row r="1131" spans="1:25" ht="15.75" customHeight="1" x14ac:dyDescent="0.2">
      <c r="A1131" s="94">
        <f>BaseWeaponStats!A1131+5</f>
        <v>1600105</v>
      </c>
      <c r="B1131" s="95" t="s">
        <v>400</v>
      </c>
      <c r="C1131" s="16" t="s">
        <v>398</v>
      </c>
      <c r="D1131" s="106">
        <f>BaseWeaponStats!D1131*WeaponUpgradeCorrections!I5</f>
        <v>0</v>
      </c>
      <c r="E1131" s="106">
        <f>BaseWeaponStats!E1131*WeaponUpgradeCorrections!J5</f>
        <v>102</v>
      </c>
      <c r="F1131" s="106">
        <f>BaseWeaponStats!F1131*WeaponUpgradeCorrections!K5</f>
        <v>0</v>
      </c>
      <c r="G1131" s="106">
        <f>BaseWeaponStats!G1131*WeaponUpgradeCorrections!L5</f>
        <v>0</v>
      </c>
      <c r="H1131" s="96">
        <v>0</v>
      </c>
      <c r="I1131" s="97">
        <f>BaseWeaponStats!I1131*WeaponUpgradeCorrections!C5</f>
        <v>216</v>
      </c>
      <c r="J1131" s="97">
        <f>BaseWeaponStats!J1131*WeaponUpgradeCorrections!D5</f>
        <v>0</v>
      </c>
      <c r="K1131" s="97">
        <f>BaseWeaponStats!K1131*WeaponUpgradeCorrections!E5</f>
        <v>0</v>
      </c>
      <c r="L1131" s="97">
        <f>BaseWeaponStats!L1131*WeaponUpgradeCorrections!F5</f>
        <v>0</v>
      </c>
      <c r="M1131" s="97">
        <f>BaseWeaponStats!M1131*WeaponUpgradeCorrections!G5</f>
        <v>50</v>
      </c>
      <c r="N1131" s="97">
        <f>BaseWeaponStats!N1131*WeaponUpgradeCorrections!H5</f>
        <v>20</v>
      </c>
      <c r="O1131" s="97">
        <v>0</v>
      </c>
      <c r="P1131" s="98">
        <v>1.5</v>
      </c>
      <c r="Q1131" s="98">
        <v>0</v>
      </c>
      <c r="R1131" s="102">
        <f>BaseWeaponStats!R1131*WeaponUpgradeCorrections!M5</f>
        <v>30</v>
      </c>
      <c r="S1131" s="102">
        <f>BaseWeaponStats!S1131*WeaponUpgradeCorrections!N5</f>
        <v>10</v>
      </c>
      <c r="T1131" s="102">
        <f>BaseWeaponStats!T1131*WeaponUpgradeCorrections!O5</f>
        <v>20</v>
      </c>
      <c r="U1131" s="102">
        <f>BaseWeaponStats!U1131*WeaponUpgradeCorrections!P5</f>
        <v>20</v>
      </c>
      <c r="V1131" s="102">
        <f>BaseWeaponStats!V1131*WeaponUpgradeCorrections!Q5</f>
        <v>16</v>
      </c>
      <c r="W1131" s="100">
        <f>BaseWeaponStats!W1131</f>
        <v>20</v>
      </c>
      <c r="X1131" s="100">
        <f>BaseWeaponStats!X1131</f>
        <v>0</v>
      </c>
      <c r="Y1131" s="100">
        <f>BaseWeaponStats!Y1131</f>
        <v>0</v>
      </c>
    </row>
    <row r="1132" spans="1:25" ht="15.75" customHeight="1" x14ac:dyDescent="0.2">
      <c r="A1132" s="94">
        <f>BaseWeaponStats!A1132+5</f>
        <v>1600205</v>
      </c>
      <c r="B1132" s="95" t="s">
        <v>1580</v>
      </c>
      <c r="C1132" s="16" t="s">
        <v>398</v>
      </c>
      <c r="D1132" s="106">
        <f>BaseWeaponStats!D1132*WeaponUpgradeCorrections!I6</f>
        <v>0</v>
      </c>
      <c r="E1132" s="106">
        <f>BaseWeaponStats!E1132*WeaponUpgradeCorrections!J6</f>
        <v>0</v>
      </c>
      <c r="F1132" s="106">
        <f>BaseWeaponStats!F1132*WeaponUpgradeCorrections!K6</f>
        <v>0</v>
      </c>
      <c r="G1132" s="106">
        <f>BaseWeaponStats!G1132*WeaponUpgradeCorrections!L6</f>
        <v>0</v>
      </c>
      <c r="H1132" s="96">
        <v>0</v>
      </c>
      <c r="I1132" s="97">
        <f>BaseWeaponStats!I1132*WeaponUpgradeCorrections!C6</f>
        <v>0</v>
      </c>
      <c r="J1132" s="97">
        <f>BaseWeaponStats!J1132*WeaponUpgradeCorrections!D6</f>
        <v>0</v>
      </c>
      <c r="K1132" s="97">
        <f>BaseWeaponStats!K1132*WeaponUpgradeCorrections!E6</f>
        <v>0</v>
      </c>
      <c r="L1132" s="97">
        <f>BaseWeaponStats!L1132*WeaponUpgradeCorrections!F6</f>
        <v>200</v>
      </c>
      <c r="M1132" s="97">
        <f>BaseWeaponStats!M1132*WeaponUpgradeCorrections!G6</f>
        <v>50</v>
      </c>
      <c r="N1132" s="97">
        <f>BaseWeaponStats!N1132*WeaponUpgradeCorrections!H6</f>
        <v>20</v>
      </c>
      <c r="O1132" s="97">
        <v>0</v>
      </c>
      <c r="P1132" s="98">
        <v>1.5</v>
      </c>
      <c r="Q1132" s="98">
        <v>0</v>
      </c>
      <c r="R1132" s="102">
        <f>BaseWeaponStats!R1132*WeaponUpgradeCorrections!M6</f>
        <v>30</v>
      </c>
      <c r="S1132" s="102">
        <f>BaseWeaponStats!S1132*WeaponUpgradeCorrections!N6</f>
        <v>10</v>
      </c>
      <c r="T1132" s="102">
        <f>BaseWeaponStats!T1132*WeaponUpgradeCorrections!O6</f>
        <v>20</v>
      </c>
      <c r="U1132" s="102">
        <f>BaseWeaponStats!U1132*WeaponUpgradeCorrections!P6</f>
        <v>28</v>
      </c>
      <c r="V1132" s="102">
        <f>BaseWeaponStats!V1132*WeaponUpgradeCorrections!Q6</f>
        <v>16</v>
      </c>
      <c r="W1132" s="100">
        <f>BaseWeaponStats!W1132</f>
        <v>200</v>
      </c>
      <c r="X1132" s="100">
        <f>BaseWeaponStats!X1132</f>
        <v>0</v>
      </c>
      <c r="Y1132" s="100">
        <f>BaseWeaponStats!Y1132</f>
        <v>0</v>
      </c>
    </row>
    <row r="1133" spans="1:25" ht="15.75" customHeight="1" x14ac:dyDescent="0.2">
      <c r="A1133" s="94">
        <f>BaseWeaponStats!A1133+5</f>
        <v>1600305</v>
      </c>
      <c r="B1133" s="95" t="s">
        <v>1581</v>
      </c>
      <c r="C1133" s="16" t="s">
        <v>398</v>
      </c>
      <c r="D1133" s="106">
        <f>BaseWeaponStats!D1133*WeaponUpgradeCorrections!I7</f>
        <v>0</v>
      </c>
      <c r="E1133" s="106">
        <f>BaseWeaponStats!E1133*WeaponUpgradeCorrections!J7</f>
        <v>70.400000000000006</v>
      </c>
      <c r="F1133" s="106">
        <f>BaseWeaponStats!F1133*WeaponUpgradeCorrections!K7</f>
        <v>0</v>
      </c>
      <c r="G1133" s="106">
        <f>BaseWeaponStats!G1133*WeaponUpgradeCorrections!L7</f>
        <v>0</v>
      </c>
      <c r="H1133" s="96">
        <v>0</v>
      </c>
      <c r="I1133" s="97">
        <f>BaseWeaponStats!I1133*WeaponUpgradeCorrections!C7</f>
        <v>184</v>
      </c>
      <c r="J1133" s="97">
        <f>BaseWeaponStats!J1133*WeaponUpgradeCorrections!D7</f>
        <v>0</v>
      </c>
      <c r="K1133" s="97">
        <f>BaseWeaponStats!K1133*WeaponUpgradeCorrections!E7</f>
        <v>0</v>
      </c>
      <c r="L1133" s="97">
        <f>BaseWeaponStats!L1133*WeaponUpgradeCorrections!F7</f>
        <v>0</v>
      </c>
      <c r="M1133" s="97">
        <f>BaseWeaponStats!M1133*WeaponUpgradeCorrections!G7</f>
        <v>44</v>
      </c>
      <c r="N1133" s="97">
        <f>BaseWeaponStats!N1133*WeaponUpgradeCorrections!H7</f>
        <v>20</v>
      </c>
      <c r="O1133" s="97">
        <v>0</v>
      </c>
      <c r="P1133" s="98">
        <v>1.5</v>
      </c>
      <c r="Q1133" s="98">
        <v>0</v>
      </c>
      <c r="R1133" s="102">
        <f>BaseWeaponStats!R1133*WeaponUpgradeCorrections!M7</f>
        <v>30</v>
      </c>
      <c r="S1133" s="102">
        <f>BaseWeaponStats!S1133*WeaponUpgradeCorrections!N7</f>
        <v>10</v>
      </c>
      <c r="T1133" s="102">
        <f>BaseWeaponStats!T1133*WeaponUpgradeCorrections!O7</f>
        <v>20</v>
      </c>
      <c r="U1133" s="102">
        <f>BaseWeaponStats!U1133*WeaponUpgradeCorrections!P7</f>
        <v>20</v>
      </c>
      <c r="V1133" s="102">
        <f>BaseWeaponStats!V1133*WeaponUpgradeCorrections!Q7</f>
        <v>16</v>
      </c>
      <c r="W1133" s="100">
        <f>BaseWeaponStats!W1133</f>
        <v>200</v>
      </c>
      <c r="X1133" s="100">
        <f>BaseWeaponStats!X1133</f>
        <v>0</v>
      </c>
      <c r="Y1133" s="100">
        <f>BaseWeaponStats!Y1133</f>
        <v>0</v>
      </c>
    </row>
    <row r="1134" spans="1:25" ht="15.75" customHeight="1" x14ac:dyDescent="0.2">
      <c r="A1134" s="94">
        <f>BaseWeaponStats!A1134+10</f>
        <v>1600410</v>
      </c>
      <c r="B1134" s="95" t="s">
        <v>1582</v>
      </c>
      <c r="C1134" s="16" t="s">
        <v>398</v>
      </c>
      <c r="D1134" s="106">
        <f>BaseWeaponStats!D1134*WeaponUpgradeCorrections!I8</f>
        <v>0</v>
      </c>
      <c r="E1134" s="106">
        <f>BaseWeaponStats!E1134*WeaponUpgradeCorrections!J8</f>
        <v>27.599999999999998</v>
      </c>
      <c r="F1134" s="106">
        <f>BaseWeaponStats!F1134*WeaponUpgradeCorrections!K8</f>
        <v>73.2</v>
      </c>
      <c r="G1134" s="106">
        <f>BaseWeaponStats!G1134*WeaponUpgradeCorrections!L8</f>
        <v>0</v>
      </c>
      <c r="H1134" s="96">
        <v>0</v>
      </c>
      <c r="I1134" s="97">
        <f>BaseWeaponStats!I1134*WeaponUpgradeCorrections!C8</f>
        <v>150</v>
      </c>
      <c r="J1134" s="97">
        <f>BaseWeaponStats!J1134*WeaponUpgradeCorrections!D8</f>
        <v>162.5</v>
      </c>
      <c r="K1134" s="97">
        <f>BaseWeaponStats!K1134*WeaponUpgradeCorrections!E8</f>
        <v>0</v>
      </c>
      <c r="L1134" s="97">
        <f>BaseWeaponStats!L1134*WeaponUpgradeCorrections!F8</f>
        <v>0</v>
      </c>
      <c r="M1134" s="97">
        <f>BaseWeaponStats!M1134*WeaponUpgradeCorrections!G8</f>
        <v>50</v>
      </c>
      <c r="N1134" s="97">
        <f>BaseWeaponStats!N1134*WeaponUpgradeCorrections!H8</f>
        <v>20</v>
      </c>
      <c r="O1134" s="97">
        <v>0</v>
      </c>
      <c r="P1134" s="98">
        <v>1.5</v>
      </c>
      <c r="Q1134" s="98">
        <v>0</v>
      </c>
      <c r="R1134" s="102">
        <f>BaseWeaponStats!R1134*WeaponUpgradeCorrections!M8</f>
        <v>30</v>
      </c>
      <c r="S1134" s="102">
        <f>BaseWeaponStats!S1134*WeaponUpgradeCorrections!N8</f>
        <v>10</v>
      </c>
      <c r="T1134" s="102">
        <f>BaseWeaponStats!T1134*WeaponUpgradeCorrections!O8</f>
        <v>20</v>
      </c>
      <c r="U1134" s="102">
        <f>BaseWeaponStats!U1134*WeaponUpgradeCorrections!P8</f>
        <v>20</v>
      </c>
      <c r="V1134" s="102">
        <f>BaseWeaponStats!V1134*WeaponUpgradeCorrections!Q8</f>
        <v>16</v>
      </c>
      <c r="W1134" s="100">
        <f>BaseWeaponStats!W1134</f>
        <v>200</v>
      </c>
      <c r="X1134" s="100">
        <f>BaseWeaponStats!X1134</f>
        <v>0</v>
      </c>
      <c r="Y1134" s="100">
        <f>BaseWeaponStats!Y1134</f>
        <v>1</v>
      </c>
    </row>
    <row r="1135" spans="1:25" ht="15.75" customHeight="1" x14ac:dyDescent="0.2">
      <c r="A1135" s="94">
        <f>BaseWeaponStats!A1135+5</f>
        <v>1600505</v>
      </c>
      <c r="B1135" s="95" t="s">
        <v>1583</v>
      </c>
      <c r="C1135" s="16" t="s">
        <v>398</v>
      </c>
      <c r="D1135" s="106">
        <f>BaseWeaponStats!D1135*WeaponUpgradeCorrections!I9</f>
        <v>0</v>
      </c>
      <c r="E1135" s="106">
        <f>BaseWeaponStats!E1135*WeaponUpgradeCorrections!J9</f>
        <v>19.2</v>
      </c>
      <c r="F1135" s="106">
        <f>BaseWeaponStats!F1135*WeaponUpgradeCorrections!K9</f>
        <v>108</v>
      </c>
      <c r="G1135" s="106">
        <f>BaseWeaponStats!G1135*WeaponUpgradeCorrections!L9</f>
        <v>0</v>
      </c>
      <c r="H1135" s="96">
        <v>0</v>
      </c>
      <c r="I1135" s="97">
        <f>BaseWeaponStats!I1135*WeaponUpgradeCorrections!C9</f>
        <v>144</v>
      </c>
      <c r="J1135" s="97">
        <f>BaseWeaponStats!J1135*WeaponUpgradeCorrections!D9</f>
        <v>148.47999999999999</v>
      </c>
      <c r="K1135" s="97">
        <f>BaseWeaponStats!K1135*WeaponUpgradeCorrections!E9</f>
        <v>0</v>
      </c>
      <c r="L1135" s="97">
        <f>BaseWeaponStats!L1135*WeaponUpgradeCorrections!F9</f>
        <v>0</v>
      </c>
      <c r="M1135" s="97">
        <f>BaseWeaponStats!M1135*WeaponUpgradeCorrections!G9</f>
        <v>50</v>
      </c>
      <c r="N1135" s="97">
        <f>BaseWeaponStats!N1135*WeaponUpgradeCorrections!H9</f>
        <v>20</v>
      </c>
      <c r="O1135" s="97">
        <v>0</v>
      </c>
      <c r="P1135" s="98">
        <v>1.5</v>
      </c>
      <c r="Q1135" s="98">
        <v>0</v>
      </c>
      <c r="R1135" s="102">
        <f>BaseWeaponStats!R1135*WeaponUpgradeCorrections!M9</f>
        <v>30</v>
      </c>
      <c r="S1135" s="102">
        <f>BaseWeaponStats!S1135*WeaponUpgradeCorrections!N9</f>
        <v>10</v>
      </c>
      <c r="T1135" s="102">
        <f>BaseWeaponStats!T1135*WeaponUpgradeCorrections!O9</f>
        <v>20</v>
      </c>
      <c r="U1135" s="102">
        <f>BaseWeaponStats!U1135*WeaponUpgradeCorrections!P9</f>
        <v>20</v>
      </c>
      <c r="V1135" s="102">
        <f>BaseWeaponStats!V1135*WeaponUpgradeCorrections!Q9</f>
        <v>16</v>
      </c>
      <c r="W1135" s="100">
        <f>BaseWeaponStats!W1135</f>
        <v>200</v>
      </c>
      <c r="X1135" s="100">
        <f>BaseWeaponStats!X1135</f>
        <v>0</v>
      </c>
      <c r="Y1135" s="100">
        <f>BaseWeaponStats!Y1135</f>
        <v>1</v>
      </c>
    </row>
    <row r="1136" spans="1:25" ht="15.75" customHeight="1" x14ac:dyDescent="0.2">
      <c r="A1136" s="94">
        <f>BaseWeaponStats!A1136+10</f>
        <v>1600610</v>
      </c>
      <c r="B1136" s="95" t="s">
        <v>1584</v>
      </c>
      <c r="C1136" s="16" t="s">
        <v>398</v>
      </c>
      <c r="D1136" s="106">
        <f>BaseWeaponStats!D1136*WeaponUpgradeCorrections!I10</f>
        <v>0</v>
      </c>
      <c r="E1136" s="106">
        <f>BaseWeaponStats!E1136*WeaponUpgradeCorrections!J10</f>
        <v>38.4</v>
      </c>
      <c r="F1136" s="106">
        <f>BaseWeaponStats!F1136*WeaponUpgradeCorrections!K10</f>
        <v>0</v>
      </c>
      <c r="G1136" s="106">
        <f>BaseWeaponStats!G1136*WeaponUpgradeCorrections!L10</f>
        <v>73.2</v>
      </c>
      <c r="H1136" s="96">
        <v>0</v>
      </c>
      <c r="I1136" s="97">
        <f>BaseWeaponStats!I1136*WeaponUpgradeCorrections!C10</f>
        <v>135</v>
      </c>
      <c r="J1136" s="97">
        <f>BaseWeaponStats!J1136*WeaponUpgradeCorrections!D10</f>
        <v>165</v>
      </c>
      <c r="K1136" s="97">
        <f>BaseWeaponStats!K1136*WeaponUpgradeCorrections!E10</f>
        <v>0</v>
      </c>
      <c r="L1136" s="97">
        <f>BaseWeaponStats!L1136*WeaponUpgradeCorrections!F10</f>
        <v>0</v>
      </c>
      <c r="M1136" s="97">
        <f>BaseWeaponStats!M1136*WeaponUpgradeCorrections!G10</f>
        <v>50</v>
      </c>
      <c r="N1136" s="97">
        <f>BaseWeaponStats!N1136*WeaponUpgradeCorrections!H10</f>
        <v>20</v>
      </c>
      <c r="O1136" s="97">
        <v>0</v>
      </c>
      <c r="P1136" s="98">
        <v>1.5</v>
      </c>
      <c r="Q1136" s="98">
        <v>0</v>
      </c>
      <c r="R1136" s="102">
        <f>BaseWeaponStats!R1136*WeaponUpgradeCorrections!M10</f>
        <v>30</v>
      </c>
      <c r="S1136" s="102">
        <f>BaseWeaponStats!S1136*WeaponUpgradeCorrections!N10</f>
        <v>10</v>
      </c>
      <c r="T1136" s="102">
        <f>BaseWeaponStats!T1136*WeaponUpgradeCorrections!O10</f>
        <v>20</v>
      </c>
      <c r="U1136" s="102">
        <f>BaseWeaponStats!U1136*WeaponUpgradeCorrections!P10</f>
        <v>20</v>
      </c>
      <c r="V1136" s="102">
        <f>BaseWeaponStats!V1136*WeaponUpgradeCorrections!Q10</f>
        <v>16</v>
      </c>
      <c r="W1136" s="100">
        <f>BaseWeaponStats!W1136</f>
        <v>200</v>
      </c>
      <c r="X1136" s="100">
        <f>BaseWeaponStats!X1136</f>
        <v>0</v>
      </c>
      <c r="Y1136" s="100">
        <f>BaseWeaponStats!Y1136</f>
        <v>1</v>
      </c>
    </row>
    <row r="1137" spans="1:25" ht="15.75" customHeight="1" x14ac:dyDescent="0.2">
      <c r="A1137" s="94">
        <f>BaseWeaponStats!A1137+5</f>
        <v>1600705</v>
      </c>
      <c r="B1137" s="95" t="s">
        <v>1585</v>
      </c>
      <c r="C1137" s="16" t="s">
        <v>398</v>
      </c>
      <c r="D1137" s="106">
        <f>BaseWeaponStats!D1137*WeaponUpgradeCorrections!I11</f>
        <v>0</v>
      </c>
      <c r="E1137" s="106">
        <f>BaseWeaponStats!E1137*WeaponUpgradeCorrections!J11</f>
        <v>36</v>
      </c>
      <c r="F1137" s="106">
        <f>BaseWeaponStats!F1137*WeaponUpgradeCorrections!K11</f>
        <v>0</v>
      </c>
      <c r="G1137" s="106">
        <f>BaseWeaponStats!G1137*WeaponUpgradeCorrections!L11</f>
        <v>85.2</v>
      </c>
      <c r="H1137" s="96">
        <v>0</v>
      </c>
      <c r="I1137" s="97">
        <f>BaseWeaponStats!I1137*WeaponUpgradeCorrections!C11</f>
        <v>143</v>
      </c>
      <c r="J1137" s="97">
        <f>BaseWeaponStats!J1137*WeaponUpgradeCorrections!D11</f>
        <v>150</v>
      </c>
      <c r="K1137" s="97">
        <f>BaseWeaponStats!K1137*WeaponUpgradeCorrections!E11</f>
        <v>0</v>
      </c>
      <c r="L1137" s="97">
        <f>BaseWeaponStats!L1137*WeaponUpgradeCorrections!F11</f>
        <v>0</v>
      </c>
      <c r="M1137" s="97">
        <f>BaseWeaponStats!M1137*WeaponUpgradeCorrections!G11</f>
        <v>50</v>
      </c>
      <c r="N1137" s="97">
        <f>BaseWeaponStats!N1137*WeaponUpgradeCorrections!H11</f>
        <v>20</v>
      </c>
      <c r="O1137" s="97">
        <v>0</v>
      </c>
      <c r="P1137" s="98">
        <v>1.5</v>
      </c>
      <c r="Q1137" s="98">
        <v>0</v>
      </c>
      <c r="R1137" s="102">
        <f>BaseWeaponStats!R1137*WeaponUpgradeCorrections!M11</f>
        <v>30</v>
      </c>
      <c r="S1137" s="102">
        <f>BaseWeaponStats!S1137*WeaponUpgradeCorrections!N11</f>
        <v>10</v>
      </c>
      <c r="T1137" s="102">
        <f>BaseWeaponStats!T1137*WeaponUpgradeCorrections!O11</f>
        <v>20</v>
      </c>
      <c r="U1137" s="102">
        <f>BaseWeaponStats!U1137*WeaponUpgradeCorrections!P11</f>
        <v>20</v>
      </c>
      <c r="V1137" s="102">
        <f>BaseWeaponStats!V1137*WeaponUpgradeCorrections!Q11</f>
        <v>16</v>
      </c>
      <c r="W1137" s="100">
        <f>BaseWeaponStats!W1137</f>
        <v>200</v>
      </c>
      <c r="X1137" s="100">
        <f>BaseWeaponStats!X1137</f>
        <v>0</v>
      </c>
      <c r="Y1137" s="100">
        <f>BaseWeaponStats!Y1137</f>
        <v>1</v>
      </c>
    </row>
    <row r="1138" spans="1:25" ht="15.75" customHeight="1" x14ac:dyDescent="0.2">
      <c r="A1138" s="94">
        <f>BaseWeaponStats!A1138+10</f>
        <v>1600810</v>
      </c>
      <c r="B1138" s="95" t="s">
        <v>1586</v>
      </c>
      <c r="C1138" s="16" t="s">
        <v>398</v>
      </c>
      <c r="D1138" s="106">
        <f>BaseWeaponStats!D1138*WeaponUpgradeCorrections!I12</f>
        <v>0</v>
      </c>
      <c r="E1138" s="106">
        <f>BaseWeaponStats!E1138*WeaponUpgradeCorrections!J12</f>
        <v>0</v>
      </c>
      <c r="F1138" s="106">
        <f>BaseWeaponStats!F1138*WeaponUpgradeCorrections!K12</f>
        <v>0</v>
      </c>
      <c r="G1138" s="106">
        <f>BaseWeaponStats!G1138*WeaponUpgradeCorrections!L12</f>
        <v>0</v>
      </c>
      <c r="H1138" s="96">
        <v>0</v>
      </c>
      <c r="I1138" s="97">
        <f>BaseWeaponStats!I1138*WeaponUpgradeCorrections!C12</f>
        <v>192</v>
      </c>
      <c r="J1138" s="97">
        <f>BaseWeaponStats!J1138*WeaponUpgradeCorrections!D12</f>
        <v>0</v>
      </c>
      <c r="K1138" s="97">
        <f>BaseWeaponStats!K1138*WeaponUpgradeCorrections!E12</f>
        <v>192</v>
      </c>
      <c r="L1138" s="97">
        <f>BaseWeaponStats!L1138*WeaponUpgradeCorrections!F12</f>
        <v>0</v>
      </c>
      <c r="M1138" s="97">
        <f>BaseWeaponStats!M1138*WeaponUpgradeCorrections!G12</f>
        <v>50</v>
      </c>
      <c r="N1138" s="97">
        <f>BaseWeaponStats!N1138*WeaponUpgradeCorrections!H12</f>
        <v>20</v>
      </c>
      <c r="O1138" s="97">
        <v>0</v>
      </c>
      <c r="P1138" s="98">
        <v>1.5</v>
      </c>
      <c r="Q1138" s="98">
        <v>0</v>
      </c>
      <c r="R1138" s="102">
        <f>BaseWeaponStats!R1138*WeaponUpgradeCorrections!M12</f>
        <v>30</v>
      </c>
      <c r="S1138" s="102">
        <f>BaseWeaponStats!S1138*WeaponUpgradeCorrections!N12</f>
        <v>10</v>
      </c>
      <c r="T1138" s="102">
        <f>BaseWeaponStats!T1138*WeaponUpgradeCorrections!O12</f>
        <v>22</v>
      </c>
      <c r="U1138" s="102">
        <f>BaseWeaponStats!U1138*WeaponUpgradeCorrections!P12</f>
        <v>20</v>
      </c>
      <c r="V1138" s="102">
        <f>BaseWeaponStats!V1138*WeaponUpgradeCorrections!Q12</f>
        <v>16</v>
      </c>
      <c r="W1138" s="100">
        <f>BaseWeaponStats!W1138</f>
        <v>200</v>
      </c>
      <c r="X1138" s="100">
        <f>BaseWeaponStats!X1138</f>
        <v>0</v>
      </c>
      <c r="Y1138" s="100">
        <f>BaseWeaponStats!Y1138</f>
        <v>0</v>
      </c>
    </row>
    <row r="1139" spans="1:25" ht="15.75" customHeight="1" x14ac:dyDescent="0.2">
      <c r="A1139" s="94">
        <f>BaseWeaponStats!A1139+5</f>
        <v>1600905</v>
      </c>
      <c r="B1139" s="95" t="s">
        <v>1587</v>
      </c>
      <c r="C1139" s="16" t="s">
        <v>398</v>
      </c>
      <c r="D1139" s="106">
        <f>BaseWeaponStats!D1139*WeaponUpgradeCorrections!I13</f>
        <v>0</v>
      </c>
      <c r="E1139" s="106">
        <f>BaseWeaponStats!E1139*WeaponUpgradeCorrections!J13</f>
        <v>0</v>
      </c>
      <c r="F1139" s="106">
        <f>BaseWeaponStats!F1139*WeaponUpgradeCorrections!K13</f>
        <v>0</v>
      </c>
      <c r="G1139" s="106">
        <f>BaseWeaponStats!G1139*WeaponUpgradeCorrections!L13</f>
        <v>0</v>
      </c>
      <c r="H1139" s="96">
        <v>1</v>
      </c>
      <c r="I1139" s="97">
        <f>BaseWeaponStats!I1139*WeaponUpgradeCorrections!C13</f>
        <v>161</v>
      </c>
      <c r="J1139" s="97">
        <f>BaseWeaponStats!J1139*WeaponUpgradeCorrections!D13</f>
        <v>0</v>
      </c>
      <c r="K1139" s="97">
        <f>BaseWeaponStats!K1139*WeaponUpgradeCorrections!E13</f>
        <v>184</v>
      </c>
      <c r="L1139" s="97">
        <f>BaseWeaponStats!L1139*WeaponUpgradeCorrections!F13</f>
        <v>0</v>
      </c>
      <c r="M1139" s="97">
        <f>BaseWeaponStats!M1139*WeaponUpgradeCorrections!G13</f>
        <v>50</v>
      </c>
      <c r="N1139" s="97">
        <f>BaseWeaponStats!N1139*WeaponUpgradeCorrections!H13</f>
        <v>20</v>
      </c>
      <c r="O1139" s="97">
        <v>0</v>
      </c>
      <c r="P1139" s="98">
        <v>1.5</v>
      </c>
      <c r="Q1139" s="98">
        <v>0</v>
      </c>
      <c r="R1139" s="102">
        <f>BaseWeaponStats!R1139*WeaponUpgradeCorrections!M13</f>
        <v>30</v>
      </c>
      <c r="S1139" s="102">
        <f>BaseWeaponStats!S1139*WeaponUpgradeCorrections!N13</f>
        <v>10</v>
      </c>
      <c r="T1139" s="102">
        <f>BaseWeaponStats!T1139*WeaponUpgradeCorrections!O13</f>
        <v>22</v>
      </c>
      <c r="U1139" s="102">
        <f>BaseWeaponStats!U1139*WeaponUpgradeCorrections!P13</f>
        <v>20</v>
      </c>
      <c r="V1139" s="102">
        <f>BaseWeaponStats!V1139*WeaponUpgradeCorrections!Q13</f>
        <v>16</v>
      </c>
      <c r="W1139" s="100">
        <f>BaseWeaponStats!W1139</f>
        <v>200</v>
      </c>
      <c r="X1139" s="100">
        <f>BaseWeaponStats!X1139</f>
        <v>0</v>
      </c>
      <c r="Y1139" s="100">
        <f>BaseWeaponStats!Y1139</f>
        <v>0</v>
      </c>
    </row>
    <row r="1140" spans="1:25" ht="15.75" customHeight="1" x14ac:dyDescent="0.2">
      <c r="A1140" s="94" t="s">
        <v>418</v>
      </c>
      <c r="B1140" s="94" t="s">
        <v>449</v>
      </c>
      <c r="C1140" s="16" t="s">
        <v>2</v>
      </c>
      <c r="D1140" s="96" t="s">
        <v>419</v>
      </c>
      <c r="E1140" s="96" t="s">
        <v>420</v>
      </c>
      <c r="F1140" s="96" t="s">
        <v>421</v>
      </c>
      <c r="G1140" s="96" t="s">
        <v>422</v>
      </c>
      <c r="H1140" s="96" t="s">
        <v>423</v>
      </c>
      <c r="I1140" s="97" t="s">
        <v>424</v>
      </c>
      <c r="J1140" s="97" t="s">
        <v>425</v>
      </c>
      <c r="K1140" s="97" t="s">
        <v>426</v>
      </c>
      <c r="L1140" s="97" t="s">
        <v>427</v>
      </c>
      <c r="M1140" s="97" t="s">
        <v>428</v>
      </c>
      <c r="N1140" s="97" t="s">
        <v>429</v>
      </c>
      <c r="O1140" s="97" t="s">
        <v>430</v>
      </c>
      <c r="P1140" s="98" t="s">
        <v>9</v>
      </c>
      <c r="Q1140" s="98" t="s">
        <v>431</v>
      </c>
      <c r="R1140" s="102" t="s">
        <v>432</v>
      </c>
      <c r="S1140" s="102" t="s">
        <v>433</v>
      </c>
      <c r="T1140" s="102" t="s">
        <v>434</v>
      </c>
      <c r="U1140" s="102" t="s">
        <v>435</v>
      </c>
      <c r="V1140" s="102" t="s">
        <v>436</v>
      </c>
      <c r="W1140" s="100" t="s">
        <v>437</v>
      </c>
      <c r="X1140" s="100" t="s">
        <v>10</v>
      </c>
      <c r="Y1140" s="100" t="s">
        <v>438</v>
      </c>
    </row>
    <row r="1141" spans="1:25" ht="15.75" customHeight="1" x14ac:dyDescent="0.2">
      <c r="A1141" s="94">
        <f>BaseWeaponStats!A1141+15</f>
        <v>1601015</v>
      </c>
      <c r="B1141" s="103" t="s">
        <v>401</v>
      </c>
      <c r="C1141" s="16" t="s">
        <v>402</v>
      </c>
      <c r="D1141" s="106">
        <f>BaseWeaponStats!D1141*WeaponUpgradeCorrections!I4</f>
        <v>0</v>
      </c>
      <c r="E1141" s="106">
        <f>BaseWeaponStats!E1141*WeaponUpgradeCorrections!J4</f>
        <v>102</v>
      </c>
      <c r="F1141" s="106">
        <f>BaseWeaponStats!F1141*WeaponUpgradeCorrections!K4</f>
        <v>0</v>
      </c>
      <c r="G1141" s="106">
        <f>BaseWeaponStats!G1141*WeaponUpgradeCorrections!L4</f>
        <v>0</v>
      </c>
      <c r="H1141" s="96">
        <v>0</v>
      </c>
      <c r="I1141" s="97">
        <f>BaseWeaponStats!I1141*WeaponUpgradeCorrections!C4</f>
        <v>190</v>
      </c>
      <c r="J1141" s="97">
        <f>BaseWeaponStats!J1141*WeaponUpgradeCorrections!D4</f>
        <v>0</v>
      </c>
      <c r="K1141" s="97">
        <f>BaseWeaponStats!K1141*WeaponUpgradeCorrections!E4</f>
        <v>0</v>
      </c>
      <c r="L1141" s="97">
        <f>BaseWeaponStats!L1141*WeaponUpgradeCorrections!F4</f>
        <v>0</v>
      </c>
      <c r="M1141" s="97">
        <f>BaseWeaponStats!M1141*WeaponUpgradeCorrections!G4</f>
        <v>50</v>
      </c>
      <c r="N1141" s="97">
        <f>BaseWeaponStats!N1141*WeaponUpgradeCorrections!H4</f>
        <v>20</v>
      </c>
      <c r="O1141" s="97">
        <v>0</v>
      </c>
      <c r="P1141" s="98">
        <v>2</v>
      </c>
      <c r="Q1141" s="98">
        <v>0</v>
      </c>
      <c r="R1141" s="102">
        <f>BaseWeaponStats!R1141*WeaponUpgradeCorrections!M4</f>
        <v>30</v>
      </c>
      <c r="S1141" s="102">
        <f>BaseWeaponStats!S1141*WeaponUpgradeCorrections!N4</f>
        <v>10</v>
      </c>
      <c r="T1141" s="102">
        <f>BaseWeaponStats!T1141*WeaponUpgradeCorrections!O4</f>
        <v>20</v>
      </c>
      <c r="U1141" s="102">
        <f>BaseWeaponStats!U1141*WeaponUpgradeCorrections!P4</f>
        <v>20</v>
      </c>
      <c r="V1141" s="102">
        <f>BaseWeaponStats!V1141*WeaponUpgradeCorrections!Q4</f>
        <v>16</v>
      </c>
      <c r="W1141" s="100">
        <f>BaseWeaponStats!W1141</f>
        <v>200</v>
      </c>
      <c r="X1141" s="100">
        <f>BaseWeaponStats!X1141</f>
        <v>6401</v>
      </c>
      <c r="Y1141" s="100">
        <f>BaseWeaponStats!Y1141</f>
        <v>0</v>
      </c>
    </row>
    <row r="1142" spans="1:25" ht="15.75" customHeight="1" x14ac:dyDescent="0.2">
      <c r="A1142" s="94">
        <f>BaseWeaponStats!A1142+5</f>
        <v>1601105</v>
      </c>
      <c r="B1142" s="95" t="s">
        <v>403</v>
      </c>
      <c r="C1142" s="16" t="s">
        <v>402</v>
      </c>
      <c r="D1142" s="106">
        <f>BaseWeaponStats!D1142*WeaponUpgradeCorrections!I5</f>
        <v>0</v>
      </c>
      <c r="E1142" s="106">
        <f>BaseWeaponStats!E1142*WeaponUpgradeCorrections!J5</f>
        <v>102</v>
      </c>
      <c r="F1142" s="106">
        <f>BaseWeaponStats!F1142*WeaponUpgradeCorrections!K5</f>
        <v>0</v>
      </c>
      <c r="G1142" s="106">
        <f>BaseWeaponStats!G1142*WeaponUpgradeCorrections!L5</f>
        <v>0</v>
      </c>
      <c r="H1142" s="96">
        <v>0</v>
      </c>
      <c r="I1142" s="97">
        <f>BaseWeaponStats!I1142*WeaponUpgradeCorrections!C5</f>
        <v>205.20000000000002</v>
      </c>
      <c r="J1142" s="97">
        <f>BaseWeaponStats!J1142*WeaponUpgradeCorrections!D5</f>
        <v>0</v>
      </c>
      <c r="K1142" s="97">
        <f>BaseWeaponStats!K1142*WeaponUpgradeCorrections!E5</f>
        <v>0</v>
      </c>
      <c r="L1142" s="97">
        <f>BaseWeaponStats!L1142*WeaponUpgradeCorrections!F5</f>
        <v>0</v>
      </c>
      <c r="M1142" s="97">
        <f>BaseWeaponStats!M1142*WeaponUpgradeCorrections!G5</f>
        <v>50</v>
      </c>
      <c r="N1142" s="97">
        <f>BaseWeaponStats!N1142*WeaponUpgradeCorrections!H5</f>
        <v>20</v>
      </c>
      <c r="O1142" s="97">
        <v>0</v>
      </c>
      <c r="P1142" s="98">
        <v>2</v>
      </c>
      <c r="Q1142" s="98">
        <v>0</v>
      </c>
      <c r="R1142" s="102">
        <f>BaseWeaponStats!R1142*WeaponUpgradeCorrections!M5</f>
        <v>30</v>
      </c>
      <c r="S1142" s="102">
        <f>BaseWeaponStats!S1142*WeaponUpgradeCorrections!N5</f>
        <v>10</v>
      </c>
      <c r="T1142" s="102">
        <f>BaseWeaponStats!T1142*WeaponUpgradeCorrections!O5</f>
        <v>20</v>
      </c>
      <c r="U1142" s="102">
        <f>BaseWeaponStats!U1142*WeaponUpgradeCorrections!P5</f>
        <v>20</v>
      </c>
      <c r="V1142" s="102">
        <f>BaseWeaponStats!V1142*WeaponUpgradeCorrections!Q5</f>
        <v>16</v>
      </c>
      <c r="W1142" s="100">
        <f>BaseWeaponStats!W1142</f>
        <v>20</v>
      </c>
      <c r="X1142" s="100">
        <f>BaseWeaponStats!X1142</f>
        <v>6401</v>
      </c>
      <c r="Y1142" s="100">
        <f>BaseWeaponStats!Y1142</f>
        <v>0</v>
      </c>
    </row>
    <row r="1143" spans="1:25" ht="15.75" customHeight="1" x14ac:dyDescent="0.2">
      <c r="A1143" s="94">
        <f>BaseWeaponStats!A1143+5</f>
        <v>1601205</v>
      </c>
      <c r="B1143" s="95" t="s">
        <v>1588</v>
      </c>
      <c r="C1143" s="16" t="s">
        <v>402</v>
      </c>
      <c r="D1143" s="106">
        <f>BaseWeaponStats!D1143*WeaponUpgradeCorrections!I6</f>
        <v>0</v>
      </c>
      <c r="E1143" s="106">
        <f>BaseWeaponStats!E1143*WeaponUpgradeCorrections!J6</f>
        <v>0</v>
      </c>
      <c r="F1143" s="106">
        <f>BaseWeaponStats!F1143*WeaponUpgradeCorrections!K6</f>
        <v>0</v>
      </c>
      <c r="G1143" s="106">
        <f>BaseWeaponStats!G1143*WeaponUpgradeCorrections!L6</f>
        <v>0</v>
      </c>
      <c r="H1143" s="96">
        <v>0</v>
      </c>
      <c r="I1143" s="97">
        <f>BaseWeaponStats!I1143*WeaponUpgradeCorrections!C6</f>
        <v>190</v>
      </c>
      <c r="J1143" s="97">
        <f>BaseWeaponStats!J1143*WeaponUpgradeCorrections!D6</f>
        <v>0</v>
      </c>
      <c r="K1143" s="97">
        <f>BaseWeaponStats!K1143*WeaponUpgradeCorrections!E6</f>
        <v>0</v>
      </c>
      <c r="L1143" s="97">
        <f>BaseWeaponStats!L1143*WeaponUpgradeCorrections!F6</f>
        <v>190</v>
      </c>
      <c r="M1143" s="97">
        <f>BaseWeaponStats!M1143*WeaponUpgradeCorrections!G6</f>
        <v>50</v>
      </c>
      <c r="N1143" s="97">
        <f>BaseWeaponStats!N1143*WeaponUpgradeCorrections!H6</f>
        <v>20</v>
      </c>
      <c r="O1143" s="97">
        <v>0</v>
      </c>
      <c r="P1143" s="98">
        <v>2</v>
      </c>
      <c r="Q1143" s="98">
        <v>0</v>
      </c>
      <c r="R1143" s="102">
        <f>BaseWeaponStats!R1143*WeaponUpgradeCorrections!M6</f>
        <v>30</v>
      </c>
      <c r="S1143" s="102">
        <f>BaseWeaponStats!S1143*WeaponUpgradeCorrections!N6</f>
        <v>10</v>
      </c>
      <c r="T1143" s="102">
        <f>BaseWeaponStats!T1143*WeaponUpgradeCorrections!O6</f>
        <v>20</v>
      </c>
      <c r="U1143" s="102">
        <f>BaseWeaponStats!U1143*WeaponUpgradeCorrections!P6</f>
        <v>28</v>
      </c>
      <c r="V1143" s="102">
        <f>BaseWeaponStats!V1143*WeaponUpgradeCorrections!Q6</f>
        <v>16</v>
      </c>
      <c r="W1143" s="100">
        <f>BaseWeaponStats!W1143</f>
        <v>200</v>
      </c>
      <c r="X1143" s="100">
        <f>BaseWeaponStats!X1143</f>
        <v>6401</v>
      </c>
      <c r="Y1143" s="100">
        <f>BaseWeaponStats!Y1143</f>
        <v>0</v>
      </c>
    </row>
    <row r="1144" spans="1:25" ht="15.75" customHeight="1" x14ac:dyDescent="0.2">
      <c r="A1144" s="94">
        <f>BaseWeaponStats!A1144+5</f>
        <v>1601305</v>
      </c>
      <c r="B1144" s="95" t="s">
        <v>1589</v>
      </c>
      <c r="C1144" s="16" t="s">
        <v>402</v>
      </c>
      <c r="D1144" s="106">
        <f>BaseWeaponStats!D1144*WeaponUpgradeCorrections!I7</f>
        <v>0</v>
      </c>
      <c r="E1144" s="106">
        <f>BaseWeaponStats!E1144*WeaponUpgradeCorrections!J7</f>
        <v>70.400000000000006</v>
      </c>
      <c r="F1144" s="106">
        <f>BaseWeaponStats!F1144*WeaponUpgradeCorrections!K7</f>
        <v>0</v>
      </c>
      <c r="G1144" s="106">
        <f>BaseWeaponStats!G1144*WeaponUpgradeCorrections!L7</f>
        <v>0</v>
      </c>
      <c r="H1144" s="96">
        <v>0</v>
      </c>
      <c r="I1144" s="97">
        <f>BaseWeaponStats!I1144*WeaponUpgradeCorrections!C7</f>
        <v>174</v>
      </c>
      <c r="J1144" s="97">
        <f>BaseWeaponStats!J1144*WeaponUpgradeCorrections!D7</f>
        <v>0</v>
      </c>
      <c r="K1144" s="97">
        <f>BaseWeaponStats!K1144*WeaponUpgradeCorrections!E7</f>
        <v>0</v>
      </c>
      <c r="L1144" s="97">
        <f>BaseWeaponStats!L1144*WeaponUpgradeCorrections!F7</f>
        <v>0</v>
      </c>
      <c r="M1144" s="97">
        <f>BaseWeaponStats!M1144*WeaponUpgradeCorrections!G7</f>
        <v>44</v>
      </c>
      <c r="N1144" s="97">
        <f>BaseWeaponStats!N1144*WeaponUpgradeCorrections!H7</f>
        <v>20</v>
      </c>
      <c r="O1144" s="97">
        <v>0</v>
      </c>
      <c r="P1144" s="98">
        <v>2</v>
      </c>
      <c r="Q1144" s="98">
        <v>0</v>
      </c>
      <c r="R1144" s="102">
        <f>BaseWeaponStats!R1144*WeaponUpgradeCorrections!M7</f>
        <v>30</v>
      </c>
      <c r="S1144" s="102">
        <f>BaseWeaponStats!S1144*WeaponUpgradeCorrections!N7</f>
        <v>10</v>
      </c>
      <c r="T1144" s="102">
        <f>BaseWeaponStats!T1144*WeaponUpgradeCorrections!O7</f>
        <v>20</v>
      </c>
      <c r="U1144" s="102">
        <f>BaseWeaponStats!U1144*WeaponUpgradeCorrections!P7</f>
        <v>20</v>
      </c>
      <c r="V1144" s="102">
        <f>BaseWeaponStats!V1144*WeaponUpgradeCorrections!Q7</f>
        <v>16</v>
      </c>
      <c r="W1144" s="100">
        <f>BaseWeaponStats!W1144</f>
        <v>200</v>
      </c>
      <c r="X1144" s="100">
        <f>BaseWeaponStats!X1144</f>
        <v>6401</v>
      </c>
      <c r="Y1144" s="100">
        <f>BaseWeaponStats!Y1144</f>
        <v>0</v>
      </c>
    </row>
    <row r="1145" spans="1:25" ht="15.75" customHeight="1" x14ac:dyDescent="0.2">
      <c r="A1145" s="94">
        <f>BaseWeaponStats!A1145+10</f>
        <v>1601410</v>
      </c>
      <c r="B1145" s="95" t="s">
        <v>1590</v>
      </c>
      <c r="C1145" s="16" t="s">
        <v>402</v>
      </c>
      <c r="D1145" s="106">
        <f>BaseWeaponStats!D1145*WeaponUpgradeCorrections!I8</f>
        <v>0</v>
      </c>
      <c r="E1145" s="106">
        <f>BaseWeaponStats!E1145*WeaponUpgradeCorrections!J8</f>
        <v>27.599999999999998</v>
      </c>
      <c r="F1145" s="106">
        <f>BaseWeaponStats!F1145*WeaponUpgradeCorrections!K8</f>
        <v>73.2</v>
      </c>
      <c r="G1145" s="106">
        <f>BaseWeaponStats!G1145*WeaponUpgradeCorrections!L8</f>
        <v>0</v>
      </c>
      <c r="H1145" s="96">
        <v>0</v>
      </c>
      <c r="I1145" s="97">
        <f>BaseWeaponStats!I1145*WeaponUpgradeCorrections!C8</f>
        <v>142.5</v>
      </c>
      <c r="J1145" s="97">
        <f>BaseWeaponStats!J1145*WeaponUpgradeCorrections!D8</f>
        <v>155</v>
      </c>
      <c r="K1145" s="97">
        <f>BaseWeaponStats!K1145*WeaponUpgradeCorrections!E8</f>
        <v>0</v>
      </c>
      <c r="L1145" s="97">
        <f>BaseWeaponStats!L1145*WeaponUpgradeCorrections!F8</f>
        <v>0</v>
      </c>
      <c r="M1145" s="97">
        <f>BaseWeaponStats!M1145*WeaponUpgradeCorrections!G8</f>
        <v>50</v>
      </c>
      <c r="N1145" s="97">
        <f>BaseWeaponStats!N1145*WeaponUpgradeCorrections!H8</f>
        <v>20</v>
      </c>
      <c r="O1145" s="97">
        <v>0</v>
      </c>
      <c r="P1145" s="98">
        <v>2</v>
      </c>
      <c r="Q1145" s="98">
        <v>0</v>
      </c>
      <c r="R1145" s="102">
        <f>BaseWeaponStats!R1145*WeaponUpgradeCorrections!M8</f>
        <v>30</v>
      </c>
      <c r="S1145" s="102">
        <f>BaseWeaponStats!S1145*WeaponUpgradeCorrections!N8</f>
        <v>10</v>
      </c>
      <c r="T1145" s="102">
        <f>BaseWeaponStats!T1145*WeaponUpgradeCorrections!O8</f>
        <v>20</v>
      </c>
      <c r="U1145" s="102">
        <f>BaseWeaponStats!U1145*WeaponUpgradeCorrections!P8</f>
        <v>20</v>
      </c>
      <c r="V1145" s="102">
        <f>BaseWeaponStats!V1145*WeaponUpgradeCorrections!Q8</f>
        <v>16</v>
      </c>
      <c r="W1145" s="100">
        <f>BaseWeaponStats!W1145</f>
        <v>200</v>
      </c>
      <c r="X1145" s="100">
        <f>BaseWeaponStats!X1145</f>
        <v>6401</v>
      </c>
      <c r="Y1145" s="100">
        <f>BaseWeaponStats!Y1145</f>
        <v>1</v>
      </c>
    </row>
    <row r="1146" spans="1:25" ht="15.75" customHeight="1" x14ac:dyDescent="0.2">
      <c r="A1146" s="94">
        <f>BaseWeaponStats!A1146+5</f>
        <v>1601505</v>
      </c>
      <c r="B1146" s="95" t="s">
        <v>1591</v>
      </c>
      <c r="C1146" s="16" t="s">
        <v>402</v>
      </c>
      <c r="D1146" s="106">
        <f>BaseWeaponStats!D1146*WeaponUpgradeCorrections!I9</f>
        <v>0</v>
      </c>
      <c r="E1146" s="106">
        <f>BaseWeaponStats!E1146*WeaponUpgradeCorrections!J9</f>
        <v>19.2</v>
      </c>
      <c r="F1146" s="106">
        <f>BaseWeaponStats!F1146*WeaponUpgradeCorrections!K9</f>
        <v>108</v>
      </c>
      <c r="G1146" s="106">
        <f>BaseWeaponStats!G1146*WeaponUpgradeCorrections!L9</f>
        <v>0</v>
      </c>
      <c r="H1146" s="96">
        <v>0</v>
      </c>
      <c r="I1146" s="97">
        <f>BaseWeaponStats!I1146*WeaponUpgradeCorrections!C9</f>
        <v>136.79999999999998</v>
      </c>
      <c r="J1146" s="97">
        <f>BaseWeaponStats!J1146*WeaponUpgradeCorrections!D9</f>
        <v>141.51999999999998</v>
      </c>
      <c r="K1146" s="97">
        <f>BaseWeaponStats!K1146*WeaponUpgradeCorrections!E9</f>
        <v>0</v>
      </c>
      <c r="L1146" s="97">
        <f>BaseWeaponStats!L1146*WeaponUpgradeCorrections!F9</f>
        <v>0</v>
      </c>
      <c r="M1146" s="97">
        <f>BaseWeaponStats!M1146*WeaponUpgradeCorrections!G9</f>
        <v>50</v>
      </c>
      <c r="N1146" s="97">
        <f>BaseWeaponStats!N1146*WeaponUpgradeCorrections!H9</f>
        <v>20</v>
      </c>
      <c r="O1146" s="97">
        <v>0</v>
      </c>
      <c r="P1146" s="98">
        <v>2</v>
      </c>
      <c r="Q1146" s="98">
        <v>0</v>
      </c>
      <c r="R1146" s="102">
        <f>BaseWeaponStats!R1146*WeaponUpgradeCorrections!M9</f>
        <v>30</v>
      </c>
      <c r="S1146" s="102">
        <f>BaseWeaponStats!S1146*WeaponUpgradeCorrections!N9</f>
        <v>10</v>
      </c>
      <c r="T1146" s="102">
        <f>BaseWeaponStats!T1146*WeaponUpgradeCorrections!O9</f>
        <v>20</v>
      </c>
      <c r="U1146" s="102">
        <f>BaseWeaponStats!U1146*WeaponUpgradeCorrections!P9</f>
        <v>20</v>
      </c>
      <c r="V1146" s="102">
        <f>BaseWeaponStats!V1146*WeaponUpgradeCorrections!Q9</f>
        <v>16</v>
      </c>
      <c r="W1146" s="100">
        <f>BaseWeaponStats!W1146</f>
        <v>200</v>
      </c>
      <c r="X1146" s="100">
        <f>BaseWeaponStats!X1146</f>
        <v>6401</v>
      </c>
      <c r="Y1146" s="100">
        <f>BaseWeaponStats!Y1146</f>
        <v>1</v>
      </c>
    </row>
    <row r="1147" spans="1:25" ht="15.75" customHeight="1" x14ac:dyDescent="0.2">
      <c r="A1147" s="94">
        <f>BaseWeaponStats!A1147+10</f>
        <v>1601610</v>
      </c>
      <c r="B1147" s="95" t="s">
        <v>1592</v>
      </c>
      <c r="C1147" s="16" t="s">
        <v>402</v>
      </c>
      <c r="D1147" s="106">
        <f>BaseWeaponStats!D1147*WeaponUpgradeCorrections!I10</f>
        <v>0</v>
      </c>
      <c r="E1147" s="106">
        <f>BaseWeaponStats!E1147*WeaponUpgradeCorrections!J10</f>
        <v>38.4</v>
      </c>
      <c r="F1147" s="106">
        <f>BaseWeaponStats!F1147*WeaponUpgradeCorrections!K10</f>
        <v>0</v>
      </c>
      <c r="G1147" s="106">
        <f>BaseWeaponStats!G1147*WeaponUpgradeCorrections!L10</f>
        <v>73.2</v>
      </c>
      <c r="H1147" s="96">
        <v>0</v>
      </c>
      <c r="I1147" s="97">
        <f>BaseWeaponStats!I1147*WeaponUpgradeCorrections!C10</f>
        <v>127.5</v>
      </c>
      <c r="J1147" s="97">
        <f>BaseWeaponStats!J1147*WeaponUpgradeCorrections!D10</f>
        <v>157.5</v>
      </c>
      <c r="K1147" s="97">
        <f>BaseWeaponStats!K1147*WeaponUpgradeCorrections!E10</f>
        <v>0</v>
      </c>
      <c r="L1147" s="97">
        <f>BaseWeaponStats!L1147*WeaponUpgradeCorrections!F10</f>
        <v>0</v>
      </c>
      <c r="M1147" s="97">
        <f>BaseWeaponStats!M1147*WeaponUpgradeCorrections!G10</f>
        <v>50</v>
      </c>
      <c r="N1147" s="97">
        <f>BaseWeaponStats!N1147*WeaponUpgradeCorrections!H10</f>
        <v>20</v>
      </c>
      <c r="O1147" s="97">
        <v>0</v>
      </c>
      <c r="P1147" s="98">
        <v>2</v>
      </c>
      <c r="Q1147" s="98">
        <v>0</v>
      </c>
      <c r="R1147" s="102">
        <f>BaseWeaponStats!R1147*WeaponUpgradeCorrections!M10</f>
        <v>30</v>
      </c>
      <c r="S1147" s="102">
        <f>BaseWeaponStats!S1147*WeaponUpgradeCorrections!N10</f>
        <v>10</v>
      </c>
      <c r="T1147" s="102">
        <f>BaseWeaponStats!T1147*WeaponUpgradeCorrections!O10</f>
        <v>20</v>
      </c>
      <c r="U1147" s="102">
        <f>BaseWeaponStats!U1147*WeaponUpgradeCorrections!P10</f>
        <v>20</v>
      </c>
      <c r="V1147" s="102">
        <f>BaseWeaponStats!V1147*WeaponUpgradeCorrections!Q10</f>
        <v>16</v>
      </c>
      <c r="W1147" s="100">
        <f>BaseWeaponStats!W1147</f>
        <v>200</v>
      </c>
      <c r="X1147" s="100">
        <f>BaseWeaponStats!X1147</f>
        <v>6401</v>
      </c>
      <c r="Y1147" s="100">
        <f>BaseWeaponStats!Y1147</f>
        <v>1</v>
      </c>
    </row>
    <row r="1148" spans="1:25" ht="15.75" customHeight="1" x14ac:dyDescent="0.2">
      <c r="A1148" s="94">
        <f>BaseWeaponStats!A1148+5</f>
        <v>1601705</v>
      </c>
      <c r="B1148" s="95" t="s">
        <v>1593</v>
      </c>
      <c r="C1148" s="16" t="s">
        <v>402</v>
      </c>
      <c r="D1148" s="106">
        <f>BaseWeaponStats!D1148*WeaponUpgradeCorrections!I11</f>
        <v>0</v>
      </c>
      <c r="E1148" s="106">
        <f>BaseWeaponStats!E1148*WeaponUpgradeCorrections!J11</f>
        <v>36</v>
      </c>
      <c r="F1148" s="106">
        <f>BaseWeaponStats!F1148*WeaponUpgradeCorrections!K11</f>
        <v>0</v>
      </c>
      <c r="G1148" s="106">
        <f>BaseWeaponStats!G1148*WeaponUpgradeCorrections!L11</f>
        <v>85.2</v>
      </c>
      <c r="H1148" s="96">
        <v>0</v>
      </c>
      <c r="I1148" s="97">
        <f>BaseWeaponStats!I1148*WeaponUpgradeCorrections!C11</f>
        <v>135.20000000000002</v>
      </c>
      <c r="J1148" s="97">
        <f>BaseWeaponStats!J1148*WeaponUpgradeCorrections!D11</f>
        <v>142.5</v>
      </c>
      <c r="K1148" s="97">
        <f>BaseWeaponStats!K1148*WeaponUpgradeCorrections!E11</f>
        <v>0</v>
      </c>
      <c r="L1148" s="97">
        <f>BaseWeaponStats!L1148*WeaponUpgradeCorrections!F11</f>
        <v>0</v>
      </c>
      <c r="M1148" s="97">
        <f>BaseWeaponStats!M1148*WeaponUpgradeCorrections!G11</f>
        <v>50</v>
      </c>
      <c r="N1148" s="97">
        <f>BaseWeaponStats!N1148*WeaponUpgradeCorrections!H11</f>
        <v>20</v>
      </c>
      <c r="O1148" s="97">
        <v>0</v>
      </c>
      <c r="P1148" s="98">
        <v>2</v>
      </c>
      <c r="Q1148" s="98">
        <v>0</v>
      </c>
      <c r="R1148" s="102">
        <f>BaseWeaponStats!R1148*WeaponUpgradeCorrections!M11</f>
        <v>30</v>
      </c>
      <c r="S1148" s="102">
        <f>BaseWeaponStats!S1148*WeaponUpgradeCorrections!N11</f>
        <v>10</v>
      </c>
      <c r="T1148" s="102">
        <f>BaseWeaponStats!T1148*WeaponUpgradeCorrections!O11</f>
        <v>20</v>
      </c>
      <c r="U1148" s="102">
        <f>BaseWeaponStats!U1148*WeaponUpgradeCorrections!P11</f>
        <v>20</v>
      </c>
      <c r="V1148" s="102">
        <f>BaseWeaponStats!V1148*WeaponUpgradeCorrections!Q11</f>
        <v>16</v>
      </c>
      <c r="W1148" s="100">
        <f>BaseWeaponStats!W1148</f>
        <v>200</v>
      </c>
      <c r="X1148" s="100">
        <f>BaseWeaponStats!X1148</f>
        <v>6401</v>
      </c>
      <c r="Y1148" s="100">
        <f>BaseWeaponStats!Y1148</f>
        <v>1</v>
      </c>
    </row>
    <row r="1149" spans="1:25" ht="15.75" customHeight="1" x14ac:dyDescent="0.2">
      <c r="A1149" s="94">
        <f>BaseWeaponStats!A1149+10</f>
        <v>1601810</v>
      </c>
      <c r="B1149" s="95" t="s">
        <v>1594</v>
      </c>
      <c r="C1149" s="16" t="s">
        <v>402</v>
      </c>
      <c r="D1149" s="106">
        <f>BaseWeaponStats!D1149*WeaponUpgradeCorrections!I12</f>
        <v>0</v>
      </c>
      <c r="E1149" s="106">
        <f>BaseWeaponStats!E1149*WeaponUpgradeCorrections!J12</f>
        <v>0</v>
      </c>
      <c r="F1149" s="106">
        <f>BaseWeaponStats!F1149*WeaponUpgradeCorrections!K12</f>
        <v>0</v>
      </c>
      <c r="G1149" s="106">
        <f>BaseWeaponStats!G1149*WeaponUpgradeCorrections!L12</f>
        <v>0</v>
      </c>
      <c r="H1149" s="96">
        <v>0</v>
      </c>
      <c r="I1149" s="97">
        <f>BaseWeaponStats!I1149*WeaponUpgradeCorrections!C12</f>
        <v>182.4</v>
      </c>
      <c r="J1149" s="97">
        <f>BaseWeaponStats!J1149*WeaponUpgradeCorrections!D12</f>
        <v>0</v>
      </c>
      <c r="K1149" s="97">
        <f>BaseWeaponStats!K1149*WeaponUpgradeCorrections!E12</f>
        <v>182.4</v>
      </c>
      <c r="L1149" s="97">
        <f>BaseWeaponStats!L1149*WeaponUpgradeCorrections!F12</f>
        <v>0</v>
      </c>
      <c r="M1149" s="97">
        <f>BaseWeaponStats!M1149*WeaponUpgradeCorrections!G12</f>
        <v>50</v>
      </c>
      <c r="N1149" s="97">
        <f>BaseWeaponStats!N1149*WeaponUpgradeCorrections!H12</f>
        <v>20</v>
      </c>
      <c r="O1149" s="97">
        <v>0</v>
      </c>
      <c r="P1149" s="98">
        <v>2</v>
      </c>
      <c r="Q1149" s="98">
        <v>0</v>
      </c>
      <c r="R1149" s="102">
        <f>BaseWeaponStats!R1149*WeaponUpgradeCorrections!M12</f>
        <v>30</v>
      </c>
      <c r="S1149" s="102">
        <f>BaseWeaponStats!S1149*WeaponUpgradeCorrections!N12</f>
        <v>10</v>
      </c>
      <c r="T1149" s="102">
        <f>BaseWeaponStats!T1149*WeaponUpgradeCorrections!O12</f>
        <v>22</v>
      </c>
      <c r="U1149" s="102">
        <f>BaseWeaponStats!U1149*WeaponUpgradeCorrections!P12</f>
        <v>20</v>
      </c>
      <c r="V1149" s="102">
        <f>BaseWeaponStats!V1149*WeaponUpgradeCorrections!Q12</f>
        <v>16</v>
      </c>
      <c r="W1149" s="100">
        <f>BaseWeaponStats!W1149</f>
        <v>200</v>
      </c>
      <c r="X1149" s="100">
        <f>BaseWeaponStats!X1149</f>
        <v>6401</v>
      </c>
      <c r="Y1149" s="100">
        <f>BaseWeaponStats!Y1149</f>
        <v>0</v>
      </c>
    </row>
    <row r="1150" spans="1:25" ht="15.75" customHeight="1" x14ac:dyDescent="0.2">
      <c r="A1150" s="94">
        <f>BaseWeaponStats!A1150+5</f>
        <v>1601905</v>
      </c>
      <c r="B1150" s="95" t="s">
        <v>1595</v>
      </c>
      <c r="C1150" s="16" t="s">
        <v>402</v>
      </c>
      <c r="D1150" s="106">
        <f>BaseWeaponStats!D1150*WeaponUpgradeCorrections!I13</f>
        <v>0</v>
      </c>
      <c r="E1150" s="106">
        <f>BaseWeaponStats!E1150*WeaponUpgradeCorrections!J13</f>
        <v>0</v>
      </c>
      <c r="F1150" s="106">
        <f>BaseWeaponStats!F1150*WeaponUpgradeCorrections!K13</f>
        <v>0</v>
      </c>
      <c r="G1150" s="106">
        <f>BaseWeaponStats!G1150*WeaponUpgradeCorrections!L13</f>
        <v>0</v>
      </c>
      <c r="H1150" s="96">
        <v>1</v>
      </c>
      <c r="I1150" s="97">
        <f>BaseWeaponStats!I1150*WeaponUpgradeCorrections!C13</f>
        <v>151.79999999999998</v>
      </c>
      <c r="J1150" s="97">
        <f>BaseWeaponStats!J1150*WeaponUpgradeCorrections!D13</f>
        <v>0</v>
      </c>
      <c r="K1150" s="97">
        <f>BaseWeaponStats!K1150*WeaponUpgradeCorrections!E13</f>
        <v>174.79999999999998</v>
      </c>
      <c r="L1150" s="97">
        <f>BaseWeaponStats!L1150*WeaponUpgradeCorrections!F13</f>
        <v>0</v>
      </c>
      <c r="M1150" s="97">
        <f>BaseWeaponStats!M1150*WeaponUpgradeCorrections!G13</f>
        <v>50</v>
      </c>
      <c r="N1150" s="97">
        <f>BaseWeaponStats!N1150*WeaponUpgradeCorrections!H13</f>
        <v>20</v>
      </c>
      <c r="O1150" s="97">
        <v>0</v>
      </c>
      <c r="P1150" s="98">
        <v>2</v>
      </c>
      <c r="Q1150" s="98">
        <v>0</v>
      </c>
      <c r="R1150" s="102">
        <f>BaseWeaponStats!R1150*WeaponUpgradeCorrections!M13</f>
        <v>30</v>
      </c>
      <c r="S1150" s="102">
        <f>BaseWeaponStats!S1150*WeaponUpgradeCorrections!N13</f>
        <v>10</v>
      </c>
      <c r="T1150" s="102">
        <f>BaseWeaponStats!T1150*WeaponUpgradeCorrections!O13</f>
        <v>22</v>
      </c>
      <c r="U1150" s="102">
        <f>BaseWeaponStats!U1150*WeaponUpgradeCorrections!P13</f>
        <v>20</v>
      </c>
      <c r="V1150" s="102">
        <f>BaseWeaponStats!V1150*WeaponUpgradeCorrections!Q13</f>
        <v>16</v>
      </c>
      <c r="W1150" s="100">
        <f>BaseWeaponStats!W1150</f>
        <v>200</v>
      </c>
      <c r="X1150" s="100">
        <f>BaseWeaponStats!X1150</f>
        <v>6401</v>
      </c>
      <c r="Y1150" s="100">
        <f>BaseWeaponStats!Y1150</f>
        <v>0</v>
      </c>
    </row>
    <row r="1151" spans="1:25" ht="15.75" customHeight="1" x14ac:dyDescent="0.2">
      <c r="A1151" s="94" t="s">
        <v>418</v>
      </c>
      <c r="B1151" s="94" t="s">
        <v>449</v>
      </c>
      <c r="C1151" s="16" t="s">
        <v>2</v>
      </c>
      <c r="D1151" s="96" t="s">
        <v>419</v>
      </c>
      <c r="E1151" s="96" t="s">
        <v>420</v>
      </c>
      <c r="F1151" s="96" t="s">
        <v>421</v>
      </c>
      <c r="G1151" s="96" t="s">
        <v>422</v>
      </c>
      <c r="H1151" s="96" t="s">
        <v>423</v>
      </c>
      <c r="I1151" s="97" t="s">
        <v>424</v>
      </c>
      <c r="J1151" s="97" t="s">
        <v>425</v>
      </c>
      <c r="K1151" s="97" t="s">
        <v>426</v>
      </c>
      <c r="L1151" s="97" t="s">
        <v>427</v>
      </c>
      <c r="M1151" s="97" t="s">
        <v>428</v>
      </c>
      <c r="N1151" s="97" t="s">
        <v>429</v>
      </c>
      <c r="O1151" s="97" t="s">
        <v>430</v>
      </c>
      <c r="P1151" s="98" t="s">
        <v>9</v>
      </c>
      <c r="Q1151" s="98" t="s">
        <v>431</v>
      </c>
      <c r="R1151" s="102" t="s">
        <v>432</v>
      </c>
      <c r="S1151" s="102" t="s">
        <v>433</v>
      </c>
      <c r="T1151" s="102" t="s">
        <v>434</v>
      </c>
      <c r="U1151" s="102" t="s">
        <v>435</v>
      </c>
      <c r="V1151" s="102" t="s">
        <v>436</v>
      </c>
      <c r="W1151" s="100" t="s">
        <v>437</v>
      </c>
      <c r="X1151" s="100" t="s">
        <v>10</v>
      </c>
      <c r="Y1151" s="100" t="s">
        <v>438</v>
      </c>
    </row>
    <row r="1152" spans="1:25" ht="15.75" customHeight="1" x14ac:dyDescent="0.2">
      <c r="A1152" s="94">
        <f>BaseWeaponStats!A1152+15</f>
        <v>9019015</v>
      </c>
      <c r="B1152" s="103" t="s">
        <v>404</v>
      </c>
      <c r="C1152" s="16" t="s">
        <v>405</v>
      </c>
      <c r="D1152" s="106">
        <f>BaseWeaponStats!D1152*WeaponUpgradeCorrections!I4</f>
        <v>0</v>
      </c>
      <c r="E1152" s="106">
        <f>BaseWeaponStats!E1152*WeaponUpgradeCorrections!J4</f>
        <v>72</v>
      </c>
      <c r="F1152" s="106">
        <f>BaseWeaponStats!F1152*WeaponUpgradeCorrections!K4</f>
        <v>0</v>
      </c>
      <c r="G1152" s="106">
        <f>BaseWeaponStats!G1152*WeaponUpgradeCorrections!L4</f>
        <v>0</v>
      </c>
      <c r="H1152" s="96">
        <v>0</v>
      </c>
      <c r="I1152" s="97">
        <f>BaseWeaponStats!I1152*WeaponUpgradeCorrections!C4</f>
        <v>210</v>
      </c>
      <c r="J1152" s="97">
        <f>BaseWeaponStats!J1152*WeaponUpgradeCorrections!D4</f>
        <v>0</v>
      </c>
      <c r="K1152" s="97">
        <f>BaseWeaponStats!K1152*WeaponUpgradeCorrections!E4</f>
        <v>0</v>
      </c>
      <c r="L1152" s="97">
        <f>BaseWeaponStats!L1152*WeaponUpgradeCorrections!F4</f>
        <v>0</v>
      </c>
      <c r="M1152" s="97">
        <f>BaseWeaponStats!M1152*WeaponUpgradeCorrections!G4</f>
        <v>50</v>
      </c>
      <c r="N1152" s="97">
        <f>BaseWeaponStats!N1152*WeaponUpgradeCorrections!H4</f>
        <v>20</v>
      </c>
      <c r="O1152" s="97">
        <v>0</v>
      </c>
      <c r="P1152" s="98">
        <v>5</v>
      </c>
      <c r="Q1152" s="98">
        <v>1</v>
      </c>
      <c r="R1152" s="102">
        <f>BaseWeaponStats!R1152*WeaponUpgradeCorrections!M4</f>
        <v>30</v>
      </c>
      <c r="S1152" s="102">
        <f>BaseWeaponStats!S1152*WeaponUpgradeCorrections!N4</f>
        <v>10</v>
      </c>
      <c r="T1152" s="102">
        <f>BaseWeaponStats!T1152*WeaponUpgradeCorrections!O4</f>
        <v>20</v>
      </c>
      <c r="U1152" s="102">
        <f>BaseWeaponStats!U1152*WeaponUpgradeCorrections!P4</f>
        <v>20</v>
      </c>
      <c r="V1152" s="102">
        <f>BaseWeaponStats!V1152*WeaponUpgradeCorrections!Q4</f>
        <v>16</v>
      </c>
      <c r="W1152" s="100">
        <f>BaseWeaponStats!W1152</f>
        <v>250</v>
      </c>
      <c r="X1152" s="100">
        <f>BaseWeaponStats!X1152</f>
        <v>6630</v>
      </c>
      <c r="Y1152" s="100">
        <f>BaseWeaponStats!Y1152</f>
        <v>0</v>
      </c>
    </row>
    <row r="1153" spans="1:25" ht="15.75" customHeight="1" x14ac:dyDescent="0.2">
      <c r="A1153" s="94">
        <f>BaseWeaponStats!A1153+5</f>
        <v>9019105</v>
      </c>
      <c r="B1153" s="95" t="s">
        <v>407</v>
      </c>
      <c r="C1153" s="16" t="s">
        <v>405</v>
      </c>
      <c r="D1153" s="106">
        <f>BaseWeaponStats!D1153*WeaponUpgradeCorrections!I5</f>
        <v>0</v>
      </c>
      <c r="E1153" s="106">
        <f>BaseWeaponStats!E1153*WeaponUpgradeCorrections!J5</f>
        <v>72</v>
      </c>
      <c r="F1153" s="106">
        <f>BaseWeaponStats!F1153*WeaponUpgradeCorrections!K5</f>
        <v>0</v>
      </c>
      <c r="G1153" s="106">
        <f>BaseWeaponStats!G1153*WeaponUpgradeCorrections!L5</f>
        <v>0</v>
      </c>
      <c r="H1153" s="96">
        <v>0</v>
      </c>
      <c r="I1153" s="97">
        <f>BaseWeaponStats!I1153*WeaponUpgradeCorrections!C5</f>
        <v>226.8</v>
      </c>
      <c r="J1153" s="97">
        <f>BaseWeaponStats!J1153*WeaponUpgradeCorrections!D5</f>
        <v>0</v>
      </c>
      <c r="K1153" s="97">
        <f>BaseWeaponStats!K1153*WeaponUpgradeCorrections!E5</f>
        <v>0</v>
      </c>
      <c r="L1153" s="97">
        <f>BaseWeaponStats!L1153*WeaponUpgradeCorrections!F5</f>
        <v>0</v>
      </c>
      <c r="M1153" s="97">
        <f>BaseWeaponStats!M1153*WeaponUpgradeCorrections!G5</f>
        <v>50</v>
      </c>
      <c r="N1153" s="97">
        <f>BaseWeaponStats!N1153*WeaponUpgradeCorrections!H5</f>
        <v>20</v>
      </c>
      <c r="O1153" s="97">
        <v>0</v>
      </c>
      <c r="P1153" s="98">
        <v>5</v>
      </c>
      <c r="Q1153" s="98">
        <v>1</v>
      </c>
      <c r="R1153" s="102">
        <f>BaseWeaponStats!R1153*WeaponUpgradeCorrections!M5</f>
        <v>30</v>
      </c>
      <c r="S1153" s="102">
        <f>BaseWeaponStats!S1153*WeaponUpgradeCorrections!N5</f>
        <v>10</v>
      </c>
      <c r="T1153" s="102">
        <f>BaseWeaponStats!T1153*WeaponUpgradeCorrections!O5</f>
        <v>20</v>
      </c>
      <c r="U1153" s="102">
        <f>BaseWeaponStats!U1153*WeaponUpgradeCorrections!P5</f>
        <v>20</v>
      </c>
      <c r="V1153" s="102">
        <f>BaseWeaponStats!V1153*WeaponUpgradeCorrections!Q5</f>
        <v>16</v>
      </c>
      <c r="W1153" s="100">
        <f>BaseWeaponStats!W1153</f>
        <v>25</v>
      </c>
      <c r="X1153" s="100">
        <f>BaseWeaponStats!X1153</f>
        <v>6630</v>
      </c>
      <c r="Y1153" s="100">
        <f>BaseWeaponStats!Y1153</f>
        <v>0</v>
      </c>
    </row>
    <row r="1154" spans="1:25" ht="15.75" customHeight="1" x14ac:dyDescent="0.2">
      <c r="A1154" s="94">
        <f>BaseWeaponStats!A1154+5</f>
        <v>9019205</v>
      </c>
      <c r="B1154" s="95" t="s">
        <v>1596</v>
      </c>
      <c r="C1154" s="16" t="s">
        <v>405</v>
      </c>
      <c r="D1154" s="106">
        <f>BaseWeaponStats!D1154*WeaponUpgradeCorrections!I6</f>
        <v>0</v>
      </c>
      <c r="E1154" s="106">
        <f>BaseWeaponStats!E1154*WeaponUpgradeCorrections!J6</f>
        <v>0</v>
      </c>
      <c r="F1154" s="106">
        <f>BaseWeaponStats!F1154*WeaponUpgradeCorrections!K6</f>
        <v>0</v>
      </c>
      <c r="G1154" s="106">
        <f>BaseWeaponStats!G1154*WeaponUpgradeCorrections!L6</f>
        <v>0</v>
      </c>
      <c r="H1154" s="96">
        <v>0</v>
      </c>
      <c r="I1154" s="97">
        <f>BaseWeaponStats!I1154*WeaponUpgradeCorrections!C6</f>
        <v>210</v>
      </c>
      <c r="J1154" s="97">
        <f>BaseWeaponStats!J1154*WeaponUpgradeCorrections!D6</f>
        <v>0</v>
      </c>
      <c r="K1154" s="97">
        <f>BaseWeaponStats!K1154*WeaponUpgradeCorrections!E6</f>
        <v>0</v>
      </c>
      <c r="L1154" s="97">
        <f>BaseWeaponStats!L1154*WeaponUpgradeCorrections!F6</f>
        <v>210</v>
      </c>
      <c r="M1154" s="97">
        <f>BaseWeaponStats!M1154*WeaponUpgradeCorrections!G6</f>
        <v>50</v>
      </c>
      <c r="N1154" s="97">
        <f>BaseWeaponStats!N1154*WeaponUpgradeCorrections!H6</f>
        <v>20</v>
      </c>
      <c r="O1154" s="97">
        <v>0</v>
      </c>
      <c r="P1154" s="98">
        <v>5</v>
      </c>
      <c r="Q1154" s="98">
        <v>1</v>
      </c>
      <c r="R1154" s="102">
        <f>BaseWeaponStats!R1154*WeaponUpgradeCorrections!M6</f>
        <v>30</v>
      </c>
      <c r="S1154" s="102">
        <f>BaseWeaponStats!S1154*WeaponUpgradeCorrections!N6</f>
        <v>10</v>
      </c>
      <c r="T1154" s="102">
        <f>BaseWeaponStats!T1154*WeaponUpgradeCorrections!O6</f>
        <v>20</v>
      </c>
      <c r="U1154" s="102">
        <f>BaseWeaponStats!U1154*WeaponUpgradeCorrections!P6</f>
        <v>28</v>
      </c>
      <c r="V1154" s="102">
        <f>BaseWeaponStats!V1154*WeaponUpgradeCorrections!Q6</f>
        <v>16</v>
      </c>
      <c r="W1154" s="100">
        <f>BaseWeaponStats!W1154</f>
        <v>250</v>
      </c>
      <c r="X1154" s="100">
        <f>BaseWeaponStats!X1154</f>
        <v>6630</v>
      </c>
      <c r="Y1154" s="100">
        <f>BaseWeaponStats!Y1154</f>
        <v>0</v>
      </c>
    </row>
    <row r="1155" spans="1:25" ht="15.75" customHeight="1" x14ac:dyDescent="0.2">
      <c r="A1155" s="94">
        <f>BaseWeaponStats!A1155+5</f>
        <v>9019305</v>
      </c>
      <c r="B1155" s="95" t="s">
        <v>1597</v>
      </c>
      <c r="C1155" s="16" t="s">
        <v>405</v>
      </c>
      <c r="D1155" s="106">
        <f>BaseWeaponStats!D1155*WeaponUpgradeCorrections!I7</f>
        <v>0</v>
      </c>
      <c r="E1155" s="106">
        <f>BaseWeaponStats!E1155*WeaponUpgradeCorrections!J7</f>
        <v>49.500000000000007</v>
      </c>
      <c r="F1155" s="106">
        <f>BaseWeaponStats!F1155*WeaponUpgradeCorrections!K7</f>
        <v>0</v>
      </c>
      <c r="G1155" s="106">
        <f>BaseWeaponStats!G1155*WeaponUpgradeCorrections!L7</f>
        <v>0</v>
      </c>
      <c r="H1155" s="96">
        <v>0</v>
      </c>
      <c r="I1155" s="97">
        <f>BaseWeaponStats!I1155*WeaponUpgradeCorrections!C7</f>
        <v>194</v>
      </c>
      <c r="J1155" s="97">
        <f>BaseWeaponStats!J1155*WeaponUpgradeCorrections!D7</f>
        <v>0</v>
      </c>
      <c r="K1155" s="97">
        <f>BaseWeaponStats!K1155*WeaponUpgradeCorrections!E7</f>
        <v>0</v>
      </c>
      <c r="L1155" s="97">
        <f>BaseWeaponStats!L1155*WeaponUpgradeCorrections!F7</f>
        <v>0</v>
      </c>
      <c r="M1155" s="97">
        <f>BaseWeaponStats!M1155*WeaponUpgradeCorrections!G7</f>
        <v>44</v>
      </c>
      <c r="N1155" s="97">
        <f>BaseWeaponStats!N1155*WeaponUpgradeCorrections!H7</f>
        <v>20</v>
      </c>
      <c r="O1155" s="97">
        <v>0</v>
      </c>
      <c r="P1155" s="98">
        <v>5</v>
      </c>
      <c r="Q1155" s="98">
        <v>1</v>
      </c>
      <c r="R1155" s="102">
        <f>BaseWeaponStats!R1155*WeaponUpgradeCorrections!M7</f>
        <v>30</v>
      </c>
      <c r="S1155" s="102">
        <f>BaseWeaponStats!S1155*WeaponUpgradeCorrections!N7</f>
        <v>10</v>
      </c>
      <c r="T1155" s="102">
        <f>BaseWeaponStats!T1155*WeaponUpgradeCorrections!O7</f>
        <v>20</v>
      </c>
      <c r="U1155" s="102">
        <f>BaseWeaponStats!U1155*WeaponUpgradeCorrections!P7</f>
        <v>20</v>
      </c>
      <c r="V1155" s="102">
        <f>BaseWeaponStats!V1155*WeaponUpgradeCorrections!Q7</f>
        <v>16</v>
      </c>
      <c r="W1155" s="100">
        <f>BaseWeaponStats!W1155</f>
        <v>250</v>
      </c>
      <c r="X1155" s="100">
        <f>BaseWeaponStats!X1155</f>
        <v>6630</v>
      </c>
      <c r="Y1155" s="100">
        <f>BaseWeaponStats!Y1155</f>
        <v>0</v>
      </c>
    </row>
    <row r="1156" spans="1:25" ht="15.75" customHeight="1" x14ac:dyDescent="0.2">
      <c r="A1156" s="94">
        <f>BaseWeaponStats!A1156+10</f>
        <v>9019410</v>
      </c>
      <c r="B1156" s="95" t="s">
        <v>1598</v>
      </c>
      <c r="C1156" s="16" t="s">
        <v>405</v>
      </c>
      <c r="D1156" s="106">
        <f>BaseWeaponStats!D1156*WeaponUpgradeCorrections!I8</f>
        <v>0</v>
      </c>
      <c r="E1156" s="106">
        <f>BaseWeaponStats!E1156*WeaponUpgradeCorrections!J8</f>
        <v>20.399999999999999</v>
      </c>
      <c r="F1156" s="106">
        <f>BaseWeaponStats!F1156*WeaponUpgradeCorrections!K8</f>
        <v>51.6</v>
      </c>
      <c r="G1156" s="106">
        <f>BaseWeaponStats!G1156*WeaponUpgradeCorrections!L8</f>
        <v>0</v>
      </c>
      <c r="H1156" s="96">
        <v>0</v>
      </c>
      <c r="I1156" s="97">
        <f>BaseWeaponStats!I1156*WeaponUpgradeCorrections!C8</f>
        <v>157.5</v>
      </c>
      <c r="J1156" s="97">
        <f>BaseWeaponStats!J1156*WeaponUpgradeCorrections!D8</f>
        <v>170</v>
      </c>
      <c r="K1156" s="97">
        <f>BaseWeaponStats!K1156*WeaponUpgradeCorrections!E8</f>
        <v>0</v>
      </c>
      <c r="L1156" s="97">
        <f>BaseWeaponStats!L1156*WeaponUpgradeCorrections!F8</f>
        <v>0</v>
      </c>
      <c r="M1156" s="97">
        <f>BaseWeaponStats!M1156*WeaponUpgradeCorrections!G8</f>
        <v>50</v>
      </c>
      <c r="N1156" s="97">
        <f>BaseWeaponStats!N1156*WeaponUpgradeCorrections!H8</f>
        <v>20</v>
      </c>
      <c r="O1156" s="97">
        <v>0</v>
      </c>
      <c r="P1156" s="98">
        <v>5</v>
      </c>
      <c r="Q1156" s="98">
        <v>1</v>
      </c>
      <c r="R1156" s="102">
        <f>BaseWeaponStats!R1156*WeaponUpgradeCorrections!M8</f>
        <v>30</v>
      </c>
      <c r="S1156" s="102">
        <f>BaseWeaponStats!S1156*WeaponUpgradeCorrections!N8</f>
        <v>10</v>
      </c>
      <c r="T1156" s="102">
        <f>BaseWeaponStats!T1156*WeaponUpgradeCorrections!O8</f>
        <v>20</v>
      </c>
      <c r="U1156" s="102">
        <f>BaseWeaponStats!U1156*WeaponUpgradeCorrections!P8</f>
        <v>20</v>
      </c>
      <c r="V1156" s="102">
        <f>BaseWeaponStats!V1156*WeaponUpgradeCorrections!Q8</f>
        <v>16</v>
      </c>
      <c r="W1156" s="100">
        <f>BaseWeaponStats!W1156</f>
        <v>250</v>
      </c>
      <c r="X1156" s="100">
        <f>BaseWeaponStats!X1156</f>
        <v>6630</v>
      </c>
      <c r="Y1156" s="100">
        <f>BaseWeaponStats!Y1156</f>
        <v>1</v>
      </c>
    </row>
    <row r="1157" spans="1:25" ht="15.75" customHeight="1" x14ac:dyDescent="0.2">
      <c r="A1157" s="94">
        <f>BaseWeaponStats!A1157+5</f>
        <v>9019505</v>
      </c>
      <c r="B1157" s="95" t="s">
        <v>1599</v>
      </c>
      <c r="C1157" s="16" t="s">
        <v>405</v>
      </c>
      <c r="D1157" s="106">
        <f>BaseWeaponStats!D1157*WeaponUpgradeCorrections!I9</f>
        <v>0</v>
      </c>
      <c r="E1157" s="106">
        <f>BaseWeaponStats!E1157*WeaponUpgradeCorrections!J9</f>
        <v>14.399999999999999</v>
      </c>
      <c r="F1157" s="106">
        <f>BaseWeaponStats!F1157*WeaponUpgradeCorrections!K9</f>
        <v>75.600000000000009</v>
      </c>
      <c r="G1157" s="106">
        <f>BaseWeaponStats!G1157*WeaponUpgradeCorrections!L9</f>
        <v>0</v>
      </c>
      <c r="H1157" s="96">
        <v>0</v>
      </c>
      <c r="I1157" s="97">
        <f>BaseWeaponStats!I1157*WeaponUpgradeCorrections!C9</f>
        <v>151.19999999999999</v>
      </c>
      <c r="J1157" s="97">
        <f>BaseWeaponStats!J1157*WeaponUpgradeCorrections!D9</f>
        <v>155.44</v>
      </c>
      <c r="K1157" s="97">
        <f>BaseWeaponStats!K1157*WeaponUpgradeCorrections!E9</f>
        <v>0</v>
      </c>
      <c r="L1157" s="97">
        <f>BaseWeaponStats!L1157*WeaponUpgradeCorrections!F9</f>
        <v>0</v>
      </c>
      <c r="M1157" s="97">
        <f>BaseWeaponStats!M1157*WeaponUpgradeCorrections!G9</f>
        <v>50</v>
      </c>
      <c r="N1157" s="97">
        <f>BaseWeaponStats!N1157*WeaponUpgradeCorrections!H9</f>
        <v>20</v>
      </c>
      <c r="O1157" s="97">
        <v>0</v>
      </c>
      <c r="P1157" s="98">
        <v>5</v>
      </c>
      <c r="Q1157" s="98">
        <v>1</v>
      </c>
      <c r="R1157" s="102">
        <f>BaseWeaponStats!R1157*WeaponUpgradeCorrections!M9</f>
        <v>30</v>
      </c>
      <c r="S1157" s="102">
        <f>BaseWeaponStats!S1157*WeaponUpgradeCorrections!N9</f>
        <v>10</v>
      </c>
      <c r="T1157" s="102">
        <f>BaseWeaponStats!T1157*WeaponUpgradeCorrections!O9</f>
        <v>20</v>
      </c>
      <c r="U1157" s="102">
        <f>BaseWeaponStats!U1157*WeaponUpgradeCorrections!P9</f>
        <v>20</v>
      </c>
      <c r="V1157" s="102">
        <f>BaseWeaponStats!V1157*WeaponUpgradeCorrections!Q9</f>
        <v>16</v>
      </c>
      <c r="W1157" s="100">
        <f>BaseWeaponStats!W1157</f>
        <v>250</v>
      </c>
      <c r="X1157" s="100">
        <f>BaseWeaponStats!X1157</f>
        <v>6630</v>
      </c>
      <c r="Y1157" s="100">
        <f>BaseWeaponStats!Y1157</f>
        <v>1</v>
      </c>
    </row>
    <row r="1158" spans="1:25" ht="15.75" customHeight="1" x14ac:dyDescent="0.2">
      <c r="A1158" s="94">
        <f>BaseWeaponStats!A1158+10</f>
        <v>9019610</v>
      </c>
      <c r="B1158" s="95" t="s">
        <v>1600</v>
      </c>
      <c r="C1158" s="16" t="s">
        <v>405</v>
      </c>
      <c r="D1158" s="106">
        <f>BaseWeaponStats!D1158*WeaponUpgradeCorrections!I10</f>
        <v>0</v>
      </c>
      <c r="E1158" s="106">
        <f>BaseWeaponStats!E1158*WeaponUpgradeCorrections!J10</f>
        <v>27.599999999999998</v>
      </c>
      <c r="F1158" s="106">
        <f>BaseWeaponStats!F1158*WeaponUpgradeCorrections!K10</f>
        <v>0</v>
      </c>
      <c r="G1158" s="106">
        <f>BaseWeaponStats!G1158*WeaponUpgradeCorrections!L10</f>
        <v>51.6</v>
      </c>
      <c r="H1158" s="96">
        <v>0</v>
      </c>
      <c r="I1158" s="97">
        <f>BaseWeaponStats!I1158*WeaponUpgradeCorrections!C10</f>
        <v>142.5</v>
      </c>
      <c r="J1158" s="97">
        <f>BaseWeaponStats!J1158*WeaponUpgradeCorrections!D10</f>
        <v>172.5</v>
      </c>
      <c r="K1158" s="97">
        <f>BaseWeaponStats!K1158*WeaponUpgradeCorrections!E10</f>
        <v>0</v>
      </c>
      <c r="L1158" s="97">
        <f>BaseWeaponStats!L1158*WeaponUpgradeCorrections!F10</f>
        <v>0</v>
      </c>
      <c r="M1158" s="97">
        <f>BaseWeaponStats!M1158*WeaponUpgradeCorrections!G10</f>
        <v>50</v>
      </c>
      <c r="N1158" s="97">
        <f>BaseWeaponStats!N1158*WeaponUpgradeCorrections!H10</f>
        <v>20</v>
      </c>
      <c r="O1158" s="97">
        <v>0</v>
      </c>
      <c r="P1158" s="98">
        <v>5</v>
      </c>
      <c r="Q1158" s="98">
        <v>1</v>
      </c>
      <c r="R1158" s="102">
        <f>BaseWeaponStats!R1158*WeaponUpgradeCorrections!M10</f>
        <v>30</v>
      </c>
      <c r="S1158" s="102">
        <f>BaseWeaponStats!S1158*WeaponUpgradeCorrections!N10</f>
        <v>10</v>
      </c>
      <c r="T1158" s="102">
        <f>BaseWeaponStats!T1158*WeaponUpgradeCorrections!O10</f>
        <v>20</v>
      </c>
      <c r="U1158" s="102">
        <f>BaseWeaponStats!U1158*WeaponUpgradeCorrections!P10</f>
        <v>20</v>
      </c>
      <c r="V1158" s="102">
        <f>BaseWeaponStats!V1158*WeaponUpgradeCorrections!Q10</f>
        <v>16</v>
      </c>
      <c r="W1158" s="100">
        <f>BaseWeaponStats!W1158</f>
        <v>250</v>
      </c>
      <c r="X1158" s="100">
        <f>BaseWeaponStats!X1158</f>
        <v>6630</v>
      </c>
      <c r="Y1158" s="100">
        <f>BaseWeaponStats!Y1158</f>
        <v>1</v>
      </c>
    </row>
    <row r="1159" spans="1:25" ht="15.75" customHeight="1" x14ac:dyDescent="0.2">
      <c r="A1159" s="94">
        <f>BaseWeaponStats!A1159+5</f>
        <v>9019705</v>
      </c>
      <c r="B1159" s="95" t="s">
        <v>1601</v>
      </c>
      <c r="C1159" s="16" t="s">
        <v>405</v>
      </c>
      <c r="D1159" s="106">
        <f>BaseWeaponStats!D1159*WeaponUpgradeCorrections!I11</f>
        <v>0</v>
      </c>
      <c r="E1159" s="106">
        <f>BaseWeaponStats!E1159*WeaponUpgradeCorrections!J11</f>
        <v>26.4</v>
      </c>
      <c r="F1159" s="106">
        <f>BaseWeaponStats!F1159*WeaponUpgradeCorrections!K11</f>
        <v>0</v>
      </c>
      <c r="G1159" s="106">
        <f>BaseWeaponStats!G1159*WeaponUpgradeCorrections!L11</f>
        <v>60</v>
      </c>
      <c r="H1159" s="96">
        <v>0</v>
      </c>
      <c r="I1159" s="97">
        <f>BaseWeaponStats!I1159*WeaponUpgradeCorrections!C11</f>
        <v>150.80000000000001</v>
      </c>
      <c r="J1159" s="97">
        <f>BaseWeaponStats!J1159*WeaponUpgradeCorrections!D11</f>
        <v>157.5</v>
      </c>
      <c r="K1159" s="97">
        <f>BaseWeaponStats!K1159*WeaponUpgradeCorrections!E11</f>
        <v>0</v>
      </c>
      <c r="L1159" s="97">
        <f>BaseWeaponStats!L1159*WeaponUpgradeCorrections!F11</f>
        <v>0</v>
      </c>
      <c r="M1159" s="97">
        <f>BaseWeaponStats!M1159*WeaponUpgradeCorrections!G11</f>
        <v>50</v>
      </c>
      <c r="N1159" s="97">
        <f>BaseWeaponStats!N1159*WeaponUpgradeCorrections!H11</f>
        <v>20</v>
      </c>
      <c r="O1159" s="97">
        <v>0</v>
      </c>
      <c r="P1159" s="98">
        <v>5</v>
      </c>
      <c r="Q1159" s="98">
        <v>1</v>
      </c>
      <c r="R1159" s="102">
        <f>BaseWeaponStats!R1159*WeaponUpgradeCorrections!M11</f>
        <v>30</v>
      </c>
      <c r="S1159" s="102">
        <f>BaseWeaponStats!S1159*WeaponUpgradeCorrections!N11</f>
        <v>10</v>
      </c>
      <c r="T1159" s="102">
        <f>BaseWeaponStats!T1159*WeaponUpgradeCorrections!O11</f>
        <v>20</v>
      </c>
      <c r="U1159" s="102">
        <f>BaseWeaponStats!U1159*WeaponUpgradeCorrections!P11</f>
        <v>20</v>
      </c>
      <c r="V1159" s="102">
        <f>BaseWeaponStats!V1159*WeaponUpgradeCorrections!Q11</f>
        <v>16</v>
      </c>
      <c r="W1159" s="100">
        <f>BaseWeaponStats!W1159</f>
        <v>250</v>
      </c>
      <c r="X1159" s="100">
        <f>BaseWeaponStats!X1159</f>
        <v>6630</v>
      </c>
      <c r="Y1159" s="100">
        <f>BaseWeaponStats!Y1159</f>
        <v>1</v>
      </c>
    </row>
    <row r="1160" spans="1:25" ht="15.75" customHeight="1" x14ac:dyDescent="0.2">
      <c r="A1160" s="94">
        <f>BaseWeaponStats!A1160+10</f>
        <v>9019810</v>
      </c>
      <c r="B1160" s="95" t="s">
        <v>1602</v>
      </c>
      <c r="C1160" s="16" t="s">
        <v>405</v>
      </c>
      <c r="D1160" s="106">
        <f>BaseWeaponStats!D1160*WeaponUpgradeCorrections!I12</f>
        <v>0</v>
      </c>
      <c r="E1160" s="106">
        <f>BaseWeaponStats!E1160*WeaponUpgradeCorrections!J12</f>
        <v>0</v>
      </c>
      <c r="F1160" s="106">
        <f>BaseWeaponStats!F1160*WeaponUpgradeCorrections!K12</f>
        <v>0</v>
      </c>
      <c r="G1160" s="106">
        <f>BaseWeaponStats!G1160*WeaponUpgradeCorrections!L12</f>
        <v>0</v>
      </c>
      <c r="H1160" s="96">
        <v>0</v>
      </c>
      <c r="I1160" s="97">
        <f>BaseWeaponStats!I1160*WeaponUpgradeCorrections!C12</f>
        <v>201.6</v>
      </c>
      <c r="J1160" s="97">
        <f>BaseWeaponStats!J1160*WeaponUpgradeCorrections!D12</f>
        <v>0</v>
      </c>
      <c r="K1160" s="97">
        <f>BaseWeaponStats!K1160*WeaponUpgradeCorrections!E12</f>
        <v>201.6</v>
      </c>
      <c r="L1160" s="97">
        <f>BaseWeaponStats!L1160*WeaponUpgradeCorrections!F12</f>
        <v>0</v>
      </c>
      <c r="M1160" s="97">
        <f>BaseWeaponStats!M1160*WeaponUpgradeCorrections!G12</f>
        <v>50</v>
      </c>
      <c r="N1160" s="97">
        <f>BaseWeaponStats!N1160*WeaponUpgradeCorrections!H12</f>
        <v>20</v>
      </c>
      <c r="O1160" s="97">
        <v>0</v>
      </c>
      <c r="P1160" s="98">
        <v>5</v>
      </c>
      <c r="Q1160" s="98">
        <v>1</v>
      </c>
      <c r="R1160" s="102">
        <f>BaseWeaponStats!R1160*WeaponUpgradeCorrections!M12</f>
        <v>30</v>
      </c>
      <c r="S1160" s="102">
        <f>BaseWeaponStats!S1160*WeaponUpgradeCorrections!N12</f>
        <v>10</v>
      </c>
      <c r="T1160" s="102">
        <f>BaseWeaponStats!T1160*WeaponUpgradeCorrections!O12</f>
        <v>22</v>
      </c>
      <c r="U1160" s="102">
        <f>BaseWeaponStats!U1160*WeaponUpgradeCorrections!P12</f>
        <v>20</v>
      </c>
      <c r="V1160" s="102">
        <f>BaseWeaponStats!V1160*WeaponUpgradeCorrections!Q12</f>
        <v>16</v>
      </c>
      <c r="W1160" s="100">
        <f>BaseWeaponStats!W1160</f>
        <v>250</v>
      </c>
      <c r="X1160" s="100">
        <f>BaseWeaponStats!X1160</f>
        <v>6630</v>
      </c>
      <c r="Y1160" s="100">
        <f>BaseWeaponStats!Y1160</f>
        <v>0</v>
      </c>
    </row>
    <row r="1161" spans="1:25" ht="15.75" customHeight="1" x14ac:dyDescent="0.2">
      <c r="A1161" s="94">
        <f>BaseWeaponStats!A1161+5</f>
        <v>9019905</v>
      </c>
      <c r="B1161" s="95" t="s">
        <v>1603</v>
      </c>
      <c r="C1161" s="16" t="s">
        <v>405</v>
      </c>
      <c r="D1161" s="106">
        <f>BaseWeaponStats!D1161*WeaponUpgradeCorrections!I13</f>
        <v>0</v>
      </c>
      <c r="E1161" s="106">
        <f>BaseWeaponStats!E1161*WeaponUpgradeCorrections!J13</f>
        <v>0</v>
      </c>
      <c r="F1161" s="106">
        <f>BaseWeaponStats!F1161*WeaponUpgradeCorrections!K13</f>
        <v>0</v>
      </c>
      <c r="G1161" s="106">
        <f>BaseWeaponStats!G1161*WeaponUpgradeCorrections!L13</f>
        <v>0</v>
      </c>
      <c r="H1161" s="96">
        <v>1</v>
      </c>
      <c r="I1161" s="97">
        <f>BaseWeaponStats!I1161*WeaponUpgradeCorrections!C13</f>
        <v>170.2</v>
      </c>
      <c r="J1161" s="97">
        <f>BaseWeaponStats!J1161*WeaponUpgradeCorrections!D13</f>
        <v>0</v>
      </c>
      <c r="K1161" s="97">
        <f>BaseWeaponStats!K1161*WeaponUpgradeCorrections!E13</f>
        <v>193.2</v>
      </c>
      <c r="L1161" s="97">
        <f>BaseWeaponStats!L1161*WeaponUpgradeCorrections!F13</f>
        <v>0</v>
      </c>
      <c r="M1161" s="97">
        <f>BaseWeaponStats!M1161*WeaponUpgradeCorrections!G13</f>
        <v>50</v>
      </c>
      <c r="N1161" s="97">
        <f>BaseWeaponStats!N1161*WeaponUpgradeCorrections!H13</f>
        <v>20</v>
      </c>
      <c r="O1161" s="97">
        <v>0</v>
      </c>
      <c r="P1161" s="98">
        <v>5</v>
      </c>
      <c r="Q1161" s="98">
        <v>1</v>
      </c>
      <c r="R1161" s="102">
        <f>BaseWeaponStats!R1161*WeaponUpgradeCorrections!M13</f>
        <v>30</v>
      </c>
      <c r="S1161" s="102">
        <f>BaseWeaponStats!S1161*WeaponUpgradeCorrections!N13</f>
        <v>10</v>
      </c>
      <c r="T1161" s="102">
        <f>BaseWeaponStats!T1161*WeaponUpgradeCorrections!O13</f>
        <v>22</v>
      </c>
      <c r="U1161" s="102">
        <f>BaseWeaponStats!U1161*WeaponUpgradeCorrections!P13</f>
        <v>20</v>
      </c>
      <c r="V1161" s="102">
        <f>BaseWeaponStats!V1161*WeaponUpgradeCorrections!Q13</f>
        <v>16</v>
      </c>
      <c r="W1161" s="100">
        <f>BaseWeaponStats!W1161</f>
        <v>250</v>
      </c>
      <c r="X1161" s="100">
        <f>BaseWeaponStats!X1161</f>
        <v>6630</v>
      </c>
      <c r="Y1161" s="100">
        <f>BaseWeaponStats!Y1161</f>
        <v>0</v>
      </c>
    </row>
  </sheetData>
  <mergeCells count="24">
    <mergeCell ref="A1084:Y1084"/>
    <mergeCell ref="A1128:Y1128"/>
    <mergeCell ref="A570:Y570"/>
    <mergeCell ref="A610:Y610"/>
    <mergeCell ref="A639:Y639"/>
    <mergeCell ref="A705:Y705"/>
    <mergeCell ref="A769:Y769"/>
    <mergeCell ref="A820:X820"/>
    <mergeCell ref="A849:Y849"/>
    <mergeCell ref="A363:Y363"/>
    <mergeCell ref="A410:Y410"/>
    <mergeCell ref="A459:Y459"/>
    <mergeCell ref="A488:Y488"/>
    <mergeCell ref="A875:X875"/>
    <mergeCell ref="A150:Y150"/>
    <mergeCell ref="A213:Y213"/>
    <mergeCell ref="A251:Y251"/>
    <mergeCell ref="A302:Y302"/>
    <mergeCell ref="A327:Y327"/>
    <mergeCell ref="A1:Y1"/>
    <mergeCell ref="D2:G2"/>
    <mergeCell ref="I2:N2"/>
    <mergeCell ref="R2:V2"/>
    <mergeCell ref="A42:Y4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</sheetPr>
  <dimension ref="A1:AB1000"/>
  <sheetViews>
    <sheetView workbookViewId="0"/>
  </sheetViews>
  <sheetFormatPr baseColWidth="10" defaultColWidth="12.5703125" defaultRowHeight="15" customHeight="1" x14ac:dyDescent="0.2"/>
  <cols>
    <col min="1" max="1" width="5.140625" customWidth="1"/>
    <col min="2" max="2" width="11.28515625" customWidth="1"/>
    <col min="3" max="3" width="11" customWidth="1"/>
    <col min="4" max="4" width="9.42578125" customWidth="1"/>
    <col min="5" max="5" width="10.42578125" customWidth="1"/>
    <col min="6" max="6" width="10.28515625" customWidth="1"/>
    <col min="7" max="8" width="11.140625" customWidth="1"/>
    <col min="9" max="9" width="11.85546875" customWidth="1"/>
    <col min="11" max="11" width="11.85546875" customWidth="1"/>
    <col min="12" max="13" width="12.42578125" customWidth="1"/>
    <col min="14" max="14" width="12.140625" customWidth="1"/>
    <col min="15" max="15" width="12" customWidth="1"/>
    <col min="16" max="16" width="12.42578125" customWidth="1"/>
  </cols>
  <sheetData>
    <row r="1" spans="1:28" ht="15.75" customHeight="1" x14ac:dyDescent="0.2">
      <c r="A1" s="158" t="s">
        <v>1604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">
      <c r="A2" s="2"/>
      <c r="B2" s="2"/>
      <c r="C2" s="146" t="s">
        <v>1605</v>
      </c>
      <c r="D2" s="141"/>
      <c r="E2" s="141"/>
      <c r="F2" s="141"/>
      <c r="G2" s="141"/>
      <c r="H2" s="142"/>
      <c r="I2" s="146" t="s">
        <v>1606</v>
      </c>
      <c r="J2" s="141"/>
      <c r="K2" s="141"/>
      <c r="L2" s="142"/>
      <c r="M2" s="146" t="s">
        <v>1607</v>
      </c>
      <c r="N2" s="141"/>
      <c r="O2" s="141"/>
      <c r="P2" s="141"/>
      <c r="Q2" s="142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">
      <c r="A3" s="2" t="s">
        <v>418</v>
      </c>
      <c r="B3" s="2" t="s">
        <v>1608</v>
      </c>
      <c r="C3" s="2" t="s">
        <v>1609</v>
      </c>
      <c r="D3" s="2" t="s">
        <v>1610</v>
      </c>
      <c r="E3" s="2" t="s">
        <v>1611</v>
      </c>
      <c r="F3" s="2" t="s">
        <v>1612</v>
      </c>
      <c r="G3" s="2" t="s">
        <v>1613</v>
      </c>
      <c r="H3" s="2" t="s">
        <v>1614</v>
      </c>
      <c r="I3" s="2" t="s">
        <v>1615</v>
      </c>
      <c r="J3" s="2" t="s">
        <v>1616</v>
      </c>
      <c r="K3" s="2" t="s">
        <v>1617</v>
      </c>
      <c r="L3" s="2" t="s">
        <v>1618</v>
      </c>
      <c r="M3" s="2" t="s">
        <v>432</v>
      </c>
      <c r="N3" s="2" t="s">
        <v>433</v>
      </c>
      <c r="O3" s="2" t="s">
        <v>434</v>
      </c>
      <c r="P3" s="2" t="s">
        <v>435</v>
      </c>
      <c r="Q3" s="2" t="s">
        <v>436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">
      <c r="A4" s="2">
        <v>15</v>
      </c>
      <c r="B4" s="2" t="s">
        <v>1619</v>
      </c>
      <c r="C4" s="2">
        <v>2.5</v>
      </c>
      <c r="D4" s="2">
        <v>1</v>
      </c>
      <c r="E4" s="2">
        <v>1</v>
      </c>
      <c r="F4" s="2">
        <v>1</v>
      </c>
      <c r="G4" s="2">
        <v>2.5</v>
      </c>
      <c r="H4" s="2">
        <v>1</v>
      </c>
      <c r="I4" s="2">
        <v>1.2</v>
      </c>
      <c r="J4" s="2">
        <v>1.2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">
      <c r="A5" s="2">
        <v>105</v>
      </c>
      <c r="B5" s="2" t="s">
        <v>1620</v>
      </c>
      <c r="C5" s="2">
        <v>2.7</v>
      </c>
      <c r="D5" s="2">
        <v>1</v>
      </c>
      <c r="E5" s="2">
        <v>1</v>
      </c>
      <c r="F5" s="2">
        <v>1</v>
      </c>
      <c r="G5" s="2">
        <v>2.5</v>
      </c>
      <c r="H5" s="2">
        <v>1</v>
      </c>
      <c r="I5" s="2">
        <v>1.2</v>
      </c>
      <c r="J5" s="2">
        <v>1.2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">
      <c r="A6" s="2">
        <v>205</v>
      </c>
      <c r="B6" s="2" t="s">
        <v>1621</v>
      </c>
      <c r="C6" s="2">
        <v>2.5</v>
      </c>
      <c r="D6" s="2">
        <v>1</v>
      </c>
      <c r="E6" s="2">
        <v>1</v>
      </c>
      <c r="F6" s="2">
        <v>2.5</v>
      </c>
      <c r="G6" s="2">
        <v>2.5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1.4</v>
      </c>
      <c r="Q6" s="2">
        <v>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">
      <c r="A7" s="2">
        <v>305</v>
      </c>
      <c r="B7" s="2" t="s">
        <v>1622</v>
      </c>
      <c r="C7" s="2">
        <v>2</v>
      </c>
      <c r="D7" s="2">
        <v>1</v>
      </c>
      <c r="E7" s="2">
        <v>1</v>
      </c>
      <c r="F7" s="2">
        <v>1</v>
      </c>
      <c r="G7" s="2">
        <v>2.2000000000000002</v>
      </c>
      <c r="H7" s="2">
        <v>1</v>
      </c>
      <c r="I7" s="2">
        <v>1.1000000000000001</v>
      </c>
      <c r="J7" s="2">
        <v>1.1000000000000001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">
      <c r="A8" s="2">
        <v>410</v>
      </c>
      <c r="B8" s="2" t="s">
        <v>1623</v>
      </c>
      <c r="C8" s="2">
        <v>2.5</v>
      </c>
      <c r="D8" s="2">
        <v>2.5</v>
      </c>
      <c r="E8" s="2">
        <v>1</v>
      </c>
      <c r="F8" s="2">
        <v>1</v>
      </c>
      <c r="G8" s="2">
        <v>2.5</v>
      </c>
      <c r="H8" s="2">
        <v>1</v>
      </c>
      <c r="I8" s="2">
        <v>1.2</v>
      </c>
      <c r="J8" s="2">
        <v>1.2</v>
      </c>
      <c r="K8" s="2">
        <v>1.2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">
      <c r="A9" s="2">
        <v>505</v>
      </c>
      <c r="B9" s="2" t="s">
        <v>1624</v>
      </c>
      <c r="C9" s="2">
        <v>2.4</v>
      </c>
      <c r="D9" s="2">
        <v>2.3199999999999998</v>
      </c>
      <c r="E9" s="2">
        <v>1</v>
      </c>
      <c r="F9" s="2">
        <v>1</v>
      </c>
      <c r="G9" s="2">
        <v>2.5</v>
      </c>
      <c r="H9" s="2">
        <v>1</v>
      </c>
      <c r="I9" s="2">
        <v>1.2</v>
      </c>
      <c r="J9" s="2">
        <v>1.2</v>
      </c>
      <c r="K9" s="2">
        <v>1.8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">
      <c r="A10" s="2">
        <v>610</v>
      </c>
      <c r="B10" s="2" t="s">
        <v>1625</v>
      </c>
      <c r="C10" s="2">
        <v>2.5</v>
      </c>
      <c r="D10" s="2">
        <v>2.5</v>
      </c>
      <c r="E10" s="2">
        <v>1</v>
      </c>
      <c r="F10" s="2">
        <v>1</v>
      </c>
      <c r="G10" s="2">
        <v>2.5</v>
      </c>
      <c r="H10" s="2">
        <v>1</v>
      </c>
      <c r="I10" s="2">
        <v>1.2</v>
      </c>
      <c r="J10" s="2">
        <v>1.2</v>
      </c>
      <c r="K10" s="2">
        <v>1</v>
      </c>
      <c r="L10" s="2">
        <v>1.2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">
      <c r="A11" s="2">
        <v>705</v>
      </c>
      <c r="B11" s="2" t="s">
        <v>1626</v>
      </c>
      <c r="C11" s="2">
        <v>2.6</v>
      </c>
      <c r="D11" s="2">
        <v>2.5</v>
      </c>
      <c r="E11" s="2">
        <v>1</v>
      </c>
      <c r="F11" s="2">
        <v>1</v>
      </c>
      <c r="G11" s="2">
        <v>2.5</v>
      </c>
      <c r="H11" s="2">
        <v>1</v>
      </c>
      <c r="I11" s="2">
        <v>1.2</v>
      </c>
      <c r="J11" s="2">
        <v>1.2</v>
      </c>
      <c r="K11" s="2">
        <v>1</v>
      </c>
      <c r="L11" s="2">
        <v>1.2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">
      <c r="A12" s="2">
        <v>810</v>
      </c>
      <c r="B12" s="2" t="s">
        <v>1627</v>
      </c>
      <c r="C12" s="2">
        <v>2.4</v>
      </c>
      <c r="D12" s="2">
        <v>1</v>
      </c>
      <c r="E12" s="2">
        <v>2.4</v>
      </c>
      <c r="F12" s="2">
        <v>1</v>
      </c>
      <c r="G12" s="2">
        <v>2.5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1.1000000000000001</v>
      </c>
      <c r="P12" s="2">
        <v>1</v>
      </c>
      <c r="Q12" s="2">
        <v>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">
      <c r="A13" s="2">
        <v>905</v>
      </c>
      <c r="B13" s="2" t="s">
        <v>1628</v>
      </c>
      <c r="C13" s="2">
        <v>2.2999999999999998</v>
      </c>
      <c r="D13" s="2">
        <v>1</v>
      </c>
      <c r="E13" s="2">
        <v>2.2999999999999998</v>
      </c>
      <c r="F13" s="2">
        <v>1</v>
      </c>
      <c r="G13" s="2">
        <v>2.5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1.1000000000000001</v>
      </c>
      <c r="P13" s="2">
        <v>1</v>
      </c>
      <c r="Q13" s="2">
        <v>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">
      <c r="A14" s="2">
        <v>1005</v>
      </c>
      <c r="B14" s="2" t="s">
        <v>1629</v>
      </c>
      <c r="C14" s="2">
        <v>1.5</v>
      </c>
      <c r="D14" s="2">
        <v>1.5</v>
      </c>
      <c r="E14" s="2">
        <v>1.5</v>
      </c>
      <c r="F14" s="2">
        <v>1.5</v>
      </c>
      <c r="G14" s="2">
        <v>2.5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">
      <c r="A15" s="2">
        <v>1105</v>
      </c>
      <c r="B15" s="2" t="s">
        <v>1630</v>
      </c>
      <c r="C15" s="2">
        <v>1.5</v>
      </c>
      <c r="D15" s="2">
        <v>1.5</v>
      </c>
      <c r="E15" s="2">
        <v>1.5</v>
      </c>
      <c r="F15" s="2">
        <v>1.5</v>
      </c>
      <c r="G15" s="2">
        <v>2.5</v>
      </c>
      <c r="H15" s="2">
        <v>1</v>
      </c>
      <c r="I15" s="2">
        <v>1.2</v>
      </c>
      <c r="J15" s="2">
        <v>1.2</v>
      </c>
      <c r="K15" s="2">
        <v>1.2</v>
      </c>
      <c r="L15" s="2">
        <v>1.2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">
      <c r="A16" s="2">
        <v>1205</v>
      </c>
      <c r="B16" s="2" t="s">
        <v>1631</v>
      </c>
      <c r="C16" s="2">
        <v>1.5</v>
      </c>
      <c r="D16" s="2">
        <v>1.5</v>
      </c>
      <c r="E16" s="2">
        <v>1.5</v>
      </c>
      <c r="F16" s="2">
        <v>1.5</v>
      </c>
      <c r="G16" s="2">
        <v>2.5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">
      <c r="A17" s="2">
        <v>2015</v>
      </c>
      <c r="B17" s="2" t="s">
        <v>274</v>
      </c>
      <c r="C17" s="2">
        <v>2.1</v>
      </c>
      <c r="D17" s="2">
        <v>1</v>
      </c>
      <c r="E17" s="2">
        <v>1</v>
      </c>
      <c r="F17" s="2">
        <v>1</v>
      </c>
      <c r="G17" s="2">
        <v>2.5</v>
      </c>
      <c r="H17" s="2">
        <v>1</v>
      </c>
      <c r="I17" s="2">
        <v>1.2</v>
      </c>
      <c r="J17" s="2">
        <v>1.2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">
      <c r="A18" s="2">
        <v>2105</v>
      </c>
      <c r="B18" s="2" t="s">
        <v>1620</v>
      </c>
      <c r="C18" s="2">
        <v>2.25</v>
      </c>
      <c r="D18" s="2">
        <v>1</v>
      </c>
      <c r="E18" s="2">
        <v>1</v>
      </c>
      <c r="F18" s="2">
        <v>1</v>
      </c>
      <c r="G18" s="2">
        <v>2.5</v>
      </c>
      <c r="H18" s="2">
        <v>1</v>
      </c>
      <c r="I18" s="2">
        <v>1.2</v>
      </c>
      <c r="J18" s="2">
        <v>1.2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">
      <c r="A19" s="2">
        <v>2205</v>
      </c>
      <c r="B19" s="2" t="s">
        <v>1621</v>
      </c>
      <c r="C19" s="2">
        <v>2.04</v>
      </c>
      <c r="D19" s="2">
        <v>1</v>
      </c>
      <c r="E19" s="2">
        <v>1</v>
      </c>
      <c r="F19" s="2">
        <v>2.04</v>
      </c>
      <c r="G19" s="2">
        <v>2.5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1.4</v>
      </c>
      <c r="Q19" s="2">
        <v>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">
      <c r="A20" s="2">
        <v>2305</v>
      </c>
      <c r="B20" s="2" t="s">
        <v>1622</v>
      </c>
      <c r="C20" s="2">
        <v>1.85</v>
      </c>
      <c r="D20" s="2">
        <v>1</v>
      </c>
      <c r="E20" s="2">
        <v>1</v>
      </c>
      <c r="F20" s="2">
        <v>1</v>
      </c>
      <c r="G20" s="2">
        <v>2.2000000000000002</v>
      </c>
      <c r="H20" s="2">
        <v>1</v>
      </c>
      <c r="I20" s="2">
        <v>1.1000000000000001</v>
      </c>
      <c r="J20" s="2">
        <v>1.1000000000000001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">
      <c r="A21" s="2">
        <v>2410</v>
      </c>
      <c r="B21" s="2" t="s">
        <v>1623</v>
      </c>
      <c r="C21" s="2">
        <v>2.1</v>
      </c>
      <c r="D21" s="2">
        <v>2.1</v>
      </c>
      <c r="E21" s="2">
        <v>1</v>
      </c>
      <c r="F21" s="2">
        <v>1</v>
      </c>
      <c r="G21" s="2">
        <v>2.5</v>
      </c>
      <c r="H21" s="2">
        <v>1</v>
      </c>
      <c r="I21" s="2">
        <v>1.2</v>
      </c>
      <c r="J21" s="2">
        <v>1.2</v>
      </c>
      <c r="K21" s="2">
        <v>1.2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">
      <c r="A22" s="2">
        <v>2505</v>
      </c>
      <c r="B22" s="2" t="s">
        <v>1624</v>
      </c>
      <c r="C22" s="2">
        <v>1.94</v>
      </c>
      <c r="D22" s="2">
        <v>1.93</v>
      </c>
      <c r="E22" s="2">
        <v>1</v>
      </c>
      <c r="F22" s="2">
        <v>1</v>
      </c>
      <c r="G22" s="2">
        <v>2.5</v>
      </c>
      <c r="H22" s="2">
        <v>1</v>
      </c>
      <c r="I22" s="2">
        <v>1.2</v>
      </c>
      <c r="J22" s="2">
        <v>1.2</v>
      </c>
      <c r="K22" s="2">
        <v>1.8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2">
        <v>2610</v>
      </c>
      <c r="B23" s="2" t="s">
        <v>1625</v>
      </c>
      <c r="C23" s="2">
        <v>2.1</v>
      </c>
      <c r="D23" s="2">
        <v>2.1</v>
      </c>
      <c r="E23" s="2">
        <v>1</v>
      </c>
      <c r="F23" s="2">
        <v>1</v>
      </c>
      <c r="G23" s="2">
        <v>2.5</v>
      </c>
      <c r="H23" s="2">
        <v>1</v>
      </c>
      <c r="I23" s="2">
        <v>1.2</v>
      </c>
      <c r="J23" s="2">
        <v>1.2</v>
      </c>
      <c r="K23" s="2">
        <v>1</v>
      </c>
      <c r="L23" s="2">
        <v>1.2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2">
        <v>2705</v>
      </c>
      <c r="B24" s="2" t="s">
        <v>1626</v>
      </c>
      <c r="C24" s="2">
        <v>2.15</v>
      </c>
      <c r="D24" s="2">
        <v>2.1</v>
      </c>
      <c r="E24" s="2">
        <v>1</v>
      </c>
      <c r="F24" s="2">
        <v>1</v>
      </c>
      <c r="G24" s="2">
        <v>2.5</v>
      </c>
      <c r="H24" s="2">
        <v>1</v>
      </c>
      <c r="I24" s="2">
        <v>1.2</v>
      </c>
      <c r="J24" s="2">
        <v>1.2</v>
      </c>
      <c r="K24" s="2">
        <v>1</v>
      </c>
      <c r="L24" s="2">
        <v>1.2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2">
        <v>2810</v>
      </c>
      <c r="B25" s="2" t="s">
        <v>1627</v>
      </c>
      <c r="C25" s="2">
        <v>1.95</v>
      </c>
      <c r="D25" s="2">
        <v>1</v>
      </c>
      <c r="E25" s="2">
        <v>1.95</v>
      </c>
      <c r="F25" s="2">
        <v>1</v>
      </c>
      <c r="G25" s="2">
        <v>2.5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1.1000000000000001</v>
      </c>
      <c r="P25" s="2">
        <v>1</v>
      </c>
      <c r="Q25" s="2">
        <v>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">
      <c r="A26" s="2">
        <v>2905</v>
      </c>
      <c r="B26" s="2" t="s">
        <v>1628</v>
      </c>
      <c r="C26" s="2">
        <v>1.88</v>
      </c>
      <c r="D26" s="2">
        <v>1</v>
      </c>
      <c r="E26" s="2">
        <v>1.88</v>
      </c>
      <c r="F26" s="2">
        <v>1</v>
      </c>
      <c r="G26" s="2">
        <v>2.5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1.1000000000000001</v>
      </c>
      <c r="P26" s="2">
        <v>1</v>
      </c>
      <c r="Q26" s="2">
        <v>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158" t="s">
        <v>1632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2"/>
      <c r="B28" s="2"/>
      <c r="C28" s="146" t="s">
        <v>1605</v>
      </c>
      <c r="D28" s="141"/>
      <c r="E28" s="141"/>
      <c r="F28" s="141"/>
      <c r="G28" s="141"/>
      <c r="H28" s="142"/>
      <c r="I28" s="146" t="s">
        <v>1606</v>
      </c>
      <c r="J28" s="141"/>
      <c r="K28" s="141"/>
      <c r="L28" s="142"/>
      <c r="M28" s="146" t="s">
        <v>1607</v>
      </c>
      <c r="N28" s="141"/>
      <c r="O28" s="141"/>
      <c r="P28" s="141"/>
      <c r="Q28" s="14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157" t="s">
        <v>1633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">
      <c r="A30" s="2" t="s">
        <v>418</v>
      </c>
      <c r="B30" s="2" t="s">
        <v>1608</v>
      </c>
      <c r="C30" s="2" t="s">
        <v>1609</v>
      </c>
      <c r="D30" s="2" t="s">
        <v>1610</v>
      </c>
      <c r="E30" s="2" t="s">
        <v>1611</v>
      </c>
      <c r="F30" s="2" t="s">
        <v>1612</v>
      </c>
      <c r="G30" s="2" t="s">
        <v>1613</v>
      </c>
      <c r="H30" s="2" t="s">
        <v>1614</v>
      </c>
      <c r="I30" s="2" t="s">
        <v>1615</v>
      </c>
      <c r="J30" s="2" t="s">
        <v>1616</v>
      </c>
      <c r="K30" s="2" t="s">
        <v>1617</v>
      </c>
      <c r="L30" s="2" t="s">
        <v>1618</v>
      </c>
      <c r="M30" s="2" t="s">
        <v>432</v>
      </c>
      <c r="N30" s="2" t="s">
        <v>433</v>
      </c>
      <c r="O30" s="2" t="s">
        <v>434</v>
      </c>
      <c r="P30" s="2" t="s">
        <v>435</v>
      </c>
      <c r="Q30" s="2" t="s">
        <v>436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">
      <c r="A31" s="21">
        <v>8015</v>
      </c>
      <c r="B31" s="21" t="s">
        <v>1619</v>
      </c>
      <c r="C31" s="21">
        <v>6.2</v>
      </c>
      <c r="D31" s="21">
        <v>1</v>
      </c>
      <c r="E31" s="21">
        <v>1</v>
      </c>
      <c r="F31" s="21">
        <v>1</v>
      </c>
      <c r="G31" s="21">
        <v>2.5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">
      <c r="A32" s="2">
        <v>8105</v>
      </c>
      <c r="B32" s="2" t="s">
        <v>1620</v>
      </c>
      <c r="C32" s="2">
        <v>6.8</v>
      </c>
      <c r="D32" s="2">
        <v>1</v>
      </c>
      <c r="E32" s="2">
        <v>1</v>
      </c>
      <c r="F32" s="2">
        <v>1</v>
      </c>
      <c r="G32" s="2">
        <v>2.5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">
      <c r="A33" s="2">
        <v>8205</v>
      </c>
      <c r="B33" s="2" t="s">
        <v>1621</v>
      </c>
      <c r="C33" s="2">
        <v>3.8</v>
      </c>
      <c r="D33" s="2">
        <v>1</v>
      </c>
      <c r="E33" s="2">
        <v>1</v>
      </c>
      <c r="F33" s="2">
        <v>3.6</v>
      </c>
      <c r="G33" s="2">
        <v>2.5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">
      <c r="A34" s="2">
        <v>8410</v>
      </c>
      <c r="B34" s="2" t="s">
        <v>1623</v>
      </c>
      <c r="C34" s="2">
        <v>5.4</v>
      </c>
      <c r="D34" s="2">
        <v>5.14</v>
      </c>
      <c r="E34" s="2">
        <v>1</v>
      </c>
      <c r="F34" s="2">
        <v>1</v>
      </c>
      <c r="G34" s="2">
        <v>2.5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2">
        <v>8610</v>
      </c>
      <c r="B35" s="2" t="s">
        <v>1625</v>
      </c>
      <c r="C35" s="2">
        <v>5.5</v>
      </c>
      <c r="D35" s="2">
        <v>5.5</v>
      </c>
      <c r="E35" s="2">
        <v>1</v>
      </c>
      <c r="F35" s="2">
        <v>1</v>
      </c>
      <c r="G35" s="2">
        <v>2.5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2">
        <v>8810</v>
      </c>
      <c r="B36" s="2" t="s">
        <v>1627</v>
      </c>
      <c r="C36" s="2">
        <v>4.1500000000000004</v>
      </c>
      <c r="D36" s="2">
        <v>1</v>
      </c>
      <c r="E36" s="2">
        <v>4.1500000000000004</v>
      </c>
      <c r="F36" s="2">
        <v>1</v>
      </c>
      <c r="G36" s="2">
        <v>2.5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157" t="s">
        <v>1634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2"/>
      <c r="R37" s="17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2">
        <v>9205</v>
      </c>
      <c r="B38" s="2" t="s">
        <v>1621</v>
      </c>
      <c r="C38" s="2">
        <v>4.5999999999999996</v>
      </c>
      <c r="D38" s="2">
        <v>1</v>
      </c>
      <c r="E38" s="2">
        <v>1</v>
      </c>
      <c r="F38" s="2">
        <v>5</v>
      </c>
      <c r="G38" s="2">
        <v>2.5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17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2">
        <v>9505</v>
      </c>
      <c r="B39" s="2" t="s">
        <v>1624</v>
      </c>
      <c r="C39" s="2">
        <v>2.4</v>
      </c>
      <c r="D39" s="2">
        <v>2.3199999999999998</v>
      </c>
      <c r="E39" s="2">
        <v>1</v>
      </c>
      <c r="F39" s="2">
        <v>1</v>
      </c>
      <c r="G39" s="2">
        <v>2.5</v>
      </c>
      <c r="H39" s="2">
        <v>1</v>
      </c>
      <c r="I39" s="2">
        <v>1.2</v>
      </c>
      <c r="J39" s="2">
        <v>1.2</v>
      </c>
      <c r="K39" s="2">
        <v>1.4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2">
        <v>9810</v>
      </c>
      <c r="B40" s="2" t="s">
        <v>1627</v>
      </c>
      <c r="C40" s="2">
        <v>4.5</v>
      </c>
      <c r="D40" s="2">
        <v>1</v>
      </c>
      <c r="E40" s="2">
        <v>4.5</v>
      </c>
      <c r="F40" s="2">
        <v>1</v>
      </c>
      <c r="G40" s="2">
        <v>2.5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2">
        <v>9905</v>
      </c>
      <c r="B41" s="2" t="s">
        <v>1628</v>
      </c>
      <c r="C41" s="2">
        <v>4</v>
      </c>
      <c r="D41" s="2">
        <v>1</v>
      </c>
      <c r="E41" s="2">
        <v>4.4000000000000004</v>
      </c>
      <c r="F41" s="2">
        <v>1</v>
      </c>
      <c r="G41" s="2">
        <v>2.5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158" t="s">
        <v>1635</v>
      </c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2"/>
      <c r="B43" s="2"/>
      <c r="C43" s="146" t="s">
        <v>1605</v>
      </c>
      <c r="D43" s="141"/>
      <c r="E43" s="141"/>
      <c r="F43" s="141"/>
      <c r="G43" s="141"/>
      <c r="H43" s="142"/>
      <c r="I43" s="146" t="s">
        <v>1606</v>
      </c>
      <c r="J43" s="141"/>
      <c r="K43" s="141"/>
      <c r="L43" s="142"/>
      <c r="M43" s="146" t="s">
        <v>1607</v>
      </c>
      <c r="N43" s="141"/>
      <c r="O43" s="141"/>
      <c r="P43" s="141"/>
      <c r="Q43" s="14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">
      <c r="A44" s="2" t="s">
        <v>418</v>
      </c>
      <c r="B44" s="2" t="s">
        <v>1608</v>
      </c>
      <c r="C44" s="2" t="s">
        <v>1609</v>
      </c>
      <c r="D44" s="2" t="s">
        <v>1610</v>
      </c>
      <c r="E44" s="2" t="s">
        <v>1611</v>
      </c>
      <c r="F44" s="2" t="s">
        <v>1612</v>
      </c>
      <c r="G44" s="2" t="s">
        <v>1613</v>
      </c>
      <c r="H44" s="2" t="s">
        <v>1614</v>
      </c>
      <c r="I44" s="2" t="s">
        <v>1615</v>
      </c>
      <c r="J44" s="2" t="s">
        <v>1616</v>
      </c>
      <c r="K44" s="2" t="s">
        <v>1617</v>
      </c>
      <c r="L44" s="2" t="s">
        <v>1618</v>
      </c>
      <c r="M44" s="2" t="s">
        <v>432</v>
      </c>
      <c r="N44" s="2" t="s">
        <v>433</v>
      </c>
      <c r="O44" s="2" t="s">
        <v>434</v>
      </c>
      <c r="P44" s="2" t="s">
        <v>435</v>
      </c>
      <c r="Q44" s="2" t="s">
        <v>436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2">
        <v>1305</v>
      </c>
      <c r="B45" s="2" t="s">
        <v>1636</v>
      </c>
      <c r="C45" s="2">
        <v>1.25</v>
      </c>
      <c r="D45" s="2">
        <v>1.25</v>
      </c>
      <c r="E45" s="2">
        <v>1.25</v>
      </c>
      <c r="F45" s="2">
        <v>1.25</v>
      </c>
      <c r="G45" s="2">
        <v>2.5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1.3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2">
        <v>1405</v>
      </c>
      <c r="B46" s="2" t="s">
        <v>1637</v>
      </c>
      <c r="C46" s="2">
        <v>1.25</v>
      </c>
      <c r="D46" s="2">
        <v>1.25</v>
      </c>
      <c r="E46" s="2">
        <v>1.25</v>
      </c>
      <c r="F46" s="2">
        <v>1.25</v>
      </c>
      <c r="G46" s="2">
        <v>2.5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1.2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">
      <c r="A47" s="2">
        <v>1505</v>
      </c>
      <c r="B47" s="2" t="s">
        <v>1638</v>
      </c>
      <c r="C47" s="2">
        <v>1.25</v>
      </c>
      <c r="D47" s="2">
        <v>1.25</v>
      </c>
      <c r="E47" s="2">
        <v>1.25</v>
      </c>
      <c r="F47" s="2">
        <v>1.25</v>
      </c>
      <c r="G47" s="2">
        <v>2.5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">
      <c r="A48" s="2" t="s">
        <v>418</v>
      </c>
      <c r="B48" s="2" t="s">
        <v>1608</v>
      </c>
      <c r="C48" s="2" t="s">
        <v>1609</v>
      </c>
      <c r="D48" s="2" t="s">
        <v>1610</v>
      </c>
      <c r="E48" s="2" t="s">
        <v>1611</v>
      </c>
      <c r="F48" s="2" t="s">
        <v>1612</v>
      </c>
      <c r="G48" s="2" t="s">
        <v>1613</v>
      </c>
      <c r="H48" s="2" t="s">
        <v>1614</v>
      </c>
      <c r="I48" s="2" t="s">
        <v>1615</v>
      </c>
      <c r="J48" s="2" t="s">
        <v>1616</v>
      </c>
      <c r="K48" s="2" t="s">
        <v>1617</v>
      </c>
      <c r="L48" s="2" t="s">
        <v>1618</v>
      </c>
      <c r="M48" s="2" t="s">
        <v>432</v>
      </c>
      <c r="N48" s="2" t="s">
        <v>433</v>
      </c>
      <c r="O48" s="2" t="s">
        <v>434</v>
      </c>
      <c r="P48" s="2" t="s">
        <v>435</v>
      </c>
      <c r="Q48" s="2" t="s">
        <v>436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2">
        <v>5015</v>
      </c>
      <c r="B49" s="2" t="s">
        <v>1619</v>
      </c>
      <c r="C49" s="2">
        <v>2</v>
      </c>
      <c r="D49" s="2">
        <v>1</v>
      </c>
      <c r="E49" s="2">
        <v>1</v>
      </c>
      <c r="F49" s="2">
        <v>1</v>
      </c>
      <c r="G49" s="2">
        <v>2.5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1.2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2">
        <v>5105</v>
      </c>
      <c r="B50" s="2" t="s">
        <v>1620</v>
      </c>
      <c r="C50" s="2">
        <v>2</v>
      </c>
      <c r="D50" s="2">
        <v>1</v>
      </c>
      <c r="E50" s="2">
        <v>1</v>
      </c>
      <c r="F50" s="2">
        <v>1</v>
      </c>
      <c r="G50" s="2">
        <v>2.5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1.25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">
      <c r="A51" s="2">
        <v>5205</v>
      </c>
      <c r="B51" s="2" t="s">
        <v>1621</v>
      </c>
      <c r="C51" s="2">
        <v>1.6</v>
      </c>
      <c r="D51" s="2">
        <v>1</v>
      </c>
      <c r="E51" s="2">
        <v>1</v>
      </c>
      <c r="F51" s="2">
        <v>1.6</v>
      </c>
      <c r="G51" s="2">
        <v>2.5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1.2</v>
      </c>
      <c r="Q51" s="2">
        <v>1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2">
        <v>5410</v>
      </c>
      <c r="B52" s="2" t="s">
        <v>1623</v>
      </c>
      <c r="C52" s="2">
        <v>2</v>
      </c>
      <c r="D52" s="2">
        <v>2</v>
      </c>
      <c r="E52" s="2">
        <v>1</v>
      </c>
      <c r="F52" s="2">
        <v>1</v>
      </c>
      <c r="G52" s="2">
        <v>2.5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1.2</v>
      </c>
      <c r="O52" s="2">
        <v>1</v>
      </c>
      <c r="P52" s="2">
        <v>1</v>
      </c>
      <c r="Q52" s="2">
        <v>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2">
        <v>5610</v>
      </c>
      <c r="B53" s="2" t="s">
        <v>1625</v>
      </c>
      <c r="C53" s="2">
        <v>2</v>
      </c>
      <c r="D53" s="2">
        <v>2</v>
      </c>
      <c r="E53" s="2">
        <v>1</v>
      </c>
      <c r="F53" s="2">
        <v>1</v>
      </c>
      <c r="G53" s="2">
        <v>2.5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2">
        <v>5810</v>
      </c>
      <c r="B54" s="2" t="s">
        <v>1627</v>
      </c>
      <c r="C54" s="2">
        <v>1.55</v>
      </c>
      <c r="D54" s="2">
        <v>1</v>
      </c>
      <c r="E54" s="2">
        <v>1.55</v>
      </c>
      <c r="F54" s="2">
        <v>1</v>
      </c>
      <c r="G54" s="2">
        <v>2.5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1.2</v>
      </c>
      <c r="P54" s="2">
        <v>1</v>
      </c>
      <c r="Q54" s="2">
        <v>1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2" t="s">
        <v>418</v>
      </c>
      <c r="B55" s="2" t="s">
        <v>1608</v>
      </c>
      <c r="C55" s="2" t="s">
        <v>1609</v>
      </c>
      <c r="D55" s="2" t="s">
        <v>1610</v>
      </c>
      <c r="E55" s="2" t="s">
        <v>1611</v>
      </c>
      <c r="F55" s="2" t="s">
        <v>1612</v>
      </c>
      <c r="G55" s="2" t="s">
        <v>1613</v>
      </c>
      <c r="H55" s="2" t="s">
        <v>1614</v>
      </c>
      <c r="I55" s="2" t="s">
        <v>1615</v>
      </c>
      <c r="J55" s="2" t="s">
        <v>1616</v>
      </c>
      <c r="K55" s="2" t="s">
        <v>1617</v>
      </c>
      <c r="L55" s="2" t="s">
        <v>1618</v>
      </c>
      <c r="M55" s="2" t="s">
        <v>432</v>
      </c>
      <c r="N55" s="2" t="s">
        <v>433</v>
      </c>
      <c r="O55" s="2" t="s">
        <v>434</v>
      </c>
      <c r="P55" s="2" t="s">
        <v>435</v>
      </c>
      <c r="Q55" s="2" t="s">
        <v>436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2">
        <v>6015</v>
      </c>
      <c r="B56" s="2" t="s">
        <v>1619</v>
      </c>
      <c r="C56" s="2">
        <v>2</v>
      </c>
      <c r="D56" s="2">
        <v>1</v>
      </c>
      <c r="E56" s="2">
        <v>1</v>
      </c>
      <c r="F56" s="2">
        <v>1</v>
      </c>
      <c r="G56" s="2">
        <v>2.5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1.25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">
      <c r="A57" s="2">
        <v>6105</v>
      </c>
      <c r="B57" s="2" t="s">
        <v>1620</v>
      </c>
      <c r="C57" s="2">
        <v>2</v>
      </c>
      <c r="D57" s="2">
        <v>1</v>
      </c>
      <c r="E57" s="2">
        <v>1</v>
      </c>
      <c r="F57" s="2">
        <v>1</v>
      </c>
      <c r="G57" s="2">
        <v>2.5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1.3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2">
        <v>6205</v>
      </c>
      <c r="B58" s="2" t="s">
        <v>1621</v>
      </c>
      <c r="C58" s="2">
        <v>1.6</v>
      </c>
      <c r="D58" s="2">
        <v>1</v>
      </c>
      <c r="E58" s="2">
        <v>1</v>
      </c>
      <c r="F58" s="2">
        <v>1.6</v>
      </c>
      <c r="G58" s="2">
        <v>2.5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1.3</v>
      </c>
      <c r="Q58" s="2">
        <v>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2">
        <v>6410</v>
      </c>
      <c r="B59" s="2" t="s">
        <v>1623</v>
      </c>
      <c r="C59" s="2">
        <v>2</v>
      </c>
      <c r="D59" s="2">
        <v>2</v>
      </c>
      <c r="E59" s="2">
        <v>1</v>
      </c>
      <c r="F59" s="2">
        <v>1</v>
      </c>
      <c r="G59" s="2">
        <v>2.5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1.3</v>
      </c>
      <c r="O59" s="2">
        <v>1</v>
      </c>
      <c r="P59" s="2">
        <v>1</v>
      </c>
      <c r="Q59" s="2">
        <v>1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2">
        <v>6610</v>
      </c>
      <c r="B60" s="2" t="s">
        <v>1625</v>
      </c>
      <c r="C60" s="2">
        <v>2</v>
      </c>
      <c r="D60" s="2">
        <v>2</v>
      </c>
      <c r="E60" s="2">
        <v>1</v>
      </c>
      <c r="F60" s="2">
        <v>1</v>
      </c>
      <c r="G60" s="2">
        <v>2.5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2">
        <v>6810</v>
      </c>
      <c r="B61" s="2" t="s">
        <v>1627</v>
      </c>
      <c r="C61" s="2">
        <v>1.55</v>
      </c>
      <c r="D61" s="2">
        <v>1</v>
      </c>
      <c r="E61" s="2">
        <v>1.55</v>
      </c>
      <c r="F61" s="2">
        <v>1</v>
      </c>
      <c r="G61" s="2">
        <v>2.5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1.3</v>
      </c>
      <c r="P61" s="2">
        <v>1</v>
      </c>
      <c r="Q61" s="2">
        <v>1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2" t="s">
        <v>418</v>
      </c>
      <c r="B62" s="2" t="s">
        <v>1608</v>
      </c>
      <c r="C62" s="2" t="s">
        <v>1609</v>
      </c>
      <c r="D62" s="2" t="s">
        <v>1610</v>
      </c>
      <c r="E62" s="2" t="s">
        <v>1611</v>
      </c>
      <c r="F62" s="2" t="s">
        <v>1612</v>
      </c>
      <c r="G62" s="2" t="s">
        <v>1613</v>
      </c>
      <c r="H62" s="2" t="s">
        <v>1614</v>
      </c>
      <c r="I62" s="2" t="s">
        <v>1615</v>
      </c>
      <c r="J62" s="2" t="s">
        <v>1616</v>
      </c>
      <c r="K62" s="2" t="s">
        <v>1617</v>
      </c>
      <c r="L62" s="2" t="s">
        <v>1618</v>
      </c>
      <c r="M62" s="2" t="s">
        <v>432</v>
      </c>
      <c r="N62" s="2" t="s">
        <v>433</v>
      </c>
      <c r="O62" s="2" t="s">
        <v>434</v>
      </c>
      <c r="P62" s="2" t="s">
        <v>435</v>
      </c>
      <c r="Q62" s="2" t="s">
        <v>436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2">
        <v>7205</v>
      </c>
      <c r="B63" s="2" t="s">
        <v>1621</v>
      </c>
      <c r="C63" s="2">
        <v>1.6</v>
      </c>
      <c r="D63" s="2">
        <v>1</v>
      </c>
      <c r="E63" s="2">
        <v>1</v>
      </c>
      <c r="F63" s="2">
        <v>1.6</v>
      </c>
      <c r="G63" s="2">
        <v>2.5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2">
        <v>7410</v>
      </c>
      <c r="B64" s="2" t="s">
        <v>1623</v>
      </c>
      <c r="C64" s="2">
        <v>2</v>
      </c>
      <c r="D64" s="2">
        <v>2</v>
      </c>
      <c r="E64" s="2">
        <v>1</v>
      </c>
      <c r="F64" s="2">
        <v>1</v>
      </c>
      <c r="G64" s="2">
        <v>2.5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2">
        <v>7810</v>
      </c>
      <c r="B65" s="2" t="s">
        <v>1627</v>
      </c>
      <c r="C65" s="2">
        <v>1.55</v>
      </c>
      <c r="D65" s="2">
        <v>1</v>
      </c>
      <c r="E65" s="2">
        <v>1.55</v>
      </c>
      <c r="F65" s="2">
        <v>1</v>
      </c>
      <c r="G65" s="2">
        <v>2.5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3.75" customHeight="1" x14ac:dyDescent="0.2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158" t="s">
        <v>1639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11"/>
      <c r="N67" s="111"/>
      <c r="O67" s="111"/>
      <c r="P67" s="111"/>
      <c r="Q67" s="11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2" t="s">
        <v>418</v>
      </c>
      <c r="B68" s="2" t="s">
        <v>1640</v>
      </c>
      <c r="C68" s="2" t="s">
        <v>1641</v>
      </c>
      <c r="D68" s="2" t="s">
        <v>1642</v>
      </c>
      <c r="E68" s="2" t="s">
        <v>1643</v>
      </c>
      <c r="F68" s="2" t="s">
        <v>1644</v>
      </c>
      <c r="G68" s="2" t="s">
        <v>1645</v>
      </c>
      <c r="H68" s="2" t="s">
        <v>1646</v>
      </c>
      <c r="I68" s="2" t="s">
        <v>1647</v>
      </c>
      <c r="J68" s="2" t="s">
        <v>1648</v>
      </c>
      <c r="K68" s="2" t="s">
        <v>1649</v>
      </c>
      <c r="L68" s="2" t="s">
        <v>1650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2">
        <v>0</v>
      </c>
      <c r="B69" s="2" t="s">
        <v>1651</v>
      </c>
      <c r="C69" s="2">
        <v>1</v>
      </c>
      <c r="D69" s="2">
        <v>10</v>
      </c>
      <c r="E69" s="2">
        <v>20</v>
      </c>
      <c r="F69" s="2">
        <v>40</v>
      </c>
      <c r="G69" s="2">
        <v>99</v>
      </c>
      <c r="H69" s="2">
        <v>0</v>
      </c>
      <c r="I69" s="2">
        <v>5</v>
      </c>
      <c r="J69" s="2">
        <v>40</v>
      </c>
      <c r="K69" s="2">
        <v>85</v>
      </c>
      <c r="L69" s="2">
        <v>100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2">
        <v>1</v>
      </c>
      <c r="B70" s="2" t="s">
        <v>446</v>
      </c>
      <c r="C70" s="2">
        <v>1</v>
      </c>
      <c r="D70" s="2">
        <v>10</v>
      </c>
      <c r="E70" s="2">
        <v>30</v>
      </c>
      <c r="F70" s="2">
        <v>50</v>
      </c>
      <c r="G70" s="2">
        <v>99</v>
      </c>
      <c r="H70" s="2">
        <v>0</v>
      </c>
      <c r="I70" s="2">
        <v>50</v>
      </c>
      <c r="J70" s="2">
        <v>65</v>
      </c>
      <c r="K70" s="2">
        <v>80</v>
      </c>
      <c r="L70" s="2">
        <v>100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/>
    <row r="272" spans="1:28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A67:L67"/>
    <mergeCell ref="A1:Q1"/>
    <mergeCell ref="C2:H2"/>
    <mergeCell ref="I2:L2"/>
    <mergeCell ref="M2:Q2"/>
    <mergeCell ref="A27:Q27"/>
    <mergeCell ref="I28:L28"/>
    <mergeCell ref="M28:Q28"/>
    <mergeCell ref="C28:H28"/>
    <mergeCell ref="A29:Q29"/>
    <mergeCell ref="A37:Q37"/>
    <mergeCell ref="A42:Q42"/>
    <mergeCell ref="C43:H43"/>
    <mergeCell ref="I43:L43"/>
    <mergeCell ref="M43:Q4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</sheetPr>
  <dimension ref="A1:AC1161"/>
  <sheetViews>
    <sheetView workbookViewId="0"/>
  </sheetViews>
  <sheetFormatPr baseColWidth="10" defaultColWidth="12.5703125" defaultRowHeight="15" customHeight="1" x14ac:dyDescent="0.2"/>
  <cols>
    <col min="1" max="1" width="7.140625" customWidth="1"/>
    <col min="2" max="2" width="24.7109375" customWidth="1"/>
    <col min="3" max="3" width="11.140625" customWidth="1"/>
    <col min="4" max="4" width="8.28515625" customWidth="1"/>
    <col min="5" max="5" width="8.7109375" customWidth="1"/>
    <col min="6" max="6" width="7.85546875" customWidth="1"/>
    <col min="7" max="7" width="9" customWidth="1"/>
    <col min="8" max="8" width="9.42578125" customWidth="1"/>
    <col min="13" max="13" width="13.42578125" customWidth="1"/>
    <col min="14" max="14" width="10.42578125" customWidth="1"/>
    <col min="15" max="15" width="11.140625" customWidth="1"/>
    <col min="16" max="16" width="6.42578125" customWidth="1"/>
    <col min="17" max="17" width="9.42578125" customWidth="1"/>
    <col min="18" max="18" width="12.42578125" customWidth="1"/>
    <col min="19" max="19" width="11.85546875" customWidth="1"/>
    <col min="20" max="20" width="11.42578125" customWidth="1"/>
    <col min="21" max="21" width="12.28515625" customWidth="1"/>
    <col min="22" max="22" width="6.85546875" customWidth="1"/>
    <col min="23" max="23" width="7.7109375" customWidth="1"/>
    <col min="24" max="24" width="8.42578125" customWidth="1"/>
    <col min="25" max="25" width="9.42578125" customWidth="1"/>
  </cols>
  <sheetData>
    <row r="1" spans="1:29" ht="15.75" customHeight="1" x14ac:dyDescent="0.2">
      <c r="A1" s="151" t="s">
        <v>727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2"/>
      <c r="Z1" s="1"/>
      <c r="AA1" s="1"/>
      <c r="AB1" s="1"/>
      <c r="AC1" s="1"/>
    </row>
    <row r="2" spans="1:29" ht="15.75" customHeight="1" x14ac:dyDescent="0.2">
      <c r="A2" s="94"/>
      <c r="B2" s="95"/>
      <c r="C2" s="16"/>
      <c r="D2" s="152" t="s">
        <v>728</v>
      </c>
      <c r="E2" s="141"/>
      <c r="F2" s="141"/>
      <c r="G2" s="142"/>
      <c r="H2" s="96" t="s">
        <v>444</v>
      </c>
      <c r="I2" s="153" t="s">
        <v>729</v>
      </c>
      <c r="J2" s="141"/>
      <c r="K2" s="141"/>
      <c r="L2" s="141"/>
      <c r="M2" s="141"/>
      <c r="N2" s="142"/>
      <c r="O2" s="97" t="s">
        <v>730</v>
      </c>
      <c r="P2" s="98"/>
      <c r="Q2" s="98" t="s">
        <v>12</v>
      </c>
      <c r="R2" s="154" t="s">
        <v>731</v>
      </c>
      <c r="S2" s="141"/>
      <c r="T2" s="141"/>
      <c r="U2" s="141"/>
      <c r="V2" s="142"/>
      <c r="W2" s="100"/>
      <c r="X2" s="100"/>
      <c r="Y2" s="100"/>
      <c r="Z2" s="1"/>
      <c r="AA2" s="1"/>
      <c r="AB2" s="1"/>
      <c r="AC2" s="1"/>
    </row>
    <row r="3" spans="1:29" ht="15.75" customHeight="1" x14ac:dyDescent="0.2">
      <c r="A3" s="94" t="s">
        <v>418</v>
      </c>
      <c r="B3" s="94" t="s">
        <v>449</v>
      </c>
      <c r="C3" s="16" t="s">
        <v>2</v>
      </c>
      <c r="D3" s="96" t="s">
        <v>419</v>
      </c>
      <c r="E3" s="96" t="s">
        <v>420</v>
      </c>
      <c r="F3" s="96" t="s">
        <v>421</v>
      </c>
      <c r="G3" s="96" t="s">
        <v>422</v>
      </c>
      <c r="H3" s="96" t="s">
        <v>423</v>
      </c>
      <c r="I3" s="97" t="s">
        <v>424</v>
      </c>
      <c r="J3" s="97" t="s">
        <v>425</v>
      </c>
      <c r="K3" s="97" t="s">
        <v>426</v>
      </c>
      <c r="L3" s="97" t="s">
        <v>427</v>
      </c>
      <c r="M3" s="97" t="s">
        <v>428</v>
      </c>
      <c r="N3" s="97" t="s">
        <v>429</v>
      </c>
      <c r="O3" s="97" t="s">
        <v>430</v>
      </c>
      <c r="P3" s="98" t="s">
        <v>9</v>
      </c>
      <c r="Q3" s="98" t="s">
        <v>431</v>
      </c>
      <c r="R3" s="102" t="s">
        <v>432</v>
      </c>
      <c r="S3" s="102" t="s">
        <v>433</v>
      </c>
      <c r="T3" s="102" t="s">
        <v>434</v>
      </c>
      <c r="U3" s="102" t="s">
        <v>435</v>
      </c>
      <c r="V3" s="102" t="s">
        <v>436</v>
      </c>
      <c r="W3" s="100" t="s">
        <v>437</v>
      </c>
      <c r="X3" s="100" t="s">
        <v>10</v>
      </c>
      <c r="Y3" s="100" t="s">
        <v>438</v>
      </c>
      <c r="Z3" s="1"/>
      <c r="AA3" s="1"/>
      <c r="AB3" s="1"/>
      <c r="AC3" s="1"/>
    </row>
    <row r="4" spans="1:29" ht="15.75" customHeight="1" x14ac:dyDescent="0.2">
      <c r="A4" s="94">
        <v>100000</v>
      </c>
      <c r="B4" s="103" t="s">
        <v>1652</v>
      </c>
      <c r="C4" s="16" t="s">
        <v>14</v>
      </c>
      <c r="D4" s="96">
        <v>13</v>
      </c>
      <c r="E4" s="96">
        <v>85</v>
      </c>
      <c r="F4" s="96">
        <v>0</v>
      </c>
      <c r="G4" s="96">
        <v>0</v>
      </c>
      <c r="H4" s="96">
        <v>0</v>
      </c>
      <c r="I4" s="97">
        <v>56</v>
      </c>
      <c r="J4" s="97">
        <v>0</v>
      </c>
      <c r="K4" s="97">
        <v>0</v>
      </c>
      <c r="L4" s="97">
        <v>0</v>
      </c>
      <c r="M4" s="97">
        <v>10</v>
      </c>
      <c r="N4" s="97">
        <v>5</v>
      </c>
      <c r="O4" s="97">
        <v>31</v>
      </c>
      <c r="P4" s="98">
        <v>0.5</v>
      </c>
      <c r="Q4" s="98">
        <v>0</v>
      </c>
      <c r="R4" s="102">
        <v>45</v>
      </c>
      <c r="S4" s="102">
        <v>10</v>
      </c>
      <c r="T4" s="102">
        <v>30</v>
      </c>
      <c r="U4" s="102">
        <v>30</v>
      </c>
      <c r="V4" s="102">
        <v>26</v>
      </c>
      <c r="W4" s="100">
        <v>200</v>
      </c>
      <c r="X4" s="100"/>
      <c r="Y4" s="100">
        <v>0</v>
      </c>
      <c r="Z4" s="1"/>
      <c r="AA4" s="1"/>
      <c r="AB4" s="1"/>
      <c r="AC4" s="1"/>
    </row>
    <row r="5" spans="1:29" ht="15.75" customHeight="1" x14ac:dyDescent="0.2">
      <c r="A5" s="94">
        <v>100100</v>
      </c>
      <c r="B5" s="95" t="s">
        <v>1653</v>
      </c>
      <c r="C5" s="16" t="s">
        <v>14</v>
      </c>
      <c r="D5" s="96">
        <v>13</v>
      </c>
      <c r="E5" s="96">
        <v>85</v>
      </c>
      <c r="F5" s="96">
        <v>0</v>
      </c>
      <c r="G5" s="96">
        <v>0</v>
      </c>
      <c r="H5" s="96">
        <v>0</v>
      </c>
      <c r="I5" s="97">
        <v>56</v>
      </c>
      <c r="J5" s="97">
        <v>0</v>
      </c>
      <c r="K5" s="97">
        <v>0</v>
      </c>
      <c r="L5" s="97">
        <v>0</v>
      </c>
      <c r="M5" s="97">
        <v>10</v>
      </c>
      <c r="N5" s="97">
        <v>5</v>
      </c>
      <c r="O5" s="97">
        <v>31</v>
      </c>
      <c r="P5" s="98">
        <v>0.5</v>
      </c>
      <c r="Q5" s="98">
        <v>0</v>
      </c>
      <c r="R5" s="102">
        <v>45</v>
      </c>
      <c r="S5" s="102">
        <v>10</v>
      </c>
      <c r="T5" s="102">
        <v>30</v>
      </c>
      <c r="U5" s="102">
        <v>30</v>
      </c>
      <c r="V5" s="102">
        <v>26</v>
      </c>
      <c r="W5" s="100">
        <v>20</v>
      </c>
      <c r="X5" s="100"/>
      <c r="Y5" s="100">
        <v>0</v>
      </c>
      <c r="Z5" s="1"/>
      <c r="AA5" s="1"/>
      <c r="AB5" s="1"/>
      <c r="AC5" s="1"/>
    </row>
    <row r="6" spans="1:29" ht="15.75" customHeight="1" x14ac:dyDescent="0.2">
      <c r="A6" s="94">
        <v>100200</v>
      </c>
      <c r="B6" s="95" t="s">
        <v>1654</v>
      </c>
      <c r="C6" s="16" t="s">
        <v>14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7">
        <v>56</v>
      </c>
      <c r="J6" s="97">
        <v>0</v>
      </c>
      <c r="K6" s="97">
        <v>0</v>
      </c>
      <c r="L6" s="97">
        <v>56</v>
      </c>
      <c r="M6" s="97">
        <v>10</v>
      </c>
      <c r="N6" s="97">
        <v>5</v>
      </c>
      <c r="O6" s="97">
        <v>31</v>
      </c>
      <c r="P6" s="98">
        <v>0.5</v>
      </c>
      <c r="Q6" s="98">
        <v>0</v>
      </c>
      <c r="R6" s="102">
        <v>45</v>
      </c>
      <c r="S6" s="102">
        <v>10</v>
      </c>
      <c r="T6" s="102">
        <v>30</v>
      </c>
      <c r="U6" s="102">
        <v>30</v>
      </c>
      <c r="V6" s="102">
        <v>26</v>
      </c>
      <c r="W6" s="100">
        <v>200</v>
      </c>
      <c r="X6" s="100"/>
      <c r="Y6" s="100">
        <v>0</v>
      </c>
      <c r="Z6" s="1"/>
      <c r="AA6" s="1"/>
      <c r="AB6" s="1"/>
      <c r="AC6" s="1"/>
    </row>
    <row r="7" spans="1:29" ht="15.75" customHeight="1" x14ac:dyDescent="0.2">
      <c r="A7" s="94">
        <v>100300</v>
      </c>
      <c r="B7" s="95" t="s">
        <v>1655</v>
      </c>
      <c r="C7" s="16" t="s">
        <v>14</v>
      </c>
      <c r="D7" s="96">
        <v>10</v>
      </c>
      <c r="E7" s="96">
        <v>64</v>
      </c>
      <c r="F7" s="96">
        <v>0</v>
      </c>
      <c r="G7" s="96">
        <v>0</v>
      </c>
      <c r="H7" s="96">
        <v>0</v>
      </c>
      <c r="I7" s="97">
        <v>64</v>
      </c>
      <c r="J7" s="97">
        <v>0</v>
      </c>
      <c r="K7" s="97">
        <v>0</v>
      </c>
      <c r="L7" s="97">
        <v>0</v>
      </c>
      <c r="M7" s="97">
        <v>10</v>
      </c>
      <c r="N7" s="97">
        <v>5</v>
      </c>
      <c r="O7" s="97">
        <v>31</v>
      </c>
      <c r="P7" s="98">
        <v>0.5</v>
      </c>
      <c r="Q7" s="98">
        <v>0</v>
      </c>
      <c r="R7" s="102">
        <v>45</v>
      </c>
      <c r="S7" s="102">
        <v>10</v>
      </c>
      <c r="T7" s="102">
        <v>30</v>
      </c>
      <c r="U7" s="102">
        <v>30</v>
      </c>
      <c r="V7" s="102">
        <v>26</v>
      </c>
      <c r="W7" s="100">
        <v>200</v>
      </c>
      <c r="X7" s="100"/>
      <c r="Y7" s="100">
        <v>0</v>
      </c>
      <c r="Z7" s="1"/>
      <c r="AA7" s="1"/>
      <c r="AB7" s="1"/>
      <c r="AC7" s="1"/>
    </row>
    <row r="8" spans="1:29" ht="15.75" customHeight="1" x14ac:dyDescent="0.2">
      <c r="A8" s="94">
        <v>100400</v>
      </c>
      <c r="B8" s="95" t="s">
        <v>1656</v>
      </c>
      <c r="C8" s="16" t="s">
        <v>14</v>
      </c>
      <c r="D8" s="96">
        <v>4</v>
      </c>
      <c r="E8" s="96">
        <v>24</v>
      </c>
      <c r="F8" s="96">
        <v>71</v>
      </c>
      <c r="G8" s="96">
        <v>0</v>
      </c>
      <c r="H8" s="96">
        <v>0</v>
      </c>
      <c r="I8" s="97">
        <v>42</v>
      </c>
      <c r="J8" s="97">
        <v>46</v>
      </c>
      <c r="K8" s="97">
        <v>0</v>
      </c>
      <c r="L8" s="97">
        <v>0</v>
      </c>
      <c r="M8" s="97">
        <v>10</v>
      </c>
      <c r="N8" s="97">
        <v>5</v>
      </c>
      <c r="O8" s="97">
        <v>31</v>
      </c>
      <c r="P8" s="98">
        <v>0.5</v>
      </c>
      <c r="Q8" s="98">
        <v>0</v>
      </c>
      <c r="R8" s="102">
        <v>45</v>
      </c>
      <c r="S8" s="102">
        <v>10</v>
      </c>
      <c r="T8" s="102">
        <v>30</v>
      </c>
      <c r="U8" s="102">
        <v>30</v>
      </c>
      <c r="V8" s="102">
        <v>26</v>
      </c>
      <c r="W8" s="100">
        <v>200</v>
      </c>
      <c r="X8" s="100"/>
      <c r="Y8" s="100">
        <v>1</v>
      </c>
      <c r="Z8" s="1"/>
      <c r="AA8" s="1"/>
      <c r="AB8" s="1"/>
      <c r="AC8" s="1"/>
    </row>
    <row r="9" spans="1:29" ht="15.75" customHeight="1" x14ac:dyDescent="0.2">
      <c r="A9" s="94">
        <v>100500</v>
      </c>
      <c r="B9" s="95" t="s">
        <v>1657</v>
      </c>
      <c r="C9" s="16" t="s">
        <v>14</v>
      </c>
      <c r="D9" s="96">
        <v>3</v>
      </c>
      <c r="E9" s="96">
        <v>17</v>
      </c>
      <c r="F9" s="96">
        <v>69</v>
      </c>
      <c r="G9" s="96">
        <v>0</v>
      </c>
      <c r="H9" s="96">
        <v>0</v>
      </c>
      <c r="I9" s="97">
        <v>42</v>
      </c>
      <c r="J9" s="97">
        <v>45</v>
      </c>
      <c r="K9" s="97">
        <v>0</v>
      </c>
      <c r="L9" s="97">
        <v>0</v>
      </c>
      <c r="M9" s="97">
        <v>10</v>
      </c>
      <c r="N9" s="97">
        <v>5</v>
      </c>
      <c r="O9" s="97">
        <v>31</v>
      </c>
      <c r="P9" s="98">
        <v>0.5</v>
      </c>
      <c r="Q9" s="98">
        <v>0</v>
      </c>
      <c r="R9" s="102">
        <v>45</v>
      </c>
      <c r="S9" s="102">
        <v>10</v>
      </c>
      <c r="T9" s="102">
        <v>30</v>
      </c>
      <c r="U9" s="102">
        <v>30</v>
      </c>
      <c r="V9" s="102">
        <v>26</v>
      </c>
      <c r="W9" s="100">
        <v>200</v>
      </c>
      <c r="X9" s="100"/>
      <c r="Y9" s="100">
        <v>1</v>
      </c>
      <c r="Z9" s="1"/>
      <c r="AA9" s="1"/>
      <c r="AB9" s="1"/>
      <c r="AC9" s="1"/>
    </row>
    <row r="10" spans="1:29" ht="15.75" customHeight="1" x14ac:dyDescent="0.2">
      <c r="A10" s="94">
        <v>100600</v>
      </c>
      <c r="B10" s="95" t="s">
        <v>1658</v>
      </c>
      <c r="C10" s="16" t="s">
        <v>14</v>
      </c>
      <c r="D10" s="96">
        <v>5</v>
      </c>
      <c r="E10" s="96">
        <v>33</v>
      </c>
      <c r="F10" s="96">
        <v>0</v>
      </c>
      <c r="G10" s="96">
        <v>70</v>
      </c>
      <c r="H10" s="96">
        <v>0</v>
      </c>
      <c r="I10" s="97">
        <v>38</v>
      </c>
      <c r="J10" s="97">
        <v>46</v>
      </c>
      <c r="K10" s="97">
        <v>0</v>
      </c>
      <c r="L10" s="97">
        <v>0</v>
      </c>
      <c r="M10" s="97">
        <v>10</v>
      </c>
      <c r="N10" s="97">
        <v>5</v>
      </c>
      <c r="O10" s="97">
        <v>31</v>
      </c>
      <c r="P10" s="98">
        <v>0.5</v>
      </c>
      <c r="Q10" s="98">
        <v>0</v>
      </c>
      <c r="R10" s="102">
        <v>45</v>
      </c>
      <c r="S10" s="102">
        <v>10</v>
      </c>
      <c r="T10" s="102">
        <v>30</v>
      </c>
      <c r="U10" s="102">
        <v>30</v>
      </c>
      <c r="V10" s="102">
        <v>26</v>
      </c>
      <c r="W10" s="100">
        <v>200</v>
      </c>
      <c r="X10" s="100"/>
      <c r="Y10" s="100">
        <v>1</v>
      </c>
      <c r="Z10" s="1"/>
      <c r="AA10" s="1"/>
      <c r="AB10" s="1"/>
      <c r="AC10" s="1"/>
    </row>
    <row r="11" spans="1:29" ht="15.75" customHeight="1" x14ac:dyDescent="0.2">
      <c r="A11" s="94">
        <v>100700</v>
      </c>
      <c r="B11" s="95" t="s">
        <v>1659</v>
      </c>
      <c r="C11" s="16" t="s">
        <v>14</v>
      </c>
      <c r="D11" s="96">
        <v>5</v>
      </c>
      <c r="E11" s="96">
        <v>31</v>
      </c>
      <c r="F11" s="96">
        <v>0</v>
      </c>
      <c r="G11" s="96">
        <v>82</v>
      </c>
      <c r="H11" s="96">
        <v>0</v>
      </c>
      <c r="I11" s="97">
        <v>38</v>
      </c>
      <c r="J11" s="97">
        <v>42</v>
      </c>
      <c r="K11" s="97">
        <v>0</v>
      </c>
      <c r="L11" s="97">
        <v>0</v>
      </c>
      <c r="M11" s="97">
        <v>10</v>
      </c>
      <c r="N11" s="97">
        <v>5</v>
      </c>
      <c r="O11" s="97">
        <v>31</v>
      </c>
      <c r="P11" s="98">
        <v>0.5</v>
      </c>
      <c r="Q11" s="98">
        <v>0</v>
      </c>
      <c r="R11" s="102">
        <v>45</v>
      </c>
      <c r="S11" s="102">
        <v>10</v>
      </c>
      <c r="T11" s="102">
        <v>30</v>
      </c>
      <c r="U11" s="102">
        <v>30</v>
      </c>
      <c r="V11" s="102">
        <v>26</v>
      </c>
      <c r="W11" s="100">
        <v>200</v>
      </c>
      <c r="X11" s="100"/>
      <c r="Y11" s="100">
        <v>1</v>
      </c>
      <c r="Z11" s="1"/>
      <c r="AA11" s="1"/>
      <c r="AB11" s="1"/>
      <c r="AC11" s="1"/>
    </row>
    <row r="12" spans="1:29" ht="15.75" customHeight="1" x14ac:dyDescent="0.2">
      <c r="A12" s="94">
        <v>100800</v>
      </c>
      <c r="B12" s="95" t="s">
        <v>1660</v>
      </c>
      <c r="C12" s="16" t="s">
        <v>14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7">
        <v>56</v>
      </c>
      <c r="J12" s="97">
        <v>0</v>
      </c>
      <c r="K12" s="97">
        <v>56</v>
      </c>
      <c r="L12" s="97">
        <v>0</v>
      </c>
      <c r="M12" s="97">
        <v>10</v>
      </c>
      <c r="N12" s="97">
        <v>5</v>
      </c>
      <c r="O12" s="97">
        <v>31</v>
      </c>
      <c r="P12" s="98">
        <v>0.5</v>
      </c>
      <c r="Q12" s="98">
        <v>0</v>
      </c>
      <c r="R12" s="102">
        <v>45</v>
      </c>
      <c r="S12" s="102">
        <v>10</v>
      </c>
      <c r="T12" s="102">
        <v>30</v>
      </c>
      <c r="U12" s="102">
        <v>30</v>
      </c>
      <c r="V12" s="102">
        <v>26</v>
      </c>
      <c r="W12" s="100">
        <v>200</v>
      </c>
      <c r="X12" s="100"/>
      <c r="Y12" s="100">
        <v>0</v>
      </c>
      <c r="Z12" s="1"/>
      <c r="AA12" s="1"/>
      <c r="AB12" s="1"/>
      <c r="AC12" s="1"/>
    </row>
    <row r="13" spans="1:29" ht="15.75" customHeight="1" x14ac:dyDescent="0.2">
      <c r="A13" s="94">
        <v>100900</v>
      </c>
      <c r="B13" s="95" t="s">
        <v>1661</v>
      </c>
      <c r="C13" s="16" t="s">
        <v>14</v>
      </c>
      <c r="D13" s="96">
        <v>0</v>
      </c>
      <c r="E13" s="96">
        <v>0</v>
      </c>
      <c r="F13" s="96">
        <v>0</v>
      </c>
      <c r="G13" s="96">
        <v>0</v>
      </c>
      <c r="H13" s="96">
        <v>1</v>
      </c>
      <c r="I13" s="97">
        <v>49</v>
      </c>
      <c r="J13" s="97">
        <v>0</v>
      </c>
      <c r="K13" s="97">
        <v>57</v>
      </c>
      <c r="L13" s="97">
        <v>0</v>
      </c>
      <c r="M13" s="97">
        <v>10</v>
      </c>
      <c r="N13" s="97">
        <v>5</v>
      </c>
      <c r="O13" s="97">
        <v>31</v>
      </c>
      <c r="P13" s="98">
        <v>0.5</v>
      </c>
      <c r="Q13" s="98">
        <v>0</v>
      </c>
      <c r="R13" s="102">
        <v>45</v>
      </c>
      <c r="S13" s="102">
        <v>10</v>
      </c>
      <c r="T13" s="102">
        <v>30</v>
      </c>
      <c r="U13" s="102">
        <v>30</v>
      </c>
      <c r="V13" s="102">
        <v>26</v>
      </c>
      <c r="W13" s="100">
        <v>200</v>
      </c>
      <c r="X13" s="100"/>
      <c r="Y13" s="100">
        <v>0</v>
      </c>
      <c r="Z13" s="1"/>
      <c r="AA13" s="1"/>
      <c r="AB13" s="1"/>
      <c r="AC13" s="1"/>
    </row>
    <row r="14" spans="1:29" ht="15.75" customHeight="1" x14ac:dyDescent="0.2">
      <c r="A14" s="94" t="s">
        <v>418</v>
      </c>
      <c r="B14" s="94" t="s">
        <v>449</v>
      </c>
      <c r="C14" s="16" t="s">
        <v>2</v>
      </c>
      <c r="D14" s="96" t="s">
        <v>419</v>
      </c>
      <c r="E14" s="96" t="s">
        <v>420</v>
      </c>
      <c r="F14" s="96" t="s">
        <v>421</v>
      </c>
      <c r="G14" s="96" t="s">
        <v>422</v>
      </c>
      <c r="H14" s="96" t="s">
        <v>423</v>
      </c>
      <c r="I14" s="97" t="s">
        <v>424</v>
      </c>
      <c r="J14" s="97" t="s">
        <v>425</v>
      </c>
      <c r="K14" s="97" t="s">
        <v>426</v>
      </c>
      <c r="L14" s="97" t="s">
        <v>427</v>
      </c>
      <c r="M14" s="97" t="s">
        <v>428</v>
      </c>
      <c r="N14" s="97" t="s">
        <v>429</v>
      </c>
      <c r="O14" s="97" t="s">
        <v>430</v>
      </c>
      <c r="P14" s="98" t="s">
        <v>9</v>
      </c>
      <c r="Q14" s="98" t="s">
        <v>431</v>
      </c>
      <c r="R14" s="102" t="s">
        <v>432</v>
      </c>
      <c r="S14" s="102" t="s">
        <v>433</v>
      </c>
      <c r="T14" s="102" t="s">
        <v>434</v>
      </c>
      <c r="U14" s="102" t="s">
        <v>435</v>
      </c>
      <c r="V14" s="102" t="s">
        <v>436</v>
      </c>
      <c r="W14" s="100" t="s">
        <v>437</v>
      </c>
      <c r="X14" s="100" t="s">
        <v>10</v>
      </c>
      <c r="Y14" s="100" t="s">
        <v>438</v>
      </c>
      <c r="Z14" s="1"/>
      <c r="AA14" s="1"/>
      <c r="AB14" s="1"/>
      <c r="AC14" s="1"/>
    </row>
    <row r="15" spans="1:29" ht="15.75" customHeight="1" x14ac:dyDescent="0.2">
      <c r="A15" s="94">
        <v>101000</v>
      </c>
      <c r="B15" s="103" t="s">
        <v>1662</v>
      </c>
      <c r="C15" s="16" t="s">
        <v>22</v>
      </c>
      <c r="D15" s="96">
        <v>13</v>
      </c>
      <c r="E15" s="96">
        <v>85</v>
      </c>
      <c r="F15" s="96">
        <v>0</v>
      </c>
      <c r="G15" s="96">
        <v>0</v>
      </c>
      <c r="H15" s="96">
        <v>0</v>
      </c>
      <c r="I15" s="97">
        <v>54</v>
      </c>
      <c r="J15" s="97">
        <v>0</v>
      </c>
      <c r="K15" s="97">
        <v>0</v>
      </c>
      <c r="L15" s="97">
        <v>0</v>
      </c>
      <c r="M15" s="97">
        <v>10</v>
      </c>
      <c r="N15" s="97">
        <v>5</v>
      </c>
      <c r="O15" s="97">
        <v>31</v>
      </c>
      <c r="P15" s="98">
        <v>0.5</v>
      </c>
      <c r="Q15" s="98">
        <v>0</v>
      </c>
      <c r="R15" s="102">
        <v>45</v>
      </c>
      <c r="S15" s="102">
        <v>10</v>
      </c>
      <c r="T15" s="102">
        <v>30</v>
      </c>
      <c r="U15" s="102">
        <v>30</v>
      </c>
      <c r="V15" s="102">
        <v>26</v>
      </c>
      <c r="W15" s="100">
        <v>200</v>
      </c>
      <c r="X15" s="100"/>
      <c r="Y15" s="100">
        <v>0</v>
      </c>
      <c r="Z15" s="1"/>
      <c r="AA15" s="1"/>
      <c r="AB15" s="1"/>
      <c r="AC15" s="1"/>
    </row>
    <row r="16" spans="1:29" ht="15.75" customHeight="1" x14ac:dyDescent="0.2">
      <c r="A16" s="94">
        <v>101100</v>
      </c>
      <c r="B16" s="95" t="s">
        <v>1663</v>
      </c>
      <c r="C16" s="16" t="s">
        <v>22</v>
      </c>
      <c r="D16" s="96">
        <v>13</v>
      </c>
      <c r="E16" s="96">
        <v>85</v>
      </c>
      <c r="F16" s="96">
        <v>0</v>
      </c>
      <c r="G16" s="96">
        <v>0</v>
      </c>
      <c r="H16" s="96">
        <v>0</v>
      </c>
      <c r="I16" s="97">
        <v>54</v>
      </c>
      <c r="J16" s="97">
        <v>0</v>
      </c>
      <c r="K16" s="97">
        <v>0</v>
      </c>
      <c r="L16" s="97">
        <v>0</v>
      </c>
      <c r="M16" s="97">
        <v>10</v>
      </c>
      <c r="N16" s="97">
        <v>5</v>
      </c>
      <c r="O16" s="97">
        <v>31</v>
      </c>
      <c r="P16" s="98">
        <v>0.5</v>
      </c>
      <c r="Q16" s="98">
        <v>0</v>
      </c>
      <c r="R16" s="102">
        <v>45</v>
      </c>
      <c r="S16" s="102">
        <v>10</v>
      </c>
      <c r="T16" s="102">
        <v>30</v>
      </c>
      <c r="U16" s="102">
        <v>30</v>
      </c>
      <c r="V16" s="102">
        <v>26</v>
      </c>
      <c r="W16" s="100">
        <v>20</v>
      </c>
      <c r="X16" s="100"/>
      <c r="Y16" s="100">
        <v>0</v>
      </c>
      <c r="Z16" s="1"/>
      <c r="AA16" s="1"/>
      <c r="AB16" s="1"/>
      <c r="AC16" s="1"/>
    </row>
    <row r="17" spans="1:29" ht="15.75" customHeight="1" x14ac:dyDescent="0.2">
      <c r="A17" s="94">
        <v>101200</v>
      </c>
      <c r="B17" s="95" t="s">
        <v>1664</v>
      </c>
      <c r="C17" s="16" t="s">
        <v>22</v>
      </c>
      <c r="D17" s="96">
        <v>0</v>
      </c>
      <c r="E17" s="96">
        <v>0</v>
      </c>
      <c r="F17" s="96">
        <v>0</v>
      </c>
      <c r="G17" s="96">
        <v>0</v>
      </c>
      <c r="H17" s="96">
        <v>0</v>
      </c>
      <c r="I17" s="97">
        <v>54</v>
      </c>
      <c r="J17" s="97">
        <v>0</v>
      </c>
      <c r="K17" s="97">
        <v>0</v>
      </c>
      <c r="L17" s="97">
        <v>54</v>
      </c>
      <c r="M17" s="97">
        <v>10</v>
      </c>
      <c r="N17" s="97">
        <v>5</v>
      </c>
      <c r="O17" s="97">
        <v>31</v>
      </c>
      <c r="P17" s="98">
        <v>0.5</v>
      </c>
      <c r="Q17" s="98">
        <v>0</v>
      </c>
      <c r="R17" s="102">
        <v>45</v>
      </c>
      <c r="S17" s="102">
        <v>10</v>
      </c>
      <c r="T17" s="102">
        <v>30</v>
      </c>
      <c r="U17" s="102">
        <v>30</v>
      </c>
      <c r="V17" s="102">
        <v>26</v>
      </c>
      <c r="W17" s="100">
        <v>200</v>
      </c>
      <c r="X17" s="100"/>
      <c r="Y17" s="100">
        <v>0</v>
      </c>
      <c r="Z17" s="1"/>
      <c r="AA17" s="1"/>
      <c r="AB17" s="1"/>
      <c r="AC17" s="1"/>
    </row>
    <row r="18" spans="1:29" ht="15.75" customHeight="1" x14ac:dyDescent="0.2">
      <c r="A18" s="94">
        <v>101300</v>
      </c>
      <c r="B18" s="95" t="s">
        <v>1665</v>
      </c>
      <c r="C18" s="16" t="s">
        <v>22</v>
      </c>
      <c r="D18" s="96">
        <v>10</v>
      </c>
      <c r="E18" s="96">
        <v>64</v>
      </c>
      <c r="F18" s="96">
        <v>0</v>
      </c>
      <c r="G18" s="96">
        <v>0</v>
      </c>
      <c r="H18" s="96">
        <v>0</v>
      </c>
      <c r="I18" s="97">
        <v>62</v>
      </c>
      <c r="J18" s="97">
        <v>0</v>
      </c>
      <c r="K18" s="97">
        <v>0</v>
      </c>
      <c r="L18" s="97">
        <v>0</v>
      </c>
      <c r="M18" s="97">
        <v>10</v>
      </c>
      <c r="N18" s="97">
        <v>5</v>
      </c>
      <c r="O18" s="97">
        <v>31</v>
      </c>
      <c r="P18" s="98">
        <v>0.5</v>
      </c>
      <c r="Q18" s="98">
        <v>0</v>
      </c>
      <c r="R18" s="102">
        <v>45</v>
      </c>
      <c r="S18" s="102">
        <v>10</v>
      </c>
      <c r="T18" s="102">
        <v>30</v>
      </c>
      <c r="U18" s="102">
        <v>30</v>
      </c>
      <c r="V18" s="102">
        <v>26</v>
      </c>
      <c r="W18" s="100">
        <v>200</v>
      </c>
      <c r="X18" s="100"/>
      <c r="Y18" s="100">
        <v>0</v>
      </c>
      <c r="Z18" s="1"/>
      <c r="AA18" s="1"/>
      <c r="AB18" s="1"/>
      <c r="AC18" s="1"/>
    </row>
    <row r="19" spans="1:29" ht="15.75" customHeight="1" x14ac:dyDescent="0.2">
      <c r="A19" s="94">
        <v>101400</v>
      </c>
      <c r="B19" s="95" t="s">
        <v>1666</v>
      </c>
      <c r="C19" s="16" t="s">
        <v>22</v>
      </c>
      <c r="D19" s="96">
        <v>4</v>
      </c>
      <c r="E19" s="96">
        <v>24</v>
      </c>
      <c r="F19" s="96">
        <v>71</v>
      </c>
      <c r="G19" s="96">
        <v>0</v>
      </c>
      <c r="H19" s="96">
        <v>0</v>
      </c>
      <c r="I19" s="97">
        <v>41</v>
      </c>
      <c r="J19" s="97">
        <v>44</v>
      </c>
      <c r="K19" s="97">
        <v>0</v>
      </c>
      <c r="L19" s="97">
        <v>0</v>
      </c>
      <c r="M19" s="97">
        <v>10</v>
      </c>
      <c r="N19" s="97">
        <v>5</v>
      </c>
      <c r="O19" s="97">
        <v>31</v>
      </c>
      <c r="P19" s="98">
        <v>0.5</v>
      </c>
      <c r="Q19" s="98">
        <v>0</v>
      </c>
      <c r="R19" s="102">
        <v>45</v>
      </c>
      <c r="S19" s="102">
        <v>10</v>
      </c>
      <c r="T19" s="102">
        <v>30</v>
      </c>
      <c r="U19" s="102">
        <v>30</v>
      </c>
      <c r="V19" s="102">
        <v>26</v>
      </c>
      <c r="W19" s="100">
        <v>200</v>
      </c>
      <c r="X19" s="100"/>
      <c r="Y19" s="100">
        <v>1</v>
      </c>
      <c r="Z19" s="1"/>
      <c r="AA19" s="1"/>
      <c r="AB19" s="1"/>
      <c r="AC19" s="1"/>
    </row>
    <row r="20" spans="1:29" ht="15.75" customHeight="1" x14ac:dyDescent="0.2">
      <c r="A20" s="94">
        <v>101500</v>
      </c>
      <c r="B20" s="95" t="s">
        <v>1667</v>
      </c>
      <c r="C20" s="16" t="s">
        <v>22</v>
      </c>
      <c r="D20" s="96">
        <v>3</v>
      </c>
      <c r="E20" s="96">
        <v>17</v>
      </c>
      <c r="F20" s="96">
        <v>69</v>
      </c>
      <c r="G20" s="96">
        <v>0</v>
      </c>
      <c r="H20" s="96">
        <v>0</v>
      </c>
      <c r="I20" s="97">
        <v>41</v>
      </c>
      <c r="J20" s="97">
        <v>43</v>
      </c>
      <c r="K20" s="97">
        <v>0</v>
      </c>
      <c r="L20" s="97">
        <v>0</v>
      </c>
      <c r="M20" s="97">
        <v>10</v>
      </c>
      <c r="N20" s="97">
        <v>5</v>
      </c>
      <c r="O20" s="97">
        <v>31</v>
      </c>
      <c r="P20" s="98">
        <v>0.5</v>
      </c>
      <c r="Q20" s="98">
        <v>0</v>
      </c>
      <c r="R20" s="102">
        <v>45</v>
      </c>
      <c r="S20" s="102">
        <v>10</v>
      </c>
      <c r="T20" s="102">
        <v>30</v>
      </c>
      <c r="U20" s="102">
        <v>30</v>
      </c>
      <c r="V20" s="102">
        <v>26</v>
      </c>
      <c r="W20" s="100">
        <v>200</v>
      </c>
      <c r="X20" s="100"/>
      <c r="Y20" s="100">
        <v>1</v>
      </c>
      <c r="Z20" s="1"/>
      <c r="AA20" s="1"/>
      <c r="AB20" s="1"/>
      <c r="AC20" s="1"/>
    </row>
    <row r="21" spans="1:29" ht="15.75" customHeight="1" x14ac:dyDescent="0.2">
      <c r="A21" s="94">
        <v>101600</v>
      </c>
      <c r="B21" s="95" t="s">
        <v>1668</v>
      </c>
      <c r="C21" s="16" t="s">
        <v>22</v>
      </c>
      <c r="D21" s="96">
        <v>5</v>
      </c>
      <c r="E21" s="96">
        <v>33</v>
      </c>
      <c r="F21" s="96">
        <v>0</v>
      </c>
      <c r="G21" s="96">
        <v>70</v>
      </c>
      <c r="H21" s="96">
        <v>0</v>
      </c>
      <c r="I21" s="97">
        <v>36</v>
      </c>
      <c r="J21" s="97">
        <v>45</v>
      </c>
      <c r="K21" s="97">
        <v>0</v>
      </c>
      <c r="L21" s="97">
        <v>0</v>
      </c>
      <c r="M21" s="97">
        <v>10</v>
      </c>
      <c r="N21" s="97">
        <v>5</v>
      </c>
      <c r="O21" s="97">
        <v>31</v>
      </c>
      <c r="P21" s="98">
        <v>0.5</v>
      </c>
      <c r="Q21" s="98">
        <v>0</v>
      </c>
      <c r="R21" s="102">
        <v>45</v>
      </c>
      <c r="S21" s="102">
        <v>10</v>
      </c>
      <c r="T21" s="102">
        <v>30</v>
      </c>
      <c r="U21" s="102">
        <v>30</v>
      </c>
      <c r="V21" s="102">
        <v>26</v>
      </c>
      <c r="W21" s="100">
        <v>200</v>
      </c>
      <c r="X21" s="100"/>
      <c r="Y21" s="100">
        <v>1</v>
      </c>
      <c r="Z21" s="1"/>
      <c r="AA21" s="1"/>
      <c r="AB21" s="1"/>
      <c r="AC21" s="1"/>
    </row>
    <row r="22" spans="1:29" ht="15.75" customHeight="1" x14ac:dyDescent="0.2">
      <c r="A22" s="94">
        <v>101700</v>
      </c>
      <c r="B22" s="95" t="s">
        <v>1669</v>
      </c>
      <c r="C22" s="16" t="s">
        <v>22</v>
      </c>
      <c r="D22" s="96">
        <v>5</v>
      </c>
      <c r="E22" s="96">
        <v>31</v>
      </c>
      <c r="F22" s="96">
        <v>0</v>
      </c>
      <c r="G22" s="96">
        <v>82</v>
      </c>
      <c r="H22" s="96">
        <v>0</v>
      </c>
      <c r="I22" s="97">
        <v>37</v>
      </c>
      <c r="J22" s="97">
        <v>41</v>
      </c>
      <c r="K22" s="97">
        <v>0</v>
      </c>
      <c r="L22" s="97">
        <v>0</v>
      </c>
      <c r="M22" s="97">
        <v>10</v>
      </c>
      <c r="N22" s="97">
        <v>5</v>
      </c>
      <c r="O22" s="97">
        <v>31</v>
      </c>
      <c r="P22" s="98">
        <v>0.5</v>
      </c>
      <c r="Q22" s="98">
        <v>0</v>
      </c>
      <c r="R22" s="102">
        <v>45</v>
      </c>
      <c r="S22" s="102">
        <v>10</v>
      </c>
      <c r="T22" s="102">
        <v>30</v>
      </c>
      <c r="U22" s="102">
        <v>30</v>
      </c>
      <c r="V22" s="102">
        <v>26</v>
      </c>
      <c r="W22" s="100">
        <v>200</v>
      </c>
      <c r="X22" s="100"/>
      <c r="Y22" s="100">
        <v>1</v>
      </c>
      <c r="Z22" s="1"/>
      <c r="AA22" s="1"/>
      <c r="AB22" s="1"/>
      <c r="AC22" s="1"/>
    </row>
    <row r="23" spans="1:29" ht="15.75" customHeight="1" x14ac:dyDescent="0.2">
      <c r="A23" s="94">
        <v>101800</v>
      </c>
      <c r="B23" s="95" t="s">
        <v>1670</v>
      </c>
      <c r="C23" s="16" t="s">
        <v>22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7">
        <v>54</v>
      </c>
      <c r="J23" s="97">
        <v>0</v>
      </c>
      <c r="K23" s="97">
        <v>54</v>
      </c>
      <c r="L23" s="97">
        <v>0</v>
      </c>
      <c r="M23" s="97">
        <v>10</v>
      </c>
      <c r="N23" s="97">
        <v>5</v>
      </c>
      <c r="O23" s="97">
        <v>31</v>
      </c>
      <c r="P23" s="98">
        <v>0.5</v>
      </c>
      <c r="Q23" s="98">
        <v>0</v>
      </c>
      <c r="R23" s="102">
        <v>45</v>
      </c>
      <c r="S23" s="102">
        <v>10</v>
      </c>
      <c r="T23" s="102">
        <v>30</v>
      </c>
      <c r="U23" s="102">
        <v>30</v>
      </c>
      <c r="V23" s="102">
        <v>26</v>
      </c>
      <c r="W23" s="100">
        <v>200</v>
      </c>
      <c r="X23" s="100"/>
      <c r="Y23" s="100">
        <v>0</v>
      </c>
      <c r="Z23" s="1"/>
      <c r="AA23" s="1"/>
      <c r="AB23" s="1"/>
      <c r="AC23" s="1"/>
    </row>
    <row r="24" spans="1:29" ht="15.75" customHeight="1" x14ac:dyDescent="0.2">
      <c r="A24" s="94">
        <v>101900</v>
      </c>
      <c r="B24" s="95" t="s">
        <v>1671</v>
      </c>
      <c r="C24" s="16" t="s">
        <v>22</v>
      </c>
      <c r="D24" s="96">
        <v>0</v>
      </c>
      <c r="E24" s="96">
        <v>0</v>
      </c>
      <c r="F24" s="96">
        <v>0</v>
      </c>
      <c r="G24" s="96">
        <v>0</v>
      </c>
      <c r="H24" s="96">
        <v>1</v>
      </c>
      <c r="I24" s="97">
        <v>47</v>
      </c>
      <c r="J24" s="97">
        <v>0</v>
      </c>
      <c r="K24" s="97">
        <v>55</v>
      </c>
      <c r="L24" s="97">
        <v>0</v>
      </c>
      <c r="M24" s="97">
        <v>10</v>
      </c>
      <c r="N24" s="97">
        <v>5</v>
      </c>
      <c r="O24" s="97">
        <v>31</v>
      </c>
      <c r="P24" s="98">
        <v>0.5</v>
      </c>
      <c r="Q24" s="98">
        <v>0</v>
      </c>
      <c r="R24" s="102">
        <v>45</v>
      </c>
      <c r="S24" s="102">
        <v>10</v>
      </c>
      <c r="T24" s="102">
        <v>30</v>
      </c>
      <c r="U24" s="102">
        <v>30</v>
      </c>
      <c r="V24" s="102">
        <v>26</v>
      </c>
      <c r="W24" s="100">
        <v>200</v>
      </c>
      <c r="X24" s="100"/>
      <c r="Y24" s="100">
        <v>0</v>
      </c>
      <c r="Z24" s="1"/>
      <c r="AA24" s="1"/>
      <c r="AB24" s="1"/>
      <c r="AC24" s="1"/>
    </row>
    <row r="25" spans="1:29" ht="15.75" customHeight="1" x14ac:dyDescent="0.2">
      <c r="A25" s="94" t="s">
        <v>418</v>
      </c>
      <c r="B25" s="94" t="s">
        <v>449</v>
      </c>
      <c r="C25" s="16" t="s">
        <v>2</v>
      </c>
      <c r="D25" s="96" t="s">
        <v>419</v>
      </c>
      <c r="E25" s="96" t="s">
        <v>420</v>
      </c>
      <c r="F25" s="96" t="s">
        <v>421</v>
      </c>
      <c r="G25" s="96" t="s">
        <v>422</v>
      </c>
      <c r="H25" s="96" t="s">
        <v>423</v>
      </c>
      <c r="I25" s="97" t="s">
        <v>424</v>
      </c>
      <c r="J25" s="97" t="s">
        <v>425</v>
      </c>
      <c r="K25" s="97" t="s">
        <v>426</v>
      </c>
      <c r="L25" s="97" t="s">
        <v>427</v>
      </c>
      <c r="M25" s="97" t="s">
        <v>428</v>
      </c>
      <c r="N25" s="97" t="s">
        <v>429</v>
      </c>
      <c r="O25" s="97" t="s">
        <v>430</v>
      </c>
      <c r="P25" s="98" t="s">
        <v>9</v>
      </c>
      <c r="Q25" s="98" t="s">
        <v>431</v>
      </c>
      <c r="R25" s="102" t="s">
        <v>432</v>
      </c>
      <c r="S25" s="102" t="s">
        <v>433</v>
      </c>
      <c r="T25" s="102" t="s">
        <v>434</v>
      </c>
      <c r="U25" s="102" t="s">
        <v>435</v>
      </c>
      <c r="V25" s="102" t="s">
        <v>436</v>
      </c>
      <c r="W25" s="100" t="s">
        <v>437</v>
      </c>
      <c r="X25" s="100" t="s">
        <v>10</v>
      </c>
      <c r="Y25" s="100" t="s">
        <v>438</v>
      </c>
      <c r="Z25" s="1"/>
      <c r="AA25" s="1"/>
      <c r="AB25" s="1"/>
      <c r="AC25" s="1"/>
    </row>
    <row r="26" spans="1:29" ht="15.75" customHeight="1" x14ac:dyDescent="0.2">
      <c r="A26" s="94">
        <v>102000</v>
      </c>
      <c r="B26" s="103" t="s">
        <v>1672</v>
      </c>
      <c r="C26" s="16" t="s">
        <v>748</v>
      </c>
      <c r="D26" s="96">
        <v>12</v>
      </c>
      <c r="E26" s="96">
        <v>0</v>
      </c>
      <c r="F26" s="96">
        <v>0</v>
      </c>
      <c r="G26" s="96">
        <v>0</v>
      </c>
      <c r="H26" s="96">
        <v>0</v>
      </c>
      <c r="I26" s="97">
        <v>110</v>
      </c>
      <c r="J26" s="97">
        <v>0</v>
      </c>
      <c r="K26" s="97">
        <v>0</v>
      </c>
      <c r="L26" s="97">
        <v>0</v>
      </c>
      <c r="M26" s="97">
        <v>10</v>
      </c>
      <c r="N26" s="97">
        <v>5</v>
      </c>
      <c r="O26" s="97">
        <v>27</v>
      </c>
      <c r="P26" s="98">
        <v>0.5</v>
      </c>
      <c r="Q26" s="98">
        <v>0</v>
      </c>
      <c r="R26" s="102">
        <v>45</v>
      </c>
      <c r="S26" s="102">
        <v>10</v>
      </c>
      <c r="T26" s="102">
        <v>30</v>
      </c>
      <c r="U26" s="102">
        <v>30</v>
      </c>
      <c r="V26" s="102">
        <v>26</v>
      </c>
      <c r="W26" s="100">
        <v>100</v>
      </c>
      <c r="X26" s="100"/>
      <c r="Y26" s="100">
        <v>0</v>
      </c>
      <c r="Z26" s="17" t="s">
        <v>749</v>
      </c>
      <c r="AA26" s="1"/>
      <c r="AB26" s="1"/>
      <c r="AC26" s="1"/>
    </row>
    <row r="27" spans="1:29" ht="15.75" customHeight="1" x14ac:dyDescent="0.2">
      <c r="A27" s="94" t="s">
        <v>418</v>
      </c>
      <c r="B27" s="94" t="s">
        <v>449</v>
      </c>
      <c r="C27" s="16" t="s">
        <v>2</v>
      </c>
      <c r="D27" s="96" t="s">
        <v>419</v>
      </c>
      <c r="E27" s="96" t="s">
        <v>420</v>
      </c>
      <c r="F27" s="96" t="s">
        <v>421</v>
      </c>
      <c r="G27" s="96" t="s">
        <v>422</v>
      </c>
      <c r="H27" s="96" t="s">
        <v>423</v>
      </c>
      <c r="I27" s="97" t="s">
        <v>424</v>
      </c>
      <c r="J27" s="97" t="s">
        <v>425</v>
      </c>
      <c r="K27" s="97" t="s">
        <v>426</v>
      </c>
      <c r="L27" s="97" t="s">
        <v>427</v>
      </c>
      <c r="M27" s="97" t="s">
        <v>428</v>
      </c>
      <c r="N27" s="97" t="s">
        <v>429</v>
      </c>
      <c r="O27" s="97" t="s">
        <v>430</v>
      </c>
      <c r="P27" s="98" t="s">
        <v>9</v>
      </c>
      <c r="Q27" s="98" t="s">
        <v>431</v>
      </c>
      <c r="R27" s="102" t="s">
        <v>432</v>
      </c>
      <c r="S27" s="102" t="s">
        <v>433</v>
      </c>
      <c r="T27" s="102" t="s">
        <v>434</v>
      </c>
      <c r="U27" s="102" t="s">
        <v>435</v>
      </c>
      <c r="V27" s="102" t="s">
        <v>436</v>
      </c>
      <c r="W27" s="100" t="s">
        <v>437</v>
      </c>
      <c r="X27" s="100" t="s">
        <v>10</v>
      </c>
      <c r="Y27" s="100" t="s">
        <v>438</v>
      </c>
      <c r="Z27" s="1"/>
      <c r="AA27" s="1"/>
      <c r="AB27" s="1"/>
      <c r="AC27" s="1"/>
    </row>
    <row r="28" spans="1:29" ht="15.75" customHeight="1" x14ac:dyDescent="0.2">
      <c r="A28" s="94">
        <v>103000</v>
      </c>
      <c r="B28" s="103" t="s">
        <v>1673</v>
      </c>
      <c r="C28" s="16" t="s">
        <v>25</v>
      </c>
      <c r="D28" s="96">
        <v>13</v>
      </c>
      <c r="E28" s="96">
        <v>85</v>
      </c>
      <c r="F28" s="96">
        <v>0</v>
      </c>
      <c r="G28" s="96">
        <v>0</v>
      </c>
      <c r="H28" s="96">
        <v>0</v>
      </c>
      <c r="I28" s="97">
        <v>56</v>
      </c>
      <c r="J28" s="97">
        <v>0</v>
      </c>
      <c r="K28" s="97">
        <v>0</v>
      </c>
      <c r="L28" s="97">
        <v>0</v>
      </c>
      <c r="M28" s="97">
        <v>10</v>
      </c>
      <c r="N28" s="97">
        <v>5</v>
      </c>
      <c r="O28" s="97">
        <v>47</v>
      </c>
      <c r="P28" s="98">
        <v>1</v>
      </c>
      <c r="Q28" s="98">
        <v>1</v>
      </c>
      <c r="R28" s="102">
        <v>45</v>
      </c>
      <c r="S28" s="102">
        <v>10</v>
      </c>
      <c r="T28" s="102">
        <v>30</v>
      </c>
      <c r="U28" s="102">
        <v>30</v>
      </c>
      <c r="V28" s="102">
        <v>26</v>
      </c>
      <c r="W28" s="100">
        <v>200</v>
      </c>
      <c r="X28" s="100">
        <v>6400</v>
      </c>
      <c r="Y28" s="100">
        <v>0</v>
      </c>
      <c r="Z28" s="1"/>
      <c r="AA28" s="1"/>
      <c r="AB28" s="1"/>
      <c r="AC28" s="1"/>
    </row>
    <row r="29" spans="1:29" ht="15.75" customHeight="1" x14ac:dyDescent="0.2">
      <c r="A29" s="94">
        <v>103100</v>
      </c>
      <c r="B29" s="95" t="s">
        <v>1674</v>
      </c>
      <c r="C29" s="16" t="s">
        <v>25</v>
      </c>
      <c r="D29" s="96">
        <v>13</v>
      </c>
      <c r="E29" s="96">
        <v>85</v>
      </c>
      <c r="F29" s="96">
        <v>0</v>
      </c>
      <c r="G29" s="96">
        <v>0</v>
      </c>
      <c r="H29" s="96">
        <v>0</v>
      </c>
      <c r="I29" s="97">
        <v>56</v>
      </c>
      <c r="J29" s="97">
        <v>0</v>
      </c>
      <c r="K29" s="97">
        <v>0</v>
      </c>
      <c r="L29" s="97">
        <v>0</v>
      </c>
      <c r="M29" s="97">
        <v>10</v>
      </c>
      <c r="N29" s="97">
        <v>5</v>
      </c>
      <c r="O29" s="97">
        <v>47</v>
      </c>
      <c r="P29" s="98">
        <v>1</v>
      </c>
      <c r="Q29" s="98">
        <v>1</v>
      </c>
      <c r="R29" s="102">
        <v>45</v>
      </c>
      <c r="S29" s="102">
        <v>10</v>
      </c>
      <c r="T29" s="102">
        <v>30</v>
      </c>
      <c r="U29" s="102">
        <v>30</v>
      </c>
      <c r="V29" s="102">
        <v>26</v>
      </c>
      <c r="W29" s="100">
        <v>20</v>
      </c>
      <c r="X29" s="100">
        <v>6400</v>
      </c>
      <c r="Y29" s="100">
        <v>0</v>
      </c>
      <c r="Z29" s="1"/>
      <c r="AA29" s="1"/>
      <c r="AB29" s="1"/>
      <c r="AC29" s="1"/>
    </row>
    <row r="30" spans="1:29" ht="15.75" customHeight="1" x14ac:dyDescent="0.2">
      <c r="A30" s="94">
        <v>103200</v>
      </c>
      <c r="B30" s="95" t="s">
        <v>1675</v>
      </c>
      <c r="C30" s="16" t="s">
        <v>25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7">
        <v>56</v>
      </c>
      <c r="J30" s="97">
        <v>0</v>
      </c>
      <c r="K30" s="97">
        <v>0</v>
      </c>
      <c r="L30" s="97">
        <v>56</v>
      </c>
      <c r="M30" s="97">
        <v>10</v>
      </c>
      <c r="N30" s="97">
        <v>5</v>
      </c>
      <c r="O30" s="97">
        <v>47</v>
      </c>
      <c r="P30" s="98">
        <v>1</v>
      </c>
      <c r="Q30" s="98">
        <v>1</v>
      </c>
      <c r="R30" s="102">
        <v>45</v>
      </c>
      <c r="S30" s="102">
        <v>10</v>
      </c>
      <c r="T30" s="102">
        <v>30</v>
      </c>
      <c r="U30" s="102">
        <v>30</v>
      </c>
      <c r="V30" s="102">
        <v>26</v>
      </c>
      <c r="W30" s="100">
        <v>200</v>
      </c>
      <c r="X30" s="100">
        <v>6400</v>
      </c>
      <c r="Y30" s="100">
        <v>0</v>
      </c>
      <c r="Z30" s="1"/>
      <c r="AA30" s="1"/>
      <c r="AB30" s="1"/>
      <c r="AC30" s="1"/>
    </row>
    <row r="31" spans="1:29" ht="15.75" customHeight="1" x14ac:dyDescent="0.2">
      <c r="A31" s="94">
        <v>103300</v>
      </c>
      <c r="B31" s="95" t="s">
        <v>1676</v>
      </c>
      <c r="C31" s="16" t="s">
        <v>25</v>
      </c>
      <c r="D31" s="96">
        <v>10</v>
      </c>
      <c r="E31" s="96">
        <v>64</v>
      </c>
      <c r="F31" s="96">
        <v>0</v>
      </c>
      <c r="G31" s="96">
        <v>0</v>
      </c>
      <c r="H31" s="96">
        <v>0</v>
      </c>
      <c r="I31" s="97">
        <v>64</v>
      </c>
      <c r="J31" s="97">
        <v>0</v>
      </c>
      <c r="K31" s="97">
        <v>0</v>
      </c>
      <c r="L31" s="97">
        <v>0</v>
      </c>
      <c r="M31" s="97">
        <v>10</v>
      </c>
      <c r="N31" s="97">
        <v>5</v>
      </c>
      <c r="O31" s="97">
        <v>47</v>
      </c>
      <c r="P31" s="98">
        <v>1</v>
      </c>
      <c r="Q31" s="98">
        <v>1</v>
      </c>
      <c r="R31" s="102">
        <v>45</v>
      </c>
      <c r="S31" s="102">
        <v>10</v>
      </c>
      <c r="T31" s="102">
        <v>30</v>
      </c>
      <c r="U31" s="102">
        <v>30</v>
      </c>
      <c r="V31" s="102">
        <v>26</v>
      </c>
      <c r="W31" s="100">
        <v>200</v>
      </c>
      <c r="X31" s="100">
        <v>6400</v>
      </c>
      <c r="Y31" s="100">
        <v>0</v>
      </c>
      <c r="Z31" s="1"/>
      <c r="AA31" s="1"/>
      <c r="AB31" s="1"/>
      <c r="AC31" s="1"/>
    </row>
    <row r="32" spans="1:29" ht="15.75" customHeight="1" x14ac:dyDescent="0.2">
      <c r="A32" s="94">
        <v>103400</v>
      </c>
      <c r="B32" s="95" t="s">
        <v>1677</v>
      </c>
      <c r="C32" s="16" t="s">
        <v>25</v>
      </c>
      <c r="D32" s="96">
        <v>4</v>
      </c>
      <c r="E32" s="96">
        <v>24</v>
      </c>
      <c r="F32" s="96">
        <v>71</v>
      </c>
      <c r="G32" s="96">
        <v>0</v>
      </c>
      <c r="H32" s="96">
        <v>0</v>
      </c>
      <c r="I32" s="97">
        <v>42</v>
      </c>
      <c r="J32" s="97">
        <v>46</v>
      </c>
      <c r="K32" s="97">
        <v>0</v>
      </c>
      <c r="L32" s="97">
        <v>0</v>
      </c>
      <c r="M32" s="97">
        <v>10</v>
      </c>
      <c r="N32" s="97">
        <v>5</v>
      </c>
      <c r="O32" s="97">
        <v>47</v>
      </c>
      <c r="P32" s="98">
        <v>1</v>
      </c>
      <c r="Q32" s="98">
        <v>1</v>
      </c>
      <c r="R32" s="102">
        <v>45</v>
      </c>
      <c r="S32" s="102">
        <v>10</v>
      </c>
      <c r="T32" s="102">
        <v>30</v>
      </c>
      <c r="U32" s="102">
        <v>30</v>
      </c>
      <c r="V32" s="102">
        <v>26</v>
      </c>
      <c r="W32" s="100">
        <v>200</v>
      </c>
      <c r="X32" s="100">
        <v>6400</v>
      </c>
      <c r="Y32" s="100">
        <v>1</v>
      </c>
      <c r="Z32" s="1"/>
      <c r="AA32" s="1"/>
      <c r="AB32" s="1"/>
      <c r="AC32" s="1"/>
    </row>
    <row r="33" spans="1:29" ht="15.75" customHeight="1" x14ac:dyDescent="0.2">
      <c r="A33" s="94">
        <v>103500</v>
      </c>
      <c r="B33" s="95" t="s">
        <v>1678</v>
      </c>
      <c r="C33" s="16" t="s">
        <v>25</v>
      </c>
      <c r="D33" s="96">
        <v>3</v>
      </c>
      <c r="E33" s="96">
        <v>17</v>
      </c>
      <c r="F33" s="96">
        <v>69</v>
      </c>
      <c r="G33" s="96">
        <v>0</v>
      </c>
      <c r="H33" s="96">
        <v>0</v>
      </c>
      <c r="I33" s="97">
        <v>42</v>
      </c>
      <c r="J33" s="97">
        <v>45</v>
      </c>
      <c r="K33" s="97">
        <v>0</v>
      </c>
      <c r="L33" s="97">
        <v>0</v>
      </c>
      <c r="M33" s="97">
        <v>10</v>
      </c>
      <c r="N33" s="97">
        <v>5</v>
      </c>
      <c r="O33" s="97">
        <v>47</v>
      </c>
      <c r="P33" s="98">
        <v>1</v>
      </c>
      <c r="Q33" s="98">
        <v>1</v>
      </c>
      <c r="R33" s="102">
        <v>45</v>
      </c>
      <c r="S33" s="102">
        <v>10</v>
      </c>
      <c r="T33" s="102">
        <v>30</v>
      </c>
      <c r="U33" s="102">
        <v>30</v>
      </c>
      <c r="V33" s="102">
        <v>26</v>
      </c>
      <c r="W33" s="100">
        <v>200</v>
      </c>
      <c r="X33" s="100">
        <v>6400</v>
      </c>
      <c r="Y33" s="100">
        <v>1</v>
      </c>
      <c r="Z33" s="1"/>
      <c r="AA33" s="1"/>
      <c r="AB33" s="1"/>
      <c r="AC33" s="1"/>
    </row>
    <row r="34" spans="1:29" ht="15.75" customHeight="1" x14ac:dyDescent="0.2">
      <c r="A34" s="94">
        <v>103600</v>
      </c>
      <c r="B34" s="95" t="s">
        <v>1679</v>
      </c>
      <c r="C34" s="16" t="s">
        <v>25</v>
      </c>
      <c r="D34" s="96">
        <v>5</v>
      </c>
      <c r="E34" s="96">
        <v>33</v>
      </c>
      <c r="F34" s="96">
        <v>0</v>
      </c>
      <c r="G34" s="96">
        <v>70</v>
      </c>
      <c r="H34" s="96">
        <v>0</v>
      </c>
      <c r="I34" s="97">
        <v>38</v>
      </c>
      <c r="J34" s="97">
        <v>46</v>
      </c>
      <c r="K34" s="97">
        <v>0</v>
      </c>
      <c r="L34" s="97">
        <v>0</v>
      </c>
      <c r="M34" s="97">
        <v>10</v>
      </c>
      <c r="N34" s="97">
        <v>5</v>
      </c>
      <c r="O34" s="97">
        <v>47</v>
      </c>
      <c r="P34" s="98">
        <v>1</v>
      </c>
      <c r="Q34" s="98">
        <v>1</v>
      </c>
      <c r="R34" s="102">
        <v>45</v>
      </c>
      <c r="S34" s="102">
        <v>10</v>
      </c>
      <c r="T34" s="102">
        <v>30</v>
      </c>
      <c r="U34" s="102">
        <v>30</v>
      </c>
      <c r="V34" s="102">
        <v>26</v>
      </c>
      <c r="W34" s="100">
        <v>200</v>
      </c>
      <c r="X34" s="100">
        <v>6400</v>
      </c>
      <c r="Y34" s="100">
        <v>1</v>
      </c>
      <c r="Z34" s="1"/>
      <c r="AA34" s="1"/>
      <c r="AB34" s="1"/>
      <c r="AC34" s="1"/>
    </row>
    <row r="35" spans="1:29" ht="15.75" customHeight="1" x14ac:dyDescent="0.2">
      <c r="A35" s="94">
        <v>103700</v>
      </c>
      <c r="B35" s="95" t="s">
        <v>1680</v>
      </c>
      <c r="C35" s="16" t="s">
        <v>25</v>
      </c>
      <c r="D35" s="96">
        <v>5</v>
      </c>
      <c r="E35" s="96">
        <v>31</v>
      </c>
      <c r="F35" s="96">
        <v>0</v>
      </c>
      <c r="G35" s="96">
        <v>82</v>
      </c>
      <c r="H35" s="96">
        <v>0</v>
      </c>
      <c r="I35" s="97">
        <v>38</v>
      </c>
      <c r="J35" s="97">
        <v>42</v>
      </c>
      <c r="K35" s="97">
        <v>0</v>
      </c>
      <c r="L35" s="97">
        <v>0</v>
      </c>
      <c r="M35" s="97">
        <v>10</v>
      </c>
      <c r="N35" s="97">
        <v>5</v>
      </c>
      <c r="O35" s="97">
        <v>47</v>
      </c>
      <c r="P35" s="98">
        <v>1</v>
      </c>
      <c r="Q35" s="98">
        <v>1</v>
      </c>
      <c r="R35" s="102">
        <v>45</v>
      </c>
      <c r="S35" s="102">
        <v>10</v>
      </c>
      <c r="T35" s="102">
        <v>30</v>
      </c>
      <c r="U35" s="102">
        <v>30</v>
      </c>
      <c r="V35" s="102">
        <v>26</v>
      </c>
      <c r="W35" s="100">
        <v>200</v>
      </c>
      <c r="X35" s="100">
        <v>6400</v>
      </c>
      <c r="Y35" s="100">
        <v>1</v>
      </c>
      <c r="Z35" s="1"/>
      <c r="AA35" s="1"/>
      <c r="AB35" s="1"/>
      <c r="AC35" s="1"/>
    </row>
    <row r="36" spans="1:29" ht="15.75" customHeight="1" x14ac:dyDescent="0.2">
      <c r="A36" s="94">
        <v>103800</v>
      </c>
      <c r="B36" s="95" t="s">
        <v>1681</v>
      </c>
      <c r="C36" s="16" t="s">
        <v>25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7">
        <v>56</v>
      </c>
      <c r="J36" s="97">
        <v>0</v>
      </c>
      <c r="K36" s="97">
        <v>56</v>
      </c>
      <c r="L36" s="97">
        <v>0</v>
      </c>
      <c r="M36" s="97">
        <v>10</v>
      </c>
      <c r="N36" s="97">
        <v>5</v>
      </c>
      <c r="O36" s="97">
        <v>47</v>
      </c>
      <c r="P36" s="98">
        <v>1</v>
      </c>
      <c r="Q36" s="98">
        <v>1</v>
      </c>
      <c r="R36" s="102">
        <v>45</v>
      </c>
      <c r="S36" s="102">
        <v>10</v>
      </c>
      <c r="T36" s="102">
        <v>30</v>
      </c>
      <c r="U36" s="102">
        <v>30</v>
      </c>
      <c r="V36" s="102">
        <v>26</v>
      </c>
      <c r="W36" s="100">
        <v>200</v>
      </c>
      <c r="X36" s="100">
        <v>6400</v>
      </c>
      <c r="Y36" s="100">
        <v>0</v>
      </c>
      <c r="Z36" s="1"/>
      <c r="AA36" s="1"/>
      <c r="AB36" s="1"/>
      <c r="AC36" s="1"/>
    </row>
    <row r="37" spans="1:29" ht="15.75" customHeight="1" x14ac:dyDescent="0.2">
      <c r="A37" s="94">
        <v>103900</v>
      </c>
      <c r="B37" s="95" t="s">
        <v>1682</v>
      </c>
      <c r="C37" s="16" t="s">
        <v>25</v>
      </c>
      <c r="D37" s="96">
        <v>0</v>
      </c>
      <c r="E37" s="96">
        <v>0</v>
      </c>
      <c r="F37" s="96">
        <v>0</v>
      </c>
      <c r="G37" s="96">
        <v>0</v>
      </c>
      <c r="H37" s="96">
        <v>1</v>
      </c>
      <c r="I37" s="97">
        <v>49</v>
      </c>
      <c r="J37" s="97">
        <v>0</v>
      </c>
      <c r="K37" s="97">
        <v>57</v>
      </c>
      <c r="L37" s="97">
        <v>0</v>
      </c>
      <c r="M37" s="97">
        <v>10</v>
      </c>
      <c r="N37" s="97">
        <v>5</v>
      </c>
      <c r="O37" s="97">
        <v>47</v>
      </c>
      <c r="P37" s="98">
        <v>1</v>
      </c>
      <c r="Q37" s="98">
        <v>1</v>
      </c>
      <c r="R37" s="102">
        <v>45</v>
      </c>
      <c r="S37" s="102">
        <v>10</v>
      </c>
      <c r="T37" s="102">
        <v>30</v>
      </c>
      <c r="U37" s="102">
        <v>30</v>
      </c>
      <c r="V37" s="102">
        <v>26</v>
      </c>
      <c r="W37" s="100">
        <v>200</v>
      </c>
      <c r="X37" s="100">
        <v>6400</v>
      </c>
      <c r="Y37" s="100">
        <v>0</v>
      </c>
      <c r="Z37" s="1"/>
      <c r="AA37" s="1"/>
      <c r="AB37" s="1"/>
      <c r="AC37" s="1"/>
    </row>
    <row r="38" spans="1:29" ht="15.75" customHeight="1" x14ac:dyDescent="0.2">
      <c r="A38" s="94" t="s">
        <v>418</v>
      </c>
      <c r="B38" s="94" t="s">
        <v>449</v>
      </c>
      <c r="C38" s="16" t="s">
        <v>2</v>
      </c>
      <c r="D38" s="96" t="s">
        <v>419</v>
      </c>
      <c r="E38" s="96" t="s">
        <v>420</v>
      </c>
      <c r="F38" s="96" t="s">
        <v>421</v>
      </c>
      <c r="G38" s="96" t="s">
        <v>422</v>
      </c>
      <c r="H38" s="96" t="s">
        <v>423</v>
      </c>
      <c r="I38" s="97" t="s">
        <v>424</v>
      </c>
      <c r="J38" s="97" t="s">
        <v>425</v>
      </c>
      <c r="K38" s="97" t="s">
        <v>426</v>
      </c>
      <c r="L38" s="97" t="s">
        <v>427</v>
      </c>
      <c r="M38" s="97" t="s">
        <v>428</v>
      </c>
      <c r="N38" s="97" t="s">
        <v>429</v>
      </c>
      <c r="O38" s="97" t="s">
        <v>430</v>
      </c>
      <c r="P38" s="98" t="s">
        <v>9</v>
      </c>
      <c r="Q38" s="98" t="s">
        <v>431</v>
      </c>
      <c r="R38" s="102" t="s">
        <v>432</v>
      </c>
      <c r="S38" s="102" t="s">
        <v>433</v>
      </c>
      <c r="T38" s="102" t="s">
        <v>434</v>
      </c>
      <c r="U38" s="102" t="s">
        <v>435</v>
      </c>
      <c r="V38" s="102" t="s">
        <v>436</v>
      </c>
      <c r="W38" s="100" t="s">
        <v>437</v>
      </c>
      <c r="X38" s="100" t="s">
        <v>10</v>
      </c>
      <c r="Y38" s="100" t="s">
        <v>438</v>
      </c>
      <c r="Z38" s="1"/>
      <c r="AA38" s="1"/>
      <c r="AB38" s="1"/>
      <c r="AC38" s="1"/>
    </row>
    <row r="39" spans="1:29" ht="15.75" customHeight="1" x14ac:dyDescent="0.2">
      <c r="A39" s="94">
        <v>104000</v>
      </c>
      <c r="B39" s="103" t="s">
        <v>1683</v>
      </c>
      <c r="C39" s="16" t="s">
        <v>39</v>
      </c>
      <c r="D39" s="96">
        <v>0</v>
      </c>
      <c r="E39" s="96">
        <v>122</v>
      </c>
      <c r="F39" s="96">
        <v>0</v>
      </c>
      <c r="G39" s="96">
        <v>0</v>
      </c>
      <c r="H39" s="96">
        <v>0</v>
      </c>
      <c r="I39" s="97">
        <v>80</v>
      </c>
      <c r="J39" s="97">
        <v>0</v>
      </c>
      <c r="K39" s="97">
        <v>0</v>
      </c>
      <c r="L39" s="97">
        <v>0</v>
      </c>
      <c r="M39" s="97">
        <v>10</v>
      </c>
      <c r="N39" s="97">
        <v>5</v>
      </c>
      <c r="O39" s="97">
        <v>0</v>
      </c>
      <c r="P39" s="98">
        <v>1</v>
      </c>
      <c r="Q39" s="98">
        <v>1</v>
      </c>
      <c r="R39" s="102">
        <v>45</v>
      </c>
      <c r="S39" s="102">
        <v>10</v>
      </c>
      <c r="T39" s="102">
        <v>30</v>
      </c>
      <c r="U39" s="102">
        <v>30</v>
      </c>
      <c r="V39" s="102">
        <v>26</v>
      </c>
      <c r="W39" s="100">
        <v>100</v>
      </c>
      <c r="X39" s="100">
        <v>6410</v>
      </c>
      <c r="Y39" s="100">
        <v>0</v>
      </c>
      <c r="Z39" s="1"/>
      <c r="AA39" s="1"/>
      <c r="AB39" s="1"/>
      <c r="AC39" s="1"/>
    </row>
    <row r="40" spans="1:29" ht="15.75" customHeight="1" x14ac:dyDescent="0.2">
      <c r="A40" s="94" t="s">
        <v>418</v>
      </c>
      <c r="B40" s="94" t="s">
        <v>449</v>
      </c>
      <c r="C40" s="16" t="s">
        <v>2</v>
      </c>
      <c r="D40" s="96" t="s">
        <v>419</v>
      </c>
      <c r="E40" s="96" t="s">
        <v>420</v>
      </c>
      <c r="F40" s="96" t="s">
        <v>421</v>
      </c>
      <c r="G40" s="96" t="s">
        <v>422</v>
      </c>
      <c r="H40" s="96" t="s">
        <v>423</v>
      </c>
      <c r="I40" s="97" t="s">
        <v>424</v>
      </c>
      <c r="J40" s="97" t="s">
        <v>425</v>
      </c>
      <c r="K40" s="97" t="s">
        <v>426</v>
      </c>
      <c r="L40" s="97" t="s">
        <v>427</v>
      </c>
      <c r="M40" s="97" t="s">
        <v>428</v>
      </c>
      <c r="N40" s="97" t="s">
        <v>429</v>
      </c>
      <c r="O40" s="97" t="s">
        <v>430</v>
      </c>
      <c r="P40" s="98" t="s">
        <v>9</v>
      </c>
      <c r="Q40" s="98" t="s">
        <v>431</v>
      </c>
      <c r="R40" s="102" t="s">
        <v>432</v>
      </c>
      <c r="S40" s="102" t="s">
        <v>433</v>
      </c>
      <c r="T40" s="102" t="s">
        <v>434</v>
      </c>
      <c r="U40" s="102" t="s">
        <v>435</v>
      </c>
      <c r="V40" s="102" t="s">
        <v>436</v>
      </c>
      <c r="W40" s="100" t="s">
        <v>437</v>
      </c>
      <c r="X40" s="100" t="s">
        <v>10</v>
      </c>
      <c r="Y40" s="100" t="s">
        <v>438</v>
      </c>
      <c r="Z40" s="1"/>
      <c r="AA40" s="1"/>
      <c r="AB40" s="1"/>
      <c r="AC40" s="1"/>
    </row>
    <row r="41" spans="1:29" ht="15.75" customHeight="1" x14ac:dyDescent="0.2">
      <c r="A41" s="94">
        <v>9011000</v>
      </c>
      <c r="B41" s="103" t="s">
        <v>1684</v>
      </c>
      <c r="C41" s="16" t="s">
        <v>35</v>
      </c>
      <c r="D41" s="96">
        <v>10</v>
      </c>
      <c r="E41" s="96">
        <v>145</v>
      </c>
      <c r="F41" s="96">
        <v>0</v>
      </c>
      <c r="G41" s="96">
        <v>0</v>
      </c>
      <c r="H41" s="96">
        <v>0</v>
      </c>
      <c r="I41" s="97">
        <v>75</v>
      </c>
      <c r="J41" s="97">
        <v>0</v>
      </c>
      <c r="K41" s="97">
        <v>0</v>
      </c>
      <c r="L41" s="97">
        <v>0</v>
      </c>
      <c r="M41" s="97">
        <v>10</v>
      </c>
      <c r="N41" s="97">
        <v>5</v>
      </c>
      <c r="O41" s="97">
        <v>60</v>
      </c>
      <c r="P41" s="98">
        <v>1</v>
      </c>
      <c r="Q41" s="98">
        <v>1</v>
      </c>
      <c r="R41" s="102">
        <v>45</v>
      </c>
      <c r="S41" s="102">
        <v>10</v>
      </c>
      <c r="T41" s="102">
        <v>30</v>
      </c>
      <c r="U41" s="102">
        <v>30</v>
      </c>
      <c r="V41" s="102">
        <v>26</v>
      </c>
      <c r="W41" s="100">
        <v>120</v>
      </c>
      <c r="X41" s="100"/>
      <c r="Y41" s="100">
        <v>0</v>
      </c>
      <c r="Z41" s="1"/>
      <c r="AA41" s="1"/>
      <c r="AB41" s="1"/>
      <c r="AC41" s="1"/>
    </row>
    <row r="42" spans="1:29" ht="15.75" customHeight="1" x14ac:dyDescent="0.2">
      <c r="A42" s="151" t="s">
        <v>758</v>
      </c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2"/>
      <c r="Z42" s="1"/>
      <c r="AA42" s="1"/>
      <c r="AB42" s="1"/>
      <c r="AC42" s="1"/>
    </row>
    <row r="43" spans="1:29" ht="15.75" customHeight="1" x14ac:dyDescent="0.2">
      <c r="A43" s="94" t="s">
        <v>418</v>
      </c>
      <c r="B43" s="94" t="s">
        <v>449</v>
      </c>
      <c r="C43" s="16" t="s">
        <v>2</v>
      </c>
      <c r="D43" s="96" t="s">
        <v>419</v>
      </c>
      <c r="E43" s="96" t="s">
        <v>420</v>
      </c>
      <c r="F43" s="96" t="s">
        <v>421</v>
      </c>
      <c r="G43" s="96" t="s">
        <v>422</v>
      </c>
      <c r="H43" s="96" t="s">
        <v>423</v>
      </c>
      <c r="I43" s="97" t="s">
        <v>424</v>
      </c>
      <c r="J43" s="97" t="s">
        <v>425</v>
      </c>
      <c r="K43" s="97" t="s">
        <v>426</v>
      </c>
      <c r="L43" s="97" t="s">
        <v>427</v>
      </c>
      <c r="M43" s="97" t="s">
        <v>428</v>
      </c>
      <c r="N43" s="97" t="s">
        <v>429</v>
      </c>
      <c r="O43" s="97" t="s">
        <v>430</v>
      </c>
      <c r="P43" s="98" t="s">
        <v>9</v>
      </c>
      <c r="Q43" s="98" t="s">
        <v>431</v>
      </c>
      <c r="R43" s="102" t="s">
        <v>432</v>
      </c>
      <c r="S43" s="102" t="s">
        <v>433</v>
      </c>
      <c r="T43" s="102" t="s">
        <v>434</v>
      </c>
      <c r="U43" s="102" t="s">
        <v>435</v>
      </c>
      <c r="V43" s="102" t="s">
        <v>436</v>
      </c>
      <c r="W43" s="100" t="s">
        <v>437</v>
      </c>
      <c r="X43" s="100" t="s">
        <v>10</v>
      </c>
      <c r="Y43" s="100" t="s">
        <v>438</v>
      </c>
      <c r="Z43" s="1"/>
      <c r="AA43" s="1"/>
      <c r="AB43" s="1"/>
      <c r="AC43" s="1"/>
    </row>
    <row r="44" spans="1:29" ht="15.75" customHeight="1" x14ac:dyDescent="0.2">
      <c r="A44" s="94">
        <v>200000</v>
      </c>
      <c r="B44" s="103" t="s">
        <v>1685</v>
      </c>
      <c r="C44" s="16" t="s">
        <v>44</v>
      </c>
      <c r="D44" s="96">
        <v>51</v>
      </c>
      <c r="E44" s="96">
        <v>51</v>
      </c>
      <c r="F44" s="96">
        <v>0</v>
      </c>
      <c r="G44" s="96">
        <v>0</v>
      </c>
      <c r="H44" s="96">
        <v>0</v>
      </c>
      <c r="I44" s="97">
        <v>78</v>
      </c>
      <c r="J44" s="97">
        <v>0</v>
      </c>
      <c r="K44" s="97">
        <v>0</v>
      </c>
      <c r="L44" s="97">
        <v>0</v>
      </c>
      <c r="M44" s="97">
        <v>20</v>
      </c>
      <c r="N44" s="97">
        <v>20</v>
      </c>
      <c r="O44" s="97">
        <v>0</v>
      </c>
      <c r="P44" s="98">
        <v>2</v>
      </c>
      <c r="Q44" s="98">
        <v>0</v>
      </c>
      <c r="R44" s="102">
        <v>50</v>
      </c>
      <c r="S44" s="102">
        <v>10</v>
      </c>
      <c r="T44" s="102">
        <v>35</v>
      </c>
      <c r="U44" s="102">
        <v>35</v>
      </c>
      <c r="V44" s="102">
        <v>32</v>
      </c>
      <c r="W44" s="100">
        <v>200</v>
      </c>
      <c r="X44" s="100"/>
      <c r="Y44" s="100">
        <v>0</v>
      </c>
      <c r="Z44" s="1"/>
      <c r="AA44" s="1"/>
      <c r="AB44" s="1"/>
      <c r="AC44" s="1"/>
    </row>
    <row r="45" spans="1:29" ht="15.75" customHeight="1" x14ac:dyDescent="0.2">
      <c r="A45" s="94">
        <v>200100</v>
      </c>
      <c r="B45" s="95" t="s">
        <v>1686</v>
      </c>
      <c r="C45" s="16" t="s">
        <v>44</v>
      </c>
      <c r="D45" s="96">
        <v>51</v>
      </c>
      <c r="E45" s="96">
        <v>51</v>
      </c>
      <c r="F45" s="96">
        <v>0</v>
      </c>
      <c r="G45" s="96">
        <v>0</v>
      </c>
      <c r="H45" s="96">
        <v>0</v>
      </c>
      <c r="I45" s="97">
        <v>78</v>
      </c>
      <c r="J45" s="97">
        <v>0</v>
      </c>
      <c r="K45" s="97">
        <v>0</v>
      </c>
      <c r="L45" s="97">
        <v>0</v>
      </c>
      <c r="M45" s="97">
        <v>20</v>
      </c>
      <c r="N45" s="97">
        <v>20</v>
      </c>
      <c r="O45" s="97">
        <v>0</v>
      </c>
      <c r="P45" s="98">
        <v>2</v>
      </c>
      <c r="Q45" s="98">
        <v>0</v>
      </c>
      <c r="R45" s="102">
        <v>50</v>
      </c>
      <c r="S45" s="102">
        <v>10</v>
      </c>
      <c r="T45" s="102">
        <v>35</v>
      </c>
      <c r="U45" s="102">
        <v>35</v>
      </c>
      <c r="V45" s="102">
        <v>32</v>
      </c>
      <c r="W45" s="100">
        <v>20</v>
      </c>
      <c r="X45" s="100"/>
      <c r="Y45" s="100">
        <v>0</v>
      </c>
      <c r="Z45" s="1"/>
      <c r="AA45" s="1"/>
      <c r="AB45" s="1"/>
      <c r="AC45" s="1"/>
    </row>
    <row r="46" spans="1:29" ht="15.75" customHeight="1" x14ac:dyDescent="0.2">
      <c r="A46" s="94">
        <v>200200</v>
      </c>
      <c r="B46" s="95" t="s">
        <v>1687</v>
      </c>
      <c r="C46" s="16" t="s">
        <v>44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7">
        <v>78</v>
      </c>
      <c r="J46" s="97">
        <v>0</v>
      </c>
      <c r="K46" s="97">
        <v>0</v>
      </c>
      <c r="L46" s="97">
        <v>78</v>
      </c>
      <c r="M46" s="97">
        <v>20</v>
      </c>
      <c r="N46" s="97">
        <v>20</v>
      </c>
      <c r="O46" s="97">
        <v>0</v>
      </c>
      <c r="P46" s="98">
        <v>2</v>
      </c>
      <c r="Q46" s="98">
        <v>0</v>
      </c>
      <c r="R46" s="102">
        <v>50</v>
      </c>
      <c r="S46" s="102">
        <v>10</v>
      </c>
      <c r="T46" s="102">
        <v>35</v>
      </c>
      <c r="U46" s="102">
        <v>35</v>
      </c>
      <c r="V46" s="102">
        <v>32</v>
      </c>
      <c r="W46" s="100">
        <v>200</v>
      </c>
      <c r="X46" s="100"/>
      <c r="Y46" s="100">
        <v>0</v>
      </c>
      <c r="Z46" s="1"/>
      <c r="AA46" s="1"/>
      <c r="AB46" s="1"/>
      <c r="AC46" s="1"/>
    </row>
    <row r="47" spans="1:29" ht="15.75" customHeight="1" x14ac:dyDescent="0.2">
      <c r="A47" s="94">
        <v>200300</v>
      </c>
      <c r="B47" s="95" t="s">
        <v>1688</v>
      </c>
      <c r="C47" s="16" t="s">
        <v>44</v>
      </c>
      <c r="D47" s="96">
        <v>38</v>
      </c>
      <c r="E47" s="96">
        <v>38</v>
      </c>
      <c r="F47" s="96">
        <v>0</v>
      </c>
      <c r="G47" s="96">
        <v>0</v>
      </c>
      <c r="H47" s="96">
        <v>0</v>
      </c>
      <c r="I47" s="97">
        <v>90</v>
      </c>
      <c r="J47" s="97">
        <v>0</v>
      </c>
      <c r="K47" s="97">
        <v>0</v>
      </c>
      <c r="L47" s="97">
        <v>0</v>
      </c>
      <c r="M47" s="97">
        <v>20</v>
      </c>
      <c r="N47" s="97">
        <v>20</v>
      </c>
      <c r="O47" s="97">
        <v>0</v>
      </c>
      <c r="P47" s="98">
        <v>2</v>
      </c>
      <c r="Q47" s="98">
        <v>0</v>
      </c>
      <c r="R47" s="102">
        <v>50</v>
      </c>
      <c r="S47" s="102">
        <v>10</v>
      </c>
      <c r="T47" s="102">
        <v>35</v>
      </c>
      <c r="U47" s="102">
        <v>35</v>
      </c>
      <c r="V47" s="102">
        <v>32</v>
      </c>
      <c r="W47" s="100">
        <v>200</v>
      </c>
      <c r="X47" s="100"/>
      <c r="Y47" s="100">
        <v>0</v>
      </c>
      <c r="Z47" s="1"/>
      <c r="AA47" s="1"/>
      <c r="AB47" s="1"/>
      <c r="AC47" s="1"/>
    </row>
    <row r="48" spans="1:29" ht="15.75" customHeight="1" x14ac:dyDescent="0.2">
      <c r="A48" s="94">
        <v>200400</v>
      </c>
      <c r="B48" s="95" t="s">
        <v>1689</v>
      </c>
      <c r="C48" s="16" t="s">
        <v>44</v>
      </c>
      <c r="D48" s="96">
        <v>14</v>
      </c>
      <c r="E48" s="96">
        <v>14</v>
      </c>
      <c r="F48" s="96">
        <v>73</v>
      </c>
      <c r="G48" s="96">
        <v>0</v>
      </c>
      <c r="H48" s="96">
        <v>0</v>
      </c>
      <c r="I48" s="97">
        <v>59</v>
      </c>
      <c r="J48" s="97">
        <v>63</v>
      </c>
      <c r="K48" s="97">
        <v>0</v>
      </c>
      <c r="L48" s="97">
        <v>0</v>
      </c>
      <c r="M48" s="97">
        <v>20</v>
      </c>
      <c r="N48" s="97">
        <v>20</v>
      </c>
      <c r="O48" s="97">
        <v>0</v>
      </c>
      <c r="P48" s="98">
        <v>2</v>
      </c>
      <c r="Q48" s="98">
        <v>0</v>
      </c>
      <c r="R48" s="102">
        <v>50</v>
      </c>
      <c r="S48" s="102">
        <v>10</v>
      </c>
      <c r="T48" s="102">
        <v>35</v>
      </c>
      <c r="U48" s="102">
        <v>35</v>
      </c>
      <c r="V48" s="102">
        <v>32</v>
      </c>
      <c r="W48" s="100">
        <v>200</v>
      </c>
      <c r="X48" s="100"/>
      <c r="Y48" s="100">
        <v>1</v>
      </c>
      <c r="Z48" s="1"/>
      <c r="AA48" s="1"/>
      <c r="AB48" s="1"/>
      <c r="AC48" s="1"/>
    </row>
    <row r="49" spans="1:29" ht="15.75" customHeight="1" x14ac:dyDescent="0.2">
      <c r="A49" s="94">
        <v>200500</v>
      </c>
      <c r="B49" s="95" t="s">
        <v>1690</v>
      </c>
      <c r="C49" s="16" t="s">
        <v>44</v>
      </c>
      <c r="D49" s="96">
        <v>10</v>
      </c>
      <c r="E49" s="96">
        <v>10</v>
      </c>
      <c r="F49" s="96">
        <v>72</v>
      </c>
      <c r="G49" s="96">
        <v>0</v>
      </c>
      <c r="H49" s="96">
        <v>0</v>
      </c>
      <c r="I49" s="97">
        <v>59</v>
      </c>
      <c r="J49" s="97">
        <v>62</v>
      </c>
      <c r="K49" s="97">
        <v>0</v>
      </c>
      <c r="L49" s="97">
        <v>0</v>
      </c>
      <c r="M49" s="97">
        <v>20</v>
      </c>
      <c r="N49" s="97">
        <v>20</v>
      </c>
      <c r="O49" s="97">
        <v>0</v>
      </c>
      <c r="P49" s="98">
        <v>2</v>
      </c>
      <c r="Q49" s="98">
        <v>0</v>
      </c>
      <c r="R49" s="102">
        <v>50</v>
      </c>
      <c r="S49" s="102">
        <v>10</v>
      </c>
      <c r="T49" s="102">
        <v>35</v>
      </c>
      <c r="U49" s="102">
        <v>35</v>
      </c>
      <c r="V49" s="102">
        <v>32</v>
      </c>
      <c r="W49" s="100">
        <v>200</v>
      </c>
      <c r="X49" s="100"/>
      <c r="Y49" s="100">
        <v>1</v>
      </c>
      <c r="Z49" s="1"/>
      <c r="AA49" s="1"/>
      <c r="AB49" s="1"/>
      <c r="AC49" s="1"/>
    </row>
    <row r="50" spans="1:29" ht="15.75" customHeight="1" x14ac:dyDescent="0.2">
      <c r="A50" s="94">
        <v>200600</v>
      </c>
      <c r="B50" s="95" t="s">
        <v>1691</v>
      </c>
      <c r="C50" s="16" t="s">
        <v>44</v>
      </c>
      <c r="D50" s="96">
        <v>20</v>
      </c>
      <c r="E50" s="96">
        <v>20</v>
      </c>
      <c r="F50" s="96">
        <v>0</v>
      </c>
      <c r="G50" s="96">
        <v>73</v>
      </c>
      <c r="H50" s="96">
        <v>0</v>
      </c>
      <c r="I50" s="97">
        <v>53</v>
      </c>
      <c r="J50" s="97">
        <v>64</v>
      </c>
      <c r="K50" s="97">
        <v>0</v>
      </c>
      <c r="L50" s="97">
        <v>0</v>
      </c>
      <c r="M50" s="97">
        <v>20</v>
      </c>
      <c r="N50" s="97">
        <v>20</v>
      </c>
      <c r="O50" s="97">
        <v>0</v>
      </c>
      <c r="P50" s="98">
        <v>2</v>
      </c>
      <c r="Q50" s="98">
        <v>0</v>
      </c>
      <c r="R50" s="102">
        <v>50</v>
      </c>
      <c r="S50" s="102">
        <v>10</v>
      </c>
      <c r="T50" s="102">
        <v>35</v>
      </c>
      <c r="U50" s="102">
        <v>35</v>
      </c>
      <c r="V50" s="102">
        <v>32</v>
      </c>
      <c r="W50" s="100">
        <v>200</v>
      </c>
      <c r="X50" s="100"/>
      <c r="Y50" s="100">
        <v>1</v>
      </c>
      <c r="Z50" s="1"/>
      <c r="AA50" s="1"/>
      <c r="AB50" s="1"/>
      <c r="AC50" s="1"/>
    </row>
    <row r="51" spans="1:29" ht="15.75" customHeight="1" x14ac:dyDescent="0.2">
      <c r="A51" s="94">
        <v>200700</v>
      </c>
      <c r="B51" s="95" t="s">
        <v>1692</v>
      </c>
      <c r="C51" s="16" t="s">
        <v>44</v>
      </c>
      <c r="D51" s="96">
        <v>18</v>
      </c>
      <c r="E51" s="96">
        <v>18</v>
      </c>
      <c r="F51" s="96">
        <v>0</v>
      </c>
      <c r="G51" s="96">
        <v>76</v>
      </c>
      <c r="H51" s="96">
        <v>0</v>
      </c>
      <c r="I51" s="97">
        <v>54</v>
      </c>
      <c r="J51" s="97">
        <v>59</v>
      </c>
      <c r="K51" s="97">
        <v>0</v>
      </c>
      <c r="L51" s="97">
        <v>0</v>
      </c>
      <c r="M51" s="97">
        <v>20</v>
      </c>
      <c r="N51" s="97">
        <v>20</v>
      </c>
      <c r="O51" s="97">
        <v>0</v>
      </c>
      <c r="P51" s="98">
        <v>2</v>
      </c>
      <c r="Q51" s="98">
        <v>0</v>
      </c>
      <c r="R51" s="102">
        <v>50</v>
      </c>
      <c r="S51" s="102">
        <v>10</v>
      </c>
      <c r="T51" s="102">
        <v>35</v>
      </c>
      <c r="U51" s="102">
        <v>35</v>
      </c>
      <c r="V51" s="102">
        <v>32</v>
      </c>
      <c r="W51" s="100">
        <v>200</v>
      </c>
      <c r="X51" s="100"/>
      <c r="Y51" s="100">
        <v>1</v>
      </c>
      <c r="Z51" s="1"/>
      <c r="AA51" s="1"/>
      <c r="AB51" s="1"/>
      <c r="AC51" s="1"/>
    </row>
    <row r="52" spans="1:29" ht="15.75" customHeight="1" x14ac:dyDescent="0.2">
      <c r="A52" s="94">
        <v>200800</v>
      </c>
      <c r="B52" s="95" t="s">
        <v>1693</v>
      </c>
      <c r="C52" s="16" t="s">
        <v>44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7">
        <v>78</v>
      </c>
      <c r="J52" s="97">
        <v>0</v>
      </c>
      <c r="K52" s="97">
        <v>78</v>
      </c>
      <c r="L52" s="97">
        <v>0</v>
      </c>
      <c r="M52" s="97">
        <v>20</v>
      </c>
      <c r="N52" s="97">
        <v>20</v>
      </c>
      <c r="O52" s="97">
        <v>0</v>
      </c>
      <c r="P52" s="98">
        <v>2</v>
      </c>
      <c r="Q52" s="98">
        <v>0</v>
      </c>
      <c r="R52" s="102">
        <v>50</v>
      </c>
      <c r="S52" s="102">
        <v>10</v>
      </c>
      <c r="T52" s="102">
        <v>35</v>
      </c>
      <c r="U52" s="102">
        <v>35</v>
      </c>
      <c r="V52" s="102">
        <v>32</v>
      </c>
      <c r="W52" s="100">
        <v>200</v>
      </c>
      <c r="X52" s="100"/>
      <c r="Y52" s="100">
        <v>0</v>
      </c>
      <c r="Z52" s="1"/>
      <c r="AA52" s="1"/>
      <c r="AB52" s="1"/>
      <c r="AC52" s="1"/>
    </row>
    <row r="53" spans="1:29" ht="15.75" customHeight="1" x14ac:dyDescent="0.2">
      <c r="A53" s="94">
        <v>200900</v>
      </c>
      <c r="B53" s="95" t="s">
        <v>1694</v>
      </c>
      <c r="C53" s="16" t="s">
        <v>44</v>
      </c>
      <c r="D53" s="96">
        <v>0</v>
      </c>
      <c r="E53" s="96">
        <v>0</v>
      </c>
      <c r="F53" s="96">
        <v>0</v>
      </c>
      <c r="G53" s="96">
        <v>0</v>
      </c>
      <c r="H53" s="96">
        <v>1</v>
      </c>
      <c r="I53" s="97">
        <v>68</v>
      </c>
      <c r="J53" s="97">
        <v>0</v>
      </c>
      <c r="K53" s="97">
        <v>78</v>
      </c>
      <c r="L53" s="97">
        <v>0</v>
      </c>
      <c r="M53" s="97">
        <v>20</v>
      </c>
      <c r="N53" s="97">
        <v>20</v>
      </c>
      <c r="O53" s="97">
        <v>0</v>
      </c>
      <c r="P53" s="98">
        <v>2</v>
      </c>
      <c r="Q53" s="98">
        <v>0</v>
      </c>
      <c r="R53" s="102">
        <v>50</v>
      </c>
      <c r="S53" s="102">
        <v>10</v>
      </c>
      <c r="T53" s="102">
        <v>35</v>
      </c>
      <c r="U53" s="102">
        <v>35</v>
      </c>
      <c r="V53" s="102">
        <v>32</v>
      </c>
      <c r="W53" s="100">
        <v>200</v>
      </c>
      <c r="X53" s="100"/>
      <c r="Y53" s="100">
        <v>0</v>
      </c>
      <c r="Z53" s="1"/>
      <c r="AA53" s="1"/>
      <c r="AB53" s="1"/>
      <c r="AC53" s="1"/>
    </row>
    <row r="54" spans="1:29" ht="15.75" customHeight="1" x14ac:dyDescent="0.2">
      <c r="A54" s="94" t="s">
        <v>418</v>
      </c>
      <c r="B54" s="94" t="s">
        <v>449</v>
      </c>
      <c r="C54" s="16" t="s">
        <v>2</v>
      </c>
      <c r="D54" s="96" t="s">
        <v>419</v>
      </c>
      <c r="E54" s="96" t="s">
        <v>420</v>
      </c>
      <c r="F54" s="96" t="s">
        <v>421</v>
      </c>
      <c r="G54" s="96" t="s">
        <v>422</v>
      </c>
      <c r="H54" s="96" t="s">
        <v>423</v>
      </c>
      <c r="I54" s="97" t="s">
        <v>424</v>
      </c>
      <c r="J54" s="97" t="s">
        <v>425</v>
      </c>
      <c r="K54" s="97" t="s">
        <v>426</v>
      </c>
      <c r="L54" s="97" t="s">
        <v>427</v>
      </c>
      <c r="M54" s="97" t="s">
        <v>428</v>
      </c>
      <c r="N54" s="97" t="s">
        <v>429</v>
      </c>
      <c r="O54" s="97" t="s">
        <v>430</v>
      </c>
      <c r="P54" s="98" t="s">
        <v>9</v>
      </c>
      <c r="Q54" s="98" t="s">
        <v>431</v>
      </c>
      <c r="R54" s="102" t="s">
        <v>432</v>
      </c>
      <c r="S54" s="102" t="s">
        <v>433</v>
      </c>
      <c r="T54" s="102" t="s">
        <v>434</v>
      </c>
      <c r="U54" s="102" t="s">
        <v>435</v>
      </c>
      <c r="V54" s="102" t="s">
        <v>436</v>
      </c>
      <c r="W54" s="100" t="s">
        <v>437</v>
      </c>
      <c r="X54" s="100" t="s">
        <v>10</v>
      </c>
      <c r="Y54" s="100" t="s">
        <v>438</v>
      </c>
      <c r="Z54" s="1"/>
      <c r="AA54" s="1"/>
      <c r="AB54" s="1"/>
      <c r="AC54" s="1"/>
    </row>
    <row r="55" spans="1:29" ht="15.75" customHeight="1" x14ac:dyDescent="0.2">
      <c r="A55" s="94">
        <v>201000</v>
      </c>
      <c r="B55" s="103" t="s">
        <v>1695</v>
      </c>
      <c r="C55" s="16" t="s">
        <v>49</v>
      </c>
      <c r="D55" s="96">
        <v>51</v>
      </c>
      <c r="E55" s="96">
        <v>51</v>
      </c>
      <c r="F55" s="96">
        <v>0</v>
      </c>
      <c r="G55" s="96">
        <v>0</v>
      </c>
      <c r="H55" s="96">
        <v>0</v>
      </c>
      <c r="I55" s="97">
        <v>80</v>
      </c>
      <c r="J55" s="97">
        <v>0</v>
      </c>
      <c r="K55" s="97">
        <v>0</v>
      </c>
      <c r="L55" s="97">
        <v>0</v>
      </c>
      <c r="M55" s="97">
        <v>25</v>
      </c>
      <c r="N55" s="97">
        <v>20</v>
      </c>
      <c r="O55" s="97">
        <v>0</v>
      </c>
      <c r="P55" s="98">
        <v>3</v>
      </c>
      <c r="Q55" s="98">
        <v>0</v>
      </c>
      <c r="R55" s="102">
        <v>50</v>
      </c>
      <c r="S55" s="102">
        <v>10</v>
      </c>
      <c r="T55" s="102">
        <v>35</v>
      </c>
      <c r="U55" s="102">
        <v>35</v>
      </c>
      <c r="V55" s="102">
        <v>32</v>
      </c>
      <c r="W55" s="100">
        <v>200</v>
      </c>
      <c r="X55" s="100"/>
      <c r="Y55" s="100">
        <v>0</v>
      </c>
      <c r="Z55" s="1"/>
      <c r="AA55" s="1"/>
      <c r="AB55" s="1"/>
      <c r="AC55" s="1"/>
    </row>
    <row r="56" spans="1:29" ht="15.75" customHeight="1" x14ac:dyDescent="0.2">
      <c r="A56" s="94">
        <v>201100</v>
      </c>
      <c r="B56" s="95" t="s">
        <v>1696</v>
      </c>
      <c r="C56" s="16" t="s">
        <v>49</v>
      </c>
      <c r="D56" s="96">
        <v>51</v>
      </c>
      <c r="E56" s="96">
        <v>51</v>
      </c>
      <c r="F56" s="96">
        <v>0</v>
      </c>
      <c r="G56" s="96">
        <v>0</v>
      </c>
      <c r="H56" s="96">
        <v>0</v>
      </c>
      <c r="I56" s="97">
        <v>80</v>
      </c>
      <c r="J56" s="97">
        <v>0</v>
      </c>
      <c r="K56" s="97">
        <v>0</v>
      </c>
      <c r="L56" s="97">
        <v>0</v>
      </c>
      <c r="M56" s="97">
        <v>25</v>
      </c>
      <c r="N56" s="97">
        <v>20</v>
      </c>
      <c r="O56" s="97">
        <v>0</v>
      </c>
      <c r="P56" s="98">
        <v>3</v>
      </c>
      <c r="Q56" s="98">
        <v>0</v>
      </c>
      <c r="R56" s="102">
        <v>50</v>
      </c>
      <c r="S56" s="102">
        <v>10</v>
      </c>
      <c r="T56" s="102">
        <v>35</v>
      </c>
      <c r="U56" s="102">
        <v>35</v>
      </c>
      <c r="V56" s="102">
        <v>32</v>
      </c>
      <c r="W56" s="100">
        <v>20</v>
      </c>
      <c r="X56" s="100"/>
      <c r="Y56" s="100">
        <v>0</v>
      </c>
      <c r="Z56" s="1"/>
      <c r="AA56" s="1"/>
      <c r="AB56" s="1"/>
      <c r="AC56" s="1"/>
    </row>
    <row r="57" spans="1:29" ht="15.75" customHeight="1" x14ac:dyDescent="0.2">
      <c r="A57" s="94">
        <v>201200</v>
      </c>
      <c r="B57" s="95" t="s">
        <v>1697</v>
      </c>
      <c r="C57" s="16" t="s">
        <v>49</v>
      </c>
      <c r="D57" s="96">
        <v>0</v>
      </c>
      <c r="E57" s="96">
        <v>0</v>
      </c>
      <c r="F57" s="96">
        <v>0</v>
      </c>
      <c r="G57" s="96">
        <v>0</v>
      </c>
      <c r="H57" s="96">
        <v>0</v>
      </c>
      <c r="I57" s="97">
        <v>80</v>
      </c>
      <c r="J57" s="97">
        <v>0</v>
      </c>
      <c r="K57" s="97">
        <v>0</v>
      </c>
      <c r="L57" s="97">
        <v>80</v>
      </c>
      <c r="M57" s="97">
        <v>25</v>
      </c>
      <c r="N57" s="97">
        <v>20</v>
      </c>
      <c r="O57" s="97">
        <v>0</v>
      </c>
      <c r="P57" s="98">
        <v>3</v>
      </c>
      <c r="Q57" s="98">
        <v>0</v>
      </c>
      <c r="R57" s="102">
        <v>50</v>
      </c>
      <c r="S57" s="102">
        <v>10</v>
      </c>
      <c r="T57" s="102">
        <v>35</v>
      </c>
      <c r="U57" s="102">
        <v>35</v>
      </c>
      <c r="V57" s="102">
        <v>32</v>
      </c>
      <c r="W57" s="100">
        <v>200</v>
      </c>
      <c r="X57" s="100"/>
      <c r="Y57" s="100">
        <v>0</v>
      </c>
      <c r="Z57" s="1"/>
      <c r="AA57" s="1"/>
      <c r="AB57" s="1"/>
      <c r="AC57" s="1"/>
    </row>
    <row r="58" spans="1:29" ht="15.75" customHeight="1" x14ac:dyDescent="0.2">
      <c r="A58" s="94">
        <v>201300</v>
      </c>
      <c r="B58" s="95" t="s">
        <v>1698</v>
      </c>
      <c r="C58" s="16" t="s">
        <v>49</v>
      </c>
      <c r="D58" s="96">
        <v>38</v>
      </c>
      <c r="E58" s="96">
        <v>38</v>
      </c>
      <c r="F58" s="96">
        <v>0</v>
      </c>
      <c r="G58" s="96">
        <v>0</v>
      </c>
      <c r="H58" s="96">
        <v>0</v>
      </c>
      <c r="I58" s="97">
        <v>92</v>
      </c>
      <c r="J58" s="97">
        <v>0</v>
      </c>
      <c r="K58" s="97">
        <v>0</v>
      </c>
      <c r="L58" s="97">
        <v>0</v>
      </c>
      <c r="M58" s="97">
        <v>25</v>
      </c>
      <c r="N58" s="97">
        <v>20</v>
      </c>
      <c r="O58" s="97">
        <v>0</v>
      </c>
      <c r="P58" s="98">
        <v>3</v>
      </c>
      <c r="Q58" s="98">
        <v>0</v>
      </c>
      <c r="R58" s="102">
        <v>50</v>
      </c>
      <c r="S58" s="102">
        <v>10</v>
      </c>
      <c r="T58" s="102">
        <v>35</v>
      </c>
      <c r="U58" s="102">
        <v>35</v>
      </c>
      <c r="V58" s="102">
        <v>32</v>
      </c>
      <c r="W58" s="100">
        <v>200</v>
      </c>
      <c r="X58" s="100"/>
      <c r="Y58" s="100">
        <v>0</v>
      </c>
      <c r="Z58" s="1"/>
      <c r="AA58" s="1"/>
      <c r="AB58" s="1"/>
      <c r="AC58" s="1"/>
    </row>
    <row r="59" spans="1:29" ht="15.75" customHeight="1" x14ac:dyDescent="0.2">
      <c r="A59" s="94">
        <v>201400</v>
      </c>
      <c r="B59" s="95" t="s">
        <v>1699</v>
      </c>
      <c r="C59" s="16" t="s">
        <v>49</v>
      </c>
      <c r="D59" s="96">
        <v>14</v>
      </c>
      <c r="E59" s="96">
        <v>14</v>
      </c>
      <c r="F59" s="96">
        <v>73</v>
      </c>
      <c r="G59" s="96">
        <v>0</v>
      </c>
      <c r="H59" s="96">
        <v>0</v>
      </c>
      <c r="I59" s="97">
        <v>60</v>
      </c>
      <c r="J59" s="97">
        <v>65</v>
      </c>
      <c r="K59" s="97">
        <v>0</v>
      </c>
      <c r="L59" s="97">
        <v>0</v>
      </c>
      <c r="M59" s="97">
        <v>25</v>
      </c>
      <c r="N59" s="97">
        <v>20</v>
      </c>
      <c r="O59" s="97">
        <v>0</v>
      </c>
      <c r="P59" s="98">
        <v>3</v>
      </c>
      <c r="Q59" s="98">
        <v>0</v>
      </c>
      <c r="R59" s="102">
        <v>50</v>
      </c>
      <c r="S59" s="102">
        <v>10</v>
      </c>
      <c r="T59" s="102">
        <v>35</v>
      </c>
      <c r="U59" s="102">
        <v>35</v>
      </c>
      <c r="V59" s="102">
        <v>32</v>
      </c>
      <c r="W59" s="100">
        <v>200</v>
      </c>
      <c r="X59" s="100"/>
      <c r="Y59" s="100">
        <v>1</v>
      </c>
      <c r="Z59" s="1"/>
      <c r="AA59" s="1"/>
      <c r="AB59" s="1"/>
      <c r="AC59" s="1"/>
    </row>
    <row r="60" spans="1:29" ht="15.75" customHeight="1" x14ac:dyDescent="0.2">
      <c r="A60" s="94">
        <v>201500</v>
      </c>
      <c r="B60" s="95" t="s">
        <v>1700</v>
      </c>
      <c r="C60" s="16" t="s">
        <v>49</v>
      </c>
      <c r="D60" s="96">
        <v>10</v>
      </c>
      <c r="E60" s="96">
        <v>10</v>
      </c>
      <c r="F60" s="96">
        <v>72</v>
      </c>
      <c r="G60" s="96">
        <v>0</v>
      </c>
      <c r="H60" s="96">
        <v>0</v>
      </c>
      <c r="I60" s="97">
        <v>60</v>
      </c>
      <c r="J60" s="97">
        <v>64</v>
      </c>
      <c r="K60" s="97">
        <v>0</v>
      </c>
      <c r="L60" s="97">
        <v>0</v>
      </c>
      <c r="M60" s="97">
        <v>25</v>
      </c>
      <c r="N60" s="97">
        <v>20</v>
      </c>
      <c r="O60" s="97">
        <v>0</v>
      </c>
      <c r="P60" s="98">
        <v>3</v>
      </c>
      <c r="Q60" s="98">
        <v>0</v>
      </c>
      <c r="R60" s="102">
        <v>50</v>
      </c>
      <c r="S60" s="102">
        <v>10</v>
      </c>
      <c r="T60" s="102">
        <v>35</v>
      </c>
      <c r="U60" s="102">
        <v>35</v>
      </c>
      <c r="V60" s="102">
        <v>32</v>
      </c>
      <c r="W60" s="100">
        <v>200</v>
      </c>
      <c r="X60" s="100"/>
      <c r="Y60" s="100">
        <v>1</v>
      </c>
      <c r="Z60" s="1"/>
      <c r="AA60" s="1"/>
      <c r="AB60" s="1"/>
      <c r="AC60" s="1"/>
    </row>
    <row r="61" spans="1:29" ht="15.75" customHeight="1" x14ac:dyDescent="0.2">
      <c r="A61" s="94">
        <v>201600</v>
      </c>
      <c r="B61" s="95" t="s">
        <v>1701</v>
      </c>
      <c r="C61" s="16" t="s">
        <v>49</v>
      </c>
      <c r="D61" s="96">
        <v>20</v>
      </c>
      <c r="E61" s="96">
        <v>20</v>
      </c>
      <c r="F61" s="96">
        <v>0</v>
      </c>
      <c r="G61" s="96">
        <v>73</v>
      </c>
      <c r="H61" s="96">
        <v>0</v>
      </c>
      <c r="I61" s="97">
        <v>54</v>
      </c>
      <c r="J61" s="97">
        <v>66</v>
      </c>
      <c r="K61" s="97">
        <v>0</v>
      </c>
      <c r="L61" s="97">
        <v>0</v>
      </c>
      <c r="M61" s="97">
        <v>25</v>
      </c>
      <c r="N61" s="97">
        <v>20</v>
      </c>
      <c r="O61" s="97">
        <v>0</v>
      </c>
      <c r="P61" s="98">
        <v>3</v>
      </c>
      <c r="Q61" s="98">
        <v>0</v>
      </c>
      <c r="R61" s="102">
        <v>50</v>
      </c>
      <c r="S61" s="102">
        <v>10</v>
      </c>
      <c r="T61" s="102">
        <v>35</v>
      </c>
      <c r="U61" s="102">
        <v>35</v>
      </c>
      <c r="V61" s="102">
        <v>32</v>
      </c>
      <c r="W61" s="100">
        <v>200</v>
      </c>
      <c r="X61" s="100"/>
      <c r="Y61" s="100">
        <v>1</v>
      </c>
      <c r="Z61" s="1"/>
      <c r="AA61" s="1"/>
      <c r="AB61" s="1"/>
      <c r="AC61" s="1"/>
    </row>
    <row r="62" spans="1:29" ht="15.75" customHeight="1" x14ac:dyDescent="0.2">
      <c r="A62" s="94">
        <v>201700</v>
      </c>
      <c r="B62" s="95" t="s">
        <v>1702</v>
      </c>
      <c r="C62" s="16" t="s">
        <v>49</v>
      </c>
      <c r="D62" s="96">
        <v>18</v>
      </c>
      <c r="E62" s="96">
        <v>18</v>
      </c>
      <c r="F62" s="96">
        <v>0</v>
      </c>
      <c r="G62" s="96">
        <v>86</v>
      </c>
      <c r="H62" s="96">
        <v>0</v>
      </c>
      <c r="I62" s="97">
        <v>55</v>
      </c>
      <c r="J62" s="97">
        <v>60</v>
      </c>
      <c r="K62" s="97">
        <v>0</v>
      </c>
      <c r="L62" s="97">
        <v>0</v>
      </c>
      <c r="M62" s="97">
        <v>25</v>
      </c>
      <c r="N62" s="97">
        <v>20</v>
      </c>
      <c r="O62" s="97">
        <v>0</v>
      </c>
      <c r="P62" s="98">
        <v>3</v>
      </c>
      <c r="Q62" s="98">
        <v>0</v>
      </c>
      <c r="R62" s="102">
        <v>50</v>
      </c>
      <c r="S62" s="102">
        <v>10</v>
      </c>
      <c r="T62" s="102">
        <v>35</v>
      </c>
      <c r="U62" s="102">
        <v>35</v>
      </c>
      <c r="V62" s="102">
        <v>32</v>
      </c>
      <c r="W62" s="100">
        <v>200</v>
      </c>
      <c r="X62" s="100"/>
      <c r="Y62" s="100">
        <v>1</v>
      </c>
      <c r="Z62" s="1"/>
      <c r="AA62" s="1"/>
      <c r="AB62" s="1"/>
      <c r="AC62" s="1"/>
    </row>
    <row r="63" spans="1:29" ht="15.75" customHeight="1" x14ac:dyDescent="0.2">
      <c r="A63" s="94">
        <v>201800</v>
      </c>
      <c r="B63" s="95" t="s">
        <v>1703</v>
      </c>
      <c r="C63" s="16" t="s">
        <v>49</v>
      </c>
      <c r="D63" s="96">
        <v>0</v>
      </c>
      <c r="E63" s="96">
        <v>0</v>
      </c>
      <c r="F63" s="96">
        <v>0</v>
      </c>
      <c r="G63" s="96">
        <v>0</v>
      </c>
      <c r="H63" s="96">
        <v>0</v>
      </c>
      <c r="I63" s="97">
        <v>80</v>
      </c>
      <c r="J63" s="97">
        <v>0</v>
      </c>
      <c r="K63" s="97">
        <v>80</v>
      </c>
      <c r="L63" s="97">
        <v>0</v>
      </c>
      <c r="M63" s="97">
        <v>25</v>
      </c>
      <c r="N63" s="97">
        <v>20</v>
      </c>
      <c r="O63" s="97">
        <v>0</v>
      </c>
      <c r="P63" s="98">
        <v>3</v>
      </c>
      <c r="Q63" s="98">
        <v>0</v>
      </c>
      <c r="R63" s="102">
        <v>50</v>
      </c>
      <c r="S63" s="102">
        <v>10</v>
      </c>
      <c r="T63" s="102">
        <v>35</v>
      </c>
      <c r="U63" s="102">
        <v>35</v>
      </c>
      <c r="V63" s="102">
        <v>32</v>
      </c>
      <c r="W63" s="100">
        <v>200</v>
      </c>
      <c r="X63" s="100"/>
      <c r="Y63" s="100">
        <v>0</v>
      </c>
      <c r="Z63" s="1"/>
      <c r="AA63" s="1"/>
      <c r="AB63" s="1"/>
      <c r="AC63" s="1"/>
    </row>
    <row r="64" spans="1:29" ht="15.75" customHeight="1" x14ac:dyDescent="0.2">
      <c r="A64" s="94">
        <v>201900</v>
      </c>
      <c r="B64" s="95" t="s">
        <v>1704</v>
      </c>
      <c r="C64" s="16" t="s">
        <v>49</v>
      </c>
      <c r="D64" s="96">
        <v>0</v>
      </c>
      <c r="E64" s="96">
        <v>0</v>
      </c>
      <c r="F64" s="96">
        <v>0</v>
      </c>
      <c r="G64" s="96">
        <v>0</v>
      </c>
      <c r="H64" s="96">
        <v>1</v>
      </c>
      <c r="I64" s="97">
        <v>70</v>
      </c>
      <c r="J64" s="97">
        <v>0</v>
      </c>
      <c r="K64" s="97">
        <v>80</v>
      </c>
      <c r="L64" s="97">
        <v>0</v>
      </c>
      <c r="M64" s="97">
        <v>25</v>
      </c>
      <c r="N64" s="97">
        <v>20</v>
      </c>
      <c r="O64" s="97">
        <v>0</v>
      </c>
      <c r="P64" s="98">
        <v>3</v>
      </c>
      <c r="Q64" s="98">
        <v>0</v>
      </c>
      <c r="R64" s="102">
        <v>50</v>
      </c>
      <c r="S64" s="102">
        <v>10</v>
      </c>
      <c r="T64" s="102">
        <v>35</v>
      </c>
      <c r="U64" s="102">
        <v>35</v>
      </c>
      <c r="V64" s="102">
        <v>32</v>
      </c>
      <c r="W64" s="100">
        <v>200</v>
      </c>
      <c r="X64" s="100"/>
      <c r="Y64" s="100">
        <v>0</v>
      </c>
      <c r="Z64" s="1"/>
      <c r="AA64" s="1"/>
      <c r="AB64" s="1"/>
      <c r="AC64" s="1"/>
    </row>
    <row r="65" spans="1:29" ht="15.75" customHeight="1" x14ac:dyDescent="0.2">
      <c r="A65" s="94" t="s">
        <v>418</v>
      </c>
      <c r="B65" s="94" t="s">
        <v>449</v>
      </c>
      <c r="C65" s="16" t="s">
        <v>2</v>
      </c>
      <c r="D65" s="96" t="s">
        <v>419</v>
      </c>
      <c r="E65" s="96" t="s">
        <v>420</v>
      </c>
      <c r="F65" s="96" t="s">
        <v>421</v>
      </c>
      <c r="G65" s="96" t="s">
        <v>422</v>
      </c>
      <c r="H65" s="96" t="s">
        <v>423</v>
      </c>
      <c r="I65" s="97" t="s">
        <v>424</v>
      </c>
      <c r="J65" s="97" t="s">
        <v>425</v>
      </c>
      <c r="K65" s="97" t="s">
        <v>426</v>
      </c>
      <c r="L65" s="97" t="s">
        <v>427</v>
      </c>
      <c r="M65" s="97" t="s">
        <v>428</v>
      </c>
      <c r="N65" s="97" t="s">
        <v>429</v>
      </c>
      <c r="O65" s="97" t="s">
        <v>430</v>
      </c>
      <c r="P65" s="98" t="s">
        <v>9</v>
      </c>
      <c r="Q65" s="98" t="s">
        <v>431</v>
      </c>
      <c r="R65" s="102" t="s">
        <v>432</v>
      </c>
      <c r="S65" s="102" t="s">
        <v>433</v>
      </c>
      <c r="T65" s="102" t="s">
        <v>434</v>
      </c>
      <c r="U65" s="102" t="s">
        <v>435</v>
      </c>
      <c r="V65" s="102" t="s">
        <v>436</v>
      </c>
      <c r="W65" s="100" t="s">
        <v>437</v>
      </c>
      <c r="X65" s="100" t="s">
        <v>10</v>
      </c>
      <c r="Y65" s="100" t="s">
        <v>438</v>
      </c>
      <c r="Z65" s="1"/>
      <c r="AA65" s="1"/>
      <c r="AB65" s="1"/>
      <c r="AC65" s="1"/>
    </row>
    <row r="66" spans="1:29" ht="15.75" customHeight="1" x14ac:dyDescent="0.2">
      <c r="A66" s="94">
        <v>202000</v>
      </c>
      <c r="B66" s="103" t="s">
        <v>1705</v>
      </c>
      <c r="C66" s="16" t="s">
        <v>49</v>
      </c>
      <c r="D66" s="96">
        <v>51</v>
      </c>
      <c r="E66" s="96">
        <v>51</v>
      </c>
      <c r="F66" s="96">
        <v>0</v>
      </c>
      <c r="G66" s="96">
        <v>0</v>
      </c>
      <c r="H66" s="96">
        <v>0</v>
      </c>
      <c r="I66" s="97">
        <v>82</v>
      </c>
      <c r="J66" s="97">
        <v>0</v>
      </c>
      <c r="K66" s="97">
        <v>0</v>
      </c>
      <c r="L66" s="97">
        <v>0</v>
      </c>
      <c r="M66" s="97">
        <v>25</v>
      </c>
      <c r="N66" s="97">
        <v>20</v>
      </c>
      <c r="O66" s="97">
        <v>0</v>
      </c>
      <c r="P66" s="98">
        <v>3</v>
      </c>
      <c r="Q66" s="98">
        <v>0</v>
      </c>
      <c r="R66" s="102">
        <v>50</v>
      </c>
      <c r="S66" s="102">
        <v>10</v>
      </c>
      <c r="T66" s="102">
        <v>35</v>
      </c>
      <c r="U66" s="102">
        <v>35</v>
      </c>
      <c r="V66" s="102">
        <v>32</v>
      </c>
      <c r="W66" s="100">
        <v>200</v>
      </c>
      <c r="X66" s="100"/>
      <c r="Y66" s="100">
        <v>0</v>
      </c>
      <c r="Z66" s="1"/>
      <c r="AA66" s="1"/>
      <c r="AB66" s="1"/>
      <c r="AC66" s="1"/>
    </row>
    <row r="67" spans="1:29" ht="15.75" customHeight="1" x14ac:dyDescent="0.2">
      <c r="A67" s="94">
        <v>202100</v>
      </c>
      <c r="B67" s="95" t="s">
        <v>1706</v>
      </c>
      <c r="C67" s="16" t="s">
        <v>49</v>
      </c>
      <c r="D67" s="96">
        <v>51</v>
      </c>
      <c r="E67" s="96">
        <v>51</v>
      </c>
      <c r="F67" s="96">
        <v>0</v>
      </c>
      <c r="G67" s="96">
        <v>0</v>
      </c>
      <c r="H67" s="96">
        <v>0</v>
      </c>
      <c r="I67" s="97">
        <v>82</v>
      </c>
      <c r="J67" s="97">
        <v>0</v>
      </c>
      <c r="K67" s="97">
        <v>0</v>
      </c>
      <c r="L67" s="97">
        <v>0</v>
      </c>
      <c r="M67" s="97">
        <v>25</v>
      </c>
      <c r="N67" s="97">
        <v>20</v>
      </c>
      <c r="O67" s="97">
        <v>0</v>
      </c>
      <c r="P67" s="98">
        <v>3</v>
      </c>
      <c r="Q67" s="98">
        <v>0</v>
      </c>
      <c r="R67" s="102">
        <v>50</v>
      </c>
      <c r="S67" s="102">
        <v>10</v>
      </c>
      <c r="T67" s="102">
        <v>35</v>
      </c>
      <c r="U67" s="102">
        <v>35</v>
      </c>
      <c r="V67" s="102">
        <v>32</v>
      </c>
      <c r="W67" s="100">
        <v>20</v>
      </c>
      <c r="X67" s="100"/>
      <c r="Y67" s="100">
        <v>0</v>
      </c>
      <c r="Z67" s="1"/>
      <c r="AA67" s="1"/>
      <c r="AB67" s="1"/>
      <c r="AC67" s="1"/>
    </row>
    <row r="68" spans="1:29" ht="15.75" customHeight="1" x14ac:dyDescent="0.2">
      <c r="A68" s="94">
        <v>202200</v>
      </c>
      <c r="B68" s="95" t="s">
        <v>1707</v>
      </c>
      <c r="C68" s="16" t="s">
        <v>49</v>
      </c>
      <c r="D68" s="96">
        <v>0</v>
      </c>
      <c r="E68" s="96">
        <v>0</v>
      </c>
      <c r="F68" s="96">
        <v>0</v>
      </c>
      <c r="G68" s="96">
        <v>0</v>
      </c>
      <c r="H68" s="96">
        <v>0</v>
      </c>
      <c r="I68" s="97">
        <v>82</v>
      </c>
      <c r="J68" s="97">
        <v>0</v>
      </c>
      <c r="K68" s="97">
        <v>0</v>
      </c>
      <c r="L68" s="97">
        <v>82</v>
      </c>
      <c r="M68" s="97">
        <v>25</v>
      </c>
      <c r="N68" s="97">
        <v>20</v>
      </c>
      <c r="O68" s="97">
        <v>0</v>
      </c>
      <c r="P68" s="98">
        <v>3</v>
      </c>
      <c r="Q68" s="98">
        <v>0</v>
      </c>
      <c r="R68" s="102">
        <v>50</v>
      </c>
      <c r="S68" s="102">
        <v>10</v>
      </c>
      <c r="T68" s="102">
        <v>35</v>
      </c>
      <c r="U68" s="102">
        <v>35</v>
      </c>
      <c r="V68" s="102">
        <v>32</v>
      </c>
      <c r="W68" s="100">
        <v>200</v>
      </c>
      <c r="X68" s="100"/>
      <c r="Y68" s="100">
        <v>0</v>
      </c>
      <c r="Z68" s="1"/>
      <c r="AA68" s="1"/>
      <c r="AB68" s="1"/>
      <c r="AC68" s="1"/>
    </row>
    <row r="69" spans="1:29" ht="15.75" customHeight="1" x14ac:dyDescent="0.2">
      <c r="A69" s="94">
        <v>202300</v>
      </c>
      <c r="B69" s="95" t="s">
        <v>1708</v>
      </c>
      <c r="C69" s="16" t="s">
        <v>49</v>
      </c>
      <c r="D69" s="96">
        <v>38</v>
      </c>
      <c r="E69" s="96">
        <v>38</v>
      </c>
      <c r="F69" s="96">
        <v>0</v>
      </c>
      <c r="G69" s="96">
        <v>0</v>
      </c>
      <c r="H69" s="96">
        <v>0</v>
      </c>
      <c r="I69" s="97">
        <v>94</v>
      </c>
      <c r="J69" s="97">
        <v>0</v>
      </c>
      <c r="K69" s="97">
        <v>0</v>
      </c>
      <c r="L69" s="97">
        <v>0</v>
      </c>
      <c r="M69" s="97">
        <v>25</v>
      </c>
      <c r="N69" s="97">
        <v>20</v>
      </c>
      <c r="O69" s="97">
        <v>0</v>
      </c>
      <c r="P69" s="98">
        <v>3</v>
      </c>
      <c r="Q69" s="98">
        <v>0</v>
      </c>
      <c r="R69" s="102">
        <v>50</v>
      </c>
      <c r="S69" s="102">
        <v>10</v>
      </c>
      <c r="T69" s="102">
        <v>35</v>
      </c>
      <c r="U69" s="102">
        <v>35</v>
      </c>
      <c r="V69" s="102">
        <v>32</v>
      </c>
      <c r="W69" s="100">
        <v>200</v>
      </c>
      <c r="X69" s="100"/>
      <c r="Y69" s="100">
        <v>0</v>
      </c>
      <c r="Z69" s="1"/>
      <c r="AA69" s="1"/>
      <c r="AB69" s="1"/>
      <c r="AC69" s="1"/>
    </row>
    <row r="70" spans="1:29" ht="15.75" customHeight="1" x14ac:dyDescent="0.2">
      <c r="A70" s="94">
        <v>202400</v>
      </c>
      <c r="B70" s="95" t="s">
        <v>1709</v>
      </c>
      <c r="C70" s="16" t="s">
        <v>49</v>
      </c>
      <c r="D70" s="96">
        <v>14</v>
      </c>
      <c r="E70" s="96">
        <v>14</v>
      </c>
      <c r="F70" s="96">
        <v>73</v>
      </c>
      <c r="G70" s="96">
        <v>0</v>
      </c>
      <c r="H70" s="96">
        <v>0</v>
      </c>
      <c r="I70" s="97">
        <v>62</v>
      </c>
      <c r="J70" s="97">
        <v>67</v>
      </c>
      <c r="K70" s="97">
        <v>0</v>
      </c>
      <c r="L70" s="97">
        <v>0</v>
      </c>
      <c r="M70" s="97">
        <v>25</v>
      </c>
      <c r="N70" s="97">
        <v>20</v>
      </c>
      <c r="O70" s="97">
        <v>0</v>
      </c>
      <c r="P70" s="98">
        <v>3</v>
      </c>
      <c r="Q70" s="98">
        <v>0</v>
      </c>
      <c r="R70" s="102">
        <v>50</v>
      </c>
      <c r="S70" s="102">
        <v>10</v>
      </c>
      <c r="T70" s="102">
        <v>35</v>
      </c>
      <c r="U70" s="102">
        <v>35</v>
      </c>
      <c r="V70" s="102">
        <v>32</v>
      </c>
      <c r="W70" s="100">
        <v>200</v>
      </c>
      <c r="X70" s="100"/>
      <c r="Y70" s="100">
        <v>1</v>
      </c>
      <c r="Z70" s="1"/>
      <c r="AA70" s="1"/>
      <c r="AB70" s="1"/>
      <c r="AC70" s="1"/>
    </row>
    <row r="71" spans="1:29" ht="15.75" customHeight="1" x14ac:dyDescent="0.2">
      <c r="A71" s="94">
        <v>202500</v>
      </c>
      <c r="B71" s="95" t="s">
        <v>1710</v>
      </c>
      <c r="C71" s="16" t="s">
        <v>49</v>
      </c>
      <c r="D71" s="96">
        <v>10</v>
      </c>
      <c r="E71" s="96">
        <v>10</v>
      </c>
      <c r="F71" s="96">
        <v>72</v>
      </c>
      <c r="G71" s="96">
        <v>0</v>
      </c>
      <c r="H71" s="96">
        <v>0</v>
      </c>
      <c r="I71" s="97">
        <v>62</v>
      </c>
      <c r="J71" s="97">
        <v>66</v>
      </c>
      <c r="K71" s="97">
        <v>0</v>
      </c>
      <c r="L71" s="97">
        <v>0</v>
      </c>
      <c r="M71" s="97">
        <v>25</v>
      </c>
      <c r="N71" s="97">
        <v>20</v>
      </c>
      <c r="O71" s="97">
        <v>0</v>
      </c>
      <c r="P71" s="98">
        <v>3</v>
      </c>
      <c r="Q71" s="98">
        <v>0</v>
      </c>
      <c r="R71" s="102">
        <v>50</v>
      </c>
      <c r="S71" s="102">
        <v>10</v>
      </c>
      <c r="T71" s="102">
        <v>35</v>
      </c>
      <c r="U71" s="102">
        <v>35</v>
      </c>
      <c r="V71" s="102">
        <v>32</v>
      </c>
      <c r="W71" s="100">
        <v>200</v>
      </c>
      <c r="X71" s="100"/>
      <c r="Y71" s="100">
        <v>1</v>
      </c>
      <c r="Z71" s="1"/>
      <c r="AA71" s="1"/>
      <c r="AB71" s="1"/>
      <c r="AC71" s="1"/>
    </row>
    <row r="72" spans="1:29" ht="15.75" customHeight="1" x14ac:dyDescent="0.2">
      <c r="A72" s="94">
        <v>202600</v>
      </c>
      <c r="B72" s="95" t="s">
        <v>1711</v>
      </c>
      <c r="C72" s="16" t="s">
        <v>49</v>
      </c>
      <c r="D72" s="96">
        <v>20</v>
      </c>
      <c r="E72" s="96">
        <v>20</v>
      </c>
      <c r="F72" s="96">
        <v>0</v>
      </c>
      <c r="G72" s="96">
        <v>73</v>
      </c>
      <c r="H72" s="96">
        <v>0</v>
      </c>
      <c r="I72" s="97">
        <v>55</v>
      </c>
      <c r="J72" s="97">
        <v>68</v>
      </c>
      <c r="K72" s="97">
        <v>0</v>
      </c>
      <c r="L72" s="97">
        <v>0</v>
      </c>
      <c r="M72" s="97">
        <v>25</v>
      </c>
      <c r="N72" s="97">
        <v>20</v>
      </c>
      <c r="O72" s="97">
        <v>0</v>
      </c>
      <c r="P72" s="98">
        <v>3</v>
      </c>
      <c r="Q72" s="98">
        <v>0</v>
      </c>
      <c r="R72" s="102">
        <v>50</v>
      </c>
      <c r="S72" s="102">
        <v>10</v>
      </c>
      <c r="T72" s="102">
        <v>35</v>
      </c>
      <c r="U72" s="102">
        <v>35</v>
      </c>
      <c r="V72" s="102">
        <v>32</v>
      </c>
      <c r="W72" s="100">
        <v>200</v>
      </c>
      <c r="X72" s="100"/>
      <c r="Y72" s="100">
        <v>1</v>
      </c>
      <c r="Z72" s="1"/>
      <c r="AA72" s="1"/>
      <c r="AB72" s="1"/>
      <c r="AC72" s="1"/>
    </row>
    <row r="73" spans="1:29" ht="15.75" customHeight="1" x14ac:dyDescent="0.2">
      <c r="A73" s="94">
        <v>202700</v>
      </c>
      <c r="B73" s="95" t="s">
        <v>1712</v>
      </c>
      <c r="C73" s="16" t="s">
        <v>49</v>
      </c>
      <c r="D73" s="96">
        <v>18</v>
      </c>
      <c r="E73" s="96">
        <v>18</v>
      </c>
      <c r="F73" s="96">
        <v>0</v>
      </c>
      <c r="G73" s="96">
        <v>86</v>
      </c>
      <c r="H73" s="96">
        <v>0</v>
      </c>
      <c r="I73" s="97">
        <v>56</v>
      </c>
      <c r="J73" s="97">
        <v>62</v>
      </c>
      <c r="K73" s="97">
        <v>0</v>
      </c>
      <c r="L73" s="97">
        <v>0</v>
      </c>
      <c r="M73" s="97">
        <v>25</v>
      </c>
      <c r="N73" s="97">
        <v>20</v>
      </c>
      <c r="O73" s="97">
        <v>0</v>
      </c>
      <c r="P73" s="98">
        <v>3</v>
      </c>
      <c r="Q73" s="98">
        <v>0</v>
      </c>
      <c r="R73" s="102">
        <v>50</v>
      </c>
      <c r="S73" s="102">
        <v>10</v>
      </c>
      <c r="T73" s="102">
        <v>35</v>
      </c>
      <c r="U73" s="102">
        <v>35</v>
      </c>
      <c r="V73" s="102">
        <v>32</v>
      </c>
      <c r="W73" s="100">
        <v>200</v>
      </c>
      <c r="X73" s="100"/>
      <c r="Y73" s="100">
        <v>1</v>
      </c>
      <c r="Z73" s="1"/>
      <c r="AA73" s="1"/>
      <c r="AB73" s="1"/>
      <c r="AC73" s="1"/>
    </row>
    <row r="74" spans="1:29" ht="15.75" customHeight="1" x14ac:dyDescent="0.2">
      <c r="A74" s="94">
        <v>202800</v>
      </c>
      <c r="B74" s="95" t="s">
        <v>1713</v>
      </c>
      <c r="C74" s="16" t="s">
        <v>49</v>
      </c>
      <c r="D74" s="96">
        <v>0</v>
      </c>
      <c r="E74" s="96">
        <v>0</v>
      </c>
      <c r="F74" s="96">
        <v>0</v>
      </c>
      <c r="G74" s="96">
        <v>0</v>
      </c>
      <c r="H74" s="96">
        <v>0</v>
      </c>
      <c r="I74" s="97">
        <v>82</v>
      </c>
      <c r="J74" s="97">
        <v>0</v>
      </c>
      <c r="K74" s="97">
        <v>82</v>
      </c>
      <c r="L74" s="97">
        <v>0</v>
      </c>
      <c r="M74" s="97">
        <v>25</v>
      </c>
      <c r="N74" s="97">
        <v>20</v>
      </c>
      <c r="O74" s="97">
        <v>0</v>
      </c>
      <c r="P74" s="98">
        <v>3</v>
      </c>
      <c r="Q74" s="98">
        <v>0</v>
      </c>
      <c r="R74" s="102">
        <v>50</v>
      </c>
      <c r="S74" s="102">
        <v>10</v>
      </c>
      <c r="T74" s="102">
        <v>35</v>
      </c>
      <c r="U74" s="102">
        <v>35</v>
      </c>
      <c r="V74" s="102">
        <v>32</v>
      </c>
      <c r="W74" s="100">
        <v>200</v>
      </c>
      <c r="X74" s="100"/>
      <c r="Y74" s="100">
        <v>0</v>
      </c>
      <c r="Z74" s="1"/>
      <c r="AA74" s="1"/>
      <c r="AB74" s="1"/>
      <c r="AC74" s="1"/>
    </row>
    <row r="75" spans="1:29" ht="15.75" customHeight="1" x14ac:dyDescent="0.2">
      <c r="A75" s="94">
        <v>202900</v>
      </c>
      <c r="B75" s="95" t="s">
        <v>1714</v>
      </c>
      <c r="C75" s="16" t="s">
        <v>49</v>
      </c>
      <c r="D75" s="96">
        <v>0</v>
      </c>
      <c r="E75" s="96">
        <v>0</v>
      </c>
      <c r="F75" s="96">
        <v>0</v>
      </c>
      <c r="G75" s="96">
        <v>0</v>
      </c>
      <c r="H75" s="96">
        <v>1</v>
      </c>
      <c r="I75" s="97">
        <v>72</v>
      </c>
      <c r="J75" s="97">
        <v>0</v>
      </c>
      <c r="K75" s="97">
        <v>82</v>
      </c>
      <c r="L75" s="97">
        <v>0</v>
      </c>
      <c r="M75" s="97">
        <v>25</v>
      </c>
      <c r="N75" s="97">
        <v>20</v>
      </c>
      <c r="O75" s="97">
        <v>0</v>
      </c>
      <c r="P75" s="98">
        <v>3</v>
      </c>
      <c r="Q75" s="98">
        <v>0</v>
      </c>
      <c r="R75" s="102">
        <v>50</v>
      </c>
      <c r="S75" s="102">
        <v>10</v>
      </c>
      <c r="T75" s="102">
        <v>35</v>
      </c>
      <c r="U75" s="102">
        <v>35</v>
      </c>
      <c r="V75" s="102">
        <v>32</v>
      </c>
      <c r="W75" s="100">
        <v>200</v>
      </c>
      <c r="X75" s="100"/>
      <c r="Y75" s="100">
        <v>0</v>
      </c>
      <c r="Z75" s="1"/>
      <c r="AA75" s="1"/>
      <c r="AB75" s="1"/>
      <c r="AC75" s="1"/>
    </row>
    <row r="76" spans="1:29" ht="15.75" customHeight="1" x14ac:dyDescent="0.2">
      <c r="A76" s="94" t="s">
        <v>418</v>
      </c>
      <c r="B76" s="94" t="s">
        <v>449</v>
      </c>
      <c r="C76" s="16" t="s">
        <v>2</v>
      </c>
      <c r="D76" s="96" t="s">
        <v>419</v>
      </c>
      <c r="E76" s="96" t="s">
        <v>420</v>
      </c>
      <c r="F76" s="96" t="s">
        <v>421</v>
      </c>
      <c r="G76" s="96" t="s">
        <v>422</v>
      </c>
      <c r="H76" s="96" t="s">
        <v>423</v>
      </c>
      <c r="I76" s="97" t="s">
        <v>424</v>
      </c>
      <c r="J76" s="97" t="s">
        <v>425</v>
      </c>
      <c r="K76" s="97" t="s">
        <v>426</v>
      </c>
      <c r="L76" s="97" t="s">
        <v>427</v>
      </c>
      <c r="M76" s="97" t="s">
        <v>428</v>
      </c>
      <c r="N76" s="97" t="s">
        <v>429</v>
      </c>
      <c r="O76" s="97" t="s">
        <v>430</v>
      </c>
      <c r="P76" s="98" t="s">
        <v>9</v>
      </c>
      <c r="Q76" s="98" t="s">
        <v>431</v>
      </c>
      <c r="R76" s="102" t="s">
        <v>432</v>
      </c>
      <c r="S76" s="102" t="s">
        <v>433</v>
      </c>
      <c r="T76" s="102" t="s">
        <v>434</v>
      </c>
      <c r="U76" s="102" t="s">
        <v>435</v>
      </c>
      <c r="V76" s="102" t="s">
        <v>436</v>
      </c>
      <c r="W76" s="100" t="s">
        <v>437</v>
      </c>
      <c r="X76" s="100" t="s">
        <v>10</v>
      </c>
      <c r="Y76" s="100" t="s">
        <v>438</v>
      </c>
      <c r="Z76" s="1"/>
      <c r="AA76" s="1"/>
      <c r="AB76" s="1"/>
      <c r="AC76" s="1"/>
    </row>
    <row r="77" spans="1:29" ht="15.75" customHeight="1" x14ac:dyDescent="0.2">
      <c r="A77" s="94">
        <v>203000</v>
      </c>
      <c r="B77" s="103" t="s">
        <v>1715</v>
      </c>
      <c r="C77" s="16" t="s">
        <v>82</v>
      </c>
      <c r="D77" s="96">
        <v>50</v>
      </c>
      <c r="E77" s="96">
        <v>0</v>
      </c>
      <c r="F77" s="96">
        <v>0</v>
      </c>
      <c r="G77" s="96">
        <v>0</v>
      </c>
      <c r="H77" s="96">
        <v>0</v>
      </c>
      <c r="I77" s="97">
        <v>40</v>
      </c>
      <c r="J77" s="97">
        <v>0</v>
      </c>
      <c r="K77" s="97">
        <v>0</v>
      </c>
      <c r="L77" s="97">
        <v>0</v>
      </c>
      <c r="M77" s="97">
        <v>20</v>
      </c>
      <c r="N77" s="97">
        <v>1</v>
      </c>
      <c r="O77" s="97">
        <v>0</v>
      </c>
      <c r="P77" s="98">
        <v>2</v>
      </c>
      <c r="Q77" s="98">
        <v>0</v>
      </c>
      <c r="R77" s="102">
        <v>20</v>
      </c>
      <c r="S77" s="102">
        <v>5</v>
      </c>
      <c r="T77" s="102">
        <v>15</v>
      </c>
      <c r="U77" s="102">
        <v>15</v>
      </c>
      <c r="V77" s="102">
        <v>16</v>
      </c>
      <c r="W77" s="100">
        <v>200</v>
      </c>
      <c r="X77" s="100"/>
      <c r="Y77" s="100">
        <v>0</v>
      </c>
      <c r="Z77" s="1"/>
      <c r="AA77" s="1"/>
      <c r="AB77" s="1"/>
      <c r="AC77" s="1"/>
    </row>
    <row r="78" spans="1:29" ht="15.75" customHeight="1" x14ac:dyDescent="0.2">
      <c r="A78" s="94">
        <v>203100</v>
      </c>
      <c r="B78" s="95" t="s">
        <v>1716</v>
      </c>
      <c r="C78" s="16" t="s">
        <v>82</v>
      </c>
      <c r="D78" s="96">
        <v>50</v>
      </c>
      <c r="E78" s="96">
        <v>0</v>
      </c>
      <c r="F78" s="96">
        <v>0</v>
      </c>
      <c r="G78" s="96">
        <v>0</v>
      </c>
      <c r="H78" s="96">
        <v>0</v>
      </c>
      <c r="I78" s="97">
        <v>40</v>
      </c>
      <c r="J78" s="97">
        <v>0</v>
      </c>
      <c r="K78" s="97">
        <v>0</v>
      </c>
      <c r="L78" s="97">
        <v>0</v>
      </c>
      <c r="M78" s="97">
        <v>20</v>
      </c>
      <c r="N78" s="97">
        <v>1</v>
      </c>
      <c r="O78" s="97">
        <v>0</v>
      </c>
      <c r="P78" s="98">
        <v>2</v>
      </c>
      <c r="Q78" s="98">
        <v>0</v>
      </c>
      <c r="R78" s="102">
        <v>20</v>
      </c>
      <c r="S78" s="102">
        <v>5</v>
      </c>
      <c r="T78" s="102">
        <v>15</v>
      </c>
      <c r="U78" s="102">
        <v>15</v>
      </c>
      <c r="V78" s="102">
        <v>16</v>
      </c>
      <c r="W78" s="100">
        <v>20</v>
      </c>
      <c r="X78" s="100"/>
      <c r="Y78" s="100">
        <v>0</v>
      </c>
      <c r="Z78" s="1"/>
      <c r="AA78" s="1"/>
      <c r="AB78" s="1"/>
      <c r="AC78" s="1"/>
    </row>
    <row r="79" spans="1:29" ht="15.75" customHeight="1" x14ac:dyDescent="0.2">
      <c r="A79" s="94">
        <v>203200</v>
      </c>
      <c r="B79" s="95" t="s">
        <v>1717</v>
      </c>
      <c r="C79" s="16" t="s">
        <v>82</v>
      </c>
      <c r="D79" s="96">
        <v>0</v>
      </c>
      <c r="E79" s="96">
        <v>0</v>
      </c>
      <c r="F79" s="96">
        <v>0</v>
      </c>
      <c r="G79" s="96">
        <v>0</v>
      </c>
      <c r="H79" s="96">
        <v>0</v>
      </c>
      <c r="I79" s="97">
        <v>40</v>
      </c>
      <c r="J79" s="97">
        <v>0</v>
      </c>
      <c r="K79" s="97">
        <v>0</v>
      </c>
      <c r="L79" s="97">
        <v>40</v>
      </c>
      <c r="M79" s="97">
        <v>20</v>
      </c>
      <c r="N79" s="97">
        <v>1</v>
      </c>
      <c r="O79" s="97">
        <v>0</v>
      </c>
      <c r="P79" s="98">
        <v>2</v>
      </c>
      <c r="Q79" s="98">
        <v>0</v>
      </c>
      <c r="R79" s="102">
        <v>20</v>
      </c>
      <c r="S79" s="102">
        <v>5</v>
      </c>
      <c r="T79" s="102">
        <v>15</v>
      </c>
      <c r="U79" s="102">
        <v>15</v>
      </c>
      <c r="V79" s="102">
        <v>16</v>
      </c>
      <c r="W79" s="100">
        <v>200</v>
      </c>
      <c r="X79" s="100"/>
      <c r="Y79" s="100">
        <v>0</v>
      </c>
      <c r="Z79" s="1"/>
      <c r="AA79" s="1"/>
      <c r="AB79" s="1"/>
      <c r="AC79" s="1"/>
    </row>
    <row r="80" spans="1:29" ht="15.75" customHeight="1" x14ac:dyDescent="0.2">
      <c r="A80" s="94">
        <v>203300</v>
      </c>
      <c r="B80" s="95" t="s">
        <v>1718</v>
      </c>
      <c r="C80" s="16" t="s">
        <v>82</v>
      </c>
      <c r="D80" s="96">
        <v>29</v>
      </c>
      <c r="E80" s="96">
        <v>38</v>
      </c>
      <c r="F80" s="96">
        <v>0</v>
      </c>
      <c r="G80" s="96">
        <v>0</v>
      </c>
      <c r="H80" s="96">
        <v>0</v>
      </c>
      <c r="I80" s="97">
        <v>46</v>
      </c>
      <c r="J80" s="97">
        <v>0</v>
      </c>
      <c r="K80" s="97">
        <v>0</v>
      </c>
      <c r="L80" s="97">
        <v>0</v>
      </c>
      <c r="M80" s="97">
        <v>20</v>
      </c>
      <c r="N80" s="97">
        <v>1</v>
      </c>
      <c r="O80" s="97">
        <v>0</v>
      </c>
      <c r="P80" s="98">
        <v>2</v>
      </c>
      <c r="Q80" s="98">
        <v>0</v>
      </c>
      <c r="R80" s="102">
        <v>20</v>
      </c>
      <c r="S80" s="102">
        <v>5</v>
      </c>
      <c r="T80" s="102">
        <v>15</v>
      </c>
      <c r="U80" s="102">
        <v>15</v>
      </c>
      <c r="V80" s="102">
        <v>16</v>
      </c>
      <c r="W80" s="100">
        <v>200</v>
      </c>
      <c r="X80" s="100"/>
      <c r="Y80" s="100">
        <v>0</v>
      </c>
      <c r="Z80" s="1"/>
      <c r="AA80" s="1"/>
      <c r="AB80" s="1"/>
      <c r="AC80" s="1"/>
    </row>
    <row r="81" spans="1:29" ht="15.75" customHeight="1" x14ac:dyDescent="0.2">
      <c r="A81" s="94">
        <v>203400</v>
      </c>
      <c r="B81" s="95" t="s">
        <v>1719</v>
      </c>
      <c r="C81" s="16" t="s">
        <v>82</v>
      </c>
      <c r="D81" s="96">
        <v>11</v>
      </c>
      <c r="E81" s="96">
        <v>14</v>
      </c>
      <c r="F81" s="96">
        <v>63</v>
      </c>
      <c r="G81" s="96">
        <v>0</v>
      </c>
      <c r="H81" s="96">
        <v>0</v>
      </c>
      <c r="I81" s="97">
        <v>30</v>
      </c>
      <c r="J81" s="97">
        <v>33</v>
      </c>
      <c r="K81" s="97">
        <v>0</v>
      </c>
      <c r="L81" s="97">
        <v>0</v>
      </c>
      <c r="M81" s="97">
        <v>20</v>
      </c>
      <c r="N81" s="97">
        <v>1</v>
      </c>
      <c r="O81" s="97">
        <v>0</v>
      </c>
      <c r="P81" s="98">
        <v>2</v>
      </c>
      <c r="Q81" s="98">
        <v>0</v>
      </c>
      <c r="R81" s="102">
        <v>20</v>
      </c>
      <c r="S81" s="102">
        <v>5</v>
      </c>
      <c r="T81" s="102">
        <v>15</v>
      </c>
      <c r="U81" s="102">
        <v>15</v>
      </c>
      <c r="V81" s="102">
        <v>16</v>
      </c>
      <c r="W81" s="100">
        <v>200</v>
      </c>
      <c r="X81" s="100"/>
      <c r="Y81" s="100">
        <v>1</v>
      </c>
      <c r="Z81" s="1"/>
      <c r="AA81" s="1"/>
      <c r="AB81" s="1"/>
      <c r="AC81" s="1"/>
    </row>
    <row r="82" spans="1:29" ht="15.75" customHeight="1" x14ac:dyDescent="0.2">
      <c r="A82" s="94">
        <v>203500</v>
      </c>
      <c r="B82" s="95" t="s">
        <v>1720</v>
      </c>
      <c r="C82" s="16" t="s">
        <v>82</v>
      </c>
      <c r="D82" s="96">
        <v>8</v>
      </c>
      <c r="E82" s="96">
        <v>10</v>
      </c>
      <c r="F82" s="96">
        <v>62</v>
      </c>
      <c r="G82" s="96">
        <v>0</v>
      </c>
      <c r="H82" s="96">
        <v>0</v>
      </c>
      <c r="I82" s="97">
        <v>30</v>
      </c>
      <c r="J82" s="97">
        <v>32</v>
      </c>
      <c r="K82" s="97">
        <v>0</v>
      </c>
      <c r="L82" s="97">
        <v>0</v>
      </c>
      <c r="M82" s="97">
        <v>20</v>
      </c>
      <c r="N82" s="97">
        <v>1</v>
      </c>
      <c r="O82" s="97">
        <v>0</v>
      </c>
      <c r="P82" s="98">
        <v>2</v>
      </c>
      <c r="Q82" s="98">
        <v>0</v>
      </c>
      <c r="R82" s="102">
        <v>20</v>
      </c>
      <c r="S82" s="102">
        <v>5</v>
      </c>
      <c r="T82" s="102">
        <v>15</v>
      </c>
      <c r="U82" s="102">
        <v>15</v>
      </c>
      <c r="V82" s="102">
        <v>16</v>
      </c>
      <c r="W82" s="100">
        <v>200</v>
      </c>
      <c r="X82" s="100"/>
      <c r="Y82" s="100">
        <v>1</v>
      </c>
      <c r="Z82" s="1"/>
      <c r="AA82" s="1"/>
      <c r="AB82" s="1"/>
      <c r="AC82" s="1"/>
    </row>
    <row r="83" spans="1:29" ht="15.75" customHeight="1" x14ac:dyDescent="0.2">
      <c r="A83" s="94">
        <v>203600</v>
      </c>
      <c r="B83" s="95" t="s">
        <v>1721</v>
      </c>
      <c r="C83" s="16" t="s">
        <v>82</v>
      </c>
      <c r="D83" s="96">
        <v>15</v>
      </c>
      <c r="E83" s="96">
        <v>19</v>
      </c>
      <c r="F83" s="96">
        <v>0</v>
      </c>
      <c r="G83" s="96">
        <v>63</v>
      </c>
      <c r="H83" s="96">
        <v>0</v>
      </c>
      <c r="I83" s="97">
        <v>27</v>
      </c>
      <c r="J83" s="97">
        <v>33</v>
      </c>
      <c r="K83" s="97">
        <v>0</v>
      </c>
      <c r="L83" s="97">
        <v>0</v>
      </c>
      <c r="M83" s="97">
        <v>20</v>
      </c>
      <c r="N83" s="97">
        <v>1</v>
      </c>
      <c r="O83" s="97">
        <v>0</v>
      </c>
      <c r="P83" s="98">
        <v>2</v>
      </c>
      <c r="Q83" s="98">
        <v>0</v>
      </c>
      <c r="R83" s="102">
        <v>20</v>
      </c>
      <c r="S83" s="102">
        <v>5</v>
      </c>
      <c r="T83" s="102">
        <v>15</v>
      </c>
      <c r="U83" s="102">
        <v>15</v>
      </c>
      <c r="V83" s="102">
        <v>16</v>
      </c>
      <c r="W83" s="100">
        <v>200</v>
      </c>
      <c r="X83" s="100"/>
      <c r="Y83" s="100">
        <v>1</v>
      </c>
      <c r="Z83" s="1"/>
      <c r="AA83" s="1"/>
      <c r="AB83" s="1"/>
      <c r="AC83" s="1"/>
    </row>
    <row r="84" spans="1:29" ht="15.75" customHeight="1" x14ac:dyDescent="0.2">
      <c r="A84" s="94">
        <v>203700</v>
      </c>
      <c r="B84" s="95" t="s">
        <v>1722</v>
      </c>
      <c r="C84" s="16" t="s">
        <v>82</v>
      </c>
      <c r="D84" s="96">
        <v>14</v>
      </c>
      <c r="E84" s="96">
        <v>18</v>
      </c>
      <c r="F84" s="96">
        <v>0</v>
      </c>
      <c r="G84" s="96">
        <v>74</v>
      </c>
      <c r="H84" s="96">
        <v>0</v>
      </c>
      <c r="I84" s="97">
        <v>27</v>
      </c>
      <c r="J84" s="97">
        <v>30</v>
      </c>
      <c r="K84" s="97">
        <v>0</v>
      </c>
      <c r="L84" s="97">
        <v>0</v>
      </c>
      <c r="M84" s="97">
        <v>20</v>
      </c>
      <c r="N84" s="97">
        <v>1</v>
      </c>
      <c r="O84" s="97">
        <v>0</v>
      </c>
      <c r="P84" s="98">
        <v>2</v>
      </c>
      <c r="Q84" s="98">
        <v>0</v>
      </c>
      <c r="R84" s="102">
        <v>20</v>
      </c>
      <c r="S84" s="102">
        <v>5</v>
      </c>
      <c r="T84" s="102">
        <v>15</v>
      </c>
      <c r="U84" s="102">
        <v>15</v>
      </c>
      <c r="V84" s="102">
        <v>16</v>
      </c>
      <c r="W84" s="100">
        <v>200</v>
      </c>
      <c r="X84" s="100"/>
      <c r="Y84" s="100">
        <v>1</v>
      </c>
      <c r="Z84" s="1"/>
      <c r="AA84" s="1"/>
      <c r="AB84" s="1"/>
      <c r="AC84" s="1"/>
    </row>
    <row r="85" spans="1:29" ht="15.75" customHeight="1" x14ac:dyDescent="0.2">
      <c r="A85" s="94">
        <v>203800</v>
      </c>
      <c r="B85" s="95" t="s">
        <v>1723</v>
      </c>
      <c r="C85" s="16" t="s">
        <v>82</v>
      </c>
      <c r="D85" s="96">
        <v>0</v>
      </c>
      <c r="E85" s="96">
        <v>0</v>
      </c>
      <c r="F85" s="96">
        <v>0</v>
      </c>
      <c r="G85" s="96">
        <v>0</v>
      </c>
      <c r="H85" s="96">
        <v>0</v>
      </c>
      <c r="I85" s="97">
        <v>40</v>
      </c>
      <c r="J85" s="97">
        <v>0</v>
      </c>
      <c r="K85" s="97">
        <v>40</v>
      </c>
      <c r="L85" s="97">
        <v>0</v>
      </c>
      <c r="M85" s="97">
        <v>20</v>
      </c>
      <c r="N85" s="97">
        <v>1</v>
      </c>
      <c r="O85" s="97">
        <v>0</v>
      </c>
      <c r="P85" s="98">
        <v>2</v>
      </c>
      <c r="Q85" s="98">
        <v>0</v>
      </c>
      <c r="R85" s="102">
        <v>20</v>
      </c>
      <c r="S85" s="102">
        <v>5</v>
      </c>
      <c r="T85" s="102">
        <v>15</v>
      </c>
      <c r="U85" s="102">
        <v>15</v>
      </c>
      <c r="V85" s="102">
        <v>16</v>
      </c>
      <c r="W85" s="100">
        <v>200</v>
      </c>
      <c r="X85" s="100"/>
      <c r="Y85" s="100">
        <v>0</v>
      </c>
      <c r="Z85" s="1"/>
      <c r="AA85" s="1"/>
      <c r="AB85" s="1"/>
      <c r="AC85" s="1"/>
    </row>
    <row r="86" spans="1:29" ht="15.75" customHeight="1" x14ac:dyDescent="0.2">
      <c r="A86" s="94">
        <v>203900</v>
      </c>
      <c r="B86" s="95" t="s">
        <v>1724</v>
      </c>
      <c r="C86" s="16" t="s">
        <v>82</v>
      </c>
      <c r="D86" s="96">
        <v>0</v>
      </c>
      <c r="E86" s="96">
        <v>0</v>
      </c>
      <c r="F86" s="96">
        <v>0</v>
      </c>
      <c r="G86" s="96">
        <v>0</v>
      </c>
      <c r="H86" s="96">
        <v>1</v>
      </c>
      <c r="I86" s="97">
        <v>35</v>
      </c>
      <c r="J86" s="97">
        <v>0</v>
      </c>
      <c r="K86" s="97">
        <v>41</v>
      </c>
      <c r="L86" s="97">
        <v>0</v>
      </c>
      <c r="M86" s="97">
        <v>20</v>
      </c>
      <c r="N86" s="97">
        <v>1</v>
      </c>
      <c r="O86" s="97">
        <v>0</v>
      </c>
      <c r="P86" s="98">
        <v>2</v>
      </c>
      <c r="Q86" s="98">
        <v>0</v>
      </c>
      <c r="R86" s="102">
        <v>20</v>
      </c>
      <c r="S86" s="102">
        <v>5</v>
      </c>
      <c r="T86" s="102">
        <v>15</v>
      </c>
      <c r="U86" s="102">
        <v>15</v>
      </c>
      <c r="V86" s="102">
        <v>16</v>
      </c>
      <c r="W86" s="100">
        <v>200</v>
      </c>
      <c r="X86" s="100"/>
      <c r="Y86" s="100">
        <v>0</v>
      </c>
      <c r="Z86" s="1"/>
      <c r="AA86" s="1"/>
      <c r="AB86" s="1"/>
      <c r="AC86" s="1"/>
    </row>
    <row r="87" spans="1:29" ht="15.75" customHeight="1" x14ac:dyDescent="0.2">
      <c r="A87" s="94" t="s">
        <v>418</v>
      </c>
      <c r="B87" s="94" t="s">
        <v>449</v>
      </c>
      <c r="C87" s="16" t="s">
        <v>2</v>
      </c>
      <c r="D87" s="96" t="s">
        <v>419</v>
      </c>
      <c r="E87" s="96" t="s">
        <v>420</v>
      </c>
      <c r="F87" s="96" t="s">
        <v>421</v>
      </c>
      <c r="G87" s="96" t="s">
        <v>422</v>
      </c>
      <c r="H87" s="96" t="s">
        <v>423</v>
      </c>
      <c r="I87" s="97" t="s">
        <v>424</v>
      </c>
      <c r="J87" s="97" t="s">
        <v>425</v>
      </c>
      <c r="K87" s="97" t="s">
        <v>426</v>
      </c>
      <c r="L87" s="97" t="s">
        <v>427</v>
      </c>
      <c r="M87" s="97" t="s">
        <v>428</v>
      </c>
      <c r="N87" s="97" t="s">
        <v>429</v>
      </c>
      <c r="O87" s="97" t="s">
        <v>430</v>
      </c>
      <c r="P87" s="98" t="s">
        <v>9</v>
      </c>
      <c r="Q87" s="98" t="s">
        <v>431</v>
      </c>
      <c r="R87" s="102" t="s">
        <v>432</v>
      </c>
      <c r="S87" s="102" t="s">
        <v>433</v>
      </c>
      <c r="T87" s="102" t="s">
        <v>434</v>
      </c>
      <c r="U87" s="102" t="s">
        <v>435</v>
      </c>
      <c r="V87" s="102" t="s">
        <v>436</v>
      </c>
      <c r="W87" s="100" t="s">
        <v>437</v>
      </c>
      <c r="X87" s="100" t="s">
        <v>10</v>
      </c>
      <c r="Y87" s="100" t="s">
        <v>438</v>
      </c>
      <c r="Z87" s="1"/>
      <c r="AA87" s="1"/>
      <c r="AB87" s="1"/>
      <c r="AC87" s="1"/>
    </row>
    <row r="88" spans="1:29" ht="15.75" customHeight="1" x14ac:dyDescent="0.2">
      <c r="A88" s="94">
        <v>204000</v>
      </c>
      <c r="B88" s="103" t="s">
        <v>1725</v>
      </c>
      <c r="C88" s="16" t="s">
        <v>54</v>
      </c>
      <c r="D88" s="96">
        <v>13</v>
      </c>
      <c r="E88" s="96">
        <v>85</v>
      </c>
      <c r="F88" s="96">
        <v>0</v>
      </c>
      <c r="G88" s="96">
        <v>0</v>
      </c>
      <c r="H88" s="96">
        <v>0</v>
      </c>
      <c r="I88" s="97">
        <v>80</v>
      </c>
      <c r="J88" s="97">
        <v>0</v>
      </c>
      <c r="K88" s="97">
        <v>0</v>
      </c>
      <c r="L88" s="97">
        <v>0</v>
      </c>
      <c r="M88" s="97">
        <v>20</v>
      </c>
      <c r="N88" s="97">
        <v>20</v>
      </c>
      <c r="O88" s="97">
        <v>0</v>
      </c>
      <c r="P88" s="98">
        <v>3</v>
      </c>
      <c r="Q88" s="98">
        <v>0</v>
      </c>
      <c r="R88" s="102">
        <v>50</v>
      </c>
      <c r="S88" s="102">
        <v>10</v>
      </c>
      <c r="T88" s="102">
        <v>35</v>
      </c>
      <c r="U88" s="102">
        <v>35</v>
      </c>
      <c r="V88" s="102">
        <v>32</v>
      </c>
      <c r="W88" s="100">
        <v>120</v>
      </c>
      <c r="X88" s="100"/>
      <c r="Y88" s="100">
        <v>0</v>
      </c>
      <c r="Z88" s="1"/>
      <c r="AA88" s="1"/>
      <c r="AB88" s="1"/>
      <c r="AC88" s="1"/>
    </row>
    <row r="89" spans="1:29" ht="15.75" customHeight="1" x14ac:dyDescent="0.2">
      <c r="A89" s="94">
        <v>204100</v>
      </c>
      <c r="B89" s="95" t="s">
        <v>1726</v>
      </c>
      <c r="C89" s="16" t="s">
        <v>54</v>
      </c>
      <c r="D89" s="96">
        <v>13</v>
      </c>
      <c r="E89" s="96">
        <v>85</v>
      </c>
      <c r="F89" s="96">
        <v>0</v>
      </c>
      <c r="G89" s="96">
        <v>0</v>
      </c>
      <c r="H89" s="96">
        <v>0</v>
      </c>
      <c r="I89" s="97">
        <v>80</v>
      </c>
      <c r="J89" s="97">
        <v>0</v>
      </c>
      <c r="K89" s="97">
        <v>0</v>
      </c>
      <c r="L89" s="97">
        <v>0</v>
      </c>
      <c r="M89" s="97">
        <v>20</v>
      </c>
      <c r="N89" s="97">
        <v>20</v>
      </c>
      <c r="O89" s="97">
        <v>0</v>
      </c>
      <c r="P89" s="98">
        <v>3</v>
      </c>
      <c r="Q89" s="98">
        <v>0</v>
      </c>
      <c r="R89" s="102">
        <v>50</v>
      </c>
      <c r="S89" s="102">
        <v>10</v>
      </c>
      <c r="T89" s="102">
        <v>35</v>
      </c>
      <c r="U89" s="102">
        <v>35</v>
      </c>
      <c r="V89" s="102">
        <v>32</v>
      </c>
      <c r="W89" s="100">
        <v>12</v>
      </c>
      <c r="X89" s="100"/>
      <c r="Y89" s="100">
        <v>0</v>
      </c>
      <c r="Z89" s="1"/>
      <c r="AA89" s="1"/>
      <c r="AB89" s="1"/>
      <c r="AC89" s="1"/>
    </row>
    <row r="90" spans="1:29" ht="15.75" customHeight="1" x14ac:dyDescent="0.2">
      <c r="A90" s="94">
        <v>204200</v>
      </c>
      <c r="B90" s="95" t="s">
        <v>1727</v>
      </c>
      <c r="C90" s="16" t="s">
        <v>54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7">
        <v>80</v>
      </c>
      <c r="J90" s="97">
        <v>0</v>
      </c>
      <c r="K90" s="97">
        <v>0</v>
      </c>
      <c r="L90" s="97">
        <v>80</v>
      </c>
      <c r="M90" s="97">
        <v>20</v>
      </c>
      <c r="N90" s="97">
        <v>20</v>
      </c>
      <c r="O90" s="97">
        <v>0</v>
      </c>
      <c r="P90" s="98">
        <v>3</v>
      </c>
      <c r="Q90" s="98">
        <v>0</v>
      </c>
      <c r="R90" s="102">
        <v>50</v>
      </c>
      <c r="S90" s="102">
        <v>10</v>
      </c>
      <c r="T90" s="102">
        <v>35</v>
      </c>
      <c r="U90" s="102">
        <v>35</v>
      </c>
      <c r="V90" s="102">
        <v>32</v>
      </c>
      <c r="W90" s="100">
        <v>120</v>
      </c>
      <c r="X90" s="100"/>
      <c r="Y90" s="100">
        <v>0</v>
      </c>
      <c r="Z90" s="1"/>
      <c r="AA90" s="1"/>
      <c r="AB90" s="1"/>
      <c r="AC90" s="1"/>
    </row>
    <row r="91" spans="1:29" ht="15.75" customHeight="1" x14ac:dyDescent="0.2">
      <c r="A91" s="94">
        <v>204300</v>
      </c>
      <c r="B91" s="95" t="s">
        <v>1728</v>
      </c>
      <c r="C91" s="16" t="s">
        <v>54</v>
      </c>
      <c r="D91" s="96">
        <v>10</v>
      </c>
      <c r="E91" s="96">
        <v>64</v>
      </c>
      <c r="F91" s="96">
        <v>0</v>
      </c>
      <c r="G91" s="96">
        <v>0</v>
      </c>
      <c r="H91" s="96">
        <v>0</v>
      </c>
      <c r="I91" s="97">
        <v>92</v>
      </c>
      <c r="J91" s="97">
        <v>0</v>
      </c>
      <c r="K91" s="97">
        <v>0</v>
      </c>
      <c r="L91" s="97">
        <v>0</v>
      </c>
      <c r="M91" s="97">
        <v>20</v>
      </c>
      <c r="N91" s="97">
        <v>20</v>
      </c>
      <c r="O91" s="97">
        <v>0</v>
      </c>
      <c r="P91" s="98">
        <v>3</v>
      </c>
      <c r="Q91" s="98">
        <v>0</v>
      </c>
      <c r="R91" s="102">
        <v>50</v>
      </c>
      <c r="S91" s="102">
        <v>10</v>
      </c>
      <c r="T91" s="102">
        <v>35</v>
      </c>
      <c r="U91" s="102">
        <v>35</v>
      </c>
      <c r="V91" s="102">
        <v>32</v>
      </c>
      <c r="W91" s="100">
        <v>120</v>
      </c>
      <c r="X91" s="100"/>
      <c r="Y91" s="100">
        <v>0</v>
      </c>
      <c r="Z91" s="1"/>
      <c r="AA91" s="1"/>
      <c r="AB91" s="1"/>
      <c r="AC91" s="1"/>
    </row>
    <row r="92" spans="1:29" ht="15.75" customHeight="1" x14ac:dyDescent="0.2">
      <c r="A92" s="94">
        <v>204400</v>
      </c>
      <c r="B92" s="95" t="s">
        <v>1729</v>
      </c>
      <c r="C92" s="16" t="s">
        <v>54</v>
      </c>
      <c r="D92" s="96">
        <v>4</v>
      </c>
      <c r="E92" s="96">
        <v>24</v>
      </c>
      <c r="F92" s="96">
        <v>71</v>
      </c>
      <c r="G92" s="96">
        <v>0</v>
      </c>
      <c r="H92" s="96">
        <v>0</v>
      </c>
      <c r="I92" s="97">
        <v>60</v>
      </c>
      <c r="J92" s="97">
        <v>65</v>
      </c>
      <c r="K92" s="97">
        <v>0</v>
      </c>
      <c r="L92" s="97">
        <v>0</v>
      </c>
      <c r="M92" s="97">
        <v>20</v>
      </c>
      <c r="N92" s="97">
        <v>20</v>
      </c>
      <c r="O92" s="97">
        <v>0</v>
      </c>
      <c r="P92" s="98">
        <v>3</v>
      </c>
      <c r="Q92" s="98">
        <v>0</v>
      </c>
      <c r="R92" s="102">
        <v>50</v>
      </c>
      <c r="S92" s="102">
        <v>10</v>
      </c>
      <c r="T92" s="102">
        <v>35</v>
      </c>
      <c r="U92" s="102">
        <v>35</v>
      </c>
      <c r="V92" s="102">
        <v>32</v>
      </c>
      <c r="W92" s="100">
        <v>120</v>
      </c>
      <c r="X92" s="100"/>
      <c r="Y92" s="100">
        <v>1</v>
      </c>
      <c r="Z92" s="1"/>
      <c r="AA92" s="1"/>
      <c r="AB92" s="1"/>
      <c r="AC92" s="1"/>
    </row>
    <row r="93" spans="1:29" ht="15.75" customHeight="1" x14ac:dyDescent="0.2">
      <c r="A93" s="94">
        <v>204500</v>
      </c>
      <c r="B93" s="95" t="s">
        <v>1730</v>
      </c>
      <c r="C93" s="16" t="s">
        <v>54</v>
      </c>
      <c r="D93" s="96">
        <v>3</v>
      </c>
      <c r="E93" s="96">
        <v>17</v>
      </c>
      <c r="F93" s="96">
        <v>69</v>
      </c>
      <c r="G93" s="96">
        <v>0</v>
      </c>
      <c r="H93" s="96">
        <v>0</v>
      </c>
      <c r="I93" s="97">
        <v>60</v>
      </c>
      <c r="J93" s="97">
        <v>64</v>
      </c>
      <c r="K93" s="97">
        <v>0</v>
      </c>
      <c r="L93" s="97">
        <v>0</v>
      </c>
      <c r="M93" s="97">
        <v>20</v>
      </c>
      <c r="N93" s="97">
        <v>20</v>
      </c>
      <c r="O93" s="97">
        <v>0</v>
      </c>
      <c r="P93" s="98">
        <v>3</v>
      </c>
      <c r="Q93" s="98">
        <v>0</v>
      </c>
      <c r="R93" s="102">
        <v>50</v>
      </c>
      <c r="S93" s="102">
        <v>10</v>
      </c>
      <c r="T93" s="102">
        <v>35</v>
      </c>
      <c r="U93" s="102">
        <v>35</v>
      </c>
      <c r="V93" s="102">
        <v>32</v>
      </c>
      <c r="W93" s="100">
        <v>120</v>
      </c>
      <c r="X93" s="100"/>
      <c r="Y93" s="100">
        <v>1</v>
      </c>
      <c r="Z93" s="1"/>
      <c r="AA93" s="1"/>
      <c r="AB93" s="1"/>
      <c r="AC93" s="1"/>
    </row>
    <row r="94" spans="1:29" ht="15.75" customHeight="1" x14ac:dyDescent="0.2">
      <c r="A94" s="94">
        <v>204600</v>
      </c>
      <c r="B94" s="95" t="s">
        <v>1731</v>
      </c>
      <c r="C94" s="16" t="s">
        <v>54</v>
      </c>
      <c r="D94" s="96">
        <v>5</v>
      </c>
      <c r="E94" s="96">
        <v>33</v>
      </c>
      <c r="F94" s="96">
        <v>0</v>
      </c>
      <c r="G94" s="96">
        <v>70</v>
      </c>
      <c r="H94" s="96">
        <v>0</v>
      </c>
      <c r="I94" s="97">
        <v>54</v>
      </c>
      <c r="J94" s="97">
        <v>66</v>
      </c>
      <c r="K94" s="97">
        <v>0</v>
      </c>
      <c r="L94" s="97">
        <v>0</v>
      </c>
      <c r="M94" s="97">
        <v>20</v>
      </c>
      <c r="N94" s="97">
        <v>20</v>
      </c>
      <c r="O94" s="97">
        <v>0</v>
      </c>
      <c r="P94" s="98">
        <v>3</v>
      </c>
      <c r="Q94" s="98">
        <v>0</v>
      </c>
      <c r="R94" s="102">
        <v>50</v>
      </c>
      <c r="S94" s="102">
        <v>10</v>
      </c>
      <c r="T94" s="102">
        <v>35</v>
      </c>
      <c r="U94" s="102">
        <v>35</v>
      </c>
      <c r="V94" s="102">
        <v>32</v>
      </c>
      <c r="W94" s="100">
        <v>120</v>
      </c>
      <c r="X94" s="100"/>
      <c r="Y94" s="100">
        <v>1</v>
      </c>
      <c r="Z94" s="1"/>
      <c r="AA94" s="1"/>
      <c r="AB94" s="1"/>
      <c r="AC94" s="1"/>
    </row>
    <row r="95" spans="1:29" ht="15.75" customHeight="1" x14ac:dyDescent="0.2">
      <c r="A95" s="94">
        <v>204700</v>
      </c>
      <c r="B95" s="95" t="s">
        <v>1732</v>
      </c>
      <c r="C95" s="16" t="s">
        <v>54</v>
      </c>
      <c r="D95" s="96">
        <v>5</v>
      </c>
      <c r="E95" s="96">
        <v>31</v>
      </c>
      <c r="F95" s="96">
        <v>0</v>
      </c>
      <c r="G95" s="96">
        <v>82</v>
      </c>
      <c r="H95" s="96">
        <v>0</v>
      </c>
      <c r="I95" s="97">
        <v>55</v>
      </c>
      <c r="J95" s="97">
        <v>60</v>
      </c>
      <c r="K95" s="97">
        <v>0</v>
      </c>
      <c r="L95" s="97">
        <v>0</v>
      </c>
      <c r="M95" s="97">
        <v>20</v>
      </c>
      <c r="N95" s="97">
        <v>20</v>
      </c>
      <c r="O95" s="97">
        <v>0</v>
      </c>
      <c r="P95" s="98">
        <v>3</v>
      </c>
      <c r="Q95" s="98">
        <v>0</v>
      </c>
      <c r="R95" s="102">
        <v>50</v>
      </c>
      <c r="S95" s="102">
        <v>10</v>
      </c>
      <c r="T95" s="102">
        <v>35</v>
      </c>
      <c r="U95" s="102">
        <v>35</v>
      </c>
      <c r="V95" s="102">
        <v>32</v>
      </c>
      <c r="W95" s="100">
        <v>120</v>
      </c>
      <c r="X95" s="100"/>
      <c r="Y95" s="100">
        <v>1</v>
      </c>
      <c r="Z95" s="1"/>
      <c r="AA95" s="1"/>
      <c r="AB95" s="1"/>
      <c r="AC95" s="1"/>
    </row>
    <row r="96" spans="1:29" ht="15.75" customHeight="1" x14ac:dyDescent="0.2">
      <c r="A96" s="94">
        <v>204800</v>
      </c>
      <c r="B96" s="95" t="s">
        <v>1733</v>
      </c>
      <c r="C96" s="16" t="s">
        <v>54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7">
        <v>80</v>
      </c>
      <c r="J96" s="97">
        <v>0</v>
      </c>
      <c r="K96" s="97">
        <v>80</v>
      </c>
      <c r="L96" s="97">
        <v>0</v>
      </c>
      <c r="M96" s="97">
        <v>20</v>
      </c>
      <c r="N96" s="97">
        <v>20</v>
      </c>
      <c r="O96" s="97">
        <v>0</v>
      </c>
      <c r="P96" s="98">
        <v>3</v>
      </c>
      <c r="Q96" s="98">
        <v>0</v>
      </c>
      <c r="R96" s="102">
        <v>50</v>
      </c>
      <c r="S96" s="102">
        <v>10</v>
      </c>
      <c r="T96" s="102">
        <v>35</v>
      </c>
      <c r="U96" s="102">
        <v>35</v>
      </c>
      <c r="V96" s="102">
        <v>32</v>
      </c>
      <c r="W96" s="100">
        <v>120</v>
      </c>
      <c r="X96" s="100"/>
      <c r="Y96" s="100">
        <v>0</v>
      </c>
      <c r="Z96" s="1"/>
      <c r="AA96" s="1"/>
      <c r="AB96" s="1"/>
      <c r="AC96" s="1"/>
    </row>
    <row r="97" spans="1:29" ht="15.75" customHeight="1" x14ac:dyDescent="0.2">
      <c r="A97" s="94">
        <v>204900</v>
      </c>
      <c r="B97" s="95" t="s">
        <v>1734</v>
      </c>
      <c r="C97" s="16" t="s">
        <v>54</v>
      </c>
      <c r="D97" s="96">
        <v>0</v>
      </c>
      <c r="E97" s="96">
        <v>0</v>
      </c>
      <c r="F97" s="96">
        <v>0</v>
      </c>
      <c r="G97" s="96">
        <v>0</v>
      </c>
      <c r="H97" s="96">
        <v>1</v>
      </c>
      <c r="I97" s="97">
        <v>70</v>
      </c>
      <c r="J97" s="97">
        <v>0</v>
      </c>
      <c r="K97" s="97">
        <v>80</v>
      </c>
      <c r="L97" s="97">
        <v>0</v>
      </c>
      <c r="M97" s="97">
        <v>20</v>
      </c>
      <c r="N97" s="97">
        <v>20</v>
      </c>
      <c r="O97" s="97">
        <v>0</v>
      </c>
      <c r="P97" s="98">
        <v>3</v>
      </c>
      <c r="Q97" s="98">
        <v>0</v>
      </c>
      <c r="R97" s="102">
        <v>50</v>
      </c>
      <c r="S97" s="102">
        <v>10</v>
      </c>
      <c r="T97" s="102">
        <v>35</v>
      </c>
      <c r="U97" s="102">
        <v>35</v>
      </c>
      <c r="V97" s="102">
        <v>32</v>
      </c>
      <c r="W97" s="100">
        <v>120</v>
      </c>
      <c r="X97" s="100"/>
      <c r="Y97" s="100">
        <v>0</v>
      </c>
      <c r="Z97" s="1"/>
      <c r="AA97" s="1"/>
      <c r="AB97" s="1"/>
      <c r="AC97" s="1"/>
    </row>
    <row r="98" spans="1:29" ht="15.75" customHeight="1" x14ac:dyDescent="0.2">
      <c r="A98" s="94" t="s">
        <v>418</v>
      </c>
      <c r="B98" s="94" t="s">
        <v>449</v>
      </c>
      <c r="C98" s="16" t="s">
        <v>2</v>
      </c>
      <c r="D98" s="96" t="s">
        <v>419</v>
      </c>
      <c r="E98" s="96" t="s">
        <v>420</v>
      </c>
      <c r="F98" s="96" t="s">
        <v>421</v>
      </c>
      <c r="G98" s="96" t="s">
        <v>422</v>
      </c>
      <c r="H98" s="96" t="s">
        <v>423</v>
      </c>
      <c r="I98" s="97" t="s">
        <v>424</v>
      </c>
      <c r="J98" s="97" t="s">
        <v>425</v>
      </c>
      <c r="K98" s="97" t="s">
        <v>426</v>
      </c>
      <c r="L98" s="97" t="s">
        <v>427</v>
      </c>
      <c r="M98" s="97" t="s">
        <v>428</v>
      </c>
      <c r="N98" s="97" t="s">
        <v>429</v>
      </c>
      <c r="O98" s="97" t="s">
        <v>430</v>
      </c>
      <c r="P98" s="98" t="s">
        <v>9</v>
      </c>
      <c r="Q98" s="98" t="s">
        <v>431</v>
      </c>
      <c r="R98" s="102" t="s">
        <v>432</v>
      </c>
      <c r="S98" s="102" t="s">
        <v>433</v>
      </c>
      <c r="T98" s="102" t="s">
        <v>434</v>
      </c>
      <c r="U98" s="102" t="s">
        <v>435</v>
      </c>
      <c r="V98" s="102" t="s">
        <v>436</v>
      </c>
      <c r="W98" s="100" t="s">
        <v>437</v>
      </c>
      <c r="X98" s="100" t="s">
        <v>10</v>
      </c>
      <c r="Y98" s="100" t="s">
        <v>438</v>
      </c>
      <c r="Z98" s="1"/>
      <c r="AA98" s="1"/>
      <c r="AB98" s="1"/>
      <c r="AC98" s="1"/>
    </row>
    <row r="99" spans="1:29" ht="15.75" customHeight="1" x14ac:dyDescent="0.2">
      <c r="A99" s="94">
        <v>205000</v>
      </c>
      <c r="B99" s="103" t="s">
        <v>66</v>
      </c>
      <c r="C99" s="16" t="s">
        <v>67</v>
      </c>
      <c r="D99" s="96">
        <v>58</v>
      </c>
      <c r="E99" s="96">
        <v>52</v>
      </c>
      <c r="F99" s="96">
        <v>0</v>
      </c>
      <c r="G99" s="96">
        <v>0</v>
      </c>
      <c r="H99" s="96">
        <v>0</v>
      </c>
      <c r="I99" s="97">
        <v>150</v>
      </c>
      <c r="J99" s="97">
        <v>0</v>
      </c>
      <c r="K99" s="97">
        <v>0</v>
      </c>
      <c r="L99" s="97">
        <v>0</v>
      </c>
      <c r="M99" s="97">
        <v>20</v>
      </c>
      <c r="N99" s="97">
        <v>20</v>
      </c>
      <c r="O99" s="97">
        <v>0</v>
      </c>
      <c r="P99" s="98">
        <v>6</v>
      </c>
      <c r="Q99" s="98">
        <v>1</v>
      </c>
      <c r="R99" s="102">
        <v>50</v>
      </c>
      <c r="S99" s="102">
        <v>10</v>
      </c>
      <c r="T99" s="102">
        <v>35</v>
      </c>
      <c r="U99" s="102">
        <v>35</v>
      </c>
      <c r="V99" s="102">
        <v>32</v>
      </c>
      <c r="W99" s="100">
        <v>60</v>
      </c>
      <c r="X99" s="100"/>
      <c r="Y99" s="100">
        <v>0</v>
      </c>
      <c r="Z99" s="1"/>
      <c r="AA99" s="1"/>
      <c r="AB99" s="1"/>
      <c r="AC99" s="1"/>
    </row>
    <row r="100" spans="1:29" ht="15.75" customHeight="1" x14ac:dyDescent="0.2">
      <c r="A100" s="94" t="s">
        <v>418</v>
      </c>
      <c r="B100" s="94" t="s">
        <v>449</v>
      </c>
      <c r="C100" s="16" t="s">
        <v>2</v>
      </c>
      <c r="D100" s="96" t="s">
        <v>419</v>
      </c>
      <c r="E100" s="96" t="s">
        <v>420</v>
      </c>
      <c r="F100" s="96" t="s">
        <v>421</v>
      </c>
      <c r="G100" s="96" t="s">
        <v>422</v>
      </c>
      <c r="H100" s="96" t="s">
        <v>423</v>
      </c>
      <c r="I100" s="97" t="s">
        <v>424</v>
      </c>
      <c r="J100" s="97" t="s">
        <v>425</v>
      </c>
      <c r="K100" s="97" t="s">
        <v>426</v>
      </c>
      <c r="L100" s="97" t="s">
        <v>427</v>
      </c>
      <c r="M100" s="97" t="s">
        <v>428</v>
      </c>
      <c r="N100" s="97" t="s">
        <v>429</v>
      </c>
      <c r="O100" s="97" t="s">
        <v>430</v>
      </c>
      <c r="P100" s="98" t="s">
        <v>9</v>
      </c>
      <c r="Q100" s="98" t="s">
        <v>431</v>
      </c>
      <c r="R100" s="102" t="s">
        <v>432</v>
      </c>
      <c r="S100" s="102" t="s">
        <v>433</v>
      </c>
      <c r="T100" s="102" t="s">
        <v>434</v>
      </c>
      <c r="U100" s="102" t="s">
        <v>435</v>
      </c>
      <c r="V100" s="102" t="s">
        <v>436</v>
      </c>
      <c r="W100" s="100" t="s">
        <v>437</v>
      </c>
      <c r="X100" s="100" t="s">
        <v>10</v>
      </c>
      <c r="Y100" s="100" t="s">
        <v>438</v>
      </c>
      <c r="Z100" s="1"/>
      <c r="AA100" s="1"/>
      <c r="AB100" s="1"/>
      <c r="AC100" s="1"/>
    </row>
    <row r="101" spans="1:29" ht="15.75" customHeight="1" x14ac:dyDescent="0.2">
      <c r="A101" s="94">
        <v>206000</v>
      </c>
      <c r="B101" s="103" t="s">
        <v>1735</v>
      </c>
      <c r="C101" s="16" t="s">
        <v>57</v>
      </c>
      <c r="D101" s="96">
        <v>51</v>
      </c>
      <c r="E101" s="96">
        <v>51</v>
      </c>
      <c r="F101" s="96">
        <v>0</v>
      </c>
      <c r="G101" s="96">
        <v>0</v>
      </c>
      <c r="H101" s="96">
        <v>0</v>
      </c>
      <c r="I101" s="97">
        <v>82</v>
      </c>
      <c r="J101" s="97">
        <v>0</v>
      </c>
      <c r="K101" s="97">
        <v>0</v>
      </c>
      <c r="L101" s="97">
        <v>0</v>
      </c>
      <c r="M101" s="97">
        <v>25</v>
      </c>
      <c r="N101" s="97">
        <v>20</v>
      </c>
      <c r="O101" s="97">
        <v>0</v>
      </c>
      <c r="P101" s="98">
        <v>4</v>
      </c>
      <c r="Q101" s="98">
        <v>1</v>
      </c>
      <c r="R101" s="102">
        <v>50</v>
      </c>
      <c r="S101" s="102">
        <v>10</v>
      </c>
      <c r="T101" s="102">
        <v>35</v>
      </c>
      <c r="U101" s="102">
        <v>35</v>
      </c>
      <c r="V101" s="102">
        <v>32</v>
      </c>
      <c r="W101" s="100">
        <v>240</v>
      </c>
      <c r="X101" s="100"/>
      <c r="Y101" s="100">
        <v>0</v>
      </c>
      <c r="Z101" s="1"/>
      <c r="AA101" s="1"/>
      <c r="AB101" s="1"/>
      <c r="AC101" s="1"/>
    </row>
    <row r="102" spans="1:29" ht="15.75" customHeight="1" x14ac:dyDescent="0.2">
      <c r="A102" s="94">
        <v>206100</v>
      </c>
      <c r="B102" s="95" t="s">
        <v>1736</v>
      </c>
      <c r="C102" s="16" t="s">
        <v>57</v>
      </c>
      <c r="D102" s="96">
        <v>51</v>
      </c>
      <c r="E102" s="96">
        <v>51</v>
      </c>
      <c r="F102" s="96">
        <v>0</v>
      </c>
      <c r="G102" s="96">
        <v>0</v>
      </c>
      <c r="H102" s="96">
        <v>0</v>
      </c>
      <c r="I102" s="97">
        <v>82</v>
      </c>
      <c r="J102" s="97">
        <v>0</v>
      </c>
      <c r="K102" s="97">
        <v>0</v>
      </c>
      <c r="L102" s="97">
        <v>0</v>
      </c>
      <c r="M102" s="97">
        <v>25</v>
      </c>
      <c r="N102" s="97">
        <v>20</v>
      </c>
      <c r="O102" s="97">
        <v>0</v>
      </c>
      <c r="P102" s="98">
        <v>4</v>
      </c>
      <c r="Q102" s="98">
        <v>1</v>
      </c>
      <c r="R102" s="102">
        <v>50</v>
      </c>
      <c r="S102" s="102">
        <v>10</v>
      </c>
      <c r="T102" s="102">
        <v>35</v>
      </c>
      <c r="U102" s="102">
        <v>35</v>
      </c>
      <c r="V102" s="102">
        <v>32</v>
      </c>
      <c r="W102" s="100">
        <v>24</v>
      </c>
      <c r="X102" s="100"/>
      <c r="Y102" s="100">
        <v>0</v>
      </c>
      <c r="Z102" s="1"/>
      <c r="AA102" s="1"/>
      <c r="AB102" s="1"/>
      <c r="AC102" s="1"/>
    </row>
    <row r="103" spans="1:29" ht="15.75" customHeight="1" x14ac:dyDescent="0.2">
      <c r="A103" s="94">
        <v>206200</v>
      </c>
      <c r="B103" s="95" t="s">
        <v>1737</v>
      </c>
      <c r="C103" s="16" t="s">
        <v>57</v>
      </c>
      <c r="D103" s="96">
        <v>0</v>
      </c>
      <c r="E103" s="96">
        <v>0</v>
      </c>
      <c r="F103" s="96">
        <v>0</v>
      </c>
      <c r="G103" s="96">
        <v>0</v>
      </c>
      <c r="H103" s="96">
        <v>0</v>
      </c>
      <c r="I103" s="97">
        <v>82</v>
      </c>
      <c r="J103" s="97">
        <v>0</v>
      </c>
      <c r="K103" s="97">
        <v>0</v>
      </c>
      <c r="L103" s="97">
        <v>82</v>
      </c>
      <c r="M103" s="97">
        <v>25</v>
      </c>
      <c r="N103" s="97">
        <v>20</v>
      </c>
      <c r="O103" s="97">
        <v>0</v>
      </c>
      <c r="P103" s="98">
        <v>4</v>
      </c>
      <c r="Q103" s="98">
        <v>1</v>
      </c>
      <c r="R103" s="102">
        <v>50</v>
      </c>
      <c r="S103" s="102">
        <v>10</v>
      </c>
      <c r="T103" s="102">
        <v>35</v>
      </c>
      <c r="U103" s="102">
        <v>35</v>
      </c>
      <c r="V103" s="102">
        <v>32</v>
      </c>
      <c r="W103" s="100">
        <v>240</v>
      </c>
      <c r="X103" s="100"/>
      <c r="Y103" s="100">
        <v>0</v>
      </c>
      <c r="Z103" s="1"/>
      <c r="AA103" s="1"/>
      <c r="AB103" s="1"/>
      <c r="AC103" s="1"/>
    </row>
    <row r="104" spans="1:29" ht="15.75" customHeight="1" x14ac:dyDescent="0.2">
      <c r="A104" s="94">
        <v>206300</v>
      </c>
      <c r="B104" s="95" t="s">
        <v>1738</v>
      </c>
      <c r="C104" s="16" t="s">
        <v>57</v>
      </c>
      <c r="D104" s="96">
        <v>38</v>
      </c>
      <c r="E104" s="96">
        <v>38</v>
      </c>
      <c r="F104" s="96">
        <v>0</v>
      </c>
      <c r="G104" s="96">
        <v>0</v>
      </c>
      <c r="H104" s="96">
        <v>0</v>
      </c>
      <c r="I104" s="97">
        <v>94</v>
      </c>
      <c r="J104" s="97">
        <v>0</v>
      </c>
      <c r="K104" s="97">
        <v>0</v>
      </c>
      <c r="L104" s="97">
        <v>0</v>
      </c>
      <c r="M104" s="97">
        <v>25</v>
      </c>
      <c r="N104" s="97">
        <v>20</v>
      </c>
      <c r="O104" s="97">
        <v>0</v>
      </c>
      <c r="P104" s="98">
        <v>4</v>
      </c>
      <c r="Q104" s="98">
        <v>1</v>
      </c>
      <c r="R104" s="102">
        <v>50</v>
      </c>
      <c r="S104" s="102">
        <v>10</v>
      </c>
      <c r="T104" s="102">
        <v>35</v>
      </c>
      <c r="U104" s="102">
        <v>35</v>
      </c>
      <c r="V104" s="102">
        <v>32</v>
      </c>
      <c r="W104" s="100">
        <v>240</v>
      </c>
      <c r="X104" s="100"/>
      <c r="Y104" s="100">
        <v>0</v>
      </c>
      <c r="Z104" s="1"/>
      <c r="AA104" s="1"/>
      <c r="AB104" s="1"/>
      <c r="AC104" s="1"/>
    </row>
    <row r="105" spans="1:29" ht="15.75" customHeight="1" x14ac:dyDescent="0.2">
      <c r="A105" s="94">
        <v>206400</v>
      </c>
      <c r="B105" s="95" t="s">
        <v>1739</v>
      </c>
      <c r="C105" s="16" t="s">
        <v>57</v>
      </c>
      <c r="D105" s="96">
        <v>14</v>
      </c>
      <c r="E105" s="96">
        <v>14</v>
      </c>
      <c r="F105" s="96">
        <v>73</v>
      </c>
      <c r="G105" s="96">
        <v>0</v>
      </c>
      <c r="H105" s="96">
        <v>0</v>
      </c>
      <c r="I105" s="97">
        <v>62</v>
      </c>
      <c r="J105" s="97">
        <v>67</v>
      </c>
      <c r="K105" s="97">
        <v>0</v>
      </c>
      <c r="L105" s="97">
        <v>0</v>
      </c>
      <c r="M105" s="97">
        <v>25</v>
      </c>
      <c r="N105" s="97">
        <v>20</v>
      </c>
      <c r="O105" s="97">
        <v>0</v>
      </c>
      <c r="P105" s="98">
        <v>4</v>
      </c>
      <c r="Q105" s="98">
        <v>1</v>
      </c>
      <c r="R105" s="102">
        <v>50</v>
      </c>
      <c r="S105" s="102">
        <v>10</v>
      </c>
      <c r="T105" s="102">
        <v>35</v>
      </c>
      <c r="U105" s="102">
        <v>35</v>
      </c>
      <c r="V105" s="102">
        <v>32</v>
      </c>
      <c r="W105" s="100">
        <v>240</v>
      </c>
      <c r="X105" s="100"/>
      <c r="Y105" s="100">
        <v>1</v>
      </c>
      <c r="Z105" s="1"/>
      <c r="AA105" s="1"/>
      <c r="AB105" s="1"/>
      <c r="AC105" s="1"/>
    </row>
    <row r="106" spans="1:29" ht="15.75" customHeight="1" x14ac:dyDescent="0.2">
      <c r="A106" s="94">
        <v>206500</v>
      </c>
      <c r="B106" s="95" t="s">
        <v>1740</v>
      </c>
      <c r="C106" s="16" t="s">
        <v>57</v>
      </c>
      <c r="D106" s="96">
        <v>10</v>
      </c>
      <c r="E106" s="96">
        <v>10</v>
      </c>
      <c r="F106" s="96">
        <v>72</v>
      </c>
      <c r="G106" s="96">
        <v>0</v>
      </c>
      <c r="H106" s="96">
        <v>0</v>
      </c>
      <c r="I106" s="97">
        <v>62</v>
      </c>
      <c r="J106" s="97">
        <v>66</v>
      </c>
      <c r="K106" s="97">
        <v>0</v>
      </c>
      <c r="L106" s="97">
        <v>0</v>
      </c>
      <c r="M106" s="97">
        <v>25</v>
      </c>
      <c r="N106" s="97">
        <v>20</v>
      </c>
      <c r="O106" s="97">
        <v>0</v>
      </c>
      <c r="P106" s="98">
        <v>4</v>
      </c>
      <c r="Q106" s="98">
        <v>1</v>
      </c>
      <c r="R106" s="102">
        <v>50</v>
      </c>
      <c r="S106" s="102">
        <v>10</v>
      </c>
      <c r="T106" s="102">
        <v>35</v>
      </c>
      <c r="U106" s="102">
        <v>35</v>
      </c>
      <c r="V106" s="102">
        <v>32</v>
      </c>
      <c r="W106" s="100">
        <v>240</v>
      </c>
      <c r="X106" s="100"/>
      <c r="Y106" s="100">
        <v>1</v>
      </c>
      <c r="Z106" s="1"/>
      <c r="AA106" s="1"/>
      <c r="AB106" s="1"/>
      <c r="AC106" s="1"/>
    </row>
    <row r="107" spans="1:29" ht="15.75" customHeight="1" x14ac:dyDescent="0.2">
      <c r="A107" s="94">
        <v>206600</v>
      </c>
      <c r="B107" s="95" t="s">
        <v>1741</v>
      </c>
      <c r="C107" s="16" t="s">
        <v>57</v>
      </c>
      <c r="D107" s="96">
        <v>20</v>
      </c>
      <c r="E107" s="96">
        <v>20</v>
      </c>
      <c r="F107" s="96">
        <v>0</v>
      </c>
      <c r="G107" s="96">
        <v>73</v>
      </c>
      <c r="H107" s="96">
        <v>0</v>
      </c>
      <c r="I107" s="97">
        <v>55</v>
      </c>
      <c r="J107" s="97">
        <v>68</v>
      </c>
      <c r="K107" s="97">
        <v>0</v>
      </c>
      <c r="L107" s="97">
        <v>0</v>
      </c>
      <c r="M107" s="97">
        <v>25</v>
      </c>
      <c r="N107" s="97">
        <v>20</v>
      </c>
      <c r="O107" s="97">
        <v>0</v>
      </c>
      <c r="P107" s="98">
        <v>4</v>
      </c>
      <c r="Q107" s="98">
        <v>1</v>
      </c>
      <c r="R107" s="102">
        <v>50</v>
      </c>
      <c r="S107" s="102">
        <v>10</v>
      </c>
      <c r="T107" s="102">
        <v>35</v>
      </c>
      <c r="U107" s="102">
        <v>35</v>
      </c>
      <c r="V107" s="102">
        <v>32</v>
      </c>
      <c r="W107" s="100">
        <v>240</v>
      </c>
      <c r="X107" s="100"/>
      <c r="Y107" s="100">
        <v>1</v>
      </c>
      <c r="Z107" s="1"/>
      <c r="AA107" s="1"/>
      <c r="AB107" s="1"/>
      <c r="AC107" s="1"/>
    </row>
    <row r="108" spans="1:29" ht="15.75" customHeight="1" x14ac:dyDescent="0.2">
      <c r="A108" s="94">
        <v>206700</v>
      </c>
      <c r="B108" s="95" t="s">
        <v>1742</v>
      </c>
      <c r="C108" s="16" t="s">
        <v>57</v>
      </c>
      <c r="D108" s="96">
        <v>18</v>
      </c>
      <c r="E108" s="96">
        <v>18</v>
      </c>
      <c r="F108" s="96">
        <v>0</v>
      </c>
      <c r="G108" s="96">
        <v>86</v>
      </c>
      <c r="H108" s="96">
        <v>0</v>
      </c>
      <c r="I108" s="97">
        <v>56</v>
      </c>
      <c r="J108" s="97">
        <v>62</v>
      </c>
      <c r="K108" s="97">
        <v>0</v>
      </c>
      <c r="L108" s="97">
        <v>0</v>
      </c>
      <c r="M108" s="97">
        <v>25</v>
      </c>
      <c r="N108" s="97">
        <v>20</v>
      </c>
      <c r="O108" s="97">
        <v>0</v>
      </c>
      <c r="P108" s="98">
        <v>4</v>
      </c>
      <c r="Q108" s="98">
        <v>1</v>
      </c>
      <c r="R108" s="102">
        <v>50</v>
      </c>
      <c r="S108" s="102">
        <v>10</v>
      </c>
      <c r="T108" s="102">
        <v>35</v>
      </c>
      <c r="U108" s="102">
        <v>35</v>
      </c>
      <c r="V108" s="102">
        <v>32</v>
      </c>
      <c r="W108" s="100">
        <v>240</v>
      </c>
      <c r="X108" s="100"/>
      <c r="Y108" s="100">
        <v>1</v>
      </c>
      <c r="Z108" s="1"/>
      <c r="AA108" s="1"/>
      <c r="AB108" s="1"/>
      <c r="AC108" s="1"/>
    </row>
    <row r="109" spans="1:29" ht="15.75" customHeight="1" x14ac:dyDescent="0.2">
      <c r="A109" s="94">
        <v>206800</v>
      </c>
      <c r="B109" s="95" t="s">
        <v>1743</v>
      </c>
      <c r="C109" s="16" t="s">
        <v>57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7">
        <v>82</v>
      </c>
      <c r="J109" s="97">
        <v>0</v>
      </c>
      <c r="K109" s="97">
        <v>82</v>
      </c>
      <c r="L109" s="97">
        <v>0</v>
      </c>
      <c r="M109" s="97">
        <v>25</v>
      </c>
      <c r="N109" s="97">
        <v>20</v>
      </c>
      <c r="O109" s="97">
        <v>0</v>
      </c>
      <c r="P109" s="98">
        <v>4</v>
      </c>
      <c r="Q109" s="98">
        <v>1</v>
      </c>
      <c r="R109" s="102">
        <v>50</v>
      </c>
      <c r="S109" s="102">
        <v>10</v>
      </c>
      <c r="T109" s="102">
        <v>35</v>
      </c>
      <c r="U109" s="102">
        <v>35</v>
      </c>
      <c r="V109" s="102">
        <v>32</v>
      </c>
      <c r="W109" s="100">
        <v>240</v>
      </c>
      <c r="X109" s="100"/>
      <c r="Y109" s="100">
        <v>0</v>
      </c>
      <c r="Z109" s="1"/>
      <c r="AA109" s="1"/>
      <c r="AB109" s="1"/>
      <c r="AC109" s="1"/>
    </row>
    <row r="110" spans="1:29" ht="15.75" customHeight="1" x14ac:dyDescent="0.2">
      <c r="A110" s="94">
        <v>206900</v>
      </c>
      <c r="B110" s="95" t="s">
        <v>1744</v>
      </c>
      <c r="C110" s="16" t="s">
        <v>57</v>
      </c>
      <c r="D110" s="96">
        <v>0</v>
      </c>
      <c r="E110" s="96">
        <v>0</v>
      </c>
      <c r="F110" s="96">
        <v>0</v>
      </c>
      <c r="G110" s="96">
        <v>0</v>
      </c>
      <c r="H110" s="96">
        <v>1</v>
      </c>
      <c r="I110" s="97">
        <v>72</v>
      </c>
      <c r="J110" s="97">
        <v>0</v>
      </c>
      <c r="K110" s="97">
        <v>82</v>
      </c>
      <c r="L110" s="97">
        <v>0</v>
      </c>
      <c r="M110" s="97">
        <v>25</v>
      </c>
      <c r="N110" s="97">
        <v>20</v>
      </c>
      <c r="O110" s="97">
        <v>0</v>
      </c>
      <c r="P110" s="98">
        <v>4</v>
      </c>
      <c r="Q110" s="98">
        <v>1</v>
      </c>
      <c r="R110" s="102">
        <v>50</v>
      </c>
      <c r="S110" s="102">
        <v>10</v>
      </c>
      <c r="T110" s="102">
        <v>35</v>
      </c>
      <c r="U110" s="102">
        <v>35</v>
      </c>
      <c r="V110" s="102">
        <v>32</v>
      </c>
      <c r="W110" s="100">
        <v>240</v>
      </c>
      <c r="X110" s="100"/>
      <c r="Y110" s="100">
        <v>0</v>
      </c>
      <c r="Z110" s="1"/>
      <c r="AA110" s="1"/>
      <c r="AB110" s="1"/>
      <c r="AC110" s="1"/>
    </row>
    <row r="111" spans="1:29" ht="15.75" customHeight="1" x14ac:dyDescent="0.2">
      <c r="A111" s="94" t="s">
        <v>418</v>
      </c>
      <c r="B111" s="94" t="s">
        <v>449</v>
      </c>
      <c r="C111" s="16" t="s">
        <v>2</v>
      </c>
      <c r="D111" s="96" t="s">
        <v>419</v>
      </c>
      <c r="E111" s="96" t="s">
        <v>420</v>
      </c>
      <c r="F111" s="96" t="s">
        <v>421</v>
      </c>
      <c r="G111" s="96" t="s">
        <v>422</v>
      </c>
      <c r="H111" s="96" t="s">
        <v>423</v>
      </c>
      <c r="I111" s="97" t="s">
        <v>424</v>
      </c>
      <c r="J111" s="97" t="s">
        <v>425</v>
      </c>
      <c r="K111" s="97" t="s">
        <v>426</v>
      </c>
      <c r="L111" s="97" t="s">
        <v>427</v>
      </c>
      <c r="M111" s="97" t="s">
        <v>428</v>
      </c>
      <c r="N111" s="97" t="s">
        <v>429</v>
      </c>
      <c r="O111" s="97" t="s">
        <v>430</v>
      </c>
      <c r="P111" s="98" t="s">
        <v>9</v>
      </c>
      <c r="Q111" s="98" t="s">
        <v>431</v>
      </c>
      <c r="R111" s="102" t="s">
        <v>432</v>
      </c>
      <c r="S111" s="102" t="s">
        <v>433</v>
      </c>
      <c r="T111" s="102" t="s">
        <v>434</v>
      </c>
      <c r="U111" s="102" t="s">
        <v>435</v>
      </c>
      <c r="V111" s="102" t="s">
        <v>436</v>
      </c>
      <c r="W111" s="100" t="s">
        <v>437</v>
      </c>
      <c r="X111" s="100" t="s">
        <v>10</v>
      </c>
      <c r="Y111" s="100" t="s">
        <v>438</v>
      </c>
      <c r="Z111" s="1"/>
      <c r="AA111" s="1"/>
      <c r="AB111" s="1"/>
      <c r="AC111" s="1"/>
    </row>
    <row r="112" spans="1:29" ht="15.75" customHeight="1" x14ac:dyDescent="0.2">
      <c r="A112" s="94">
        <v>207000</v>
      </c>
      <c r="B112" s="103" t="s">
        <v>1745</v>
      </c>
      <c r="C112" s="16" t="s">
        <v>49</v>
      </c>
      <c r="D112" s="96">
        <v>38</v>
      </c>
      <c r="E112" s="96">
        <v>50</v>
      </c>
      <c r="F112" s="96">
        <v>0</v>
      </c>
      <c r="G112" s="96">
        <v>0</v>
      </c>
      <c r="H112" s="96">
        <v>0</v>
      </c>
      <c r="I112" s="97">
        <v>80</v>
      </c>
      <c r="J112" s="97">
        <v>0</v>
      </c>
      <c r="K112" s="97">
        <v>0</v>
      </c>
      <c r="L112" s="97">
        <v>0</v>
      </c>
      <c r="M112" s="97">
        <v>25</v>
      </c>
      <c r="N112" s="97">
        <v>20</v>
      </c>
      <c r="O112" s="97">
        <v>0</v>
      </c>
      <c r="P112" s="98">
        <v>3</v>
      </c>
      <c r="Q112" s="98">
        <v>0</v>
      </c>
      <c r="R112" s="102">
        <v>50</v>
      </c>
      <c r="S112" s="102">
        <v>10</v>
      </c>
      <c r="T112" s="102">
        <v>35</v>
      </c>
      <c r="U112" s="102">
        <v>35</v>
      </c>
      <c r="V112" s="102">
        <v>32</v>
      </c>
      <c r="W112" s="100">
        <v>160</v>
      </c>
      <c r="X112" s="100">
        <v>6401</v>
      </c>
      <c r="Y112" s="100">
        <v>0</v>
      </c>
      <c r="Z112" s="1"/>
      <c r="AA112" s="1"/>
      <c r="AB112" s="1"/>
      <c r="AC112" s="1"/>
    </row>
    <row r="113" spans="1:29" ht="15.75" customHeight="1" x14ac:dyDescent="0.2">
      <c r="A113" s="94">
        <v>207100</v>
      </c>
      <c r="B113" s="95" t="s">
        <v>1746</v>
      </c>
      <c r="C113" s="16" t="s">
        <v>49</v>
      </c>
      <c r="D113" s="96">
        <v>38</v>
      </c>
      <c r="E113" s="96">
        <v>50</v>
      </c>
      <c r="F113" s="96">
        <v>0</v>
      </c>
      <c r="G113" s="96">
        <v>0</v>
      </c>
      <c r="H113" s="96">
        <v>0</v>
      </c>
      <c r="I113" s="97">
        <v>80</v>
      </c>
      <c r="J113" s="97">
        <v>0</v>
      </c>
      <c r="K113" s="97">
        <v>0</v>
      </c>
      <c r="L113" s="97">
        <v>0</v>
      </c>
      <c r="M113" s="97">
        <v>25</v>
      </c>
      <c r="N113" s="97">
        <v>20</v>
      </c>
      <c r="O113" s="97">
        <v>0</v>
      </c>
      <c r="P113" s="98">
        <v>3</v>
      </c>
      <c r="Q113" s="98">
        <v>0</v>
      </c>
      <c r="R113" s="102">
        <v>50</v>
      </c>
      <c r="S113" s="102">
        <v>10</v>
      </c>
      <c r="T113" s="102">
        <v>35</v>
      </c>
      <c r="U113" s="102">
        <v>35</v>
      </c>
      <c r="V113" s="102">
        <v>32</v>
      </c>
      <c r="W113" s="100">
        <v>16</v>
      </c>
      <c r="X113" s="100">
        <v>6401</v>
      </c>
      <c r="Y113" s="100">
        <v>0</v>
      </c>
      <c r="Z113" s="1"/>
      <c r="AA113" s="1"/>
      <c r="AB113" s="1"/>
      <c r="AC113" s="1"/>
    </row>
    <row r="114" spans="1:29" ht="15.75" customHeight="1" x14ac:dyDescent="0.2">
      <c r="A114" s="94">
        <v>207200</v>
      </c>
      <c r="B114" s="95" t="s">
        <v>1747</v>
      </c>
      <c r="C114" s="16" t="s">
        <v>49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7">
        <v>80</v>
      </c>
      <c r="J114" s="97">
        <v>0</v>
      </c>
      <c r="K114" s="97">
        <v>0</v>
      </c>
      <c r="L114" s="97">
        <v>80</v>
      </c>
      <c r="M114" s="97">
        <v>25</v>
      </c>
      <c r="N114" s="97">
        <v>20</v>
      </c>
      <c r="O114" s="97">
        <v>0</v>
      </c>
      <c r="P114" s="98">
        <v>3</v>
      </c>
      <c r="Q114" s="98">
        <v>0</v>
      </c>
      <c r="R114" s="102">
        <v>50</v>
      </c>
      <c r="S114" s="102">
        <v>10</v>
      </c>
      <c r="T114" s="102">
        <v>35</v>
      </c>
      <c r="U114" s="102">
        <v>35</v>
      </c>
      <c r="V114" s="102">
        <v>32</v>
      </c>
      <c r="W114" s="100">
        <v>160</v>
      </c>
      <c r="X114" s="100">
        <v>6401</v>
      </c>
      <c r="Y114" s="100">
        <v>0</v>
      </c>
      <c r="Z114" s="1"/>
      <c r="AA114" s="1"/>
      <c r="AB114" s="1"/>
      <c r="AC114" s="1"/>
    </row>
    <row r="115" spans="1:29" ht="15.75" customHeight="1" x14ac:dyDescent="0.2">
      <c r="A115" s="94">
        <v>207300</v>
      </c>
      <c r="B115" s="95" t="s">
        <v>1748</v>
      </c>
      <c r="C115" s="16" t="s">
        <v>49</v>
      </c>
      <c r="D115" s="96">
        <v>29</v>
      </c>
      <c r="E115" s="96">
        <v>38</v>
      </c>
      <c r="F115" s="96">
        <v>0</v>
      </c>
      <c r="G115" s="96">
        <v>0</v>
      </c>
      <c r="H115" s="96">
        <v>0</v>
      </c>
      <c r="I115" s="97">
        <v>92</v>
      </c>
      <c r="J115" s="97">
        <v>0</v>
      </c>
      <c r="K115" s="97">
        <v>0</v>
      </c>
      <c r="L115" s="97">
        <v>0</v>
      </c>
      <c r="M115" s="97">
        <v>25</v>
      </c>
      <c r="N115" s="97">
        <v>20</v>
      </c>
      <c r="O115" s="97">
        <v>0</v>
      </c>
      <c r="P115" s="98">
        <v>3</v>
      </c>
      <c r="Q115" s="98">
        <v>0</v>
      </c>
      <c r="R115" s="102">
        <v>50</v>
      </c>
      <c r="S115" s="102">
        <v>10</v>
      </c>
      <c r="T115" s="102">
        <v>35</v>
      </c>
      <c r="U115" s="102">
        <v>35</v>
      </c>
      <c r="V115" s="102">
        <v>32</v>
      </c>
      <c r="W115" s="100">
        <v>160</v>
      </c>
      <c r="X115" s="100">
        <v>6401</v>
      </c>
      <c r="Y115" s="100">
        <v>0</v>
      </c>
      <c r="Z115" s="1"/>
      <c r="AA115" s="1"/>
      <c r="AB115" s="1"/>
      <c r="AC115" s="1"/>
    </row>
    <row r="116" spans="1:29" ht="15.75" customHeight="1" x14ac:dyDescent="0.2">
      <c r="A116" s="94">
        <v>207400</v>
      </c>
      <c r="B116" s="95" t="s">
        <v>1749</v>
      </c>
      <c r="C116" s="16" t="s">
        <v>49</v>
      </c>
      <c r="D116" s="96">
        <v>11</v>
      </c>
      <c r="E116" s="96">
        <v>14</v>
      </c>
      <c r="F116" s="96">
        <v>63</v>
      </c>
      <c r="G116" s="96">
        <v>0</v>
      </c>
      <c r="H116" s="96">
        <v>0</v>
      </c>
      <c r="I116" s="97">
        <v>60</v>
      </c>
      <c r="J116" s="97">
        <v>65</v>
      </c>
      <c r="K116" s="97">
        <v>0</v>
      </c>
      <c r="L116" s="97">
        <v>0</v>
      </c>
      <c r="M116" s="97">
        <v>25</v>
      </c>
      <c r="N116" s="97">
        <v>20</v>
      </c>
      <c r="O116" s="97">
        <v>0</v>
      </c>
      <c r="P116" s="98">
        <v>3</v>
      </c>
      <c r="Q116" s="98">
        <v>0</v>
      </c>
      <c r="R116" s="102">
        <v>50</v>
      </c>
      <c r="S116" s="102">
        <v>10</v>
      </c>
      <c r="T116" s="102">
        <v>35</v>
      </c>
      <c r="U116" s="102">
        <v>35</v>
      </c>
      <c r="V116" s="102">
        <v>32</v>
      </c>
      <c r="W116" s="100">
        <v>160</v>
      </c>
      <c r="X116" s="100">
        <v>6401</v>
      </c>
      <c r="Y116" s="100">
        <v>1</v>
      </c>
      <c r="Z116" s="1"/>
      <c r="AA116" s="1"/>
      <c r="AB116" s="1"/>
      <c r="AC116" s="1"/>
    </row>
    <row r="117" spans="1:29" ht="15.75" customHeight="1" x14ac:dyDescent="0.2">
      <c r="A117" s="94">
        <v>207500</v>
      </c>
      <c r="B117" s="95" t="s">
        <v>1750</v>
      </c>
      <c r="C117" s="16" t="s">
        <v>49</v>
      </c>
      <c r="D117" s="96">
        <v>8</v>
      </c>
      <c r="E117" s="96">
        <v>10</v>
      </c>
      <c r="F117" s="96">
        <v>62</v>
      </c>
      <c r="G117" s="96">
        <v>0</v>
      </c>
      <c r="H117" s="96">
        <v>0</v>
      </c>
      <c r="I117" s="97">
        <v>60</v>
      </c>
      <c r="J117" s="97">
        <v>64</v>
      </c>
      <c r="K117" s="97">
        <v>0</v>
      </c>
      <c r="L117" s="97">
        <v>0</v>
      </c>
      <c r="M117" s="97">
        <v>25</v>
      </c>
      <c r="N117" s="97">
        <v>20</v>
      </c>
      <c r="O117" s="97">
        <v>0</v>
      </c>
      <c r="P117" s="98">
        <v>3</v>
      </c>
      <c r="Q117" s="98">
        <v>0</v>
      </c>
      <c r="R117" s="102">
        <v>50</v>
      </c>
      <c r="S117" s="102">
        <v>10</v>
      </c>
      <c r="T117" s="102">
        <v>35</v>
      </c>
      <c r="U117" s="102">
        <v>35</v>
      </c>
      <c r="V117" s="102">
        <v>32</v>
      </c>
      <c r="W117" s="100">
        <v>160</v>
      </c>
      <c r="X117" s="100">
        <v>6401</v>
      </c>
      <c r="Y117" s="100">
        <v>1</v>
      </c>
      <c r="Z117" s="1"/>
      <c r="AA117" s="1"/>
      <c r="AB117" s="1"/>
      <c r="AC117" s="1"/>
    </row>
    <row r="118" spans="1:29" ht="15.75" customHeight="1" x14ac:dyDescent="0.2">
      <c r="A118" s="94">
        <v>207600</v>
      </c>
      <c r="B118" s="95" t="s">
        <v>1751</v>
      </c>
      <c r="C118" s="16" t="s">
        <v>49</v>
      </c>
      <c r="D118" s="96">
        <v>15</v>
      </c>
      <c r="E118" s="96">
        <v>19</v>
      </c>
      <c r="F118" s="96">
        <v>0</v>
      </c>
      <c r="G118" s="96">
        <v>63</v>
      </c>
      <c r="H118" s="96">
        <v>0</v>
      </c>
      <c r="I118" s="97">
        <v>54</v>
      </c>
      <c r="J118" s="97">
        <v>66</v>
      </c>
      <c r="K118" s="97">
        <v>0</v>
      </c>
      <c r="L118" s="97">
        <v>0</v>
      </c>
      <c r="M118" s="97">
        <v>25</v>
      </c>
      <c r="N118" s="97">
        <v>20</v>
      </c>
      <c r="O118" s="97">
        <v>0</v>
      </c>
      <c r="P118" s="98">
        <v>3</v>
      </c>
      <c r="Q118" s="98">
        <v>0</v>
      </c>
      <c r="R118" s="102">
        <v>50</v>
      </c>
      <c r="S118" s="102">
        <v>10</v>
      </c>
      <c r="T118" s="102">
        <v>35</v>
      </c>
      <c r="U118" s="102">
        <v>35</v>
      </c>
      <c r="V118" s="102">
        <v>32</v>
      </c>
      <c r="W118" s="100">
        <v>160</v>
      </c>
      <c r="X118" s="100">
        <v>6401</v>
      </c>
      <c r="Y118" s="100">
        <v>1</v>
      </c>
      <c r="Z118" s="1"/>
      <c r="AA118" s="1"/>
      <c r="AB118" s="1"/>
      <c r="AC118" s="1"/>
    </row>
    <row r="119" spans="1:29" ht="15.75" customHeight="1" x14ac:dyDescent="0.2">
      <c r="A119" s="94">
        <v>207700</v>
      </c>
      <c r="B119" s="95" t="s">
        <v>1752</v>
      </c>
      <c r="C119" s="16" t="s">
        <v>49</v>
      </c>
      <c r="D119" s="96">
        <v>14</v>
      </c>
      <c r="E119" s="96">
        <v>18</v>
      </c>
      <c r="F119" s="96">
        <v>0</v>
      </c>
      <c r="G119" s="96">
        <v>74</v>
      </c>
      <c r="H119" s="96">
        <v>0</v>
      </c>
      <c r="I119" s="97">
        <v>55</v>
      </c>
      <c r="J119" s="97">
        <v>60</v>
      </c>
      <c r="K119" s="97">
        <v>0</v>
      </c>
      <c r="L119" s="97">
        <v>0</v>
      </c>
      <c r="M119" s="97">
        <v>25</v>
      </c>
      <c r="N119" s="97">
        <v>20</v>
      </c>
      <c r="O119" s="97">
        <v>0</v>
      </c>
      <c r="P119" s="98">
        <v>3</v>
      </c>
      <c r="Q119" s="98">
        <v>0</v>
      </c>
      <c r="R119" s="102">
        <v>50</v>
      </c>
      <c r="S119" s="102">
        <v>10</v>
      </c>
      <c r="T119" s="102">
        <v>35</v>
      </c>
      <c r="U119" s="102">
        <v>35</v>
      </c>
      <c r="V119" s="102">
        <v>32</v>
      </c>
      <c r="W119" s="100">
        <v>160</v>
      </c>
      <c r="X119" s="100">
        <v>6401</v>
      </c>
      <c r="Y119" s="100">
        <v>1</v>
      </c>
      <c r="Z119" s="1"/>
      <c r="AA119" s="1"/>
      <c r="AB119" s="1"/>
      <c r="AC119" s="1"/>
    </row>
    <row r="120" spans="1:29" ht="15.75" customHeight="1" x14ac:dyDescent="0.2">
      <c r="A120" s="94">
        <v>207800</v>
      </c>
      <c r="B120" s="95" t="s">
        <v>1753</v>
      </c>
      <c r="C120" s="16" t="s">
        <v>49</v>
      </c>
      <c r="D120" s="96">
        <v>0</v>
      </c>
      <c r="E120" s="96">
        <v>0</v>
      </c>
      <c r="F120" s="96">
        <v>0</v>
      </c>
      <c r="G120" s="96">
        <v>0</v>
      </c>
      <c r="H120" s="96">
        <v>0</v>
      </c>
      <c r="I120" s="97">
        <v>80</v>
      </c>
      <c r="J120" s="97">
        <v>0</v>
      </c>
      <c r="K120" s="97">
        <v>80</v>
      </c>
      <c r="L120" s="97">
        <v>0</v>
      </c>
      <c r="M120" s="97">
        <v>25</v>
      </c>
      <c r="N120" s="97">
        <v>20</v>
      </c>
      <c r="O120" s="97">
        <v>0</v>
      </c>
      <c r="P120" s="98">
        <v>3</v>
      </c>
      <c r="Q120" s="98">
        <v>0</v>
      </c>
      <c r="R120" s="102">
        <v>50</v>
      </c>
      <c r="S120" s="102">
        <v>10</v>
      </c>
      <c r="T120" s="102">
        <v>35</v>
      </c>
      <c r="U120" s="102">
        <v>35</v>
      </c>
      <c r="V120" s="102">
        <v>32</v>
      </c>
      <c r="W120" s="100">
        <v>160</v>
      </c>
      <c r="X120" s="100">
        <v>6401</v>
      </c>
      <c r="Y120" s="100">
        <v>0</v>
      </c>
      <c r="Z120" s="1"/>
      <c r="AA120" s="1"/>
      <c r="AB120" s="1"/>
      <c r="AC120" s="1"/>
    </row>
    <row r="121" spans="1:29" ht="15.75" customHeight="1" x14ac:dyDescent="0.2">
      <c r="A121" s="94">
        <v>207900</v>
      </c>
      <c r="B121" s="95" t="s">
        <v>1754</v>
      </c>
      <c r="C121" s="16" t="s">
        <v>49</v>
      </c>
      <c r="D121" s="96">
        <v>0</v>
      </c>
      <c r="E121" s="96">
        <v>0</v>
      </c>
      <c r="F121" s="96">
        <v>0</v>
      </c>
      <c r="G121" s="96">
        <v>0</v>
      </c>
      <c r="H121" s="96">
        <v>1</v>
      </c>
      <c r="I121" s="97">
        <v>70</v>
      </c>
      <c r="J121" s="97">
        <v>0</v>
      </c>
      <c r="K121" s="97">
        <v>80</v>
      </c>
      <c r="L121" s="97">
        <v>0</v>
      </c>
      <c r="M121" s="97">
        <v>25</v>
      </c>
      <c r="N121" s="97">
        <v>20</v>
      </c>
      <c r="O121" s="97">
        <v>0</v>
      </c>
      <c r="P121" s="98">
        <v>3</v>
      </c>
      <c r="Q121" s="98">
        <v>0</v>
      </c>
      <c r="R121" s="102">
        <v>50</v>
      </c>
      <c r="S121" s="102">
        <v>10</v>
      </c>
      <c r="T121" s="102">
        <v>35</v>
      </c>
      <c r="U121" s="102">
        <v>35</v>
      </c>
      <c r="V121" s="102">
        <v>32</v>
      </c>
      <c r="W121" s="100">
        <v>160</v>
      </c>
      <c r="X121" s="100">
        <v>6401</v>
      </c>
      <c r="Y121" s="100">
        <v>0</v>
      </c>
      <c r="Z121" s="1"/>
      <c r="AA121" s="1"/>
      <c r="AB121" s="1"/>
      <c r="AC121" s="1"/>
    </row>
    <row r="122" spans="1:29" ht="15.75" customHeight="1" x14ac:dyDescent="0.2">
      <c r="A122" s="94" t="s">
        <v>418</v>
      </c>
      <c r="B122" s="94" t="s">
        <v>449</v>
      </c>
      <c r="C122" s="16" t="s">
        <v>2</v>
      </c>
      <c r="D122" s="96" t="s">
        <v>419</v>
      </c>
      <c r="E122" s="96" t="s">
        <v>420</v>
      </c>
      <c r="F122" s="96" t="s">
        <v>421</v>
      </c>
      <c r="G122" s="96" t="s">
        <v>422</v>
      </c>
      <c r="H122" s="96" t="s">
        <v>423</v>
      </c>
      <c r="I122" s="97" t="s">
        <v>424</v>
      </c>
      <c r="J122" s="97" t="s">
        <v>425</v>
      </c>
      <c r="K122" s="97" t="s">
        <v>426</v>
      </c>
      <c r="L122" s="97" t="s">
        <v>427</v>
      </c>
      <c r="M122" s="97" t="s">
        <v>428</v>
      </c>
      <c r="N122" s="97" t="s">
        <v>429</v>
      </c>
      <c r="O122" s="97" t="s">
        <v>430</v>
      </c>
      <c r="P122" s="98" t="s">
        <v>9</v>
      </c>
      <c r="Q122" s="98" t="s">
        <v>431</v>
      </c>
      <c r="R122" s="102" t="s">
        <v>432</v>
      </c>
      <c r="S122" s="102" t="s">
        <v>433</v>
      </c>
      <c r="T122" s="102" t="s">
        <v>434</v>
      </c>
      <c r="U122" s="102" t="s">
        <v>435</v>
      </c>
      <c r="V122" s="102" t="s">
        <v>436</v>
      </c>
      <c r="W122" s="100" t="s">
        <v>437</v>
      </c>
      <c r="X122" s="100" t="s">
        <v>10</v>
      </c>
      <c r="Y122" s="100" t="s">
        <v>438</v>
      </c>
      <c r="Z122" s="1"/>
      <c r="AA122" s="1"/>
      <c r="AB122" s="1"/>
      <c r="AC122" s="1"/>
    </row>
    <row r="123" spans="1:29" ht="15.75" customHeight="1" x14ac:dyDescent="0.2">
      <c r="A123" s="94">
        <v>208000</v>
      </c>
      <c r="B123" s="103" t="s">
        <v>1755</v>
      </c>
      <c r="C123" s="16" t="s">
        <v>69</v>
      </c>
      <c r="D123" s="96">
        <v>8</v>
      </c>
      <c r="E123" s="96">
        <v>52</v>
      </c>
      <c r="F123" s="96">
        <v>0</v>
      </c>
      <c r="G123" s="96">
        <v>0</v>
      </c>
      <c r="H123" s="96">
        <v>0</v>
      </c>
      <c r="I123" s="97">
        <v>175</v>
      </c>
      <c r="J123" s="97">
        <v>0</v>
      </c>
      <c r="K123" s="97">
        <v>0</v>
      </c>
      <c r="L123" s="97">
        <v>0</v>
      </c>
      <c r="M123" s="97">
        <v>25</v>
      </c>
      <c r="N123" s="97">
        <v>20</v>
      </c>
      <c r="O123" s="97">
        <v>0</v>
      </c>
      <c r="P123" s="98">
        <v>6</v>
      </c>
      <c r="Q123" s="98">
        <v>1</v>
      </c>
      <c r="R123" s="102">
        <v>50</v>
      </c>
      <c r="S123" s="102">
        <v>10</v>
      </c>
      <c r="T123" s="102">
        <v>35</v>
      </c>
      <c r="U123" s="102">
        <v>35</v>
      </c>
      <c r="V123" s="102">
        <v>32</v>
      </c>
      <c r="W123" s="100">
        <v>300</v>
      </c>
      <c r="X123" s="100"/>
      <c r="Y123" s="100">
        <v>0</v>
      </c>
      <c r="Z123" s="1"/>
      <c r="AA123" s="1"/>
      <c r="AB123" s="1"/>
      <c r="AC123" s="1"/>
    </row>
    <row r="124" spans="1:29" ht="15.75" customHeight="1" x14ac:dyDescent="0.2">
      <c r="A124" s="94" t="s">
        <v>418</v>
      </c>
      <c r="B124" s="94" t="s">
        <v>449</v>
      </c>
      <c r="C124" s="16" t="s">
        <v>2</v>
      </c>
      <c r="D124" s="96" t="s">
        <v>419</v>
      </c>
      <c r="E124" s="96" t="s">
        <v>420</v>
      </c>
      <c r="F124" s="96" t="s">
        <v>421</v>
      </c>
      <c r="G124" s="96" t="s">
        <v>422</v>
      </c>
      <c r="H124" s="96" t="s">
        <v>423</v>
      </c>
      <c r="I124" s="97" t="s">
        <v>424</v>
      </c>
      <c r="J124" s="97" t="s">
        <v>425</v>
      </c>
      <c r="K124" s="97" t="s">
        <v>426</v>
      </c>
      <c r="L124" s="97" t="s">
        <v>427</v>
      </c>
      <c r="M124" s="97" t="s">
        <v>428</v>
      </c>
      <c r="N124" s="97" t="s">
        <v>429</v>
      </c>
      <c r="O124" s="97" t="s">
        <v>430</v>
      </c>
      <c r="P124" s="98" t="s">
        <v>9</v>
      </c>
      <c r="Q124" s="98" t="s">
        <v>431</v>
      </c>
      <c r="R124" s="102" t="s">
        <v>432</v>
      </c>
      <c r="S124" s="102" t="s">
        <v>433</v>
      </c>
      <c r="T124" s="102" t="s">
        <v>434</v>
      </c>
      <c r="U124" s="102" t="s">
        <v>435</v>
      </c>
      <c r="V124" s="102" t="s">
        <v>436</v>
      </c>
      <c r="W124" s="100" t="s">
        <v>437</v>
      </c>
      <c r="X124" s="100" t="s">
        <v>10</v>
      </c>
      <c r="Y124" s="100" t="s">
        <v>438</v>
      </c>
      <c r="Z124" s="1"/>
      <c r="AA124" s="1"/>
      <c r="AB124" s="1"/>
      <c r="AC124" s="1"/>
    </row>
    <row r="125" spans="1:29" ht="15.75" customHeight="1" x14ac:dyDescent="0.2">
      <c r="A125" s="94">
        <v>209000</v>
      </c>
      <c r="B125" s="103" t="s">
        <v>1756</v>
      </c>
      <c r="C125" s="16" t="s">
        <v>72</v>
      </c>
      <c r="D125" s="96">
        <v>51</v>
      </c>
      <c r="E125" s="96">
        <v>51</v>
      </c>
      <c r="F125" s="96">
        <v>0</v>
      </c>
      <c r="G125" s="96">
        <v>51</v>
      </c>
      <c r="H125" s="96">
        <v>0</v>
      </c>
      <c r="I125" s="97">
        <v>80</v>
      </c>
      <c r="J125" s="97">
        <v>80</v>
      </c>
      <c r="K125" s="97">
        <v>0</v>
      </c>
      <c r="L125" s="97">
        <v>0</v>
      </c>
      <c r="M125" s="97">
        <v>25</v>
      </c>
      <c r="N125" s="97">
        <v>20</v>
      </c>
      <c r="O125" s="97">
        <v>0</v>
      </c>
      <c r="P125" s="98">
        <v>3</v>
      </c>
      <c r="Q125" s="98">
        <v>0</v>
      </c>
      <c r="R125" s="102">
        <v>50</v>
      </c>
      <c r="S125" s="102">
        <v>10</v>
      </c>
      <c r="T125" s="102">
        <v>35</v>
      </c>
      <c r="U125" s="102">
        <v>35</v>
      </c>
      <c r="V125" s="102">
        <v>32</v>
      </c>
      <c r="W125" s="100">
        <v>160</v>
      </c>
      <c r="X125" s="100"/>
      <c r="Y125" s="100">
        <v>0</v>
      </c>
      <c r="Z125" s="1"/>
      <c r="AA125" s="1"/>
      <c r="AB125" s="1"/>
      <c r="AC125" s="1"/>
    </row>
    <row r="126" spans="1:29" ht="15.75" customHeight="1" x14ac:dyDescent="0.2">
      <c r="A126" s="94" t="s">
        <v>418</v>
      </c>
      <c r="B126" s="94" t="s">
        <v>449</v>
      </c>
      <c r="C126" s="16" t="s">
        <v>2</v>
      </c>
      <c r="D126" s="96" t="s">
        <v>419</v>
      </c>
      <c r="E126" s="96" t="s">
        <v>420</v>
      </c>
      <c r="F126" s="96" t="s">
        <v>421</v>
      </c>
      <c r="G126" s="96" t="s">
        <v>422</v>
      </c>
      <c r="H126" s="96" t="s">
        <v>423</v>
      </c>
      <c r="I126" s="97" t="s">
        <v>424</v>
      </c>
      <c r="J126" s="97" t="s">
        <v>425</v>
      </c>
      <c r="K126" s="97" t="s">
        <v>426</v>
      </c>
      <c r="L126" s="97" t="s">
        <v>427</v>
      </c>
      <c r="M126" s="97" t="s">
        <v>428</v>
      </c>
      <c r="N126" s="97" t="s">
        <v>429</v>
      </c>
      <c r="O126" s="97" t="s">
        <v>430</v>
      </c>
      <c r="P126" s="98" t="s">
        <v>9</v>
      </c>
      <c r="Q126" s="98" t="s">
        <v>431</v>
      </c>
      <c r="R126" s="102" t="s">
        <v>432</v>
      </c>
      <c r="S126" s="102" t="s">
        <v>433</v>
      </c>
      <c r="T126" s="102" t="s">
        <v>434</v>
      </c>
      <c r="U126" s="102" t="s">
        <v>435</v>
      </c>
      <c r="V126" s="102" t="s">
        <v>436</v>
      </c>
      <c r="W126" s="100" t="s">
        <v>437</v>
      </c>
      <c r="X126" s="100" t="s">
        <v>10</v>
      </c>
      <c r="Y126" s="100" t="s">
        <v>438</v>
      </c>
      <c r="Z126" s="1"/>
      <c r="AA126" s="1"/>
      <c r="AB126" s="1"/>
      <c r="AC126" s="1"/>
    </row>
    <row r="127" spans="1:29" ht="15.75" customHeight="1" x14ac:dyDescent="0.2">
      <c r="A127" s="94">
        <v>210000</v>
      </c>
      <c r="B127" s="103" t="s">
        <v>1757</v>
      </c>
      <c r="C127" s="16" t="s">
        <v>60</v>
      </c>
      <c r="D127" s="96">
        <v>51</v>
      </c>
      <c r="E127" s="96">
        <v>51</v>
      </c>
      <c r="F127" s="96">
        <v>0</v>
      </c>
      <c r="G127" s="96">
        <v>0</v>
      </c>
      <c r="H127" s="96">
        <v>0</v>
      </c>
      <c r="I127" s="97">
        <v>82</v>
      </c>
      <c r="J127" s="97">
        <v>0</v>
      </c>
      <c r="K127" s="97">
        <v>0</v>
      </c>
      <c r="L127" s="97">
        <v>0</v>
      </c>
      <c r="M127" s="97">
        <v>25</v>
      </c>
      <c r="N127" s="97">
        <v>20</v>
      </c>
      <c r="O127" s="97">
        <v>0</v>
      </c>
      <c r="P127" s="98">
        <v>6</v>
      </c>
      <c r="Q127" s="98">
        <v>1</v>
      </c>
      <c r="R127" s="102">
        <v>50</v>
      </c>
      <c r="S127" s="102">
        <v>10</v>
      </c>
      <c r="T127" s="102">
        <v>35</v>
      </c>
      <c r="U127" s="102">
        <v>35</v>
      </c>
      <c r="V127" s="102">
        <v>32</v>
      </c>
      <c r="W127" s="100">
        <v>200</v>
      </c>
      <c r="X127" s="100"/>
      <c r="Y127" s="100">
        <v>0</v>
      </c>
      <c r="Z127" s="1"/>
      <c r="AA127" s="1"/>
      <c r="AB127" s="1"/>
      <c r="AC127" s="1"/>
    </row>
    <row r="128" spans="1:29" ht="15.75" customHeight="1" x14ac:dyDescent="0.2">
      <c r="A128" s="94">
        <v>210100</v>
      </c>
      <c r="B128" s="95" t="s">
        <v>1758</v>
      </c>
      <c r="C128" s="16" t="s">
        <v>60</v>
      </c>
      <c r="D128" s="96">
        <v>51</v>
      </c>
      <c r="E128" s="96">
        <v>51</v>
      </c>
      <c r="F128" s="96">
        <v>0</v>
      </c>
      <c r="G128" s="96">
        <v>0</v>
      </c>
      <c r="H128" s="96">
        <v>0</v>
      </c>
      <c r="I128" s="97">
        <v>82</v>
      </c>
      <c r="J128" s="97">
        <v>0</v>
      </c>
      <c r="K128" s="97">
        <v>0</v>
      </c>
      <c r="L128" s="97">
        <v>0</v>
      </c>
      <c r="M128" s="97">
        <v>25</v>
      </c>
      <c r="N128" s="97">
        <v>20</v>
      </c>
      <c r="O128" s="97">
        <v>0</v>
      </c>
      <c r="P128" s="98">
        <v>6</v>
      </c>
      <c r="Q128" s="98">
        <v>1</v>
      </c>
      <c r="R128" s="102">
        <v>50</v>
      </c>
      <c r="S128" s="102">
        <v>10</v>
      </c>
      <c r="T128" s="102">
        <v>35</v>
      </c>
      <c r="U128" s="102">
        <v>35</v>
      </c>
      <c r="V128" s="102">
        <v>32</v>
      </c>
      <c r="W128" s="100">
        <v>20</v>
      </c>
      <c r="X128" s="100"/>
      <c r="Y128" s="100">
        <v>0</v>
      </c>
      <c r="Z128" s="1"/>
      <c r="AA128" s="1"/>
      <c r="AB128" s="1"/>
      <c r="AC128" s="1"/>
    </row>
    <row r="129" spans="1:29" ht="15.75" customHeight="1" x14ac:dyDescent="0.2">
      <c r="A129" s="94">
        <v>210200</v>
      </c>
      <c r="B129" s="95" t="s">
        <v>1759</v>
      </c>
      <c r="C129" s="16" t="s">
        <v>60</v>
      </c>
      <c r="D129" s="96">
        <v>0</v>
      </c>
      <c r="E129" s="96">
        <v>0</v>
      </c>
      <c r="F129" s="96">
        <v>0</v>
      </c>
      <c r="G129" s="96">
        <v>0</v>
      </c>
      <c r="H129" s="96">
        <v>0</v>
      </c>
      <c r="I129" s="97">
        <v>82</v>
      </c>
      <c r="J129" s="97">
        <v>0</v>
      </c>
      <c r="K129" s="97">
        <v>0</v>
      </c>
      <c r="L129" s="97">
        <v>82</v>
      </c>
      <c r="M129" s="97">
        <v>25</v>
      </c>
      <c r="N129" s="97">
        <v>20</v>
      </c>
      <c r="O129" s="97">
        <v>0</v>
      </c>
      <c r="P129" s="98">
        <v>6</v>
      </c>
      <c r="Q129" s="98">
        <v>1</v>
      </c>
      <c r="R129" s="102">
        <v>50</v>
      </c>
      <c r="S129" s="102">
        <v>10</v>
      </c>
      <c r="T129" s="102">
        <v>35</v>
      </c>
      <c r="U129" s="102">
        <v>35</v>
      </c>
      <c r="V129" s="102">
        <v>32</v>
      </c>
      <c r="W129" s="100">
        <v>200</v>
      </c>
      <c r="X129" s="100"/>
      <c r="Y129" s="100">
        <v>0</v>
      </c>
      <c r="Z129" s="1"/>
      <c r="AA129" s="1"/>
      <c r="AB129" s="1"/>
      <c r="AC129" s="1"/>
    </row>
    <row r="130" spans="1:29" ht="15.75" customHeight="1" x14ac:dyDescent="0.2">
      <c r="A130" s="94">
        <v>210300</v>
      </c>
      <c r="B130" s="95" t="s">
        <v>1760</v>
      </c>
      <c r="C130" s="16" t="s">
        <v>60</v>
      </c>
      <c r="D130" s="96">
        <v>38</v>
      </c>
      <c r="E130" s="96">
        <v>38</v>
      </c>
      <c r="F130" s="96">
        <v>0</v>
      </c>
      <c r="G130" s="96">
        <v>0</v>
      </c>
      <c r="H130" s="96">
        <v>0</v>
      </c>
      <c r="I130" s="97">
        <v>94</v>
      </c>
      <c r="J130" s="97">
        <v>0</v>
      </c>
      <c r="K130" s="97">
        <v>0</v>
      </c>
      <c r="L130" s="97">
        <v>0</v>
      </c>
      <c r="M130" s="97">
        <v>25</v>
      </c>
      <c r="N130" s="97">
        <v>20</v>
      </c>
      <c r="O130" s="97">
        <v>0</v>
      </c>
      <c r="P130" s="98">
        <v>6</v>
      </c>
      <c r="Q130" s="98">
        <v>1</v>
      </c>
      <c r="R130" s="102">
        <v>50</v>
      </c>
      <c r="S130" s="102">
        <v>10</v>
      </c>
      <c r="T130" s="102">
        <v>35</v>
      </c>
      <c r="U130" s="102">
        <v>35</v>
      </c>
      <c r="V130" s="102">
        <v>32</v>
      </c>
      <c r="W130" s="100">
        <v>200</v>
      </c>
      <c r="X130" s="100"/>
      <c r="Y130" s="100">
        <v>0</v>
      </c>
      <c r="Z130" s="1"/>
      <c r="AA130" s="1"/>
      <c r="AB130" s="1"/>
      <c r="AC130" s="1"/>
    </row>
    <row r="131" spans="1:29" ht="15.75" customHeight="1" x14ac:dyDescent="0.2">
      <c r="A131" s="94">
        <v>210400</v>
      </c>
      <c r="B131" s="95" t="s">
        <v>1761</v>
      </c>
      <c r="C131" s="16" t="s">
        <v>60</v>
      </c>
      <c r="D131" s="96">
        <v>14</v>
      </c>
      <c r="E131" s="96">
        <v>14</v>
      </c>
      <c r="F131" s="96">
        <v>73</v>
      </c>
      <c r="G131" s="96">
        <v>0</v>
      </c>
      <c r="H131" s="96">
        <v>0</v>
      </c>
      <c r="I131" s="97">
        <v>62</v>
      </c>
      <c r="J131" s="97">
        <v>67</v>
      </c>
      <c r="K131" s="97">
        <v>0</v>
      </c>
      <c r="L131" s="97">
        <v>0</v>
      </c>
      <c r="M131" s="97">
        <v>25</v>
      </c>
      <c r="N131" s="97">
        <v>20</v>
      </c>
      <c r="O131" s="97">
        <v>0</v>
      </c>
      <c r="P131" s="98">
        <v>6</v>
      </c>
      <c r="Q131" s="98">
        <v>1</v>
      </c>
      <c r="R131" s="102">
        <v>50</v>
      </c>
      <c r="S131" s="102">
        <v>10</v>
      </c>
      <c r="T131" s="102">
        <v>35</v>
      </c>
      <c r="U131" s="102">
        <v>35</v>
      </c>
      <c r="V131" s="102">
        <v>32</v>
      </c>
      <c r="W131" s="100">
        <v>200</v>
      </c>
      <c r="X131" s="100"/>
      <c r="Y131" s="100">
        <v>1</v>
      </c>
      <c r="Z131" s="1"/>
      <c r="AA131" s="1"/>
      <c r="AB131" s="1"/>
      <c r="AC131" s="1"/>
    </row>
    <row r="132" spans="1:29" ht="15.75" customHeight="1" x14ac:dyDescent="0.2">
      <c r="A132" s="94">
        <v>210500</v>
      </c>
      <c r="B132" s="95" t="s">
        <v>1762</v>
      </c>
      <c r="C132" s="16" t="s">
        <v>60</v>
      </c>
      <c r="D132" s="96">
        <v>10</v>
      </c>
      <c r="E132" s="96">
        <v>10</v>
      </c>
      <c r="F132" s="96">
        <v>72</v>
      </c>
      <c r="G132" s="96">
        <v>0</v>
      </c>
      <c r="H132" s="96">
        <v>0</v>
      </c>
      <c r="I132" s="97">
        <v>62</v>
      </c>
      <c r="J132" s="97">
        <v>66</v>
      </c>
      <c r="K132" s="97">
        <v>0</v>
      </c>
      <c r="L132" s="97">
        <v>0</v>
      </c>
      <c r="M132" s="97">
        <v>25</v>
      </c>
      <c r="N132" s="97">
        <v>20</v>
      </c>
      <c r="O132" s="97">
        <v>0</v>
      </c>
      <c r="P132" s="98">
        <v>6</v>
      </c>
      <c r="Q132" s="98">
        <v>1</v>
      </c>
      <c r="R132" s="102">
        <v>50</v>
      </c>
      <c r="S132" s="102">
        <v>10</v>
      </c>
      <c r="T132" s="102">
        <v>35</v>
      </c>
      <c r="U132" s="102">
        <v>35</v>
      </c>
      <c r="V132" s="102">
        <v>32</v>
      </c>
      <c r="W132" s="100">
        <v>200</v>
      </c>
      <c r="X132" s="100"/>
      <c r="Y132" s="100">
        <v>1</v>
      </c>
      <c r="Z132" s="1"/>
      <c r="AA132" s="1"/>
      <c r="AB132" s="1"/>
      <c r="AC132" s="1"/>
    </row>
    <row r="133" spans="1:29" ht="15.75" customHeight="1" x14ac:dyDescent="0.2">
      <c r="A133" s="94">
        <v>210600</v>
      </c>
      <c r="B133" s="95" t="s">
        <v>1763</v>
      </c>
      <c r="C133" s="16" t="s">
        <v>60</v>
      </c>
      <c r="D133" s="96">
        <v>20</v>
      </c>
      <c r="E133" s="96">
        <v>20</v>
      </c>
      <c r="F133" s="96">
        <v>0</v>
      </c>
      <c r="G133" s="96">
        <v>73</v>
      </c>
      <c r="H133" s="96">
        <v>0</v>
      </c>
      <c r="I133" s="97">
        <v>55</v>
      </c>
      <c r="J133" s="97">
        <v>68</v>
      </c>
      <c r="K133" s="97">
        <v>0</v>
      </c>
      <c r="L133" s="97">
        <v>0</v>
      </c>
      <c r="M133" s="97">
        <v>25</v>
      </c>
      <c r="N133" s="97">
        <v>20</v>
      </c>
      <c r="O133" s="97">
        <v>0</v>
      </c>
      <c r="P133" s="98">
        <v>6</v>
      </c>
      <c r="Q133" s="98">
        <v>1</v>
      </c>
      <c r="R133" s="102">
        <v>50</v>
      </c>
      <c r="S133" s="102">
        <v>10</v>
      </c>
      <c r="T133" s="102">
        <v>35</v>
      </c>
      <c r="U133" s="102">
        <v>35</v>
      </c>
      <c r="V133" s="102">
        <v>32</v>
      </c>
      <c r="W133" s="100">
        <v>200</v>
      </c>
      <c r="X133" s="100"/>
      <c r="Y133" s="100">
        <v>1</v>
      </c>
      <c r="Z133" s="1"/>
      <c r="AA133" s="1"/>
      <c r="AB133" s="1"/>
      <c r="AC133" s="1"/>
    </row>
    <row r="134" spans="1:29" ht="15.75" customHeight="1" x14ac:dyDescent="0.2">
      <c r="A134" s="94">
        <v>210700</v>
      </c>
      <c r="B134" s="95" t="s">
        <v>1764</v>
      </c>
      <c r="C134" s="16" t="s">
        <v>60</v>
      </c>
      <c r="D134" s="96">
        <v>18</v>
      </c>
      <c r="E134" s="96">
        <v>18</v>
      </c>
      <c r="F134" s="96">
        <v>0</v>
      </c>
      <c r="G134" s="96">
        <v>86</v>
      </c>
      <c r="H134" s="96">
        <v>0</v>
      </c>
      <c r="I134" s="97">
        <v>56</v>
      </c>
      <c r="J134" s="97">
        <v>62</v>
      </c>
      <c r="K134" s="97">
        <v>0</v>
      </c>
      <c r="L134" s="97">
        <v>0</v>
      </c>
      <c r="M134" s="97">
        <v>25</v>
      </c>
      <c r="N134" s="97">
        <v>20</v>
      </c>
      <c r="O134" s="97">
        <v>0</v>
      </c>
      <c r="P134" s="98">
        <v>6</v>
      </c>
      <c r="Q134" s="98">
        <v>1</v>
      </c>
      <c r="R134" s="102">
        <v>50</v>
      </c>
      <c r="S134" s="102">
        <v>10</v>
      </c>
      <c r="T134" s="102">
        <v>35</v>
      </c>
      <c r="U134" s="102">
        <v>35</v>
      </c>
      <c r="V134" s="102">
        <v>32</v>
      </c>
      <c r="W134" s="100">
        <v>200</v>
      </c>
      <c r="X134" s="100"/>
      <c r="Y134" s="100">
        <v>1</v>
      </c>
      <c r="Z134" s="1"/>
      <c r="AA134" s="1"/>
      <c r="AB134" s="1"/>
      <c r="AC134" s="1"/>
    </row>
    <row r="135" spans="1:29" ht="15.75" customHeight="1" x14ac:dyDescent="0.2">
      <c r="A135" s="94">
        <v>210800</v>
      </c>
      <c r="B135" s="95" t="s">
        <v>1765</v>
      </c>
      <c r="C135" s="16" t="s">
        <v>60</v>
      </c>
      <c r="D135" s="96">
        <v>0</v>
      </c>
      <c r="E135" s="96">
        <v>0</v>
      </c>
      <c r="F135" s="96">
        <v>0</v>
      </c>
      <c r="G135" s="96">
        <v>0</v>
      </c>
      <c r="H135" s="96">
        <v>0</v>
      </c>
      <c r="I135" s="97">
        <v>82</v>
      </c>
      <c r="J135" s="97">
        <v>0</v>
      </c>
      <c r="K135" s="97">
        <v>82</v>
      </c>
      <c r="L135" s="97">
        <v>0</v>
      </c>
      <c r="M135" s="97">
        <v>25</v>
      </c>
      <c r="N135" s="97">
        <v>20</v>
      </c>
      <c r="O135" s="97">
        <v>0</v>
      </c>
      <c r="P135" s="98">
        <v>6</v>
      </c>
      <c r="Q135" s="98">
        <v>1</v>
      </c>
      <c r="R135" s="102">
        <v>50</v>
      </c>
      <c r="S135" s="102">
        <v>10</v>
      </c>
      <c r="T135" s="102">
        <v>35</v>
      </c>
      <c r="U135" s="102">
        <v>35</v>
      </c>
      <c r="V135" s="102">
        <v>32</v>
      </c>
      <c r="W135" s="100">
        <v>200</v>
      </c>
      <c r="X135" s="100"/>
      <c r="Y135" s="100">
        <v>0</v>
      </c>
      <c r="Z135" s="1"/>
      <c r="AA135" s="1"/>
      <c r="AB135" s="1"/>
      <c r="AC135" s="1"/>
    </row>
    <row r="136" spans="1:29" ht="15.75" customHeight="1" x14ac:dyDescent="0.2">
      <c r="A136" s="94">
        <v>210900</v>
      </c>
      <c r="B136" s="95" t="s">
        <v>1766</v>
      </c>
      <c r="C136" s="16" t="s">
        <v>60</v>
      </c>
      <c r="D136" s="96">
        <v>0</v>
      </c>
      <c r="E136" s="96">
        <v>0</v>
      </c>
      <c r="F136" s="96">
        <v>0</v>
      </c>
      <c r="G136" s="96">
        <v>0</v>
      </c>
      <c r="H136" s="96">
        <v>1</v>
      </c>
      <c r="I136" s="97">
        <v>72</v>
      </c>
      <c r="J136" s="97">
        <v>0</v>
      </c>
      <c r="K136" s="97">
        <v>82</v>
      </c>
      <c r="L136" s="97">
        <v>0</v>
      </c>
      <c r="M136" s="97">
        <v>25</v>
      </c>
      <c r="N136" s="97">
        <v>20</v>
      </c>
      <c r="O136" s="97">
        <v>0</v>
      </c>
      <c r="P136" s="98">
        <v>6</v>
      </c>
      <c r="Q136" s="98">
        <v>1</v>
      </c>
      <c r="R136" s="102">
        <v>50</v>
      </c>
      <c r="S136" s="102">
        <v>10</v>
      </c>
      <c r="T136" s="102">
        <v>35</v>
      </c>
      <c r="U136" s="102">
        <v>35</v>
      </c>
      <c r="V136" s="102">
        <v>32</v>
      </c>
      <c r="W136" s="100">
        <v>200</v>
      </c>
      <c r="X136" s="100"/>
      <c r="Y136" s="100">
        <v>0</v>
      </c>
      <c r="Z136" s="1"/>
      <c r="AA136" s="1"/>
      <c r="AB136" s="1"/>
      <c r="AC136" s="1"/>
    </row>
    <row r="137" spans="1:29" ht="15.75" customHeight="1" x14ac:dyDescent="0.2">
      <c r="A137" s="94" t="s">
        <v>418</v>
      </c>
      <c r="B137" s="94" t="s">
        <v>449</v>
      </c>
      <c r="C137" s="16" t="s">
        <v>2</v>
      </c>
      <c r="D137" s="96" t="s">
        <v>419</v>
      </c>
      <c r="E137" s="96" t="s">
        <v>420</v>
      </c>
      <c r="F137" s="96" t="s">
        <v>421</v>
      </c>
      <c r="G137" s="96" t="s">
        <v>422</v>
      </c>
      <c r="H137" s="96" t="s">
        <v>423</v>
      </c>
      <c r="I137" s="97" t="s">
        <v>424</v>
      </c>
      <c r="J137" s="97" t="s">
        <v>425</v>
      </c>
      <c r="K137" s="97" t="s">
        <v>426</v>
      </c>
      <c r="L137" s="97" t="s">
        <v>427</v>
      </c>
      <c r="M137" s="97" t="s">
        <v>428</v>
      </c>
      <c r="N137" s="97" t="s">
        <v>429</v>
      </c>
      <c r="O137" s="97" t="s">
        <v>430</v>
      </c>
      <c r="P137" s="98" t="s">
        <v>9</v>
      </c>
      <c r="Q137" s="98" t="s">
        <v>431</v>
      </c>
      <c r="R137" s="102" t="s">
        <v>432</v>
      </c>
      <c r="S137" s="102" t="s">
        <v>433</v>
      </c>
      <c r="T137" s="102" t="s">
        <v>434</v>
      </c>
      <c r="U137" s="102" t="s">
        <v>435</v>
      </c>
      <c r="V137" s="102" t="s">
        <v>436</v>
      </c>
      <c r="W137" s="100" t="s">
        <v>437</v>
      </c>
      <c r="X137" s="100" t="s">
        <v>10</v>
      </c>
      <c r="Y137" s="100" t="s">
        <v>438</v>
      </c>
      <c r="Z137" s="1"/>
      <c r="AA137" s="1"/>
      <c r="AB137" s="1"/>
      <c r="AC137" s="1"/>
    </row>
    <row r="138" spans="1:29" ht="15.75" customHeight="1" x14ac:dyDescent="0.2">
      <c r="A138" s="94">
        <v>211000</v>
      </c>
      <c r="B138" s="103" t="s">
        <v>1767</v>
      </c>
      <c r="C138" s="16" t="s">
        <v>67</v>
      </c>
      <c r="D138" s="96">
        <v>0</v>
      </c>
      <c r="E138" s="96">
        <v>0</v>
      </c>
      <c r="F138" s="96">
        <v>0</v>
      </c>
      <c r="G138" s="96">
        <v>0</v>
      </c>
      <c r="H138" s="96">
        <v>0</v>
      </c>
      <c r="I138" s="97">
        <v>200</v>
      </c>
      <c r="J138" s="97">
        <v>0</v>
      </c>
      <c r="K138" s="97">
        <v>0</v>
      </c>
      <c r="L138" s="97">
        <v>0</v>
      </c>
      <c r="M138" s="97">
        <v>25</v>
      </c>
      <c r="N138" s="97">
        <v>20</v>
      </c>
      <c r="O138" s="97">
        <v>0</v>
      </c>
      <c r="P138" s="98">
        <v>6</v>
      </c>
      <c r="Q138" s="98">
        <v>1</v>
      </c>
      <c r="R138" s="102">
        <v>50</v>
      </c>
      <c r="S138" s="102">
        <v>10</v>
      </c>
      <c r="T138" s="102">
        <v>35</v>
      </c>
      <c r="U138" s="102">
        <v>35</v>
      </c>
      <c r="V138" s="102">
        <v>32</v>
      </c>
      <c r="W138" s="100">
        <v>360</v>
      </c>
      <c r="X138" s="100">
        <v>6810</v>
      </c>
      <c r="Y138" s="100">
        <v>0</v>
      </c>
      <c r="Z138" s="1"/>
      <c r="AA138" s="1"/>
      <c r="AB138" s="1"/>
      <c r="AC138" s="1"/>
    </row>
    <row r="139" spans="1:29" ht="15.75" customHeight="1" x14ac:dyDescent="0.2">
      <c r="A139" s="94" t="s">
        <v>418</v>
      </c>
      <c r="B139" s="94" t="s">
        <v>449</v>
      </c>
      <c r="C139" s="16" t="s">
        <v>2</v>
      </c>
      <c r="D139" s="96" t="s">
        <v>419</v>
      </c>
      <c r="E139" s="96" t="s">
        <v>420</v>
      </c>
      <c r="F139" s="96" t="s">
        <v>421</v>
      </c>
      <c r="G139" s="96" t="s">
        <v>422</v>
      </c>
      <c r="H139" s="96" t="s">
        <v>423</v>
      </c>
      <c r="I139" s="97" t="s">
        <v>424</v>
      </c>
      <c r="J139" s="97" t="s">
        <v>425</v>
      </c>
      <c r="K139" s="97" t="s">
        <v>426</v>
      </c>
      <c r="L139" s="97" t="s">
        <v>427</v>
      </c>
      <c r="M139" s="97" t="s">
        <v>428</v>
      </c>
      <c r="N139" s="97" t="s">
        <v>429</v>
      </c>
      <c r="O139" s="97" t="s">
        <v>430</v>
      </c>
      <c r="P139" s="98" t="s">
        <v>9</v>
      </c>
      <c r="Q139" s="98" t="s">
        <v>431</v>
      </c>
      <c r="R139" s="102" t="s">
        <v>432</v>
      </c>
      <c r="S139" s="102" t="s">
        <v>433</v>
      </c>
      <c r="T139" s="102" t="s">
        <v>434</v>
      </c>
      <c r="U139" s="102" t="s">
        <v>435</v>
      </c>
      <c r="V139" s="102" t="s">
        <v>436</v>
      </c>
      <c r="W139" s="100" t="s">
        <v>437</v>
      </c>
      <c r="X139" s="100" t="s">
        <v>10</v>
      </c>
      <c r="Y139" s="100" t="s">
        <v>438</v>
      </c>
      <c r="Z139" s="1"/>
      <c r="AA139" s="1"/>
      <c r="AB139" s="1"/>
      <c r="AC139" s="1"/>
    </row>
    <row r="140" spans="1:29" ht="15.75" customHeight="1" x14ac:dyDescent="0.2">
      <c r="A140" s="94">
        <v>212000</v>
      </c>
      <c r="B140" s="103" t="s">
        <v>1768</v>
      </c>
      <c r="C140" s="16" t="s">
        <v>85</v>
      </c>
      <c r="D140" s="96">
        <v>8</v>
      </c>
      <c r="E140" s="96">
        <v>7</v>
      </c>
      <c r="F140" s="96">
        <v>0</v>
      </c>
      <c r="G140" s="96">
        <v>0</v>
      </c>
      <c r="H140" s="96">
        <v>0</v>
      </c>
      <c r="I140" s="97">
        <v>20</v>
      </c>
      <c r="J140" s="97">
        <v>0</v>
      </c>
      <c r="K140" s="97">
        <v>0</v>
      </c>
      <c r="L140" s="97">
        <v>0</v>
      </c>
      <c r="M140" s="97">
        <v>20</v>
      </c>
      <c r="N140" s="97">
        <v>1</v>
      </c>
      <c r="O140" s="97">
        <v>0</v>
      </c>
      <c r="P140" s="98">
        <v>1</v>
      </c>
      <c r="Q140" s="98">
        <v>0</v>
      </c>
      <c r="R140" s="102">
        <v>20</v>
      </c>
      <c r="S140" s="102">
        <v>5</v>
      </c>
      <c r="T140" s="102">
        <v>15</v>
      </c>
      <c r="U140" s="102">
        <v>15</v>
      </c>
      <c r="V140" s="102">
        <v>10</v>
      </c>
      <c r="W140" s="100">
        <v>200</v>
      </c>
      <c r="X140" s="100"/>
      <c r="Y140" s="100">
        <v>0</v>
      </c>
      <c r="Z140" s="1"/>
      <c r="AA140" s="1"/>
      <c r="AB140" s="1"/>
      <c r="AC140" s="1"/>
    </row>
    <row r="141" spans="1:29" ht="15.75" customHeight="1" x14ac:dyDescent="0.2">
      <c r="A141" s="94">
        <v>212100</v>
      </c>
      <c r="B141" s="95" t="s">
        <v>1769</v>
      </c>
      <c r="C141" s="16" t="s">
        <v>85</v>
      </c>
      <c r="D141" s="96">
        <v>8</v>
      </c>
      <c r="E141" s="96">
        <v>7</v>
      </c>
      <c r="F141" s="96">
        <v>0</v>
      </c>
      <c r="G141" s="96">
        <v>0</v>
      </c>
      <c r="H141" s="96">
        <v>0</v>
      </c>
      <c r="I141" s="97">
        <v>20</v>
      </c>
      <c r="J141" s="97">
        <v>0</v>
      </c>
      <c r="K141" s="97">
        <v>0</v>
      </c>
      <c r="L141" s="97">
        <v>0</v>
      </c>
      <c r="M141" s="97">
        <v>20</v>
      </c>
      <c r="N141" s="97">
        <v>1</v>
      </c>
      <c r="O141" s="97">
        <v>0</v>
      </c>
      <c r="P141" s="98">
        <v>1</v>
      </c>
      <c r="Q141" s="98">
        <v>0</v>
      </c>
      <c r="R141" s="102">
        <v>20</v>
      </c>
      <c r="S141" s="102">
        <v>5</v>
      </c>
      <c r="T141" s="102">
        <v>15</v>
      </c>
      <c r="U141" s="102">
        <v>15</v>
      </c>
      <c r="V141" s="102">
        <v>10</v>
      </c>
      <c r="W141" s="100">
        <v>20</v>
      </c>
      <c r="X141" s="100"/>
      <c r="Y141" s="100">
        <v>0</v>
      </c>
      <c r="Z141" s="1"/>
      <c r="AA141" s="1"/>
      <c r="AB141" s="1"/>
      <c r="AC141" s="1"/>
    </row>
    <row r="142" spans="1:29" ht="15.75" customHeight="1" x14ac:dyDescent="0.2">
      <c r="A142" s="94">
        <v>212200</v>
      </c>
      <c r="B142" s="95" t="s">
        <v>1770</v>
      </c>
      <c r="C142" s="16" t="s">
        <v>85</v>
      </c>
      <c r="D142" s="96">
        <v>0</v>
      </c>
      <c r="E142" s="96">
        <v>0</v>
      </c>
      <c r="F142" s="96">
        <v>0</v>
      </c>
      <c r="G142" s="96">
        <v>0</v>
      </c>
      <c r="H142" s="96">
        <v>0</v>
      </c>
      <c r="I142" s="97">
        <v>20</v>
      </c>
      <c r="J142" s="97">
        <v>0</v>
      </c>
      <c r="K142" s="97">
        <v>0</v>
      </c>
      <c r="L142" s="97">
        <v>20</v>
      </c>
      <c r="M142" s="97">
        <v>20</v>
      </c>
      <c r="N142" s="97">
        <v>1</v>
      </c>
      <c r="O142" s="97">
        <v>0</v>
      </c>
      <c r="P142" s="98">
        <v>1</v>
      </c>
      <c r="Q142" s="98">
        <v>0</v>
      </c>
      <c r="R142" s="102">
        <v>20</v>
      </c>
      <c r="S142" s="102">
        <v>5</v>
      </c>
      <c r="T142" s="102">
        <v>15</v>
      </c>
      <c r="U142" s="102">
        <v>15</v>
      </c>
      <c r="V142" s="102">
        <v>10</v>
      </c>
      <c r="W142" s="100">
        <v>200</v>
      </c>
      <c r="X142" s="100"/>
      <c r="Y142" s="100">
        <v>0</v>
      </c>
      <c r="Z142" s="1"/>
      <c r="AA142" s="1"/>
      <c r="AB142" s="1"/>
      <c r="AC142" s="1"/>
    </row>
    <row r="143" spans="1:29" ht="15.75" customHeight="1" x14ac:dyDescent="0.2">
      <c r="A143" s="94">
        <v>212300</v>
      </c>
      <c r="B143" s="95" t="s">
        <v>1771</v>
      </c>
      <c r="C143" s="16" t="s">
        <v>85</v>
      </c>
      <c r="D143" s="96">
        <v>6</v>
      </c>
      <c r="E143" s="96">
        <v>6</v>
      </c>
      <c r="F143" s="96">
        <v>0</v>
      </c>
      <c r="G143" s="96">
        <v>0</v>
      </c>
      <c r="H143" s="96">
        <v>0</v>
      </c>
      <c r="I143" s="97">
        <v>23</v>
      </c>
      <c r="J143" s="97">
        <v>0</v>
      </c>
      <c r="K143" s="97">
        <v>0</v>
      </c>
      <c r="L143" s="97">
        <v>0</v>
      </c>
      <c r="M143" s="97">
        <v>20</v>
      </c>
      <c r="N143" s="97">
        <v>1</v>
      </c>
      <c r="O143" s="97">
        <v>0</v>
      </c>
      <c r="P143" s="98">
        <v>1</v>
      </c>
      <c r="Q143" s="98">
        <v>0</v>
      </c>
      <c r="R143" s="102">
        <v>20</v>
      </c>
      <c r="S143" s="102">
        <v>5</v>
      </c>
      <c r="T143" s="102">
        <v>15</v>
      </c>
      <c r="U143" s="102">
        <v>15</v>
      </c>
      <c r="V143" s="102">
        <v>10</v>
      </c>
      <c r="W143" s="100">
        <v>200</v>
      </c>
      <c r="X143" s="100"/>
      <c r="Y143" s="100">
        <v>0</v>
      </c>
      <c r="Z143" s="1"/>
      <c r="AA143" s="1"/>
      <c r="AB143" s="1"/>
      <c r="AC143" s="1"/>
    </row>
    <row r="144" spans="1:29" ht="15.75" customHeight="1" x14ac:dyDescent="0.2">
      <c r="A144" s="94">
        <v>212400</v>
      </c>
      <c r="B144" s="95" t="s">
        <v>1772</v>
      </c>
      <c r="C144" s="16" t="s">
        <v>85</v>
      </c>
      <c r="D144" s="96">
        <v>3</v>
      </c>
      <c r="E144" s="96">
        <v>2</v>
      </c>
      <c r="F144" s="96">
        <v>11</v>
      </c>
      <c r="G144" s="96">
        <v>0</v>
      </c>
      <c r="H144" s="96">
        <v>0</v>
      </c>
      <c r="I144" s="97">
        <v>15</v>
      </c>
      <c r="J144" s="97">
        <v>16</v>
      </c>
      <c r="K144" s="97">
        <v>0</v>
      </c>
      <c r="L144" s="97">
        <v>0</v>
      </c>
      <c r="M144" s="97">
        <v>20</v>
      </c>
      <c r="N144" s="97">
        <v>1</v>
      </c>
      <c r="O144" s="97">
        <v>0</v>
      </c>
      <c r="P144" s="98">
        <v>1</v>
      </c>
      <c r="Q144" s="98">
        <v>0</v>
      </c>
      <c r="R144" s="102">
        <v>20</v>
      </c>
      <c r="S144" s="102">
        <v>5</v>
      </c>
      <c r="T144" s="102">
        <v>15</v>
      </c>
      <c r="U144" s="102">
        <v>15</v>
      </c>
      <c r="V144" s="102">
        <v>10</v>
      </c>
      <c r="W144" s="100">
        <v>200</v>
      </c>
      <c r="X144" s="100"/>
      <c r="Y144" s="100">
        <v>1</v>
      </c>
      <c r="Z144" s="1"/>
      <c r="AA144" s="1"/>
      <c r="AB144" s="1"/>
      <c r="AC144" s="1"/>
    </row>
    <row r="145" spans="1:29" ht="15.75" customHeight="1" x14ac:dyDescent="0.2">
      <c r="A145" s="94">
        <v>212500</v>
      </c>
      <c r="B145" s="95" t="s">
        <v>1773</v>
      </c>
      <c r="C145" s="16" t="s">
        <v>85</v>
      </c>
      <c r="D145" s="96">
        <v>1</v>
      </c>
      <c r="E145" s="96">
        <v>1</v>
      </c>
      <c r="F145" s="96">
        <v>11</v>
      </c>
      <c r="G145" s="96">
        <v>0</v>
      </c>
      <c r="H145" s="96">
        <v>0</v>
      </c>
      <c r="I145" s="97">
        <v>15</v>
      </c>
      <c r="J145" s="97">
        <v>16</v>
      </c>
      <c r="K145" s="97">
        <v>0</v>
      </c>
      <c r="L145" s="97">
        <v>0</v>
      </c>
      <c r="M145" s="97">
        <v>20</v>
      </c>
      <c r="N145" s="97">
        <v>1</v>
      </c>
      <c r="O145" s="97">
        <v>0</v>
      </c>
      <c r="P145" s="98">
        <v>1</v>
      </c>
      <c r="Q145" s="98">
        <v>0</v>
      </c>
      <c r="R145" s="102">
        <v>20</v>
      </c>
      <c r="S145" s="102">
        <v>5</v>
      </c>
      <c r="T145" s="102">
        <v>15</v>
      </c>
      <c r="U145" s="102">
        <v>15</v>
      </c>
      <c r="V145" s="102">
        <v>10</v>
      </c>
      <c r="W145" s="100">
        <v>200</v>
      </c>
      <c r="X145" s="100"/>
      <c r="Y145" s="100">
        <v>1</v>
      </c>
      <c r="Z145" s="1"/>
      <c r="AA145" s="1"/>
      <c r="AB145" s="1"/>
      <c r="AC145" s="1"/>
    </row>
    <row r="146" spans="1:29" ht="15.75" customHeight="1" x14ac:dyDescent="0.2">
      <c r="A146" s="94">
        <v>212600</v>
      </c>
      <c r="B146" s="95" t="s">
        <v>1774</v>
      </c>
      <c r="C146" s="16" t="s">
        <v>85</v>
      </c>
      <c r="D146" s="96">
        <v>3</v>
      </c>
      <c r="E146" s="96">
        <v>3</v>
      </c>
      <c r="F146" s="96">
        <v>0</v>
      </c>
      <c r="G146" s="96">
        <v>11</v>
      </c>
      <c r="H146" s="96">
        <v>0</v>
      </c>
      <c r="I146" s="97">
        <v>14</v>
      </c>
      <c r="J146" s="97">
        <v>17</v>
      </c>
      <c r="K146" s="97">
        <v>0</v>
      </c>
      <c r="L146" s="97">
        <v>0</v>
      </c>
      <c r="M146" s="97">
        <v>20</v>
      </c>
      <c r="N146" s="97">
        <v>1</v>
      </c>
      <c r="O146" s="97">
        <v>0</v>
      </c>
      <c r="P146" s="98">
        <v>1</v>
      </c>
      <c r="Q146" s="98">
        <v>0</v>
      </c>
      <c r="R146" s="102">
        <v>20</v>
      </c>
      <c r="S146" s="102">
        <v>5</v>
      </c>
      <c r="T146" s="102">
        <v>15</v>
      </c>
      <c r="U146" s="102">
        <v>15</v>
      </c>
      <c r="V146" s="102">
        <v>10</v>
      </c>
      <c r="W146" s="100">
        <v>200</v>
      </c>
      <c r="X146" s="100"/>
      <c r="Y146" s="100">
        <v>1</v>
      </c>
      <c r="Z146" s="1"/>
      <c r="AA146" s="1"/>
      <c r="AB146" s="1"/>
      <c r="AC146" s="1"/>
    </row>
    <row r="147" spans="1:29" ht="15.75" customHeight="1" x14ac:dyDescent="0.2">
      <c r="A147" s="94">
        <v>212700</v>
      </c>
      <c r="B147" s="95" t="s">
        <v>1775</v>
      </c>
      <c r="C147" s="16" t="s">
        <v>85</v>
      </c>
      <c r="D147" s="96">
        <v>3</v>
      </c>
      <c r="E147" s="96">
        <v>3</v>
      </c>
      <c r="F147" s="96">
        <v>0</v>
      </c>
      <c r="G147" s="96">
        <v>13</v>
      </c>
      <c r="H147" s="96">
        <v>0</v>
      </c>
      <c r="I147" s="97">
        <v>14</v>
      </c>
      <c r="J147" s="97">
        <v>15</v>
      </c>
      <c r="K147" s="97">
        <v>0</v>
      </c>
      <c r="L147" s="97">
        <v>0</v>
      </c>
      <c r="M147" s="97">
        <v>20</v>
      </c>
      <c r="N147" s="97">
        <v>1</v>
      </c>
      <c r="O147" s="97">
        <v>0</v>
      </c>
      <c r="P147" s="98">
        <v>1</v>
      </c>
      <c r="Q147" s="98">
        <v>0</v>
      </c>
      <c r="R147" s="102">
        <v>20</v>
      </c>
      <c r="S147" s="102">
        <v>5</v>
      </c>
      <c r="T147" s="102">
        <v>15</v>
      </c>
      <c r="U147" s="102">
        <v>15</v>
      </c>
      <c r="V147" s="102">
        <v>10</v>
      </c>
      <c r="W147" s="100">
        <v>200</v>
      </c>
      <c r="X147" s="100"/>
      <c r="Y147" s="100">
        <v>1</v>
      </c>
      <c r="Z147" s="1"/>
      <c r="AA147" s="1"/>
      <c r="AB147" s="1"/>
      <c r="AC147" s="1"/>
    </row>
    <row r="148" spans="1:29" ht="15.75" customHeight="1" x14ac:dyDescent="0.2">
      <c r="A148" s="94">
        <v>212800</v>
      </c>
      <c r="B148" s="95" t="s">
        <v>1776</v>
      </c>
      <c r="C148" s="16" t="s">
        <v>85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7">
        <v>20</v>
      </c>
      <c r="J148" s="97">
        <v>0</v>
      </c>
      <c r="K148" s="97">
        <v>20</v>
      </c>
      <c r="L148" s="97">
        <v>0</v>
      </c>
      <c r="M148" s="97">
        <v>20</v>
      </c>
      <c r="N148" s="97">
        <v>1</v>
      </c>
      <c r="O148" s="97">
        <v>0</v>
      </c>
      <c r="P148" s="98">
        <v>1</v>
      </c>
      <c r="Q148" s="98">
        <v>0</v>
      </c>
      <c r="R148" s="102">
        <v>20</v>
      </c>
      <c r="S148" s="102">
        <v>5</v>
      </c>
      <c r="T148" s="102">
        <v>15</v>
      </c>
      <c r="U148" s="102">
        <v>15</v>
      </c>
      <c r="V148" s="102">
        <v>10</v>
      </c>
      <c r="W148" s="100">
        <v>200</v>
      </c>
      <c r="X148" s="100"/>
      <c r="Y148" s="100">
        <v>0</v>
      </c>
      <c r="Z148" s="1"/>
      <c r="AA148" s="1"/>
      <c r="AB148" s="1"/>
      <c r="AC148" s="1"/>
    </row>
    <row r="149" spans="1:29" ht="15.75" customHeight="1" x14ac:dyDescent="0.2">
      <c r="A149" s="94">
        <v>212900</v>
      </c>
      <c r="B149" s="95" t="s">
        <v>1777</v>
      </c>
      <c r="C149" s="16" t="s">
        <v>85</v>
      </c>
      <c r="D149" s="96">
        <v>0</v>
      </c>
      <c r="E149" s="96">
        <v>0</v>
      </c>
      <c r="F149" s="96">
        <v>0</v>
      </c>
      <c r="G149" s="96">
        <v>0</v>
      </c>
      <c r="H149" s="96">
        <v>1</v>
      </c>
      <c r="I149" s="97">
        <v>18</v>
      </c>
      <c r="J149" s="97">
        <v>0</v>
      </c>
      <c r="K149" s="97">
        <v>20</v>
      </c>
      <c r="L149" s="97">
        <v>0</v>
      </c>
      <c r="M149" s="97">
        <v>20</v>
      </c>
      <c r="N149" s="97">
        <v>1</v>
      </c>
      <c r="O149" s="97">
        <v>0</v>
      </c>
      <c r="P149" s="98">
        <v>1</v>
      </c>
      <c r="Q149" s="98">
        <v>0</v>
      </c>
      <c r="R149" s="102">
        <v>20</v>
      </c>
      <c r="S149" s="102">
        <v>5</v>
      </c>
      <c r="T149" s="102">
        <v>15</v>
      </c>
      <c r="U149" s="102">
        <v>15</v>
      </c>
      <c r="V149" s="102">
        <v>10</v>
      </c>
      <c r="W149" s="100">
        <v>200</v>
      </c>
      <c r="X149" s="100"/>
      <c r="Y149" s="100">
        <v>0</v>
      </c>
      <c r="Z149" s="1"/>
      <c r="AA149" s="1"/>
      <c r="AB149" s="1"/>
      <c r="AC149" s="1"/>
    </row>
    <row r="150" spans="1:29" ht="15.75" customHeight="1" x14ac:dyDescent="0.2">
      <c r="A150" s="151" t="s">
        <v>832</v>
      </c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2"/>
      <c r="Z150" s="1"/>
      <c r="AA150" s="1"/>
      <c r="AB150" s="1"/>
      <c r="AC150" s="1"/>
    </row>
    <row r="151" spans="1:29" ht="15.75" customHeight="1" x14ac:dyDescent="0.2">
      <c r="A151" s="94" t="s">
        <v>418</v>
      </c>
      <c r="B151" s="94" t="s">
        <v>449</v>
      </c>
      <c r="C151" s="16" t="s">
        <v>2</v>
      </c>
      <c r="D151" s="96" t="s">
        <v>419</v>
      </c>
      <c r="E151" s="96" t="s">
        <v>420</v>
      </c>
      <c r="F151" s="96" t="s">
        <v>421</v>
      </c>
      <c r="G151" s="96" t="s">
        <v>422</v>
      </c>
      <c r="H151" s="96" t="s">
        <v>423</v>
      </c>
      <c r="I151" s="97" t="s">
        <v>424</v>
      </c>
      <c r="J151" s="97" t="s">
        <v>425</v>
      </c>
      <c r="K151" s="97" t="s">
        <v>426</v>
      </c>
      <c r="L151" s="97" t="s">
        <v>427</v>
      </c>
      <c r="M151" s="97" t="s">
        <v>428</v>
      </c>
      <c r="N151" s="97" t="s">
        <v>429</v>
      </c>
      <c r="O151" s="97" t="s">
        <v>430</v>
      </c>
      <c r="P151" s="98" t="s">
        <v>9</v>
      </c>
      <c r="Q151" s="98" t="s">
        <v>431</v>
      </c>
      <c r="R151" s="102" t="s">
        <v>432</v>
      </c>
      <c r="S151" s="102" t="s">
        <v>433</v>
      </c>
      <c r="T151" s="102" t="s">
        <v>434</v>
      </c>
      <c r="U151" s="102" t="s">
        <v>435</v>
      </c>
      <c r="V151" s="102" t="s">
        <v>436</v>
      </c>
      <c r="W151" s="100" t="s">
        <v>437</v>
      </c>
      <c r="X151" s="100" t="s">
        <v>10</v>
      </c>
      <c r="Y151" s="100" t="s">
        <v>438</v>
      </c>
      <c r="Z151" s="1"/>
      <c r="AA151" s="1"/>
      <c r="AB151" s="1"/>
      <c r="AC151" s="1"/>
    </row>
    <row r="152" spans="1:29" ht="15.75" customHeight="1" x14ac:dyDescent="0.2">
      <c r="A152" s="94">
        <v>300000</v>
      </c>
      <c r="B152" s="103" t="s">
        <v>1778</v>
      </c>
      <c r="C152" s="16" t="s">
        <v>67</v>
      </c>
      <c r="D152" s="96">
        <v>51</v>
      </c>
      <c r="E152" s="96">
        <v>51</v>
      </c>
      <c r="F152" s="96">
        <v>0</v>
      </c>
      <c r="G152" s="96">
        <v>0</v>
      </c>
      <c r="H152" s="96">
        <v>0</v>
      </c>
      <c r="I152" s="97">
        <v>105</v>
      </c>
      <c r="J152" s="97">
        <v>0</v>
      </c>
      <c r="K152" s="97">
        <v>0</v>
      </c>
      <c r="L152" s="97">
        <v>0</v>
      </c>
      <c r="M152" s="97">
        <v>30</v>
      </c>
      <c r="N152" s="97">
        <v>35</v>
      </c>
      <c r="O152" s="97">
        <v>0</v>
      </c>
      <c r="P152" s="98">
        <v>6</v>
      </c>
      <c r="Q152" s="98">
        <v>0</v>
      </c>
      <c r="R152" s="102">
        <v>60</v>
      </c>
      <c r="S152" s="102">
        <v>10</v>
      </c>
      <c r="T152" s="102">
        <v>40</v>
      </c>
      <c r="U152" s="102">
        <v>40</v>
      </c>
      <c r="V152" s="102">
        <v>38</v>
      </c>
      <c r="W152" s="100">
        <v>200</v>
      </c>
      <c r="X152" s="100"/>
      <c r="Y152" s="100">
        <v>0</v>
      </c>
      <c r="Z152" s="1"/>
      <c r="AA152" s="1"/>
      <c r="AB152" s="1"/>
      <c r="AC152" s="1"/>
    </row>
    <row r="153" spans="1:29" ht="15.75" customHeight="1" x14ac:dyDescent="0.2">
      <c r="A153" s="94">
        <v>300100</v>
      </c>
      <c r="B153" s="95" t="s">
        <v>1779</v>
      </c>
      <c r="C153" s="16" t="s">
        <v>67</v>
      </c>
      <c r="D153" s="96">
        <v>51</v>
      </c>
      <c r="E153" s="96">
        <v>51</v>
      </c>
      <c r="F153" s="96">
        <v>0</v>
      </c>
      <c r="G153" s="96">
        <v>0</v>
      </c>
      <c r="H153" s="96">
        <v>0</v>
      </c>
      <c r="I153" s="97">
        <v>105</v>
      </c>
      <c r="J153" s="97">
        <v>0</v>
      </c>
      <c r="K153" s="97">
        <v>0</v>
      </c>
      <c r="L153" s="97">
        <v>0</v>
      </c>
      <c r="M153" s="97">
        <v>30</v>
      </c>
      <c r="N153" s="97">
        <v>35</v>
      </c>
      <c r="O153" s="97">
        <v>0</v>
      </c>
      <c r="P153" s="98">
        <v>6</v>
      </c>
      <c r="Q153" s="98">
        <v>0</v>
      </c>
      <c r="R153" s="102">
        <v>60</v>
      </c>
      <c r="S153" s="102">
        <v>10</v>
      </c>
      <c r="T153" s="102">
        <v>40</v>
      </c>
      <c r="U153" s="102">
        <v>40</v>
      </c>
      <c r="V153" s="102">
        <v>38</v>
      </c>
      <c r="W153" s="100">
        <v>20</v>
      </c>
      <c r="X153" s="100"/>
      <c r="Y153" s="100">
        <v>0</v>
      </c>
      <c r="Z153" s="1"/>
      <c r="AA153" s="1"/>
      <c r="AB153" s="1"/>
      <c r="AC153" s="1"/>
    </row>
    <row r="154" spans="1:29" ht="15.75" customHeight="1" x14ac:dyDescent="0.2">
      <c r="A154" s="94">
        <v>300200</v>
      </c>
      <c r="B154" s="95" t="s">
        <v>1780</v>
      </c>
      <c r="C154" s="16" t="s">
        <v>67</v>
      </c>
      <c r="D154" s="96">
        <v>0</v>
      </c>
      <c r="E154" s="96">
        <v>0</v>
      </c>
      <c r="F154" s="96">
        <v>0</v>
      </c>
      <c r="G154" s="96">
        <v>0</v>
      </c>
      <c r="H154" s="96">
        <v>0</v>
      </c>
      <c r="I154" s="97">
        <v>105</v>
      </c>
      <c r="J154" s="97">
        <v>0</v>
      </c>
      <c r="K154" s="97">
        <v>0</v>
      </c>
      <c r="L154" s="97">
        <v>105</v>
      </c>
      <c r="M154" s="97">
        <v>30</v>
      </c>
      <c r="N154" s="97">
        <v>35</v>
      </c>
      <c r="O154" s="97">
        <v>0</v>
      </c>
      <c r="P154" s="98">
        <v>6</v>
      </c>
      <c r="Q154" s="98">
        <v>0</v>
      </c>
      <c r="R154" s="102">
        <v>60</v>
      </c>
      <c r="S154" s="102">
        <v>10</v>
      </c>
      <c r="T154" s="102">
        <v>40</v>
      </c>
      <c r="U154" s="102">
        <v>40</v>
      </c>
      <c r="V154" s="102">
        <v>38</v>
      </c>
      <c r="W154" s="100">
        <v>200</v>
      </c>
      <c r="X154" s="100"/>
      <c r="Y154" s="100">
        <v>0</v>
      </c>
      <c r="Z154" s="1"/>
      <c r="AA154" s="1"/>
      <c r="AB154" s="1"/>
      <c r="AC154" s="1"/>
    </row>
    <row r="155" spans="1:29" ht="15.75" customHeight="1" x14ac:dyDescent="0.2">
      <c r="A155" s="94">
        <v>300300</v>
      </c>
      <c r="B155" s="95" t="s">
        <v>1781</v>
      </c>
      <c r="C155" s="16" t="s">
        <v>67</v>
      </c>
      <c r="D155" s="96">
        <v>38</v>
      </c>
      <c r="E155" s="96">
        <v>38</v>
      </c>
      <c r="F155" s="96">
        <v>0</v>
      </c>
      <c r="G155" s="96">
        <v>0</v>
      </c>
      <c r="H155" s="96">
        <v>0</v>
      </c>
      <c r="I155" s="97">
        <v>121</v>
      </c>
      <c r="J155" s="97">
        <v>0</v>
      </c>
      <c r="K155" s="97">
        <v>0</v>
      </c>
      <c r="L155" s="97">
        <v>0</v>
      </c>
      <c r="M155" s="97">
        <v>30</v>
      </c>
      <c r="N155" s="97">
        <v>35</v>
      </c>
      <c r="O155" s="97">
        <v>0</v>
      </c>
      <c r="P155" s="98">
        <v>6</v>
      </c>
      <c r="Q155" s="98">
        <v>0</v>
      </c>
      <c r="R155" s="102">
        <v>60</v>
      </c>
      <c r="S155" s="102">
        <v>10</v>
      </c>
      <c r="T155" s="102">
        <v>40</v>
      </c>
      <c r="U155" s="102">
        <v>40</v>
      </c>
      <c r="V155" s="102">
        <v>38</v>
      </c>
      <c r="W155" s="100">
        <v>200</v>
      </c>
      <c r="X155" s="100"/>
      <c r="Y155" s="100">
        <v>0</v>
      </c>
      <c r="Z155" s="1"/>
      <c r="AA155" s="1"/>
      <c r="AB155" s="1"/>
      <c r="AC155" s="1"/>
    </row>
    <row r="156" spans="1:29" ht="15.75" customHeight="1" x14ac:dyDescent="0.2">
      <c r="A156" s="94">
        <v>300400</v>
      </c>
      <c r="B156" s="95" t="s">
        <v>1782</v>
      </c>
      <c r="C156" s="16" t="s">
        <v>67</v>
      </c>
      <c r="D156" s="96">
        <v>14</v>
      </c>
      <c r="E156" s="96">
        <v>14</v>
      </c>
      <c r="F156" s="96">
        <v>73</v>
      </c>
      <c r="G156" s="96">
        <v>0</v>
      </c>
      <c r="H156" s="96">
        <v>0</v>
      </c>
      <c r="I156" s="97">
        <v>79</v>
      </c>
      <c r="J156" s="97">
        <v>85</v>
      </c>
      <c r="K156" s="97">
        <v>0</v>
      </c>
      <c r="L156" s="97">
        <v>0</v>
      </c>
      <c r="M156" s="97">
        <v>30</v>
      </c>
      <c r="N156" s="97">
        <v>35</v>
      </c>
      <c r="O156" s="97">
        <v>0</v>
      </c>
      <c r="P156" s="98">
        <v>6</v>
      </c>
      <c r="Q156" s="98">
        <v>0</v>
      </c>
      <c r="R156" s="102">
        <v>60</v>
      </c>
      <c r="S156" s="102">
        <v>10</v>
      </c>
      <c r="T156" s="102">
        <v>40</v>
      </c>
      <c r="U156" s="102">
        <v>40</v>
      </c>
      <c r="V156" s="102">
        <v>38</v>
      </c>
      <c r="W156" s="100">
        <v>200</v>
      </c>
      <c r="X156" s="100"/>
      <c r="Y156" s="100">
        <v>1</v>
      </c>
      <c r="Z156" s="1"/>
      <c r="AA156" s="1"/>
      <c r="AB156" s="1"/>
      <c r="AC156" s="1"/>
    </row>
    <row r="157" spans="1:29" ht="15.75" customHeight="1" x14ac:dyDescent="0.2">
      <c r="A157" s="94">
        <v>300500</v>
      </c>
      <c r="B157" s="95" t="s">
        <v>1783</v>
      </c>
      <c r="C157" s="16" t="s">
        <v>67</v>
      </c>
      <c r="D157" s="96">
        <v>10</v>
      </c>
      <c r="E157" s="96">
        <v>10</v>
      </c>
      <c r="F157" s="96">
        <v>72</v>
      </c>
      <c r="G157" s="96">
        <v>0</v>
      </c>
      <c r="H157" s="96">
        <v>0</v>
      </c>
      <c r="I157" s="97">
        <v>79</v>
      </c>
      <c r="J157" s="97">
        <v>84</v>
      </c>
      <c r="K157" s="97">
        <v>0</v>
      </c>
      <c r="L157" s="97">
        <v>0</v>
      </c>
      <c r="M157" s="97">
        <v>30</v>
      </c>
      <c r="N157" s="97">
        <v>35</v>
      </c>
      <c r="O157" s="97">
        <v>0</v>
      </c>
      <c r="P157" s="98">
        <v>6</v>
      </c>
      <c r="Q157" s="98">
        <v>0</v>
      </c>
      <c r="R157" s="102">
        <v>60</v>
      </c>
      <c r="S157" s="102">
        <v>10</v>
      </c>
      <c r="T157" s="102">
        <v>40</v>
      </c>
      <c r="U157" s="102">
        <v>40</v>
      </c>
      <c r="V157" s="102">
        <v>38</v>
      </c>
      <c r="W157" s="100">
        <v>200</v>
      </c>
      <c r="X157" s="100"/>
      <c r="Y157" s="100">
        <v>1</v>
      </c>
      <c r="Z157" s="1"/>
      <c r="AA157" s="1"/>
      <c r="AB157" s="1"/>
      <c r="AC157" s="1"/>
    </row>
    <row r="158" spans="1:29" ht="15.75" customHeight="1" x14ac:dyDescent="0.2">
      <c r="A158" s="94">
        <v>300600</v>
      </c>
      <c r="B158" s="95" t="s">
        <v>1784</v>
      </c>
      <c r="C158" s="16" t="s">
        <v>67</v>
      </c>
      <c r="D158" s="96">
        <v>20</v>
      </c>
      <c r="E158" s="96">
        <v>20</v>
      </c>
      <c r="F158" s="96">
        <v>0</v>
      </c>
      <c r="G158" s="96">
        <v>73</v>
      </c>
      <c r="H158" s="96">
        <v>0</v>
      </c>
      <c r="I158" s="97">
        <v>71</v>
      </c>
      <c r="J158" s="97">
        <v>87</v>
      </c>
      <c r="K158" s="97">
        <v>0</v>
      </c>
      <c r="L158" s="97">
        <v>0</v>
      </c>
      <c r="M158" s="97">
        <v>30</v>
      </c>
      <c r="N158" s="97">
        <v>35</v>
      </c>
      <c r="O158" s="97">
        <v>0</v>
      </c>
      <c r="P158" s="98">
        <v>6</v>
      </c>
      <c r="Q158" s="98">
        <v>0</v>
      </c>
      <c r="R158" s="102">
        <v>60</v>
      </c>
      <c r="S158" s="102">
        <v>10</v>
      </c>
      <c r="T158" s="102">
        <v>40</v>
      </c>
      <c r="U158" s="102">
        <v>40</v>
      </c>
      <c r="V158" s="102">
        <v>38</v>
      </c>
      <c r="W158" s="100">
        <v>200</v>
      </c>
      <c r="X158" s="100"/>
      <c r="Y158" s="100">
        <v>1</v>
      </c>
      <c r="Z158" s="1"/>
      <c r="AA158" s="1"/>
      <c r="AB158" s="1"/>
      <c r="AC158" s="1"/>
    </row>
    <row r="159" spans="1:29" ht="15.75" customHeight="1" x14ac:dyDescent="0.2">
      <c r="A159" s="94">
        <v>300700</v>
      </c>
      <c r="B159" s="95" t="s">
        <v>1785</v>
      </c>
      <c r="C159" s="16" t="s">
        <v>67</v>
      </c>
      <c r="D159" s="96">
        <v>18</v>
      </c>
      <c r="E159" s="96">
        <v>18</v>
      </c>
      <c r="F159" s="96">
        <v>0</v>
      </c>
      <c r="G159" s="96">
        <v>86</v>
      </c>
      <c r="H159" s="96">
        <v>0</v>
      </c>
      <c r="I159" s="97">
        <v>72</v>
      </c>
      <c r="J159" s="97">
        <v>79</v>
      </c>
      <c r="K159" s="97">
        <v>0</v>
      </c>
      <c r="L159" s="97">
        <v>0</v>
      </c>
      <c r="M159" s="97">
        <v>30</v>
      </c>
      <c r="N159" s="97">
        <v>35</v>
      </c>
      <c r="O159" s="97">
        <v>0</v>
      </c>
      <c r="P159" s="98">
        <v>6</v>
      </c>
      <c r="Q159" s="98">
        <v>0</v>
      </c>
      <c r="R159" s="102">
        <v>60</v>
      </c>
      <c r="S159" s="102">
        <v>10</v>
      </c>
      <c r="T159" s="102">
        <v>40</v>
      </c>
      <c r="U159" s="102">
        <v>40</v>
      </c>
      <c r="V159" s="102">
        <v>38</v>
      </c>
      <c r="W159" s="100">
        <v>200</v>
      </c>
      <c r="X159" s="100"/>
      <c r="Y159" s="100">
        <v>1</v>
      </c>
      <c r="Z159" s="1"/>
      <c r="AA159" s="1"/>
      <c r="AB159" s="1"/>
      <c r="AC159" s="1"/>
    </row>
    <row r="160" spans="1:29" ht="15.75" customHeight="1" x14ac:dyDescent="0.2">
      <c r="A160" s="94">
        <v>300800</v>
      </c>
      <c r="B160" s="95" t="s">
        <v>1786</v>
      </c>
      <c r="C160" s="16" t="s">
        <v>67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7">
        <v>105</v>
      </c>
      <c r="J160" s="97">
        <v>0</v>
      </c>
      <c r="K160" s="97">
        <v>105</v>
      </c>
      <c r="L160" s="97">
        <v>0</v>
      </c>
      <c r="M160" s="97">
        <v>30</v>
      </c>
      <c r="N160" s="97">
        <v>35</v>
      </c>
      <c r="O160" s="97">
        <v>0</v>
      </c>
      <c r="P160" s="98">
        <v>6</v>
      </c>
      <c r="Q160" s="98">
        <v>0</v>
      </c>
      <c r="R160" s="102">
        <v>60</v>
      </c>
      <c r="S160" s="102">
        <v>10</v>
      </c>
      <c r="T160" s="102">
        <v>40</v>
      </c>
      <c r="U160" s="102">
        <v>40</v>
      </c>
      <c r="V160" s="102">
        <v>38</v>
      </c>
      <c r="W160" s="100">
        <v>200</v>
      </c>
      <c r="X160" s="100"/>
      <c r="Y160" s="100">
        <v>0</v>
      </c>
      <c r="Z160" s="1"/>
      <c r="AA160" s="1"/>
      <c r="AB160" s="1"/>
      <c r="AC160" s="1"/>
    </row>
    <row r="161" spans="1:29" ht="15.75" customHeight="1" x14ac:dyDescent="0.2">
      <c r="A161" s="94">
        <v>300900</v>
      </c>
      <c r="B161" s="95" t="s">
        <v>1787</v>
      </c>
      <c r="C161" s="16" t="s">
        <v>67</v>
      </c>
      <c r="D161" s="96">
        <v>0</v>
      </c>
      <c r="E161" s="96">
        <v>0</v>
      </c>
      <c r="F161" s="96">
        <v>0</v>
      </c>
      <c r="G161" s="96">
        <v>0</v>
      </c>
      <c r="H161" s="96">
        <v>1</v>
      </c>
      <c r="I161" s="97">
        <v>91</v>
      </c>
      <c r="J161" s="97">
        <v>0</v>
      </c>
      <c r="K161" s="97">
        <v>105</v>
      </c>
      <c r="L161" s="97">
        <v>0</v>
      </c>
      <c r="M161" s="97">
        <v>30</v>
      </c>
      <c r="N161" s="97">
        <v>35</v>
      </c>
      <c r="O161" s="97">
        <v>0</v>
      </c>
      <c r="P161" s="98">
        <v>6</v>
      </c>
      <c r="Q161" s="98">
        <v>0</v>
      </c>
      <c r="R161" s="102">
        <v>60</v>
      </c>
      <c r="S161" s="102">
        <v>10</v>
      </c>
      <c r="T161" s="102">
        <v>40</v>
      </c>
      <c r="U161" s="102">
        <v>40</v>
      </c>
      <c r="V161" s="102">
        <v>38</v>
      </c>
      <c r="W161" s="100">
        <v>200</v>
      </c>
      <c r="X161" s="100"/>
      <c r="Y161" s="100">
        <v>0</v>
      </c>
      <c r="Z161" s="1"/>
      <c r="AA161" s="1"/>
      <c r="AB161" s="1"/>
      <c r="AC161" s="1"/>
    </row>
    <row r="162" spans="1:29" ht="15.75" customHeight="1" x14ac:dyDescent="0.2">
      <c r="A162" s="94" t="s">
        <v>418</v>
      </c>
      <c r="B162" s="94" t="s">
        <v>449</v>
      </c>
      <c r="C162" s="16" t="s">
        <v>2</v>
      </c>
      <c r="D162" s="96" t="s">
        <v>419</v>
      </c>
      <c r="E162" s="96" t="s">
        <v>420</v>
      </c>
      <c r="F162" s="96" t="s">
        <v>421</v>
      </c>
      <c r="G162" s="96" t="s">
        <v>422</v>
      </c>
      <c r="H162" s="96" t="s">
        <v>423</v>
      </c>
      <c r="I162" s="97" t="s">
        <v>424</v>
      </c>
      <c r="J162" s="97" t="s">
        <v>425</v>
      </c>
      <c r="K162" s="97" t="s">
        <v>426</v>
      </c>
      <c r="L162" s="97" t="s">
        <v>427</v>
      </c>
      <c r="M162" s="97" t="s">
        <v>428</v>
      </c>
      <c r="N162" s="97" t="s">
        <v>429</v>
      </c>
      <c r="O162" s="97" t="s">
        <v>430</v>
      </c>
      <c r="P162" s="98" t="s">
        <v>9</v>
      </c>
      <c r="Q162" s="98" t="s">
        <v>431</v>
      </c>
      <c r="R162" s="102" t="s">
        <v>432</v>
      </c>
      <c r="S162" s="102" t="s">
        <v>433</v>
      </c>
      <c r="T162" s="102" t="s">
        <v>434</v>
      </c>
      <c r="U162" s="102" t="s">
        <v>435</v>
      </c>
      <c r="V162" s="102" t="s">
        <v>436</v>
      </c>
      <c r="W162" s="100" t="s">
        <v>437</v>
      </c>
      <c r="X162" s="100" t="s">
        <v>10</v>
      </c>
      <c r="Y162" s="100" t="s">
        <v>438</v>
      </c>
      <c r="Z162" s="1"/>
      <c r="AA162" s="1"/>
      <c r="AB162" s="1"/>
      <c r="AC162" s="1"/>
    </row>
    <row r="163" spans="1:29" ht="15.75" customHeight="1" x14ac:dyDescent="0.2">
      <c r="A163" s="94">
        <v>301000</v>
      </c>
      <c r="B163" s="103" t="s">
        <v>1788</v>
      </c>
      <c r="C163" s="16" t="s">
        <v>67</v>
      </c>
      <c r="D163" s="96">
        <v>51</v>
      </c>
      <c r="E163" s="96">
        <v>51</v>
      </c>
      <c r="F163" s="96">
        <v>0</v>
      </c>
      <c r="G163" s="96">
        <v>0</v>
      </c>
      <c r="H163" s="96">
        <v>0</v>
      </c>
      <c r="I163" s="97">
        <v>103</v>
      </c>
      <c r="J163" s="97">
        <v>0</v>
      </c>
      <c r="K163" s="97">
        <v>0</v>
      </c>
      <c r="L163" s="97">
        <v>0</v>
      </c>
      <c r="M163" s="97">
        <v>30</v>
      </c>
      <c r="N163" s="97">
        <v>35</v>
      </c>
      <c r="O163" s="97">
        <v>0</v>
      </c>
      <c r="P163" s="98">
        <v>6</v>
      </c>
      <c r="Q163" s="98">
        <v>0</v>
      </c>
      <c r="R163" s="102">
        <v>60</v>
      </c>
      <c r="S163" s="102">
        <v>10</v>
      </c>
      <c r="T163" s="102">
        <v>40</v>
      </c>
      <c r="U163" s="102">
        <v>40</v>
      </c>
      <c r="V163" s="102">
        <v>38</v>
      </c>
      <c r="W163" s="100">
        <v>200</v>
      </c>
      <c r="X163" s="100"/>
      <c r="Y163" s="100">
        <v>0</v>
      </c>
      <c r="Z163" s="1"/>
      <c r="AA163" s="1"/>
      <c r="AB163" s="1"/>
      <c r="AC163" s="1"/>
    </row>
    <row r="164" spans="1:29" ht="15.75" customHeight="1" x14ac:dyDescent="0.2">
      <c r="A164" s="94">
        <v>301100</v>
      </c>
      <c r="B164" s="95" t="s">
        <v>1789</v>
      </c>
      <c r="C164" s="16" t="s">
        <v>67</v>
      </c>
      <c r="D164" s="96">
        <v>51</v>
      </c>
      <c r="E164" s="96">
        <v>51</v>
      </c>
      <c r="F164" s="96">
        <v>0</v>
      </c>
      <c r="G164" s="96">
        <v>0</v>
      </c>
      <c r="H164" s="96">
        <v>0</v>
      </c>
      <c r="I164" s="97">
        <v>103</v>
      </c>
      <c r="J164" s="97">
        <v>0</v>
      </c>
      <c r="K164" s="97">
        <v>0</v>
      </c>
      <c r="L164" s="97">
        <v>0</v>
      </c>
      <c r="M164" s="97">
        <v>30</v>
      </c>
      <c r="N164" s="97">
        <v>35</v>
      </c>
      <c r="O164" s="97">
        <v>0</v>
      </c>
      <c r="P164" s="98">
        <v>6</v>
      </c>
      <c r="Q164" s="98">
        <v>0</v>
      </c>
      <c r="R164" s="102">
        <v>60</v>
      </c>
      <c r="S164" s="102">
        <v>10</v>
      </c>
      <c r="T164" s="102">
        <v>40</v>
      </c>
      <c r="U164" s="102">
        <v>40</v>
      </c>
      <c r="V164" s="102">
        <v>38</v>
      </c>
      <c r="W164" s="100">
        <v>20</v>
      </c>
      <c r="X164" s="100"/>
      <c r="Y164" s="100">
        <v>0</v>
      </c>
      <c r="Z164" s="1"/>
      <c r="AA164" s="1"/>
      <c r="AB164" s="1"/>
      <c r="AC164" s="1"/>
    </row>
    <row r="165" spans="1:29" ht="15.75" customHeight="1" x14ac:dyDescent="0.2">
      <c r="A165" s="94">
        <v>301200</v>
      </c>
      <c r="B165" s="95" t="s">
        <v>1790</v>
      </c>
      <c r="C165" s="16" t="s">
        <v>67</v>
      </c>
      <c r="D165" s="96">
        <v>0</v>
      </c>
      <c r="E165" s="96">
        <v>0</v>
      </c>
      <c r="F165" s="96">
        <v>0</v>
      </c>
      <c r="G165" s="96">
        <v>0</v>
      </c>
      <c r="H165" s="96">
        <v>0</v>
      </c>
      <c r="I165" s="97">
        <v>103</v>
      </c>
      <c r="J165" s="97">
        <v>0</v>
      </c>
      <c r="K165" s="97">
        <v>0</v>
      </c>
      <c r="L165" s="97">
        <v>103</v>
      </c>
      <c r="M165" s="97">
        <v>30</v>
      </c>
      <c r="N165" s="97">
        <v>35</v>
      </c>
      <c r="O165" s="97">
        <v>0</v>
      </c>
      <c r="P165" s="98">
        <v>6</v>
      </c>
      <c r="Q165" s="98">
        <v>0</v>
      </c>
      <c r="R165" s="102">
        <v>60</v>
      </c>
      <c r="S165" s="102">
        <v>10</v>
      </c>
      <c r="T165" s="102">
        <v>40</v>
      </c>
      <c r="U165" s="102">
        <v>40</v>
      </c>
      <c r="V165" s="102">
        <v>38</v>
      </c>
      <c r="W165" s="100">
        <v>200</v>
      </c>
      <c r="X165" s="100"/>
      <c r="Y165" s="100">
        <v>0</v>
      </c>
      <c r="Z165" s="1"/>
      <c r="AA165" s="1"/>
      <c r="AB165" s="1"/>
      <c r="AC165" s="1"/>
    </row>
    <row r="166" spans="1:29" ht="15.75" customHeight="1" x14ac:dyDescent="0.2">
      <c r="A166" s="94">
        <v>301300</v>
      </c>
      <c r="B166" s="95" t="s">
        <v>1791</v>
      </c>
      <c r="C166" s="16" t="s">
        <v>67</v>
      </c>
      <c r="D166" s="96">
        <v>38</v>
      </c>
      <c r="E166" s="96">
        <v>38</v>
      </c>
      <c r="F166" s="96">
        <v>0</v>
      </c>
      <c r="G166" s="96">
        <v>0</v>
      </c>
      <c r="H166" s="96">
        <v>0</v>
      </c>
      <c r="I166" s="97">
        <v>118</v>
      </c>
      <c r="J166" s="97">
        <v>0</v>
      </c>
      <c r="K166" s="97">
        <v>0</v>
      </c>
      <c r="L166" s="97">
        <v>0</v>
      </c>
      <c r="M166" s="97">
        <v>30</v>
      </c>
      <c r="N166" s="97">
        <v>35</v>
      </c>
      <c r="O166" s="97">
        <v>0</v>
      </c>
      <c r="P166" s="98">
        <v>6</v>
      </c>
      <c r="Q166" s="98">
        <v>0</v>
      </c>
      <c r="R166" s="102">
        <v>60</v>
      </c>
      <c r="S166" s="102">
        <v>10</v>
      </c>
      <c r="T166" s="102">
        <v>40</v>
      </c>
      <c r="U166" s="102">
        <v>40</v>
      </c>
      <c r="V166" s="102">
        <v>38</v>
      </c>
      <c r="W166" s="100">
        <v>200</v>
      </c>
      <c r="X166" s="100"/>
      <c r="Y166" s="100">
        <v>0</v>
      </c>
      <c r="Z166" s="1"/>
      <c r="AA166" s="1"/>
      <c r="AB166" s="1"/>
      <c r="AC166" s="1"/>
    </row>
    <row r="167" spans="1:29" ht="15.75" customHeight="1" x14ac:dyDescent="0.2">
      <c r="A167" s="94">
        <v>301400</v>
      </c>
      <c r="B167" s="95" t="s">
        <v>1792</v>
      </c>
      <c r="C167" s="16" t="s">
        <v>67</v>
      </c>
      <c r="D167" s="96">
        <v>14</v>
      </c>
      <c r="E167" s="96">
        <v>14</v>
      </c>
      <c r="F167" s="96">
        <v>73</v>
      </c>
      <c r="G167" s="96">
        <v>0</v>
      </c>
      <c r="H167" s="96">
        <v>0</v>
      </c>
      <c r="I167" s="97">
        <v>77</v>
      </c>
      <c r="J167" s="97">
        <v>84</v>
      </c>
      <c r="K167" s="97">
        <v>0</v>
      </c>
      <c r="L167" s="97">
        <v>0</v>
      </c>
      <c r="M167" s="97">
        <v>30</v>
      </c>
      <c r="N167" s="97">
        <v>35</v>
      </c>
      <c r="O167" s="97">
        <v>0</v>
      </c>
      <c r="P167" s="98">
        <v>6</v>
      </c>
      <c r="Q167" s="98">
        <v>0</v>
      </c>
      <c r="R167" s="102">
        <v>60</v>
      </c>
      <c r="S167" s="102">
        <v>10</v>
      </c>
      <c r="T167" s="102">
        <v>40</v>
      </c>
      <c r="U167" s="102">
        <v>40</v>
      </c>
      <c r="V167" s="102">
        <v>38</v>
      </c>
      <c r="W167" s="100">
        <v>200</v>
      </c>
      <c r="X167" s="100"/>
      <c r="Y167" s="100">
        <v>1</v>
      </c>
      <c r="Z167" s="1"/>
      <c r="AA167" s="1"/>
      <c r="AB167" s="1"/>
      <c r="AC167" s="1"/>
    </row>
    <row r="168" spans="1:29" ht="15.75" customHeight="1" x14ac:dyDescent="0.2">
      <c r="A168" s="94">
        <v>301500</v>
      </c>
      <c r="B168" s="95" t="s">
        <v>1793</v>
      </c>
      <c r="C168" s="16" t="s">
        <v>67</v>
      </c>
      <c r="D168" s="96">
        <v>10</v>
      </c>
      <c r="E168" s="96">
        <v>10</v>
      </c>
      <c r="F168" s="96">
        <v>72</v>
      </c>
      <c r="G168" s="96">
        <v>0</v>
      </c>
      <c r="H168" s="96">
        <v>0</v>
      </c>
      <c r="I168" s="97">
        <v>77</v>
      </c>
      <c r="J168" s="97">
        <v>82</v>
      </c>
      <c r="K168" s="97">
        <v>0</v>
      </c>
      <c r="L168" s="97">
        <v>0</v>
      </c>
      <c r="M168" s="97">
        <v>30</v>
      </c>
      <c r="N168" s="97">
        <v>35</v>
      </c>
      <c r="O168" s="97">
        <v>0</v>
      </c>
      <c r="P168" s="98">
        <v>6</v>
      </c>
      <c r="Q168" s="98">
        <v>0</v>
      </c>
      <c r="R168" s="102">
        <v>60</v>
      </c>
      <c r="S168" s="102">
        <v>10</v>
      </c>
      <c r="T168" s="102">
        <v>40</v>
      </c>
      <c r="U168" s="102">
        <v>40</v>
      </c>
      <c r="V168" s="102">
        <v>38</v>
      </c>
      <c r="W168" s="100">
        <v>200</v>
      </c>
      <c r="X168" s="100"/>
      <c r="Y168" s="100">
        <v>1</v>
      </c>
      <c r="Z168" s="1"/>
      <c r="AA168" s="1"/>
      <c r="AB168" s="1"/>
      <c r="AC168" s="1"/>
    </row>
    <row r="169" spans="1:29" ht="15.75" customHeight="1" x14ac:dyDescent="0.2">
      <c r="A169" s="94">
        <v>301600</v>
      </c>
      <c r="B169" s="95" t="s">
        <v>1794</v>
      </c>
      <c r="C169" s="16" t="s">
        <v>67</v>
      </c>
      <c r="D169" s="96">
        <v>20</v>
      </c>
      <c r="E169" s="96">
        <v>20</v>
      </c>
      <c r="F169" s="96">
        <v>0</v>
      </c>
      <c r="G169" s="96">
        <v>73</v>
      </c>
      <c r="H169" s="96">
        <v>0</v>
      </c>
      <c r="I169" s="97">
        <v>70</v>
      </c>
      <c r="J169" s="97">
        <v>85</v>
      </c>
      <c r="K169" s="97">
        <v>0</v>
      </c>
      <c r="L169" s="97">
        <v>0</v>
      </c>
      <c r="M169" s="97">
        <v>30</v>
      </c>
      <c r="N169" s="97">
        <v>35</v>
      </c>
      <c r="O169" s="97">
        <v>0</v>
      </c>
      <c r="P169" s="98">
        <v>6</v>
      </c>
      <c r="Q169" s="98">
        <v>0</v>
      </c>
      <c r="R169" s="102">
        <v>60</v>
      </c>
      <c r="S169" s="102">
        <v>10</v>
      </c>
      <c r="T169" s="102">
        <v>40</v>
      </c>
      <c r="U169" s="102">
        <v>40</v>
      </c>
      <c r="V169" s="102">
        <v>38</v>
      </c>
      <c r="W169" s="100">
        <v>200</v>
      </c>
      <c r="X169" s="100"/>
      <c r="Y169" s="100">
        <v>1</v>
      </c>
      <c r="Z169" s="1"/>
      <c r="AA169" s="1"/>
      <c r="AB169" s="1"/>
      <c r="AC169" s="1"/>
    </row>
    <row r="170" spans="1:29" ht="15.75" customHeight="1" x14ac:dyDescent="0.2">
      <c r="A170" s="94">
        <v>301700</v>
      </c>
      <c r="B170" s="95" t="s">
        <v>1795</v>
      </c>
      <c r="C170" s="16" t="s">
        <v>67</v>
      </c>
      <c r="D170" s="96">
        <v>18</v>
      </c>
      <c r="E170" s="96">
        <v>18</v>
      </c>
      <c r="F170" s="96">
        <v>0</v>
      </c>
      <c r="G170" s="96">
        <v>86</v>
      </c>
      <c r="H170" s="96">
        <v>0</v>
      </c>
      <c r="I170" s="97">
        <v>71</v>
      </c>
      <c r="J170" s="97">
        <v>77</v>
      </c>
      <c r="K170" s="97">
        <v>0</v>
      </c>
      <c r="L170" s="97">
        <v>0</v>
      </c>
      <c r="M170" s="97">
        <v>30</v>
      </c>
      <c r="N170" s="97">
        <v>35</v>
      </c>
      <c r="O170" s="97">
        <v>0</v>
      </c>
      <c r="P170" s="98">
        <v>6</v>
      </c>
      <c r="Q170" s="98">
        <v>0</v>
      </c>
      <c r="R170" s="102">
        <v>60</v>
      </c>
      <c r="S170" s="102">
        <v>10</v>
      </c>
      <c r="T170" s="102">
        <v>40</v>
      </c>
      <c r="U170" s="102">
        <v>40</v>
      </c>
      <c r="V170" s="102">
        <v>38</v>
      </c>
      <c r="W170" s="100">
        <v>200</v>
      </c>
      <c r="X170" s="100"/>
      <c r="Y170" s="100">
        <v>1</v>
      </c>
      <c r="Z170" s="1"/>
      <c r="AA170" s="1"/>
      <c r="AB170" s="1"/>
      <c r="AC170" s="1"/>
    </row>
    <row r="171" spans="1:29" ht="15.75" customHeight="1" x14ac:dyDescent="0.2">
      <c r="A171" s="94">
        <v>301800</v>
      </c>
      <c r="B171" s="95" t="s">
        <v>1796</v>
      </c>
      <c r="C171" s="16" t="s">
        <v>67</v>
      </c>
      <c r="D171" s="96">
        <v>0</v>
      </c>
      <c r="E171" s="96">
        <v>0</v>
      </c>
      <c r="F171" s="96">
        <v>0</v>
      </c>
      <c r="G171" s="96">
        <v>0</v>
      </c>
      <c r="H171" s="96">
        <v>0</v>
      </c>
      <c r="I171" s="97">
        <v>103</v>
      </c>
      <c r="J171" s="97">
        <v>0</v>
      </c>
      <c r="K171" s="97">
        <v>103</v>
      </c>
      <c r="L171" s="97">
        <v>0</v>
      </c>
      <c r="M171" s="97">
        <v>30</v>
      </c>
      <c r="N171" s="97">
        <v>35</v>
      </c>
      <c r="O171" s="97">
        <v>0</v>
      </c>
      <c r="P171" s="98">
        <v>6</v>
      </c>
      <c r="Q171" s="98">
        <v>0</v>
      </c>
      <c r="R171" s="102">
        <v>60</v>
      </c>
      <c r="S171" s="102">
        <v>10</v>
      </c>
      <c r="T171" s="102">
        <v>40</v>
      </c>
      <c r="U171" s="102">
        <v>40</v>
      </c>
      <c r="V171" s="102">
        <v>38</v>
      </c>
      <c r="W171" s="100">
        <v>200</v>
      </c>
      <c r="X171" s="100"/>
      <c r="Y171" s="100">
        <v>0</v>
      </c>
      <c r="Z171" s="1"/>
      <c r="AA171" s="1"/>
      <c r="AB171" s="1"/>
      <c r="AC171" s="1"/>
    </row>
    <row r="172" spans="1:29" ht="15.75" customHeight="1" x14ac:dyDescent="0.2">
      <c r="A172" s="94">
        <v>301900</v>
      </c>
      <c r="B172" s="95" t="s">
        <v>1797</v>
      </c>
      <c r="C172" s="16" t="s">
        <v>67</v>
      </c>
      <c r="D172" s="96">
        <v>0</v>
      </c>
      <c r="E172" s="96">
        <v>0</v>
      </c>
      <c r="F172" s="96">
        <v>0</v>
      </c>
      <c r="G172" s="96">
        <v>0</v>
      </c>
      <c r="H172" s="96">
        <v>1</v>
      </c>
      <c r="I172" s="97">
        <v>90</v>
      </c>
      <c r="J172" s="97">
        <v>0</v>
      </c>
      <c r="K172" s="97">
        <v>104</v>
      </c>
      <c r="L172" s="97">
        <v>0</v>
      </c>
      <c r="M172" s="97">
        <v>30</v>
      </c>
      <c r="N172" s="97">
        <v>35</v>
      </c>
      <c r="O172" s="97">
        <v>0</v>
      </c>
      <c r="P172" s="98">
        <v>6</v>
      </c>
      <c r="Q172" s="98">
        <v>0</v>
      </c>
      <c r="R172" s="102">
        <v>60</v>
      </c>
      <c r="S172" s="102">
        <v>10</v>
      </c>
      <c r="T172" s="102">
        <v>40</v>
      </c>
      <c r="U172" s="102">
        <v>40</v>
      </c>
      <c r="V172" s="102">
        <v>38</v>
      </c>
      <c r="W172" s="100">
        <v>200</v>
      </c>
      <c r="X172" s="100"/>
      <c r="Y172" s="100">
        <v>0</v>
      </c>
      <c r="Z172" s="1"/>
      <c r="AA172" s="1"/>
      <c r="AB172" s="1"/>
      <c r="AC172" s="1"/>
    </row>
    <row r="173" spans="1:29" ht="15.75" customHeight="1" x14ac:dyDescent="0.2">
      <c r="A173" s="94" t="s">
        <v>418</v>
      </c>
      <c r="B173" s="94" t="s">
        <v>449</v>
      </c>
      <c r="C173" s="16" t="s">
        <v>2</v>
      </c>
      <c r="D173" s="96" t="s">
        <v>419</v>
      </c>
      <c r="E173" s="96" t="s">
        <v>420</v>
      </c>
      <c r="F173" s="96" t="s">
        <v>421</v>
      </c>
      <c r="G173" s="96" t="s">
        <v>422</v>
      </c>
      <c r="H173" s="96" t="s">
        <v>423</v>
      </c>
      <c r="I173" s="97" t="s">
        <v>424</v>
      </c>
      <c r="J173" s="97" t="s">
        <v>425</v>
      </c>
      <c r="K173" s="97" t="s">
        <v>426</v>
      </c>
      <c r="L173" s="97" t="s">
        <v>427</v>
      </c>
      <c r="M173" s="97" t="s">
        <v>428</v>
      </c>
      <c r="N173" s="97" t="s">
        <v>429</v>
      </c>
      <c r="O173" s="97" t="s">
        <v>430</v>
      </c>
      <c r="P173" s="98" t="s">
        <v>9</v>
      </c>
      <c r="Q173" s="98" t="s">
        <v>431</v>
      </c>
      <c r="R173" s="102" t="s">
        <v>432</v>
      </c>
      <c r="S173" s="102" t="s">
        <v>433</v>
      </c>
      <c r="T173" s="102" t="s">
        <v>434</v>
      </c>
      <c r="U173" s="102" t="s">
        <v>435</v>
      </c>
      <c r="V173" s="102" t="s">
        <v>436</v>
      </c>
      <c r="W173" s="100" t="s">
        <v>437</v>
      </c>
      <c r="X173" s="100" t="s">
        <v>10</v>
      </c>
      <c r="Y173" s="100" t="s">
        <v>438</v>
      </c>
      <c r="Z173" s="1"/>
      <c r="AA173" s="1"/>
      <c r="AB173" s="1"/>
      <c r="AC173" s="1"/>
    </row>
    <row r="174" spans="1:29" ht="15.75" customHeight="1" x14ac:dyDescent="0.2">
      <c r="A174" s="94">
        <v>302000</v>
      </c>
      <c r="B174" s="103" t="s">
        <v>1798</v>
      </c>
      <c r="C174" s="16" t="s">
        <v>96</v>
      </c>
      <c r="D174" s="96">
        <v>88</v>
      </c>
      <c r="E174" s="96">
        <v>0</v>
      </c>
      <c r="F174" s="96">
        <v>0</v>
      </c>
      <c r="G174" s="96">
        <v>0</v>
      </c>
      <c r="H174" s="96">
        <v>0</v>
      </c>
      <c r="I174" s="97">
        <v>110</v>
      </c>
      <c r="J174" s="97">
        <v>0</v>
      </c>
      <c r="K174" s="97">
        <v>0</v>
      </c>
      <c r="L174" s="97">
        <v>0</v>
      </c>
      <c r="M174" s="97">
        <v>35</v>
      </c>
      <c r="N174" s="97">
        <v>35</v>
      </c>
      <c r="O174" s="97">
        <v>0</v>
      </c>
      <c r="P174" s="98">
        <v>10</v>
      </c>
      <c r="Q174" s="98">
        <v>1</v>
      </c>
      <c r="R174" s="102">
        <v>60</v>
      </c>
      <c r="S174" s="102">
        <v>10</v>
      </c>
      <c r="T174" s="102">
        <v>40</v>
      </c>
      <c r="U174" s="102">
        <v>40</v>
      </c>
      <c r="V174" s="102">
        <v>38</v>
      </c>
      <c r="W174" s="100">
        <v>300</v>
      </c>
      <c r="X174" s="100"/>
      <c r="Y174" s="100">
        <v>0</v>
      </c>
      <c r="Z174" s="1"/>
      <c r="AA174" s="1"/>
      <c r="AB174" s="1"/>
      <c r="AC174" s="1"/>
    </row>
    <row r="175" spans="1:29" ht="15.75" customHeight="1" x14ac:dyDescent="0.2">
      <c r="A175" s="94">
        <v>302100</v>
      </c>
      <c r="B175" s="95" t="s">
        <v>1799</v>
      </c>
      <c r="C175" s="16" t="s">
        <v>96</v>
      </c>
      <c r="D175" s="96">
        <v>88</v>
      </c>
      <c r="E175" s="96">
        <v>0</v>
      </c>
      <c r="F175" s="96">
        <v>0</v>
      </c>
      <c r="G175" s="96">
        <v>0</v>
      </c>
      <c r="H175" s="96">
        <v>0</v>
      </c>
      <c r="I175" s="97">
        <v>110</v>
      </c>
      <c r="J175" s="97">
        <v>0</v>
      </c>
      <c r="K175" s="97">
        <v>0</v>
      </c>
      <c r="L175" s="97">
        <v>0</v>
      </c>
      <c r="M175" s="97">
        <v>35</v>
      </c>
      <c r="N175" s="97">
        <v>35</v>
      </c>
      <c r="O175" s="97">
        <v>0</v>
      </c>
      <c r="P175" s="98">
        <v>10</v>
      </c>
      <c r="Q175" s="98">
        <v>1</v>
      </c>
      <c r="R175" s="102">
        <v>60</v>
      </c>
      <c r="S175" s="102">
        <v>10</v>
      </c>
      <c r="T175" s="102">
        <v>40</v>
      </c>
      <c r="U175" s="102">
        <v>40</v>
      </c>
      <c r="V175" s="102">
        <v>38</v>
      </c>
      <c r="W175" s="100">
        <v>30</v>
      </c>
      <c r="X175" s="100"/>
      <c r="Y175" s="100">
        <v>0</v>
      </c>
      <c r="Z175" s="1"/>
      <c r="AA175" s="1"/>
      <c r="AB175" s="1"/>
      <c r="AC175" s="1"/>
    </row>
    <row r="176" spans="1:29" ht="15.75" customHeight="1" x14ac:dyDescent="0.2">
      <c r="A176" s="94">
        <v>302200</v>
      </c>
      <c r="B176" s="95" t="s">
        <v>1800</v>
      </c>
      <c r="C176" s="16" t="s">
        <v>96</v>
      </c>
      <c r="D176" s="96">
        <v>0</v>
      </c>
      <c r="E176" s="96">
        <v>0</v>
      </c>
      <c r="F176" s="96">
        <v>0</v>
      </c>
      <c r="G176" s="96">
        <v>0</v>
      </c>
      <c r="H176" s="96">
        <v>0</v>
      </c>
      <c r="I176" s="97">
        <v>110</v>
      </c>
      <c r="J176" s="97">
        <v>0</v>
      </c>
      <c r="K176" s="97">
        <v>0</v>
      </c>
      <c r="L176" s="97">
        <v>110</v>
      </c>
      <c r="M176" s="97">
        <v>35</v>
      </c>
      <c r="N176" s="97">
        <v>35</v>
      </c>
      <c r="O176" s="97">
        <v>0</v>
      </c>
      <c r="P176" s="98">
        <v>10</v>
      </c>
      <c r="Q176" s="98">
        <v>1</v>
      </c>
      <c r="R176" s="102">
        <v>60</v>
      </c>
      <c r="S176" s="102">
        <v>10</v>
      </c>
      <c r="T176" s="102">
        <v>40</v>
      </c>
      <c r="U176" s="102">
        <v>40</v>
      </c>
      <c r="V176" s="102">
        <v>38</v>
      </c>
      <c r="W176" s="100">
        <v>300</v>
      </c>
      <c r="X176" s="100"/>
      <c r="Y176" s="100">
        <v>0</v>
      </c>
      <c r="Z176" s="1"/>
      <c r="AA176" s="1"/>
      <c r="AB176" s="1"/>
      <c r="AC176" s="1"/>
    </row>
    <row r="177" spans="1:29" ht="15.75" customHeight="1" x14ac:dyDescent="0.2">
      <c r="A177" s="94">
        <v>302300</v>
      </c>
      <c r="B177" s="95" t="s">
        <v>1801</v>
      </c>
      <c r="C177" s="16" t="s">
        <v>96</v>
      </c>
      <c r="D177" s="96">
        <v>66</v>
      </c>
      <c r="E177" s="96">
        <v>0</v>
      </c>
      <c r="F177" s="96">
        <v>0</v>
      </c>
      <c r="G177" s="96">
        <v>0</v>
      </c>
      <c r="H177" s="96">
        <v>0</v>
      </c>
      <c r="I177" s="97">
        <v>127</v>
      </c>
      <c r="J177" s="97">
        <v>0</v>
      </c>
      <c r="K177" s="97">
        <v>0</v>
      </c>
      <c r="L177" s="97">
        <v>0</v>
      </c>
      <c r="M177" s="97">
        <v>35</v>
      </c>
      <c r="N177" s="97">
        <v>35</v>
      </c>
      <c r="O177" s="97">
        <v>0</v>
      </c>
      <c r="P177" s="98">
        <v>10</v>
      </c>
      <c r="Q177" s="98">
        <v>1</v>
      </c>
      <c r="R177" s="102">
        <v>60</v>
      </c>
      <c r="S177" s="102">
        <v>10</v>
      </c>
      <c r="T177" s="102">
        <v>40</v>
      </c>
      <c r="U177" s="102">
        <v>40</v>
      </c>
      <c r="V177" s="102">
        <v>38</v>
      </c>
      <c r="W177" s="100">
        <v>300</v>
      </c>
      <c r="X177" s="100"/>
      <c r="Y177" s="100">
        <v>0</v>
      </c>
      <c r="Z177" s="1"/>
      <c r="AA177" s="1"/>
      <c r="AB177" s="1"/>
      <c r="AC177" s="1"/>
    </row>
    <row r="178" spans="1:29" ht="15.75" customHeight="1" x14ac:dyDescent="0.2">
      <c r="A178" s="94">
        <v>302400</v>
      </c>
      <c r="B178" s="95" t="s">
        <v>1802</v>
      </c>
      <c r="C178" s="16" t="s">
        <v>96</v>
      </c>
      <c r="D178" s="96">
        <v>25</v>
      </c>
      <c r="E178" s="96">
        <v>0</v>
      </c>
      <c r="F178" s="96">
        <v>63</v>
      </c>
      <c r="G178" s="96">
        <v>0</v>
      </c>
      <c r="H178" s="96">
        <v>0</v>
      </c>
      <c r="I178" s="97">
        <v>83</v>
      </c>
      <c r="J178" s="97">
        <v>89</v>
      </c>
      <c r="K178" s="97">
        <v>0</v>
      </c>
      <c r="L178" s="97">
        <v>0</v>
      </c>
      <c r="M178" s="97">
        <v>35</v>
      </c>
      <c r="N178" s="97">
        <v>35</v>
      </c>
      <c r="O178" s="97">
        <v>0</v>
      </c>
      <c r="P178" s="98">
        <v>10</v>
      </c>
      <c r="Q178" s="98">
        <v>1</v>
      </c>
      <c r="R178" s="102">
        <v>60</v>
      </c>
      <c r="S178" s="102">
        <v>10</v>
      </c>
      <c r="T178" s="102">
        <v>40</v>
      </c>
      <c r="U178" s="102">
        <v>40</v>
      </c>
      <c r="V178" s="102">
        <v>38</v>
      </c>
      <c r="W178" s="100">
        <v>300</v>
      </c>
      <c r="X178" s="100"/>
      <c r="Y178" s="100">
        <v>1</v>
      </c>
      <c r="Z178" s="1"/>
      <c r="AA178" s="1"/>
      <c r="AB178" s="1"/>
      <c r="AC178" s="1"/>
    </row>
    <row r="179" spans="1:29" ht="15.75" customHeight="1" x14ac:dyDescent="0.2">
      <c r="A179" s="94">
        <v>302500</v>
      </c>
      <c r="B179" s="95" t="s">
        <v>1803</v>
      </c>
      <c r="C179" s="16" t="s">
        <v>96</v>
      </c>
      <c r="D179" s="96">
        <v>18</v>
      </c>
      <c r="E179" s="96">
        <v>0</v>
      </c>
      <c r="F179" s="96">
        <v>62</v>
      </c>
      <c r="G179" s="96">
        <v>0</v>
      </c>
      <c r="H179" s="96">
        <v>0</v>
      </c>
      <c r="I179" s="97">
        <v>83</v>
      </c>
      <c r="J179" s="97">
        <v>88</v>
      </c>
      <c r="K179" s="97">
        <v>0</v>
      </c>
      <c r="L179" s="97">
        <v>0</v>
      </c>
      <c r="M179" s="97">
        <v>35</v>
      </c>
      <c r="N179" s="97">
        <v>35</v>
      </c>
      <c r="O179" s="97">
        <v>0</v>
      </c>
      <c r="P179" s="98">
        <v>10</v>
      </c>
      <c r="Q179" s="98">
        <v>1</v>
      </c>
      <c r="R179" s="102">
        <v>60</v>
      </c>
      <c r="S179" s="102">
        <v>10</v>
      </c>
      <c r="T179" s="102">
        <v>40</v>
      </c>
      <c r="U179" s="102">
        <v>40</v>
      </c>
      <c r="V179" s="102">
        <v>38</v>
      </c>
      <c r="W179" s="100">
        <v>300</v>
      </c>
      <c r="X179" s="100"/>
      <c r="Y179" s="100">
        <v>1</v>
      </c>
      <c r="Z179" s="1"/>
      <c r="AA179" s="1"/>
      <c r="AB179" s="1"/>
      <c r="AC179" s="1"/>
    </row>
    <row r="180" spans="1:29" ht="15.75" customHeight="1" x14ac:dyDescent="0.2">
      <c r="A180" s="94">
        <v>302600</v>
      </c>
      <c r="B180" s="95" t="s">
        <v>1804</v>
      </c>
      <c r="C180" s="16" t="s">
        <v>96</v>
      </c>
      <c r="D180" s="96">
        <v>34</v>
      </c>
      <c r="E180" s="96">
        <v>0</v>
      </c>
      <c r="F180" s="96">
        <v>0</v>
      </c>
      <c r="G180" s="96">
        <v>63</v>
      </c>
      <c r="H180" s="96">
        <v>0</v>
      </c>
      <c r="I180" s="97">
        <v>74</v>
      </c>
      <c r="J180" s="97">
        <v>91</v>
      </c>
      <c r="K180" s="97">
        <v>0</v>
      </c>
      <c r="L180" s="97">
        <v>0</v>
      </c>
      <c r="M180" s="97">
        <v>35</v>
      </c>
      <c r="N180" s="97">
        <v>35</v>
      </c>
      <c r="O180" s="97">
        <v>0</v>
      </c>
      <c r="P180" s="98">
        <v>10</v>
      </c>
      <c r="Q180" s="98">
        <v>1</v>
      </c>
      <c r="R180" s="102">
        <v>60</v>
      </c>
      <c r="S180" s="102">
        <v>10</v>
      </c>
      <c r="T180" s="102">
        <v>40</v>
      </c>
      <c r="U180" s="102">
        <v>40</v>
      </c>
      <c r="V180" s="102">
        <v>38</v>
      </c>
      <c r="W180" s="100">
        <v>300</v>
      </c>
      <c r="X180" s="100"/>
      <c r="Y180" s="100">
        <v>1</v>
      </c>
      <c r="Z180" s="1"/>
      <c r="AA180" s="1"/>
      <c r="AB180" s="1"/>
      <c r="AC180" s="1"/>
    </row>
    <row r="181" spans="1:29" ht="15.75" customHeight="1" x14ac:dyDescent="0.2">
      <c r="A181" s="94">
        <v>302700</v>
      </c>
      <c r="B181" s="95" t="s">
        <v>1805</v>
      </c>
      <c r="C181" s="16" t="s">
        <v>96</v>
      </c>
      <c r="D181" s="96">
        <v>32</v>
      </c>
      <c r="E181" s="96">
        <v>0</v>
      </c>
      <c r="F181" s="96">
        <v>0</v>
      </c>
      <c r="G181" s="96">
        <v>74</v>
      </c>
      <c r="H181" s="96">
        <v>0</v>
      </c>
      <c r="I181" s="97">
        <v>76</v>
      </c>
      <c r="J181" s="97">
        <v>83</v>
      </c>
      <c r="K181" s="97">
        <v>0</v>
      </c>
      <c r="L181" s="97">
        <v>0</v>
      </c>
      <c r="M181" s="97">
        <v>35</v>
      </c>
      <c r="N181" s="97">
        <v>35</v>
      </c>
      <c r="O181" s="97">
        <v>0</v>
      </c>
      <c r="P181" s="98">
        <v>10</v>
      </c>
      <c r="Q181" s="98">
        <v>1</v>
      </c>
      <c r="R181" s="102">
        <v>60</v>
      </c>
      <c r="S181" s="102">
        <v>10</v>
      </c>
      <c r="T181" s="102">
        <v>40</v>
      </c>
      <c r="U181" s="102">
        <v>40</v>
      </c>
      <c r="V181" s="102">
        <v>38</v>
      </c>
      <c r="W181" s="100">
        <v>300</v>
      </c>
      <c r="X181" s="100"/>
      <c r="Y181" s="100">
        <v>1</v>
      </c>
      <c r="Z181" s="1"/>
      <c r="AA181" s="1"/>
      <c r="AB181" s="1"/>
      <c r="AC181" s="1"/>
    </row>
    <row r="182" spans="1:29" ht="15.75" customHeight="1" x14ac:dyDescent="0.2">
      <c r="A182" s="94">
        <v>302800</v>
      </c>
      <c r="B182" s="95" t="s">
        <v>1806</v>
      </c>
      <c r="C182" s="16" t="s">
        <v>96</v>
      </c>
      <c r="D182" s="96">
        <v>0</v>
      </c>
      <c r="E182" s="96">
        <v>0</v>
      </c>
      <c r="F182" s="96">
        <v>0</v>
      </c>
      <c r="G182" s="96">
        <v>0</v>
      </c>
      <c r="H182" s="96">
        <v>0</v>
      </c>
      <c r="I182" s="97">
        <v>110</v>
      </c>
      <c r="J182" s="97">
        <v>0</v>
      </c>
      <c r="K182" s="97">
        <v>110</v>
      </c>
      <c r="L182" s="97">
        <v>0</v>
      </c>
      <c r="M182" s="97">
        <v>35</v>
      </c>
      <c r="N182" s="97">
        <v>35</v>
      </c>
      <c r="O182" s="97">
        <v>0</v>
      </c>
      <c r="P182" s="98">
        <v>10</v>
      </c>
      <c r="Q182" s="98">
        <v>1</v>
      </c>
      <c r="R182" s="102">
        <v>60</v>
      </c>
      <c r="S182" s="102">
        <v>10</v>
      </c>
      <c r="T182" s="102">
        <v>40</v>
      </c>
      <c r="U182" s="102">
        <v>40</v>
      </c>
      <c r="V182" s="102">
        <v>38</v>
      </c>
      <c r="W182" s="100">
        <v>300</v>
      </c>
      <c r="X182" s="100"/>
      <c r="Y182" s="100">
        <v>0</v>
      </c>
      <c r="Z182" s="1"/>
      <c r="AA182" s="1"/>
      <c r="AB182" s="1"/>
      <c r="AC182" s="1"/>
    </row>
    <row r="183" spans="1:29" ht="15.75" customHeight="1" x14ac:dyDescent="0.2">
      <c r="A183" s="94">
        <v>302900</v>
      </c>
      <c r="B183" s="95" t="s">
        <v>1807</v>
      </c>
      <c r="C183" s="16" t="s">
        <v>96</v>
      </c>
      <c r="D183" s="96">
        <v>0</v>
      </c>
      <c r="E183" s="96">
        <v>0</v>
      </c>
      <c r="F183" s="96">
        <v>0</v>
      </c>
      <c r="G183" s="96">
        <v>0</v>
      </c>
      <c r="H183" s="96">
        <v>1</v>
      </c>
      <c r="I183" s="97">
        <v>96</v>
      </c>
      <c r="J183" s="97">
        <v>0</v>
      </c>
      <c r="K183" s="97">
        <v>110</v>
      </c>
      <c r="L183" s="97">
        <v>0</v>
      </c>
      <c r="M183" s="97">
        <v>35</v>
      </c>
      <c r="N183" s="97">
        <v>35</v>
      </c>
      <c r="O183" s="97">
        <v>0</v>
      </c>
      <c r="P183" s="98">
        <v>10</v>
      </c>
      <c r="Q183" s="98">
        <v>1</v>
      </c>
      <c r="R183" s="102">
        <v>60</v>
      </c>
      <c r="S183" s="102">
        <v>10</v>
      </c>
      <c r="T183" s="102">
        <v>40</v>
      </c>
      <c r="U183" s="102">
        <v>40</v>
      </c>
      <c r="V183" s="102">
        <v>38</v>
      </c>
      <c r="W183" s="100">
        <v>300</v>
      </c>
      <c r="X183" s="100"/>
      <c r="Y183" s="100">
        <v>0</v>
      </c>
      <c r="Z183" s="1"/>
      <c r="AA183" s="1"/>
      <c r="AB183" s="1"/>
      <c r="AC183" s="1"/>
    </row>
    <row r="184" spans="1:29" ht="15.75" customHeight="1" x14ac:dyDescent="0.2">
      <c r="A184" s="94" t="s">
        <v>418</v>
      </c>
      <c r="B184" s="94" t="s">
        <v>449</v>
      </c>
      <c r="C184" s="16" t="s">
        <v>2</v>
      </c>
      <c r="D184" s="96" t="s">
        <v>419</v>
      </c>
      <c r="E184" s="96" t="s">
        <v>420</v>
      </c>
      <c r="F184" s="96" t="s">
        <v>421</v>
      </c>
      <c r="G184" s="96" t="s">
        <v>422</v>
      </c>
      <c r="H184" s="96" t="s">
        <v>423</v>
      </c>
      <c r="I184" s="97" t="s">
        <v>424</v>
      </c>
      <c r="J184" s="97" t="s">
        <v>425</v>
      </c>
      <c r="K184" s="97" t="s">
        <v>426</v>
      </c>
      <c r="L184" s="97" t="s">
        <v>427</v>
      </c>
      <c r="M184" s="97" t="s">
        <v>428</v>
      </c>
      <c r="N184" s="97" t="s">
        <v>429</v>
      </c>
      <c r="O184" s="97" t="s">
        <v>430</v>
      </c>
      <c r="P184" s="98" t="s">
        <v>9</v>
      </c>
      <c r="Q184" s="98" t="s">
        <v>431</v>
      </c>
      <c r="R184" s="102" t="s">
        <v>432</v>
      </c>
      <c r="S184" s="102" t="s">
        <v>433</v>
      </c>
      <c r="T184" s="102" t="s">
        <v>434</v>
      </c>
      <c r="U184" s="102" t="s">
        <v>435</v>
      </c>
      <c r="V184" s="102" t="s">
        <v>436</v>
      </c>
      <c r="W184" s="100" t="s">
        <v>437</v>
      </c>
      <c r="X184" s="100" t="s">
        <v>10</v>
      </c>
      <c r="Y184" s="100" t="s">
        <v>438</v>
      </c>
      <c r="Z184" s="1"/>
      <c r="AA184" s="1"/>
      <c r="AB184" s="1"/>
      <c r="AC184" s="1"/>
    </row>
    <row r="185" spans="1:29" ht="15.75" customHeight="1" x14ac:dyDescent="0.2">
      <c r="A185" s="94">
        <v>303000</v>
      </c>
      <c r="B185" s="103" t="s">
        <v>1808</v>
      </c>
      <c r="C185" s="16" t="s">
        <v>101</v>
      </c>
      <c r="D185" s="96">
        <v>22</v>
      </c>
      <c r="E185" s="96">
        <v>70</v>
      </c>
      <c r="F185" s="96">
        <v>0</v>
      </c>
      <c r="G185" s="96">
        <v>0</v>
      </c>
      <c r="H185" s="96">
        <v>0</v>
      </c>
      <c r="I185" s="97">
        <v>100</v>
      </c>
      <c r="J185" s="97">
        <v>0</v>
      </c>
      <c r="K185" s="97">
        <v>0</v>
      </c>
      <c r="L185" s="97">
        <v>0</v>
      </c>
      <c r="M185" s="97">
        <v>35</v>
      </c>
      <c r="N185" s="97">
        <v>35</v>
      </c>
      <c r="O185" s="97">
        <v>0</v>
      </c>
      <c r="P185" s="98">
        <v>6</v>
      </c>
      <c r="Q185" s="98">
        <v>0</v>
      </c>
      <c r="R185" s="102">
        <v>60</v>
      </c>
      <c r="S185" s="102">
        <v>10</v>
      </c>
      <c r="T185" s="102">
        <v>40</v>
      </c>
      <c r="U185" s="102">
        <v>40</v>
      </c>
      <c r="V185" s="102">
        <v>38</v>
      </c>
      <c r="W185" s="100">
        <v>160</v>
      </c>
      <c r="X185" s="100">
        <v>6402</v>
      </c>
      <c r="Y185" s="100">
        <v>0</v>
      </c>
      <c r="Z185" s="1"/>
      <c r="AA185" s="1"/>
      <c r="AB185" s="1"/>
      <c r="AC185" s="1"/>
    </row>
    <row r="186" spans="1:29" ht="15.75" customHeight="1" x14ac:dyDescent="0.2">
      <c r="A186" s="94">
        <v>303100</v>
      </c>
      <c r="B186" s="95" t="s">
        <v>1809</v>
      </c>
      <c r="C186" s="16" t="s">
        <v>101</v>
      </c>
      <c r="D186" s="96">
        <v>22</v>
      </c>
      <c r="E186" s="96">
        <v>70</v>
      </c>
      <c r="F186" s="96">
        <v>0</v>
      </c>
      <c r="G186" s="96">
        <v>0</v>
      </c>
      <c r="H186" s="96">
        <v>0</v>
      </c>
      <c r="I186" s="97">
        <v>100</v>
      </c>
      <c r="J186" s="97">
        <v>0</v>
      </c>
      <c r="K186" s="97">
        <v>0</v>
      </c>
      <c r="L186" s="97">
        <v>0</v>
      </c>
      <c r="M186" s="97">
        <v>35</v>
      </c>
      <c r="N186" s="97">
        <v>35</v>
      </c>
      <c r="O186" s="97">
        <v>0</v>
      </c>
      <c r="P186" s="98">
        <v>6</v>
      </c>
      <c r="Q186" s="98">
        <v>0</v>
      </c>
      <c r="R186" s="102">
        <v>60</v>
      </c>
      <c r="S186" s="102">
        <v>10</v>
      </c>
      <c r="T186" s="102">
        <v>40</v>
      </c>
      <c r="U186" s="102">
        <v>40</v>
      </c>
      <c r="V186" s="102">
        <v>38</v>
      </c>
      <c r="W186" s="100">
        <v>16</v>
      </c>
      <c r="X186" s="100">
        <v>6402</v>
      </c>
      <c r="Y186" s="100">
        <v>0</v>
      </c>
      <c r="Z186" s="1"/>
      <c r="AA186" s="1"/>
      <c r="AB186" s="1"/>
      <c r="AC186" s="1"/>
    </row>
    <row r="187" spans="1:29" ht="15.75" customHeight="1" x14ac:dyDescent="0.2">
      <c r="A187" s="94">
        <v>303200</v>
      </c>
      <c r="B187" s="95" t="s">
        <v>1810</v>
      </c>
      <c r="C187" s="16" t="s">
        <v>101</v>
      </c>
      <c r="D187" s="96">
        <v>0</v>
      </c>
      <c r="E187" s="96">
        <v>0</v>
      </c>
      <c r="F187" s="96">
        <v>0</v>
      </c>
      <c r="G187" s="96">
        <v>0</v>
      </c>
      <c r="H187" s="96">
        <v>0</v>
      </c>
      <c r="I187" s="97">
        <v>100</v>
      </c>
      <c r="J187" s="97">
        <v>0</v>
      </c>
      <c r="K187" s="97">
        <v>0</v>
      </c>
      <c r="L187" s="97">
        <v>100</v>
      </c>
      <c r="M187" s="97">
        <v>35</v>
      </c>
      <c r="N187" s="97">
        <v>35</v>
      </c>
      <c r="O187" s="97">
        <v>0</v>
      </c>
      <c r="P187" s="98">
        <v>6</v>
      </c>
      <c r="Q187" s="98">
        <v>0</v>
      </c>
      <c r="R187" s="102">
        <v>60</v>
      </c>
      <c r="S187" s="102">
        <v>10</v>
      </c>
      <c r="T187" s="102">
        <v>40</v>
      </c>
      <c r="U187" s="102">
        <v>40</v>
      </c>
      <c r="V187" s="102">
        <v>38</v>
      </c>
      <c r="W187" s="100">
        <v>160</v>
      </c>
      <c r="X187" s="100">
        <v>6402</v>
      </c>
      <c r="Y187" s="100">
        <v>0</v>
      </c>
      <c r="Z187" s="1"/>
      <c r="AA187" s="1"/>
      <c r="AB187" s="1"/>
      <c r="AC187" s="1"/>
    </row>
    <row r="188" spans="1:29" ht="15.75" customHeight="1" x14ac:dyDescent="0.2">
      <c r="A188" s="94">
        <v>303300</v>
      </c>
      <c r="B188" s="95" t="s">
        <v>1811</v>
      </c>
      <c r="C188" s="16" t="s">
        <v>101</v>
      </c>
      <c r="D188" s="96">
        <v>17</v>
      </c>
      <c r="E188" s="96">
        <v>53</v>
      </c>
      <c r="F188" s="96">
        <v>0</v>
      </c>
      <c r="G188" s="96">
        <v>0</v>
      </c>
      <c r="H188" s="96">
        <v>0</v>
      </c>
      <c r="I188" s="97">
        <v>115</v>
      </c>
      <c r="J188" s="97">
        <v>0</v>
      </c>
      <c r="K188" s="97">
        <v>0</v>
      </c>
      <c r="L188" s="97">
        <v>0</v>
      </c>
      <c r="M188" s="97">
        <v>35</v>
      </c>
      <c r="N188" s="97">
        <v>35</v>
      </c>
      <c r="O188" s="97">
        <v>0</v>
      </c>
      <c r="P188" s="98">
        <v>6</v>
      </c>
      <c r="Q188" s="98">
        <v>0</v>
      </c>
      <c r="R188" s="102">
        <v>60</v>
      </c>
      <c r="S188" s="102">
        <v>10</v>
      </c>
      <c r="T188" s="102">
        <v>40</v>
      </c>
      <c r="U188" s="102">
        <v>40</v>
      </c>
      <c r="V188" s="102">
        <v>38</v>
      </c>
      <c r="W188" s="100">
        <v>160</v>
      </c>
      <c r="X188" s="100">
        <v>6402</v>
      </c>
      <c r="Y188" s="100">
        <v>0</v>
      </c>
      <c r="Z188" s="1"/>
      <c r="AA188" s="1"/>
      <c r="AB188" s="1"/>
      <c r="AC188" s="1"/>
    </row>
    <row r="189" spans="1:29" ht="15.75" customHeight="1" x14ac:dyDescent="0.2">
      <c r="A189" s="94">
        <v>303400</v>
      </c>
      <c r="B189" s="95" t="s">
        <v>1812</v>
      </c>
      <c r="C189" s="16" t="s">
        <v>101</v>
      </c>
      <c r="D189" s="96">
        <v>6</v>
      </c>
      <c r="E189" s="96">
        <v>20</v>
      </c>
      <c r="F189" s="96">
        <v>66</v>
      </c>
      <c r="G189" s="96">
        <v>0</v>
      </c>
      <c r="H189" s="96">
        <v>0</v>
      </c>
      <c r="I189" s="97">
        <v>75</v>
      </c>
      <c r="J189" s="97">
        <v>81</v>
      </c>
      <c r="K189" s="97">
        <v>0</v>
      </c>
      <c r="L189" s="97">
        <v>0</v>
      </c>
      <c r="M189" s="97">
        <v>35</v>
      </c>
      <c r="N189" s="97">
        <v>35</v>
      </c>
      <c r="O189" s="97">
        <v>0</v>
      </c>
      <c r="P189" s="98">
        <v>6</v>
      </c>
      <c r="Q189" s="98">
        <v>0</v>
      </c>
      <c r="R189" s="102">
        <v>60</v>
      </c>
      <c r="S189" s="102">
        <v>10</v>
      </c>
      <c r="T189" s="102">
        <v>40</v>
      </c>
      <c r="U189" s="102">
        <v>40</v>
      </c>
      <c r="V189" s="102">
        <v>38</v>
      </c>
      <c r="W189" s="100">
        <v>160</v>
      </c>
      <c r="X189" s="100">
        <v>6402</v>
      </c>
      <c r="Y189" s="100">
        <v>1</v>
      </c>
      <c r="Z189" s="1"/>
      <c r="AA189" s="1"/>
      <c r="AB189" s="1"/>
      <c r="AC189" s="1"/>
    </row>
    <row r="190" spans="1:29" ht="15.75" customHeight="1" x14ac:dyDescent="0.2">
      <c r="A190" s="94">
        <v>303500</v>
      </c>
      <c r="B190" s="95" t="s">
        <v>1813</v>
      </c>
      <c r="C190" s="16" t="s">
        <v>101</v>
      </c>
      <c r="D190" s="96">
        <v>4</v>
      </c>
      <c r="E190" s="96">
        <v>14</v>
      </c>
      <c r="F190" s="96">
        <v>65</v>
      </c>
      <c r="G190" s="96">
        <v>0</v>
      </c>
      <c r="H190" s="96">
        <v>0</v>
      </c>
      <c r="I190" s="97">
        <v>75</v>
      </c>
      <c r="J190" s="97">
        <v>80</v>
      </c>
      <c r="K190" s="97">
        <v>0</v>
      </c>
      <c r="L190" s="97">
        <v>0</v>
      </c>
      <c r="M190" s="97">
        <v>35</v>
      </c>
      <c r="N190" s="97">
        <v>35</v>
      </c>
      <c r="O190" s="97">
        <v>0</v>
      </c>
      <c r="P190" s="98">
        <v>6</v>
      </c>
      <c r="Q190" s="98">
        <v>0</v>
      </c>
      <c r="R190" s="102">
        <v>60</v>
      </c>
      <c r="S190" s="102">
        <v>10</v>
      </c>
      <c r="T190" s="102">
        <v>40</v>
      </c>
      <c r="U190" s="102">
        <v>40</v>
      </c>
      <c r="V190" s="102">
        <v>38</v>
      </c>
      <c r="W190" s="100">
        <v>160</v>
      </c>
      <c r="X190" s="100">
        <v>6402</v>
      </c>
      <c r="Y190" s="100">
        <v>1</v>
      </c>
      <c r="Z190" s="1"/>
      <c r="AA190" s="1"/>
      <c r="AB190" s="1"/>
      <c r="AC190" s="1"/>
    </row>
    <row r="191" spans="1:29" ht="15.75" customHeight="1" x14ac:dyDescent="0.2">
      <c r="A191" s="94">
        <v>303600</v>
      </c>
      <c r="B191" s="95" t="s">
        <v>1814</v>
      </c>
      <c r="C191" s="16" t="s">
        <v>101</v>
      </c>
      <c r="D191" s="96">
        <v>8</v>
      </c>
      <c r="E191" s="96">
        <v>27</v>
      </c>
      <c r="F191" s="96">
        <v>0</v>
      </c>
      <c r="G191" s="96">
        <v>66</v>
      </c>
      <c r="H191" s="96">
        <v>0</v>
      </c>
      <c r="I191" s="97">
        <v>68</v>
      </c>
      <c r="J191" s="97">
        <v>83</v>
      </c>
      <c r="K191" s="97">
        <v>0</v>
      </c>
      <c r="L191" s="97">
        <v>0</v>
      </c>
      <c r="M191" s="97">
        <v>35</v>
      </c>
      <c r="N191" s="97">
        <v>35</v>
      </c>
      <c r="O191" s="97">
        <v>0</v>
      </c>
      <c r="P191" s="98">
        <v>6</v>
      </c>
      <c r="Q191" s="98">
        <v>0</v>
      </c>
      <c r="R191" s="102">
        <v>60</v>
      </c>
      <c r="S191" s="102">
        <v>10</v>
      </c>
      <c r="T191" s="102">
        <v>40</v>
      </c>
      <c r="U191" s="102">
        <v>40</v>
      </c>
      <c r="V191" s="102">
        <v>38</v>
      </c>
      <c r="W191" s="100">
        <v>160</v>
      </c>
      <c r="X191" s="100">
        <v>6402</v>
      </c>
      <c r="Y191" s="100">
        <v>1</v>
      </c>
      <c r="Z191" s="1"/>
      <c r="AA191" s="1"/>
      <c r="AB191" s="1"/>
      <c r="AC191" s="1"/>
    </row>
    <row r="192" spans="1:29" ht="15.75" customHeight="1" x14ac:dyDescent="0.2">
      <c r="A192" s="94">
        <v>303700</v>
      </c>
      <c r="B192" s="95" t="s">
        <v>1815</v>
      </c>
      <c r="C192" s="16" t="s">
        <v>101</v>
      </c>
      <c r="D192" s="96">
        <v>8</v>
      </c>
      <c r="E192" s="96">
        <v>25</v>
      </c>
      <c r="F192" s="96">
        <v>0</v>
      </c>
      <c r="G192" s="96">
        <v>77</v>
      </c>
      <c r="H192" s="96">
        <v>0</v>
      </c>
      <c r="I192" s="97">
        <v>69</v>
      </c>
      <c r="J192" s="97">
        <v>75</v>
      </c>
      <c r="K192" s="97">
        <v>0</v>
      </c>
      <c r="L192" s="97">
        <v>0</v>
      </c>
      <c r="M192" s="97">
        <v>35</v>
      </c>
      <c r="N192" s="97">
        <v>35</v>
      </c>
      <c r="O192" s="97">
        <v>0</v>
      </c>
      <c r="P192" s="98">
        <v>6</v>
      </c>
      <c r="Q192" s="98">
        <v>0</v>
      </c>
      <c r="R192" s="102">
        <v>60</v>
      </c>
      <c r="S192" s="102">
        <v>10</v>
      </c>
      <c r="T192" s="102">
        <v>40</v>
      </c>
      <c r="U192" s="102">
        <v>40</v>
      </c>
      <c r="V192" s="102">
        <v>38</v>
      </c>
      <c r="W192" s="100">
        <v>160</v>
      </c>
      <c r="X192" s="100">
        <v>6402</v>
      </c>
      <c r="Y192" s="100">
        <v>1</v>
      </c>
      <c r="Z192" s="1"/>
      <c r="AA192" s="1"/>
      <c r="AB192" s="1"/>
      <c r="AC192" s="1"/>
    </row>
    <row r="193" spans="1:29" ht="15.75" customHeight="1" x14ac:dyDescent="0.2">
      <c r="A193" s="94">
        <v>303800</v>
      </c>
      <c r="B193" s="95" t="s">
        <v>1816</v>
      </c>
      <c r="C193" s="16" t="s">
        <v>101</v>
      </c>
      <c r="D193" s="96">
        <v>0</v>
      </c>
      <c r="E193" s="96">
        <v>0</v>
      </c>
      <c r="F193" s="96">
        <v>0</v>
      </c>
      <c r="G193" s="96">
        <v>0</v>
      </c>
      <c r="H193" s="96">
        <v>0</v>
      </c>
      <c r="I193" s="97">
        <v>100</v>
      </c>
      <c r="J193" s="97">
        <v>0</v>
      </c>
      <c r="K193" s="97">
        <v>100</v>
      </c>
      <c r="L193" s="97">
        <v>0</v>
      </c>
      <c r="M193" s="97">
        <v>35</v>
      </c>
      <c r="N193" s="97">
        <v>35</v>
      </c>
      <c r="O193" s="97">
        <v>0</v>
      </c>
      <c r="P193" s="98">
        <v>6</v>
      </c>
      <c r="Q193" s="98">
        <v>0</v>
      </c>
      <c r="R193" s="102">
        <v>60</v>
      </c>
      <c r="S193" s="102">
        <v>10</v>
      </c>
      <c r="T193" s="102">
        <v>40</v>
      </c>
      <c r="U193" s="102">
        <v>40</v>
      </c>
      <c r="V193" s="102">
        <v>38</v>
      </c>
      <c r="W193" s="100">
        <v>160</v>
      </c>
      <c r="X193" s="100">
        <v>6402</v>
      </c>
      <c r="Y193" s="100">
        <v>0</v>
      </c>
      <c r="Z193" s="1"/>
      <c r="AA193" s="1"/>
      <c r="AB193" s="1"/>
      <c r="AC193" s="1"/>
    </row>
    <row r="194" spans="1:29" ht="15.75" customHeight="1" x14ac:dyDescent="0.2">
      <c r="A194" s="94">
        <v>303900</v>
      </c>
      <c r="B194" s="95" t="s">
        <v>1817</v>
      </c>
      <c r="C194" s="16" t="s">
        <v>101</v>
      </c>
      <c r="D194" s="96">
        <v>0</v>
      </c>
      <c r="E194" s="96">
        <v>0</v>
      </c>
      <c r="F194" s="96">
        <v>0</v>
      </c>
      <c r="G194" s="96">
        <v>0</v>
      </c>
      <c r="H194" s="96">
        <v>1</v>
      </c>
      <c r="I194" s="97">
        <v>87</v>
      </c>
      <c r="J194" s="97">
        <v>0</v>
      </c>
      <c r="K194" s="97">
        <v>101</v>
      </c>
      <c r="L194" s="97">
        <v>0</v>
      </c>
      <c r="M194" s="97">
        <v>35</v>
      </c>
      <c r="N194" s="97">
        <v>35</v>
      </c>
      <c r="O194" s="97">
        <v>0</v>
      </c>
      <c r="P194" s="98">
        <v>6</v>
      </c>
      <c r="Q194" s="98">
        <v>0</v>
      </c>
      <c r="R194" s="102">
        <v>60</v>
      </c>
      <c r="S194" s="102">
        <v>10</v>
      </c>
      <c r="T194" s="102">
        <v>40</v>
      </c>
      <c r="U194" s="102">
        <v>40</v>
      </c>
      <c r="V194" s="102">
        <v>38</v>
      </c>
      <c r="W194" s="100">
        <v>160</v>
      </c>
      <c r="X194" s="100">
        <v>6402</v>
      </c>
      <c r="Y194" s="100">
        <v>0</v>
      </c>
      <c r="Z194" s="1"/>
      <c r="AA194" s="1"/>
      <c r="AB194" s="1"/>
      <c r="AC194" s="1"/>
    </row>
    <row r="195" spans="1:29" ht="15.75" customHeight="1" x14ac:dyDescent="0.2">
      <c r="A195" s="94" t="s">
        <v>418</v>
      </c>
      <c r="B195" s="94" t="s">
        <v>449</v>
      </c>
      <c r="C195" s="16" t="s">
        <v>2</v>
      </c>
      <c r="D195" s="96" t="s">
        <v>419</v>
      </c>
      <c r="E195" s="96" t="s">
        <v>420</v>
      </c>
      <c r="F195" s="96" t="s">
        <v>421</v>
      </c>
      <c r="G195" s="96" t="s">
        <v>422</v>
      </c>
      <c r="H195" s="96" t="s">
        <v>423</v>
      </c>
      <c r="I195" s="97" t="s">
        <v>424</v>
      </c>
      <c r="J195" s="97" t="s">
        <v>425</v>
      </c>
      <c r="K195" s="97" t="s">
        <v>426</v>
      </c>
      <c r="L195" s="97" t="s">
        <v>427</v>
      </c>
      <c r="M195" s="97" t="s">
        <v>428</v>
      </c>
      <c r="N195" s="97" t="s">
        <v>429</v>
      </c>
      <c r="O195" s="97" t="s">
        <v>430</v>
      </c>
      <c r="P195" s="98" t="s">
        <v>9</v>
      </c>
      <c r="Q195" s="98" t="s">
        <v>431</v>
      </c>
      <c r="R195" s="102" t="s">
        <v>432</v>
      </c>
      <c r="S195" s="102" t="s">
        <v>433</v>
      </c>
      <c r="T195" s="102" t="s">
        <v>434</v>
      </c>
      <c r="U195" s="102" t="s">
        <v>435</v>
      </c>
      <c r="V195" s="102" t="s">
        <v>436</v>
      </c>
      <c r="W195" s="100" t="s">
        <v>437</v>
      </c>
      <c r="X195" s="100" t="s">
        <v>10</v>
      </c>
      <c r="Y195" s="100" t="s">
        <v>438</v>
      </c>
      <c r="Z195" s="1"/>
      <c r="AA195" s="1"/>
      <c r="AB195" s="1"/>
      <c r="AC195" s="1"/>
    </row>
    <row r="196" spans="1:29" ht="15.75" customHeight="1" x14ac:dyDescent="0.2">
      <c r="A196" s="94">
        <v>304000</v>
      </c>
      <c r="B196" s="103" t="s">
        <v>104</v>
      </c>
      <c r="C196" s="16" t="s">
        <v>105</v>
      </c>
      <c r="D196" s="96">
        <v>58</v>
      </c>
      <c r="E196" s="96">
        <v>52</v>
      </c>
      <c r="F196" s="96">
        <v>0</v>
      </c>
      <c r="G196" s="96">
        <v>0</v>
      </c>
      <c r="H196" s="96">
        <v>0</v>
      </c>
      <c r="I196" s="97">
        <v>190</v>
      </c>
      <c r="J196" s="97">
        <v>0</v>
      </c>
      <c r="K196" s="97">
        <v>0</v>
      </c>
      <c r="L196" s="97">
        <v>0</v>
      </c>
      <c r="M196" s="97">
        <v>35</v>
      </c>
      <c r="N196" s="97">
        <v>35</v>
      </c>
      <c r="O196" s="97">
        <v>0</v>
      </c>
      <c r="P196" s="98">
        <v>8</v>
      </c>
      <c r="Q196" s="98">
        <v>1</v>
      </c>
      <c r="R196" s="102">
        <v>60</v>
      </c>
      <c r="S196" s="102">
        <v>10</v>
      </c>
      <c r="T196" s="102">
        <v>40</v>
      </c>
      <c r="U196" s="102">
        <v>40</v>
      </c>
      <c r="V196" s="102">
        <v>38</v>
      </c>
      <c r="W196" s="100">
        <v>60</v>
      </c>
      <c r="X196" s="100"/>
      <c r="Y196" s="100">
        <v>0</v>
      </c>
      <c r="Z196" s="1"/>
      <c r="AA196" s="1"/>
      <c r="AB196" s="1"/>
      <c r="AC196" s="1"/>
    </row>
    <row r="197" spans="1:29" ht="15.75" customHeight="1" x14ac:dyDescent="0.2">
      <c r="A197" s="94" t="s">
        <v>418</v>
      </c>
      <c r="B197" s="94" t="s">
        <v>449</v>
      </c>
      <c r="C197" s="16" t="s">
        <v>2</v>
      </c>
      <c r="D197" s="96" t="s">
        <v>419</v>
      </c>
      <c r="E197" s="96" t="s">
        <v>420</v>
      </c>
      <c r="F197" s="96" t="s">
        <v>421</v>
      </c>
      <c r="G197" s="96" t="s">
        <v>422</v>
      </c>
      <c r="H197" s="96" t="s">
        <v>423</v>
      </c>
      <c r="I197" s="97" t="s">
        <v>424</v>
      </c>
      <c r="J197" s="97" t="s">
        <v>425</v>
      </c>
      <c r="K197" s="97" t="s">
        <v>426</v>
      </c>
      <c r="L197" s="97" t="s">
        <v>427</v>
      </c>
      <c r="M197" s="97" t="s">
        <v>428</v>
      </c>
      <c r="N197" s="97" t="s">
        <v>429</v>
      </c>
      <c r="O197" s="97" t="s">
        <v>430</v>
      </c>
      <c r="P197" s="98" t="s">
        <v>9</v>
      </c>
      <c r="Q197" s="98" t="s">
        <v>431</v>
      </c>
      <c r="R197" s="102" t="s">
        <v>432</v>
      </c>
      <c r="S197" s="102" t="s">
        <v>433</v>
      </c>
      <c r="T197" s="102" t="s">
        <v>434</v>
      </c>
      <c r="U197" s="102" t="s">
        <v>435</v>
      </c>
      <c r="V197" s="102" t="s">
        <v>436</v>
      </c>
      <c r="W197" s="100" t="s">
        <v>437</v>
      </c>
      <c r="X197" s="100" t="s">
        <v>10</v>
      </c>
      <c r="Y197" s="100" t="s">
        <v>438</v>
      </c>
      <c r="Z197" s="1"/>
      <c r="AA197" s="1"/>
      <c r="AB197" s="1"/>
      <c r="AC197" s="1"/>
    </row>
    <row r="198" spans="1:29" ht="15.75" customHeight="1" x14ac:dyDescent="0.2">
      <c r="A198" s="94">
        <v>306000</v>
      </c>
      <c r="B198" s="103" t="s">
        <v>1818</v>
      </c>
      <c r="C198" s="16" t="s">
        <v>111</v>
      </c>
      <c r="D198" s="96">
        <v>60</v>
      </c>
      <c r="E198" s="96">
        <v>55</v>
      </c>
      <c r="F198" s="96">
        <v>15</v>
      </c>
      <c r="G198" s="96">
        <v>0</v>
      </c>
      <c r="H198" s="96">
        <v>0</v>
      </c>
      <c r="I198" s="97">
        <v>148</v>
      </c>
      <c r="J198" s="97">
        <v>100</v>
      </c>
      <c r="K198" s="97">
        <v>0</v>
      </c>
      <c r="L198" s="97">
        <v>0</v>
      </c>
      <c r="M198" s="97">
        <v>35</v>
      </c>
      <c r="N198" s="97">
        <v>35</v>
      </c>
      <c r="O198" s="97">
        <v>0</v>
      </c>
      <c r="P198" s="98">
        <v>18</v>
      </c>
      <c r="Q198" s="98">
        <v>1</v>
      </c>
      <c r="R198" s="102">
        <v>60</v>
      </c>
      <c r="S198" s="102">
        <v>10</v>
      </c>
      <c r="T198" s="102">
        <v>40</v>
      </c>
      <c r="U198" s="102">
        <v>40</v>
      </c>
      <c r="V198" s="102">
        <v>38</v>
      </c>
      <c r="W198" s="100">
        <v>800</v>
      </c>
      <c r="X198" s="100"/>
      <c r="Y198" s="100">
        <v>0</v>
      </c>
      <c r="Z198" s="1"/>
      <c r="AA198" s="1"/>
      <c r="AB198" s="1"/>
      <c r="AC198" s="1"/>
    </row>
    <row r="199" spans="1:29" ht="15.75" customHeight="1" x14ac:dyDescent="0.2">
      <c r="A199" s="94" t="s">
        <v>418</v>
      </c>
      <c r="B199" s="94" t="s">
        <v>449</v>
      </c>
      <c r="C199" s="16" t="s">
        <v>2</v>
      </c>
      <c r="D199" s="96" t="s">
        <v>419</v>
      </c>
      <c r="E199" s="96" t="s">
        <v>420</v>
      </c>
      <c r="F199" s="96" t="s">
        <v>421</v>
      </c>
      <c r="G199" s="96" t="s">
        <v>422</v>
      </c>
      <c r="H199" s="96" t="s">
        <v>423</v>
      </c>
      <c r="I199" s="97" t="s">
        <v>424</v>
      </c>
      <c r="J199" s="97" t="s">
        <v>425</v>
      </c>
      <c r="K199" s="97" t="s">
        <v>426</v>
      </c>
      <c r="L199" s="97" t="s">
        <v>427</v>
      </c>
      <c r="M199" s="97" t="s">
        <v>428</v>
      </c>
      <c r="N199" s="97" t="s">
        <v>429</v>
      </c>
      <c r="O199" s="97" t="s">
        <v>430</v>
      </c>
      <c r="P199" s="98" t="s">
        <v>9</v>
      </c>
      <c r="Q199" s="98" t="s">
        <v>431</v>
      </c>
      <c r="R199" s="102" t="s">
        <v>432</v>
      </c>
      <c r="S199" s="102" t="s">
        <v>433</v>
      </c>
      <c r="T199" s="102" t="s">
        <v>434</v>
      </c>
      <c r="U199" s="102" t="s">
        <v>435</v>
      </c>
      <c r="V199" s="102" t="s">
        <v>436</v>
      </c>
      <c r="W199" s="100" t="s">
        <v>437</v>
      </c>
      <c r="X199" s="100" t="s">
        <v>10</v>
      </c>
      <c r="Y199" s="100" t="s">
        <v>438</v>
      </c>
      <c r="Z199" s="1"/>
      <c r="AA199" s="1"/>
      <c r="AB199" s="1"/>
      <c r="AC199" s="1"/>
    </row>
    <row r="200" spans="1:29" ht="15.75" customHeight="1" x14ac:dyDescent="0.2">
      <c r="A200" s="94">
        <v>307000</v>
      </c>
      <c r="B200" s="103" t="s">
        <v>1819</v>
      </c>
      <c r="C200" s="16" t="s">
        <v>121</v>
      </c>
      <c r="D200" s="96">
        <v>55</v>
      </c>
      <c r="E200" s="96">
        <v>55</v>
      </c>
      <c r="F200" s="96">
        <v>85</v>
      </c>
      <c r="G200" s="96">
        <v>85</v>
      </c>
      <c r="H200" s="96">
        <v>0</v>
      </c>
      <c r="I200" s="97">
        <v>120</v>
      </c>
      <c r="J200" s="97">
        <v>85</v>
      </c>
      <c r="K200" s="97">
        <v>0</v>
      </c>
      <c r="L200" s="97">
        <v>0</v>
      </c>
      <c r="M200" s="97">
        <v>35</v>
      </c>
      <c r="N200" s="97">
        <v>35</v>
      </c>
      <c r="O200" s="97">
        <v>0</v>
      </c>
      <c r="P200" s="98">
        <v>10</v>
      </c>
      <c r="Q200" s="98">
        <v>1</v>
      </c>
      <c r="R200" s="102">
        <v>60</v>
      </c>
      <c r="S200" s="102">
        <v>10</v>
      </c>
      <c r="T200" s="102">
        <v>40</v>
      </c>
      <c r="U200" s="102">
        <v>40</v>
      </c>
      <c r="V200" s="102">
        <v>38</v>
      </c>
      <c r="W200" s="100">
        <v>400</v>
      </c>
      <c r="X200" s="100"/>
      <c r="Y200" s="100">
        <v>0</v>
      </c>
      <c r="Z200" s="1"/>
      <c r="AA200" s="1"/>
      <c r="AB200" s="1"/>
      <c r="AC200" s="1"/>
    </row>
    <row r="201" spans="1:29" ht="15.75" customHeight="1" x14ac:dyDescent="0.2">
      <c r="A201" s="94" t="s">
        <v>418</v>
      </c>
      <c r="B201" s="94" t="s">
        <v>449</v>
      </c>
      <c r="C201" s="16" t="s">
        <v>2</v>
      </c>
      <c r="D201" s="96" t="s">
        <v>419</v>
      </c>
      <c r="E201" s="96" t="s">
        <v>420</v>
      </c>
      <c r="F201" s="96" t="s">
        <v>421</v>
      </c>
      <c r="G201" s="96" t="s">
        <v>422</v>
      </c>
      <c r="H201" s="96" t="s">
        <v>423</v>
      </c>
      <c r="I201" s="97" t="s">
        <v>424</v>
      </c>
      <c r="J201" s="97" t="s">
        <v>425</v>
      </c>
      <c r="K201" s="97" t="s">
        <v>426</v>
      </c>
      <c r="L201" s="97" t="s">
        <v>427</v>
      </c>
      <c r="M201" s="97" t="s">
        <v>428</v>
      </c>
      <c r="N201" s="97" t="s">
        <v>429</v>
      </c>
      <c r="O201" s="97" t="s">
        <v>430</v>
      </c>
      <c r="P201" s="98" t="s">
        <v>9</v>
      </c>
      <c r="Q201" s="98" t="s">
        <v>431</v>
      </c>
      <c r="R201" s="102" t="s">
        <v>432</v>
      </c>
      <c r="S201" s="102" t="s">
        <v>433</v>
      </c>
      <c r="T201" s="102" t="s">
        <v>434</v>
      </c>
      <c r="U201" s="102" t="s">
        <v>435</v>
      </c>
      <c r="V201" s="102" t="s">
        <v>436</v>
      </c>
      <c r="W201" s="100" t="s">
        <v>437</v>
      </c>
      <c r="X201" s="100" t="s">
        <v>10</v>
      </c>
      <c r="Y201" s="100" t="s">
        <v>438</v>
      </c>
      <c r="Z201" s="1"/>
      <c r="AA201" s="1"/>
      <c r="AB201" s="1"/>
      <c r="AC201" s="1"/>
    </row>
    <row r="202" spans="1:29" ht="15.75" customHeight="1" x14ac:dyDescent="0.2">
      <c r="A202" s="94">
        <v>309000</v>
      </c>
      <c r="B202" s="103" t="s">
        <v>1820</v>
      </c>
      <c r="C202" s="16" t="s">
        <v>136</v>
      </c>
      <c r="D202" s="96">
        <v>0</v>
      </c>
      <c r="E202" s="96">
        <v>0</v>
      </c>
      <c r="F202" s="96">
        <v>136</v>
      </c>
      <c r="G202" s="96">
        <v>0</v>
      </c>
      <c r="H202" s="96">
        <v>0</v>
      </c>
      <c r="I202" s="97">
        <v>0</v>
      </c>
      <c r="J202" s="97">
        <v>132</v>
      </c>
      <c r="K202" s="97">
        <v>0</v>
      </c>
      <c r="L202" s="97">
        <v>0</v>
      </c>
      <c r="M202" s="97">
        <v>35</v>
      </c>
      <c r="N202" s="97">
        <v>35</v>
      </c>
      <c r="O202" s="97">
        <v>0</v>
      </c>
      <c r="P202" s="98">
        <v>6</v>
      </c>
      <c r="Q202" s="98">
        <v>0</v>
      </c>
      <c r="R202" s="102">
        <v>60</v>
      </c>
      <c r="S202" s="102">
        <v>10</v>
      </c>
      <c r="T202" s="102">
        <v>40</v>
      </c>
      <c r="U202" s="102">
        <v>40</v>
      </c>
      <c r="V202" s="102">
        <v>38</v>
      </c>
      <c r="W202" s="100">
        <v>300</v>
      </c>
      <c r="X202" s="100">
        <v>6820</v>
      </c>
      <c r="Y202" s="100">
        <v>0</v>
      </c>
      <c r="Z202" s="1"/>
      <c r="AA202" s="1"/>
      <c r="AB202" s="1"/>
      <c r="AC202" s="1"/>
    </row>
    <row r="203" spans="1:29" ht="15.75" customHeight="1" x14ac:dyDescent="0.2">
      <c r="A203" s="94" t="s">
        <v>418</v>
      </c>
      <c r="B203" s="94" t="s">
        <v>449</v>
      </c>
      <c r="C203" s="16" t="s">
        <v>2</v>
      </c>
      <c r="D203" s="96" t="s">
        <v>419</v>
      </c>
      <c r="E203" s="96" t="s">
        <v>420</v>
      </c>
      <c r="F203" s="96" t="s">
        <v>421</v>
      </c>
      <c r="G203" s="96" t="s">
        <v>422</v>
      </c>
      <c r="H203" s="96" t="s">
        <v>423</v>
      </c>
      <c r="I203" s="97" t="s">
        <v>424</v>
      </c>
      <c r="J203" s="97" t="s">
        <v>425</v>
      </c>
      <c r="K203" s="97" t="s">
        <v>426</v>
      </c>
      <c r="L203" s="97" t="s">
        <v>427</v>
      </c>
      <c r="M203" s="97" t="s">
        <v>428</v>
      </c>
      <c r="N203" s="97" t="s">
        <v>429</v>
      </c>
      <c r="O203" s="97" t="s">
        <v>430</v>
      </c>
      <c r="P203" s="98" t="s">
        <v>9</v>
      </c>
      <c r="Q203" s="98" t="s">
        <v>431</v>
      </c>
      <c r="R203" s="102" t="s">
        <v>432</v>
      </c>
      <c r="S203" s="102" t="s">
        <v>433</v>
      </c>
      <c r="T203" s="102" t="s">
        <v>434</v>
      </c>
      <c r="U203" s="102" t="s">
        <v>435</v>
      </c>
      <c r="V203" s="102" t="s">
        <v>436</v>
      </c>
      <c r="W203" s="100" t="s">
        <v>437</v>
      </c>
      <c r="X203" s="100" t="s">
        <v>10</v>
      </c>
      <c r="Y203" s="100" t="s">
        <v>438</v>
      </c>
      <c r="Z203" s="1"/>
      <c r="AA203" s="1"/>
      <c r="AB203" s="1"/>
      <c r="AC203" s="1"/>
    </row>
    <row r="204" spans="1:29" ht="15.75" customHeight="1" x14ac:dyDescent="0.2">
      <c r="A204" s="94">
        <v>310000</v>
      </c>
      <c r="B204" s="103" t="s">
        <v>1821</v>
      </c>
      <c r="C204" s="16" t="s">
        <v>107</v>
      </c>
      <c r="D204" s="96">
        <v>58</v>
      </c>
      <c r="E204" s="96">
        <v>7</v>
      </c>
      <c r="F204" s="96">
        <v>0</v>
      </c>
      <c r="G204" s="96">
        <v>0</v>
      </c>
      <c r="H204" s="96">
        <v>0</v>
      </c>
      <c r="I204" s="97">
        <v>220</v>
      </c>
      <c r="J204" s="97">
        <v>0</v>
      </c>
      <c r="K204" s="97">
        <v>0</v>
      </c>
      <c r="L204" s="97">
        <v>0</v>
      </c>
      <c r="M204" s="97">
        <v>40</v>
      </c>
      <c r="N204" s="97">
        <v>35</v>
      </c>
      <c r="O204" s="97">
        <v>0</v>
      </c>
      <c r="P204" s="98">
        <v>8</v>
      </c>
      <c r="Q204" s="98">
        <v>1</v>
      </c>
      <c r="R204" s="102">
        <v>60</v>
      </c>
      <c r="S204" s="102">
        <v>10</v>
      </c>
      <c r="T204" s="102">
        <v>40</v>
      </c>
      <c r="U204" s="102">
        <v>40</v>
      </c>
      <c r="V204" s="102">
        <v>38</v>
      </c>
      <c r="W204" s="100">
        <v>300</v>
      </c>
      <c r="X204" s="100"/>
      <c r="Y204" s="100">
        <v>0</v>
      </c>
      <c r="Z204" s="1"/>
      <c r="AA204" s="1"/>
      <c r="AB204" s="1"/>
      <c r="AC204" s="1"/>
    </row>
    <row r="205" spans="1:29" ht="15.75" customHeight="1" x14ac:dyDescent="0.2">
      <c r="A205" s="94" t="s">
        <v>418</v>
      </c>
      <c r="B205" s="94" t="s">
        <v>449</v>
      </c>
      <c r="C205" s="16" t="s">
        <v>2</v>
      </c>
      <c r="D205" s="96" t="s">
        <v>419</v>
      </c>
      <c r="E205" s="96" t="s">
        <v>420</v>
      </c>
      <c r="F205" s="96" t="s">
        <v>421</v>
      </c>
      <c r="G205" s="96" t="s">
        <v>422</v>
      </c>
      <c r="H205" s="96" t="s">
        <v>423</v>
      </c>
      <c r="I205" s="97" t="s">
        <v>424</v>
      </c>
      <c r="J205" s="97" t="s">
        <v>425</v>
      </c>
      <c r="K205" s="97" t="s">
        <v>426</v>
      </c>
      <c r="L205" s="97" t="s">
        <v>427</v>
      </c>
      <c r="M205" s="97" t="s">
        <v>428</v>
      </c>
      <c r="N205" s="97" t="s">
        <v>429</v>
      </c>
      <c r="O205" s="97" t="s">
        <v>430</v>
      </c>
      <c r="P205" s="98" t="s">
        <v>9</v>
      </c>
      <c r="Q205" s="98" t="s">
        <v>431</v>
      </c>
      <c r="R205" s="102" t="s">
        <v>432</v>
      </c>
      <c r="S205" s="102" t="s">
        <v>433</v>
      </c>
      <c r="T205" s="102" t="s">
        <v>434</v>
      </c>
      <c r="U205" s="102" t="s">
        <v>435</v>
      </c>
      <c r="V205" s="102" t="s">
        <v>436</v>
      </c>
      <c r="W205" s="100" t="s">
        <v>437</v>
      </c>
      <c r="X205" s="100" t="s">
        <v>10</v>
      </c>
      <c r="Y205" s="100" t="s">
        <v>438</v>
      </c>
      <c r="Z205" s="1"/>
      <c r="AA205" s="1"/>
      <c r="AB205" s="1"/>
      <c r="AC205" s="1"/>
    </row>
    <row r="206" spans="1:29" ht="15.75" customHeight="1" x14ac:dyDescent="0.2">
      <c r="A206" s="94">
        <v>311000</v>
      </c>
      <c r="B206" s="103" t="s">
        <v>1822</v>
      </c>
      <c r="C206" s="16" t="s">
        <v>870</v>
      </c>
      <c r="D206" s="96">
        <v>60</v>
      </c>
      <c r="E206" s="96">
        <v>60</v>
      </c>
      <c r="F206" s="96">
        <v>60</v>
      </c>
      <c r="G206" s="96">
        <v>60</v>
      </c>
      <c r="H206" s="96">
        <v>0</v>
      </c>
      <c r="I206" s="97">
        <v>178</v>
      </c>
      <c r="J206" s="97">
        <v>0</v>
      </c>
      <c r="K206" s="97">
        <v>0</v>
      </c>
      <c r="L206" s="97">
        <v>0</v>
      </c>
      <c r="M206" s="97">
        <v>35</v>
      </c>
      <c r="N206" s="97">
        <v>35</v>
      </c>
      <c r="O206" s="97">
        <v>0</v>
      </c>
      <c r="P206" s="98">
        <v>10</v>
      </c>
      <c r="Q206" s="98">
        <v>1</v>
      </c>
      <c r="R206" s="102">
        <v>60</v>
      </c>
      <c r="S206" s="102">
        <v>10</v>
      </c>
      <c r="T206" s="102">
        <v>40</v>
      </c>
      <c r="U206" s="102">
        <v>40</v>
      </c>
      <c r="V206" s="102">
        <v>38</v>
      </c>
      <c r="W206" s="100">
        <v>400</v>
      </c>
      <c r="X206" s="100"/>
      <c r="Y206" s="100">
        <v>0</v>
      </c>
      <c r="Z206" s="1" t="s">
        <v>749</v>
      </c>
      <c r="AA206" s="1"/>
      <c r="AB206" s="1"/>
      <c r="AC206" s="1"/>
    </row>
    <row r="207" spans="1:29" ht="15.75" customHeight="1" x14ac:dyDescent="0.2">
      <c r="A207" s="94" t="s">
        <v>418</v>
      </c>
      <c r="B207" s="94" t="s">
        <v>449</v>
      </c>
      <c r="C207" s="16" t="s">
        <v>2</v>
      </c>
      <c r="D207" s="96" t="s">
        <v>419</v>
      </c>
      <c r="E207" s="96" t="s">
        <v>420</v>
      </c>
      <c r="F207" s="96" t="s">
        <v>421</v>
      </c>
      <c r="G207" s="96" t="s">
        <v>422</v>
      </c>
      <c r="H207" s="96" t="s">
        <v>423</v>
      </c>
      <c r="I207" s="97" t="s">
        <v>424</v>
      </c>
      <c r="J207" s="97" t="s">
        <v>425</v>
      </c>
      <c r="K207" s="97" t="s">
        <v>426</v>
      </c>
      <c r="L207" s="97" t="s">
        <v>427</v>
      </c>
      <c r="M207" s="97" t="s">
        <v>428</v>
      </c>
      <c r="N207" s="97" t="s">
        <v>429</v>
      </c>
      <c r="O207" s="97" t="s">
        <v>430</v>
      </c>
      <c r="P207" s="98" t="s">
        <v>9</v>
      </c>
      <c r="Q207" s="98" t="s">
        <v>431</v>
      </c>
      <c r="R207" s="102" t="s">
        <v>432</v>
      </c>
      <c r="S207" s="102" t="s">
        <v>433</v>
      </c>
      <c r="T207" s="102" t="s">
        <v>434</v>
      </c>
      <c r="U207" s="102" t="s">
        <v>435</v>
      </c>
      <c r="V207" s="102" t="s">
        <v>436</v>
      </c>
      <c r="W207" s="100" t="s">
        <v>437</v>
      </c>
      <c r="X207" s="100" t="s">
        <v>10</v>
      </c>
      <c r="Y207" s="100" t="s">
        <v>438</v>
      </c>
      <c r="Z207" s="1"/>
      <c r="AA207" s="1"/>
      <c r="AB207" s="1"/>
      <c r="AC207" s="1"/>
    </row>
    <row r="208" spans="1:29" ht="15.75" customHeight="1" x14ac:dyDescent="0.2">
      <c r="A208" s="94">
        <v>314000</v>
      </c>
      <c r="B208" s="103" t="s">
        <v>1823</v>
      </c>
      <c r="C208" s="16" t="s">
        <v>105</v>
      </c>
      <c r="D208" s="96">
        <v>23</v>
      </c>
      <c r="E208" s="96">
        <v>24</v>
      </c>
      <c r="F208" s="96">
        <v>0</v>
      </c>
      <c r="G208" s="96">
        <v>0</v>
      </c>
      <c r="H208" s="96">
        <v>0</v>
      </c>
      <c r="I208" s="97">
        <v>256</v>
      </c>
      <c r="J208" s="97">
        <v>0</v>
      </c>
      <c r="K208" s="97">
        <v>0</v>
      </c>
      <c r="L208" s="97">
        <v>0</v>
      </c>
      <c r="M208" s="97">
        <v>35</v>
      </c>
      <c r="N208" s="97">
        <v>35</v>
      </c>
      <c r="O208" s="97">
        <v>0</v>
      </c>
      <c r="P208" s="98">
        <v>8</v>
      </c>
      <c r="Q208" s="98">
        <v>0</v>
      </c>
      <c r="R208" s="102">
        <v>60</v>
      </c>
      <c r="S208" s="102">
        <v>10</v>
      </c>
      <c r="T208" s="102">
        <v>40</v>
      </c>
      <c r="U208" s="102">
        <v>40</v>
      </c>
      <c r="V208" s="102">
        <v>26</v>
      </c>
      <c r="W208" s="100">
        <v>400</v>
      </c>
      <c r="X208" s="100"/>
      <c r="Y208" s="100">
        <v>0</v>
      </c>
      <c r="Z208" s="1"/>
      <c r="AA208" s="1"/>
      <c r="AB208" s="1"/>
      <c r="AC208" s="1"/>
    </row>
    <row r="209" spans="1:29" ht="15.75" customHeight="1" x14ac:dyDescent="0.2">
      <c r="A209" s="94" t="s">
        <v>418</v>
      </c>
      <c r="B209" s="94" t="s">
        <v>449</v>
      </c>
      <c r="C209" s="16" t="s">
        <v>2</v>
      </c>
      <c r="D209" s="96" t="s">
        <v>419</v>
      </c>
      <c r="E209" s="96" t="s">
        <v>420</v>
      </c>
      <c r="F209" s="96" t="s">
        <v>421</v>
      </c>
      <c r="G209" s="96" t="s">
        <v>422</v>
      </c>
      <c r="H209" s="96" t="s">
        <v>423</v>
      </c>
      <c r="I209" s="97" t="s">
        <v>424</v>
      </c>
      <c r="J209" s="97" t="s">
        <v>425</v>
      </c>
      <c r="K209" s="97" t="s">
        <v>426</v>
      </c>
      <c r="L209" s="97" t="s">
        <v>427</v>
      </c>
      <c r="M209" s="97" t="s">
        <v>428</v>
      </c>
      <c r="N209" s="97" t="s">
        <v>429</v>
      </c>
      <c r="O209" s="97" t="s">
        <v>430</v>
      </c>
      <c r="P209" s="98" t="s">
        <v>9</v>
      </c>
      <c r="Q209" s="98" t="s">
        <v>431</v>
      </c>
      <c r="R209" s="102" t="s">
        <v>432</v>
      </c>
      <c r="S209" s="102" t="s">
        <v>433</v>
      </c>
      <c r="T209" s="102" t="s">
        <v>434</v>
      </c>
      <c r="U209" s="102" t="s">
        <v>435</v>
      </c>
      <c r="V209" s="102" t="s">
        <v>436</v>
      </c>
      <c r="W209" s="100" t="s">
        <v>437</v>
      </c>
      <c r="X209" s="100" t="s">
        <v>10</v>
      </c>
      <c r="Y209" s="100" t="s">
        <v>438</v>
      </c>
      <c r="Z209" s="1"/>
      <c r="AA209" s="1"/>
      <c r="AB209" s="1"/>
      <c r="AC209" s="1"/>
    </row>
    <row r="210" spans="1:29" ht="15.75" customHeight="1" x14ac:dyDescent="0.2">
      <c r="A210" s="94">
        <v>9012000</v>
      </c>
      <c r="B210" s="103" t="s">
        <v>1824</v>
      </c>
      <c r="C210" s="16" t="s">
        <v>871</v>
      </c>
      <c r="D210" s="96">
        <v>55</v>
      </c>
      <c r="E210" s="96">
        <v>55</v>
      </c>
      <c r="F210" s="96">
        <v>0</v>
      </c>
      <c r="G210" s="96">
        <v>0</v>
      </c>
      <c r="H210" s="96">
        <v>1</v>
      </c>
      <c r="I210" s="97">
        <v>160</v>
      </c>
      <c r="J210" s="97">
        <v>0</v>
      </c>
      <c r="K210" s="97">
        <v>0</v>
      </c>
      <c r="L210" s="97">
        <v>0</v>
      </c>
      <c r="M210" s="97">
        <v>40</v>
      </c>
      <c r="N210" s="97">
        <v>35</v>
      </c>
      <c r="O210" s="97">
        <v>0</v>
      </c>
      <c r="P210" s="98">
        <v>9</v>
      </c>
      <c r="Q210" s="98">
        <v>1</v>
      </c>
      <c r="R210" s="102">
        <v>40</v>
      </c>
      <c r="S210" s="102">
        <v>50</v>
      </c>
      <c r="T210" s="102">
        <v>40</v>
      </c>
      <c r="U210" s="102">
        <v>40</v>
      </c>
      <c r="V210" s="102">
        <v>38</v>
      </c>
      <c r="W210" s="100">
        <v>300</v>
      </c>
      <c r="X210" s="100"/>
      <c r="Y210" s="100">
        <v>0</v>
      </c>
      <c r="Z210" s="1"/>
      <c r="AA210" s="1"/>
      <c r="AB210" s="1"/>
      <c r="AC210" s="1"/>
    </row>
    <row r="211" spans="1:29" ht="15.75" customHeight="1" x14ac:dyDescent="0.2">
      <c r="A211" s="94" t="s">
        <v>418</v>
      </c>
      <c r="B211" s="94" t="s">
        <v>449</v>
      </c>
      <c r="C211" s="16" t="s">
        <v>2</v>
      </c>
      <c r="D211" s="96" t="s">
        <v>419</v>
      </c>
      <c r="E211" s="96" t="s">
        <v>420</v>
      </c>
      <c r="F211" s="96" t="s">
        <v>421</v>
      </c>
      <c r="G211" s="96" t="s">
        <v>422</v>
      </c>
      <c r="H211" s="96" t="s">
        <v>423</v>
      </c>
      <c r="I211" s="97" t="s">
        <v>424</v>
      </c>
      <c r="J211" s="97" t="s">
        <v>425</v>
      </c>
      <c r="K211" s="97" t="s">
        <v>426</v>
      </c>
      <c r="L211" s="97" t="s">
        <v>427</v>
      </c>
      <c r="M211" s="97" t="s">
        <v>428</v>
      </c>
      <c r="N211" s="97" t="s">
        <v>429</v>
      </c>
      <c r="O211" s="97" t="s">
        <v>430</v>
      </c>
      <c r="P211" s="98" t="s">
        <v>9</v>
      </c>
      <c r="Q211" s="98" t="s">
        <v>431</v>
      </c>
      <c r="R211" s="102" t="s">
        <v>432</v>
      </c>
      <c r="S211" s="102" t="s">
        <v>433</v>
      </c>
      <c r="T211" s="102" t="s">
        <v>434</v>
      </c>
      <c r="U211" s="102" t="s">
        <v>435</v>
      </c>
      <c r="V211" s="102" t="s">
        <v>436</v>
      </c>
      <c r="W211" s="100" t="s">
        <v>437</v>
      </c>
      <c r="X211" s="100" t="s">
        <v>10</v>
      </c>
      <c r="Y211" s="100" t="s">
        <v>438</v>
      </c>
      <c r="Z211" s="1"/>
      <c r="AA211" s="1"/>
      <c r="AB211" s="1"/>
      <c r="AC211" s="1"/>
    </row>
    <row r="212" spans="1:29" ht="15.75" customHeight="1" x14ac:dyDescent="0.2">
      <c r="A212" s="94">
        <v>9020000</v>
      </c>
      <c r="B212" s="103" t="s">
        <v>1825</v>
      </c>
      <c r="C212" s="16" t="s">
        <v>140</v>
      </c>
      <c r="D212" s="96">
        <v>0</v>
      </c>
      <c r="E212" s="96">
        <v>0</v>
      </c>
      <c r="F212" s="96">
        <v>0</v>
      </c>
      <c r="G212" s="96">
        <v>0</v>
      </c>
      <c r="H212" s="96">
        <v>0</v>
      </c>
      <c r="I212" s="97">
        <v>320</v>
      </c>
      <c r="J212" s="97">
        <v>0</v>
      </c>
      <c r="K212" s="97">
        <v>0</v>
      </c>
      <c r="L212" s="97">
        <v>0</v>
      </c>
      <c r="M212" s="97">
        <v>35</v>
      </c>
      <c r="N212" s="97">
        <v>35</v>
      </c>
      <c r="O212" s="97">
        <v>0</v>
      </c>
      <c r="P212" s="98">
        <v>8</v>
      </c>
      <c r="Q212" s="98">
        <v>1</v>
      </c>
      <c r="R212" s="102">
        <v>60</v>
      </c>
      <c r="S212" s="102">
        <v>10</v>
      </c>
      <c r="T212" s="102">
        <v>40</v>
      </c>
      <c r="U212" s="102">
        <v>40</v>
      </c>
      <c r="V212" s="102">
        <v>38</v>
      </c>
      <c r="W212" s="100">
        <v>350</v>
      </c>
      <c r="X212" s="100"/>
      <c r="Y212" s="100">
        <v>0</v>
      </c>
      <c r="Z212" s="1"/>
      <c r="AA212" s="1"/>
      <c r="AB212" s="1"/>
      <c r="AC212" s="1"/>
    </row>
    <row r="213" spans="1:29" ht="15.75" customHeight="1" x14ac:dyDescent="0.2">
      <c r="A213" s="140" t="s">
        <v>872</v>
      </c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2"/>
      <c r="Z213" s="1"/>
      <c r="AA213" s="1"/>
      <c r="AB213" s="1"/>
      <c r="AC213" s="1"/>
    </row>
    <row r="214" spans="1:29" ht="15.75" customHeight="1" x14ac:dyDescent="0.2">
      <c r="A214" s="94" t="s">
        <v>418</v>
      </c>
      <c r="B214" s="94" t="s">
        <v>449</v>
      </c>
      <c r="C214" s="16" t="s">
        <v>2</v>
      </c>
      <c r="D214" s="96" t="s">
        <v>419</v>
      </c>
      <c r="E214" s="96" t="s">
        <v>420</v>
      </c>
      <c r="F214" s="96" t="s">
        <v>421</v>
      </c>
      <c r="G214" s="96" t="s">
        <v>422</v>
      </c>
      <c r="H214" s="96" t="s">
        <v>423</v>
      </c>
      <c r="I214" s="97" t="s">
        <v>424</v>
      </c>
      <c r="J214" s="97" t="s">
        <v>425</v>
      </c>
      <c r="K214" s="97" t="s">
        <v>426</v>
      </c>
      <c r="L214" s="97" t="s">
        <v>427</v>
      </c>
      <c r="M214" s="97" t="s">
        <v>428</v>
      </c>
      <c r="N214" s="97" t="s">
        <v>429</v>
      </c>
      <c r="O214" s="97" t="s">
        <v>430</v>
      </c>
      <c r="P214" s="98" t="s">
        <v>9</v>
      </c>
      <c r="Q214" s="98" t="s">
        <v>431</v>
      </c>
      <c r="R214" s="102" t="s">
        <v>432</v>
      </c>
      <c r="S214" s="102" t="s">
        <v>433</v>
      </c>
      <c r="T214" s="102" t="s">
        <v>434</v>
      </c>
      <c r="U214" s="102" t="s">
        <v>435</v>
      </c>
      <c r="V214" s="102" t="s">
        <v>436</v>
      </c>
      <c r="W214" s="100" t="s">
        <v>437</v>
      </c>
      <c r="X214" s="100" t="s">
        <v>10</v>
      </c>
      <c r="Y214" s="100" t="s">
        <v>438</v>
      </c>
      <c r="Z214" s="1"/>
      <c r="AA214" s="1"/>
      <c r="AB214" s="1"/>
      <c r="AC214" s="1"/>
    </row>
    <row r="215" spans="1:29" ht="15.75" customHeight="1" x14ac:dyDescent="0.2">
      <c r="A215" s="94">
        <v>350000</v>
      </c>
      <c r="B215" s="103" t="s">
        <v>1826</v>
      </c>
      <c r="C215" s="16" t="s">
        <v>148</v>
      </c>
      <c r="D215" s="96">
        <v>60</v>
      </c>
      <c r="E215" s="96">
        <v>26</v>
      </c>
      <c r="F215" s="96">
        <v>0</v>
      </c>
      <c r="G215" s="96">
        <v>0</v>
      </c>
      <c r="H215" s="96">
        <v>0</v>
      </c>
      <c r="I215" s="97">
        <v>130</v>
      </c>
      <c r="J215" s="97">
        <v>0</v>
      </c>
      <c r="K215" s="97">
        <v>0</v>
      </c>
      <c r="L215" s="97">
        <v>0</v>
      </c>
      <c r="M215" s="97">
        <v>40</v>
      </c>
      <c r="N215" s="97">
        <v>50</v>
      </c>
      <c r="O215" s="97">
        <v>0</v>
      </c>
      <c r="P215" s="98">
        <v>10</v>
      </c>
      <c r="Q215" s="98">
        <v>0</v>
      </c>
      <c r="R215" s="102">
        <v>70</v>
      </c>
      <c r="S215" s="102">
        <v>10</v>
      </c>
      <c r="T215" s="102">
        <v>50</v>
      </c>
      <c r="U215" s="102">
        <v>50</v>
      </c>
      <c r="V215" s="102">
        <v>44</v>
      </c>
      <c r="W215" s="100">
        <v>200</v>
      </c>
      <c r="X215" s="100"/>
      <c r="Y215" s="100">
        <v>0</v>
      </c>
      <c r="Z215" s="1"/>
      <c r="AA215" s="1"/>
      <c r="AB215" s="1"/>
      <c r="AC215" s="1"/>
    </row>
    <row r="216" spans="1:29" ht="15.75" customHeight="1" x14ac:dyDescent="0.2">
      <c r="A216" s="94">
        <v>350100</v>
      </c>
      <c r="B216" s="95" t="s">
        <v>1827</v>
      </c>
      <c r="C216" s="16" t="s">
        <v>148</v>
      </c>
      <c r="D216" s="96">
        <v>60</v>
      </c>
      <c r="E216" s="96">
        <v>26</v>
      </c>
      <c r="F216" s="96">
        <v>0</v>
      </c>
      <c r="G216" s="96">
        <v>0</v>
      </c>
      <c r="H216" s="96">
        <v>0</v>
      </c>
      <c r="I216" s="97">
        <v>130</v>
      </c>
      <c r="J216" s="97">
        <v>0</v>
      </c>
      <c r="K216" s="97">
        <v>0</v>
      </c>
      <c r="L216" s="97">
        <v>0</v>
      </c>
      <c r="M216" s="97">
        <v>40</v>
      </c>
      <c r="N216" s="97">
        <v>50</v>
      </c>
      <c r="O216" s="97">
        <v>0</v>
      </c>
      <c r="P216" s="98">
        <v>10</v>
      </c>
      <c r="Q216" s="98">
        <v>0</v>
      </c>
      <c r="R216" s="102">
        <v>70</v>
      </c>
      <c r="S216" s="102">
        <v>10</v>
      </c>
      <c r="T216" s="102">
        <v>50</v>
      </c>
      <c r="U216" s="102">
        <v>50</v>
      </c>
      <c r="V216" s="102">
        <v>44</v>
      </c>
      <c r="W216" s="100">
        <v>20</v>
      </c>
      <c r="X216" s="100"/>
      <c r="Y216" s="100">
        <v>0</v>
      </c>
      <c r="Z216" s="1"/>
      <c r="AA216" s="1"/>
      <c r="AB216" s="1"/>
      <c r="AC216" s="1"/>
    </row>
    <row r="217" spans="1:29" ht="15.75" customHeight="1" x14ac:dyDescent="0.2">
      <c r="A217" s="94">
        <v>350200</v>
      </c>
      <c r="B217" s="95" t="s">
        <v>1828</v>
      </c>
      <c r="C217" s="16" t="s">
        <v>148</v>
      </c>
      <c r="D217" s="96">
        <v>0</v>
      </c>
      <c r="E217" s="96">
        <v>0</v>
      </c>
      <c r="F217" s="96">
        <v>0</v>
      </c>
      <c r="G217" s="96">
        <v>0</v>
      </c>
      <c r="H217" s="96">
        <v>0</v>
      </c>
      <c r="I217" s="97">
        <v>130</v>
      </c>
      <c r="J217" s="97">
        <v>0</v>
      </c>
      <c r="K217" s="97">
        <v>0</v>
      </c>
      <c r="L217" s="97">
        <v>130</v>
      </c>
      <c r="M217" s="97">
        <v>40</v>
      </c>
      <c r="N217" s="97">
        <v>50</v>
      </c>
      <c r="O217" s="97">
        <v>0</v>
      </c>
      <c r="P217" s="98">
        <v>10</v>
      </c>
      <c r="Q217" s="98">
        <v>0</v>
      </c>
      <c r="R217" s="102">
        <v>70</v>
      </c>
      <c r="S217" s="102">
        <v>10</v>
      </c>
      <c r="T217" s="102">
        <v>50</v>
      </c>
      <c r="U217" s="102">
        <v>50</v>
      </c>
      <c r="V217" s="102">
        <v>44</v>
      </c>
      <c r="W217" s="100">
        <v>200</v>
      </c>
      <c r="X217" s="100"/>
      <c r="Y217" s="100">
        <v>0</v>
      </c>
      <c r="Z217" s="1"/>
      <c r="AA217" s="1"/>
      <c r="AB217" s="1"/>
      <c r="AC217" s="1"/>
    </row>
    <row r="218" spans="1:29" ht="15.75" customHeight="1" x14ac:dyDescent="0.2">
      <c r="A218" s="94">
        <v>350300</v>
      </c>
      <c r="B218" s="95" t="s">
        <v>1829</v>
      </c>
      <c r="C218" s="16" t="s">
        <v>148</v>
      </c>
      <c r="D218" s="96">
        <v>45</v>
      </c>
      <c r="E218" s="96">
        <v>19</v>
      </c>
      <c r="F218" s="96">
        <v>0</v>
      </c>
      <c r="G218" s="96">
        <v>0</v>
      </c>
      <c r="H218" s="96">
        <v>0</v>
      </c>
      <c r="I218" s="97">
        <v>150</v>
      </c>
      <c r="J218" s="97">
        <v>0</v>
      </c>
      <c r="K218" s="97">
        <v>0</v>
      </c>
      <c r="L218" s="97">
        <v>0</v>
      </c>
      <c r="M218" s="97">
        <v>40</v>
      </c>
      <c r="N218" s="97">
        <v>50</v>
      </c>
      <c r="O218" s="97">
        <v>0</v>
      </c>
      <c r="P218" s="98">
        <v>10</v>
      </c>
      <c r="Q218" s="98">
        <v>0</v>
      </c>
      <c r="R218" s="102">
        <v>70</v>
      </c>
      <c r="S218" s="102">
        <v>10</v>
      </c>
      <c r="T218" s="102">
        <v>50</v>
      </c>
      <c r="U218" s="102">
        <v>50</v>
      </c>
      <c r="V218" s="102">
        <v>44</v>
      </c>
      <c r="W218" s="100">
        <v>200</v>
      </c>
      <c r="X218" s="100"/>
      <c r="Y218" s="100">
        <v>0</v>
      </c>
      <c r="Z218" s="1"/>
      <c r="AA218" s="1"/>
      <c r="AB218" s="1"/>
      <c r="AC218" s="1"/>
    </row>
    <row r="219" spans="1:29" ht="15.75" customHeight="1" x14ac:dyDescent="0.2">
      <c r="A219" s="94">
        <v>350400</v>
      </c>
      <c r="B219" s="95" t="s">
        <v>1830</v>
      </c>
      <c r="C219" s="16" t="s">
        <v>148</v>
      </c>
      <c r="D219" s="96">
        <v>17</v>
      </c>
      <c r="E219" s="96">
        <v>7</v>
      </c>
      <c r="F219" s="96">
        <v>62</v>
      </c>
      <c r="G219" s="96">
        <v>0</v>
      </c>
      <c r="H219" s="96">
        <v>0</v>
      </c>
      <c r="I219" s="97">
        <v>98</v>
      </c>
      <c r="J219" s="97">
        <v>106</v>
      </c>
      <c r="K219" s="97">
        <v>0</v>
      </c>
      <c r="L219" s="97">
        <v>0</v>
      </c>
      <c r="M219" s="97">
        <v>40</v>
      </c>
      <c r="N219" s="97">
        <v>50</v>
      </c>
      <c r="O219" s="97">
        <v>0</v>
      </c>
      <c r="P219" s="98">
        <v>10</v>
      </c>
      <c r="Q219" s="98">
        <v>0</v>
      </c>
      <c r="R219" s="102">
        <v>70</v>
      </c>
      <c r="S219" s="102">
        <v>10</v>
      </c>
      <c r="T219" s="102">
        <v>50</v>
      </c>
      <c r="U219" s="102">
        <v>50</v>
      </c>
      <c r="V219" s="102">
        <v>44</v>
      </c>
      <c r="W219" s="100">
        <v>200</v>
      </c>
      <c r="X219" s="100"/>
      <c r="Y219" s="100">
        <v>1</v>
      </c>
      <c r="Z219" s="1"/>
      <c r="AA219" s="1"/>
      <c r="AB219" s="1"/>
      <c r="AC219" s="1"/>
    </row>
    <row r="220" spans="1:29" ht="15.75" customHeight="1" x14ac:dyDescent="0.2">
      <c r="A220" s="94">
        <v>350500</v>
      </c>
      <c r="B220" s="95" t="s">
        <v>1831</v>
      </c>
      <c r="C220" s="16" t="s">
        <v>148</v>
      </c>
      <c r="D220" s="96">
        <v>13</v>
      </c>
      <c r="E220" s="96">
        <v>5</v>
      </c>
      <c r="F220" s="96">
        <v>60</v>
      </c>
      <c r="G220" s="96">
        <v>0</v>
      </c>
      <c r="H220" s="96">
        <v>0</v>
      </c>
      <c r="I220" s="97">
        <v>98</v>
      </c>
      <c r="J220" s="97">
        <v>104</v>
      </c>
      <c r="K220" s="97">
        <v>0</v>
      </c>
      <c r="L220" s="97">
        <v>0</v>
      </c>
      <c r="M220" s="97">
        <v>40</v>
      </c>
      <c r="N220" s="97">
        <v>50</v>
      </c>
      <c r="O220" s="97">
        <v>0</v>
      </c>
      <c r="P220" s="98">
        <v>10</v>
      </c>
      <c r="Q220" s="98">
        <v>0</v>
      </c>
      <c r="R220" s="102">
        <v>70</v>
      </c>
      <c r="S220" s="102">
        <v>10</v>
      </c>
      <c r="T220" s="102">
        <v>50</v>
      </c>
      <c r="U220" s="102">
        <v>50</v>
      </c>
      <c r="V220" s="102">
        <v>44</v>
      </c>
      <c r="W220" s="100">
        <v>200</v>
      </c>
      <c r="X220" s="100"/>
      <c r="Y220" s="100">
        <v>1</v>
      </c>
      <c r="Z220" s="1"/>
      <c r="AA220" s="1"/>
      <c r="AB220" s="1"/>
      <c r="AC220" s="1"/>
    </row>
    <row r="221" spans="1:29" ht="15.75" customHeight="1" x14ac:dyDescent="0.2">
      <c r="A221" s="94">
        <v>350600</v>
      </c>
      <c r="B221" s="95" t="s">
        <v>1832</v>
      </c>
      <c r="C221" s="16" t="s">
        <v>148</v>
      </c>
      <c r="D221" s="96">
        <v>23</v>
      </c>
      <c r="E221" s="96">
        <v>10</v>
      </c>
      <c r="F221" s="96">
        <v>0</v>
      </c>
      <c r="G221" s="96">
        <v>61</v>
      </c>
      <c r="H221" s="96">
        <v>0</v>
      </c>
      <c r="I221" s="97">
        <v>88</v>
      </c>
      <c r="J221" s="97">
        <v>107</v>
      </c>
      <c r="K221" s="97">
        <v>0</v>
      </c>
      <c r="L221" s="97">
        <v>0</v>
      </c>
      <c r="M221" s="97">
        <v>40</v>
      </c>
      <c r="N221" s="97">
        <v>50</v>
      </c>
      <c r="O221" s="97">
        <v>0</v>
      </c>
      <c r="P221" s="98">
        <v>10</v>
      </c>
      <c r="Q221" s="98">
        <v>0</v>
      </c>
      <c r="R221" s="102">
        <v>70</v>
      </c>
      <c r="S221" s="102">
        <v>10</v>
      </c>
      <c r="T221" s="102">
        <v>50</v>
      </c>
      <c r="U221" s="102">
        <v>50</v>
      </c>
      <c r="V221" s="102">
        <v>44</v>
      </c>
      <c r="W221" s="100">
        <v>200</v>
      </c>
      <c r="X221" s="100"/>
      <c r="Y221" s="100">
        <v>1</v>
      </c>
      <c r="Z221" s="1"/>
      <c r="AA221" s="1"/>
      <c r="AB221" s="1"/>
      <c r="AC221" s="1"/>
    </row>
    <row r="222" spans="1:29" ht="15.75" customHeight="1" x14ac:dyDescent="0.2">
      <c r="A222" s="94">
        <v>350700</v>
      </c>
      <c r="B222" s="95" t="s">
        <v>1833</v>
      </c>
      <c r="C222" s="16" t="s">
        <v>148</v>
      </c>
      <c r="D222" s="96">
        <v>22</v>
      </c>
      <c r="E222" s="96">
        <v>9</v>
      </c>
      <c r="F222" s="96">
        <v>0</v>
      </c>
      <c r="G222" s="96">
        <v>72</v>
      </c>
      <c r="H222" s="96">
        <v>0</v>
      </c>
      <c r="I222" s="97">
        <v>89</v>
      </c>
      <c r="J222" s="97">
        <v>98</v>
      </c>
      <c r="K222" s="97">
        <v>0</v>
      </c>
      <c r="L222" s="97">
        <v>0</v>
      </c>
      <c r="M222" s="97">
        <v>40</v>
      </c>
      <c r="N222" s="97">
        <v>50</v>
      </c>
      <c r="O222" s="97">
        <v>0</v>
      </c>
      <c r="P222" s="98">
        <v>10</v>
      </c>
      <c r="Q222" s="98">
        <v>0</v>
      </c>
      <c r="R222" s="102">
        <v>70</v>
      </c>
      <c r="S222" s="102">
        <v>10</v>
      </c>
      <c r="T222" s="102">
        <v>50</v>
      </c>
      <c r="U222" s="102">
        <v>50</v>
      </c>
      <c r="V222" s="102">
        <v>44</v>
      </c>
      <c r="W222" s="100">
        <v>200</v>
      </c>
      <c r="X222" s="100"/>
      <c r="Y222" s="100">
        <v>1</v>
      </c>
      <c r="Z222" s="1"/>
      <c r="AA222" s="1"/>
      <c r="AB222" s="1"/>
      <c r="AC222" s="1"/>
    </row>
    <row r="223" spans="1:29" ht="15.75" customHeight="1" x14ac:dyDescent="0.2">
      <c r="A223" s="94">
        <v>350800</v>
      </c>
      <c r="B223" s="95" t="s">
        <v>1834</v>
      </c>
      <c r="C223" s="16" t="s">
        <v>148</v>
      </c>
      <c r="D223" s="96">
        <v>0</v>
      </c>
      <c r="E223" s="96">
        <v>0</v>
      </c>
      <c r="F223" s="96">
        <v>0</v>
      </c>
      <c r="G223" s="96">
        <v>0</v>
      </c>
      <c r="H223" s="96">
        <v>0</v>
      </c>
      <c r="I223" s="97">
        <v>130</v>
      </c>
      <c r="J223" s="97">
        <v>0</v>
      </c>
      <c r="K223" s="97">
        <v>130</v>
      </c>
      <c r="L223" s="97">
        <v>0</v>
      </c>
      <c r="M223" s="97">
        <v>40</v>
      </c>
      <c r="N223" s="97">
        <v>50</v>
      </c>
      <c r="O223" s="97">
        <v>0</v>
      </c>
      <c r="P223" s="98">
        <v>10</v>
      </c>
      <c r="Q223" s="98">
        <v>0</v>
      </c>
      <c r="R223" s="102">
        <v>70</v>
      </c>
      <c r="S223" s="102">
        <v>10</v>
      </c>
      <c r="T223" s="102">
        <v>50</v>
      </c>
      <c r="U223" s="102">
        <v>50</v>
      </c>
      <c r="V223" s="102">
        <v>44</v>
      </c>
      <c r="W223" s="100">
        <v>200</v>
      </c>
      <c r="X223" s="100"/>
      <c r="Y223" s="100">
        <v>0</v>
      </c>
      <c r="Z223" s="1"/>
      <c r="AA223" s="1"/>
      <c r="AB223" s="1"/>
      <c r="AC223" s="1"/>
    </row>
    <row r="224" spans="1:29" ht="15.75" customHeight="1" x14ac:dyDescent="0.2">
      <c r="A224" s="94">
        <v>350900</v>
      </c>
      <c r="B224" s="95" t="s">
        <v>1835</v>
      </c>
      <c r="C224" s="16" t="s">
        <v>148</v>
      </c>
      <c r="D224" s="96">
        <v>0</v>
      </c>
      <c r="E224" s="96">
        <v>0</v>
      </c>
      <c r="F224" s="96">
        <v>0</v>
      </c>
      <c r="G224" s="96">
        <v>0</v>
      </c>
      <c r="H224" s="96">
        <v>1</v>
      </c>
      <c r="I224" s="97">
        <v>113</v>
      </c>
      <c r="J224" s="97">
        <v>0</v>
      </c>
      <c r="K224" s="97">
        <v>131</v>
      </c>
      <c r="L224" s="97">
        <v>0</v>
      </c>
      <c r="M224" s="97">
        <v>40</v>
      </c>
      <c r="N224" s="97">
        <v>50</v>
      </c>
      <c r="O224" s="97">
        <v>0</v>
      </c>
      <c r="P224" s="98">
        <v>10</v>
      </c>
      <c r="Q224" s="98">
        <v>0</v>
      </c>
      <c r="R224" s="102">
        <v>70</v>
      </c>
      <c r="S224" s="102">
        <v>10</v>
      </c>
      <c r="T224" s="102">
        <v>50</v>
      </c>
      <c r="U224" s="102">
        <v>50</v>
      </c>
      <c r="V224" s="102">
        <v>44</v>
      </c>
      <c r="W224" s="100">
        <v>200</v>
      </c>
      <c r="X224" s="100"/>
      <c r="Y224" s="100">
        <v>0</v>
      </c>
      <c r="Z224" s="1"/>
      <c r="AA224" s="1"/>
      <c r="AB224" s="1"/>
      <c r="AC224" s="1"/>
    </row>
    <row r="225" spans="1:29" ht="15.75" customHeight="1" x14ac:dyDescent="0.2">
      <c r="A225" s="94" t="s">
        <v>418</v>
      </c>
      <c r="B225" s="94" t="s">
        <v>449</v>
      </c>
      <c r="C225" s="16" t="s">
        <v>2</v>
      </c>
      <c r="D225" s="96" t="s">
        <v>419</v>
      </c>
      <c r="E225" s="96" t="s">
        <v>420</v>
      </c>
      <c r="F225" s="96" t="s">
        <v>421</v>
      </c>
      <c r="G225" s="96" t="s">
        <v>422</v>
      </c>
      <c r="H225" s="96" t="s">
        <v>423</v>
      </c>
      <c r="I225" s="97" t="s">
        <v>424</v>
      </c>
      <c r="J225" s="97" t="s">
        <v>425</v>
      </c>
      <c r="K225" s="97" t="s">
        <v>426</v>
      </c>
      <c r="L225" s="97" t="s">
        <v>427</v>
      </c>
      <c r="M225" s="97" t="s">
        <v>428</v>
      </c>
      <c r="N225" s="97" t="s">
        <v>429</v>
      </c>
      <c r="O225" s="97" t="s">
        <v>430</v>
      </c>
      <c r="P225" s="98" t="s">
        <v>9</v>
      </c>
      <c r="Q225" s="98" t="s">
        <v>431</v>
      </c>
      <c r="R225" s="102" t="s">
        <v>432</v>
      </c>
      <c r="S225" s="102" t="s">
        <v>433</v>
      </c>
      <c r="T225" s="102" t="s">
        <v>434</v>
      </c>
      <c r="U225" s="102" t="s">
        <v>435</v>
      </c>
      <c r="V225" s="102" t="s">
        <v>436</v>
      </c>
      <c r="W225" s="100" t="s">
        <v>437</v>
      </c>
      <c r="X225" s="100" t="s">
        <v>10</v>
      </c>
      <c r="Y225" s="100" t="s">
        <v>438</v>
      </c>
      <c r="Z225" s="1"/>
      <c r="AA225" s="1"/>
      <c r="AB225" s="1"/>
      <c r="AC225" s="1"/>
    </row>
    <row r="226" spans="1:29" ht="15.75" customHeight="1" x14ac:dyDescent="0.2">
      <c r="A226" s="94">
        <v>351000</v>
      </c>
      <c r="B226" s="103" t="s">
        <v>1836</v>
      </c>
      <c r="C226" s="16" t="s">
        <v>143</v>
      </c>
      <c r="D226" s="96">
        <v>60</v>
      </c>
      <c r="E226" s="96">
        <v>26</v>
      </c>
      <c r="F226" s="96">
        <v>0</v>
      </c>
      <c r="G226" s="96">
        <v>0</v>
      </c>
      <c r="H226" s="96">
        <v>0</v>
      </c>
      <c r="I226" s="97">
        <v>130</v>
      </c>
      <c r="J226" s="97">
        <v>0</v>
      </c>
      <c r="K226" s="97">
        <v>0</v>
      </c>
      <c r="L226" s="97">
        <v>0</v>
      </c>
      <c r="M226" s="97">
        <v>40</v>
      </c>
      <c r="N226" s="97">
        <v>50</v>
      </c>
      <c r="O226" s="97">
        <v>0</v>
      </c>
      <c r="P226" s="98">
        <v>12</v>
      </c>
      <c r="Q226" s="98">
        <v>0</v>
      </c>
      <c r="R226" s="102">
        <v>70</v>
      </c>
      <c r="S226" s="102">
        <v>10</v>
      </c>
      <c r="T226" s="102">
        <v>50</v>
      </c>
      <c r="U226" s="102">
        <v>50</v>
      </c>
      <c r="V226" s="102">
        <v>44</v>
      </c>
      <c r="W226" s="100">
        <v>200</v>
      </c>
      <c r="X226" s="100"/>
      <c r="Y226" s="100">
        <v>0</v>
      </c>
      <c r="Z226" s="1"/>
      <c r="AA226" s="1"/>
      <c r="AB226" s="1"/>
      <c r="AC226" s="1"/>
    </row>
    <row r="227" spans="1:29" ht="15.75" customHeight="1" x14ac:dyDescent="0.2">
      <c r="A227" s="94">
        <v>351100</v>
      </c>
      <c r="B227" s="95" t="s">
        <v>104</v>
      </c>
      <c r="C227" s="16" t="s">
        <v>143</v>
      </c>
      <c r="D227" s="96">
        <v>60</v>
      </c>
      <c r="E227" s="96">
        <v>26</v>
      </c>
      <c r="F227" s="96">
        <v>0</v>
      </c>
      <c r="G227" s="96">
        <v>0</v>
      </c>
      <c r="H227" s="96">
        <v>0</v>
      </c>
      <c r="I227" s="97">
        <v>130</v>
      </c>
      <c r="J227" s="97">
        <v>0</v>
      </c>
      <c r="K227" s="97">
        <v>0</v>
      </c>
      <c r="L227" s="97">
        <v>0</v>
      </c>
      <c r="M227" s="97">
        <v>40</v>
      </c>
      <c r="N227" s="97">
        <v>50</v>
      </c>
      <c r="O227" s="97">
        <v>0</v>
      </c>
      <c r="P227" s="98">
        <v>12</v>
      </c>
      <c r="Q227" s="98">
        <v>0</v>
      </c>
      <c r="R227" s="102">
        <v>70</v>
      </c>
      <c r="S227" s="102">
        <v>10</v>
      </c>
      <c r="T227" s="102">
        <v>50</v>
      </c>
      <c r="U227" s="102">
        <v>50</v>
      </c>
      <c r="V227" s="102">
        <v>44</v>
      </c>
      <c r="W227" s="100">
        <v>20</v>
      </c>
      <c r="X227" s="100"/>
      <c r="Y227" s="100">
        <v>0</v>
      </c>
      <c r="Z227" s="1"/>
      <c r="AA227" s="1"/>
      <c r="AB227" s="1"/>
      <c r="AC227" s="1"/>
    </row>
    <row r="228" spans="1:29" ht="15.75" customHeight="1" x14ac:dyDescent="0.2">
      <c r="A228" s="94">
        <v>351200</v>
      </c>
      <c r="B228" s="95" t="s">
        <v>1837</v>
      </c>
      <c r="C228" s="16" t="s">
        <v>143</v>
      </c>
      <c r="D228" s="96">
        <v>0</v>
      </c>
      <c r="E228" s="96">
        <v>0</v>
      </c>
      <c r="F228" s="96">
        <v>0</v>
      </c>
      <c r="G228" s="96">
        <v>0</v>
      </c>
      <c r="H228" s="96">
        <v>0</v>
      </c>
      <c r="I228" s="97">
        <v>130</v>
      </c>
      <c r="J228" s="97">
        <v>0</v>
      </c>
      <c r="K228" s="97">
        <v>0</v>
      </c>
      <c r="L228" s="97">
        <v>130</v>
      </c>
      <c r="M228" s="97">
        <v>40</v>
      </c>
      <c r="N228" s="97">
        <v>50</v>
      </c>
      <c r="O228" s="97">
        <v>0</v>
      </c>
      <c r="P228" s="98">
        <v>12</v>
      </c>
      <c r="Q228" s="98">
        <v>0</v>
      </c>
      <c r="R228" s="102">
        <v>70</v>
      </c>
      <c r="S228" s="102">
        <v>10</v>
      </c>
      <c r="T228" s="102">
        <v>50</v>
      </c>
      <c r="U228" s="102">
        <v>50</v>
      </c>
      <c r="V228" s="102">
        <v>44</v>
      </c>
      <c r="W228" s="100">
        <v>200</v>
      </c>
      <c r="X228" s="100"/>
      <c r="Y228" s="100">
        <v>0</v>
      </c>
      <c r="Z228" s="1"/>
      <c r="AA228" s="1"/>
      <c r="AB228" s="1"/>
      <c r="AC228" s="1"/>
    </row>
    <row r="229" spans="1:29" ht="15.75" customHeight="1" x14ac:dyDescent="0.2">
      <c r="A229" s="94">
        <v>351300</v>
      </c>
      <c r="B229" s="95" t="s">
        <v>1838</v>
      </c>
      <c r="C229" s="16" t="s">
        <v>143</v>
      </c>
      <c r="D229" s="96">
        <v>45</v>
      </c>
      <c r="E229" s="96">
        <v>19</v>
      </c>
      <c r="F229" s="96">
        <v>0</v>
      </c>
      <c r="G229" s="96">
        <v>0</v>
      </c>
      <c r="H229" s="96">
        <v>0</v>
      </c>
      <c r="I229" s="97">
        <v>150</v>
      </c>
      <c r="J229" s="97">
        <v>0</v>
      </c>
      <c r="K229" s="97">
        <v>0</v>
      </c>
      <c r="L229" s="97">
        <v>0</v>
      </c>
      <c r="M229" s="97">
        <v>40</v>
      </c>
      <c r="N229" s="97">
        <v>50</v>
      </c>
      <c r="O229" s="97">
        <v>0</v>
      </c>
      <c r="P229" s="98">
        <v>12</v>
      </c>
      <c r="Q229" s="98">
        <v>0</v>
      </c>
      <c r="R229" s="102">
        <v>70</v>
      </c>
      <c r="S229" s="102">
        <v>10</v>
      </c>
      <c r="T229" s="102">
        <v>50</v>
      </c>
      <c r="U229" s="102">
        <v>50</v>
      </c>
      <c r="V229" s="102">
        <v>44</v>
      </c>
      <c r="W229" s="100">
        <v>200</v>
      </c>
      <c r="X229" s="100"/>
      <c r="Y229" s="100">
        <v>0</v>
      </c>
      <c r="Z229" s="1"/>
      <c r="AA229" s="1"/>
      <c r="AB229" s="1"/>
      <c r="AC229" s="1"/>
    </row>
    <row r="230" spans="1:29" ht="15.75" customHeight="1" x14ac:dyDescent="0.2">
      <c r="A230" s="94">
        <v>351400</v>
      </c>
      <c r="B230" s="95" t="s">
        <v>1839</v>
      </c>
      <c r="C230" s="16" t="s">
        <v>143</v>
      </c>
      <c r="D230" s="96">
        <v>17</v>
      </c>
      <c r="E230" s="96">
        <v>7</v>
      </c>
      <c r="F230" s="96">
        <v>62</v>
      </c>
      <c r="G230" s="96">
        <v>0</v>
      </c>
      <c r="H230" s="96">
        <v>0</v>
      </c>
      <c r="I230" s="97">
        <v>98</v>
      </c>
      <c r="J230" s="97">
        <v>106</v>
      </c>
      <c r="K230" s="97">
        <v>0</v>
      </c>
      <c r="L230" s="97">
        <v>0</v>
      </c>
      <c r="M230" s="97">
        <v>40</v>
      </c>
      <c r="N230" s="97">
        <v>50</v>
      </c>
      <c r="O230" s="97">
        <v>0</v>
      </c>
      <c r="P230" s="98">
        <v>12</v>
      </c>
      <c r="Q230" s="98">
        <v>0</v>
      </c>
      <c r="R230" s="102">
        <v>70</v>
      </c>
      <c r="S230" s="102">
        <v>10</v>
      </c>
      <c r="T230" s="102">
        <v>50</v>
      </c>
      <c r="U230" s="102">
        <v>50</v>
      </c>
      <c r="V230" s="102">
        <v>44</v>
      </c>
      <c r="W230" s="100">
        <v>200</v>
      </c>
      <c r="X230" s="100"/>
      <c r="Y230" s="100">
        <v>1</v>
      </c>
      <c r="Z230" s="1"/>
      <c r="AA230" s="1"/>
      <c r="AB230" s="1"/>
      <c r="AC230" s="1"/>
    </row>
    <row r="231" spans="1:29" ht="15.75" customHeight="1" x14ac:dyDescent="0.2">
      <c r="A231" s="94">
        <v>351500</v>
      </c>
      <c r="B231" s="95" t="s">
        <v>1840</v>
      </c>
      <c r="C231" s="16" t="s">
        <v>143</v>
      </c>
      <c r="D231" s="96">
        <v>13</v>
      </c>
      <c r="E231" s="96">
        <v>5</v>
      </c>
      <c r="F231" s="96">
        <v>60</v>
      </c>
      <c r="G231" s="96">
        <v>0</v>
      </c>
      <c r="H231" s="96">
        <v>0</v>
      </c>
      <c r="I231" s="97">
        <v>98</v>
      </c>
      <c r="J231" s="97">
        <v>104</v>
      </c>
      <c r="K231" s="97">
        <v>0</v>
      </c>
      <c r="L231" s="97">
        <v>0</v>
      </c>
      <c r="M231" s="97">
        <v>40</v>
      </c>
      <c r="N231" s="97">
        <v>50</v>
      </c>
      <c r="O231" s="97">
        <v>0</v>
      </c>
      <c r="P231" s="98">
        <v>12</v>
      </c>
      <c r="Q231" s="98">
        <v>0</v>
      </c>
      <c r="R231" s="102">
        <v>70</v>
      </c>
      <c r="S231" s="102">
        <v>10</v>
      </c>
      <c r="T231" s="102">
        <v>50</v>
      </c>
      <c r="U231" s="102">
        <v>50</v>
      </c>
      <c r="V231" s="102">
        <v>44</v>
      </c>
      <c r="W231" s="100">
        <v>200</v>
      </c>
      <c r="X231" s="100"/>
      <c r="Y231" s="100">
        <v>1</v>
      </c>
      <c r="Z231" s="1"/>
      <c r="AA231" s="1"/>
      <c r="AB231" s="1"/>
      <c r="AC231" s="1"/>
    </row>
    <row r="232" spans="1:29" ht="15.75" customHeight="1" x14ac:dyDescent="0.2">
      <c r="A232" s="94">
        <v>351600</v>
      </c>
      <c r="B232" s="95" t="s">
        <v>1841</v>
      </c>
      <c r="C232" s="16" t="s">
        <v>143</v>
      </c>
      <c r="D232" s="96">
        <v>23</v>
      </c>
      <c r="E232" s="96">
        <v>10</v>
      </c>
      <c r="F232" s="96">
        <v>0</v>
      </c>
      <c r="G232" s="96">
        <v>61</v>
      </c>
      <c r="H232" s="96">
        <v>0</v>
      </c>
      <c r="I232" s="97">
        <v>88</v>
      </c>
      <c r="J232" s="97">
        <v>107</v>
      </c>
      <c r="K232" s="97">
        <v>0</v>
      </c>
      <c r="L232" s="97">
        <v>0</v>
      </c>
      <c r="M232" s="97">
        <v>40</v>
      </c>
      <c r="N232" s="97">
        <v>50</v>
      </c>
      <c r="O232" s="97">
        <v>0</v>
      </c>
      <c r="P232" s="98">
        <v>12</v>
      </c>
      <c r="Q232" s="98">
        <v>0</v>
      </c>
      <c r="R232" s="102">
        <v>70</v>
      </c>
      <c r="S232" s="102">
        <v>10</v>
      </c>
      <c r="T232" s="102">
        <v>50</v>
      </c>
      <c r="U232" s="102">
        <v>50</v>
      </c>
      <c r="V232" s="102">
        <v>44</v>
      </c>
      <c r="W232" s="100">
        <v>200</v>
      </c>
      <c r="X232" s="100"/>
      <c r="Y232" s="100">
        <v>1</v>
      </c>
      <c r="Z232" s="1"/>
      <c r="AA232" s="1"/>
      <c r="AB232" s="1"/>
      <c r="AC232" s="1"/>
    </row>
    <row r="233" spans="1:29" ht="15.75" customHeight="1" x14ac:dyDescent="0.2">
      <c r="A233" s="94">
        <v>351700</v>
      </c>
      <c r="B233" s="95" t="s">
        <v>1842</v>
      </c>
      <c r="C233" s="16" t="s">
        <v>143</v>
      </c>
      <c r="D233" s="96">
        <v>22</v>
      </c>
      <c r="E233" s="96">
        <v>9</v>
      </c>
      <c r="F233" s="96">
        <v>0</v>
      </c>
      <c r="G233" s="96">
        <v>72</v>
      </c>
      <c r="H233" s="96">
        <v>0</v>
      </c>
      <c r="I233" s="97">
        <v>89</v>
      </c>
      <c r="J233" s="97">
        <v>98</v>
      </c>
      <c r="K233" s="97">
        <v>0</v>
      </c>
      <c r="L233" s="97">
        <v>0</v>
      </c>
      <c r="M233" s="97">
        <v>40</v>
      </c>
      <c r="N233" s="97">
        <v>50</v>
      </c>
      <c r="O233" s="97">
        <v>0</v>
      </c>
      <c r="P233" s="98">
        <v>12</v>
      </c>
      <c r="Q233" s="98">
        <v>0</v>
      </c>
      <c r="R233" s="102">
        <v>70</v>
      </c>
      <c r="S233" s="102">
        <v>10</v>
      </c>
      <c r="T233" s="102">
        <v>50</v>
      </c>
      <c r="U233" s="102">
        <v>50</v>
      </c>
      <c r="V233" s="102">
        <v>44</v>
      </c>
      <c r="W233" s="100">
        <v>200</v>
      </c>
      <c r="X233" s="100"/>
      <c r="Y233" s="100">
        <v>1</v>
      </c>
      <c r="Z233" s="1"/>
      <c r="AA233" s="1"/>
      <c r="AB233" s="1"/>
      <c r="AC233" s="1"/>
    </row>
    <row r="234" spans="1:29" ht="15.75" customHeight="1" x14ac:dyDescent="0.2">
      <c r="A234" s="94">
        <v>351800</v>
      </c>
      <c r="B234" s="95" t="s">
        <v>1843</v>
      </c>
      <c r="C234" s="16" t="s">
        <v>143</v>
      </c>
      <c r="D234" s="96">
        <v>0</v>
      </c>
      <c r="E234" s="96">
        <v>0</v>
      </c>
      <c r="F234" s="96">
        <v>0</v>
      </c>
      <c r="G234" s="96">
        <v>0</v>
      </c>
      <c r="H234" s="96">
        <v>0</v>
      </c>
      <c r="I234" s="97">
        <v>130</v>
      </c>
      <c r="J234" s="97">
        <v>0</v>
      </c>
      <c r="K234" s="97">
        <v>130</v>
      </c>
      <c r="L234" s="97">
        <v>0</v>
      </c>
      <c r="M234" s="97">
        <v>40</v>
      </c>
      <c r="N234" s="97">
        <v>50</v>
      </c>
      <c r="O234" s="97">
        <v>0</v>
      </c>
      <c r="P234" s="98">
        <v>12</v>
      </c>
      <c r="Q234" s="98">
        <v>0</v>
      </c>
      <c r="R234" s="102">
        <v>70</v>
      </c>
      <c r="S234" s="102">
        <v>10</v>
      </c>
      <c r="T234" s="102">
        <v>50</v>
      </c>
      <c r="U234" s="102">
        <v>50</v>
      </c>
      <c r="V234" s="102">
        <v>44</v>
      </c>
      <c r="W234" s="100">
        <v>200</v>
      </c>
      <c r="X234" s="100"/>
      <c r="Y234" s="100">
        <v>0</v>
      </c>
      <c r="Z234" s="1"/>
      <c r="AA234" s="1"/>
      <c r="AB234" s="1"/>
      <c r="AC234" s="1"/>
    </row>
    <row r="235" spans="1:29" ht="15.75" customHeight="1" x14ac:dyDescent="0.2">
      <c r="A235" s="94">
        <v>351900</v>
      </c>
      <c r="B235" s="95" t="s">
        <v>1844</v>
      </c>
      <c r="C235" s="16" t="s">
        <v>143</v>
      </c>
      <c r="D235" s="96">
        <v>0</v>
      </c>
      <c r="E235" s="96">
        <v>0</v>
      </c>
      <c r="F235" s="96">
        <v>0</v>
      </c>
      <c r="G235" s="96">
        <v>0</v>
      </c>
      <c r="H235" s="96">
        <v>1</v>
      </c>
      <c r="I235" s="97">
        <v>113</v>
      </c>
      <c r="J235" s="97">
        <v>0</v>
      </c>
      <c r="K235" s="97">
        <v>131</v>
      </c>
      <c r="L235" s="97">
        <v>0</v>
      </c>
      <c r="M235" s="97">
        <v>40</v>
      </c>
      <c r="N235" s="97">
        <v>50</v>
      </c>
      <c r="O235" s="97">
        <v>0</v>
      </c>
      <c r="P235" s="98">
        <v>12</v>
      </c>
      <c r="Q235" s="98">
        <v>0</v>
      </c>
      <c r="R235" s="102">
        <v>70</v>
      </c>
      <c r="S235" s="102">
        <v>10</v>
      </c>
      <c r="T235" s="102">
        <v>50</v>
      </c>
      <c r="U235" s="102">
        <v>50</v>
      </c>
      <c r="V235" s="102">
        <v>44</v>
      </c>
      <c r="W235" s="100">
        <v>200</v>
      </c>
      <c r="X235" s="100"/>
      <c r="Y235" s="100">
        <v>0</v>
      </c>
      <c r="Z235" s="1"/>
      <c r="AA235" s="1"/>
      <c r="AB235" s="1"/>
      <c r="AC235" s="1"/>
    </row>
    <row r="236" spans="1:29" ht="15.75" customHeight="1" x14ac:dyDescent="0.2">
      <c r="A236" s="94" t="s">
        <v>418</v>
      </c>
      <c r="B236" s="94" t="s">
        <v>449</v>
      </c>
      <c r="C236" s="16" t="s">
        <v>2</v>
      </c>
      <c r="D236" s="96" t="s">
        <v>419</v>
      </c>
      <c r="E236" s="96" t="s">
        <v>420</v>
      </c>
      <c r="F236" s="96" t="s">
        <v>421</v>
      </c>
      <c r="G236" s="96" t="s">
        <v>422</v>
      </c>
      <c r="H236" s="96" t="s">
        <v>423</v>
      </c>
      <c r="I236" s="97" t="s">
        <v>424</v>
      </c>
      <c r="J236" s="97" t="s">
        <v>425</v>
      </c>
      <c r="K236" s="97" t="s">
        <v>426</v>
      </c>
      <c r="L236" s="97" t="s">
        <v>427</v>
      </c>
      <c r="M236" s="97" t="s">
        <v>428</v>
      </c>
      <c r="N236" s="97" t="s">
        <v>429</v>
      </c>
      <c r="O236" s="97" t="s">
        <v>430</v>
      </c>
      <c r="P236" s="98" t="s">
        <v>9</v>
      </c>
      <c r="Q236" s="98" t="s">
        <v>431</v>
      </c>
      <c r="R236" s="102" t="s">
        <v>432</v>
      </c>
      <c r="S236" s="102" t="s">
        <v>433</v>
      </c>
      <c r="T236" s="102" t="s">
        <v>434</v>
      </c>
      <c r="U236" s="102" t="s">
        <v>435</v>
      </c>
      <c r="V236" s="102" t="s">
        <v>436</v>
      </c>
      <c r="W236" s="100" t="s">
        <v>437</v>
      </c>
      <c r="X236" s="100" t="s">
        <v>10</v>
      </c>
      <c r="Y236" s="100" t="s">
        <v>438</v>
      </c>
      <c r="Z236" s="1"/>
      <c r="AA236" s="1"/>
      <c r="AB236" s="1"/>
      <c r="AC236" s="1"/>
    </row>
    <row r="237" spans="1:29" ht="15.75" customHeight="1" x14ac:dyDescent="0.2">
      <c r="A237" s="94">
        <v>352000</v>
      </c>
      <c r="B237" s="103" t="s">
        <v>1845</v>
      </c>
      <c r="C237" s="16" t="s">
        <v>151</v>
      </c>
      <c r="D237" s="96">
        <v>90</v>
      </c>
      <c r="E237" s="96">
        <v>0</v>
      </c>
      <c r="F237" s="96">
        <v>0</v>
      </c>
      <c r="G237" s="96">
        <v>0</v>
      </c>
      <c r="H237" s="96">
        <v>0</v>
      </c>
      <c r="I237" s="97">
        <v>133</v>
      </c>
      <c r="J237" s="97">
        <v>0</v>
      </c>
      <c r="K237" s="97">
        <v>0</v>
      </c>
      <c r="L237" s="97">
        <v>0</v>
      </c>
      <c r="M237" s="97">
        <v>40</v>
      </c>
      <c r="N237" s="97">
        <v>50</v>
      </c>
      <c r="O237" s="97">
        <v>0</v>
      </c>
      <c r="P237" s="98">
        <v>18</v>
      </c>
      <c r="Q237" s="98">
        <v>1</v>
      </c>
      <c r="R237" s="102">
        <v>70</v>
      </c>
      <c r="S237" s="102">
        <v>10</v>
      </c>
      <c r="T237" s="102">
        <v>50</v>
      </c>
      <c r="U237" s="102">
        <v>50</v>
      </c>
      <c r="V237" s="102">
        <v>44</v>
      </c>
      <c r="W237" s="100">
        <v>600</v>
      </c>
      <c r="X237" s="100"/>
      <c r="Y237" s="100">
        <v>0</v>
      </c>
      <c r="Z237" s="1"/>
      <c r="AA237" s="1"/>
      <c r="AB237" s="1"/>
      <c r="AC237" s="1"/>
    </row>
    <row r="238" spans="1:29" ht="15.75" customHeight="1" x14ac:dyDescent="0.2">
      <c r="A238" s="94">
        <v>352100</v>
      </c>
      <c r="B238" s="95" t="s">
        <v>1846</v>
      </c>
      <c r="C238" s="16" t="s">
        <v>151</v>
      </c>
      <c r="D238" s="96">
        <v>90</v>
      </c>
      <c r="E238" s="96">
        <v>0</v>
      </c>
      <c r="F238" s="96">
        <v>0</v>
      </c>
      <c r="G238" s="96">
        <v>0</v>
      </c>
      <c r="H238" s="96">
        <v>0</v>
      </c>
      <c r="I238" s="97">
        <v>133</v>
      </c>
      <c r="J238" s="97">
        <v>0</v>
      </c>
      <c r="K238" s="97">
        <v>0</v>
      </c>
      <c r="L238" s="97">
        <v>0</v>
      </c>
      <c r="M238" s="97">
        <v>40</v>
      </c>
      <c r="N238" s="97">
        <v>50</v>
      </c>
      <c r="O238" s="97">
        <v>0</v>
      </c>
      <c r="P238" s="98">
        <v>18</v>
      </c>
      <c r="Q238" s="98">
        <v>1</v>
      </c>
      <c r="R238" s="102">
        <v>70</v>
      </c>
      <c r="S238" s="102">
        <v>10</v>
      </c>
      <c r="T238" s="102">
        <v>50</v>
      </c>
      <c r="U238" s="102">
        <v>50</v>
      </c>
      <c r="V238" s="102">
        <v>44</v>
      </c>
      <c r="W238" s="100">
        <v>60</v>
      </c>
      <c r="X238" s="100"/>
      <c r="Y238" s="100">
        <v>0</v>
      </c>
      <c r="Z238" s="1"/>
      <c r="AA238" s="1"/>
      <c r="AB238" s="1"/>
      <c r="AC238" s="1"/>
    </row>
    <row r="239" spans="1:29" ht="15.75" customHeight="1" x14ac:dyDescent="0.2">
      <c r="A239" s="94">
        <v>352200</v>
      </c>
      <c r="B239" s="95" t="s">
        <v>1847</v>
      </c>
      <c r="C239" s="16" t="s">
        <v>151</v>
      </c>
      <c r="D239" s="96">
        <v>0</v>
      </c>
      <c r="E239" s="96">
        <v>0</v>
      </c>
      <c r="F239" s="96">
        <v>0</v>
      </c>
      <c r="G239" s="96">
        <v>0</v>
      </c>
      <c r="H239" s="96">
        <v>0</v>
      </c>
      <c r="I239" s="97">
        <v>133</v>
      </c>
      <c r="J239" s="97">
        <v>0</v>
      </c>
      <c r="K239" s="97">
        <v>0</v>
      </c>
      <c r="L239" s="97">
        <v>133</v>
      </c>
      <c r="M239" s="97">
        <v>40</v>
      </c>
      <c r="N239" s="97">
        <v>50</v>
      </c>
      <c r="O239" s="97">
        <v>0</v>
      </c>
      <c r="P239" s="98">
        <v>18</v>
      </c>
      <c r="Q239" s="98">
        <v>1</v>
      </c>
      <c r="R239" s="102">
        <v>70</v>
      </c>
      <c r="S239" s="102">
        <v>10</v>
      </c>
      <c r="T239" s="102">
        <v>50</v>
      </c>
      <c r="U239" s="102">
        <v>50</v>
      </c>
      <c r="V239" s="102">
        <v>44</v>
      </c>
      <c r="W239" s="100">
        <v>600</v>
      </c>
      <c r="X239" s="100"/>
      <c r="Y239" s="100">
        <v>0</v>
      </c>
      <c r="Z239" s="1"/>
      <c r="AA239" s="1"/>
      <c r="AB239" s="1"/>
      <c r="AC239" s="1"/>
    </row>
    <row r="240" spans="1:29" ht="15.75" customHeight="1" x14ac:dyDescent="0.2">
      <c r="A240" s="94">
        <v>352300</v>
      </c>
      <c r="B240" s="95" t="s">
        <v>1848</v>
      </c>
      <c r="C240" s="16" t="s">
        <v>151</v>
      </c>
      <c r="D240" s="96">
        <v>68</v>
      </c>
      <c r="E240" s="96">
        <v>0</v>
      </c>
      <c r="F240" s="96">
        <v>0</v>
      </c>
      <c r="G240" s="96">
        <v>0</v>
      </c>
      <c r="H240" s="96">
        <v>0</v>
      </c>
      <c r="I240" s="97">
        <v>153</v>
      </c>
      <c r="J240" s="97">
        <v>0</v>
      </c>
      <c r="K240" s="97">
        <v>0</v>
      </c>
      <c r="L240" s="97">
        <v>0</v>
      </c>
      <c r="M240" s="97">
        <v>40</v>
      </c>
      <c r="N240" s="97">
        <v>50</v>
      </c>
      <c r="O240" s="97">
        <v>0</v>
      </c>
      <c r="P240" s="98">
        <v>18</v>
      </c>
      <c r="Q240" s="98">
        <v>1</v>
      </c>
      <c r="R240" s="102">
        <v>70</v>
      </c>
      <c r="S240" s="102">
        <v>10</v>
      </c>
      <c r="T240" s="102">
        <v>50</v>
      </c>
      <c r="U240" s="102">
        <v>50</v>
      </c>
      <c r="V240" s="102">
        <v>44</v>
      </c>
      <c r="W240" s="100">
        <v>600</v>
      </c>
      <c r="X240" s="100"/>
      <c r="Y240" s="100">
        <v>0</v>
      </c>
      <c r="Z240" s="1"/>
      <c r="AA240" s="1"/>
      <c r="AB240" s="1"/>
      <c r="AC240" s="1"/>
    </row>
    <row r="241" spans="1:29" ht="15.75" customHeight="1" x14ac:dyDescent="0.2">
      <c r="A241" s="94">
        <v>352400</v>
      </c>
      <c r="B241" s="95" t="s">
        <v>1849</v>
      </c>
      <c r="C241" s="16" t="s">
        <v>151</v>
      </c>
      <c r="D241" s="96">
        <v>25</v>
      </c>
      <c r="E241" s="96">
        <v>0</v>
      </c>
      <c r="F241" s="96">
        <v>65</v>
      </c>
      <c r="G241" s="96">
        <v>0</v>
      </c>
      <c r="H241" s="96">
        <v>0</v>
      </c>
      <c r="I241" s="97">
        <v>100</v>
      </c>
      <c r="J241" s="97">
        <v>108</v>
      </c>
      <c r="K241" s="97">
        <v>0</v>
      </c>
      <c r="L241" s="97">
        <v>0</v>
      </c>
      <c r="M241" s="97">
        <v>40</v>
      </c>
      <c r="N241" s="97">
        <v>50</v>
      </c>
      <c r="O241" s="97">
        <v>0</v>
      </c>
      <c r="P241" s="98">
        <v>18</v>
      </c>
      <c r="Q241" s="98">
        <v>1</v>
      </c>
      <c r="R241" s="102">
        <v>70</v>
      </c>
      <c r="S241" s="102">
        <v>10</v>
      </c>
      <c r="T241" s="102">
        <v>50</v>
      </c>
      <c r="U241" s="102">
        <v>50</v>
      </c>
      <c r="V241" s="102">
        <v>44</v>
      </c>
      <c r="W241" s="100">
        <v>600</v>
      </c>
      <c r="X241" s="100"/>
      <c r="Y241" s="100">
        <v>1</v>
      </c>
      <c r="Z241" s="1"/>
      <c r="AA241" s="1"/>
      <c r="AB241" s="1"/>
      <c r="AC241" s="1"/>
    </row>
    <row r="242" spans="1:29" ht="15.75" customHeight="1" x14ac:dyDescent="0.2">
      <c r="A242" s="94">
        <v>352500</v>
      </c>
      <c r="B242" s="95" t="s">
        <v>1850</v>
      </c>
      <c r="C242" s="16" t="s">
        <v>151</v>
      </c>
      <c r="D242" s="96">
        <v>18</v>
      </c>
      <c r="E242" s="96">
        <v>0</v>
      </c>
      <c r="F242" s="96">
        <v>63</v>
      </c>
      <c r="G242" s="96">
        <v>0</v>
      </c>
      <c r="H242" s="96">
        <v>0</v>
      </c>
      <c r="I242" s="97">
        <v>100</v>
      </c>
      <c r="J242" s="97">
        <v>106</v>
      </c>
      <c r="K242" s="97">
        <v>0</v>
      </c>
      <c r="L242" s="97">
        <v>0</v>
      </c>
      <c r="M242" s="97">
        <v>40</v>
      </c>
      <c r="N242" s="97">
        <v>50</v>
      </c>
      <c r="O242" s="97">
        <v>0</v>
      </c>
      <c r="P242" s="98">
        <v>18</v>
      </c>
      <c r="Q242" s="98">
        <v>1</v>
      </c>
      <c r="R242" s="102">
        <v>70</v>
      </c>
      <c r="S242" s="102">
        <v>10</v>
      </c>
      <c r="T242" s="102">
        <v>50</v>
      </c>
      <c r="U242" s="102">
        <v>50</v>
      </c>
      <c r="V242" s="102">
        <v>44</v>
      </c>
      <c r="W242" s="100">
        <v>600</v>
      </c>
      <c r="X242" s="100"/>
      <c r="Y242" s="100">
        <v>1</v>
      </c>
      <c r="Z242" s="1"/>
      <c r="AA242" s="1"/>
      <c r="AB242" s="1"/>
      <c r="AC242" s="1"/>
    </row>
    <row r="243" spans="1:29" ht="15.75" customHeight="1" x14ac:dyDescent="0.2">
      <c r="A243" s="94">
        <v>352600</v>
      </c>
      <c r="B243" s="95" t="s">
        <v>1851</v>
      </c>
      <c r="C243" s="16" t="s">
        <v>151</v>
      </c>
      <c r="D243" s="96">
        <v>35</v>
      </c>
      <c r="E243" s="96">
        <v>0</v>
      </c>
      <c r="F243" s="96">
        <v>0</v>
      </c>
      <c r="G243" s="96">
        <v>64</v>
      </c>
      <c r="H243" s="96">
        <v>0</v>
      </c>
      <c r="I243" s="97">
        <v>90</v>
      </c>
      <c r="J243" s="97">
        <v>110</v>
      </c>
      <c r="K243" s="97">
        <v>0</v>
      </c>
      <c r="L243" s="97">
        <v>0</v>
      </c>
      <c r="M243" s="97">
        <v>40</v>
      </c>
      <c r="N243" s="97">
        <v>50</v>
      </c>
      <c r="O243" s="97">
        <v>0</v>
      </c>
      <c r="P243" s="98">
        <v>18</v>
      </c>
      <c r="Q243" s="98">
        <v>1</v>
      </c>
      <c r="R243" s="102">
        <v>70</v>
      </c>
      <c r="S243" s="102">
        <v>10</v>
      </c>
      <c r="T243" s="102">
        <v>50</v>
      </c>
      <c r="U243" s="102">
        <v>50</v>
      </c>
      <c r="V243" s="102">
        <v>44</v>
      </c>
      <c r="W243" s="100">
        <v>600</v>
      </c>
      <c r="X243" s="100"/>
      <c r="Y243" s="100">
        <v>1</v>
      </c>
      <c r="Z243" s="1"/>
      <c r="AA243" s="1"/>
      <c r="AB243" s="1"/>
      <c r="AC243" s="1"/>
    </row>
    <row r="244" spans="1:29" ht="15.75" customHeight="1" x14ac:dyDescent="0.2">
      <c r="A244" s="94">
        <v>352700</v>
      </c>
      <c r="B244" s="95" t="s">
        <v>1852</v>
      </c>
      <c r="C244" s="16" t="s">
        <v>151</v>
      </c>
      <c r="D244" s="96">
        <v>33</v>
      </c>
      <c r="E244" s="96">
        <v>0</v>
      </c>
      <c r="F244" s="96">
        <v>0</v>
      </c>
      <c r="G244" s="96">
        <v>76</v>
      </c>
      <c r="H244" s="96">
        <v>0</v>
      </c>
      <c r="I244" s="97">
        <v>91</v>
      </c>
      <c r="J244" s="97">
        <v>100</v>
      </c>
      <c r="K244" s="97">
        <v>0</v>
      </c>
      <c r="L244" s="97">
        <v>0</v>
      </c>
      <c r="M244" s="97">
        <v>40</v>
      </c>
      <c r="N244" s="97">
        <v>50</v>
      </c>
      <c r="O244" s="97">
        <v>0</v>
      </c>
      <c r="P244" s="98">
        <v>18</v>
      </c>
      <c r="Q244" s="98">
        <v>1</v>
      </c>
      <c r="R244" s="102">
        <v>70</v>
      </c>
      <c r="S244" s="102">
        <v>10</v>
      </c>
      <c r="T244" s="102">
        <v>50</v>
      </c>
      <c r="U244" s="102">
        <v>50</v>
      </c>
      <c r="V244" s="102">
        <v>44</v>
      </c>
      <c r="W244" s="100">
        <v>600</v>
      </c>
      <c r="X244" s="100"/>
      <c r="Y244" s="100">
        <v>1</v>
      </c>
      <c r="Z244" s="1"/>
      <c r="AA244" s="1"/>
      <c r="AB244" s="1"/>
      <c r="AC244" s="1"/>
    </row>
    <row r="245" spans="1:29" ht="15.75" customHeight="1" x14ac:dyDescent="0.2">
      <c r="A245" s="94">
        <v>352800</v>
      </c>
      <c r="B245" s="95" t="s">
        <v>1853</v>
      </c>
      <c r="C245" s="16" t="s">
        <v>151</v>
      </c>
      <c r="D245" s="96">
        <v>0</v>
      </c>
      <c r="E245" s="96">
        <v>0</v>
      </c>
      <c r="F245" s="96">
        <v>0</v>
      </c>
      <c r="G245" s="96">
        <v>0</v>
      </c>
      <c r="H245" s="96">
        <v>0</v>
      </c>
      <c r="I245" s="97">
        <v>133</v>
      </c>
      <c r="J245" s="97">
        <v>0</v>
      </c>
      <c r="K245" s="97">
        <v>133</v>
      </c>
      <c r="L245" s="97">
        <v>0</v>
      </c>
      <c r="M245" s="97">
        <v>40</v>
      </c>
      <c r="N245" s="97">
        <v>50</v>
      </c>
      <c r="O245" s="97">
        <v>0</v>
      </c>
      <c r="P245" s="98">
        <v>18</v>
      </c>
      <c r="Q245" s="98">
        <v>1</v>
      </c>
      <c r="R245" s="102">
        <v>70</v>
      </c>
      <c r="S245" s="102">
        <v>10</v>
      </c>
      <c r="T245" s="102">
        <v>50</v>
      </c>
      <c r="U245" s="102">
        <v>50</v>
      </c>
      <c r="V245" s="102">
        <v>44</v>
      </c>
      <c r="W245" s="100">
        <v>600</v>
      </c>
      <c r="X245" s="100"/>
      <c r="Y245" s="100">
        <v>0</v>
      </c>
      <c r="Z245" s="1"/>
      <c r="AA245" s="1"/>
      <c r="AB245" s="1"/>
      <c r="AC245" s="1"/>
    </row>
    <row r="246" spans="1:29" ht="15.75" customHeight="1" x14ac:dyDescent="0.2">
      <c r="A246" s="94">
        <v>352900</v>
      </c>
      <c r="B246" s="95" t="s">
        <v>1854</v>
      </c>
      <c r="C246" s="16" t="s">
        <v>151</v>
      </c>
      <c r="D246" s="96">
        <v>0</v>
      </c>
      <c r="E246" s="96">
        <v>0</v>
      </c>
      <c r="F246" s="96">
        <v>0</v>
      </c>
      <c r="G246" s="96">
        <v>0</v>
      </c>
      <c r="H246" s="96">
        <v>1</v>
      </c>
      <c r="I246" s="97">
        <v>116</v>
      </c>
      <c r="J246" s="97">
        <v>0</v>
      </c>
      <c r="K246" s="97">
        <v>134</v>
      </c>
      <c r="L246" s="97">
        <v>0</v>
      </c>
      <c r="M246" s="97">
        <v>40</v>
      </c>
      <c r="N246" s="97">
        <v>50</v>
      </c>
      <c r="O246" s="97">
        <v>0</v>
      </c>
      <c r="P246" s="98">
        <v>18</v>
      </c>
      <c r="Q246" s="98">
        <v>1</v>
      </c>
      <c r="R246" s="102">
        <v>70</v>
      </c>
      <c r="S246" s="102">
        <v>10</v>
      </c>
      <c r="T246" s="102">
        <v>50</v>
      </c>
      <c r="U246" s="102">
        <v>50</v>
      </c>
      <c r="V246" s="102">
        <v>44</v>
      </c>
      <c r="W246" s="100">
        <v>600</v>
      </c>
      <c r="X246" s="100"/>
      <c r="Y246" s="100">
        <v>0</v>
      </c>
      <c r="Z246" s="1"/>
      <c r="AA246" s="1"/>
      <c r="AB246" s="1"/>
      <c r="AC246" s="1"/>
    </row>
    <row r="247" spans="1:29" ht="15.75" customHeight="1" x14ac:dyDescent="0.2">
      <c r="A247" s="94" t="s">
        <v>418</v>
      </c>
      <c r="B247" s="94" t="s">
        <v>449</v>
      </c>
      <c r="C247" s="16" t="s">
        <v>2</v>
      </c>
      <c r="D247" s="96" t="s">
        <v>419</v>
      </c>
      <c r="E247" s="96" t="s">
        <v>420</v>
      </c>
      <c r="F247" s="96" t="s">
        <v>421</v>
      </c>
      <c r="G247" s="96" t="s">
        <v>422</v>
      </c>
      <c r="H247" s="96" t="s">
        <v>423</v>
      </c>
      <c r="I247" s="97" t="s">
        <v>424</v>
      </c>
      <c r="J247" s="97" t="s">
        <v>425</v>
      </c>
      <c r="K247" s="97" t="s">
        <v>426</v>
      </c>
      <c r="L247" s="97" t="s">
        <v>427</v>
      </c>
      <c r="M247" s="97" t="s">
        <v>428</v>
      </c>
      <c r="N247" s="97" t="s">
        <v>429</v>
      </c>
      <c r="O247" s="97" t="s">
        <v>430</v>
      </c>
      <c r="P247" s="98" t="s">
        <v>9</v>
      </c>
      <c r="Q247" s="98" t="s">
        <v>431</v>
      </c>
      <c r="R247" s="102" t="s">
        <v>432</v>
      </c>
      <c r="S247" s="102" t="s">
        <v>433</v>
      </c>
      <c r="T247" s="102" t="s">
        <v>434</v>
      </c>
      <c r="U247" s="102" t="s">
        <v>435</v>
      </c>
      <c r="V247" s="102" t="s">
        <v>436</v>
      </c>
      <c r="W247" s="100" t="s">
        <v>437</v>
      </c>
      <c r="X247" s="100" t="s">
        <v>10</v>
      </c>
      <c r="Y247" s="100" t="s">
        <v>438</v>
      </c>
      <c r="Z247" s="1"/>
      <c r="AA247" s="1"/>
      <c r="AB247" s="1"/>
      <c r="AC247" s="1"/>
    </row>
    <row r="248" spans="1:29" ht="15.75" customHeight="1" x14ac:dyDescent="0.2">
      <c r="A248" s="94">
        <v>354000</v>
      </c>
      <c r="B248" s="103" t="s">
        <v>1855</v>
      </c>
      <c r="C248" s="16" t="s">
        <v>157</v>
      </c>
      <c r="D248" s="96">
        <v>0</v>
      </c>
      <c r="E248" s="96">
        <v>0</v>
      </c>
      <c r="F248" s="96">
        <v>0</v>
      </c>
      <c r="G248" s="96">
        <v>0</v>
      </c>
      <c r="H248" s="96">
        <v>0</v>
      </c>
      <c r="I248" s="97">
        <v>390</v>
      </c>
      <c r="J248" s="97">
        <v>0</v>
      </c>
      <c r="K248" s="97">
        <v>0</v>
      </c>
      <c r="L248" s="97">
        <v>0</v>
      </c>
      <c r="M248" s="97">
        <v>45</v>
      </c>
      <c r="N248" s="97">
        <v>50</v>
      </c>
      <c r="O248" s="97">
        <v>0</v>
      </c>
      <c r="P248" s="98">
        <v>24</v>
      </c>
      <c r="Q248" s="98">
        <v>1</v>
      </c>
      <c r="R248" s="102">
        <v>70</v>
      </c>
      <c r="S248" s="102">
        <v>10</v>
      </c>
      <c r="T248" s="102">
        <v>50</v>
      </c>
      <c r="U248" s="102">
        <v>50</v>
      </c>
      <c r="V248" s="102">
        <v>44</v>
      </c>
      <c r="W248" s="100">
        <v>400</v>
      </c>
      <c r="X248" s="100">
        <v>6830</v>
      </c>
      <c r="Y248" s="100">
        <v>0</v>
      </c>
      <c r="Z248" s="1"/>
      <c r="AA248" s="1"/>
      <c r="AB248" s="1"/>
      <c r="AC248" s="1"/>
    </row>
    <row r="249" spans="1:29" ht="15.75" customHeight="1" x14ac:dyDescent="0.2">
      <c r="A249" s="94" t="s">
        <v>418</v>
      </c>
      <c r="B249" s="94" t="s">
        <v>449</v>
      </c>
      <c r="C249" s="16" t="s">
        <v>2</v>
      </c>
      <c r="D249" s="96" t="s">
        <v>419</v>
      </c>
      <c r="E249" s="96" t="s">
        <v>420</v>
      </c>
      <c r="F249" s="96" t="s">
        <v>421</v>
      </c>
      <c r="G249" s="96" t="s">
        <v>422</v>
      </c>
      <c r="H249" s="96" t="s">
        <v>423</v>
      </c>
      <c r="I249" s="97" t="s">
        <v>424</v>
      </c>
      <c r="J249" s="97" t="s">
        <v>425</v>
      </c>
      <c r="K249" s="97" t="s">
        <v>426</v>
      </c>
      <c r="L249" s="97" t="s">
        <v>427</v>
      </c>
      <c r="M249" s="97" t="s">
        <v>428</v>
      </c>
      <c r="N249" s="97" t="s">
        <v>429</v>
      </c>
      <c r="O249" s="97" t="s">
        <v>430</v>
      </c>
      <c r="P249" s="98" t="s">
        <v>9</v>
      </c>
      <c r="Q249" s="98" t="s">
        <v>431</v>
      </c>
      <c r="R249" s="102" t="s">
        <v>432</v>
      </c>
      <c r="S249" s="102" t="s">
        <v>433</v>
      </c>
      <c r="T249" s="102" t="s">
        <v>434</v>
      </c>
      <c r="U249" s="102" t="s">
        <v>435</v>
      </c>
      <c r="V249" s="102" t="s">
        <v>436</v>
      </c>
      <c r="W249" s="100" t="s">
        <v>437</v>
      </c>
      <c r="X249" s="100" t="s">
        <v>10</v>
      </c>
      <c r="Y249" s="100" t="s">
        <v>438</v>
      </c>
      <c r="Z249" s="1"/>
      <c r="AA249" s="1"/>
      <c r="AB249" s="1"/>
      <c r="AC249" s="1"/>
    </row>
    <row r="250" spans="1:29" ht="15.75" customHeight="1" x14ac:dyDescent="0.2">
      <c r="A250" s="94">
        <v>355000</v>
      </c>
      <c r="B250" s="103" t="s">
        <v>1856</v>
      </c>
      <c r="C250" s="16" t="s">
        <v>154</v>
      </c>
      <c r="D250" s="96">
        <v>90</v>
      </c>
      <c r="E250" s="96">
        <v>5</v>
      </c>
      <c r="F250" s="96">
        <v>0</v>
      </c>
      <c r="G250" s="96">
        <v>0</v>
      </c>
      <c r="H250" s="96">
        <v>0</v>
      </c>
      <c r="I250" s="97">
        <v>220</v>
      </c>
      <c r="J250" s="97">
        <v>0</v>
      </c>
      <c r="K250" s="97">
        <v>0</v>
      </c>
      <c r="L250" s="97">
        <v>0</v>
      </c>
      <c r="M250" s="97">
        <v>45</v>
      </c>
      <c r="N250" s="97">
        <v>50</v>
      </c>
      <c r="O250" s="97">
        <v>0</v>
      </c>
      <c r="P250" s="98">
        <v>14</v>
      </c>
      <c r="Q250" s="98">
        <v>1</v>
      </c>
      <c r="R250" s="102">
        <v>70</v>
      </c>
      <c r="S250" s="102">
        <v>10</v>
      </c>
      <c r="T250" s="102">
        <v>50</v>
      </c>
      <c r="U250" s="102">
        <v>50</v>
      </c>
      <c r="V250" s="102">
        <v>44</v>
      </c>
      <c r="W250" s="100">
        <v>300</v>
      </c>
      <c r="X250" s="100"/>
      <c r="Y250" s="100">
        <v>0</v>
      </c>
      <c r="Z250" s="1"/>
      <c r="AA250" s="1"/>
      <c r="AB250" s="1"/>
      <c r="AC250" s="1"/>
    </row>
    <row r="251" spans="1:29" ht="15.75" customHeight="1" x14ac:dyDescent="0.2">
      <c r="A251" s="140" t="s">
        <v>898</v>
      </c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2"/>
      <c r="Z251" s="1"/>
      <c r="AA251" s="1"/>
      <c r="AB251" s="1"/>
      <c r="AC251" s="1"/>
    </row>
    <row r="252" spans="1:29" ht="15.75" customHeight="1" x14ac:dyDescent="0.2">
      <c r="A252" s="94" t="s">
        <v>418</v>
      </c>
      <c r="B252" s="94" t="s">
        <v>449</v>
      </c>
      <c r="C252" s="16" t="s">
        <v>2</v>
      </c>
      <c r="D252" s="96" t="s">
        <v>419</v>
      </c>
      <c r="E252" s="96" t="s">
        <v>420</v>
      </c>
      <c r="F252" s="96" t="s">
        <v>421</v>
      </c>
      <c r="G252" s="96" t="s">
        <v>422</v>
      </c>
      <c r="H252" s="96" t="s">
        <v>423</v>
      </c>
      <c r="I252" s="97" t="s">
        <v>424</v>
      </c>
      <c r="J252" s="97" t="s">
        <v>425</v>
      </c>
      <c r="K252" s="97" t="s">
        <v>426</v>
      </c>
      <c r="L252" s="97" t="s">
        <v>427</v>
      </c>
      <c r="M252" s="97" t="s">
        <v>428</v>
      </c>
      <c r="N252" s="97" t="s">
        <v>429</v>
      </c>
      <c r="O252" s="97" t="s">
        <v>430</v>
      </c>
      <c r="P252" s="98" t="s">
        <v>9</v>
      </c>
      <c r="Q252" s="98" t="s">
        <v>431</v>
      </c>
      <c r="R252" s="102" t="s">
        <v>432</v>
      </c>
      <c r="S252" s="102" t="s">
        <v>433</v>
      </c>
      <c r="T252" s="102" t="s">
        <v>434</v>
      </c>
      <c r="U252" s="102" t="s">
        <v>435</v>
      </c>
      <c r="V252" s="102" t="s">
        <v>436</v>
      </c>
      <c r="W252" s="100" t="s">
        <v>437</v>
      </c>
      <c r="X252" s="100" t="s">
        <v>10</v>
      </c>
      <c r="Y252" s="100" t="s">
        <v>438</v>
      </c>
      <c r="Z252" s="1"/>
      <c r="AA252" s="1"/>
      <c r="AB252" s="1"/>
      <c r="AC252" s="1"/>
    </row>
    <row r="253" spans="1:29" ht="15.75" customHeight="1" x14ac:dyDescent="0.2">
      <c r="A253" s="94">
        <v>400000</v>
      </c>
      <c r="B253" s="103" t="s">
        <v>1857</v>
      </c>
      <c r="C253" s="16" t="s">
        <v>160</v>
      </c>
      <c r="D253" s="96">
        <v>13</v>
      </c>
      <c r="E253" s="96">
        <v>85</v>
      </c>
      <c r="F253" s="96">
        <v>0</v>
      </c>
      <c r="G253" s="96">
        <v>0</v>
      </c>
      <c r="H253" s="96">
        <v>0</v>
      </c>
      <c r="I253" s="97">
        <v>80</v>
      </c>
      <c r="J253" s="97">
        <v>0</v>
      </c>
      <c r="K253" s="97">
        <v>0</v>
      </c>
      <c r="L253" s="97">
        <v>0</v>
      </c>
      <c r="M253" s="97">
        <v>10</v>
      </c>
      <c r="N253" s="97">
        <v>20</v>
      </c>
      <c r="O253" s="97">
        <v>0</v>
      </c>
      <c r="P253" s="98">
        <v>1.5</v>
      </c>
      <c r="Q253" s="98">
        <v>0</v>
      </c>
      <c r="R253" s="102">
        <v>45</v>
      </c>
      <c r="S253" s="102">
        <v>10</v>
      </c>
      <c r="T253" s="102">
        <v>30</v>
      </c>
      <c r="U253" s="102">
        <v>30</v>
      </c>
      <c r="V253" s="102">
        <v>30</v>
      </c>
      <c r="W253" s="100">
        <v>160</v>
      </c>
      <c r="X253" s="100"/>
      <c r="Y253" s="100">
        <v>0</v>
      </c>
      <c r="Z253" s="1"/>
      <c r="AA253" s="1"/>
      <c r="AB253" s="1"/>
      <c r="AC253" s="1"/>
    </row>
    <row r="254" spans="1:29" ht="15.75" customHeight="1" x14ac:dyDescent="0.2">
      <c r="A254" s="94">
        <v>400100</v>
      </c>
      <c r="B254" s="95" t="s">
        <v>1858</v>
      </c>
      <c r="C254" s="16" t="s">
        <v>160</v>
      </c>
      <c r="D254" s="96">
        <v>13</v>
      </c>
      <c r="E254" s="96">
        <v>85</v>
      </c>
      <c r="F254" s="96">
        <v>0</v>
      </c>
      <c r="G254" s="96">
        <v>0</v>
      </c>
      <c r="H254" s="96">
        <v>0</v>
      </c>
      <c r="I254" s="97">
        <v>80</v>
      </c>
      <c r="J254" s="97">
        <v>0</v>
      </c>
      <c r="K254" s="97">
        <v>0</v>
      </c>
      <c r="L254" s="97">
        <v>0</v>
      </c>
      <c r="M254" s="97">
        <v>10</v>
      </c>
      <c r="N254" s="97">
        <v>20</v>
      </c>
      <c r="O254" s="97">
        <v>0</v>
      </c>
      <c r="P254" s="98">
        <v>1.5</v>
      </c>
      <c r="Q254" s="98">
        <v>0</v>
      </c>
      <c r="R254" s="102">
        <v>45</v>
      </c>
      <c r="S254" s="102">
        <v>10</v>
      </c>
      <c r="T254" s="102">
        <v>30</v>
      </c>
      <c r="U254" s="102">
        <v>30</v>
      </c>
      <c r="V254" s="102">
        <v>30</v>
      </c>
      <c r="W254" s="100">
        <v>16</v>
      </c>
      <c r="X254" s="100"/>
      <c r="Y254" s="100">
        <v>0</v>
      </c>
      <c r="Z254" s="1"/>
      <c r="AA254" s="1"/>
      <c r="AB254" s="1"/>
      <c r="AC254" s="1"/>
    </row>
    <row r="255" spans="1:29" ht="15.75" customHeight="1" x14ac:dyDescent="0.2">
      <c r="A255" s="94">
        <v>400200</v>
      </c>
      <c r="B255" s="95" t="s">
        <v>1859</v>
      </c>
      <c r="C255" s="16" t="s">
        <v>160</v>
      </c>
      <c r="D255" s="96">
        <v>0</v>
      </c>
      <c r="E255" s="96">
        <v>0</v>
      </c>
      <c r="F255" s="96">
        <v>0</v>
      </c>
      <c r="G255" s="96">
        <v>0</v>
      </c>
      <c r="H255" s="96">
        <v>0</v>
      </c>
      <c r="I255" s="97">
        <v>80</v>
      </c>
      <c r="J255" s="97">
        <v>0</v>
      </c>
      <c r="K255" s="97">
        <v>0</v>
      </c>
      <c r="L255" s="97">
        <v>80</v>
      </c>
      <c r="M255" s="97">
        <v>10</v>
      </c>
      <c r="N255" s="97">
        <v>20</v>
      </c>
      <c r="O255" s="97">
        <v>0</v>
      </c>
      <c r="P255" s="98">
        <v>1.5</v>
      </c>
      <c r="Q255" s="98">
        <v>0</v>
      </c>
      <c r="R255" s="102">
        <v>45</v>
      </c>
      <c r="S255" s="102">
        <v>10</v>
      </c>
      <c r="T255" s="102">
        <v>30</v>
      </c>
      <c r="U255" s="102">
        <v>30</v>
      </c>
      <c r="V255" s="102">
        <v>30</v>
      </c>
      <c r="W255" s="100">
        <v>160</v>
      </c>
      <c r="X255" s="100"/>
      <c r="Y255" s="100">
        <v>0</v>
      </c>
      <c r="Z255" s="1"/>
      <c r="AA255" s="1"/>
      <c r="AB255" s="1"/>
      <c r="AC255" s="1"/>
    </row>
    <row r="256" spans="1:29" ht="15.75" customHeight="1" x14ac:dyDescent="0.2">
      <c r="A256" s="94">
        <v>400300</v>
      </c>
      <c r="B256" s="95" t="s">
        <v>1860</v>
      </c>
      <c r="C256" s="16" t="s">
        <v>160</v>
      </c>
      <c r="D256" s="96">
        <v>10</v>
      </c>
      <c r="E256" s="96">
        <v>64</v>
      </c>
      <c r="F256" s="96">
        <v>0</v>
      </c>
      <c r="G256" s="96">
        <v>0</v>
      </c>
      <c r="H256" s="96">
        <v>0</v>
      </c>
      <c r="I256" s="97">
        <v>92</v>
      </c>
      <c r="J256" s="97">
        <v>0</v>
      </c>
      <c r="K256" s="97">
        <v>0</v>
      </c>
      <c r="L256" s="97">
        <v>0</v>
      </c>
      <c r="M256" s="97">
        <v>10</v>
      </c>
      <c r="N256" s="97">
        <v>20</v>
      </c>
      <c r="O256" s="97">
        <v>0</v>
      </c>
      <c r="P256" s="98">
        <v>1.5</v>
      </c>
      <c r="Q256" s="98">
        <v>0</v>
      </c>
      <c r="R256" s="102">
        <v>45</v>
      </c>
      <c r="S256" s="102">
        <v>10</v>
      </c>
      <c r="T256" s="102">
        <v>30</v>
      </c>
      <c r="U256" s="102">
        <v>30</v>
      </c>
      <c r="V256" s="102">
        <v>30</v>
      </c>
      <c r="W256" s="100">
        <v>160</v>
      </c>
      <c r="X256" s="100"/>
      <c r="Y256" s="100">
        <v>0</v>
      </c>
      <c r="Z256" s="1"/>
      <c r="AA256" s="1"/>
      <c r="AB256" s="1"/>
      <c r="AC256" s="1"/>
    </row>
    <row r="257" spans="1:29" ht="15.75" customHeight="1" x14ac:dyDescent="0.2">
      <c r="A257" s="94">
        <v>400400</v>
      </c>
      <c r="B257" s="95" t="s">
        <v>1861</v>
      </c>
      <c r="C257" s="16" t="s">
        <v>160</v>
      </c>
      <c r="D257" s="96">
        <v>4</v>
      </c>
      <c r="E257" s="96">
        <v>24</v>
      </c>
      <c r="F257" s="96">
        <v>71</v>
      </c>
      <c r="G257" s="96">
        <v>0</v>
      </c>
      <c r="H257" s="96">
        <v>0</v>
      </c>
      <c r="I257" s="97">
        <v>60</v>
      </c>
      <c r="J257" s="97">
        <v>65</v>
      </c>
      <c r="K257" s="97">
        <v>0</v>
      </c>
      <c r="L257" s="97">
        <v>0</v>
      </c>
      <c r="M257" s="97">
        <v>10</v>
      </c>
      <c r="N257" s="97">
        <v>20</v>
      </c>
      <c r="O257" s="97">
        <v>0</v>
      </c>
      <c r="P257" s="98">
        <v>1.5</v>
      </c>
      <c r="Q257" s="98">
        <v>0</v>
      </c>
      <c r="R257" s="102">
        <v>45</v>
      </c>
      <c r="S257" s="102">
        <v>10</v>
      </c>
      <c r="T257" s="102">
        <v>30</v>
      </c>
      <c r="U257" s="102">
        <v>30</v>
      </c>
      <c r="V257" s="102">
        <v>30</v>
      </c>
      <c r="W257" s="100">
        <v>160</v>
      </c>
      <c r="X257" s="100"/>
      <c r="Y257" s="100">
        <v>1</v>
      </c>
      <c r="Z257" s="1"/>
      <c r="AA257" s="1"/>
      <c r="AB257" s="1"/>
      <c r="AC257" s="1"/>
    </row>
    <row r="258" spans="1:29" ht="15.75" customHeight="1" x14ac:dyDescent="0.2">
      <c r="A258" s="94">
        <v>400500</v>
      </c>
      <c r="B258" s="95" t="s">
        <v>1862</v>
      </c>
      <c r="C258" s="16" t="s">
        <v>160</v>
      </c>
      <c r="D258" s="96">
        <v>3</v>
      </c>
      <c r="E258" s="96">
        <v>17</v>
      </c>
      <c r="F258" s="96">
        <v>69</v>
      </c>
      <c r="G258" s="96">
        <v>0</v>
      </c>
      <c r="H258" s="96">
        <v>0</v>
      </c>
      <c r="I258" s="97">
        <v>60</v>
      </c>
      <c r="J258" s="97">
        <v>64</v>
      </c>
      <c r="K258" s="97">
        <v>0</v>
      </c>
      <c r="L258" s="97">
        <v>0</v>
      </c>
      <c r="M258" s="97">
        <v>10</v>
      </c>
      <c r="N258" s="97">
        <v>20</v>
      </c>
      <c r="O258" s="97">
        <v>0</v>
      </c>
      <c r="P258" s="98">
        <v>1.5</v>
      </c>
      <c r="Q258" s="98">
        <v>0</v>
      </c>
      <c r="R258" s="102">
        <v>45</v>
      </c>
      <c r="S258" s="102">
        <v>10</v>
      </c>
      <c r="T258" s="102">
        <v>30</v>
      </c>
      <c r="U258" s="102">
        <v>30</v>
      </c>
      <c r="V258" s="102">
        <v>30</v>
      </c>
      <c r="W258" s="100">
        <v>160</v>
      </c>
      <c r="X258" s="100"/>
      <c r="Y258" s="100">
        <v>1</v>
      </c>
      <c r="Z258" s="1"/>
      <c r="AA258" s="1"/>
      <c r="AB258" s="1"/>
      <c r="AC258" s="1"/>
    </row>
    <row r="259" spans="1:29" ht="15.75" customHeight="1" x14ac:dyDescent="0.2">
      <c r="A259" s="94">
        <v>400600</v>
      </c>
      <c r="B259" s="95" t="s">
        <v>1863</v>
      </c>
      <c r="C259" s="16" t="s">
        <v>160</v>
      </c>
      <c r="D259" s="96">
        <v>5</v>
      </c>
      <c r="E259" s="96">
        <v>33</v>
      </c>
      <c r="F259" s="96">
        <v>0</v>
      </c>
      <c r="G259" s="96">
        <v>70</v>
      </c>
      <c r="H259" s="96">
        <v>0</v>
      </c>
      <c r="I259" s="97">
        <v>54</v>
      </c>
      <c r="J259" s="97">
        <v>66</v>
      </c>
      <c r="K259" s="97">
        <v>0</v>
      </c>
      <c r="L259" s="97">
        <v>0</v>
      </c>
      <c r="M259" s="97">
        <v>10</v>
      </c>
      <c r="N259" s="97">
        <v>20</v>
      </c>
      <c r="O259" s="97">
        <v>0</v>
      </c>
      <c r="P259" s="98">
        <v>1.5</v>
      </c>
      <c r="Q259" s="98">
        <v>0</v>
      </c>
      <c r="R259" s="102">
        <v>45</v>
      </c>
      <c r="S259" s="102">
        <v>10</v>
      </c>
      <c r="T259" s="102">
        <v>30</v>
      </c>
      <c r="U259" s="102">
        <v>30</v>
      </c>
      <c r="V259" s="102">
        <v>30</v>
      </c>
      <c r="W259" s="100">
        <v>160</v>
      </c>
      <c r="X259" s="100"/>
      <c r="Y259" s="100">
        <v>1</v>
      </c>
      <c r="Z259" s="1"/>
      <c r="AA259" s="1"/>
      <c r="AB259" s="1"/>
      <c r="AC259" s="1"/>
    </row>
    <row r="260" spans="1:29" ht="15.75" customHeight="1" x14ac:dyDescent="0.2">
      <c r="A260" s="94">
        <v>400700</v>
      </c>
      <c r="B260" s="95" t="s">
        <v>1864</v>
      </c>
      <c r="C260" s="16" t="s">
        <v>160</v>
      </c>
      <c r="D260" s="96">
        <v>5</v>
      </c>
      <c r="E260" s="96">
        <v>31</v>
      </c>
      <c r="F260" s="96">
        <v>0</v>
      </c>
      <c r="G260" s="96">
        <v>82</v>
      </c>
      <c r="H260" s="96">
        <v>0</v>
      </c>
      <c r="I260" s="97">
        <v>55</v>
      </c>
      <c r="J260" s="97">
        <v>60</v>
      </c>
      <c r="K260" s="97">
        <v>0</v>
      </c>
      <c r="L260" s="97">
        <v>0</v>
      </c>
      <c r="M260" s="97">
        <v>10</v>
      </c>
      <c r="N260" s="97">
        <v>20</v>
      </c>
      <c r="O260" s="97">
        <v>0</v>
      </c>
      <c r="P260" s="98">
        <v>1.5</v>
      </c>
      <c r="Q260" s="98">
        <v>0</v>
      </c>
      <c r="R260" s="102">
        <v>45</v>
      </c>
      <c r="S260" s="102">
        <v>10</v>
      </c>
      <c r="T260" s="102">
        <v>30</v>
      </c>
      <c r="U260" s="102">
        <v>30</v>
      </c>
      <c r="V260" s="102">
        <v>30</v>
      </c>
      <c r="W260" s="100">
        <v>160</v>
      </c>
      <c r="X260" s="100"/>
      <c r="Y260" s="100">
        <v>1</v>
      </c>
      <c r="Z260" s="1"/>
      <c r="AA260" s="1"/>
      <c r="AB260" s="1"/>
      <c r="AC260" s="1"/>
    </row>
    <row r="261" spans="1:29" ht="15.75" customHeight="1" x14ac:dyDescent="0.2">
      <c r="A261" s="94">
        <v>400800</v>
      </c>
      <c r="B261" s="95" t="s">
        <v>1865</v>
      </c>
      <c r="C261" s="16" t="s">
        <v>160</v>
      </c>
      <c r="D261" s="96">
        <v>0</v>
      </c>
      <c r="E261" s="96">
        <v>0</v>
      </c>
      <c r="F261" s="96">
        <v>0</v>
      </c>
      <c r="G261" s="96">
        <v>0</v>
      </c>
      <c r="H261" s="96">
        <v>0</v>
      </c>
      <c r="I261" s="97">
        <v>80</v>
      </c>
      <c r="J261" s="97">
        <v>0</v>
      </c>
      <c r="K261" s="97">
        <v>80</v>
      </c>
      <c r="L261" s="97">
        <v>0</v>
      </c>
      <c r="M261" s="97">
        <v>10</v>
      </c>
      <c r="N261" s="97">
        <v>20</v>
      </c>
      <c r="O261" s="97">
        <v>0</v>
      </c>
      <c r="P261" s="98">
        <v>1.5</v>
      </c>
      <c r="Q261" s="98">
        <v>0</v>
      </c>
      <c r="R261" s="102">
        <v>45</v>
      </c>
      <c r="S261" s="102">
        <v>10</v>
      </c>
      <c r="T261" s="102">
        <v>30</v>
      </c>
      <c r="U261" s="102">
        <v>30</v>
      </c>
      <c r="V261" s="102">
        <v>30</v>
      </c>
      <c r="W261" s="100">
        <v>160</v>
      </c>
      <c r="X261" s="100"/>
      <c r="Y261" s="100">
        <v>0</v>
      </c>
      <c r="Z261" s="1"/>
      <c r="AA261" s="1"/>
      <c r="AB261" s="1"/>
      <c r="AC261" s="1"/>
    </row>
    <row r="262" spans="1:29" ht="15.75" customHeight="1" x14ac:dyDescent="0.2">
      <c r="A262" s="94">
        <v>400900</v>
      </c>
      <c r="B262" s="95" t="s">
        <v>1866</v>
      </c>
      <c r="C262" s="16" t="s">
        <v>160</v>
      </c>
      <c r="D262" s="96">
        <v>0</v>
      </c>
      <c r="E262" s="96">
        <v>0</v>
      </c>
      <c r="F262" s="96">
        <v>0</v>
      </c>
      <c r="G262" s="96">
        <v>0</v>
      </c>
      <c r="H262" s="96">
        <v>1</v>
      </c>
      <c r="I262" s="97">
        <v>70</v>
      </c>
      <c r="J262" s="97">
        <v>0</v>
      </c>
      <c r="K262" s="97">
        <v>80</v>
      </c>
      <c r="L262" s="97">
        <v>0</v>
      </c>
      <c r="M262" s="97">
        <v>10</v>
      </c>
      <c r="N262" s="97">
        <v>20</v>
      </c>
      <c r="O262" s="97">
        <v>0</v>
      </c>
      <c r="P262" s="98">
        <v>1.5</v>
      </c>
      <c r="Q262" s="98">
        <v>0</v>
      </c>
      <c r="R262" s="102">
        <v>45</v>
      </c>
      <c r="S262" s="102">
        <v>10</v>
      </c>
      <c r="T262" s="102">
        <v>30</v>
      </c>
      <c r="U262" s="102">
        <v>30</v>
      </c>
      <c r="V262" s="102">
        <v>30</v>
      </c>
      <c r="W262" s="100">
        <v>160</v>
      </c>
      <c r="X262" s="100"/>
      <c r="Y262" s="100">
        <v>0</v>
      </c>
      <c r="Z262" s="1"/>
      <c r="AA262" s="1"/>
      <c r="AB262" s="1"/>
      <c r="AC262" s="1"/>
    </row>
    <row r="263" spans="1:29" ht="15.75" customHeight="1" x14ac:dyDescent="0.2">
      <c r="A263" s="94" t="s">
        <v>418</v>
      </c>
      <c r="B263" s="94" t="s">
        <v>449</v>
      </c>
      <c r="C263" s="16" t="s">
        <v>2</v>
      </c>
      <c r="D263" s="96" t="s">
        <v>419</v>
      </c>
      <c r="E263" s="96" t="s">
        <v>420</v>
      </c>
      <c r="F263" s="96" t="s">
        <v>421</v>
      </c>
      <c r="G263" s="96" t="s">
        <v>422</v>
      </c>
      <c r="H263" s="96" t="s">
        <v>423</v>
      </c>
      <c r="I263" s="97" t="s">
        <v>424</v>
      </c>
      <c r="J263" s="97" t="s">
        <v>425</v>
      </c>
      <c r="K263" s="97" t="s">
        <v>426</v>
      </c>
      <c r="L263" s="97" t="s">
        <v>427</v>
      </c>
      <c r="M263" s="97" t="s">
        <v>428</v>
      </c>
      <c r="N263" s="97" t="s">
        <v>429</v>
      </c>
      <c r="O263" s="97" t="s">
        <v>430</v>
      </c>
      <c r="P263" s="98" t="s">
        <v>9</v>
      </c>
      <c r="Q263" s="98" t="s">
        <v>431</v>
      </c>
      <c r="R263" s="102" t="s">
        <v>432</v>
      </c>
      <c r="S263" s="102" t="s">
        <v>433</v>
      </c>
      <c r="T263" s="102" t="s">
        <v>434</v>
      </c>
      <c r="U263" s="102" t="s">
        <v>435</v>
      </c>
      <c r="V263" s="102" t="s">
        <v>436</v>
      </c>
      <c r="W263" s="100" t="s">
        <v>437</v>
      </c>
      <c r="X263" s="100" t="s">
        <v>10</v>
      </c>
      <c r="Y263" s="100" t="s">
        <v>438</v>
      </c>
      <c r="Z263" s="1"/>
      <c r="AA263" s="1"/>
      <c r="AB263" s="1"/>
      <c r="AC263" s="1"/>
    </row>
    <row r="264" spans="1:29" ht="15.75" customHeight="1" x14ac:dyDescent="0.2">
      <c r="A264" s="94">
        <v>401000</v>
      </c>
      <c r="B264" s="103" t="s">
        <v>1867</v>
      </c>
      <c r="C264" s="16" t="s">
        <v>163</v>
      </c>
      <c r="D264" s="96">
        <v>13</v>
      </c>
      <c r="E264" s="96">
        <v>85</v>
      </c>
      <c r="F264" s="96">
        <v>0</v>
      </c>
      <c r="G264" s="96">
        <v>0</v>
      </c>
      <c r="H264" s="96">
        <v>0</v>
      </c>
      <c r="I264" s="97">
        <v>82</v>
      </c>
      <c r="J264" s="97">
        <v>0</v>
      </c>
      <c r="K264" s="97">
        <v>0</v>
      </c>
      <c r="L264" s="97">
        <v>0</v>
      </c>
      <c r="M264" s="97">
        <v>10</v>
      </c>
      <c r="N264" s="97">
        <v>20</v>
      </c>
      <c r="O264" s="97">
        <v>0</v>
      </c>
      <c r="P264" s="98">
        <v>2.5</v>
      </c>
      <c r="Q264" s="98">
        <v>0</v>
      </c>
      <c r="R264" s="102">
        <v>45</v>
      </c>
      <c r="S264" s="102">
        <v>10</v>
      </c>
      <c r="T264" s="102">
        <v>30</v>
      </c>
      <c r="U264" s="102">
        <v>30</v>
      </c>
      <c r="V264" s="102">
        <v>30</v>
      </c>
      <c r="W264" s="100">
        <v>160</v>
      </c>
      <c r="X264" s="100"/>
      <c r="Y264" s="100">
        <v>0</v>
      </c>
      <c r="Z264" s="1"/>
      <c r="AA264" s="1"/>
      <c r="AB264" s="1"/>
      <c r="AC264" s="1"/>
    </row>
    <row r="265" spans="1:29" ht="15.75" customHeight="1" x14ac:dyDescent="0.2">
      <c r="A265" s="94">
        <v>401100</v>
      </c>
      <c r="B265" s="95" t="s">
        <v>1868</v>
      </c>
      <c r="C265" s="16" t="s">
        <v>163</v>
      </c>
      <c r="D265" s="96">
        <v>13</v>
      </c>
      <c r="E265" s="96">
        <v>85</v>
      </c>
      <c r="F265" s="96">
        <v>0</v>
      </c>
      <c r="G265" s="96">
        <v>0</v>
      </c>
      <c r="H265" s="96">
        <v>0</v>
      </c>
      <c r="I265" s="97">
        <v>82</v>
      </c>
      <c r="J265" s="97">
        <v>0</v>
      </c>
      <c r="K265" s="97">
        <v>0</v>
      </c>
      <c r="L265" s="97">
        <v>0</v>
      </c>
      <c r="M265" s="97">
        <v>10</v>
      </c>
      <c r="N265" s="97">
        <v>20</v>
      </c>
      <c r="O265" s="97">
        <v>0</v>
      </c>
      <c r="P265" s="98">
        <v>2.5</v>
      </c>
      <c r="Q265" s="98">
        <v>0</v>
      </c>
      <c r="R265" s="102">
        <v>45</v>
      </c>
      <c r="S265" s="102">
        <v>10</v>
      </c>
      <c r="T265" s="102">
        <v>30</v>
      </c>
      <c r="U265" s="102">
        <v>30</v>
      </c>
      <c r="V265" s="102">
        <v>30</v>
      </c>
      <c r="W265" s="100">
        <v>16</v>
      </c>
      <c r="X265" s="100"/>
      <c r="Y265" s="100">
        <v>0</v>
      </c>
      <c r="Z265" s="1"/>
      <c r="AA265" s="1"/>
      <c r="AB265" s="1"/>
      <c r="AC265" s="1"/>
    </row>
    <row r="266" spans="1:29" ht="15.75" customHeight="1" x14ac:dyDescent="0.2">
      <c r="A266" s="94">
        <v>401200</v>
      </c>
      <c r="B266" s="95" t="s">
        <v>1869</v>
      </c>
      <c r="C266" s="16" t="s">
        <v>163</v>
      </c>
      <c r="D266" s="96">
        <v>0</v>
      </c>
      <c r="E266" s="96">
        <v>0</v>
      </c>
      <c r="F266" s="96">
        <v>0</v>
      </c>
      <c r="G266" s="96">
        <v>0</v>
      </c>
      <c r="H266" s="96">
        <v>0</v>
      </c>
      <c r="I266" s="97">
        <v>82</v>
      </c>
      <c r="J266" s="97">
        <v>0</v>
      </c>
      <c r="K266" s="97">
        <v>0</v>
      </c>
      <c r="L266" s="97">
        <v>82</v>
      </c>
      <c r="M266" s="97">
        <v>10</v>
      </c>
      <c r="N266" s="97">
        <v>20</v>
      </c>
      <c r="O266" s="97">
        <v>0</v>
      </c>
      <c r="P266" s="98">
        <v>2.5</v>
      </c>
      <c r="Q266" s="98">
        <v>0</v>
      </c>
      <c r="R266" s="102">
        <v>45</v>
      </c>
      <c r="S266" s="102">
        <v>10</v>
      </c>
      <c r="T266" s="102">
        <v>30</v>
      </c>
      <c r="U266" s="102">
        <v>30</v>
      </c>
      <c r="V266" s="102">
        <v>30</v>
      </c>
      <c r="W266" s="100">
        <v>160</v>
      </c>
      <c r="X266" s="100"/>
      <c r="Y266" s="100">
        <v>0</v>
      </c>
      <c r="Z266" s="1"/>
      <c r="AA266" s="1"/>
      <c r="AB266" s="1"/>
      <c r="AC266" s="1"/>
    </row>
    <row r="267" spans="1:29" ht="15.75" customHeight="1" x14ac:dyDescent="0.2">
      <c r="A267" s="94">
        <v>401300</v>
      </c>
      <c r="B267" s="95" t="s">
        <v>1870</v>
      </c>
      <c r="C267" s="16" t="s">
        <v>163</v>
      </c>
      <c r="D267" s="96">
        <v>10</v>
      </c>
      <c r="E267" s="96">
        <v>64</v>
      </c>
      <c r="F267" s="96">
        <v>0</v>
      </c>
      <c r="G267" s="96">
        <v>0</v>
      </c>
      <c r="H267" s="96">
        <v>0</v>
      </c>
      <c r="I267" s="97">
        <v>94</v>
      </c>
      <c r="J267" s="97">
        <v>0</v>
      </c>
      <c r="K267" s="97">
        <v>0</v>
      </c>
      <c r="L267" s="97">
        <v>0</v>
      </c>
      <c r="M267" s="97">
        <v>10</v>
      </c>
      <c r="N267" s="97">
        <v>20</v>
      </c>
      <c r="O267" s="97">
        <v>0</v>
      </c>
      <c r="P267" s="98">
        <v>2.5</v>
      </c>
      <c r="Q267" s="98">
        <v>0</v>
      </c>
      <c r="R267" s="102">
        <v>45</v>
      </c>
      <c r="S267" s="102">
        <v>10</v>
      </c>
      <c r="T267" s="102">
        <v>30</v>
      </c>
      <c r="U267" s="102">
        <v>30</v>
      </c>
      <c r="V267" s="102">
        <v>30</v>
      </c>
      <c r="W267" s="100">
        <v>160</v>
      </c>
      <c r="X267" s="100"/>
      <c r="Y267" s="100">
        <v>0</v>
      </c>
      <c r="Z267" s="1"/>
      <c r="AA267" s="1"/>
      <c r="AB267" s="1"/>
      <c r="AC267" s="1"/>
    </row>
    <row r="268" spans="1:29" ht="15.75" customHeight="1" x14ac:dyDescent="0.2">
      <c r="A268" s="94">
        <v>401400</v>
      </c>
      <c r="B268" s="95" t="s">
        <v>1871</v>
      </c>
      <c r="C268" s="16" t="s">
        <v>163</v>
      </c>
      <c r="D268" s="96">
        <v>4</v>
      </c>
      <c r="E268" s="96">
        <v>24</v>
      </c>
      <c r="F268" s="96">
        <v>71</v>
      </c>
      <c r="G268" s="96">
        <v>0</v>
      </c>
      <c r="H268" s="96">
        <v>0</v>
      </c>
      <c r="I268" s="97">
        <v>62</v>
      </c>
      <c r="J268" s="97">
        <v>67</v>
      </c>
      <c r="K268" s="97">
        <v>0</v>
      </c>
      <c r="L268" s="97">
        <v>0</v>
      </c>
      <c r="M268" s="97">
        <v>10</v>
      </c>
      <c r="N268" s="97">
        <v>20</v>
      </c>
      <c r="O268" s="97">
        <v>0</v>
      </c>
      <c r="P268" s="98">
        <v>2.5</v>
      </c>
      <c r="Q268" s="98">
        <v>0</v>
      </c>
      <c r="R268" s="102">
        <v>45</v>
      </c>
      <c r="S268" s="102">
        <v>10</v>
      </c>
      <c r="T268" s="102">
        <v>30</v>
      </c>
      <c r="U268" s="102">
        <v>30</v>
      </c>
      <c r="V268" s="102">
        <v>30</v>
      </c>
      <c r="W268" s="100">
        <v>160</v>
      </c>
      <c r="X268" s="100"/>
      <c r="Y268" s="100">
        <v>1</v>
      </c>
      <c r="Z268" s="1"/>
      <c r="AA268" s="1"/>
      <c r="AB268" s="1"/>
      <c r="AC268" s="1"/>
    </row>
    <row r="269" spans="1:29" ht="15.75" customHeight="1" x14ac:dyDescent="0.2">
      <c r="A269" s="94">
        <v>401500</v>
      </c>
      <c r="B269" s="95" t="s">
        <v>1872</v>
      </c>
      <c r="C269" s="16" t="s">
        <v>163</v>
      </c>
      <c r="D269" s="96">
        <v>3</v>
      </c>
      <c r="E269" s="96">
        <v>17</v>
      </c>
      <c r="F269" s="96">
        <v>69</v>
      </c>
      <c r="G269" s="96">
        <v>0</v>
      </c>
      <c r="H269" s="96">
        <v>0</v>
      </c>
      <c r="I269" s="97">
        <v>62</v>
      </c>
      <c r="J269" s="97">
        <v>66</v>
      </c>
      <c r="K269" s="97">
        <v>0</v>
      </c>
      <c r="L269" s="97">
        <v>0</v>
      </c>
      <c r="M269" s="97">
        <v>10</v>
      </c>
      <c r="N269" s="97">
        <v>20</v>
      </c>
      <c r="O269" s="97">
        <v>0</v>
      </c>
      <c r="P269" s="98">
        <v>2.5</v>
      </c>
      <c r="Q269" s="98">
        <v>0</v>
      </c>
      <c r="R269" s="102">
        <v>45</v>
      </c>
      <c r="S269" s="102">
        <v>10</v>
      </c>
      <c r="T269" s="102">
        <v>30</v>
      </c>
      <c r="U269" s="102">
        <v>30</v>
      </c>
      <c r="V269" s="102">
        <v>30</v>
      </c>
      <c r="W269" s="100">
        <v>160</v>
      </c>
      <c r="X269" s="100"/>
      <c r="Y269" s="100">
        <v>1</v>
      </c>
      <c r="Z269" s="1"/>
      <c r="AA269" s="1"/>
      <c r="AB269" s="1"/>
      <c r="AC269" s="1"/>
    </row>
    <row r="270" spans="1:29" ht="15.75" customHeight="1" x14ac:dyDescent="0.2">
      <c r="A270" s="94">
        <v>401600</v>
      </c>
      <c r="B270" s="95" t="s">
        <v>1873</v>
      </c>
      <c r="C270" s="16" t="s">
        <v>163</v>
      </c>
      <c r="D270" s="96">
        <v>5</v>
      </c>
      <c r="E270" s="96">
        <v>33</v>
      </c>
      <c r="F270" s="96">
        <v>0</v>
      </c>
      <c r="G270" s="96">
        <v>70</v>
      </c>
      <c r="H270" s="96">
        <v>0</v>
      </c>
      <c r="I270" s="97">
        <v>55</v>
      </c>
      <c r="J270" s="97">
        <v>68</v>
      </c>
      <c r="K270" s="97">
        <v>0</v>
      </c>
      <c r="L270" s="97">
        <v>0</v>
      </c>
      <c r="M270" s="97">
        <v>10</v>
      </c>
      <c r="N270" s="97">
        <v>20</v>
      </c>
      <c r="O270" s="97">
        <v>0</v>
      </c>
      <c r="P270" s="98">
        <v>2.5</v>
      </c>
      <c r="Q270" s="98">
        <v>0</v>
      </c>
      <c r="R270" s="102">
        <v>45</v>
      </c>
      <c r="S270" s="102">
        <v>10</v>
      </c>
      <c r="T270" s="102">
        <v>30</v>
      </c>
      <c r="U270" s="102">
        <v>30</v>
      </c>
      <c r="V270" s="102">
        <v>30</v>
      </c>
      <c r="W270" s="100">
        <v>160</v>
      </c>
      <c r="X270" s="100"/>
      <c r="Y270" s="100">
        <v>1</v>
      </c>
      <c r="Z270" s="1"/>
      <c r="AA270" s="1"/>
      <c r="AB270" s="1"/>
      <c r="AC270" s="1"/>
    </row>
    <row r="271" spans="1:29" ht="15.75" customHeight="1" x14ac:dyDescent="0.2">
      <c r="A271" s="94">
        <v>401700</v>
      </c>
      <c r="B271" s="95" t="s">
        <v>1874</v>
      </c>
      <c r="C271" s="16" t="s">
        <v>163</v>
      </c>
      <c r="D271" s="96">
        <v>5</v>
      </c>
      <c r="E271" s="96">
        <v>31</v>
      </c>
      <c r="F271" s="96">
        <v>0</v>
      </c>
      <c r="G271" s="96">
        <v>82</v>
      </c>
      <c r="H271" s="96">
        <v>0</v>
      </c>
      <c r="I271" s="97">
        <v>56</v>
      </c>
      <c r="J271" s="97">
        <v>62</v>
      </c>
      <c r="K271" s="97">
        <v>0</v>
      </c>
      <c r="L271" s="97">
        <v>0</v>
      </c>
      <c r="M271" s="97">
        <v>10</v>
      </c>
      <c r="N271" s="97">
        <v>20</v>
      </c>
      <c r="O271" s="97">
        <v>0</v>
      </c>
      <c r="P271" s="98">
        <v>2.5</v>
      </c>
      <c r="Q271" s="98">
        <v>0</v>
      </c>
      <c r="R271" s="102">
        <v>45</v>
      </c>
      <c r="S271" s="102">
        <v>10</v>
      </c>
      <c r="T271" s="102">
        <v>30</v>
      </c>
      <c r="U271" s="102">
        <v>30</v>
      </c>
      <c r="V271" s="102">
        <v>30</v>
      </c>
      <c r="W271" s="100">
        <v>160</v>
      </c>
      <c r="X271" s="100"/>
      <c r="Y271" s="100">
        <v>1</v>
      </c>
      <c r="Z271" s="1"/>
      <c r="AA271" s="1"/>
      <c r="AB271" s="1"/>
      <c r="AC271" s="1"/>
    </row>
    <row r="272" spans="1:29" ht="15.75" customHeight="1" x14ac:dyDescent="0.2">
      <c r="A272" s="94">
        <v>401800</v>
      </c>
      <c r="B272" s="95" t="s">
        <v>1875</v>
      </c>
      <c r="C272" s="16" t="s">
        <v>163</v>
      </c>
      <c r="D272" s="96">
        <v>0</v>
      </c>
      <c r="E272" s="96">
        <v>0</v>
      </c>
      <c r="F272" s="96">
        <v>0</v>
      </c>
      <c r="G272" s="96">
        <v>0</v>
      </c>
      <c r="H272" s="96">
        <v>0</v>
      </c>
      <c r="I272" s="97">
        <v>82</v>
      </c>
      <c r="J272" s="97">
        <v>0</v>
      </c>
      <c r="K272" s="97">
        <v>82</v>
      </c>
      <c r="L272" s="97">
        <v>0</v>
      </c>
      <c r="M272" s="97">
        <v>10</v>
      </c>
      <c r="N272" s="97">
        <v>20</v>
      </c>
      <c r="O272" s="97">
        <v>0</v>
      </c>
      <c r="P272" s="98">
        <v>2.5</v>
      </c>
      <c r="Q272" s="98">
        <v>0</v>
      </c>
      <c r="R272" s="102">
        <v>45</v>
      </c>
      <c r="S272" s="102">
        <v>10</v>
      </c>
      <c r="T272" s="102">
        <v>30</v>
      </c>
      <c r="U272" s="102">
        <v>30</v>
      </c>
      <c r="V272" s="102">
        <v>30</v>
      </c>
      <c r="W272" s="100">
        <v>160</v>
      </c>
      <c r="X272" s="100"/>
      <c r="Y272" s="100">
        <v>0</v>
      </c>
      <c r="Z272" s="1"/>
      <c r="AA272" s="1"/>
      <c r="AB272" s="1"/>
      <c r="AC272" s="1"/>
    </row>
    <row r="273" spans="1:29" ht="15.75" customHeight="1" x14ac:dyDescent="0.2">
      <c r="A273" s="94">
        <v>401900</v>
      </c>
      <c r="B273" s="95" t="s">
        <v>1876</v>
      </c>
      <c r="C273" s="16" t="s">
        <v>163</v>
      </c>
      <c r="D273" s="96">
        <v>0</v>
      </c>
      <c r="E273" s="96">
        <v>0</v>
      </c>
      <c r="F273" s="96">
        <v>0</v>
      </c>
      <c r="G273" s="96">
        <v>0</v>
      </c>
      <c r="H273" s="96">
        <v>1</v>
      </c>
      <c r="I273" s="97">
        <v>72</v>
      </c>
      <c r="J273" s="97">
        <v>0</v>
      </c>
      <c r="K273" s="97">
        <v>82</v>
      </c>
      <c r="L273" s="97">
        <v>0</v>
      </c>
      <c r="M273" s="97">
        <v>10</v>
      </c>
      <c r="N273" s="97">
        <v>20</v>
      </c>
      <c r="O273" s="97">
        <v>0</v>
      </c>
      <c r="P273" s="98">
        <v>2.5</v>
      </c>
      <c r="Q273" s="98">
        <v>0</v>
      </c>
      <c r="R273" s="102">
        <v>45</v>
      </c>
      <c r="S273" s="102">
        <v>10</v>
      </c>
      <c r="T273" s="102">
        <v>30</v>
      </c>
      <c r="U273" s="102">
        <v>30</v>
      </c>
      <c r="V273" s="102">
        <v>30</v>
      </c>
      <c r="W273" s="100">
        <v>160</v>
      </c>
      <c r="X273" s="100"/>
      <c r="Y273" s="100">
        <v>0</v>
      </c>
      <c r="Z273" s="1"/>
      <c r="AA273" s="1"/>
      <c r="AB273" s="1"/>
      <c r="AC273" s="1"/>
    </row>
    <row r="274" spans="1:29" ht="15.75" customHeight="1" x14ac:dyDescent="0.2">
      <c r="A274" s="94" t="s">
        <v>418</v>
      </c>
      <c r="B274" s="94" t="s">
        <v>449</v>
      </c>
      <c r="C274" s="16" t="s">
        <v>2</v>
      </c>
      <c r="D274" s="96" t="s">
        <v>419</v>
      </c>
      <c r="E274" s="96" t="s">
        <v>420</v>
      </c>
      <c r="F274" s="96" t="s">
        <v>421</v>
      </c>
      <c r="G274" s="96" t="s">
        <v>422</v>
      </c>
      <c r="H274" s="96" t="s">
        <v>423</v>
      </c>
      <c r="I274" s="97" t="s">
        <v>424</v>
      </c>
      <c r="J274" s="97" t="s">
        <v>425</v>
      </c>
      <c r="K274" s="97" t="s">
        <v>426</v>
      </c>
      <c r="L274" s="97" t="s">
        <v>427</v>
      </c>
      <c r="M274" s="97" t="s">
        <v>428</v>
      </c>
      <c r="N274" s="97" t="s">
        <v>429</v>
      </c>
      <c r="O274" s="97" t="s">
        <v>430</v>
      </c>
      <c r="P274" s="98" t="s">
        <v>9</v>
      </c>
      <c r="Q274" s="98" t="s">
        <v>431</v>
      </c>
      <c r="R274" s="102" t="s">
        <v>432</v>
      </c>
      <c r="S274" s="102" t="s">
        <v>433</v>
      </c>
      <c r="T274" s="102" t="s">
        <v>434</v>
      </c>
      <c r="U274" s="102" t="s">
        <v>435</v>
      </c>
      <c r="V274" s="102" t="s">
        <v>436</v>
      </c>
      <c r="W274" s="100" t="s">
        <v>437</v>
      </c>
      <c r="X274" s="100" t="s">
        <v>10</v>
      </c>
      <c r="Y274" s="100" t="s">
        <v>438</v>
      </c>
      <c r="Z274" s="1"/>
      <c r="AA274" s="1"/>
      <c r="AB274" s="1"/>
      <c r="AC274" s="1"/>
    </row>
    <row r="275" spans="1:29" ht="15.75" customHeight="1" x14ac:dyDescent="0.2">
      <c r="A275" s="94">
        <v>402000</v>
      </c>
      <c r="B275" s="103" t="s">
        <v>1877</v>
      </c>
      <c r="C275" s="16" t="s">
        <v>166</v>
      </c>
      <c r="D275" s="96">
        <v>15</v>
      </c>
      <c r="E275" s="96">
        <v>72</v>
      </c>
      <c r="F275" s="96">
        <v>0</v>
      </c>
      <c r="G275" s="96">
        <v>0</v>
      </c>
      <c r="H275" s="96">
        <v>0</v>
      </c>
      <c r="I275" s="97">
        <v>82</v>
      </c>
      <c r="J275" s="97">
        <v>0</v>
      </c>
      <c r="K275" s="97">
        <v>0</v>
      </c>
      <c r="L275" s="97">
        <v>0</v>
      </c>
      <c r="M275" s="97">
        <v>10</v>
      </c>
      <c r="N275" s="97">
        <v>20</v>
      </c>
      <c r="O275" s="97">
        <v>0</v>
      </c>
      <c r="P275" s="98">
        <v>2.5</v>
      </c>
      <c r="Q275" s="98">
        <v>0</v>
      </c>
      <c r="R275" s="102">
        <v>45</v>
      </c>
      <c r="S275" s="102">
        <v>10</v>
      </c>
      <c r="T275" s="102">
        <v>30</v>
      </c>
      <c r="U275" s="102">
        <v>30</v>
      </c>
      <c r="V275" s="102">
        <v>30</v>
      </c>
      <c r="W275" s="100">
        <v>120</v>
      </c>
      <c r="X275" s="100"/>
      <c r="Y275" s="100">
        <v>0</v>
      </c>
      <c r="Z275" s="1"/>
      <c r="AA275" s="1"/>
      <c r="AB275" s="1"/>
      <c r="AC275" s="1"/>
    </row>
    <row r="276" spans="1:29" ht="15.75" customHeight="1" x14ac:dyDescent="0.2">
      <c r="A276" s="94">
        <v>402100</v>
      </c>
      <c r="B276" s="95" t="s">
        <v>1878</v>
      </c>
      <c r="C276" s="16" t="s">
        <v>166</v>
      </c>
      <c r="D276" s="96">
        <v>15</v>
      </c>
      <c r="E276" s="96">
        <v>72</v>
      </c>
      <c r="F276" s="96">
        <v>0</v>
      </c>
      <c r="G276" s="96">
        <v>0</v>
      </c>
      <c r="H276" s="96">
        <v>0</v>
      </c>
      <c r="I276" s="97">
        <v>82</v>
      </c>
      <c r="J276" s="97">
        <v>0</v>
      </c>
      <c r="K276" s="97">
        <v>0</v>
      </c>
      <c r="L276" s="97">
        <v>0</v>
      </c>
      <c r="M276" s="97">
        <v>10</v>
      </c>
      <c r="N276" s="97">
        <v>20</v>
      </c>
      <c r="O276" s="97">
        <v>0</v>
      </c>
      <c r="P276" s="98">
        <v>2.5</v>
      </c>
      <c r="Q276" s="98">
        <v>0</v>
      </c>
      <c r="R276" s="102">
        <v>45</v>
      </c>
      <c r="S276" s="102">
        <v>10</v>
      </c>
      <c r="T276" s="102">
        <v>30</v>
      </c>
      <c r="U276" s="102">
        <v>30</v>
      </c>
      <c r="V276" s="102">
        <v>30</v>
      </c>
      <c r="W276" s="100">
        <v>12</v>
      </c>
      <c r="X276" s="100"/>
      <c r="Y276" s="100">
        <v>0</v>
      </c>
      <c r="Z276" s="1"/>
      <c r="AA276" s="1"/>
      <c r="AB276" s="1"/>
      <c r="AC276" s="1"/>
    </row>
    <row r="277" spans="1:29" ht="15.75" customHeight="1" x14ac:dyDescent="0.2">
      <c r="A277" s="94">
        <v>402200</v>
      </c>
      <c r="B277" s="95" t="s">
        <v>1879</v>
      </c>
      <c r="C277" s="16" t="s">
        <v>166</v>
      </c>
      <c r="D277" s="96">
        <v>0</v>
      </c>
      <c r="E277" s="96">
        <v>0</v>
      </c>
      <c r="F277" s="96">
        <v>0</v>
      </c>
      <c r="G277" s="96">
        <v>0</v>
      </c>
      <c r="H277" s="96">
        <v>0</v>
      </c>
      <c r="I277" s="97">
        <v>82</v>
      </c>
      <c r="J277" s="97">
        <v>0</v>
      </c>
      <c r="K277" s="97">
        <v>0</v>
      </c>
      <c r="L277" s="97">
        <v>82</v>
      </c>
      <c r="M277" s="97">
        <v>10</v>
      </c>
      <c r="N277" s="97">
        <v>20</v>
      </c>
      <c r="O277" s="97">
        <v>0</v>
      </c>
      <c r="P277" s="98">
        <v>2.5</v>
      </c>
      <c r="Q277" s="98">
        <v>0</v>
      </c>
      <c r="R277" s="102">
        <v>45</v>
      </c>
      <c r="S277" s="102">
        <v>10</v>
      </c>
      <c r="T277" s="102">
        <v>30</v>
      </c>
      <c r="U277" s="102">
        <v>30</v>
      </c>
      <c r="V277" s="102">
        <v>30</v>
      </c>
      <c r="W277" s="100">
        <v>120</v>
      </c>
      <c r="X277" s="100"/>
      <c r="Y277" s="100">
        <v>0</v>
      </c>
      <c r="Z277" s="1"/>
      <c r="AA277" s="1"/>
      <c r="AB277" s="1"/>
      <c r="AC277" s="1"/>
    </row>
    <row r="278" spans="1:29" ht="15.75" customHeight="1" x14ac:dyDescent="0.2">
      <c r="A278" s="94">
        <v>402300</v>
      </c>
      <c r="B278" s="95" t="s">
        <v>1880</v>
      </c>
      <c r="C278" s="16" t="s">
        <v>166</v>
      </c>
      <c r="D278" s="96">
        <v>11</v>
      </c>
      <c r="E278" s="96">
        <v>55</v>
      </c>
      <c r="F278" s="96">
        <v>0</v>
      </c>
      <c r="G278" s="96">
        <v>0</v>
      </c>
      <c r="H278" s="96">
        <v>0</v>
      </c>
      <c r="I278" s="97">
        <v>94</v>
      </c>
      <c r="J278" s="97">
        <v>0</v>
      </c>
      <c r="K278" s="97">
        <v>0</v>
      </c>
      <c r="L278" s="97">
        <v>0</v>
      </c>
      <c r="M278" s="97">
        <v>10</v>
      </c>
      <c r="N278" s="97">
        <v>20</v>
      </c>
      <c r="O278" s="97">
        <v>0</v>
      </c>
      <c r="P278" s="98">
        <v>2.5</v>
      </c>
      <c r="Q278" s="98">
        <v>0</v>
      </c>
      <c r="R278" s="102">
        <v>45</v>
      </c>
      <c r="S278" s="102">
        <v>10</v>
      </c>
      <c r="T278" s="102">
        <v>30</v>
      </c>
      <c r="U278" s="102">
        <v>30</v>
      </c>
      <c r="V278" s="102">
        <v>30</v>
      </c>
      <c r="W278" s="100">
        <v>120</v>
      </c>
      <c r="X278" s="100"/>
      <c r="Y278" s="100">
        <v>0</v>
      </c>
      <c r="Z278" s="1"/>
      <c r="AA278" s="1"/>
      <c r="AB278" s="1"/>
      <c r="AC278" s="1"/>
    </row>
    <row r="279" spans="1:29" ht="15.75" customHeight="1" x14ac:dyDescent="0.2">
      <c r="A279" s="94">
        <v>402400</v>
      </c>
      <c r="B279" s="95" t="s">
        <v>1881</v>
      </c>
      <c r="C279" s="16" t="s">
        <v>166</v>
      </c>
      <c r="D279" s="96">
        <v>4</v>
      </c>
      <c r="E279" s="96">
        <v>21</v>
      </c>
      <c r="F279" s="96">
        <v>63</v>
      </c>
      <c r="G279" s="96">
        <v>0</v>
      </c>
      <c r="H279" s="96">
        <v>0</v>
      </c>
      <c r="I279" s="97">
        <v>62</v>
      </c>
      <c r="J279" s="97">
        <v>67</v>
      </c>
      <c r="K279" s="97">
        <v>0</v>
      </c>
      <c r="L279" s="97">
        <v>0</v>
      </c>
      <c r="M279" s="97">
        <v>10</v>
      </c>
      <c r="N279" s="97">
        <v>20</v>
      </c>
      <c r="O279" s="97">
        <v>0</v>
      </c>
      <c r="P279" s="98">
        <v>2.5</v>
      </c>
      <c r="Q279" s="98">
        <v>0</v>
      </c>
      <c r="R279" s="102">
        <v>45</v>
      </c>
      <c r="S279" s="102">
        <v>10</v>
      </c>
      <c r="T279" s="102">
        <v>30</v>
      </c>
      <c r="U279" s="102">
        <v>30</v>
      </c>
      <c r="V279" s="102">
        <v>30</v>
      </c>
      <c r="W279" s="100">
        <v>120</v>
      </c>
      <c r="X279" s="100"/>
      <c r="Y279" s="100">
        <v>1</v>
      </c>
      <c r="Z279" s="1"/>
      <c r="AA279" s="1"/>
      <c r="AB279" s="1"/>
      <c r="AC279" s="1"/>
    </row>
    <row r="280" spans="1:29" ht="15.75" customHeight="1" x14ac:dyDescent="0.2">
      <c r="A280" s="94">
        <v>402500</v>
      </c>
      <c r="B280" s="95" t="s">
        <v>1882</v>
      </c>
      <c r="C280" s="16" t="s">
        <v>166</v>
      </c>
      <c r="D280" s="96">
        <v>3</v>
      </c>
      <c r="E280" s="96">
        <v>15</v>
      </c>
      <c r="F280" s="96">
        <v>61</v>
      </c>
      <c r="G280" s="96">
        <v>0</v>
      </c>
      <c r="H280" s="96">
        <v>0</v>
      </c>
      <c r="I280" s="97">
        <v>62</v>
      </c>
      <c r="J280" s="97">
        <v>66</v>
      </c>
      <c r="K280" s="97">
        <v>0</v>
      </c>
      <c r="L280" s="97">
        <v>0</v>
      </c>
      <c r="M280" s="97">
        <v>10</v>
      </c>
      <c r="N280" s="97">
        <v>20</v>
      </c>
      <c r="O280" s="97">
        <v>0</v>
      </c>
      <c r="P280" s="98">
        <v>2.5</v>
      </c>
      <c r="Q280" s="98">
        <v>0</v>
      </c>
      <c r="R280" s="102">
        <v>45</v>
      </c>
      <c r="S280" s="102">
        <v>10</v>
      </c>
      <c r="T280" s="102">
        <v>30</v>
      </c>
      <c r="U280" s="102">
        <v>30</v>
      </c>
      <c r="V280" s="102">
        <v>30</v>
      </c>
      <c r="W280" s="100">
        <v>120</v>
      </c>
      <c r="X280" s="100"/>
      <c r="Y280" s="100">
        <v>1</v>
      </c>
      <c r="Z280" s="1"/>
      <c r="AA280" s="1"/>
      <c r="AB280" s="1"/>
      <c r="AC280" s="1"/>
    </row>
    <row r="281" spans="1:29" ht="15.75" customHeight="1" x14ac:dyDescent="0.2">
      <c r="A281" s="94">
        <v>402600</v>
      </c>
      <c r="B281" s="95" t="s">
        <v>1883</v>
      </c>
      <c r="C281" s="16" t="s">
        <v>166</v>
      </c>
      <c r="D281" s="96">
        <v>6</v>
      </c>
      <c r="E281" s="96">
        <v>28</v>
      </c>
      <c r="F281" s="96">
        <v>0</v>
      </c>
      <c r="G281" s="96">
        <v>62</v>
      </c>
      <c r="H281" s="96">
        <v>0</v>
      </c>
      <c r="I281" s="97">
        <v>55</v>
      </c>
      <c r="J281" s="97">
        <v>68</v>
      </c>
      <c r="K281" s="97">
        <v>0</v>
      </c>
      <c r="L281" s="97">
        <v>0</v>
      </c>
      <c r="M281" s="97">
        <v>10</v>
      </c>
      <c r="N281" s="97">
        <v>20</v>
      </c>
      <c r="O281" s="97">
        <v>0</v>
      </c>
      <c r="P281" s="98">
        <v>2.5</v>
      </c>
      <c r="Q281" s="98">
        <v>0</v>
      </c>
      <c r="R281" s="102">
        <v>45</v>
      </c>
      <c r="S281" s="102">
        <v>10</v>
      </c>
      <c r="T281" s="102">
        <v>30</v>
      </c>
      <c r="U281" s="102">
        <v>30</v>
      </c>
      <c r="V281" s="102">
        <v>30</v>
      </c>
      <c r="W281" s="100">
        <v>120</v>
      </c>
      <c r="X281" s="100"/>
      <c r="Y281" s="100">
        <v>1</v>
      </c>
      <c r="Z281" s="1"/>
      <c r="AA281" s="1"/>
      <c r="AB281" s="1"/>
      <c r="AC281" s="1"/>
    </row>
    <row r="282" spans="1:29" ht="15.75" customHeight="1" x14ac:dyDescent="0.2">
      <c r="A282" s="94">
        <v>402700</v>
      </c>
      <c r="B282" s="95" t="s">
        <v>1884</v>
      </c>
      <c r="C282" s="16" t="s">
        <v>166</v>
      </c>
      <c r="D282" s="96">
        <v>5</v>
      </c>
      <c r="E282" s="96">
        <v>26</v>
      </c>
      <c r="F282" s="96">
        <v>0</v>
      </c>
      <c r="G282" s="96">
        <v>73</v>
      </c>
      <c r="H282" s="96">
        <v>0</v>
      </c>
      <c r="I282" s="97">
        <v>56</v>
      </c>
      <c r="J282" s="97">
        <v>62</v>
      </c>
      <c r="K282" s="97">
        <v>0</v>
      </c>
      <c r="L282" s="97">
        <v>0</v>
      </c>
      <c r="M282" s="97">
        <v>10</v>
      </c>
      <c r="N282" s="97">
        <v>20</v>
      </c>
      <c r="O282" s="97">
        <v>0</v>
      </c>
      <c r="P282" s="98">
        <v>2.5</v>
      </c>
      <c r="Q282" s="98">
        <v>0</v>
      </c>
      <c r="R282" s="102">
        <v>45</v>
      </c>
      <c r="S282" s="102">
        <v>10</v>
      </c>
      <c r="T282" s="102">
        <v>30</v>
      </c>
      <c r="U282" s="102">
        <v>30</v>
      </c>
      <c r="V282" s="102">
        <v>30</v>
      </c>
      <c r="W282" s="100">
        <v>120</v>
      </c>
      <c r="X282" s="100"/>
      <c r="Y282" s="100">
        <v>1</v>
      </c>
      <c r="Z282" s="1"/>
      <c r="AA282" s="1"/>
      <c r="AB282" s="1"/>
      <c r="AC282" s="1"/>
    </row>
    <row r="283" spans="1:29" ht="15.75" customHeight="1" x14ac:dyDescent="0.2">
      <c r="A283" s="94">
        <v>402800</v>
      </c>
      <c r="B283" s="95" t="s">
        <v>1885</v>
      </c>
      <c r="C283" s="16" t="s">
        <v>166</v>
      </c>
      <c r="D283" s="96">
        <v>0</v>
      </c>
      <c r="E283" s="96">
        <v>0</v>
      </c>
      <c r="F283" s="96">
        <v>0</v>
      </c>
      <c r="G283" s="96">
        <v>0</v>
      </c>
      <c r="H283" s="96">
        <v>0</v>
      </c>
      <c r="I283" s="97">
        <v>82</v>
      </c>
      <c r="J283" s="97">
        <v>0</v>
      </c>
      <c r="K283" s="97">
        <v>82</v>
      </c>
      <c r="L283" s="97">
        <v>0</v>
      </c>
      <c r="M283" s="97">
        <v>10</v>
      </c>
      <c r="N283" s="97">
        <v>20</v>
      </c>
      <c r="O283" s="97">
        <v>0</v>
      </c>
      <c r="P283" s="98">
        <v>2.5</v>
      </c>
      <c r="Q283" s="98">
        <v>0</v>
      </c>
      <c r="R283" s="102">
        <v>45</v>
      </c>
      <c r="S283" s="102">
        <v>10</v>
      </c>
      <c r="T283" s="102">
        <v>30</v>
      </c>
      <c r="U283" s="102">
        <v>30</v>
      </c>
      <c r="V283" s="102">
        <v>30</v>
      </c>
      <c r="W283" s="100">
        <v>120</v>
      </c>
      <c r="X283" s="100"/>
      <c r="Y283" s="100">
        <v>0</v>
      </c>
      <c r="Z283" s="1"/>
      <c r="AA283" s="1"/>
      <c r="AB283" s="1"/>
      <c r="AC283" s="1"/>
    </row>
    <row r="284" spans="1:29" ht="15.75" customHeight="1" x14ac:dyDescent="0.2">
      <c r="A284" s="94">
        <v>402900</v>
      </c>
      <c r="B284" s="95" t="s">
        <v>1886</v>
      </c>
      <c r="C284" s="16" t="s">
        <v>166</v>
      </c>
      <c r="D284" s="96">
        <v>0</v>
      </c>
      <c r="E284" s="96">
        <v>0</v>
      </c>
      <c r="F284" s="96">
        <v>0</v>
      </c>
      <c r="G284" s="96">
        <v>0</v>
      </c>
      <c r="H284" s="96">
        <v>1</v>
      </c>
      <c r="I284" s="97">
        <v>72</v>
      </c>
      <c r="J284" s="97">
        <v>0</v>
      </c>
      <c r="K284" s="97">
        <v>82</v>
      </c>
      <c r="L284" s="97">
        <v>0</v>
      </c>
      <c r="M284" s="97">
        <v>10</v>
      </c>
      <c r="N284" s="97">
        <v>20</v>
      </c>
      <c r="O284" s="97">
        <v>0</v>
      </c>
      <c r="P284" s="98">
        <v>2.5</v>
      </c>
      <c r="Q284" s="98">
        <v>0</v>
      </c>
      <c r="R284" s="102">
        <v>45</v>
      </c>
      <c r="S284" s="102">
        <v>10</v>
      </c>
      <c r="T284" s="102">
        <v>30</v>
      </c>
      <c r="U284" s="102">
        <v>30</v>
      </c>
      <c r="V284" s="102">
        <v>30</v>
      </c>
      <c r="W284" s="100">
        <v>120</v>
      </c>
      <c r="X284" s="100"/>
      <c r="Y284" s="100">
        <v>0</v>
      </c>
      <c r="Z284" s="1"/>
      <c r="AA284" s="1"/>
      <c r="AB284" s="1"/>
      <c r="AC284" s="1"/>
    </row>
    <row r="285" spans="1:29" ht="15.75" customHeight="1" x14ac:dyDescent="0.2">
      <c r="A285" s="94" t="s">
        <v>418</v>
      </c>
      <c r="B285" s="94" t="s">
        <v>449</v>
      </c>
      <c r="C285" s="16" t="s">
        <v>2</v>
      </c>
      <c r="D285" s="96" t="s">
        <v>419</v>
      </c>
      <c r="E285" s="96" t="s">
        <v>420</v>
      </c>
      <c r="F285" s="96" t="s">
        <v>421</v>
      </c>
      <c r="G285" s="96" t="s">
        <v>422</v>
      </c>
      <c r="H285" s="96" t="s">
        <v>423</v>
      </c>
      <c r="I285" s="97" t="s">
        <v>424</v>
      </c>
      <c r="J285" s="97" t="s">
        <v>425</v>
      </c>
      <c r="K285" s="97" t="s">
        <v>426</v>
      </c>
      <c r="L285" s="97" t="s">
        <v>427</v>
      </c>
      <c r="M285" s="97" t="s">
        <v>428</v>
      </c>
      <c r="N285" s="97" t="s">
        <v>429</v>
      </c>
      <c r="O285" s="97" t="s">
        <v>430</v>
      </c>
      <c r="P285" s="98" t="s">
        <v>9</v>
      </c>
      <c r="Q285" s="98" t="s">
        <v>431</v>
      </c>
      <c r="R285" s="102" t="s">
        <v>432</v>
      </c>
      <c r="S285" s="102" t="s">
        <v>433</v>
      </c>
      <c r="T285" s="102" t="s">
        <v>434</v>
      </c>
      <c r="U285" s="102" t="s">
        <v>435</v>
      </c>
      <c r="V285" s="102" t="s">
        <v>436</v>
      </c>
      <c r="W285" s="100" t="s">
        <v>437</v>
      </c>
      <c r="X285" s="100" t="s">
        <v>10</v>
      </c>
      <c r="Y285" s="100" t="s">
        <v>438</v>
      </c>
      <c r="Z285" s="1"/>
      <c r="AA285" s="1"/>
      <c r="AB285" s="1"/>
      <c r="AC285" s="1"/>
    </row>
    <row r="286" spans="1:29" ht="15.75" customHeight="1" x14ac:dyDescent="0.2">
      <c r="A286" s="94">
        <v>403000</v>
      </c>
      <c r="B286" s="103" t="s">
        <v>1887</v>
      </c>
      <c r="C286" s="16" t="s">
        <v>174</v>
      </c>
      <c r="D286" s="96">
        <v>13</v>
      </c>
      <c r="E286" s="96">
        <v>0</v>
      </c>
      <c r="F286" s="96">
        <v>0</v>
      </c>
      <c r="G286" s="96">
        <v>0</v>
      </c>
      <c r="H286" s="96">
        <v>0</v>
      </c>
      <c r="I286" s="97">
        <v>155</v>
      </c>
      <c r="J286" s="97">
        <v>0</v>
      </c>
      <c r="K286" s="97">
        <v>0</v>
      </c>
      <c r="L286" s="97">
        <v>0</v>
      </c>
      <c r="M286" s="97">
        <v>10</v>
      </c>
      <c r="N286" s="97">
        <v>20</v>
      </c>
      <c r="O286" s="97">
        <v>0</v>
      </c>
      <c r="P286" s="98">
        <v>1.5</v>
      </c>
      <c r="Q286" s="98">
        <v>0</v>
      </c>
      <c r="R286" s="102">
        <v>45</v>
      </c>
      <c r="S286" s="102">
        <v>10</v>
      </c>
      <c r="T286" s="102">
        <v>30</v>
      </c>
      <c r="U286" s="102">
        <v>30</v>
      </c>
      <c r="V286" s="102">
        <v>30</v>
      </c>
      <c r="W286" s="100">
        <v>100</v>
      </c>
      <c r="X286" s="100">
        <v>6400</v>
      </c>
      <c r="Y286" s="100">
        <v>0</v>
      </c>
      <c r="Z286" s="1" t="s">
        <v>749</v>
      </c>
      <c r="AA286" s="1"/>
      <c r="AB286" s="1"/>
      <c r="AC286" s="1"/>
    </row>
    <row r="287" spans="1:29" ht="15.75" customHeight="1" x14ac:dyDescent="0.2">
      <c r="A287" s="94" t="s">
        <v>418</v>
      </c>
      <c r="B287" s="94" t="s">
        <v>449</v>
      </c>
      <c r="C287" s="16" t="s">
        <v>2</v>
      </c>
      <c r="D287" s="96" t="s">
        <v>419</v>
      </c>
      <c r="E287" s="96" t="s">
        <v>420</v>
      </c>
      <c r="F287" s="96" t="s">
        <v>421</v>
      </c>
      <c r="G287" s="96" t="s">
        <v>422</v>
      </c>
      <c r="H287" s="96" t="s">
        <v>423</v>
      </c>
      <c r="I287" s="97" t="s">
        <v>424</v>
      </c>
      <c r="J287" s="97" t="s">
        <v>425</v>
      </c>
      <c r="K287" s="97" t="s">
        <v>426</v>
      </c>
      <c r="L287" s="97" t="s">
        <v>427</v>
      </c>
      <c r="M287" s="97" t="s">
        <v>428</v>
      </c>
      <c r="N287" s="97" t="s">
        <v>429</v>
      </c>
      <c r="O287" s="97" t="s">
        <v>430</v>
      </c>
      <c r="P287" s="98" t="s">
        <v>9</v>
      </c>
      <c r="Q287" s="98" t="s">
        <v>431</v>
      </c>
      <c r="R287" s="102" t="s">
        <v>432</v>
      </c>
      <c r="S287" s="102" t="s">
        <v>433</v>
      </c>
      <c r="T287" s="102" t="s">
        <v>434</v>
      </c>
      <c r="U287" s="102" t="s">
        <v>435</v>
      </c>
      <c r="V287" s="102" t="s">
        <v>436</v>
      </c>
      <c r="W287" s="100" t="s">
        <v>437</v>
      </c>
      <c r="X287" s="100" t="s">
        <v>10</v>
      </c>
      <c r="Y287" s="100" t="s">
        <v>438</v>
      </c>
      <c r="Z287" s="1"/>
      <c r="AA287" s="1"/>
      <c r="AB287" s="1"/>
      <c r="AC287" s="1"/>
    </row>
    <row r="288" spans="1:29" ht="15.75" customHeight="1" x14ac:dyDescent="0.2">
      <c r="A288" s="94">
        <v>405000</v>
      </c>
      <c r="B288" s="103" t="s">
        <v>1888</v>
      </c>
      <c r="C288" s="16" t="s">
        <v>171</v>
      </c>
      <c r="D288" s="96">
        <v>9</v>
      </c>
      <c r="E288" s="96">
        <v>109</v>
      </c>
      <c r="F288" s="96">
        <v>0</v>
      </c>
      <c r="G288" s="96">
        <v>0</v>
      </c>
      <c r="H288" s="96">
        <v>0</v>
      </c>
      <c r="I288" s="97">
        <v>76</v>
      </c>
      <c r="J288" s="97">
        <v>0</v>
      </c>
      <c r="K288" s="97">
        <v>0</v>
      </c>
      <c r="L288" s="97">
        <v>0</v>
      </c>
      <c r="M288" s="97">
        <v>10</v>
      </c>
      <c r="N288" s="97">
        <v>20</v>
      </c>
      <c r="O288" s="97">
        <v>0</v>
      </c>
      <c r="P288" s="98">
        <v>1.5</v>
      </c>
      <c r="Q288" s="98">
        <v>0</v>
      </c>
      <c r="R288" s="102">
        <v>45</v>
      </c>
      <c r="S288" s="102">
        <v>10</v>
      </c>
      <c r="T288" s="102">
        <v>30</v>
      </c>
      <c r="U288" s="102">
        <v>30</v>
      </c>
      <c r="V288" s="102">
        <v>30</v>
      </c>
      <c r="W288" s="100">
        <v>100</v>
      </c>
      <c r="X288" s="100">
        <v>6400</v>
      </c>
      <c r="Y288" s="100">
        <v>0</v>
      </c>
      <c r="Z288" s="1"/>
      <c r="AA288" s="1"/>
      <c r="AB288" s="1"/>
      <c r="AC288" s="1"/>
    </row>
    <row r="289" spans="1:29" ht="15.75" customHeight="1" x14ac:dyDescent="0.2">
      <c r="A289" s="94">
        <v>405100</v>
      </c>
      <c r="B289" s="95" t="s">
        <v>1889</v>
      </c>
      <c r="C289" s="16" t="s">
        <v>171</v>
      </c>
      <c r="D289" s="96">
        <v>9</v>
      </c>
      <c r="E289" s="96">
        <v>109</v>
      </c>
      <c r="F289" s="96">
        <v>0</v>
      </c>
      <c r="G289" s="96">
        <v>0</v>
      </c>
      <c r="H289" s="96">
        <v>0</v>
      </c>
      <c r="I289" s="97">
        <v>76</v>
      </c>
      <c r="J289" s="97">
        <v>0</v>
      </c>
      <c r="K289" s="97">
        <v>0</v>
      </c>
      <c r="L289" s="97">
        <v>0</v>
      </c>
      <c r="M289" s="97">
        <v>10</v>
      </c>
      <c r="N289" s="97">
        <v>20</v>
      </c>
      <c r="O289" s="97">
        <v>0</v>
      </c>
      <c r="P289" s="98">
        <v>1.5</v>
      </c>
      <c r="Q289" s="98">
        <v>0</v>
      </c>
      <c r="R289" s="102">
        <v>45</v>
      </c>
      <c r="S289" s="102">
        <v>10</v>
      </c>
      <c r="T289" s="102">
        <v>30</v>
      </c>
      <c r="U289" s="102">
        <v>30</v>
      </c>
      <c r="V289" s="102">
        <v>30</v>
      </c>
      <c r="W289" s="100">
        <v>10</v>
      </c>
      <c r="X289" s="100">
        <v>6400</v>
      </c>
      <c r="Y289" s="100">
        <v>0</v>
      </c>
      <c r="Z289" s="1"/>
      <c r="AA289" s="1"/>
      <c r="AB289" s="1"/>
      <c r="AC289" s="1"/>
    </row>
    <row r="290" spans="1:29" ht="15.75" customHeight="1" x14ac:dyDescent="0.2">
      <c r="A290" s="94">
        <v>405200</v>
      </c>
      <c r="B290" s="95" t="s">
        <v>1890</v>
      </c>
      <c r="C290" s="16" t="s">
        <v>171</v>
      </c>
      <c r="D290" s="96">
        <v>0</v>
      </c>
      <c r="E290" s="96">
        <v>0</v>
      </c>
      <c r="F290" s="96">
        <v>0</v>
      </c>
      <c r="G290" s="96">
        <v>0</v>
      </c>
      <c r="H290" s="96">
        <v>0</v>
      </c>
      <c r="I290" s="97">
        <v>76</v>
      </c>
      <c r="J290" s="97">
        <v>0</v>
      </c>
      <c r="K290" s="97">
        <v>0</v>
      </c>
      <c r="L290" s="97">
        <v>76</v>
      </c>
      <c r="M290" s="97">
        <v>10</v>
      </c>
      <c r="N290" s="97">
        <v>20</v>
      </c>
      <c r="O290" s="97">
        <v>0</v>
      </c>
      <c r="P290" s="98">
        <v>1.5</v>
      </c>
      <c r="Q290" s="98">
        <v>0</v>
      </c>
      <c r="R290" s="102">
        <v>45</v>
      </c>
      <c r="S290" s="102">
        <v>10</v>
      </c>
      <c r="T290" s="102">
        <v>30</v>
      </c>
      <c r="U290" s="102">
        <v>30</v>
      </c>
      <c r="V290" s="102">
        <v>30</v>
      </c>
      <c r="W290" s="100">
        <v>100</v>
      </c>
      <c r="X290" s="100">
        <v>6400</v>
      </c>
      <c r="Y290" s="100">
        <v>0</v>
      </c>
      <c r="Z290" s="1"/>
      <c r="AA290" s="1"/>
      <c r="AB290" s="1"/>
      <c r="AC290" s="1"/>
    </row>
    <row r="291" spans="1:29" ht="15.75" customHeight="1" x14ac:dyDescent="0.2">
      <c r="A291" s="94">
        <v>405300</v>
      </c>
      <c r="B291" s="95" t="s">
        <v>1891</v>
      </c>
      <c r="C291" s="16" t="s">
        <v>171</v>
      </c>
      <c r="D291" s="96">
        <v>7</v>
      </c>
      <c r="E291" s="96">
        <v>81</v>
      </c>
      <c r="F291" s="96">
        <v>0</v>
      </c>
      <c r="G291" s="96">
        <v>0</v>
      </c>
      <c r="H291" s="96">
        <v>0</v>
      </c>
      <c r="I291" s="97">
        <v>87</v>
      </c>
      <c r="J291" s="97">
        <v>0</v>
      </c>
      <c r="K291" s="97">
        <v>0</v>
      </c>
      <c r="L291" s="97">
        <v>0</v>
      </c>
      <c r="M291" s="97">
        <v>10</v>
      </c>
      <c r="N291" s="97">
        <v>20</v>
      </c>
      <c r="O291" s="97">
        <v>0</v>
      </c>
      <c r="P291" s="98">
        <v>1.5</v>
      </c>
      <c r="Q291" s="98">
        <v>0</v>
      </c>
      <c r="R291" s="102">
        <v>45</v>
      </c>
      <c r="S291" s="102">
        <v>10</v>
      </c>
      <c r="T291" s="102">
        <v>30</v>
      </c>
      <c r="U291" s="102">
        <v>30</v>
      </c>
      <c r="V291" s="102">
        <v>30</v>
      </c>
      <c r="W291" s="100">
        <v>100</v>
      </c>
      <c r="X291" s="100">
        <v>6400</v>
      </c>
      <c r="Y291" s="100">
        <v>0</v>
      </c>
      <c r="Z291" s="1"/>
      <c r="AA291" s="1"/>
      <c r="AB291" s="1"/>
      <c r="AC291" s="1"/>
    </row>
    <row r="292" spans="1:29" ht="15.75" customHeight="1" x14ac:dyDescent="0.2">
      <c r="A292" s="94">
        <v>405400</v>
      </c>
      <c r="B292" s="95" t="s">
        <v>1892</v>
      </c>
      <c r="C292" s="16" t="s">
        <v>171</v>
      </c>
      <c r="D292" s="96">
        <v>3</v>
      </c>
      <c r="E292" s="96">
        <v>30</v>
      </c>
      <c r="F292" s="96">
        <v>85</v>
      </c>
      <c r="G292" s="96">
        <v>0</v>
      </c>
      <c r="H292" s="96">
        <v>0</v>
      </c>
      <c r="I292" s="97">
        <v>57</v>
      </c>
      <c r="J292" s="97">
        <v>62</v>
      </c>
      <c r="K292" s="97">
        <v>0</v>
      </c>
      <c r="L292" s="97">
        <v>0</v>
      </c>
      <c r="M292" s="97">
        <v>10</v>
      </c>
      <c r="N292" s="97">
        <v>20</v>
      </c>
      <c r="O292" s="97">
        <v>0</v>
      </c>
      <c r="P292" s="98">
        <v>1.5</v>
      </c>
      <c r="Q292" s="98">
        <v>0</v>
      </c>
      <c r="R292" s="102">
        <v>45</v>
      </c>
      <c r="S292" s="102">
        <v>10</v>
      </c>
      <c r="T292" s="102">
        <v>30</v>
      </c>
      <c r="U292" s="102">
        <v>30</v>
      </c>
      <c r="V292" s="102">
        <v>30</v>
      </c>
      <c r="W292" s="100">
        <v>100</v>
      </c>
      <c r="X292" s="100">
        <v>6400</v>
      </c>
      <c r="Y292" s="100">
        <v>1</v>
      </c>
      <c r="Z292" s="1"/>
      <c r="AA292" s="1"/>
      <c r="AB292" s="1"/>
      <c r="AC292" s="1"/>
    </row>
    <row r="293" spans="1:29" ht="15.75" customHeight="1" x14ac:dyDescent="0.2">
      <c r="A293" s="94">
        <v>405500</v>
      </c>
      <c r="B293" s="95" t="s">
        <v>1893</v>
      </c>
      <c r="C293" s="16" t="s">
        <v>171</v>
      </c>
      <c r="D293" s="96">
        <v>2</v>
      </c>
      <c r="E293" s="96">
        <v>22</v>
      </c>
      <c r="F293" s="96">
        <v>83</v>
      </c>
      <c r="G293" s="96">
        <v>0</v>
      </c>
      <c r="H293" s="96">
        <v>0</v>
      </c>
      <c r="I293" s="97">
        <v>57</v>
      </c>
      <c r="J293" s="97">
        <v>61</v>
      </c>
      <c r="K293" s="97">
        <v>0</v>
      </c>
      <c r="L293" s="97">
        <v>0</v>
      </c>
      <c r="M293" s="97">
        <v>10</v>
      </c>
      <c r="N293" s="97">
        <v>20</v>
      </c>
      <c r="O293" s="97">
        <v>0</v>
      </c>
      <c r="P293" s="98">
        <v>1.5</v>
      </c>
      <c r="Q293" s="98">
        <v>0</v>
      </c>
      <c r="R293" s="102">
        <v>45</v>
      </c>
      <c r="S293" s="102">
        <v>10</v>
      </c>
      <c r="T293" s="102">
        <v>30</v>
      </c>
      <c r="U293" s="102">
        <v>30</v>
      </c>
      <c r="V293" s="102">
        <v>30</v>
      </c>
      <c r="W293" s="100">
        <v>100</v>
      </c>
      <c r="X293" s="100">
        <v>6400</v>
      </c>
      <c r="Y293" s="100">
        <v>1</v>
      </c>
      <c r="Z293" s="1"/>
      <c r="AA293" s="1"/>
      <c r="AB293" s="1"/>
      <c r="AC293" s="1"/>
    </row>
    <row r="294" spans="1:29" ht="15.75" customHeight="1" x14ac:dyDescent="0.2">
      <c r="A294" s="94">
        <v>405600</v>
      </c>
      <c r="B294" s="95" t="s">
        <v>1894</v>
      </c>
      <c r="C294" s="16" t="s">
        <v>171</v>
      </c>
      <c r="D294" s="96">
        <v>3</v>
      </c>
      <c r="E294" s="96">
        <v>42</v>
      </c>
      <c r="F294" s="96">
        <v>0</v>
      </c>
      <c r="G294" s="96">
        <v>84</v>
      </c>
      <c r="H294" s="96">
        <v>0</v>
      </c>
      <c r="I294" s="97">
        <v>51</v>
      </c>
      <c r="J294" s="97">
        <v>63</v>
      </c>
      <c r="K294" s="97">
        <v>0</v>
      </c>
      <c r="L294" s="97">
        <v>0</v>
      </c>
      <c r="M294" s="97">
        <v>10</v>
      </c>
      <c r="N294" s="97">
        <v>20</v>
      </c>
      <c r="O294" s="97">
        <v>0</v>
      </c>
      <c r="P294" s="98">
        <v>1.5</v>
      </c>
      <c r="Q294" s="98">
        <v>0</v>
      </c>
      <c r="R294" s="102">
        <v>45</v>
      </c>
      <c r="S294" s="102">
        <v>10</v>
      </c>
      <c r="T294" s="102">
        <v>30</v>
      </c>
      <c r="U294" s="102">
        <v>30</v>
      </c>
      <c r="V294" s="102">
        <v>30</v>
      </c>
      <c r="W294" s="100">
        <v>100</v>
      </c>
      <c r="X294" s="100">
        <v>6400</v>
      </c>
      <c r="Y294" s="100">
        <v>1</v>
      </c>
      <c r="Z294" s="1"/>
      <c r="AA294" s="1"/>
      <c r="AB294" s="1"/>
      <c r="AC294" s="1"/>
    </row>
    <row r="295" spans="1:29" ht="15.75" customHeight="1" x14ac:dyDescent="0.2">
      <c r="A295" s="94">
        <v>405700</v>
      </c>
      <c r="B295" s="95" t="s">
        <v>1895</v>
      </c>
      <c r="C295" s="16" t="s">
        <v>171</v>
      </c>
      <c r="D295" s="96">
        <v>3</v>
      </c>
      <c r="E295" s="96">
        <v>39</v>
      </c>
      <c r="F295" s="96">
        <v>0</v>
      </c>
      <c r="G295" s="96">
        <v>99</v>
      </c>
      <c r="H295" s="96">
        <v>0</v>
      </c>
      <c r="I295" s="97">
        <v>52</v>
      </c>
      <c r="J295" s="97">
        <v>57</v>
      </c>
      <c r="K295" s="97">
        <v>0</v>
      </c>
      <c r="L295" s="97">
        <v>0</v>
      </c>
      <c r="M295" s="97">
        <v>10</v>
      </c>
      <c r="N295" s="97">
        <v>20</v>
      </c>
      <c r="O295" s="97">
        <v>0</v>
      </c>
      <c r="P295" s="98">
        <v>1.5</v>
      </c>
      <c r="Q295" s="98">
        <v>0</v>
      </c>
      <c r="R295" s="102">
        <v>45</v>
      </c>
      <c r="S295" s="102">
        <v>10</v>
      </c>
      <c r="T295" s="102">
        <v>30</v>
      </c>
      <c r="U295" s="102">
        <v>30</v>
      </c>
      <c r="V295" s="102">
        <v>30</v>
      </c>
      <c r="W295" s="100">
        <v>100</v>
      </c>
      <c r="X295" s="100">
        <v>6400</v>
      </c>
      <c r="Y295" s="100">
        <v>1</v>
      </c>
      <c r="Z295" s="1"/>
      <c r="AA295" s="1"/>
      <c r="AB295" s="1"/>
      <c r="AC295" s="1"/>
    </row>
    <row r="296" spans="1:29" ht="15.75" customHeight="1" x14ac:dyDescent="0.2">
      <c r="A296" s="94">
        <v>405800</v>
      </c>
      <c r="B296" s="95" t="s">
        <v>1896</v>
      </c>
      <c r="C296" s="16" t="s">
        <v>171</v>
      </c>
      <c r="D296" s="96">
        <v>0</v>
      </c>
      <c r="E296" s="96">
        <v>0</v>
      </c>
      <c r="F296" s="96">
        <v>0</v>
      </c>
      <c r="G296" s="96">
        <v>0</v>
      </c>
      <c r="H296" s="96">
        <v>0</v>
      </c>
      <c r="I296" s="97">
        <v>76</v>
      </c>
      <c r="J296" s="97">
        <v>0</v>
      </c>
      <c r="K296" s="97">
        <v>76</v>
      </c>
      <c r="L296" s="97">
        <v>0</v>
      </c>
      <c r="M296" s="97">
        <v>10</v>
      </c>
      <c r="N296" s="97">
        <v>20</v>
      </c>
      <c r="O296" s="97">
        <v>0</v>
      </c>
      <c r="P296" s="98">
        <v>1.5</v>
      </c>
      <c r="Q296" s="98">
        <v>0</v>
      </c>
      <c r="R296" s="102">
        <v>45</v>
      </c>
      <c r="S296" s="102">
        <v>10</v>
      </c>
      <c r="T296" s="102">
        <v>30</v>
      </c>
      <c r="U296" s="102">
        <v>30</v>
      </c>
      <c r="V296" s="102">
        <v>30</v>
      </c>
      <c r="W296" s="100">
        <v>100</v>
      </c>
      <c r="X296" s="100">
        <v>6400</v>
      </c>
      <c r="Y296" s="100">
        <v>0</v>
      </c>
      <c r="Z296" s="1"/>
      <c r="AA296" s="1"/>
      <c r="AB296" s="1"/>
      <c r="AC296" s="1"/>
    </row>
    <row r="297" spans="1:29" ht="15.75" customHeight="1" x14ac:dyDescent="0.2">
      <c r="A297" s="94">
        <v>405900</v>
      </c>
      <c r="B297" s="95" t="s">
        <v>1897</v>
      </c>
      <c r="C297" s="16" t="s">
        <v>171</v>
      </c>
      <c r="D297" s="96">
        <v>0</v>
      </c>
      <c r="E297" s="96">
        <v>0</v>
      </c>
      <c r="F297" s="96">
        <v>0</v>
      </c>
      <c r="G297" s="96">
        <v>0</v>
      </c>
      <c r="H297" s="96">
        <v>1</v>
      </c>
      <c r="I297" s="97">
        <v>66</v>
      </c>
      <c r="J297" s="97">
        <v>0</v>
      </c>
      <c r="K297" s="97">
        <v>76</v>
      </c>
      <c r="L297" s="97">
        <v>0</v>
      </c>
      <c r="M297" s="97">
        <v>10</v>
      </c>
      <c r="N297" s="97">
        <v>20</v>
      </c>
      <c r="O297" s="97">
        <v>0</v>
      </c>
      <c r="P297" s="98">
        <v>1.5</v>
      </c>
      <c r="Q297" s="98">
        <v>0</v>
      </c>
      <c r="R297" s="102">
        <v>45</v>
      </c>
      <c r="S297" s="102">
        <v>10</v>
      </c>
      <c r="T297" s="102">
        <v>30</v>
      </c>
      <c r="U297" s="102">
        <v>30</v>
      </c>
      <c r="V297" s="102">
        <v>30</v>
      </c>
      <c r="W297" s="100">
        <v>100</v>
      </c>
      <c r="X297" s="100">
        <v>6400</v>
      </c>
      <c r="Y297" s="100">
        <v>0</v>
      </c>
      <c r="Z297" s="1"/>
      <c r="AA297" s="1"/>
      <c r="AB297" s="1"/>
      <c r="AC297" s="1"/>
    </row>
    <row r="298" spans="1:29" ht="15.75" customHeight="1" x14ac:dyDescent="0.2">
      <c r="A298" s="94" t="s">
        <v>418</v>
      </c>
      <c r="B298" s="94" t="s">
        <v>449</v>
      </c>
      <c r="C298" s="16" t="s">
        <v>2</v>
      </c>
      <c r="D298" s="96" t="s">
        <v>419</v>
      </c>
      <c r="E298" s="96" t="s">
        <v>420</v>
      </c>
      <c r="F298" s="96" t="s">
        <v>421</v>
      </c>
      <c r="G298" s="96" t="s">
        <v>422</v>
      </c>
      <c r="H298" s="96" t="s">
        <v>423</v>
      </c>
      <c r="I298" s="97" t="s">
        <v>424</v>
      </c>
      <c r="J298" s="97" t="s">
        <v>425</v>
      </c>
      <c r="K298" s="97" t="s">
        <v>426</v>
      </c>
      <c r="L298" s="97" t="s">
        <v>427</v>
      </c>
      <c r="M298" s="97" t="s">
        <v>428</v>
      </c>
      <c r="N298" s="97" t="s">
        <v>429</v>
      </c>
      <c r="O298" s="97" t="s">
        <v>430</v>
      </c>
      <c r="P298" s="98" t="s">
        <v>9</v>
      </c>
      <c r="Q298" s="98" t="s">
        <v>431</v>
      </c>
      <c r="R298" s="102" t="s">
        <v>432</v>
      </c>
      <c r="S298" s="102" t="s">
        <v>433</v>
      </c>
      <c r="T298" s="102" t="s">
        <v>434</v>
      </c>
      <c r="U298" s="102" t="s">
        <v>435</v>
      </c>
      <c r="V298" s="102" t="s">
        <v>436</v>
      </c>
      <c r="W298" s="100" t="s">
        <v>437</v>
      </c>
      <c r="X298" s="100" t="s">
        <v>10</v>
      </c>
      <c r="Y298" s="100" t="s">
        <v>438</v>
      </c>
      <c r="Z298" s="1"/>
      <c r="AA298" s="1"/>
      <c r="AB298" s="1"/>
      <c r="AC298" s="1"/>
    </row>
    <row r="299" spans="1:29" ht="15.75" customHeight="1" x14ac:dyDescent="0.2">
      <c r="A299" s="94">
        <v>406000</v>
      </c>
      <c r="B299" s="103" t="s">
        <v>1898</v>
      </c>
      <c r="C299" s="16" t="s">
        <v>178</v>
      </c>
      <c r="D299" s="96">
        <v>8</v>
      </c>
      <c r="E299" s="96">
        <v>94</v>
      </c>
      <c r="F299" s="96">
        <v>0</v>
      </c>
      <c r="G299" s="96">
        <v>0</v>
      </c>
      <c r="H299" s="96">
        <v>1</v>
      </c>
      <c r="I299" s="97">
        <v>60</v>
      </c>
      <c r="J299" s="97">
        <v>0</v>
      </c>
      <c r="K299" s="97">
        <v>170</v>
      </c>
      <c r="L299" s="97">
        <v>0</v>
      </c>
      <c r="M299" s="97">
        <v>15</v>
      </c>
      <c r="N299" s="97">
        <v>20</v>
      </c>
      <c r="O299" s="97">
        <v>0</v>
      </c>
      <c r="P299" s="98">
        <v>3.5</v>
      </c>
      <c r="Q299" s="98">
        <v>1</v>
      </c>
      <c r="R299" s="102">
        <v>45</v>
      </c>
      <c r="S299" s="102">
        <v>10</v>
      </c>
      <c r="T299" s="102">
        <v>30</v>
      </c>
      <c r="U299" s="102">
        <v>30</v>
      </c>
      <c r="V299" s="102">
        <v>30</v>
      </c>
      <c r="W299" s="100">
        <v>600</v>
      </c>
      <c r="X299" s="100"/>
      <c r="Y299" s="100">
        <v>0</v>
      </c>
      <c r="Z299" s="1"/>
      <c r="AA299" s="1"/>
      <c r="AB299" s="1"/>
      <c r="AC299" s="1"/>
    </row>
    <row r="300" spans="1:29" ht="15.75" customHeight="1" x14ac:dyDescent="0.2">
      <c r="A300" s="94" t="s">
        <v>418</v>
      </c>
      <c r="B300" s="94" t="s">
        <v>449</v>
      </c>
      <c r="C300" s="16" t="s">
        <v>2</v>
      </c>
      <c r="D300" s="96" t="s">
        <v>419</v>
      </c>
      <c r="E300" s="96" t="s">
        <v>420</v>
      </c>
      <c r="F300" s="96" t="s">
        <v>421</v>
      </c>
      <c r="G300" s="96" t="s">
        <v>422</v>
      </c>
      <c r="H300" s="96" t="s">
        <v>423</v>
      </c>
      <c r="I300" s="97" t="s">
        <v>424</v>
      </c>
      <c r="J300" s="97" t="s">
        <v>425</v>
      </c>
      <c r="K300" s="97" t="s">
        <v>426</v>
      </c>
      <c r="L300" s="97" t="s">
        <v>427</v>
      </c>
      <c r="M300" s="97" t="s">
        <v>428</v>
      </c>
      <c r="N300" s="97" t="s">
        <v>429</v>
      </c>
      <c r="O300" s="97" t="s">
        <v>430</v>
      </c>
      <c r="P300" s="98" t="s">
        <v>9</v>
      </c>
      <c r="Q300" s="98" t="s">
        <v>431</v>
      </c>
      <c r="R300" s="102" t="s">
        <v>432</v>
      </c>
      <c r="S300" s="102" t="s">
        <v>433</v>
      </c>
      <c r="T300" s="102" t="s">
        <v>434</v>
      </c>
      <c r="U300" s="102" t="s">
        <v>435</v>
      </c>
      <c r="V300" s="102" t="s">
        <v>436</v>
      </c>
      <c r="W300" s="100" t="s">
        <v>437</v>
      </c>
      <c r="X300" s="100" t="s">
        <v>10</v>
      </c>
      <c r="Y300" s="100" t="s">
        <v>438</v>
      </c>
      <c r="Z300" s="1"/>
      <c r="AA300" s="1"/>
      <c r="AB300" s="1"/>
      <c r="AC300" s="1"/>
    </row>
    <row r="301" spans="1:29" ht="15.75" customHeight="1" x14ac:dyDescent="0.2">
      <c r="A301" s="94">
        <v>9010000</v>
      </c>
      <c r="B301" s="103" t="s">
        <v>1899</v>
      </c>
      <c r="C301" s="16" t="s">
        <v>176</v>
      </c>
      <c r="D301" s="96">
        <v>10</v>
      </c>
      <c r="E301" s="96">
        <v>106</v>
      </c>
      <c r="F301" s="96">
        <v>0</v>
      </c>
      <c r="G301" s="96">
        <v>0</v>
      </c>
      <c r="H301" s="96">
        <v>0</v>
      </c>
      <c r="I301" s="97">
        <v>130</v>
      </c>
      <c r="J301" s="97">
        <v>0</v>
      </c>
      <c r="K301" s="97">
        <v>0</v>
      </c>
      <c r="L301" s="97">
        <v>0</v>
      </c>
      <c r="M301" s="97">
        <v>10</v>
      </c>
      <c r="N301" s="97">
        <v>20</v>
      </c>
      <c r="O301" s="97">
        <v>0</v>
      </c>
      <c r="P301" s="98">
        <v>2</v>
      </c>
      <c r="Q301" s="98">
        <v>0</v>
      </c>
      <c r="R301" s="102">
        <v>45</v>
      </c>
      <c r="S301" s="102">
        <v>10</v>
      </c>
      <c r="T301" s="102">
        <v>30</v>
      </c>
      <c r="U301" s="102">
        <v>30</v>
      </c>
      <c r="V301" s="102">
        <v>30</v>
      </c>
      <c r="W301" s="100">
        <v>240</v>
      </c>
      <c r="X301" s="100">
        <v>6610</v>
      </c>
      <c r="Y301" s="100">
        <v>0</v>
      </c>
      <c r="Z301" s="1"/>
      <c r="AA301" s="1"/>
      <c r="AB301" s="1"/>
      <c r="AC301" s="1"/>
    </row>
    <row r="302" spans="1:29" ht="15.75" customHeight="1" x14ac:dyDescent="0.2">
      <c r="A302" s="140" t="s">
        <v>931</v>
      </c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2"/>
      <c r="Z302" s="1"/>
      <c r="AA302" s="1"/>
      <c r="AB302" s="1"/>
      <c r="AC302" s="1"/>
    </row>
    <row r="303" spans="1:29" ht="15.75" customHeight="1" x14ac:dyDescent="0.2">
      <c r="A303" s="94" t="s">
        <v>418</v>
      </c>
      <c r="B303" s="94" t="s">
        <v>449</v>
      </c>
      <c r="C303" s="16" t="s">
        <v>2</v>
      </c>
      <c r="D303" s="96" t="s">
        <v>419</v>
      </c>
      <c r="E303" s="96" t="s">
        <v>420</v>
      </c>
      <c r="F303" s="96" t="s">
        <v>421</v>
      </c>
      <c r="G303" s="96" t="s">
        <v>422</v>
      </c>
      <c r="H303" s="96" t="s">
        <v>423</v>
      </c>
      <c r="I303" s="97" t="s">
        <v>424</v>
      </c>
      <c r="J303" s="97" t="s">
        <v>425</v>
      </c>
      <c r="K303" s="97" t="s">
        <v>426</v>
      </c>
      <c r="L303" s="97" t="s">
        <v>427</v>
      </c>
      <c r="M303" s="97" t="s">
        <v>428</v>
      </c>
      <c r="N303" s="97" t="s">
        <v>429</v>
      </c>
      <c r="O303" s="97" t="s">
        <v>430</v>
      </c>
      <c r="P303" s="98" t="s">
        <v>9</v>
      </c>
      <c r="Q303" s="98" t="s">
        <v>431</v>
      </c>
      <c r="R303" s="102" t="s">
        <v>432</v>
      </c>
      <c r="S303" s="102" t="s">
        <v>433</v>
      </c>
      <c r="T303" s="102" t="s">
        <v>434</v>
      </c>
      <c r="U303" s="102" t="s">
        <v>435</v>
      </c>
      <c r="V303" s="102" t="s">
        <v>436</v>
      </c>
      <c r="W303" s="100" t="s">
        <v>437</v>
      </c>
      <c r="X303" s="100" t="s">
        <v>10</v>
      </c>
      <c r="Y303" s="100" t="s">
        <v>438</v>
      </c>
      <c r="Z303" s="1"/>
      <c r="AA303" s="1"/>
      <c r="AB303" s="1"/>
      <c r="AC303" s="1"/>
    </row>
    <row r="304" spans="1:29" ht="15.75" customHeight="1" x14ac:dyDescent="0.2">
      <c r="A304" s="94">
        <v>450000</v>
      </c>
      <c r="B304" s="103" t="s">
        <v>1900</v>
      </c>
      <c r="C304" s="16" t="s">
        <v>189</v>
      </c>
      <c r="D304" s="96">
        <v>15</v>
      </c>
      <c r="E304" s="96">
        <v>72</v>
      </c>
      <c r="F304" s="96">
        <v>0</v>
      </c>
      <c r="G304" s="96">
        <v>0</v>
      </c>
      <c r="H304" s="96">
        <v>0</v>
      </c>
      <c r="I304" s="97">
        <v>107</v>
      </c>
      <c r="J304" s="97">
        <v>0</v>
      </c>
      <c r="K304" s="97">
        <v>0</v>
      </c>
      <c r="L304" s="97">
        <v>0</v>
      </c>
      <c r="M304" s="97">
        <v>25</v>
      </c>
      <c r="N304" s="97">
        <v>35</v>
      </c>
      <c r="O304" s="97">
        <v>0</v>
      </c>
      <c r="P304" s="98">
        <v>10</v>
      </c>
      <c r="Q304" s="98">
        <v>0</v>
      </c>
      <c r="R304" s="102">
        <v>60</v>
      </c>
      <c r="S304" s="102">
        <v>10</v>
      </c>
      <c r="T304" s="102">
        <v>40</v>
      </c>
      <c r="U304" s="102">
        <v>40</v>
      </c>
      <c r="V304" s="102">
        <v>36</v>
      </c>
      <c r="W304" s="100">
        <v>140</v>
      </c>
      <c r="X304" s="100">
        <v>6720</v>
      </c>
      <c r="Y304" s="100">
        <v>0</v>
      </c>
      <c r="Z304" s="1"/>
      <c r="AA304" s="1"/>
      <c r="AB304" s="1"/>
      <c r="AC304" s="1"/>
    </row>
    <row r="305" spans="1:29" ht="15.75" customHeight="1" x14ac:dyDescent="0.2">
      <c r="A305" s="94">
        <v>450100</v>
      </c>
      <c r="B305" s="95" t="s">
        <v>1901</v>
      </c>
      <c r="C305" s="16" t="s">
        <v>189</v>
      </c>
      <c r="D305" s="96">
        <v>15</v>
      </c>
      <c r="E305" s="96">
        <v>72</v>
      </c>
      <c r="F305" s="96">
        <v>0</v>
      </c>
      <c r="G305" s="96">
        <v>0</v>
      </c>
      <c r="H305" s="96">
        <v>0</v>
      </c>
      <c r="I305" s="97">
        <v>107</v>
      </c>
      <c r="J305" s="97">
        <v>0</v>
      </c>
      <c r="K305" s="97">
        <v>0</v>
      </c>
      <c r="L305" s="97">
        <v>0</v>
      </c>
      <c r="M305" s="97">
        <v>25</v>
      </c>
      <c r="N305" s="97">
        <v>35</v>
      </c>
      <c r="O305" s="97">
        <v>0</v>
      </c>
      <c r="P305" s="98">
        <v>10</v>
      </c>
      <c r="Q305" s="98">
        <v>0</v>
      </c>
      <c r="R305" s="102">
        <v>60</v>
      </c>
      <c r="S305" s="102">
        <v>10</v>
      </c>
      <c r="T305" s="102">
        <v>40</v>
      </c>
      <c r="U305" s="102">
        <v>40</v>
      </c>
      <c r="V305" s="102">
        <v>36</v>
      </c>
      <c r="W305" s="100">
        <v>14</v>
      </c>
      <c r="X305" s="100">
        <v>6720</v>
      </c>
      <c r="Y305" s="100">
        <v>0</v>
      </c>
      <c r="Z305" s="1"/>
      <c r="AA305" s="1"/>
      <c r="AB305" s="1"/>
      <c r="AC305" s="1"/>
    </row>
    <row r="306" spans="1:29" ht="15.75" customHeight="1" x14ac:dyDescent="0.2">
      <c r="A306" s="94">
        <v>450200</v>
      </c>
      <c r="B306" s="95" t="s">
        <v>1902</v>
      </c>
      <c r="C306" s="16" t="s">
        <v>189</v>
      </c>
      <c r="D306" s="96">
        <v>0</v>
      </c>
      <c r="E306" s="96">
        <v>0</v>
      </c>
      <c r="F306" s="96">
        <v>0</v>
      </c>
      <c r="G306" s="96">
        <v>0</v>
      </c>
      <c r="H306" s="96">
        <v>0</v>
      </c>
      <c r="I306" s="97">
        <v>107</v>
      </c>
      <c r="J306" s="97">
        <v>0</v>
      </c>
      <c r="K306" s="97">
        <v>0</v>
      </c>
      <c r="L306" s="97">
        <v>107</v>
      </c>
      <c r="M306" s="97">
        <v>25</v>
      </c>
      <c r="N306" s="97">
        <v>35</v>
      </c>
      <c r="O306" s="97">
        <v>0</v>
      </c>
      <c r="P306" s="98">
        <v>10</v>
      </c>
      <c r="Q306" s="98">
        <v>0</v>
      </c>
      <c r="R306" s="102">
        <v>60</v>
      </c>
      <c r="S306" s="102">
        <v>10</v>
      </c>
      <c r="T306" s="102">
        <v>40</v>
      </c>
      <c r="U306" s="102">
        <v>40</v>
      </c>
      <c r="V306" s="102">
        <v>36</v>
      </c>
      <c r="W306" s="100">
        <v>140</v>
      </c>
      <c r="X306" s="100">
        <v>6720</v>
      </c>
      <c r="Y306" s="100">
        <v>0</v>
      </c>
      <c r="Z306" s="1"/>
      <c r="AA306" s="1"/>
      <c r="AB306" s="1"/>
      <c r="AC306" s="1"/>
    </row>
    <row r="307" spans="1:29" ht="15.75" customHeight="1" x14ac:dyDescent="0.2">
      <c r="A307" s="94">
        <v>450300</v>
      </c>
      <c r="B307" s="95" t="s">
        <v>1903</v>
      </c>
      <c r="C307" s="16" t="s">
        <v>189</v>
      </c>
      <c r="D307" s="96">
        <v>11</v>
      </c>
      <c r="E307" s="96">
        <v>55</v>
      </c>
      <c r="F307" s="96">
        <v>0</v>
      </c>
      <c r="G307" s="96">
        <v>0</v>
      </c>
      <c r="H307" s="96">
        <v>0</v>
      </c>
      <c r="I307" s="97">
        <v>123</v>
      </c>
      <c r="J307" s="97">
        <v>0</v>
      </c>
      <c r="K307" s="97">
        <v>0</v>
      </c>
      <c r="L307" s="97">
        <v>0</v>
      </c>
      <c r="M307" s="97">
        <v>25</v>
      </c>
      <c r="N307" s="97">
        <v>35</v>
      </c>
      <c r="O307" s="97">
        <v>0</v>
      </c>
      <c r="P307" s="98">
        <v>10</v>
      </c>
      <c r="Q307" s="98">
        <v>0</v>
      </c>
      <c r="R307" s="102">
        <v>60</v>
      </c>
      <c r="S307" s="102">
        <v>10</v>
      </c>
      <c r="T307" s="102">
        <v>40</v>
      </c>
      <c r="U307" s="102">
        <v>40</v>
      </c>
      <c r="V307" s="102">
        <v>36</v>
      </c>
      <c r="W307" s="100">
        <v>140</v>
      </c>
      <c r="X307" s="100">
        <v>6720</v>
      </c>
      <c r="Y307" s="100">
        <v>0</v>
      </c>
      <c r="Z307" s="1"/>
      <c r="AA307" s="1"/>
      <c r="AB307" s="1"/>
      <c r="AC307" s="1"/>
    </row>
    <row r="308" spans="1:29" ht="15.75" customHeight="1" x14ac:dyDescent="0.2">
      <c r="A308" s="94">
        <v>450400</v>
      </c>
      <c r="B308" s="95" t="s">
        <v>1904</v>
      </c>
      <c r="C308" s="16" t="s">
        <v>189</v>
      </c>
      <c r="D308" s="96">
        <v>4</v>
      </c>
      <c r="E308" s="96">
        <v>21</v>
      </c>
      <c r="F308" s="96">
        <v>63</v>
      </c>
      <c r="G308" s="96">
        <v>0</v>
      </c>
      <c r="H308" s="96">
        <v>0</v>
      </c>
      <c r="I308" s="97">
        <v>80</v>
      </c>
      <c r="J308" s="97">
        <v>87</v>
      </c>
      <c r="K308" s="97">
        <v>0</v>
      </c>
      <c r="L308" s="97">
        <v>0</v>
      </c>
      <c r="M308" s="97">
        <v>25</v>
      </c>
      <c r="N308" s="97">
        <v>35</v>
      </c>
      <c r="O308" s="97">
        <v>0</v>
      </c>
      <c r="P308" s="98">
        <v>10</v>
      </c>
      <c r="Q308" s="98">
        <v>0</v>
      </c>
      <c r="R308" s="102">
        <v>60</v>
      </c>
      <c r="S308" s="102">
        <v>10</v>
      </c>
      <c r="T308" s="102">
        <v>40</v>
      </c>
      <c r="U308" s="102">
        <v>40</v>
      </c>
      <c r="V308" s="102">
        <v>36</v>
      </c>
      <c r="W308" s="100">
        <v>140</v>
      </c>
      <c r="X308" s="100">
        <v>6720</v>
      </c>
      <c r="Y308" s="100">
        <v>1</v>
      </c>
      <c r="Z308" s="1"/>
      <c r="AA308" s="1"/>
      <c r="AB308" s="1"/>
      <c r="AC308" s="1"/>
    </row>
    <row r="309" spans="1:29" ht="15.75" customHeight="1" x14ac:dyDescent="0.2">
      <c r="A309" s="94">
        <v>450500</v>
      </c>
      <c r="B309" s="95" t="s">
        <v>1905</v>
      </c>
      <c r="C309" s="16" t="s">
        <v>189</v>
      </c>
      <c r="D309" s="96">
        <v>3</v>
      </c>
      <c r="E309" s="96">
        <v>15</v>
      </c>
      <c r="F309" s="96">
        <v>61</v>
      </c>
      <c r="G309" s="96">
        <v>0</v>
      </c>
      <c r="H309" s="96">
        <v>0</v>
      </c>
      <c r="I309" s="97">
        <v>80</v>
      </c>
      <c r="J309" s="97">
        <v>86</v>
      </c>
      <c r="K309" s="97">
        <v>0</v>
      </c>
      <c r="L309" s="97">
        <v>0</v>
      </c>
      <c r="M309" s="97">
        <v>25</v>
      </c>
      <c r="N309" s="97">
        <v>35</v>
      </c>
      <c r="O309" s="97">
        <v>0</v>
      </c>
      <c r="P309" s="98">
        <v>10</v>
      </c>
      <c r="Q309" s="98">
        <v>0</v>
      </c>
      <c r="R309" s="102">
        <v>60</v>
      </c>
      <c r="S309" s="102">
        <v>10</v>
      </c>
      <c r="T309" s="102">
        <v>40</v>
      </c>
      <c r="U309" s="102">
        <v>40</v>
      </c>
      <c r="V309" s="102">
        <v>36</v>
      </c>
      <c r="W309" s="100">
        <v>140</v>
      </c>
      <c r="X309" s="100">
        <v>6720</v>
      </c>
      <c r="Y309" s="100">
        <v>1</v>
      </c>
      <c r="Z309" s="1"/>
      <c r="AA309" s="1"/>
      <c r="AB309" s="1"/>
      <c r="AC309" s="1"/>
    </row>
    <row r="310" spans="1:29" ht="15.75" customHeight="1" x14ac:dyDescent="0.2">
      <c r="A310" s="94">
        <v>450600</v>
      </c>
      <c r="B310" s="95" t="s">
        <v>1906</v>
      </c>
      <c r="C310" s="16" t="s">
        <v>189</v>
      </c>
      <c r="D310" s="96">
        <v>6</v>
      </c>
      <c r="E310" s="96">
        <v>28</v>
      </c>
      <c r="F310" s="96">
        <v>0</v>
      </c>
      <c r="G310" s="96">
        <v>62</v>
      </c>
      <c r="H310" s="96">
        <v>0</v>
      </c>
      <c r="I310" s="97">
        <v>72</v>
      </c>
      <c r="J310" s="97">
        <v>88</v>
      </c>
      <c r="K310" s="97">
        <v>0</v>
      </c>
      <c r="L310" s="97">
        <v>0</v>
      </c>
      <c r="M310" s="97">
        <v>25</v>
      </c>
      <c r="N310" s="97">
        <v>35</v>
      </c>
      <c r="O310" s="97">
        <v>0</v>
      </c>
      <c r="P310" s="98">
        <v>10</v>
      </c>
      <c r="Q310" s="98">
        <v>0</v>
      </c>
      <c r="R310" s="102">
        <v>60</v>
      </c>
      <c r="S310" s="102">
        <v>10</v>
      </c>
      <c r="T310" s="102">
        <v>40</v>
      </c>
      <c r="U310" s="102">
        <v>40</v>
      </c>
      <c r="V310" s="102">
        <v>36</v>
      </c>
      <c r="W310" s="100">
        <v>140</v>
      </c>
      <c r="X310" s="100">
        <v>6720</v>
      </c>
      <c r="Y310" s="100">
        <v>1</v>
      </c>
      <c r="Z310" s="1"/>
      <c r="AA310" s="1"/>
      <c r="AB310" s="1"/>
      <c r="AC310" s="1"/>
    </row>
    <row r="311" spans="1:29" ht="15.75" customHeight="1" x14ac:dyDescent="0.2">
      <c r="A311" s="94">
        <v>450700</v>
      </c>
      <c r="B311" s="95" t="s">
        <v>1907</v>
      </c>
      <c r="C311" s="16" t="s">
        <v>189</v>
      </c>
      <c r="D311" s="96">
        <v>5</v>
      </c>
      <c r="E311" s="96">
        <v>26</v>
      </c>
      <c r="F311" s="96">
        <v>0</v>
      </c>
      <c r="G311" s="96">
        <v>73</v>
      </c>
      <c r="H311" s="96">
        <v>0</v>
      </c>
      <c r="I311" s="97">
        <v>74</v>
      </c>
      <c r="J311" s="97">
        <v>80</v>
      </c>
      <c r="K311" s="97">
        <v>0</v>
      </c>
      <c r="L311" s="97">
        <v>0</v>
      </c>
      <c r="M311" s="97">
        <v>25</v>
      </c>
      <c r="N311" s="97">
        <v>35</v>
      </c>
      <c r="O311" s="97">
        <v>0</v>
      </c>
      <c r="P311" s="98">
        <v>10</v>
      </c>
      <c r="Q311" s="98">
        <v>0</v>
      </c>
      <c r="R311" s="102">
        <v>60</v>
      </c>
      <c r="S311" s="102">
        <v>10</v>
      </c>
      <c r="T311" s="102">
        <v>40</v>
      </c>
      <c r="U311" s="102">
        <v>40</v>
      </c>
      <c r="V311" s="102">
        <v>36</v>
      </c>
      <c r="W311" s="100">
        <v>140</v>
      </c>
      <c r="X311" s="100">
        <v>6720</v>
      </c>
      <c r="Y311" s="100">
        <v>1</v>
      </c>
      <c r="Z311" s="1"/>
      <c r="AA311" s="1"/>
      <c r="AB311" s="1"/>
      <c r="AC311" s="1"/>
    </row>
    <row r="312" spans="1:29" ht="15.75" customHeight="1" x14ac:dyDescent="0.2">
      <c r="A312" s="94">
        <v>450800</v>
      </c>
      <c r="B312" s="95" t="s">
        <v>1908</v>
      </c>
      <c r="C312" s="16" t="s">
        <v>189</v>
      </c>
      <c r="D312" s="96">
        <v>0</v>
      </c>
      <c r="E312" s="96">
        <v>0</v>
      </c>
      <c r="F312" s="96">
        <v>0</v>
      </c>
      <c r="G312" s="96">
        <v>0</v>
      </c>
      <c r="H312" s="96">
        <v>0</v>
      </c>
      <c r="I312" s="97">
        <v>107</v>
      </c>
      <c r="J312" s="97">
        <v>0</v>
      </c>
      <c r="K312" s="97">
        <v>107</v>
      </c>
      <c r="L312" s="97">
        <v>0</v>
      </c>
      <c r="M312" s="97">
        <v>25</v>
      </c>
      <c r="N312" s="97">
        <v>35</v>
      </c>
      <c r="O312" s="97">
        <v>0</v>
      </c>
      <c r="P312" s="98">
        <v>10</v>
      </c>
      <c r="Q312" s="98">
        <v>0</v>
      </c>
      <c r="R312" s="102">
        <v>60</v>
      </c>
      <c r="S312" s="102">
        <v>10</v>
      </c>
      <c r="T312" s="102">
        <v>40</v>
      </c>
      <c r="U312" s="102">
        <v>40</v>
      </c>
      <c r="V312" s="102">
        <v>36</v>
      </c>
      <c r="W312" s="100">
        <v>140</v>
      </c>
      <c r="X312" s="100">
        <v>6720</v>
      </c>
      <c r="Y312" s="100">
        <v>0</v>
      </c>
      <c r="Z312" s="1"/>
      <c r="AA312" s="1"/>
      <c r="AB312" s="1"/>
      <c r="AC312" s="1"/>
    </row>
    <row r="313" spans="1:29" ht="15.75" customHeight="1" x14ac:dyDescent="0.2">
      <c r="A313" s="94">
        <v>450900</v>
      </c>
      <c r="B313" s="95" t="s">
        <v>1909</v>
      </c>
      <c r="C313" s="16" t="s">
        <v>189</v>
      </c>
      <c r="D313" s="96">
        <v>0</v>
      </c>
      <c r="E313" s="96">
        <v>0</v>
      </c>
      <c r="F313" s="96">
        <v>0</v>
      </c>
      <c r="G313" s="96">
        <v>0</v>
      </c>
      <c r="H313" s="96">
        <v>1</v>
      </c>
      <c r="I313" s="97">
        <v>93</v>
      </c>
      <c r="J313" s="97">
        <v>0</v>
      </c>
      <c r="K313" s="97">
        <v>107</v>
      </c>
      <c r="L313" s="97">
        <v>0</v>
      </c>
      <c r="M313" s="97">
        <v>25</v>
      </c>
      <c r="N313" s="97">
        <v>35</v>
      </c>
      <c r="O313" s="97">
        <v>0</v>
      </c>
      <c r="P313" s="98">
        <v>10</v>
      </c>
      <c r="Q313" s="98">
        <v>0</v>
      </c>
      <c r="R313" s="102">
        <v>60</v>
      </c>
      <c r="S313" s="102">
        <v>10</v>
      </c>
      <c r="T313" s="102">
        <v>40</v>
      </c>
      <c r="U313" s="102">
        <v>40</v>
      </c>
      <c r="V313" s="102">
        <v>36</v>
      </c>
      <c r="W313" s="100">
        <v>140</v>
      </c>
      <c r="X313" s="100">
        <v>6720</v>
      </c>
      <c r="Y313" s="100">
        <v>0</v>
      </c>
      <c r="Z313" s="1"/>
      <c r="AA313" s="1"/>
      <c r="AB313" s="1"/>
      <c r="AC313" s="1"/>
    </row>
    <row r="314" spans="1:29" ht="15.75" customHeight="1" x14ac:dyDescent="0.2">
      <c r="A314" s="94" t="s">
        <v>418</v>
      </c>
      <c r="B314" s="94" t="s">
        <v>449</v>
      </c>
      <c r="C314" s="16" t="s">
        <v>2</v>
      </c>
      <c r="D314" s="96" t="s">
        <v>419</v>
      </c>
      <c r="E314" s="96" t="s">
        <v>420</v>
      </c>
      <c r="F314" s="96" t="s">
        <v>421</v>
      </c>
      <c r="G314" s="96" t="s">
        <v>422</v>
      </c>
      <c r="H314" s="96" t="s">
        <v>423</v>
      </c>
      <c r="I314" s="97" t="s">
        <v>424</v>
      </c>
      <c r="J314" s="97" t="s">
        <v>425</v>
      </c>
      <c r="K314" s="97" t="s">
        <v>426</v>
      </c>
      <c r="L314" s="97" t="s">
        <v>427</v>
      </c>
      <c r="M314" s="97" t="s">
        <v>428</v>
      </c>
      <c r="N314" s="97" t="s">
        <v>429</v>
      </c>
      <c r="O314" s="97" t="s">
        <v>430</v>
      </c>
      <c r="P314" s="98" t="s">
        <v>9</v>
      </c>
      <c r="Q314" s="98" t="s">
        <v>431</v>
      </c>
      <c r="R314" s="102" t="s">
        <v>432</v>
      </c>
      <c r="S314" s="102" t="s">
        <v>433</v>
      </c>
      <c r="T314" s="102" t="s">
        <v>434</v>
      </c>
      <c r="U314" s="102" t="s">
        <v>435</v>
      </c>
      <c r="V314" s="102" t="s">
        <v>436</v>
      </c>
      <c r="W314" s="100" t="s">
        <v>437</v>
      </c>
      <c r="X314" s="100" t="s">
        <v>10</v>
      </c>
      <c r="Y314" s="100" t="s">
        <v>438</v>
      </c>
      <c r="Z314" s="1"/>
      <c r="AA314" s="1"/>
      <c r="AB314" s="1"/>
      <c r="AC314" s="1"/>
    </row>
    <row r="315" spans="1:29" ht="15.75" customHeight="1" x14ac:dyDescent="0.2">
      <c r="A315" s="94">
        <v>451000</v>
      </c>
      <c r="B315" s="103" t="s">
        <v>1910</v>
      </c>
      <c r="C315" s="16" t="s">
        <v>186</v>
      </c>
      <c r="D315" s="96">
        <v>13</v>
      </c>
      <c r="E315" s="96">
        <v>85</v>
      </c>
      <c r="F315" s="96">
        <v>0</v>
      </c>
      <c r="G315" s="96">
        <v>0</v>
      </c>
      <c r="H315" s="96">
        <v>0</v>
      </c>
      <c r="I315" s="97">
        <v>113</v>
      </c>
      <c r="J315" s="97">
        <v>0</v>
      </c>
      <c r="K315" s="97">
        <v>0</v>
      </c>
      <c r="L315" s="97">
        <v>0</v>
      </c>
      <c r="M315" s="97">
        <v>30</v>
      </c>
      <c r="N315" s="97">
        <v>35</v>
      </c>
      <c r="O315" s="97">
        <v>0</v>
      </c>
      <c r="P315" s="98">
        <v>12</v>
      </c>
      <c r="Q315" s="98">
        <v>0</v>
      </c>
      <c r="R315" s="102">
        <v>60</v>
      </c>
      <c r="S315" s="102">
        <v>10</v>
      </c>
      <c r="T315" s="102">
        <v>40</v>
      </c>
      <c r="U315" s="102">
        <v>40</v>
      </c>
      <c r="V315" s="102">
        <v>36</v>
      </c>
      <c r="W315" s="100">
        <v>180</v>
      </c>
      <c r="X315" s="100"/>
      <c r="Y315" s="100">
        <v>0</v>
      </c>
      <c r="Z315" s="1"/>
      <c r="AA315" s="1"/>
      <c r="AB315" s="1"/>
      <c r="AC315" s="1"/>
    </row>
    <row r="316" spans="1:29" ht="15.75" customHeight="1" x14ac:dyDescent="0.2">
      <c r="A316" s="94">
        <v>451100</v>
      </c>
      <c r="B316" s="95" t="s">
        <v>1911</v>
      </c>
      <c r="C316" s="16" t="s">
        <v>186</v>
      </c>
      <c r="D316" s="96">
        <v>13</v>
      </c>
      <c r="E316" s="96">
        <v>85</v>
      </c>
      <c r="F316" s="96">
        <v>0</v>
      </c>
      <c r="G316" s="96">
        <v>0</v>
      </c>
      <c r="H316" s="96">
        <v>0</v>
      </c>
      <c r="I316" s="97">
        <v>113</v>
      </c>
      <c r="J316" s="97">
        <v>0</v>
      </c>
      <c r="K316" s="97">
        <v>0</v>
      </c>
      <c r="L316" s="97">
        <v>0</v>
      </c>
      <c r="M316" s="97">
        <v>30</v>
      </c>
      <c r="N316" s="97">
        <v>35</v>
      </c>
      <c r="O316" s="97">
        <v>0</v>
      </c>
      <c r="P316" s="98">
        <v>12</v>
      </c>
      <c r="Q316" s="98">
        <v>0</v>
      </c>
      <c r="R316" s="102">
        <v>60</v>
      </c>
      <c r="S316" s="102">
        <v>10</v>
      </c>
      <c r="T316" s="102">
        <v>40</v>
      </c>
      <c r="U316" s="102">
        <v>40</v>
      </c>
      <c r="V316" s="102">
        <v>36</v>
      </c>
      <c r="W316" s="100">
        <v>18</v>
      </c>
      <c r="X316" s="100"/>
      <c r="Y316" s="100">
        <v>0</v>
      </c>
      <c r="Z316" s="1"/>
      <c r="AA316" s="1"/>
      <c r="AB316" s="1"/>
      <c r="AC316" s="1"/>
    </row>
    <row r="317" spans="1:29" ht="15.75" customHeight="1" x14ac:dyDescent="0.2">
      <c r="A317" s="94">
        <v>451200</v>
      </c>
      <c r="B317" s="95" t="s">
        <v>1912</v>
      </c>
      <c r="C317" s="16" t="s">
        <v>186</v>
      </c>
      <c r="D317" s="96">
        <v>0</v>
      </c>
      <c r="E317" s="96">
        <v>0</v>
      </c>
      <c r="F317" s="96">
        <v>0</v>
      </c>
      <c r="G317" s="96">
        <v>0</v>
      </c>
      <c r="H317" s="96">
        <v>0</v>
      </c>
      <c r="I317" s="97">
        <v>113</v>
      </c>
      <c r="J317" s="97">
        <v>0</v>
      </c>
      <c r="K317" s="97">
        <v>0</v>
      </c>
      <c r="L317" s="97">
        <v>113</v>
      </c>
      <c r="M317" s="97">
        <v>30</v>
      </c>
      <c r="N317" s="97">
        <v>35</v>
      </c>
      <c r="O317" s="97">
        <v>0</v>
      </c>
      <c r="P317" s="98">
        <v>12</v>
      </c>
      <c r="Q317" s="98">
        <v>0</v>
      </c>
      <c r="R317" s="102">
        <v>60</v>
      </c>
      <c r="S317" s="102">
        <v>10</v>
      </c>
      <c r="T317" s="102">
        <v>40</v>
      </c>
      <c r="U317" s="102">
        <v>40</v>
      </c>
      <c r="V317" s="102">
        <v>36</v>
      </c>
      <c r="W317" s="100">
        <v>180</v>
      </c>
      <c r="X317" s="100"/>
      <c r="Y317" s="100">
        <v>0</v>
      </c>
      <c r="Z317" s="1"/>
      <c r="AA317" s="1"/>
      <c r="AB317" s="1"/>
      <c r="AC317" s="1"/>
    </row>
    <row r="318" spans="1:29" ht="15.75" customHeight="1" x14ac:dyDescent="0.2">
      <c r="A318" s="94">
        <v>451300</v>
      </c>
      <c r="B318" s="95" t="s">
        <v>1913</v>
      </c>
      <c r="C318" s="16" t="s">
        <v>186</v>
      </c>
      <c r="D318" s="96">
        <v>10</v>
      </c>
      <c r="E318" s="96">
        <v>64</v>
      </c>
      <c r="F318" s="96">
        <v>0</v>
      </c>
      <c r="G318" s="96">
        <v>0</v>
      </c>
      <c r="H318" s="96">
        <v>0</v>
      </c>
      <c r="I318" s="97">
        <v>130</v>
      </c>
      <c r="J318" s="97">
        <v>0</v>
      </c>
      <c r="K318" s="97">
        <v>0</v>
      </c>
      <c r="L318" s="97">
        <v>0</v>
      </c>
      <c r="M318" s="97">
        <v>30</v>
      </c>
      <c r="N318" s="97">
        <v>35</v>
      </c>
      <c r="O318" s="97">
        <v>0</v>
      </c>
      <c r="P318" s="98">
        <v>12</v>
      </c>
      <c r="Q318" s="98">
        <v>0</v>
      </c>
      <c r="R318" s="102">
        <v>60</v>
      </c>
      <c r="S318" s="102">
        <v>10</v>
      </c>
      <c r="T318" s="102">
        <v>40</v>
      </c>
      <c r="U318" s="102">
        <v>40</v>
      </c>
      <c r="V318" s="102">
        <v>36</v>
      </c>
      <c r="W318" s="100">
        <v>180</v>
      </c>
      <c r="X318" s="100"/>
      <c r="Y318" s="100">
        <v>0</v>
      </c>
      <c r="Z318" s="1"/>
      <c r="AA318" s="1"/>
      <c r="AB318" s="1"/>
      <c r="AC318" s="1"/>
    </row>
    <row r="319" spans="1:29" ht="15.75" customHeight="1" x14ac:dyDescent="0.2">
      <c r="A319" s="94">
        <v>451400</v>
      </c>
      <c r="B319" s="95" t="s">
        <v>1914</v>
      </c>
      <c r="C319" s="16" t="s">
        <v>186</v>
      </c>
      <c r="D319" s="96">
        <v>4</v>
      </c>
      <c r="E319" s="96">
        <v>24</v>
      </c>
      <c r="F319" s="96">
        <v>71</v>
      </c>
      <c r="G319" s="96">
        <v>0</v>
      </c>
      <c r="H319" s="96">
        <v>0</v>
      </c>
      <c r="I319" s="97">
        <v>85</v>
      </c>
      <c r="J319" s="97">
        <v>92</v>
      </c>
      <c r="K319" s="97">
        <v>0</v>
      </c>
      <c r="L319" s="97">
        <v>0</v>
      </c>
      <c r="M319" s="97">
        <v>30</v>
      </c>
      <c r="N319" s="97">
        <v>35</v>
      </c>
      <c r="O319" s="97">
        <v>0</v>
      </c>
      <c r="P319" s="98">
        <v>12</v>
      </c>
      <c r="Q319" s="98">
        <v>0</v>
      </c>
      <c r="R319" s="102">
        <v>60</v>
      </c>
      <c r="S319" s="102">
        <v>10</v>
      </c>
      <c r="T319" s="102">
        <v>40</v>
      </c>
      <c r="U319" s="102">
        <v>40</v>
      </c>
      <c r="V319" s="102">
        <v>36</v>
      </c>
      <c r="W319" s="100">
        <v>180</v>
      </c>
      <c r="X319" s="100"/>
      <c r="Y319" s="100">
        <v>1</v>
      </c>
      <c r="Z319" s="1"/>
      <c r="AA319" s="1"/>
      <c r="AB319" s="1"/>
      <c r="AC319" s="1"/>
    </row>
    <row r="320" spans="1:29" ht="15.75" customHeight="1" x14ac:dyDescent="0.2">
      <c r="A320" s="94">
        <v>451500</v>
      </c>
      <c r="B320" s="95" t="s">
        <v>1915</v>
      </c>
      <c r="C320" s="16" t="s">
        <v>186</v>
      </c>
      <c r="D320" s="96">
        <v>3</v>
      </c>
      <c r="E320" s="96">
        <v>17</v>
      </c>
      <c r="F320" s="96">
        <v>69</v>
      </c>
      <c r="G320" s="96">
        <v>0</v>
      </c>
      <c r="H320" s="96">
        <v>0</v>
      </c>
      <c r="I320" s="97">
        <v>85</v>
      </c>
      <c r="J320" s="97">
        <v>90</v>
      </c>
      <c r="K320" s="97">
        <v>0</v>
      </c>
      <c r="L320" s="97">
        <v>0</v>
      </c>
      <c r="M320" s="97">
        <v>30</v>
      </c>
      <c r="N320" s="97">
        <v>35</v>
      </c>
      <c r="O320" s="97">
        <v>0</v>
      </c>
      <c r="P320" s="98">
        <v>12</v>
      </c>
      <c r="Q320" s="98">
        <v>0</v>
      </c>
      <c r="R320" s="102">
        <v>60</v>
      </c>
      <c r="S320" s="102">
        <v>10</v>
      </c>
      <c r="T320" s="102">
        <v>40</v>
      </c>
      <c r="U320" s="102">
        <v>40</v>
      </c>
      <c r="V320" s="102">
        <v>36</v>
      </c>
      <c r="W320" s="100">
        <v>180</v>
      </c>
      <c r="X320" s="100"/>
      <c r="Y320" s="100">
        <v>1</v>
      </c>
      <c r="Z320" s="1"/>
      <c r="AA320" s="1"/>
      <c r="AB320" s="1"/>
      <c r="AC320" s="1"/>
    </row>
    <row r="321" spans="1:29" ht="15.75" customHeight="1" x14ac:dyDescent="0.2">
      <c r="A321" s="94">
        <v>451600</v>
      </c>
      <c r="B321" s="95" t="s">
        <v>1916</v>
      </c>
      <c r="C321" s="16" t="s">
        <v>186</v>
      </c>
      <c r="D321" s="96">
        <v>5</v>
      </c>
      <c r="E321" s="96">
        <v>33</v>
      </c>
      <c r="F321" s="96">
        <v>0</v>
      </c>
      <c r="G321" s="96">
        <v>70</v>
      </c>
      <c r="H321" s="96">
        <v>0</v>
      </c>
      <c r="I321" s="97">
        <v>76</v>
      </c>
      <c r="J321" s="97">
        <v>93</v>
      </c>
      <c r="K321" s="97">
        <v>0</v>
      </c>
      <c r="L321" s="97">
        <v>0</v>
      </c>
      <c r="M321" s="97">
        <v>30</v>
      </c>
      <c r="N321" s="97">
        <v>35</v>
      </c>
      <c r="O321" s="97">
        <v>0</v>
      </c>
      <c r="P321" s="98">
        <v>12</v>
      </c>
      <c r="Q321" s="98">
        <v>0</v>
      </c>
      <c r="R321" s="102">
        <v>60</v>
      </c>
      <c r="S321" s="102">
        <v>10</v>
      </c>
      <c r="T321" s="102">
        <v>40</v>
      </c>
      <c r="U321" s="102">
        <v>40</v>
      </c>
      <c r="V321" s="102">
        <v>36</v>
      </c>
      <c r="W321" s="100">
        <v>180</v>
      </c>
      <c r="X321" s="100"/>
      <c r="Y321" s="100">
        <v>1</v>
      </c>
      <c r="Z321" s="1"/>
      <c r="AA321" s="1"/>
      <c r="AB321" s="1"/>
      <c r="AC321" s="1"/>
    </row>
    <row r="322" spans="1:29" ht="15.75" customHeight="1" x14ac:dyDescent="0.2">
      <c r="A322" s="94">
        <v>451700</v>
      </c>
      <c r="B322" s="95" t="s">
        <v>1917</v>
      </c>
      <c r="C322" s="16" t="s">
        <v>186</v>
      </c>
      <c r="D322" s="96">
        <v>5</v>
      </c>
      <c r="E322" s="96">
        <v>31</v>
      </c>
      <c r="F322" s="96">
        <v>0</v>
      </c>
      <c r="G322" s="96">
        <v>82</v>
      </c>
      <c r="H322" s="96">
        <v>0</v>
      </c>
      <c r="I322" s="97">
        <v>78</v>
      </c>
      <c r="J322" s="97">
        <v>85</v>
      </c>
      <c r="K322" s="97">
        <v>0</v>
      </c>
      <c r="L322" s="97">
        <v>0</v>
      </c>
      <c r="M322" s="97">
        <v>30</v>
      </c>
      <c r="N322" s="97">
        <v>35</v>
      </c>
      <c r="O322" s="97">
        <v>0</v>
      </c>
      <c r="P322" s="98">
        <v>12</v>
      </c>
      <c r="Q322" s="98">
        <v>0</v>
      </c>
      <c r="R322" s="102">
        <v>60</v>
      </c>
      <c r="S322" s="102">
        <v>10</v>
      </c>
      <c r="T322" s="102">
        <v>40</v>
      </c>
      <c r="U322" s="102">
        <v>40</v>
      </c>
      <c r="V322" s="102">
        <v>36</v>
      </c>
      <c r="W322" s="100">
        <v>180</v>
      </c>
      <c r="X322" s="100"/>
      <c r="Y322" s="100">
        <v>1</v>
      </c>
      <c r="Z322" s="1"/>
      <c r="AA322" s="1"/>
      <c r="AB322" s="1"/>
      <c r="AC322" s="1"/>
    </row>
    <row r="323" spans="1:29" ht="15.75" customHeight="1" x14ac:dyDescent="0.2">
      <c r="A323" s="94">
        <v>451800</v>
      </c>
      <c r="B323" s="95" t="s">
        <v>1918</v>
      </c>
      <c r="C323" s="16" t="s">
        <v>186</v>
      </c>
      <c r="D323" s="96">
        <v>0</v>
      </c>
      <c r="E323" s="96">
        <v>0</v>
      </c>
      <c r="F323" s="96">
        <v>0</v>
      </c>
      <c r="G323" s="96">
        <v>0</v>
      </c>
      <c r="H323" s="96">
        <v>0</v>
      </c>
      <c r="I323" s="97">
        <v>113</v>
      </c>
      <c r="J323" s="97">
        <v>0</v>
      </c>
      <c r="K323" s="97">
        <v>113</v>
      </c>
      <c r="L323" s="97">
        <v>0</v>
      </c>
      <c r="M323" s="97">
        <v>30</v>
      </c>
      <c r="N323" s="97">
        <v>35</v>
      </c>
      <c r="O323" s="97">
        <v>0</v>
      </c>
      <c r="P323" s="98">
        <v>12</v>
      </c>
      <c r="Q323" s="98">
        <v>0</v>
      </c>
      <c r="R323" s="102">
        <v>60</v>
      </c>
      <c r="S323" s="102">
        <v>10</v>
      </c>
      <c r="T323" s="102">
        <v>40</v>
      </c>
      <c r="U323" s="102">
        <v>40</v>
      </c>
      <c r="V323" s="102">
        <v>36</v>
      </c>
      <c r="W323" s="100">
        <v>180</v>
      </c>
      <c r="X323" s="100"/>
      <c r="Y323" s="100">
        <v>0</v>
      </c>
      <c r="Z323" s="1"/>
      <c r="AA323" s="1"/>
      <c r="AB323" s="1"/>
      <c r="AC323" s="1"/>
    </row>
    <row r="324" spans="1:29" ht="15.75" customHeight="1" x14ac:dyDescent="0.2">
      <c r="A324" s="94">
        <v>451900</v>
      </c>
      <c r="B324" s="95" t="s">
        <v>1919</v>
      </c>
      <c r="C324" s="16" t="s">
        <v>186</v>
      </c>
      <c r="D324" s="96">
        <v>0</v>
      </c>
      <c r="E324" s="96">
        <v>0</v>
      </c>
      <c r="F324" s="96">
        <v>0</v>
      </c>
      <c r="G324" s="96">
        <v>0</v>
      </c>
      <c r="H324" s="96">
        <v>1</v>
      </c>
      <c r="I324" s="97">
        <v>99</v>
      </c>
      <c r="J324" s="97">
        <v>0</v>
      </c>
      <c r="K324" s="97">
        <v>113</v>
      </c>
      <c r="L324" s="97">
        <v>0</v>
      </c>
      <c r="M324" s="97">
        <v>30</v>
      </c>
      <c r="N324" s="97">
        <v>35</v>
      </c>
      <c r="O324" s="97">
        <v>0</v>
      </c>
      <c r="P324" s="98">
        <v>12</v>
      </c>
      <c r="Q324" s="98">
        <v>0</v>
      </c>
      <c r="R324" s="102">
        <v>60</v>
      </c>
      <c r="S324" s="102">
        <v>10</v>
      </c>
      <c r="T324" s="102">
        <v>40</v>
      </c>
      <c r="U324" s="102">
        <v>40</v>
      </c>
      <c r="V324" s="102">
        <v>36</v>
      </c>
      <c r="W324" s="100">
        <v>180</v>
      </c>
      <c r="X324" s="100"/>
      <c r="Y324" s="100">
        <v>0</v>
      </c>
      <c r="Z324" s="1"/>
      <c r="AA324" s="1"/>
      <c r="AB324" s="1"/>
      <c r="AC324" s="1"/>
    </row>
    <row r="325" spans="1:29" ht="15.75" customHeight="1" x14ac:dyDescent="0.2">
      <c r="A325" s="94" t="s">
        <v>418</v>
      </c>
      <c r="B325" s="94" t="s">
        <v>449</v>
      </c>
      <c r="C325" s="16" t="s">
        <v>2</v>
      </c>
      <c r="D325" s="96" t="s">
        <v>419</v>
      </c>
      <c r="E325" s="96" t="s">
        <v>420</v>
      </c>
      <c r="F325" s="96" t="s">
        <v>421</v>
      </c>
      <c r="G325" s="96" t="s">
        <v>422</v>
      </c>
      <c r="H325" s="96" t="s">
        <v>423</v>
      </c>
      <c r="I325" s="97" t="s">
        <v>424</v>
      </c>
      <c r="J325" s="97" t="s">
        <v>425</v>
      </c>
      <c r="K325" s="97" t="s">
        <v>426</v>
      </c>
      <c r="L325" s="97" t="s">
        <v>427</v>
      </c>
      <c r="M325" s="97" t="s">
        <v>428</v>
      </c>
      <c r="N325" s="97" t="s">
        <v>429</v>
      </c>
      <c r="O325" s="97" t="s">
        <v>430</v>
      </c>
      <c r="P325" s="98" t="s">
        <v>9</v>
      </c>
      <c r="Q325" s="98" t="s">
        <v>431</v>
      </c>
      <c r="R325" s="102" t="s">
        <v>432</v>
      </c>
      <c r="S325" s="102" t="s">
        <v>433</v>
      </c>
      <c r="T325" s="102" t="s">
        <v>434</v>
      </c>
      <c r="U325" s="102" t="s">
        <v>435</v>
      </c>
      <c r="V325" s="102" t="s">
        <v>436</v>
      </c>
      <c r="W325" s="100" t="s">
        <v>437</v>
      </c>
      <c r="X325" s="100" t="s">
        <v>10</v>
      </c>
      <c r="Y325" s="100" t="s">
        <v>438</v>
      </c>
      <c r="Z325" s="1"/>
      <c r="AA325" s="1"/>
      <c r="AB325" s="1"/>
      <c r="AC325" s="1"/>
    </row>
    <row r="326" spans="1:29" ht="15.75" customHeight="1" x14ac:dyDescent="0.2">
      <c r="A326" s="94">
        <v>453000</v>
      </c>
      <c r="B326" s="103" t="s">
        <v>1920</v>
      </c>
      <c r="C326" s="16" t="s">
        <v>189</v>
      </c>
      <c r="D326" s="96">
        <v>13</v>
      </c>
      <c r="E326" s="96">
        <v>13</v>
      </c>
      <c r="F326" s="96">
        <v>0</v>
      </c>
      <c r="G326" s="96">
        <v>0</v>
      </c>
      <c r="H326" s="96">
        <v>0</v>
      </c>
      <c r="I326" s="97">
        <v>265</v>
      </c>
      <c r="J326" s="97">
        <v>0</v>
      </c>
      <c r="K326" s="97">
        <v>0</v>
      </c>
      <c r="L326" s="97">
        <v>0</v>
      </c>
      <c r="M326" s="97">
        <v>25</v>
      </c>
      <c r="N326" s="97">
        <v>35</v>
      </c>
      <c r="O326" s="97">
        <v>0</v>
      </c>
      <c r="P326" s="98">
        <v>10</v>
      </c>
      <c r="Q326" s="98">
        <v>0</v>
      </c>
      <c r="R326" s="102">
        <v>60</v>
      </c>
      <c r="S326" s="102">
        <v>10</v>
      </c>
      <c r="T326" s="102">
        <v>40</v>
      </c>
      <c r="U326" s="102">
        <v>40</v>
      </c>
      <c r="V326" s="102">
        <v>36</v>
      </c>
      <c r="W326" s="100">
        <v>600</v>
      </c>
      <c r="X326" s="100">
        <v>6600</v>
      </c>
      <c r="Y326" s="100">
        <v>0</v>
      </c>
      <c r="Z326" s="1"/>
      <c r="AA326" s="1"/>
      <c r="AB326" s="1"/>
      <c r="AC326" s="1"/>
    </row>
    <row r="327" spans="1:29" ht="15.75" customHeight="1" x14ac:dyDescent="0.2">
      <c r="A327" s="140" t="s">
        <v>948</v>
      </c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2"/>
      <c r="Z327" s="1"/>
      <c r="AA327" s="1"/>
      <c r="AB327" s="1"/>
      <c r="AC327" s="1"/>
    </row>
    <row r="328" spans="1:29" ht="15.75" customHeight="1" x14ac:dyDescent="0.2">
      <c r="A328" s="94" t="s">
        <v>418</v>
      </c>
      <c r="B328" s="94" t="s">
        <v>449</v>
      </c>
      <c r="C328" s="16" t="s">
        <v>2</v>
      </c>
      <c r="D328" s="96" t="s">
        <v>419</v>
      </c>
      <c r="E328" s="96" t="s">
        <v>420</v>
      </c>
      <c r="F328" s="96" t="s">
        <v>421</v>
      </c>
      <c r="G328" s="96" t="s">
        <v>422</v>
      </c>
      <c r="H328" s="96" t="s">
        <v>423</v>
      </c>
      <c r="I328" s="97" t="s">
        <v>424</v>
      </c>
      <c r="J328" s="97" t="s">
        <v>425</v>
      </c>
      <c r="K328" s="97" t="s">
        <v>426</v>
      </c>
      <c r="L328" s="97" t="s">
        <v>427</v>
      </c>
      <c r="M328" s="97" t="s">
        <v>428</v>
      </c>
      <c r="N328" s="97" t="s">
        <v>429</v>
      </c>
      <c r="O328" s="97" t="s">
        <v>430</v>
      </c>
      <c r="P328" s="98" t="s">
        <v>9</v>
      </c>
      <c r="Q328" s="98" t="s">
        <v>431</v>
      </c>
      <c r="R328" s="102" t="s">
        <v>432</v>
      </c>
      <c r="S328" s="102" t="s">
        <v>433</v>
      </c>
      <c r="T328" s="102" t="s">
        <v>434</v>
      </c>
      <c r="U328" s="102" t="s">
        <v>435</v>
      </c>
      <c r="V328" s="102" t="s">
        <v>436</v>
      </c>
      <c r="W328" s="100" t="s">
        <v>437</v>
      </c>
      <c r="X328" s="100" t="s">
        <v>10</v>
      </c>
      <c r="Y328" s="100" t="s">
        <v>438</v>
      </c>
      <c r="Z328" s="1"/>
      <c r="AA328" s="1"/>
      <c r="AB328" s="1"/>
      <c r="AC328" s="1"/>
    </row>
    <row r="329" spans="1:29" ht="15.75" customHeight="1" x14ac:dyDescent="0.2">
      <c r="A329" s="94">
        <v>500000</v>
      </c>
      <c r="B329" s="103" t="s">
        <v>1921</v>
      </c>
      <c r="C329" s="16" t="s">
        <v>197</v>
      </c>
      <c r="D329" s="96">
        <v>0</v>
      </c>
      <c r="E329" s="96">
        <v>85</v>
      </c>
      <c r="F329" s="96">
        <v>0</v>
      </c>
      <c r="G329" s="96">
        <v>0</v>
      </c>
      <c r="H329" s="96">
        <v>0</v>
      </c>
      <c r="I329" s="97">
        <v>90</v>
      </c>
      <c r="J329" s="97">
        <v>0</v>
      </c>
      <c r="K329" s="97">
        <v>0</v>
      </c>
      <c r="L329" s="97">
        <v>0</v>
      </c>
      <c r="M329" s="97">
        <v>15</v>
      </c>
      <c r="N329" s="97">
        <v>20</v>
      </c>
      <c r="O329" s="97">
        <v>0</v>
      </c>
      <c r="P329" s="98">
        <v>5</v>
      </c>
      <c r="Q329" s="98">
        <v>0</v>
      </c>
      <c r="R329" s="102">
        <v>45</v>
      </c>
      <c r="S329" s="102">
        <v>10</v>
      </c>
      <c r="T329" s="102">
        <v>30</v>
      </c>
      <c r="U329" s="102">
        <v>30</v>
      </c>
      <c r="V329" s="102">
        <v>30</v>
      </c>
      <c r="W329" s="100">
        <v>80</v>
      </c>
      <c r="X329" s="100">
        <v>6401</v>
      </c>
      <c r="Y329" s="100">
        <v>0</v>
      </c>
      <c r="Z329" s="1"/>
      <c r="AA329" s="1"/>
      <c r="AB329" s="1"/>
      <c r="AC329" s="1"/>
    </row>
    <row r="330" spans="1:29" ht="15.75" customHeight="1" x14ac:dyDescent="0.2">
      <c r="A330" s="94">
        <v>500100</v>
      </c>
      <c r="B330" s="95" t="s">
        <v>1922</v>
      </c>
      <c r="C330" s="16" t="s">
        <v>197</v>
      </c>
      <c r="D330" s="96">
        <v>0</v>
      </c>
      <c r="E330" s="96">
        <v>85</v>
      </c>
      <c r="F330" s="96">
        <v>0</v>
      </c>
      <c r="G330" s="96">
        <v>0</v>
      </c>
      <c r="H330" s="96">
        <v>0</v>
      </c>
      <c r="I330" s="97">
        <v>90</v>
      </c>
      <c r="J330" s="97">
        <v>0</v>
      </c>
      <c r="K330" s="97">
        <v>0</v>
      </c>
      <c r="L330" s="97">
        <v>0</v>
      </c>
      <c r="M330" s="97">
        <v>15</v>
      </c>
      <c r="N330" s="97">
        <v>20</v>
      </c>
      <c r="O330" s="97">
        <v>0</v>
      </c>
      <c r="P330" s="98">
        <v>5</v>
      </c>
      <c r="Q330" s="98">
        <v>0</v>
      </c>
      <c r="R330" s="102">
        <v>45</v>
      </c>
      <c r="S330" s="102">
        <v>10</v>
      </c>
      <c r="T330" s="102">
        <v>30</v>
      </c>
      <c r="U330" s="102">
        <v>30</v>
      </c>
      <c r="V330" s="102">
        <v>30</v>
      </c>
      <c r="W330" s="100">
        <v>8</v>
      </c>
      <c r="X330" s="100">
        <v>6401</v>
      </c>
      <c r="Y330" s="100">
        <v>0</v>
      </c>
      <c r="Z330" s="1"/>
      <c r="AA330" s="1"/>
      <c r="AB330" s="1"/>
      <c r="AC330" s="1"/>
    </row>
    <row r="331" spans="1:29" ht="15.75" customHeight="1" x14ac:dyDescent="0.2">
      <c r="A331" s="94">
        <v>500200</v>
      </c>
      <c r="B331" s="95" t="s">
        <v>1923</v>
      </c>
      <c r="C331" s="16" t="s">
        <v>197</v>
      </c>
      <c r="D331" s="96">
        <v>0</v>
      </c>
      <c r="E331" s="96">
        <v>0</v>
      </c>
      <c r="F331" s="96">
        <v>0</v>
      </c>
      <c r="G331" s="96">
        <v>0</v>
      </c>
      <c r="H331" s="96">
        <v>0</v>
      </c>
      <c r="I331" s="97">
        <v>90</v>
      </c>
      <c r="J331" s="97">
        <v>0</v>
      </c>
      <c r="K331" s="97">
        <v>0</v>
      </c>
      <c r="L331" s="97">
        <v>90</v>
      </c>
      <c r="M331" s="97">
        <v>15</v>
      </c>
      <c r="N331" s="97">
        <v>20</v>
      </c>
      <c r="O331" s="97">
        <v>0</v>
      </c>
      <c r="P331" s="98">
        <v>5</v>
      </c>
      <c r="Q331" s="98">
        <v>0</v>
      </c>
      <c r="R331" s="102">
        <v>45</v>
      </c>
      <c r="S331" s="102">
        <v>10</v>
      </c>
      <c r="T331" s="102">
        <v>30</v>
      </c>
      <c r="U331" s="102">
        <v>30</v>
      </c>
      <c r="V331" s="102">
        <v>30</v>
      </c>
      <c r="W331" s="100">
        <v>80</v>
      </c>
      <c r="X331" s="100">
        <v>6401</v>
      </c>
      <c r="Y331" s="100">
        <v>0</v>
      </c>
      <c r="Z331" s="1"/>
      <c r="AA331" s="1"/>
      <c r="AB331" s="1"/>
      <c r="AC331" s="1"/>
    </row>
    <row r="332" spans="1:29" ht="15.75" customHeight="1" x14ac:dyDescent="0.2">
      <c r="A332" s="94">
        <v>500300</v>
      </c>
      <c r="B332" s="95" t="s">
        <v>1924</v>
      </c>
      <c r="C332" s="16" t="s">
        <v>197</v>
      </c>
      <c r="D332" s="96">
        <v>0</v>
      </c>
      <c r="E332" s="96">
        <v>64</v>
      </c>
      <c r="F332" s="96">
        <v>0</v>
      </c>
      <c r="G332" s="96">
        <v>0</v>
      </c>
      <c r="H332" s="96">
        <v>0</v>
      </c>
      <c r="I332" s="97">
        <v>104</v>
      </c>
      <c r="J332" s="97">
        <v>0</v>
      </c>
      <c r="K332" s="97">
        <v>0</v>
      </c>
      <c r="L332" s="97">
        <v>0</v>
      </c>
      <c r="M332" s="97">
        <v>15</v>
      </c>
      <c r="N332" s="97">
        <v>20</v>
      </c>
      <c r="O332" s="97">
        <v>0</v>
      </c>
      <c r="P332" s="98">
        <v>5</v>
      </c>
      <c r="Q332" s="98">
        <v>0</v>
      </c>
      <c r="R332" s="102">
        <v>45</v>
      </c>
      <c r="S332" s="102">
        <v>10</v>
      </c>
      <c r="T332" s="102">
        <v>30</v>
      </c>
      <c r="U332" s="102">
        <v>30</v>
      </c>
      <c r="V332" s="102">
        <v>30</v>
      </c>
      <c r="W332" s="100">
        <v>80</v>
      </c>
      <c r="X332" s="100">
        <v>6401</v>
      </c>
      <c r="Y332" s="100">
        <v>0</v>
      </c>
      <c r="Z332" s="1"/>
      <c r="AA332" s="1"/>
      <c r="AB332" s="1"/>
      <c r="AC332" s="1"/>
    </row>
    <row r="333" spans="1:29" ht="15.75" customHeight="1" x14ac:dyDescent="0.2">
      <c r="A333" s="94">
        <v>500400</v>
      </c>
      <c r="B333" s="95" t="s">
        <v>1925</v>
      </c>
      <c r="C333" s="16" t="s">
        <v>197</v>
      </c>
      <c r="D333" s="96">
        <v>0</v>
      </c>
      <c r="E333" s="96">
        <v>23</v>
      </c>
      <c r="F333" s="96">
        <v>61</v>
      </c>
      <c r="G333" s="96">
        <v>0</v>
      </c>
      <c r="H333" s="96">
        <v>0</v>
      </c>
      <c r="I333" s="97">
        <v>68</v>
      </c>
      <c r="J333" s="97">
        <v>73</v>
      </c>
      <c r="K333" s="97">
        <v>0</v>
      </c>
      <c r="L333" s="97">
        <v>0</v>
      </c>
      <c r="M333" s="97">
        <v>15</v>
      </c>
      <c r="N333" s="97">
        <v>20</v>
      </c>
      <c r="O333" s="97">
        <v>0</v>
      </c>
      <c r="P333" s="98">
        <v>5</v>
      </c>
      <c r="Q333" s="98">
        <v>0</v>
      </c>
      <c r="R333" s="102">
        <v>45</v>
      </c>
      <c r="S333" s="102">
        <v>10</v>
      </c>
      <c r="T333" s="102">
        <v>30</v>
      </c>
      <c r="U333" s="102">
        <v>30</v>
      </c>
      <c r="V333" s="102">
        <v>30</v>
      </c>
      <c r="W333" s="100">
        <v>80</v>
      </c>
      <c r="X333" s="100">
        <v>6401</v>
      </c>
      <c r="Y333" s="100">
        <v>1</v>
      </c>
      <c r="Z333" s="1"/>
      <c r="AA333" s="1"/>
      <c r="AB333" s="1"/>
      <c r="AC333" s="1"/>
    </row>
    <row r="334" spans="1:29" ht="15.75" customHeight="1" x14ac:dyDescent="0.2">
      <c r="A334" s="94">
        <v>500500</v>
      </c>
      <c r="B334" s="95" t="s">
        <v>1926</v>
      </c>
      <c r="C334" s="16" t="s">
        <v>197</v>
      </c>
      <c r="D334" s="96">
        <v>0</v>
      </c>
      <c r="E334" s="96">
        <v>16</v>
      </c>
      <c r="F334" s="96">
        <v>60</v>
      </c>
      <c r="G334" s="96">
        <v>0</v>
      </c>
      <c r="H334" s="96">
        <v>0</v>
      </c>
      <c r="I334" s="97">
        <v>68</v>
      </c>
      <c r="J334" s="97">
        <v>72</v>
      </c>
      <c r="K334" s="97">
        <v>0</v>
      </c>
      <c r="L334" s="97">
        <v>0</v>
      </c>
      <c r="M334" s="97">
        <v>15</v>
      </c>
      <c r="N334" s="97">
        <v>20</v>
      </c>
      <c r="O334" s="97">
        <v>0</v>
      </c>
      <c r="P334" s="98">
        <v>5</v>
      </c>
      <c r="Q334" s="98">
        <v>0</v>
      </c>
      <c r="R334" s="102">
        <v>45</v>
      </c>
      <c r="S334" s="102">
        <v>10</v>
      </c>
      <c r="T334" s="102">
        <v>30</v>
      </c>
      <c r="U334" s="102">
        <v>30</v>
      </c>
      <c r="V334" s="102">
        <v>30</v>
      </c>
      <c r="W334" s="100">
        <v>80</v>
      </c>
      <c r="X334" s="100">
        <v>6401</v>
      </c>
      <c r="Y334" s="100">
        <v>1</v>
      </c>
      <c r="Z334" s="1"/>
      <c r="AA334" s="1"/>
      <c r="AB334" s="1"/>
      <c r="AC334" s="1"/>
    </row>
    <row r="335" spans="1:29" ht="15.75" customHeight="1" x14ac:dyDescent="0.2">
      <c r="A335" s="94">
        <v>500600</v>
      </c>
      <c r="B335" s="95" t="s">
        <v>1927</v>
      </c>
      <c r="C335" s="16" t="s">
        <v>197</v>
      </c>
      <c r="D335" s="96">
        <v>0</v>
      </c>
      <c r="E335" s="96">
        <v>32</v>
      </c>
      <c r="F335" s="96">
        <v>0</v>
      </c>
      <c r="G335" s="96">
        <v>61</v>
      </c>
      <c r="H335" s="96">
        <v>0</v>
      </c>
      <c r="I335" s="97">
        <v>61</v>
      </c>
      <c r="J335" s="97">
        <v>74</v>
      </c>
      <c r="K335" s="97">
        <v>0</v>
      </c>
      <c r="L335" s="97">
        <v>0</v>
      </c>
      <c r="M335" s="97">
        <v>15</v>
      </c>
      <c r="N335" s="97">
        <v>20</v>
      </c>
      <c r="O335" s="97">
        <v>0</v>
      </c>
      <c r="P335" s="98">
        <v>5</v>
      </c>
      <c r="Q335" s="98">
        <v>0</v>
      </c>
      <c r="R335" s="102">
        <v>45</v>
      </c>
      <c r="S335" s="102">
        <v>10</v>
      </c>
      <c r="T335" s="102">
        <v>30</v>
      </c>
      <c r="U335" s="102">
        <v>30</v>
      </c>
      <c r="V335" s="102">
        <v>30</v>
      </c>
      <c r="W335" s="100">
        <v>80</v>
      </c>
      <c r="X335" s="100">
        <v>6401</v>
      </c>
      <c r="Y335" s="100">
        <v>1</v>
      </c>
      <c r="Z335" s="1"/>
      <c r="AA335" s="1"/>
      <c r="AB335" s="1"/>
      <c r="AC335" s="1"/>
    </row>
    <row r="336" spans="1:29" ht="15.75" customHeight="1" x14ac:dyDescent="0.2">
      <c r="A336" s="94">
        <v>500700</v>
      </c>
      <c r="B336" s="95" t="s">
        <v>1928</v>
      </c>
      <c r="C336" s="16" t="s">
        <v>197</v>
      </c>
      <c r="D336" s="96">
        <v>0</v>
      </c>
      <c r="E336" s="96">
        <v>30</v>
      </c>
      <c r="F336" s="96">
        <v>0</v>
      </c>
      <c r="G336" s="96">
        <v>71</v>
      </c>
      <c r="H336" s="96">
        <v>0</v>
      </c>
      <c r="I336" s="97">
        <v>62</v>
      </c>
      <c r="J336" s="97">
        <v>68</v>
      </c>
      <c r="K336" s="97">
        <v>0</v>
      </c>
      <c r="L336" s="97">
        <v>0</v>
      </c>
      <c r="M336" s="97">
        <v>15</v>
      </c>
      <c r="N336" s="97">
        <v>20</v>
      </c>
      <c r="O336" s="97">
        <v>0</v>
      </c>
      <c r="P336" s="98">
        <v>5</v>
      </c>
      <c r="Q336" s="98">
        <v>0</v>
      </c>
      <c r="R336" s="102">
        <v>45</v>
      </c>
      <c r="S336" s="102">
        <v>10</v>
      </c>
      <c r="T336" s="102">
        <v>30</v>
      </c>
      <c r="U336" s="102">
        <v>30</v>
      </c>
      <c r="V336" s="102">
        <v>30</v>
      </c>
      <c r="W336" s="100">
        <v>80</v>
      </c>
      <c r="X336" s="100">
        <v>6401</v>
      </c>
      <c r="Y336" s="100">
        <v>1</v>
      </c>
      <c r="Z336" s="1"/>
      <c r="AA336" s="1"/>
      <c r="AB336" s="1"/>
      <c r="AC336" s="1"/>
    </row>
    <row r="337" spans="1:29" ht="15.75" customHeight="1" x14ac:dyDescent="0.2">
      <c r="A337" s="94">
        <v>500800</v>
      </c>
      <c r="B337" s="95" t="s">
        <v>1929</v>
      </c>
      <c r="C337" s="16" t="s">
        <v>197</v>
      </c>
      <c r="D337" s="96">
        <v>0</v>
      </c>
      <c r="E337" s="96">
        <v>0</v>
      </c>
      <c r="F337" s="96">
        <v>0</v>
      </c>
      <c r="G337" s="96">
        <v>0</v>
      </c>
      <c r="H337" s="96">
        <v>0</v>
      </c>
      <c r="I337" s="97">
        <v>90</v>
      </c>
      <c r="J337" s="97">
        <v>0</v>
      </c>
      <c r="K337" s="97">
        <v>90</v>
      </c>
      <c r="L337" s="97">
        <v>0</v>
      </c>
      <c r="M337" s="97">
        <v>15</v>
      </c>
      <c r="N337" s="97">
        <v>20</v>
      </c>
      <c r="O337" s="97">
        <v>0</v>
      </c>
      <c r="P337" s="98">
        <v>5</v>
      </c>
      <c r="Q337" s="98">
        <v>0</v>
      </c>
      <c r="R337" s="102">
        <v>45</v>
      </c>
      <c r="S337" s="102">
        <v>10</v>
      </c>
      <c r="T337" s="102">
        <v>30</v>
      </c>
      <c r="U337" s="102">
        <v>30</v>
      </c>
      <c r="V337" s="102">
        <v>30</v>
      </c>
      <c r="W337" s="100">
        <v>80</v>
      </c>
      <c r="X337" s="100">
        <v>6401</v>
      </c>
      <c r="Y337" s="100">
        <v>0</v>
      </c>
      <c r="Z337" s="1"/>
      <c r="AA337" s="1"/>
      <c r="AB337" s="1"/>
      <c r="AC337" s="1"/>
    </row>
    <row r="338" spans="1:29" ht="15.75" customHeight="1" x14ac:dyDescent="0.2">
      <c r="A338" s="94">
        <v>500900</v>
      </c>
      <c r="B338" s="95" t="s">
        <v>1930</v>
      </c>
      <c r="C338" s="16" t="s">
        <v>197</v>
      </c>
      <c r="D338" s="96">
        <v>0</v>
      </c>
      <c r="E338" s="96">
        <v>0</v>
      </c>
      <c r="F338" s="96">
        <v>0</v>
      </c>
      <c r="G338" s="96">
        <v>0</v>
      </c>
      <c r="H338" s="96">
        <v>1</v>
      </c>
      <c r="I338" s="97">
        <v>78</v>
      </c>
      <c r="J338" s="97">
        <v>0</v>
      </c>
      <c r="K338" s="97">
        <v>90</v>
      </c>
      <c r="L338" s="97">
        <v>0</v>
      </c>
      <c r="M338" s="97">
        <v>15</v>
      </c>
      <c r="N338" s="97">
        <v>20</v>
      </c>
      <c r="O338" s="97">
        <v>0</v>
      </c>
      <c r="P338" s="98">
        <v>5</v>
      </c>
      <c r="Q338" s="98">
        <v>0</v>
      </c>
      <c r="R338" s="102">
        <v>45</v>
      </c>
      <c r="S338" s="102">
        <v>10</v>
      </c>
      <c r="T338" s="102">
        <v>30</v>
      </c>
      <c r="U338" s="102">
        <v>30</v>
      </c>
      <c r="V338" s="102">
        <v>30</v>
      </c>
      <c r="W338" s="100">
        <v>80</v>
      </c>
      <c r="X338" s="100">
        <v>6401</v>
      </c>
      <c r="Y338" s="100">
        <v>0</v>
      </c>
      <c r="Z338" s="1"/>
      <c r="AA338" s="1"/>
      <c r="AB338" s="1"/>
      <c r="AC338" s="1"/>
    </row>
    <row r="339" spans="1:29" ht="15.75" customHeight="1" x14ac:dyDescent="0.2">
      <c r="A339" s="94" t="s">
        <v>418</v>
      </c>
      <c r="B339" s="94" t="s">
        <v>449</v>
      </c>
      <c r="C339" s="16" t="s">
        <v>2</v>
      </c>
      <c r="D339" s="96" t="s">
        <v>419</v>
      </c>
      <c r="E339" s="96" t="s">
        <v>420</v>
      </c>
      <c r="F339" s="96" t="s">
        <v>421</v>
      </c>
      <c r="G339" s="96" t="s">
        <v>422</v>
      </c>
      <c r="H339" s="96" t="s">
        <v>423</v>
      </c>
      <c r="I339" s="97" t="s">
        <v>424</v>
      </c>
      <c r="J339" s="97" t="s">
        <v>425</v>
      </c>
      <c r="K339" s="97" t="s">
        <v>426</v>
      </c>
      <c r="L339" s="97" t="s">
        <v>427</v>
      </c>
      <c r="M339" s="97" t="s">
        <v>428</v>
      </c>
      <c r="N339" s="97" t="s">
        <v>429</v>
      </c>
      <c r="O339" s="97" t="s">
        <v>430</v>
      </c>
      <c r="P339" s="98" t="s">
        <v>9</v>
      </c>
      <c r="Q339" s="98" t="s">
        <v>431</v>
      </c>
      <c r="R339" s="102" t="s">
        <v>432</v>
      </c>
      <c r="S339" s="102" t="s">
        <v>433</v>
      </c>
      <c r="T339" s="102" t="s">
        <v>434</v>
      </c>
      <c r="U339" s="102" t="s">
        <v>435</v>
      </c>
      <c r="V339" s="102" t="s">
        <v>436</v>
      </c>
      <c r="W339" s="100" t="s">
        <v>437</v>
      </c>
      <c r="X339" s="100" t="s">
        <v>10</v>
      </c>
      <c r="Y339" s="100" t="s">
        <v>438</v>
      </c>
      <c r="Z339" s="1"/>
      <c r="AA339" s="1"/>
      <c r="AB339" s="1"/>
      <c r="AC339" s="1"/>
    </row>
    <row r="340" spans="1:29" ht="15.75" customHeight="1" x14ac:dyDescent="0.2">
      <c r="A340" s="94">
        <v>501000</v>
      </c>
      <c r="B340" s="103" t="s">
        <v>1931</v>
      </c>
      <c r="C340" s="16" t="s">
        <v>140</v>
      </c>
      <c r="D340" s="96">
        <v>38</v>
      </c>
      <c r="E340" s="96">
        <v>50</v>
      </c>
      <c r="F340" s="96">
        <v>0</v>
      </c>
      <c r="G340" s="96">
        <v>0</v>
      </c>
      <c r="H340" s="96">
        <v>0</v>
      </c>
      <c r="I340" s="97">
        <v>90</v>
      </c>
      <c r="J340" s="97">
        <v>0</v>
      </c>
      <c r="K340" s="97">
        <v>0</v>
      </c>
      <c r="L340" s="97">
        <v>0</v>
      </c>
      <c r="M340" s="97">
        <v>15</v>
      </c>
      <c r="N340" s="97">
        <v>20</v>
      </c>
      <c r="O340" s="97">
        <v>0</v>
      </c>
      <c r="P340" s="98">
        <v>8</v>
      </c>
      <c r="Q340" s="98">
        <v>1</v>
      </c>
      <c r="R340" s="102">
        <v>45</v>
      </c>
      <c r="S340" s="102">
        <v>10</v>
      </c>
      <c r="T340" s="102">
        <v>30</v>
      </c>
      <c r="U340" s="102">
        <v>30</v>
      </c>
      <c r="V340" s="102">
        <v>30</v>
      </c>
      <c r="W340" s="100">
        <v>60</v>
      </c>
      <c r="X340" s="100">
        <v>6400</v>
      </c>
      <c r="Y340" s="100">
        <v>0</v>
      </c>
      <c r="Z340" s="1"/>
      <c r="AA340" s="1"/>
      <c r="AB340" s="1"/>
      <c r="AC340" s="1"/>
    </row>
    <row r="341" spans="1:29" ht="15.75" customHeight="1" x14ac:dyDescent="0.2">
      <c r="A341" s="94">
        <v>501100</v>
      </c>
      <c r="B341" s="95" t="s">
        <v>1932</v>
      </c>
      <c r="C341" s="16" t="s">
        <v>140</v>
      </c>
      <c r="D341" s="96">
        <v>38</v>
      </c>
      <c r="E341" s="96">
        <v>50</v>
      </c>
      <c r="F341" s="96">
        <v>0</v>
      </c>
      <c r="G341" s="96">
        <v>0</v>
      </c>
      <c r="H341" s="96">
        <v>0</v>
      </c>
      <c r="I341" s="97">
        <v>90</v>
      </c>
      <c r="J341" s="97">
        <v>0</v>
      </c>
      <c r="K341" s="97">
        <v>0</v>
      </c>
      <c r="L341" s="97">
        <v>0</v>
      </c>
      <c r="M341" s="97">
        <v>15</v>
      </c>
      <c r="N341" s="97">
        <v>20</v>
      </c>
      <c r="O341" s="97">
        <v>0</v>
      </c>
      <c r="P341" s="98">
        <v>8</v>
      </c>
      <c r="Q341" s="98">
        <v>1</v>
      </c>
      <c r="R341" s="102">
        <v>45</v>
      </c>
      <c r="S341" s="102">
        <v>10</v>
      </c>
      <c r="T341" s="102">
        <v>30</v>
      </c>
      <c r="U341" s="102">
        <v>30</v>
      </c>
      <c r="V341" s="102">
        <v>30</v>
      </c>
      <c r="W341" s="100">
        <v>6</v>
      </c>
      <c r="X341" s="100">
        <v>6400</v>
      </c>
      <c r="Y341" s="100">
        <v>0</v>
      </c>
      <c r="Z341" s="1"/>
      <c r="AA341" s="1"/>
      <c r="AB341" s="1"/>
      <c r="AC341" s="1"/>
    </row>
    <row r="342" spans="1:29" ht="15.75" customHeight="1" x14ac:dyDescent="0.2">
      <c r="A342" s="94">
        <v>501200</v>
      </c>
      <c r="B342" s="95" t="s">
        <v>1933</v>
      </c>
      <c r="C342" s="16" t="s">
        <v>140</v>
      </c>
      <c r="D342" s="96">
        <v>0</v>
      </c>
      <c r="E342" s="96">
        <v>0</v>
      </c>
      <c r="F342" s="96">
        <v>0</v>
      </c>
      <c r="G342" s="96">
        <v>0</v>
      </c>
      <c r="H342" s="96">
        <v>0</v>
      </c>
      <c r="I342" s="97">
        <v>90</v>
      </c>
      <c r="J342" s="97">
        <v>0</v>
      </c>
      <c r="K342" s="97">
        <v>0</v>
      </c>
      <c r="L342" s="97">
        <v>90</v>
      </c>
      <c r="M342" s="97">
        <v>15</v>
      </c>
      <c r="N342" s="97">
        <v>20</v>
      </c>
      <c r="O342" s="97">
        <v>0</v>
      </c>
      <c r="P342" s="98">
        <v>8</v>
      </c>
      <c r="Q342" s="98">
        <v>1</v>
      </c>
      <c r="R342" s="102">
        <v>45</v>
      </c>
      <c r="S342" s="102">
        <v>10</v>
      </c>
      <c r="T342" s="102">
        <v>30</v>
      </c>
      <c r="U342" s="102">
        <v>30</v>
      </c>
      <c r="V342" s="102">
        <v>30</v>
      </c>
      <c r="W342" s="100">
        <v>60</v>
      </c>
      <c r="X342" s="100">
        <v>6400</v>
      </c>
      <c r="Y342" s="100">
        <v>0</v>
      </c>
      <c r="Z342" s="1"/>
      <c r="AA342" s="1"/>
      <c r="AB342" s="1"/>
      <c r="AC342" s="1"/>
    </row>
    <row r="343" spans="1:29" ht="15.75" customHeight="1" x14ac:dyDescent="0.2">
      <c r="A343" s="94">
        <v>501300</v>
      </c>
      <c r="B343" s="95" t="s">
        <v>1934</v>
      </c>
      <c r="C343" s="16" t="s">
        <v>140</v>
      </c>
      <c r="D343" s="96">
        <v>29</v>
      </c>
      <c r="E343" s="96">
        <v>38</v>
      </c>
      <c r="F343" s="96">
        <v>0</v>
      </c>
      <c r="G343" s="96">
        <v>0</v>
      </c>
      <c r="H343" s="96">
        <v>0</v>
      </c>
      <c r="I343" s="97">
        <v>104</v>
      </c>
      <c r="J343" s="97">
        <v>0</v>
      </c>
      <c r="K343" s="97">
        <v>0</v>
      </c>
      <c r="L343" s="97">
        <v>0</v>
      </c>
      <c r="M343" s="97">
        <v>15</v>
      </c>
      <c r="N343" s="97">
        <v>20</v>
      </c>
      <c r="O343" s="97">
        <v>0</v>
      </c>
      <c r="P343" s="98">
        <v>8</v>
      </c>
      <c r="Q343" s="98">
        <v>1</v>
      </c>
      <c r="R343" s="102">
        <v>45</v>
      </c>
      <c r="S343" s="102">
        <v>10</v>
      </c>
      <c r="T343" s="102">
        <v>30</v>
      </c>
      <c r="U343" s="102">
        <v>30</v>
      </c>
      <c r="V343" s="102">
        <v>30</v>
      </c>
      <c r="W343" s="100">
        <v>60</v>
      </c>
      <c r="X343" s="100">
        <v>6400</v>
      </c>
      <c r="Y343" s="100">
        <v>0</v>
      </c>
      <c r="Z343" s="1"/>
      <c r="AA343" s="1"/>
      <c r="AB343" s="1"/>
      <c r="AC343" s="1"/>
    </row>
    <row r="344" spans="1:29" ht="15.75" customHeight="1" x14ac:dyDescent="0.2">
      <c r="A344" s="94">
        <v>501400</v>
      </c>
      <c r="B344" s="95" t="s">
        <v>1935</v>
      </c>
      <c r="C344" s="16" t="s">
        <v>140</v>
      </c>
      <c r="D344" s="96">
        <v>11</v>
      </c>
      <c r="E344" s="96">
        <v>14</v>
      </c>
      <c r="F344" s="96">
        <v>63</v>
      </c>
      <c r="G344" s="96">
        <v>0</v>
      </c>
      <c r="H344" s="96">
        <v>0</v>
      </c>
      <c r="I344" s="97">
        <v>68</v>
      </c>
      <c r="J344" s="97">
        <v>73</v>
      </c>
      <c r="K344" s="97">
        <v>0</v>
      </c>
      <c r="L344" s="97">
        <v>0</v>
      </c>
      <c r="M344" s="97">
        <v>15</v>
      </c>
      <c r="N344" s="97">
        <v>20</v>
      </c>
      <c r="O344" s="97">
        <v>0</v>
      </c>
      <c r="P344" s="98">
        <v>8</v>
      </c>
      <c r="Q344" s="98">
        <v>1</v>
      </c>
      <c r="R344" s="102">
        <v>45</v>
      </c>
      <c r="S344" s="102">
        <v>10</v>
      </c>
      <c r="T344" s="102">
        <v>30</v>
      </c>
      <c r="U344" s="102">
        <v>30</v>
      </c>
      <c r="V344" s="102">
        <v>30</v>
      </c>
      <c r="W344" s="100">
        <v>60</v>
      </c>
      <c r="X344" s="100">
        <v>6400</v>
      </c>
      <c r="Y344" s="100">
        <v>1</v>
      </c>
      <c r="Z344" s="1"/>
      <c r="AA344" s="1"/>
      <c r="AB344" s="1"/>
      <c r="AC344" s="1"/>
    </row>
    <row r="345" spans="1:29" ht="15.75" customHeight="1" x14ac:dyDescent="0.2">
      <c r="A345" s="94">
        <v>501500</v>
      </c>
      <c r="B345" s="95" t="s">
        <v>1936</v>
      </c>
      <c r="C345" s="16" t="s">
        <v>140</v>
      </c>
      <c r="D345" s="96">
        <v>8</v>
      </c>
      <c r="E345" s="96">
        <v>10</v>
      </c>
      <c r="F345" s="96">
        <v>62</v>
      </c>
      <c r="G345" s="96">
        <v>0</v>
      </c>
      <c r="H345" s="96">
        <v>0</v>
      </c>
      <c r="I345" s="97">
        <v>68</v>
      </c>
      <c r="J345" s="97">
        <v>72</v>
      </c>
      <c r="K345" s="97">
        <v>0</v>
      </c>
      <c r="L345" s="97">
        <v>0</v>
      </c>
      <c r="M345" s="97">
        <v>15</v>
      </c>
      <c r="N345" s="97">
        <v>20</v>
      </c>
      <c r="O345" s="97">
        <v>0</v>
      </c>
      <c r="P345" s="98">
        <v>8</v>
      </c>
      <c r="Q345" s="98">
        <v>1</v>
      </c>
      <c r="R345" s="102">
        <v>45</v>
      </c>
      <c r="S345" s="102">
        <v>10</v>
      </c>
      <c r="T345" s="102">
        <v>30</v>
      </c>
      <c r="U345" s="102">
        <v>30</v>
      </c>
      <c r="V345" s="102">
        <v>30</v>
      </c>
      <c r="W345" s="100">
        <v>60</v>
      </c>
      <c r="X345" s="100">
        <v>6400</v>
      </c>
      <c r="Y345" s="100">
        <v>1</v>
      </c>
      <c r="Z345" s="1"/>
      <c r="AA345" s="1"/>
      <c r="AB345" s="1"/>
      <c r="AC345" s="1"/>
    </row>
    <row r="346" spans="1:29" ht="15.75" customHeight="1" x14ac:dyDescent="0.2">
      <c r="A346" s="94">
        <v>501600</v>
      </c>
      <c r="B346" s="95" t="s">
        <v>1937</v>
      </c>
      <c r="C346" s="16" t="s">
        <v>140</v>
      </c>
      <c r="D346" s="96">
        <v>15</v>
      </c>
      <c r="E346" s="96">
        <v>19</v>
      </c>
      <c r="F346" s="96">
        <v>0</v>
      </c>
      <c r="G346" s="96">
        <v>63</v>
      </c>
      <c r="H346" s="96">
        <v>0</v>
      </c>
      <c r="I346" s="97">
        <v>61</v>
      </c>
      <c r="J346" s="97">
        <v>74</v>
      </c>
      <c r="K346" s="97">
        <v>0</v>
      </c>
      <c r="L346" s="97">
        <v>0</v>
      </c>
      <c r="M346" s="97">
        <v>15</v>
      </c>
      <c r="N346" s="97">
        <v>20</v>
      </c>
      <c r="O346" s="97">
        <v>0</v>
      </c>
      <c r="P346" s="98">
        <v>8</v>
      </c>
      <c r="Q346" s="98">
        <v>1</v>
      </c>
      <c r="R346" s="102">
        <v>45</v>
      </c>
      <c r="S346" s="102">
        <v>10</v>
      </c>
      <c r="T346" s="102">
        <v>30</v>
      </c>
      <c r="U346" s="102">
        <v>30</v>
      </c>
      <c r="V346" s="102">
        <v>30</v>
      </c>
      <c r="W346" s="100">
        <v>60</v>
      </c>
      <c r="X346" s="100">
        <v>6400</v>
      </c>
      <c r="Y346" s="100">
        <v>1</v>
      </c>
      <c r="Z346" s="1"/>
      <c r="AA346" s="1"/>
      <c r="AB346" s="1"/>
      <c r="AC346" s="1"/>
    </row>
    <row r="347" spans="1:29" ht="15.75" customHeight="1" x14ac:dyDescent="0.2">
      <c r="A347" s="94">
        <v>501700</v>
      </c>
      <c r="B347" s="95" t="s">
        <v>1938</v>
      </c>
      <c r="C347" s="16" t="s">
        <v>140</v>
      </c>
      <c r="D347" s="96">
        <v>14</v>
      </c>
      <c r="E347" s="96">
        <v>18</v>
      </c>
      <c r="F347" s="96">
        <v>0</v>
      </c>
      <c r="G347" s="96">
        <v>74</v>
      </c>
      <c r="H347" s="96">
        <v>0</v>
      </c>
      <c r="I347" s="97">
        <v>62</v>
      </c>
      <c r="J347" s="97">
        <v>68</v>
      </c>
      <c r="K347" s="97">
        <v>0</v>
      </c>
      <c r="L347" s="97">
        <v>0</v>
      </c>
      <c r="M347" s="97">
        <v>15</v>
      </c>
      <c r="N347" s="97">
        <v>20</v>
      </c>
      <c r="O347" s="97">
        <v>0</v>
      </c>
      <c r="P347" s="98">
        <v>8</v>
      </c>
      <c r="Q347" s="98">
        <v>1</v>
      </c>
      <c r="R347" s="102">
        <v>45</v>
      </c>
      <c r="S347" s="102">
        <v>10</v>
      </c>
      <c r="T347" s="102">
        <v>30</v>
      </c>
      <c r="U347" s="102">
        <v>30</v>
      </c>
      <c r="V347" s="102">
        <v>30</v>
      </c>
      <c r="W347" s="100">
        <v>60</v>
      </c>
      <c r="X347" s="100">
        <v>6400</v>
      </c>
      <c r="Y347" s="100">
        <v>1</v>
      </c>
      <c r="Z347" s="1"/>
      <c r="AA347" s="1"/>
      <c r="AB347" s="1"/>
      <c r="AC347" s="1"/>
    </row>
    <row r="348" spans="1:29" ht="15.75" customHeight="1" x14ac:dyDescent="0.2">
      <c r="A348" s="94">
        <v>501800</v>
      </c>
      <c r="B348" s="95" t="s">
        <v>1939</v>
      </c>
      <c r="C348" s="16" t="s">
        <v>140</v>
      </c>
      <c r="D348" s="96">
        <v>0</v>
      </c>
      <c r="E348" s="96">
        <v>0</v>
      </c>
      <c r="F348" s="96">
        <v>0</v>
      </c>
      <c r="G348" s="96">
        <v>0</v>
      </c>
      <c r="H348" s="96">
        <v>0</v>
      </c>
      <c r="I348" s="97">
        <v>90</v>
      </c>
      <c r="J348" s="97">
        <v>0</v>
      </c>
      <c r="K348" s="97">
        <v>90</v>
      </c>
      <c r="L348" s="97">
        <v>0</v>
      </c>
      <c r="M348" s="97">
        <v>15</v>
      </c>
      <c r="N348" s="97">
        <v>20</v>
      </c>
      <c r="O348" s="97">
        <v>0</v>
      </c>
      <c r="P348" s="98">
        <v>8</v>
      </c>
      <c r="Q348" s="98">
        <v>1</v>
      </c>
      <c r="R348" s="102">
        <v>45</v>
      </c>
      <c r="S348" s="102">
        <v>10</v>
      </c>
      <c r="T348" s="102">
        <v>30</v>
      </c>
      <c r="U348" s="102">
        <v>30</v>
      </c>
      <c r="V348" s="102">
        <v>30</v>
      </c>
      <c r="W348" s="100">
        <v>60</v>
      </c>
      <c r="X348" s="100">
        <v>6400</v>
      </c>
      <c r="Y348" s="100">
        <v>0</v>
      </c>
      <c r="Z348" s="1"/>
      <c r="AA348" s="1"/>
      <c r="AB348" s="1"/>
      <c r="AC348" s="1"/>
    </row>
    <row r="349" spans="1:29" ht="15.75" customHeight="1" x14ac:dyDescent="0.2">
      <c r="A349" s="94">
        <v>501900</v>
      </c>
      <c r="B349" s="95" t="s">
        <v>1940</v>
      </c>
      <c r="C349" s="16" t="s">
        <v>140</v>
      </c>
      <c r="D349" s="96">
        <v>0</v>
      </c>
      <c r="E349" s="96">
        <v>0</v>
      </c>
      <c r="F349" s="96">
        <v>0</v>
      </c>
      <c r="G349" s="96">
        <v>0</v>
      </c>
      <c r="H349" s="96">
        <v>1</v>
      </c>
      <c r="I349" s="97">
        <v>78</v>
      </c>
      <c r="J349" s="97">
        <v>0</v>
      </c>
      <c r="K349" s="97">
        <v>90</v>
      </c>
      <c r="L349" s="97">
        <v>0</v>
      </c>
      <c r="M349" s="97">
        <v>15</v>
      </c>
      <c r="N349" s="97">
        <v>20</v>
      </c>
      <c r="O349" s="97">
        <v>0</v>
      </c>
      <c r="P349" s="98">
        <v>8</v>
      </c>
      <c r="Q349" s="98">
        <v>1</v>
      </c>
      <c r="R349" s="102">
        <v>45</v>
      </c>
      <c r="S349" s="102">
        <v>10</v>
      </c>
      <c r="T349" s="102">
        <v>30</v>
      </c>
      <c r="U349" s="102">
        <v>30</v>
      </c>
      <c r="V349" s="102">
        <v>30</v>
      </c>
      <c r="W349" s="100">
        <v>60</v>
      </c>
      <c r="X349" s="100">
        <v>6400</v>
      </c>
      <c r="Y349" s="100">
        <v>0</v>
      </c>
      <c r="Z349" s="1"/>
      <c r="AA349" s="1"/>
      <c r="AB349" s="1"/>
      <c r="AC349" s="1"/>
    </row>
    <row r="350" spans="1:29" ht="15.75" customHeight="1" x14ac:dyDescent="0.2">
      <c r="A350" s="94" t="s">
        <v>418</v>
      </c>
      <c r="B350" s="94" t="s">
        <v>449</v>
      </c>
      <c r="C350" s="16" t="s">
        <v>2</v>
      </c>
      <c r="D350" s="96" t="s">
        <v>419</v>
      </c>
      <c r="E350" s="96" t="s">
        <v>420</v>
      </c>
      <c r="F350" s="96" t="s">
        <v>421</v>
      </c>
      <c r="G350" s="96" t="s">
        <v>422</v>
      </c>
      <c r="H350" s="96" t="s">
        <v>423</v>
      </c>
      <c r="I350" s="97" t="s">
        <v>424</v>
      </c>
      <c r="J350" s="97" t="s">
        <v>425</v>
      </c>
      <c r="K350" s="97" t="s">
        <v>426</v>
      </c>
      <c r="L350" s="97" t="s">
        <v>427</v>
      </c>
      <c r="M350" s="97" t="s">
        <v>428</v>
      </c>
      <c r="N350" s="97" t="s">
        <v>429</v>
      </c>
      <c r="O350" s="97" t="s">
        <v>430</v>
      </c>
      <c r="P350" s="98" t="s">
        <v>9</v>
      </c>
      <c r="Q350" s="98" t="s">
        <v>431</v>
      </c>
      <c r="R350" s="102" t="s">
        <v>432</v>
      </c>
      <c r="S350" s="102" t="s">
        <v>433</v>
      </c>
      <c r="T350" s="102" t="s">
        <v>434</v>
      </c>
      <c r="U350" s="102" t="s">
        <v>435</v>
      </c>
      <c r="V350" s="102" t="s">
        <v>436</v>
      </c>
      <c r="W350" s="100" t="s">
        <v>437</v>
      </c>
      <c r="X350" s="100" t="s">
        <v>10</v>
      </c>
      <c r="Y350" s="100" t="s">
        <v>438</v>
      </c>
      <c r="Z350" s="1"/>
      <c r="AA350" s="1"/>
      <c r="AB350" s="1"/>
      <c r="AC350" s="1"/>
    </row>
    <row r="351" spans="1:29" ht="15.75" customHeight="1" x14ac:dyDescent="0.2">
      <c r="A351" s="94">
        <v>502000</v>
      </c>
      <c r="B351" s="103" t="s">
        <v>1941</v>
      </c>
      <c r="C351" s="16" t="s">
        <v>202</v>
      </c>
      <c r="D351" s="96">
        <v>0</v>
      </c>
      <c r="E351" s="96">
        <v>85</v>
      </c>
      <c r="F351" s="96">
        <v>0</v>
      </c>
      <c r="G351" s="96">
        <v>0</v>
      </c>
      <c r="H351" s="96">
        <v>0</v>
      </c>
      <c r="I351" s="97">
        <v>88</v>
      </c>
      <c r="J351" s="97">
        <v>0</v>
      </c>
      <c r="K351" s="97">
        <v>0</v>
      </c>
      <c r="L351" s="97">
        <v>0</v>
      </c>
      <c r="M351" s="97">
        <v>15</v>
      </c>
      <c r="N351" s="97">
        <v>20</v>
      </c>
      <c r="O351" s="97">
        <v>0</v>
      </c>
      <c r="P351" s="98">
        <v>5</v>
      </c>
      <c r="Q351" s="98">
        <v>0</v>
      </c>
      <c r="R351" s="102">
        <v>45</v>
      </c>
      <c r="S351" s="102">
        <v>10</v>
      </c>
      <c r="T351" s="102">
        <v>30</v>
      </c>
      <c r="U351" s="102">
        <v>30</v>
      </c>
      <c r="V351" s="102">
        <v>30</v>
      </c>
      <c r="W351" s="100">
        <v>80</v>
      </c>
      <c r="X351" s="100">
        <v>6401</v>
      </c>
      <c r="Y351" s="100">
        <v>0</v>
      </c>
      <c r="Z351" s="1"/>
      <c r="AA351" s="1"/>
      <c r="AB351" s="1"/>
      <c r="AC351" s="1"/>
    </row>
    <row r="352" spans="1:29" ht="15.75" customHeight="1" x14ac:dyDescent="0.2">
      <c r="A352" s="94">
        <v>502100</v>
      </c>
      <c r="B352" s="95" t="s">
        <v>1942</v>
      </c>
      <c r="C352" s="16" t="s">
        <v>202</v>
      </c>
      <c r="D352" s="96">
        <v>0</v>
      </c>
      <c r="E352" s="96">
        <v>85</v>
      </c>
      <c r="F352" s="96">
        <v>0</v>
      </c>
      <c r="G352" s="96">
        <v>0</v>
      </c>
      <c r="H352" s="96">
        <v>0</v>
      </c>
      <c r="I352" s="97">
        <v>88</v>
      </c>
      <c r="J352" s="97">
        <v>0</v>
      </c>
      <c r="K352" s="97">
        <v>0</v>
      </c>
      <c r="L352" s="97">
        <v>0</v>
      </c>
      <c r="M352" s="97">
        <v>15</v>
      </c>
      <c r="N352" s="97">
        <v>20</v>
      </c>
      <c r="O352" s="97">
        <v>0</v>
      </c>
      <c r="P352" s="98">
        <v>5</v>
      </c>
      <c r="Q352" s="98">
        <v>0</v>
      </c>
      <c r="R352" s="102">
        <v>45</v>
      </c>
      <c r="S352" s="102">
        <v>10</v>
      </c>
      <c r="T352" s="102">
        <v>30</v>
      </c>
      <c r="U352" s="102">
        <v>30</v>
      </c>
      <c r="V352" s="102">
        <v>30</v>
      </c>
      <c r="W352" s="100">
        <v>8</v>
      </c>
      <c r="X352" s="100">
        <v>6401</v>
      </c>
      <c r="Y352" s="100">
        <v>0</v>
      </c>
      <c r="Z352" s="1"/>
      <c r="AA352" s="1"/>
      <c r="AB352" s="1"/>
      <c r="AC352" s="1"/>
    </row>
    <row r="353" spans="1:29" ht="15.75" customHeight="1" x14ac:dyDescent="0.2">
      <c r="A353" s="94">
        <v>502200</v>
      </c>
      <c r="B353" s="95" t="s">
        <v>1943</v>
      </c>
      <c r="C353" s="16" t="s">
        <v>202</v>
      </c>
      <c r="D353" s="96">
        <v>0</v>
      </c>
      <c r="E353" s="96">
        <v>0</v>
      </c>
      <c r="F353" s="96">
        <v>0</v>
      </c>
      <c r="G353" s="96">
        <v>0</v>
      </c>
      <c r="H353" s="96">
        <v>0</v>
      </c>
      <c r="I353" s="97">
        <v>88</v>
      </c>
      <c r="J353" s="97">
        <v>0</v>
      </c>
      <c r="K353" s="97">
        <v>0</v>
      </c>
      <c r="L353" s="97">
        <v>88</v>
      </c>
      <c r="M353" s="97">
        <v>15</v>
      </c>
      <c r="N353" s="97">
        <v>20</v>
      </c>
      <c r="O353" s="97">
        <v>0</v>
      </c>
      <c r="P353" s="98">
        <v>5</v>
      </c>
      <c r="Q353" s="98">
        <v>0</v>
      </c>
      <c r="R353" s="102">
        <v>45</v>
      </c>
      <c r="S353" s="102">
        <v>10</v>
      </c>
      <c r="T353" s="102">
        <v>30</v>
      </c>
      <c r="U353" s="102">
        <v>30</v>
      </c>
      <c r="V353" s="102">
        <v>30</v>
      </c>
      <c r="W353" s="100">
        <v>80</v>
      </c>
      <c r="X353" s="100">
        <v>6401</v>
      </c>
      <c r="Y353" s="100">
        <v>0</v>
      </c>
      <c r="Z353" s="1"/>
      <c r="AA353" s="1"/>
      <c r="AB353" s="1"/>
      <c r="AC353" s="1"/>
    </row>
    <row r="354" spans="1:29" ht="15.75" customHeight="1" x14ac:dyDescent="0.2">
      <c r="A354" s="94">
        <v>502300</v>
      </c>
      <c r="B354" s="95" t="s">
        <v>1944</v>
      </c>
      <c r="C354" s="16" t="s">
        <v>202</v>
      </c>
      <c r="D354" s="96">
        <v>0</v>
      </c>
      <c r="E354" s="96">
        <v>64</v>
      </c>
      <c r="F354" s="96">
        <v>0</v>
      </c>
      <c r="G354" s="96">
        <v>0</v>
      </c>
      <c r="H354" s="96">
        <v>0</v>
      </c>
      <c r="I354" s="97">
        <v>101</v>
      </c>
      <c r="J354" s="97">
        <v>0</v>
      </c>
      <c r="K354" s="97">
        <v>0</v>
      </c>
      <c r="L354" s="97">
        <v>0</v>
      </c>
      <c r="M354" s="97">
        <v>15</v>
      </c>
      <c r="N354" s="97">
        <v>20</v>
      </c>
      <c r="O354" s="97">
        <v>0</v>
      </c>
      <c r="P354" s="98">
        <v>5</v>
      </c>
      <c r="Q354" s="98">
        <v>0</v>
      </c>
      <c r="R354" s="102">
        <v>45</v>
      </c>
      <c r="S354" s="102">
        <v>10</v>
      </c>
      <c r="T354" s="102">
        <v>30</v>
      </c>
      <c r="U354" s="102">
        <v>30</v>
      </c>
      <c r="V354" s="102">
        <v>30</v>
      </c>
      <c r="W354" s="100">
        <v>80</v>
      </c>
      <c r="X354" s="100">
        <v>6401</v>
      </c>
      <c r="Y354" s="100">
        <v>0</v>
      </c>
      <c r="Z354" s="1"/>
      <c r="AA354" s="1"/>
      <c r="AB354" s="1"/>
      <c r="AC354" s="1"/>
    </row>
    <row r="355" spans="1:29" ht="15.75" customHeight="1" x14ac:dyDescent="0.2">
      <c r="A355" s="94">
        <v>502400</v>
      </c>
      <c r="B355" s="95" t="s">
        <v>1945</v>
      </c>
      <c r="C355" s="16" t="s">
        <v>202</v>
      </c>
      <c r="D355" s="96">
        <v>0</v>
      </c>
      <c r="E355" s="96">
        <v>23</v>
      </c>
      <c r="F355" s="96">
        <v>61</v>
      </c>
      <c r="G355" s="96">
        <v>0</v>
      </c>
      <c r="H355" s="96">
        <v>0</v>
      </c>
      <c r="I355" s="97">
        <v>66</v>
      </c>
      <c r="J355" s="97">
        <v>72</v>
      </c>
      <c r="K355" s="97">
        <v>0</v>
      </c>
      <c r="L355" s="97">
        <v>0</v>
      </c>
      <c r="M355" s="97">
        <v>15</v>
      </c>
      <c r="N355" s="97">
        <v>20</v>
      </c>
      <c r="O355" s="97">
        <v>0</v>
      </c>
      <c r="P355" s="98">
        <v>5</v>
      </c>
      <c r="Q355" s="98">
        <v>0</v>
      </c>
      <c r="R355" s="102">
        <v>45</v>
      </c>
      <c r="S355" s="102">
        <v>10</v>
      </c>
      <c r="T355" s="102">
        <v>30</v>
      </c>
      <c r="U355" s="102">
        <v>30</v>
      </c>
      <c r="V355" s="102">
        <v>30</v>
      </c>
      <c r="W355" s="100">
        <v>80</v>
      </c>
      <c r="X355" s="100">
        <v>6401</v>
      </c>
      <c r="Y355" s="100">
        <v>1</v>
      </c>
      <c r="Z355" s="1"/>
      <c r="AA355" s="1"/>
      <c r="AB355" s="1"/>
      <c r="AC355" s="1"/>
    </row>
    <row r="356" spans="1:29" ht="15.75" customHeight="1" x14ac:dyDescent="0.2">
      <c r="A356" s="94">
        <v>502500</v>
      </c>
      <c r="B356" s="95" t="s">
        <v>1946</v>
      </c>
      <c r="C356" s="16" t="s">
        <v>202</v>
      </c>
      <c r="D356" s="96">
        <v>0</v>
      </c>
      <c r="E356" s="96">
        <v>16</v>
      </c>
      <c r="F356" s="96">
        <v>60</v>
      </c>
      <c r="G356" s="96">
        <v>0</v>
      </c>
      <c r="H356" s="96">
        <v>0</v>
      </c>
      <c r="I356" s="97">
        <v>66</v>
      </c>
      <c r="J356" s="97">
        <v>70</v>
      </c>
      <c r="K356" s="97">
        <v>0</v>
      </c>
      <c r="L356" s="97">
        <v>0</v>
      </c>
      <c r="M356" s="97">
        <v>15</v>
      </c>
      <c r="N356" s="97">
        <v>20</v>
      </c>
      <c r="O356" s="97">
        <v>0</v>
      </c>
      <c r="P356" s="98">
        <v>5</v>
      </c>
      <c r="Q356" s="98">
        <v>0</v>
      </c>
      <c r="R356" s="102">
        <v>45</v>
      </c>
      <c r="S356" s="102">
        <v>10</v>
      </c>
      <c r="T356" s="102">
        <v>30</v>
      </c>
      <c r="U356" s="102">
        <v>30</v>
      </c>
      <c r="V356" s="102">
        <v>30</v>
      </c>
      <c r="W356" s="100">
        <v>80</v>
      </c>
      <c r="X356" s="100">
        <v>6401</v>
      </c>
      <c r="Y356" s="100">
        <v>1</v>
      </c>
      <c r="Z356" s="1"/>
      <c r="AA356" s="1"/>
      <c r="AB356" s="1"/>
      <c r="AC356" s="1"/>
    </row>
    <row r="357" spans="1:29" ht="15.75" customHeight="1" x14ac:dyDescent="0.2">
      <c r="A357" s="94">
        <v>502600</v>
      </c>
      <c r="B357" s="95" t="s">
        <v>1947</v>
      </c>
      <c r="C357" s="16" t="s">
        <v>202</v>
      </c>
      <c r="D357" s="96">
        <v>0</v>
      </c>
      <c r="E357" s="96">
        <v>32</v>
      </c>
      <c r="F357" s="96">
        <v>0</v>
      </c>
      <c r="G357" s="96">
        <v>61</v>
      </c>
      <c r="H357" s="96">
        <v>0</v>
      </c>
      <c r="I357" s="97">
        <v>59</v>
      </c>
      <c r="J357" s="97">
        <v>73</v>
      </c>
      <c r="K357" s="97">
        <v>0</v>
      </c>
      <c r="L357" s="97">
        <v>0</v>
      </c>
      <c r="M357" s="97">
        <v>15</v>
      </c>
      <c r="N357" s="97">
        <v>20</v>
      </c>
      <c r="O357" s="97">
        <v>0</v>
      </c>
      <c r="P357" s="98">
        <v>5</v>
      </c>
      <c r="Q357" s="98">
        <v>0</v>
      </c>
      <c r="R357" s="102">
        <v>45</v>
      </c>
      <c r="S357" s="102">
        <v>10</v>
      </c>
      <c r="T357" s="102">
        <v>30</v>
      </c>
      <c r="U357" s="102">
        <v>30</v>
      </c>
      <c r="V357" s="102">
        <v>30</v>
      </c>
      <c r="W357" s="100">
        <v>80</v>
      </c>
      <c r="X357" s="100">
        <v>6401</v>
      </c>
      <c r="Y357" s="100">
        <v>1</v>
      </c>
      <c r="Z357" s="1"/>
      <c r="AA357" s="1"/>
      <c r="AB357" s="1"/>
      <c r="AC357" s="1"/>
    </row>
    <row r="358" spans="1:29" ht="15.75" customHeight="1" x14ac:dyDescent="0.2">
      <c r="A358" s="94">
        <v>502700</v>
      </c>
      <c r="B358" s="95" t="s">
        <v>1948</v>
      </c>
      <c r="C358" s="16" t="s">
        <v>202</v>
      </c>
      <c r="D358" s="96">
        <v>0</v>
      </c>
      <c r="E358" s="96">
        <v>30</v>
      </c>
      <c r="F358" s="96">
        <v>0</v>
      </c>
      <c r="G358" s="96">
        <v>71</v>
      </c>
      <c r="H358" s="96">
        <v>0</v>
      </c>
      <c r="I358" s="97">
        <v>60</v>
      </c>
      <c r="J358" s="97">
        <v>66</v>
      </c>
      <c r="K358" s="97">
        <v>0</v>
      </c>
      <c r="L358" s="97">
        <v>0</v>
      </c>
      <c r="M358" s="97">
        <v>15</v>
      </c>
      <c r="N358" s="97">
        <v>20</v>
      </c>
      <c r="O358" s="97">
        <v>0</v>
      </c>
      <c r="P358" s="98">
        <v>5</v>
      </c>
      <c r="Q358" s="98">
        <v>0</v>
      </c>
      <c r="R358" s="102">
        <v>45</v>
      </c>
      <c r="S358" s="102">
        <v>10</v>
      </c>
      <c r="T358" s="102">
        <v>30</v>
      </c>
      <c r="U358" s="102">
        <v>30</v>
      </c>
      <c r="V358" s="102">
        <v>30</v>
      </c>
      <c r="W358" s="100">
        <v>80</v>
      </c>
      <c r="X358" s="100">
        <v>6401</v>
      </c>
      <c r="Y358" s="100">
        <v>1</v>
      </c>
      <c r="Z358" s="1"/>
      <c r="AA358" s="1"/>
      <c r="AB358" s="1"/>
      <c r="AC358" s="1"/>
    </row>
    <row r="359" spans="1:29" ht="15.75" customHeight="1" x14ac:dyDescent="0.2">
      <c r="A359" s="94">
        <v>502800</v>
      </c>
      <c r="B359" s="95" t="s">
        <v>1949</v>
      </c>
      <c r="C359" s="16" t="s">
        <v>202</v>
      </c>
      <c r="D359" s="96">
        <v>0</v>
      </c>
      <c r="E359" s="96">
        <v>0</v>
      </c>
      <c r="F359" s="96">
        <v>0</v>
      </c>
      <c r="G359" s="96">
        <v>0</v>
      </c>
      <c r="H359" s="96">
        <v>0</v>
      </c>
      <c r="I359" s="97">
        <v>88</v>
      </c>
      <c r="J359" s="97">
        <v>0</v>
      </c>
      <c r="K359" s="97">
        <v>88</v>
      </c>
      <c r="L359" s="97">
        <v>0</v>
      </c>
      <c r="M359" s="97">
        <v>15</v>
      </c>
      <c r="N359" s="97">
        <v>20</v>
      </c>
      <c r="O359" s="97">
        <v>0</v>
      </c>
      <c r="P359" s="98">
        <v>5</v>
      </c>
      <c r="Q359" s="98">
        <v>0</v>
      </c>
      <c r="R359" s="102">
        <v>45</v>
      </c>
      <c r="S359" s="102">
        <v>10</v>
      </c>
      <c r="T359" s="102">
        <v>30</v>
      </c>
      <c r="U359" s="102">
        <v>30</v>
      </c>
      <c r="V359" s="102">
        <v>30</v>
      </c>
      <c r="W359" s="100">
        <v>80</v>
      </c>
      <c r="X359" s="100">
        <v>6401</v>
      </c>
      <c r="Y359" s="100">
        <v>0</v>
      </c>
      <c r="Z359" s="1"/>
      <c r="AA359" s="1"/>
      <c r="AB359" s="1"/>
      <c r="AC359" s="1"/>
    </row>
    <row r="360" spans="1:29" ht="15.75" customHeight="1" x14ac:dyDescent="0.2">
      <c r="A360" s="94">
        <v>502900</v>
      </c>
      <c r="B360" s="95" t="s">
        <v>1950</v>
      </c>
      <c r="C360" s="16" t="s">
        <v>202</v>
      </c>
      <c r="D360" s="96">
        <v>0</v>
      </c>
      <c r="E360" s="96">
        <v>0</v>
      </c>
      <c r="F360" s="96">
        <v>0</v>
      </c>
      <c r="G360" s="96">
        <v>0</v>
      </c>
      <c r="H360" s="96">
        <v>1</v>
      </c>
      <c r="I360" s="97">
        <v>77</v>
      </c>
      <c r="J360" s="97">
        <v>0</v>
      </c>
      <c r="K360" s="97">
        <v>89</v>
      </c>
      <c r="L360" s="97">
        <v>0</v>
      </c>
      <c r="M360" s="97">
        <v>15</v>
      </c>
      <c r="N360" s="97">
        <v>20</v>
      </c>
      <c r="O360" s="97">
        <v>0</v>
      </c>
      <c r="P360" s="98">
        <v>5</v>
      </c>
      <c r="Q360" s="98">
        <v>0</v>
      </c>
      <c r="R360" s="102">
        <v>45</v>
      </c>
      <c r="S360" s="102">
        <v>10</v>
      </c>
      <c r="T360" s="102">
        <v>30</v>
      </c>
      <c r="U360" s="102">
        <v>30</v>
      </c>
      <c r="V360" s="102">
        <v>30</v>
      </c>
      <c r="W360" s="100">
        <v>80</v>
      </c>
      <c r="X360" s="100">
        <v>6401</v>
      </c>
      <c r="Y360" s="100">
        <v>0</v>
      </c>
      <c r="Z360" s="1"/>
      <c r="AA360" s="1"/>
      <c r="AB360" s="1"/>
      <c r="AC360" s="1"/>
    </row>
    <row r="361" spans="1:29" ht="15.75" customHeight="1" x14ac:dyDescent="0.2">
      <c r="A361" s="94" t="s">
        <v>418</v>
      </c>
      <c r="B361" s="94" t="s">
        <v>449</v>
      </c>
      <c r="C361" s="16" t="s">
        <v>2</v>
      </c>
      <c r="D361" s="96" t="s">
        <v>419</v>
      </c>
      <c r="E361" s="96" t="s">
        <v>420</v>
      </c>
      <c r="F361" s="96" t="s">
        <v>421</v>
      </c>
      <c r="G361" s="96" t="s">
        <v>422</v>
      </c>
      <c r="H361" s="96" t="s">
        <v>423</v>
      </c>
      <c r="I361" s="97" t="s">
        <v>424</v>
      </c>
      <c r="J361" s="97" t="s">
        <v>425</v>
      </c>
      <c r="K361" s="97" t="s">
        <v>426</v>
      </c>
      <c r="L361" s="97" t="s">
        <v>427</v>
      </c>
      <c r="M361" s="97" t="s">
        <v>428</v>
      </c>
      <c r="N361" s="97" t="s">
        <v>429</v>
      </c>
      <c r="O361" s="97" t="s">
        <v>430</v>
      </c>
      <c r="P361" s="98" t="s">
        <v>9</v>
      </c>
      <c r="Q361" s="98" t="s">
        <v>431</v>
      </c>
      <c r="R361" s="102" t="s">
        <v>432</v>
      </c>
      <c r="S361" s="102" t="s">
        <v>433</v>
      </c>
      <c r="T361" s="102" t="s">
        <v>434</v>
      </c>
      <c r="U361" s="102" t="s">
        <v>435</v>
      </c>
      <c r="V361" s="102" t="s">
        <v>436</v>
      </c>
      <c r="W361" s="100" t="s">
        <v>437</v>
      </c>
      <c r="X361" s="100" t="s">
        <v>10</v>
      </c>
      <c r="Y361" s="100" t="s">
        <v>438</v>
      </c>
      <c r="Z361" s="1"/>
      <c r="AA361" s="1"/>
      <c r="AB361" s="1"/>
      <c r="AC361" s="1"/>
    </row>
    <row r="362" spans="1:29" ht="15.75" customHeight="1" x14ac:dyDescent="0.2">
      <c r="A362" s="94">
        <v>503000</v>
      </c>
      <c r="B362" s="103" t="s">
        <v>1951</v>
      </c>
      <c r="C362" s="16" t="s">
        <v>101</v>
      </c>
      <c r="D362" s="96">
        <v>0</v>
      </c>
      <c r="E362" s="96">
        <v>85</v>
      </c>
      <c r="F362" s="96">
        <v>0</v>
      </c>
      <c r="G362" s="96">
        <v>0</v>
      </c>
      <c r="H362" s="96">
        <v>1</v>
      </c>
      <c r="I362" s="97">
        <v>144</v>
      </c>
      <c r="J362" s="97">
        <v>0</v>
      </c>
      <c r="K362" s="97">
        <v>0</v>
      </c>
      <c r="L362" s="97">
        <v>0</v>
      </c>
      <c r="M362" s="97">
        <v>15</v>
      </c>
      <c r="N362" s="97">
        <v>20</v>
      </c>
      <c r="O362" s="97">
        <v>0</v>
      </c>
      <c r="P362" s="98">
        <v>6</v>
      </c>
      <c r="Q362" s="98">
        <v>0</v>
      </c>
      <c r="R362" s="102">
        <v>45</v>
      </c>
      <c r="S362" s="102">
        <v>10</v>
      </c>
      <c r="T362" s="102">
        <v>30</v>
      </c>
      <c r="U362" s="102">
        <v>30</v>
      </c>
      <c r="V362" s="102">
        <v>30</v>
      </c>
      <c r="W362" s="100">
        <v>120</v>
      </c>
      <c r="X362" s="100" t="s">
        <v>1952</v>
      </c>
      <c r="Y362" s="100">
        <v>0</v>
      </c>
      <c r="Z362" s="1"/>
      <c r="AA362" s="1"/>
      <c r="AB362" s="1"/>
      <c r="AC362" s="1"/>
    </row>
    <row r="363" spans="1:29" ht="15.75" customHeight="1" x14ac:dyDescent="0.2">
      <c r="A363" s="140" t="s">
        <v>974</v>
      </c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2"/>
      <c r="Y363" s="105"/>
      <c r="Z363" s="1"/>
      <c r="AA363" s="1"/>
      <c r="AB363" s="1"/>
      <c r="AC363" s="1"/>
    </row>
    <row r="364" spans="1:29" ht="15.75" customHeight="1" x14ac:dyDescent="0.2">
      <c r="A364" s="94" t="s">
        <v>418</v>
      </c>
      <c r="B364" s="94" t="s">
        <v>449</v>
      </c>
      <c r="C364" s="16" t="s">
        <v>2</v>
      </c>
      <c r="D364" s="96" t="s">
        <v>419</v>
      </c>
      <c r="E364" s="96" t="s">
        <v>420</v>
      </c>
      <c r="F364" s="96" t="s">
        <v>421</v>
      </c>
      <c r="G364" s="96" t="s">
        <v>422</v>
      </c>
      <c r="H364" s="96" t="s">
        <v>423</v>
      </c>
      <c r="I364" s="97" t="s">
        <v>424</v>
      </c>
      <c r="J364" s="97" t="s">
        <v>425</v>
      </c>
      <c r="K364" s="97" t="s">
        <v>426</v>
      </c>
      <c r="L364" s="97" t="s">
        <v>427</v>
      </c>
      <c r="M364" s="97" t="s">
        <v>428</v>
      </c>
      <c r="N364" s="97" t="s">
        <v>429</v>
      </c>
      <c r="O364" s="97" t="s">
        <v>430</v>
      </c>
      <c r="P364" s="98" t="s">
        <v>9</v>
      </c>
      <c r="Q364" s="98" t="s">
        <v>431</v>
      </c>
      <c r="R364" s="102" t="s">
        <v>432</v>
      </c>
      <c r="S364" s="102" t="s">
        <v>433</v>
      </c>
      <c r="T364" s="102" t="s">
        <v>434</v>
      </c>
      <c r="U364" s="102" t="s">
        <v>435</v>
      </c>
      <c r="V364" s="102" t="s">
        <v>436</v>
      </c>
      <c r="W364" s="100" t="s">
        <v>437</v>
      </c>
      <c r="X364" s="100" t="s">
        <v>10</v>
      </c>
      <c r="Y364" s="100" t="s">
        <v>438</v>
      </c>
      <c r="Z364" s="1"/>
      <c r="AA364" s="1"/>
      <c r="AB364" s="1"/>
      <c r="AC364" s="1"/>
    </row>
    <row r="365" spans="1:29" ht="15.75" customHeight="1" x14ac:dyDescent="0.2">
      <c r="A365" s="94">
        <v>600000</v>
      </c>
      <c r="B365" s="103" t="s">
        <v>1953</v>
      </c>
      <c r="C365" s="16" t="s">
        <v>212</v>
      </c>
      <c r="D365" s="96">
        <v>22</v>
      </c>
      <c r="E365" s="96">
        <v>70</v>
      </c>
      <c r="F365" s="96">
        <v>0</v>
      </c>
      <c r="G365" s="96">
        <v>0</v>
      </c>
      <c r="H365" s="96">
        <v>0</v>
      </c>
      <c r="I365" s="97">
        <v>57</v>
      </c>
      <c r="J365" s="97">
        <v>0</v>
      </c>
      <c r="K365" s="97">
        <v>0</v>
      </c>
      <c r="L365" s="97">
        <v>0</v>
      </c>
      <c r="M365" s="97">
        <v>10</v>
      </c>
      <c r="N365" s="97">
        <v>5</v>
      </c>
      <c r="O365" s="97">
        <v>20</v>
      </c>
      <c r="P365" s="98">
        <v>0.5</v>
      </c>
      <c r="Q365" s="98">
        <v>0</v>
      </c>
      <c r="R365" s="102">
        <v>45</v>
      </c>
      <c r="S365" s="102">
        <v>10</v>
      </c>
      <c r="T365" s="102">
        <v>30</v>
      </c>
      <c r="U365" s="102">
        <v>30</v>
      </c>
      <c r="V365" s="102">
        <v>22</v>
      </c>
      <c r="W365" s="100">
        <v>200</v>
      </c>
      <c r="X365" s="100"/>
      <c r="Y365" s="100">
        <v>0</v>
      </c>
      <c r="Z365" s="1"/>
      <c r="AA365" s="1"/>
      <c r="AB365" s="1"/>
      <c r="AC365" s="1"/>
    </row>
    <row r="366" spans="1:29" ht="15.75" customHeight="1" x14ac:dyDescent="0.2">
      <c r="A366" s="94">
        <v>600100</v>
      </c>
      <c r="B366" s="95" t="s">
        <v>1954</v>
      </c>
      <c r="C366" s="16" t="s">
        <v>212</v>
      </c>
      <c r="D366" s="96">
        <v>22</v>
      </c>
      <c r="E366" s="96">
        <v>70</v>
      </c>
      <c r="F366" s="96">
        <v>0</v>
      </c>
      <c r="G366" s="96">
        <v>0</v>
      </c>
      <c r="H366" s="96">
        <v>0</v>
      </c>
      <c r="I366" s="97">
        <v>57</v>
      </c>
      <c r="J366" s="97">
        <v>0</v>
      </c>
      <c r="K366" s="97">
        <v>0</v>
      </c>
      <c r="L366" s="97">
        <v>0</v>
      </c>
      <c r="M366" s="97">
        <v>10</v>
      </c>
      <c r="N366" s="97">
        <v>5</v>
      </c>
      <c r="O366" s="97">
        <v>20</v>
      </c>
      <c r="P366" s="98">
        <v>0.5</v>
      </c>
      <c r="Q366" s="98">
        <v>0</v>
      </c>
      <c r="R366" s="102">
        <v>45</v>
      </c>
      <c r="S366" s="102">
        <v>10</v>
      </c>
      <c r="T366" s="102">
        <v>30</v>
      </c>
      <c r="U366" s="102">
        <v>30</v>
      </c>
      <c r="V366" s="102">
        <v>22</v>
      </c>
      <c r="W366" s="100">
        <v>20</v>
      </c>
      <c r="X366" s="100"/>
      <c r="Y366" s="100">
        <v>0</v>
      </c>
      <c r="Z366" s="1"/>
      <c r="AA366" s="1"/>
      <c r="AB366" s="1"/>
      <c r="AC366" s="1"/>
    </row>
    <row r="367" spans="1:29" ht="15.75" customHeight="1" x14ac:dyDescent="0.2">
      <c r="A367" s="94">
        <v>600200</v>
      </c>
      <c r="B367" s="95" t="s">
        <v>1955</v>
      </c>
      <c r="C367" s="16" t="s">
        <v>212</v>
      </c>
      <c r="D367" s="96">
        <v>0</v>
      </c>
      <c r="E367" s="96">
        <v>0</v>
      </c>
      <c r="F367" s="96">
        <v>0</v>
      </c>
      <c r="G367" s="96">
        <v>0</v>
      </c>
      <c r="H367" s="96">
        <v>0</v>
      </c>
      <c r="I367" s="97">
        <v>57</v>
      </c>
      <c r="J367" s="97">
        <v>0</v>
      </c>
      <c r="K367" s="97">
        <v>0</v>
      </c>
      <c r="L367" s="97">
        <v>57</v>
      </c>
      <c r="M367" s="97">
        <v>10</v>
      </c>
      <c r="N367" s="97">
        <v>5</v>
      </c>
      <c r="O367" s="97">
        <v>20</v>
      </c>
      <c r="P367" s="98">
        <v>0.5</v>
      </c>
      <c r="Q367" s="98">
        <v>0</v>
      </c>
      <c r="R367" s="102">
        <v>45</v>
      </c>
      <c r="S367" s="102">
        <v>10</v>
      </c>
      <c r="T367" s="102">
        <v>30</v>
      </c>
      <c r="U367" s="102">
        <v>30</v>
      </c>
      <c r="V367" s="102">
        <v>22</v>
      </c>
      <c r="W367" s="100">
        <v>200</v>
      </c>
      <c r="X367" s="100"/>
      <c r="Y367" s="100">
        <v>0</v>
      </c>
      <c r="Z367" s="1"/>
      <c r="AA367" s="1"/>
      <c r="AB367" s="1"/>
      <c r="AC367" s="1"/>
    </row>
    <row r="368" spans="1:29" ht="15.75" customHeight="1" x14ac:dyDescent="0.2">
      <c r="A368" s="94">
        <v>600300</v>
      </c>
      <c r="B368" s="95" t="s">
        <v>1956</v>
      </c>
      <c r="C368" s="16" t="s">
        <v>212</v>
      </c>
      <c r="D368" s="96">
        <v>17</v>
      </c>
      <c r="E368" s="96">
        <v>53</v>
      </c>
      <c r="F368" s="96">
        <v>0</v>
      </c>
      <c r="G368" s="96">
        <v>0</v>
      </c>
      <c r="H368" s="96">
        <v>0</v>
      </c>
      <c r="I368" s="97">
        <v>66</v>
      </c>
      <c r="J368" s="97">
        <v>0</v>
      </c>
      <c r="K368" s="97">
        <v>0</v>
      </c>
      <c r="L368" s="97">
        <v>0</v>
      </c>
      <c r="M368" s="97">
        <v>10</v>
      </c>
      <c r="N368" s="97">
        <v>5</v>
      </c>
      <c r="O368" s="97">
        <v>20</v>
      </c>
      <c r="P368" s="98">
        <v>0.5</v>
      </c>
      <c r="Q368" s="98">
        <v>0</v>
      </c>
      <c r="R368" s="102">
        <v>45</v>
      </c>
      <c r="S368" s="102">
        <v>10</v>
      </c>
      <c r="T368" s="102">
        <v>30</v>
      </c>
      <c r="U368" s="102">
        <v>30</v>
      </c>
      <c r="V368" s="102">
        <v>22</v>
      </c>
      <c r="W368" s="100">
        <v>200</v>
      </c>
      <c r="X368" s="100"/>
      <c r="Y368" s="100">
        <v>0</v>
      </c>
      <c r="Z368" s="1"/>
      <c r="AA368" s="1"/>
      <c r="AB368" s="1"/>
      <c r="AC368" s="1"/>
    </row>
    <row r="369" spans="1:29" ht="15.75" customHeight="1" x14ac:dyDescent="0.2">
      <c r="A369" s="94">
        <v>600400</v>
      </c>
      <c r="B369" s="95" t="s">
        <v>1957</v>
      </c>
      <c r="C369" s="16" t="s">
        <v>212</v>
      </c>
      <c r="D369" s="96">
        <v>6</v>
      </c>
      <c r="E369" s="96">
        <v>20</v>
      </c>
      <c r="F369" s="96">
        <v>66</v>
      </c>
      <c r="G369" s="96">
        <v>0</v>
      </c>
      <c r="H369" s="96">
        <v>0</v>
      </c>
      <c r="I369" s="97">
        <v>43</v>
      </c>
      <c r="J369" s="97">
        <v>46</v>
      </c>
      <c r="K369" s="97">
        <v>0</v>
      </c>
      <c r="L369" s="97">
        <v>0</v>
      </c>
      <c r="M369" s="97">
        <v>10</v>
      </c>
      <c r="N369" s="97">
        <v>5</v>
      </c>
      <c r="O369" s="97">
        <v>20</v>
      </c>
      <c r="P369" s="98">
        <v>0.5</v>
      </c>
      <c r="Q369" s="98">
        <v>0</v>
      </c>
      <c r="R369" s="102">
        <v>45</v>
      </c>
      <c r="S369" s="102">
        <v>10</v>
      </c>
      <c r="T369" s="102">
        <v>30</v>
      </c>
      <c r="U369" s="102">
        <v>30</v>
      </c>
      <c r="V369" s="102">
        <v>22</v>
      </c>
      <c r="W369" s="100">
        <v>200</v>
      </c>
      <c r="X369" s="100"/>
      <c r="Y369" s="100">
        <v>1</v>
      </c>
      <c r="Z369" s="1"/>
      <c r="AA369" s="1"/>
      <c r="AB369" s="1"/>
      <c r="AC369" s="1"/>
    </row>
    <row r="370" spans="1:29" ht="15.75" customHeight="1" x14ac:dyDescent="0.2">
      <c r="A370" s="94">
        <v>600500</v>
      </c>
      <c r="B370" s="95" t="s">
        <v>1958</v>
      </c>
      <c r="C370" s="16" t="s">
        <v>212</v>
      </c>
      <c r="D370" s="96">
        <v>4</v>
      </c>
      <c r="E370" s="96">
        <v>14</v>
      </c>
      <c r="F370" s="96">
        <v>65</v>
      </c>
      <c r="G370" s="96">
        <v>0</v>
      </c>
      <c r="H370" s="96">
        <v>0</v>
      </c>
      <c r="I370" s="97">
        <v>43</v>
      </c>
      <c r="J370" s="97">
        <v>46</v>
      </c>
      <c r="K370" s="97">
        <v>0</v>
      </c>
      <c r="L370" s="97">
        <v>0</v>
      </c>
      <c r="M370" s="97">
        <v>10</v>
      </c>
      <c r="N370" s="97">
        <v>5</v>
      </c>
      <c r="O370" s="97">
        <v>20</v>
      </c>
      <c r="P370" s="98">
        <v>0.5</v>
      </c>
      <c r="Q370" s="98">
        <v>0</v>
      </c>
      <c r="R370" s="102">
        <v>45</v>
      </c>
      <c r="S370" s="102">
        <v>10</v>
      </c>
      <c r="T370" s="102">
        <v>30</v>
      </c>
      <c r="U370" s="102">
        <v>30</v>
      </c>
      <c r="V370" s="102">
        <v>22</v>
      </c>
      <c r="W370" s="100">
        <v>200</v>
      </c>
      <c r="X370" s="100"/>
      <c r="Y370" s="100">
        <v>1</v>
      </c>
      <c r="Z370" s="1"/>
      <c r="AA370" s="1"/>
      <c r="AB370" s="1"/>
      <c r="AC370" s="1"/>
    </row>
    <row r="371" spans="1:29" ht="15.75" customHeight="1" x14ac:dyDescent="0.2">
      <c r="A371" s="94">
        <v>600600</v>
      </c>
      <c r="B371" s="95" t="s">
        <v>1959</v>
      </c>
      <c r="C371" s="16" t="s">
        <v>212</v>
      </c>
      <c r="D371" s="96">
        <v>8</v>
      </c>
      <c r="E371" s="96">
        <v>27</v>
      </c>
      <c r="F371" s="96">
        <v>0</v>
      </c>
      <c r="G371" s="96">
        <v>66</v>
      </c>
      <c r="H371" s="96">
        <v>0</v>
      </c>
      <c r="I371" s="97">
        <v>38</v>
      </c>
      <c r="J371" s="97">
        <v>47</v>
      </c>
      <c r="K371" s="97">
        <v>0</v>
      </c>
      <c r="L371" s="97">
        <v>0</v>
      </c>
      <c r="M371" s="97">
        <v>10</v>
      </c>
      <c r="N371" s="97">
        <v>5</v>
      </c>
      <c r="O371" s="97">
        <v>20</v>
      </c>
      <c r="P371" s="98">
        <v>0.5</v>
      </c>
      <c r="Q371" s="98">
        <v>0</v>
      </c>
      <c r="R371" s="102">
        <v>45</v>
      </c>
      <c r="S371" s="102">
        <v>10</v>
      </c>
      <c r="T371" s="102">
        <v>30</v>
      </c>
      <c r="U371" s="102">
        <v>30</v>
      </c>
      <c r="V371" s="102">
        <v>22</v>
      </c>
      <c r="W371" s="100">
        <v>200</v>
      </c>
      <c r="X371" s="100"/>
      <c r="Y371" s="100">
        <v>1</v>
      </c>
      <c r="Z371" s="1"/>
      <c r="AA371" s="1"/>
      <c r="AB371" s="1"/>
      <c r="AC371" s="1"/>
    </row>
    <row r="372" spans="1:29" ht="15.75" customHeight="1" x14ac:dyDescent="0.2">
      <c r="A372" s="94">
        <v>600700</v>
      </c>
      <c r="B372" s="95" t="s">
        <v>1960</v>
      </c>
      <c r="C372" s="16" t="s">
        <v>212</v>
      </c>
      <c r="D372" s="96">
        <v>8</v>
      </c>
      <c r="E372" s="96">
        <v>25</v>
      </c>
      <c r="F372" s="96">
        <v>0</v>
      </c>
      <c r="G372" s="96">
        <v>77</v>
      </c>
      <c r="H372" s="96">
        <v>0</v>
      </c>
      <c r="I372" s="97">
        <v>39</v>
      </c>
      <c r="J372" s="97">
        <v>43</v>
      </c>
      <c r="K372" s="97">
        <v>0</v>
      </c>
      <c r="L372" s="97">
        <v>0</v>
      </c>
      <c r="M372" s="97">
        <v>10</v>
      </c>
      <c r="N372" s="97">
        <v>5</v>
      </c>
      <c r="O372" s="97">
        <v>20</v>
      </c>
      <c r="P372" s="98">
        <v>0.5</v>
      </c>
      <c r="Q372" s="98">
        <v>0</v>
      </c>
      <c r="R372" s="102">
        <v>45</v>
      </c>
      <c r="S372" s="102">
        <v>10</v>
      </c>
      <c r="T372" s="102">
        <v>30</v>
      </c>
      <c r="U372" s="102">
        <v>30</v>
      </c>
      <c r="V372" s="102">
        <v>22</v>
      </c>
      <c r="W372" s="100">
        <v>200</v>
      </c>
      <c r="X372" s="100"/>
      <c r="Y372" s="100">
        <v>1</v>
      </c>
      <c r="Z372" s="1"/>
      <c r="AA372" s="1"/>
      <c r="AB372" s="1"/>
      <c r="AC372" s="1"/>
    </row>
    <row r="373" spans="1:29" ht="15.75" customHeight="1" x14ac:dyDescent="0.2">
      <c r="A373" s="94">
        <v>600800</v>
      </c>
      <c r="B373" s="95" t="s">
        <v>1961</v>
      </c>
      <c r="C373" s="16" t="s">
        <v>212</v>
      </c>
      <c r="D373" s="96">
        <v>0</v>
      </c>
      <c r="E373" s="96">
        <v>0</v>
      </c>
      <c r="F373" s="96">
        <v>0</v>
      </c>
      <c r="G373" s="96">
        <v>0</v>
      </c>
      <c r="H373" s="96">
        <v>0</v>
      </c>
      <c r="I373" s="97">
        <v>57</v>
      </c>
      <c r="J373" s="97">
        <v>0</v>
      </c>
      <c r="K373" s="97">
        <v>57</v>
      </c>
      <c r="L373" s="97">
        <v>0</v>
      </c>
      <c r="M373" s="97">
        <v>10</v>
      </c>
      <c r="N373" s="97">
        <v>5</v>
      </c>
      <c r="O373" s="97">
        <v>20</v>
      </c>
      <c r="P373" s="98">
        <v>0.5</v>
      </c>
      <c r="Q373" s="98">
        <v>0</v>
      </c>
      <c r="R373" s="102">
        <v>45</v>
      </c>
      <c r="S373" s="102">
        <v>10</v>
      </c>
      <c r="T373" s="102">
        <v>30</v>
      </c>
      <c r="U373" s="102">
        <v>30</v>
      </c>
      <c r="V373" s="102">
        <v>22</v>
      </c>
      <c r="W373" s="100">
        <v>200</v>
      </c>
      <c r="X373" s="100"/>
      <c r="Y373" s="100">
        <v>0</v>
      </c>
      <c r="Z373" s="1"/>
      <c r="AA373" s="1"/>
      <c r="AB373" s="1"/>
      <c r="AC373" s="1"/>
    </row>
    <row r="374" spans="1:29" ht="15.75" customHeight="1" x14ac:dyDescent="0.2">
      <c r="A374" s="94">
        <v>600900</v>
      </c>
      <c r="B374" s="95" t="s">
        <v>1962</v>
      </c>
      <c r="C374" s="16" t="s">
        <v>212</v>
      </c>
      <c r="D374" s="96">
        <v>0</v>
      </c>
      <c r="E374" s="96">
        <v>0</v>
      </c>
      <c r="F374" s="96">
        <v>0</v>
      </c>
      <c r="G374" s="96">
        <v>0</v>
      </c>
      <c r="H374" s="96">
        <v>1</v>
      </c>
      <c r="I374" s="97">
        <v>49</v>
      </c>
      <c r="J374" s="97">
        <v>0</v>
      </c>
      <c r="K374" s="97">
        <v>57</v>
      </c>
      <c r="L374" s="97">
        <v>0</v>
      </c>
      <c r="M374" s="97">
        <v>10</v>
      </c>
      <c r="N374" s="97">
        <v>5</v>
      </c>
      <c r="O374" s="97">
        <v>20</v>
      </c>
      <c r="P374" s="98">
        <v>0.5</v>
      </c>
      <c r="Q374" s="98">
        <v>0</v>
      </c>
      <c r="R374" s="102">
        <v>45</v>
      </c>
      <c r="S374" s="102">
        <v>10</v>
      </c>
      <c r="T374" s="102">
        <v>30</v>
      </c>
      <c r="U374" s="102">
        <v>30</v>
      </c>
      <c r="V374" s="102">
        <v>22</v>
      </c>
      <c r="W374" s="100">
        <v>200</v>
      </c>
      <c r="X374" s="100"/>
      <c r="Y374" s="100">
        <v>0</v>
      </c>
      <c r="Z374" s="1"/>
      <c r="AA374" s="1"/>
      <c r="AB374" s="1"/>
      <c r="AC374" s="1"/>
    </row>
    <row r="375" spans="1:29" ht="15.75" customHeight="1" x14ac:dyDescent="0.2">
      <c r="A375" s="94" t="s">
        <v>418</v>
      </c>
      <c r="B375" s="94" t="s">
        <v>449</v>
      </c>
      <c r="C375" s="16" t="s">
        <v>2</v>
      </c>
      <c r="D375" s="96" t="s">
        <v>419</v>
      </c>
      <c r="E375" s="96" t="s">
        <v>420</v>
      </c>
      <c r="F375" s="96" t="s">
        <v>421</v>
      </c>
      <c r="G375" s="96" t="s">
        <v>422</v>
      </c>
      <c r="H375" s="96" t="s">
        <v>423</v>
      </c>
      <c r="I375" s="97" t="s">
        <v>424</v>
      </c>
      <c r="J375" s="97" t="s">
        <v>425</v>
      </c>
      <c r="K375" s="97" t="s">
        <v>426</v>
      </c>
      <c r="L375" s="97" t="s">
        <v>427</v>
      </c>
      <c r="M375" s="97" t="s">
        <v>428</v>
      </c>
      <c r="N375" s="97" t="s">
        <v>429</v>
      </c>
      <c r="O375" s="97" t="s">
        <v>430</v>
      </c>
      <c r="P375" s="98" t="s">
        <v>9</v>
      </c>
      <c r="Q375" s="98" t="s">
        <v>431</v>
      </c>
      <c r="R375" s="102" t="s">
        <v>432</v>
      </c>
      <c r="S375" s="102" t="s">
        <v>433</v>
      </c>
      <c r="T375" s="102" t="s">
        <v>434</v>
      </c>
      <c r="U375" s="102" t="s">
        <v>435</v>
      </c>
      <c r="V375" s="102" t="s">
        <v>436</v>
      </c>
      <c r="W375" s="100" t="s">
        <v>437</v>
      </c>
      <c r="X375" s="100" t="s">
        <v>10</v>
      </c>
      <c r="Y375" s="100" t="s">
        <v>438</v>
      </c>
      <c r="Z375" s="1"/>
      <c r="AA375" s="1"/>
      <c r="AB375" s="1"/>
      <c r="AC375" s="1"/>
    </row>
    <row r="376" spans="1:29" ht="15.75" customHeight="1" x14ac:dyDescent="0.2">
      <c r="A376" s="94">
        <v>601000</v>
      </c>
      <c r="B376" s="103" t="s">
        <v>1963</v>
      </c>
      <c r="C376" s="16" t="s">
        <v>216</v>
      </c>
      <c r="D376" s="96">
        <v>22</v>
      </c>
      <c r="E376" s="96">
        <v>70</v>
      </c>
      <c r="F376" s="96">
        <v>0</v>
      </c>
      <c r="G376" s="96">
        <v>0</v>
      </c>
      <c r="H376" s="96">
        <v>0</v>
      </c>
      <c r="I376" s="97">
        <v>73</v>
      </c>
      <c r="J376" s="97">
        <v>0</v>
      </c>
      <c r="K376" s="97">
        <v>0</v>
      </c>
      <c r="L376" s="97">
        <v>0</v>
      </c>
      <c r="M376" s="97">
        <v>10</v>
      </c>
      <c r="N376" s="97">
        <v>5</v>
      </c>
      <c r="O376" s="97">
        <v>10</v>
      </c>
      <c r="P376" s="98">
        <v>1.5</v>
      </c>
      <c r="Q376" s="98">
        <v>0</v>
      </c>
      <c r="R376" s="102">
        <v>45</v>
      </c>
      <c r="S376" s="102">
        <v>10</v>
      </c>
      <c r="T376" s="102">
        <v>30</v>
      </c>
      <c r="U376" s="102">
        <v>30</v>
      </c>
      <c r="V376" s="102">
        <v>22</v>
      </c>
      <c r="W376" s="100">
        <v>150</v>
      </c>
      <c r="X376" s="100"/>
      <c r="Y376" s="100">
        <v>0</v>
      </c>
      <c r="Z376" s="1"/>
      <c r="AA376" s="1"/>
      <c r="AB376" s="1"/>
      <c r="AC376" s="1"/>
    </row>
    <row r="377" spans="1:29" ht="15.75" customHeight="1" x14ac:dyDescent="0.2">
      <c r="A377" s="94">
        <v>601100</v>
      </c>
      <c r="B377" s="95" t="s">
        <v>1964</v>
      </c>
      <c r="C377" s="16" t="s">
        <v>216</v>
      </c>
      <c r="D377" s="96">
        <v>22</v>
      </c>
      <c r="E377" s="96">
        <v>70</v>
      </c>
      <c r="F377" s="96">
        <v>0</v>
      </c>
      <c r="G377" s="96">
        <v>0</v>
      </c>
      <c r="H377" s="96">
        <v>0</v>
      </c>
      <c r="I377" s="97">
        <v>73</v>
      </c>
      <c r="J377" s="97">
        <v>0</v>
      </c>
      <c r="K377" s="97">
        <v>0</v>
      </c>
      <c r="L377" s="97">
        <v>0</v>
      </c>
      <c r="M377" s="97">
        <v>10</v>
      </c>
      <c r="N377" s="97">
        <v>5</v>
      </c>
      <c r="O377" s="97">
        <v>10</v>
      </c>
      <c r="P377" s="98">
        <v>1.5</v>
      </c>
      <c r="Q377" s="98">
        <v>0</v>
      </c>
      <c r="R377" s="102">
        <v>45</v>
      </c>
      <c r="S377" s="102">
        <v>10</v>
      </c>
      <c r="T377" s="102">
        <v>30</v>
      </c>
      <c r="U377" s="102">
        <v>30</v>
      </c>
      <c r="V377" s="102">
        <v>22</v>
      </c>
      <c r="W377" s="100">
        <v>15</v>
      </c>
      <c r="X377" s="100"/>
      <c r="Y377" s="100">
        <v>0</v>
      </c>
      <c r="Z377" s="1"/>
      <c r="AA377" s="1"/>
      <c r="AB377" s="1"/>
      <c r="AC377" s="1"/>
    </row>
    <row r="378" spans="1:29" ht="15.75" customHeight="1" x14ac:dyDescent="0.2">
      <c r="A378" s="94">
        <v>601200</v>
      </c>
      <c r="B378" s="95" t="s">
        <v>1965</v>
      </c>
      <c r="C378" s="16" t="s">
        <v>216</v>
      </c>
      <c r="D378" s="96">
        <v>0</v>
      </c>
      <c r="E378" s="96">
        <v>0</v>
      </c>
      <c r="F378" s="96">
        <v>0</v>
      </c>
      <c r="G378" s="96">
        <v>0</v>
      </c>
      <c r="H378" s="96">
        <v>0</v>
      </c>
      <c r="I378" s="97">
        <v>73</v>
      </c>
      <c r="J378" s="97">
        <v>0</v>
      </c>
      <c r="K378" s="97">
        <v>0</v>
      </c>
      <c r="L378" s="97">
        <v>73</v>
      </c>
      <c r="M378" s="97">
        <v>10</v>
      </c>
      <c r="N378" s="97">
        <v>5</v>
      </c>
      <c r="O378" s="97">
        <v>10</v>
      </c>
      <c r="P378" s="98">
        <v>1.5</v>
      </c>
      <c r="Q378" s="98">
        <v>0</v>
      </c>
      <c r="R378" s="102">
        <v>45</v>
      </c>
      <c r="S378" s="102">
        <v>10</v>
      </c>
      <c r="T378" s="102">
        <v>30</v>
      </c>
      <c r="U378" s="102">
        <v>30</v>
      </c>
      <c r="V378" s="102">
        <v>22</v>
      </c>
      <c r="W378" s="100">
        <v>150</v>
      </c>
      <c r="X378" s="100"/>
      <c r="Y378" s="100">
        <v>0</v>
      </c>
      <c r="Z378" s="1"/>
      <c r="AA378" s="1"/>
      <c r="AB378" s="1"/>
      <c r="AC378" s="1"/>
    </row>
    <row r="379" spans="1:29" ht="15.75" customHeight="1" x14ac:dyDescent="0.2">
      <c r="A379" s="94">
        <v>601300</v>
      </c>
      <c r="B379" s="95" t="s">
        <v>1966</v>
      </c>
      <c r="C379" s="16" t="s">
        <v>216</v>
      </c>
      <c r="D379" s="96">
        <v>17</v>
      </c>
      <c r="E379" s="96">
        <v>53</v>
      </c>
      <c r="F379" s="96">
        <v>0</v>
      </c>
      <c r="G379" s="96">
        <v>0</v>
      </c>
      <c r="H379" s="96">
        <v>0</v>
      </c>
      <c r="I379" s="97">
        <v>84</v>
      </c>
      <c r="J379" s="97">
        <v>0</v>
      </c>
      <c r="K379" s="97">
        <v>0</v>
      </c>
      <c r="L379" s="97">
        <v>0</v>
      </c>
      <c r="M379" s="97">
        <v>10</v>
      </c>
      <c r="N379" s="97">
        <v>5</v>
      </c>
      <c r="O379" s="97">
        <v>10</v>
      </c>
      <c r="P379" s="98">
        <v>1.5</v>
      </c>
      <c r="Q379" s="98">
        <v>0</v>
      </c>
      <c r="R379" s="102">
        <v>45</v>
      </c>
      <c r="S379" s="102">
        <v>10</v>
      </c>
      <c r="T379" s="102">
        <v>30</v>
      </c>
      <c r="U379" s="102">
        <v>30</v>
      </c>
      <c r="V379" s="102">
        <v>22</v>
      </c>
      <c r="W379" s="100">
        <v>150</v>
      </c>
      <c r="X379" s="100"/>
      <c r="Y379" s="100">
        <v>0</v>
      </c>
      <c r="Z379" s="1"/>
      <c r="AA379" s="1"/>
      <c r="AB379" s="1"/>
      <c r="AC379" s="1"/>
    </row>
    <row r="380" spans="1:29" ht="15.75" customHeight="1" x14ac:dyDescent="0.2">
      <c r="A380" s="94">
        <v>601400</v>
      </c>
      <c r="B380" s="95" t="s">
        <v>1967</v>
      </c>
      <c r="C380" s="16" t="s">
        <v>216</v>
      </c>
      <c r="D380" s="96">
        <v>6</v>
      </c>
      <c r="E380" s="96">
        <v>20</v>
      </c>
      <c r="F380" s="96">
        <v>66</v>
      </c>
      <c r="G380" s="96">
        <v>0</v>
      </c>
      <c r="H380" s="96">
        <v>0</v>
      </c>
      <c r="I380" s="97">
        <v>55</v>
      </c>
      <c r="J380" s="97">
        <v>59</v>
      </c>
      <c r="K380" s="97">
        <v>0</v>
      </c>
      <c r="L380" s="97">
        <v>0</v>
      </c>
      <c r="M380" s="97">
        <v>10</v>
      </c>
      <c r="N380" s="97">
        <v>5</v>
      </c>
      <c r="O380" s="97">
        <v>10</v>
      </c>
      <c r="P380" s="98">
        <v>1.5</v>
      </c>
      <c r="Q380" s="98">
        <v>0</v>
      </c>
      <c r="R380" s="102">
        <v>45</v>
      </c>
      <c r="S380" s="102">
        <v>10</v>
      </c>
      <c r="T380" s="102">
        <v>30</v>
      </c>
      <c r="U380" s="102">
        <v>30</v>
      </c>
      <c r="V380" s="102">
        <v>22</v>
      </c>
      <c r="W380" s="100">
        <v>150</v>
      </c>
      <c r="X380" s="100"/>
      <c r="Y380" s="100">
        <v>1</v>
      </c>
      <c r="Z380" s="1"/>
      <c r="AA380" s="1"/>
      <c r="AB380" s="1"/>
      <c r="AC380" s="1"/>
    </row>
    <row r="381" spans="1:29" ht="15.75" customHeight="1" x14ac:dyDescent="0.2">
      <c r="A381" s="94">
        <v>601500</v>
      </c>
      <c r="B381" s="95" t="s">
        <v>1968</v>
      </c>
      <c r="C381" s="16" t="s">
        <v>216</v>
      </c>
      <c r="D381" s="96">
        <v>4</v>
      </c>
      <c r="E381" s="96">
        <v>14</v>
      </c>
      <c r="F381" s="96">
        <v>65</v>
      </c>
      <c r="G381" s="96">
        <v>0</v>
      </c>
      <c r="H381" s="96">
        <v>0</v>
      </c>
      <c r="I381" s="97">
        <v>55</v>
      </c>
      <c r="J381" s="97">
        <v>58</v>
      </c>
      <c r="K381" s="97">
        <v>0</v>
      </c>
      <c r="L381" s="97">
        <v>0</v>
      </c>
      <c r="M381" s="97">
        <v>10</v>
      </c>
      <c r="N381" s="97">
        <v>5</v>
      </c>
      <c r="O381" s="97">
        <v>10</v>
      </c>
      <c r="P381" s="98">
        <v>1.5</v>
      </c>
      <c r="Q381" s="98">
        <v>0</v>
      </c>
      <c r="R381" s="102">
        <v>45</v>
      </c>
      <c r="S381" s="102">
        <v>10</v>
      </c>
      <c r="T381" s="102">
        <v>30</v>
      </c>
      <c r="U381" s="102">
        <v>30</v>
      </c>
      <c r="V381" s="102">
        <v>22</v>
      </c>
      <c r="W381" s="100">
        <v>150</v>
      </c>
      <c r="X381" s="100"/>
      <c r="Y381" s="100">
        <v>1</v>
      </c>
      <c r="Z381" s="1"/>
      <c r="AA381" s="1"/>
      <c r="AB381" s="1"/>
      <c r="AC381" s="1"/>
    </row>
    <row r="382" spans="1:29" ht="15.75" customHeight="1" x14ac:dyDescent="0.2">
      <c r="A382" s="94">
        <v>601600</v>
      </c>
      <c r="B382" s="95" t="s">
        <v>1969</v>
      </c>
      <c r="C382" s="16" t="s">
        <v>216</v>
      </c>
      <c r="D382" s="96">
        <v>8</v>
      </c>
      <c r="E382" s="96">
        <v>27</v>
      </c>
      <c r="F382" s="96">
        <v>0</v>
      </c>
      <c r="G382" s="96">
        <v>66</v>
      </c>
      <c r="H382" s="96">
        <v>0</v>
      </c>
      <c r="I382" s="97">
        <v>49</v>
      </c>
      <c r="J382" s="97">
        <v>60</v>
      </c>
      <c r="K382" s="97">
        <v>0</v>
      </c>
      <c r="L382" s="97">
        <v>0</v>
      </c>
      <c r="M382" s="97">
        <v>10</v>
      </c>
      <c r="N382" s="97">
        <v>5</v>
      </c>
      <c r="O382" s="97">
        <v>10</v>
      </c>
      <c r="P382" s="98">
        <v>1.5</v>
      </c>
      <c r="Q382" s="98">
        <v>0</v>
      </c>
      <c r="R382" s="102">
        <v>45</v>
      </c>
      <c r="S382" s="102">
        <v>10</v>
      </c>
      <c r="T382" s="102">
        <v>30</v>
      </c>
      <c r="U382" s="102">
        <v>30</v>
      </c>
      <c r="V382" s="102">
        <v>22</v>
      </c>
      <c r="W382" s="100">
        <v>150</v>
      </c>
      <c r="X382" s="100"/>
      <c r="Y382" s="100">
        <v>1</v>
      </c>
      <c r="Z382" s="1"/>
      <c r="AA382" s="1"/>
      <c r="AB382" s="1"/>
      <c r="AC382" s="1"/>
    </row>
    <row r="383" spans="1:29" ht="15.75" customHeight="1" x14ac:dyDescent="0.2">
      <c r="A383" s="94">
        <v>601700</v>
      </c>
      <c r="B383" s="95" t="s">
        <v>1970</v>
      </c>
      <c r="C383" s="16" t="s">
        <v>216</v>
      </c>
      <c r="D383" s="96">
        <v>8</v>
      </c>
      <c r="E383" s="96">
        <v>25</v>
      </c>
      <c r="F383" s="96">
        <v>0</v>
      </c>
      <c r="G383" s="96">
        <v>77</v>
      </c>
      <c r="H383" s="96">
        <v>0</v>
      </c>
      <c r="I383" s="97">
        <v>50</v>
      </c>
      <c r="J383" s="97">
        <v>55</v>
      </c>
      <c r="K383" s="97">
        <v>0</v>
      </c>
      <c r="L383" s="97">
        <v>0</v>
      </c>
      <c r="M383" s="97">
        <v>10</v>
      </c>
      <c r="N383" s="97">
        <v>5</v>
      </c>
      <c r="O383" s="97">
        <v>10</v>
      </c>
      <c r="P383" s="98">
        <v>1.5</v>
      </c>
      <c r="Q383" s="98">
        <v>0</v>
      </c>
      <c r="R383" s="102">
        <v>45</v>
      </c>
      <c r="S383" s="102">
        <v>10</v>
      </c>
      <c r="T383" s="102">
        <v>30</v>
      </c>
      <c r="U383" s="102">
        <v>30</v>
      </c>
      <c r="V383" s="102">
        <v>22</v>
      </c>
      <c r="W383" s="100">
        <v>150</v>
      </c>
      <c r="X383" s="100"/>
      <c r="Y383" s="100">
        <v>1</v>
      </c>
      <c r="Z383" s="1"/>
      <c r="AA383" s="1"/>
      <c r="AB383" s="1"/>
      <c r="AC383" s="1"/>
    </row>
    <row r="384" spans="1:29" ht="15.75" customHeight="1" x14ac:dyDescent="0.2">
      <c r="A384" s="94">
        <v>601800</v>
      </c>
      <c r="B384" s="95" t="s">
        <v>1971</v>
      </c>
      <c r="C384" s="16" t="s">
        <v>216</v>
      </c>
      <c r="D384" s="96">
        <v>0</v>
      </c>
      <c r="E384" s="96">
        <v>0</v>
      </c>
      <c r="F384" s="96">
        <v>0</v>
      </c>
      <c r="G384" s="96">
        <v>0</v>
      </c>
      <c r="H384" s="96">
        <v>0</v>
      </c>
      <c r="I384" s="97">
        <v>73</v>
      </c>
      <c r="J384" s="97">
        <v>0</v>
      </c>
      <c r="K384" s="97">
        <v>73</v>
      </c>
      <c r="L384" s="97">
        <v>0</v>
      </c>
      <c r="M384" s="97">
        <v>10</v>
      </c>
      <c r="N384" s="97">
        <v>5</v>
      </c>
      <c r="O384" s="97">
        <v>10</v>
      </c>
      <c r="P384" s="98">
        <v>1.5</v>
      </c>
      <c r="Q384" s="98">
        <v>0</v>
      </c>
      <c r="R384" s="102">
        <v>45</v>
      </c>
      <c r="S384" s="102">
        <v>10</v>
      </c>
      <c r="T384" s="102">
        <v>30</v>
      </c>
      <c r="U384" s="102">
        <v>30</v>
      </c>
      <c r="V384" s="102">
        <v>22</v>
      </c>
      <c r="W384" s="100">
        <v>150</v>
      </c>
      <c r="X384" s="100"/>
      <c r="Y384" s="100">
        <v>0</v>
      </c>
      <c r="Z384" s="1"/>
      <c r="AA384" s="1"/>
      <c r="AB384" s="1"/>
      <c r="AC384" s="1"/>
    </row>
    <row r="385" spans="1:29" ht="15.75" customHeight="1" x14ac:dyDescent="0.2">
      <c r="A385" s="94">
        <v>601900</v>
      </c>
      <c r="B385" s="95" t="s">
        <v>1972</v>
      </c>
      <c r="C385" s="16" t="s">
        <v>216</v>
      </c>
      <c r="D385" s="96">
        <v>0</v>
      </c>
      <c r="E385" s="96">
        <v>0</v>
      </c>
      <c r="F385" s="96">
        <v>0</v>
      </c>
      <c r="G385" s="96">
        <v>0</v>
      </c>
      <c r="H385" s="96">
        <v>1</v>
      </c>
      <c r="I385" s="97">
        <v>63</v>
      </c>
      <c r="J385" s="97">
        <v>0</v>
      </c>
      <c r="K385" s="97">
        <v>73</v>
      </c>
      <c r="L385" s="97">
        <v>0</v>
      </c>
      <c r="M385" s="97">
        <v>10</v>
      </c>
      <c r="N385" s="97">
        <v>5</v>
      </c>
      <c r="O385" s="97">
        <v>10</v>
      </c>
      <c r="P385" s="98">
        <v>1.5</v>
      </c>
      <c r="Q385" s="98">
        <v>0</v>
      </c>
      <c r="R385" s="102">
        <v>45</v>
      </c>
      <c r="S385" s="102">
        <v>10</v>
      </c>
      <c r="T385" s="102">
        <v>30</v>
      </c>
      <c r="U385" s="102">
        <v>30</v>
      </c>
      <c r="V385" s="102">
        <v>22</v>
      </c>
      <c r="W385" s="100">
        <v>150</v>
      </c>
      <c r="X385" s="100"/>
      <c r="Y385" s="100">
        <v>0</v>
      </c>
      <c r="Z385" s="1"/>
      <c r="AA385" s="1"/>
      <c r="AB385" s="1"/>
      <c r="AC385" s="1"/>
    </row>
    <row r="386" spans="1:29" ht="15.75" customHeight="1" x14ac:dyDescent="0.2">
      <c r="A386" s="94" t="s">
        <v>418</v>
      </c>
      <c r="B386" s="94" t="s">
        <v>449</v>
      </c>
      <c r="C386" s="16" t="s">
        <v>2</v>
      </c>
      <c r="D386" s="96" t="s">
        <v>419</v>
      </c>
      <c r="E386" s="96" t="s">
        <v>420</v>
      </c>
      <c r="F386" s="96" t="s">
        <v>421</v>
      </c>
      <c r="G386" s="96" t="s">
        <v>422</v>
      </c>
      <c r="H386" s="96" t="s">
        <v>423</v>
      </c>
      <c r="I386" s="97" t="s">
        <v>424</v>
      </c>
      <c r="J386" s="97" t="s">
        <v>425</v>
      </c>
      <c r="K386" s="97" t="s">
        <v>426</v>
      </c>
      <c r="L386" s="97" t="s">
        <v>427</v>
      </c>
      <c r="M386" s="97" t="s">
        <v>428</v>
      </c>
      <c r="N386" s="97" t="s">
        <v>429</v>
      </c>
      <c r="O386" s="97" t="s">
        <v>430</v>
      </c>
      <c r="P386" s="98" t="s">
        <v>9</v>
      </c>
      <c r="Q386" s="98" t="s">
        <v>431</v>
      </c>
      <c r="R386" s="102" t="s">
        <v>432</v>
      </c>
      <c r="S386" s="102" t="s">
        <v>433</v>
      </c>
      <c r="T386" s="102" t="s">
        <v>434</v>
      </c>
      <c r="U386" s="102" t="s">
        <v>435</v>
      </c>
      <c r="V386" s="102" t="s">
        <v>436</v>
      </c>
      <c r="W386" s="100" t="s">
        <v>437</v>
      </c>
      <c r="X386" s="100" t="s">
        <v>10</v>
      </c>
      <c r="Y386" s="100" t="s">
        <v>438</v>
      </c>
      <c r="Z386" s="1"/>
      <c r="AA386" s="1"/>
      <c r="AB386" s="1"/>
      <c r="AC386" s="1"/>
    </row>
    <row r="387" spans="1:29" ht="15.75" customHeight="1" x14ac:dyDescent="0.2">
      <c r="A387" s="94">
        <v>602000</v>
      </c>
      <c r="B387" s="103" t="s">
        <v>1973</v>
      </c>
      <c r="C387" s="16" t="s">
        <v>220</v>
      </c>
      <c r="D387" s="96">
        <v>22</v>
      </c>
      <c r="E387" s="96">
        <v>70</v>
      </c>
      <c r="F387" s="96">
        <v>0</v>
      </c>
      <c r="G387" s="96">
        <v>0</v>
      </c>
      <c r="H387" s="96">
        <v>0</v>
      </c>
      <c r="I387" s="97">
        <v>75</v>
      </c>
      <c r="J387" s="97">
        <v>0</v>
      </c>
      <c r="K387" s="97">
        <v>0</v>
      </c>
      <c r="L387" s="97">
        <v>0</v>
      </c>
      <c r="M387" s="97">
        <v>15</v>
      </c>
      <c r="N387" s="97">
        <v>5</v>
      </c>
      <c r="O387" s="97">
        <v>0</v>
      </c>
      <c r="P387" s="98">
        <v>3</v>
      </c>
      <c r="Q387" s="98">
        <v>1</v>
      </c>
      <c r="R387" s="102">
        <v>45</v>
      </c>
      <c r="S387" s="102">
        <v>10</v>
      </c>
      <c r="T387" s="102">
        <v>30</v>
      </c>
      <c r="U387" s="102">
        <v>30</v>
      </c>
      <c r="V387" s="102">
        <v>22</v>
      </c>
      <c r="W387" s="100">
        <v>150</v>
      </c>
      <c r="X387" s="100"/>
      <c r="Y387" s="100">
        <v>0</v>
      </c>
      <c r="Z387" s="1"/>
      <c r="AA387" s="1"/>
      <c r="AB387" s="1"/>
      <c r="AC387" s="1"/>
    </row>
    <row r="388" spans="1:29" ht="15.75" customHeight="1" x14ac:dyDescent="0.2">
      <c r="A388" s="94">
        <v>602100</v>
      </c>
      <c r="B388" s="95" t="s">
        <v>1974</v>
      </c>
      <c r="C388" s="16" t="s">
        <v>220</v>
      </c>
      <c r="D388" s="96">
        <v>22</v>
      </c>
      <c r="E388" s="96">
        <v>70</v>
      </c>
      <c r="F388" s="96">
        <v>0</v>
      </c>
      <c r="G388" s="96">
        <v>0</v>
      </c>
      <c r="H388" s="96">
        <v>0</v>
      </c>
      <c r="I388" s="97">
        <v>75</v>
      </c>
      <c r="J388" s="97">
        <v>0</v>
      </c>
      <c r="K388" s="97">
        <v>0</v>
      </c>
      <c r="L388" s="97">
        <v>0</v>
      </c>
      <c r="M388" s="97">
        <v>15</v>
      </c>
      <c r="N388" s="97">
        <v>5</v>
      </c>
      <c r="O388" s="97">
        <v>0</v>
      </c>
      <c r="P388" s="98">
        <v>3</v>
      </c>
      <c r="Q388" s="98">
        <v>1</v>
      </c>
      <c r="R388" s="102">
        <v>45</v>
      </c>
      <c r="S388" s="102">
        <v>10</v>
      </c>
      <c r="T388" s="102">
        <v>30</v>
      </c>
      <c r="U388" s="102">
        <v>30</v>
      </c>
      <c r="V388" s="102">
        <v>22</v>
      </c>
      <c r="W388" s="100">
        <v>15</v>
      </c>
      <c r="X388" s="100"/>
      <c r="Y388" s="100">
        <v>0</v>
      </c>
      <c r="Z388" s="1"/>
      <c r="AA388" s="1"/>
      <c r="AB388" s="1"/>
      <c r="AC388" s="1"/>
    </row>
    <row r="389" spans="1:29" ht="15.75" customHeight="1" x14ac:dyDescent="0.2">
      <c r="A389" s="94">
        <v>602200</v>
      </c>
      <c r="B389" s="95" t="s">
        <v>1975</v>
      </c>
      <c r="C389" s="16" t="s">
        <v>220</v>
      </c>
      <c r="D389" s="96">
        <v>0</v>
      </c>
      <c r="E389" s="96">
        <v>0</v>
      </c>
      <c r="F389" s="96">
        <v>0</v>
      </c>
      <c r="G389" s="96">
        <v>0</v>
      </c>
      <c r="H389" s="96">
        <v>0</v>
      </c>
      <c r="I389" s="97">
        <v>75</v>
      </c>
      <c r="J389" s="97">
        <v>0</v>
      </c>
      <c r="K389" s="97">
        <v>0</v>
      </c>
      <c r="L389" s="97">
        <v>75</v>
      </c>
      <c r="M389" s="97">
        <v>15</v>
      </c>
      <c r="N389" s="97">
        <v>5</v>
      </c>
      <c r="O389" s="97">
        <v>0</v>
      </c>
      <c r="P389" s="98">
        <v>3</v>
      </c>
      <c r="Q389" s="98">
        <v>1</v>
      </c>
      <c r="R389" s="102">
        <v>45</v>
      </c>
      <c r="S389" s="102">
        <v>10</v>
      </c>
      <c r="T389" s="102">
        <v>30</v>
      </c>
      <c r="U389" s="102">
        <v>30</v>
      </c>
      <c r="V389" s="102">
        <v>22</v>
      </c>
      <c r="W389" s="100">
        <v>150</v>
      </c>
      <c r="X389" s="100"/>
      <c r="Y389" s="100">
        <v>0</v>
      </c>
      <c r="Z389" s="1"/>
      <c r="AA389" s="1"/>
      <c r="AB389" s="1"/>
      <c r="AC389" s="1"/>
    </row>
    <row r="390" spans="1:29" ht="15.75" customHeight="1" x14ac:dyDescent="0.2">
      <c r="A390" s="94">
        <v>602300</v>
      </c>
      <c r="B390" s="95" t="s">
        <v>1976</v>
      </c>
      <c r="C390" s="16" t="s">
        <v>220</v>
      </c>
      <c r="D390" s="96">
        <v>17</v>
      </c>
      <c r="E390" s="96">
        <v>53</v>
      </c>
      <c r="F390" s="96">
        <v>0</v>
      </c>
      <c r="G390" s="96">
        <v>0</v>
      </c>
      <c r="H390" s="96">
        <v>0</v>
      </c>
      <c r="I390" s="97">
        <v>86</v>
      </c>
      <c r="J390" s="97">
        <v>0</v>
      </c>
      <c r="K390" s="97">
        <v>0</v>
      </c>
      <c r="L390" s="97">
        <v>0</v>
      </c>
      <c r="M390" s="97">
        <v>15</v>
      </c>
      <c r="N390" s="97">
        <v>5</v>
      </c>
      <c r="O390" s="97">
        <v>0</v>
      </c>
      <c r="P390" s="98">
        <v>3</v>
      </c>
      <c r="Q390" s="98">
        <v>1</v>
      </c>
      <c r="R390" s="102">
        <v>45</v>
      </c>
      <c r="S390" s="102">
        <v>10</v>
      </c>
      <c r="T390" s="102">
        <v>30</v>
      </c>
      <c r="U390" s="102">
        <v>30</v>
      </c>
      <c r="V390" s="102">
        <v>22</v>
      </c>
      <c r="W390" s="100">
        <v>150</v>
      </c>
      <c r="X390" s="100"/>
      <c r="Y390" s="100">
        <v>0</v>
      </c>
      <c r="Z390" s="1"/>
      <c r="AA390" s="1"/>
      <c r="AB390" s="1"/>
      <c r="AC390" s="1"/>
    </row>
    <row r="391" spans="1:29" ht="15.75" customHeight="1" x14ac:dyDescent="0.2">
      <c r="A391" s="94">
        <v>602400</v>
      </c>
      <c r="B391" s="95" t="s">
        <v>1977</v>
      </c>
      <c r="C391" s="16" t="s">
        <v>220</v>
      </c>
      <c r="D391" s="96">
        <v>6</v>
      </c>
      <c r="E391" s="96">
        <v>20</v>
      </c>
      <c r="F391" s="96">
        <v>66</v>
      </c>
      <c r="G391" s="96">
        <v>0</v>
      </c>
      <c r="H391" s="96">
        <v>0</v>
      </c>
      <c r="I391" s="97">
        <v>56</v>
      </c>
      <c r="J391" s="97">
        <v>61</v>
      </c>
      <c r="K391" s="97">
        <v>0</v>
      </c>
      <c r="L391" s="97">
        <v>0</v>
      </c>
      <c r="M391" s="97">
        <v>15</v>
      </c>
      <c r="N391" s="97">
        <v>5</v>
      </c>
      <c r="O391" s="97">
        <v>0</v>
      </c>
      <c r="P391" s="98">
        <v>3</v>
      </c>
      <c r="Q391" s="98">
        <v>1</v>
      </c>
      <c r="R391" s="102">
        <v>45</v>
      </c>
      <c r="S391" s="102">
        <v>10</v>
      </c>
      <c r="T391" s="102">
        <v>30</v>
      </c>
      <c r="U391" s="102">
        <v>30</v>
      </c>
      <c r="V391" s="102">
        <v>22</v>
      </c>
      <c r="W391" s="100">
        <v>150</v>
      </c>
      <c r="X391" s="100"/>
      <c r="Y391" s="100">
        <v>1</v>
      </c>
      <c r="Z391" s="1"/>
      <c r="AA391" s="1"/>
      <c r="AB391" s="1"/>
      <c r="AC391" s="1"/>
    </row>
    <row r="392" spans="1:29" ht="15.75" customHeight="1" x14ac:dyDescent="0.2">
      <c r="A392" s="94">
        <v>602500</v>
      </c>
      <c r="B392" s="95" t="s">
        <v>1978</v>
      </c>
      <c r="C392" s="16" t="s">
        <v>220</v>
      </c>
      <c r="D392" s="96">
        <v>4</v>
      </c>
      <c r="E392" s="96">
        <v>14</v>
      </c>
      <c r="F392" s="96">
        <v>65</v>
      </c>
      <c r="G392" s="96">
        <v>0</v>
      </c>
      <c r="H392" s="96">
        <v>0</v>
      </c>
      <c r="I392" s="97">
        <v>56</v>
      </c>
      <c r="J392" s="97">
        <v>60</v>
      </c>
      <c r="K392" s="97">
        <v>0</v>
      </c>
      <c r="L392" s="97">
        <v>0</v>
      </c>
      <c r="M392" s="97">
        <v>15</v>
      </c>
      <c r="N392" s="97">
        <v>5</v>
      </c>
      <c r="O392" s="97">
        <v>0</v>
      </c>
      <c r="P392" s="98">
        <v>3</v>
      </c>
      <c r="Q392" s="98">
        <v>1</v>
      </c>
      <c r="R392" s="102">
        <v>45</v>
      </c>
      <c r="S392" s="102">
        <v>10</v>
      </c>
      <c r="T392" s="102">
        <v>30</v>
      </c>
      <c r="U392" s="102">
        <v>30</v>
      </c>
      <c r="V392" s="102">
        <v>22</v>
      </c>
      <c r="W392" s="100">
        <v>150</v>
      </c>
      <c r="X392" s="100"/>
      <c r="Y392" s="100">
        <v>1</v>
      </c>
      <c r="Z392" s="1"/>
      <c r="AA392" s="1"/>
      <c r="AB392" s="1"/>
      <c r="AC392" s="1"/>
    </row>
    <row r="393" spans="1:29" ht="15.75" customHeight="1" x14ac:dyDescent="0.2">
      <c r="A393" s="94">
        <v>602600</v>
      </c>
      <c r="B393" s="95" t="s">
        <v>1979</v>
      </c>
      <c r="C393" s="16" t="s">
        <v>220</v>
      </c>
      <c r="D393" s="96">
        <v>8</v>
      </c>
      <c r="E393" s="96">
        <v>27</v>
      </c>
      <c r="F393" s="96">
        <v>0</v>
      </c>
      <c r="G393" s="96">
        <v>66</v>
      </c>
      <c r="H393" s="96">
        <v>0</v>
      </c>
      <c r="I393" s="97">
        <v>51</v>
      </c>
      <c r="J393" s="97">
        <v>62</v>
      </c>
      <c r="K393" s="97">
        <v>0</v>
      </c>
      <c r="L393" s="97">
        <v>0</v>
      </c>
      <c r="M393" s="97">
        <v>15</v>
      </c>
      <c r="N393" s="97">
        <v>5</v>
      </c>
      <c r="O393" s="97">
        <v>0</v>
      </c>
      <c r="P393" s="98">
        <v>3</v>
      </c>
      <c r="Q393" s="98">
        <v>1</v>
      </c>
      <c r="R393" s="102">
        <v>45</v>
      </c>
      <c r="S393" s="102">
        <v>10</v>
      </c>
      <c r="T393" s="102">
        <v>30</v>
      </c>
      <c r="U393" s="102">
        <v>30</v>
      </c>
      <c r="V393" s="102">
        <v>22</v>
      </c>
      <c r="W393" s="100">
        <v>150</v>
      </c>
      <c r="X393" s="100"/>
      <c r="Y393" s="100">
        <v>1</v>
      </c>
      <c r="Z393" s="1"/>
      <c r="AA393" s="1"/>
      <c r="AB393" s="1"/>
      <c r="AC393" s="1"/>
    </row>
    <row r="394" spans="1:29" ht="15.75" customHeight="1" x14ac:dyDescent="0.2">
      <c r="A394" s="94">
        <v>602700</v>
      </c>
      <c r="B394" s="95" t="s">
        <v>1980</v>
      </c>
      <c r="C394" s="16" t="s">
        <v>220</v>
      </c>
      <c r="D394" s="96">
        <v>8</v>
      </c>
      <c r="E394" s="96">
        <v>25</v>
      </c>
      <c r="F394" s="96">
        <v>0</v>
      </c>
      <c r="G394" s="96">
        <v>77</v>
      </c>
      <c r="H394" s="96">
        <v>0</v>
      </c>
      <c r="I394" s="97">
        <v>52</v>
      </c>
      <c r="J394" s="97">
        <v>56</v>
      </c>
      <c r="K394" s="97">
        <v>0</v>
      </c>
      <c r="L394" s="97">
        <v>0</v>
      </c>
      <c r="M394" s="97">
        <v>15</v>
      </c>
      <c r="N394" s="97">
        <v>5</v>
      </c>
      <c r="O394" s="97">
        <v>0</v>
      </c>
      <c r="P394" s="98">
        <v>3</v>
      </c>
      <c r="Q394" s="98">
        <v>1</v>
      </c>
      <c r="R394" s="102">
        <v>45</v>
      </c>
      <c r="S394" s="102">
        <v>10</v>
      </c>
      <c r="T394" s="102">
        <v>30</v>
      </c>
      <c r="U394" s="102">
        <v>30</v>
      </c>
      <c r="V394" s="102">
        <v>22</v>
      </c>
      <c r="W394" s="100">
        <v>150</v>
      </c>
      <c r="X394" s="100"/>
      <c r="Y394" s="100">
        <v>1</v>
      </c>
      <c r="Z394" s="1"/>
      <c r="AA394" s="1"/>
      <c r="AB394" s="1"/>
      <c r="AC394" s="1"/>
    </row>
    <row r="395" spans="1:29" ht="15.75" customHeight="1" x14ac:dyDescent="0.2">
      <c r="A395" s="94">
        <v>602800</v>
      </c>
      <c r="B395" s="95" t="s">
        <v>1981</v>
      </c>
      <c r="C395" s="16" t="s">
        <v>220</v>
      </c>
      <c r="D395" s="96">
        <v>0</v>
      </c>
      <c r="E395" s="96">
        <v>0</v>
      </c>
      <c r="F395" s="96">
        <v>0</v>
      </c>
      <c r="G395" s="96">
        <v>0</v>
      </c>
      <c r="H395" s="96">
        <v>0</v>
      </c>
      <c r="I395" s="97">
        <v>75</v>
      </c>
      <c r="J395" s="97">
        <v>0</v>
      </c>
      <c r="K395" s="97">
        <v>75</v>
      </c>
      <c r="L395" s="97">
        <v>0</v>
      </c>
      <c r="M395" s="97">
        <v>15</v>
      </c>
      <c r="N395" s="97">
        <v>5</v>
      </c>
      <c r="O395" s="97">
        <v>0</v>
      </c>
      <c r="P395" s="98">
        <v>3</v>
      </c>
      <c r="Q395" s="98">
        <v>1</v>
      </c>
      <c r="R395" s="102">
        <v>45</v>
      </c>
      <c r="S395" s="102">
        <v>10</v>
      </c>
      <c r="T395" s="102">
        <v>30</v>
      </c>
      <c r="U395" s="102">
        <v>30</v>
      </c>
      <c r="V395" s="102">
        <v>22</v>
      </c>
      <c r="W395" s="100">
        <v>150</v>
      </c>
      <c r="X395" s="100"/>
      <c r="Y395" s="100">
        <v>0</v>
      </c>
      <c r="Z395" s="1"/>
      <c r="AA395" s="1"/>
      <c r="AB395" s="1"/>
      <c r="AC395" s="1"/>
    </row>
    <row r="396" spans="1:29" ht="15.75" customHeight="1" x14ac:dyDescent="0.2">
      <c r="A396" s="94">
        <v>602900</v>
      </c>
      <c r="B396" s="95" t="s">
        <v>1982</v>
      </c>
      <c r="C396" s="16" t="s">
        <v>220</v>
      </c>
      <c r="D396" s="96">
        <v>0</v>
      </c>
      <c r="E396" s="96">
        <v>0</v>
      </c>
      <c r="F396" s="96">
        <v>0</v>
      </c>
      <c r="G396" s="96">
        <v>0</v>
      </c>
      <c r="H396" s="96">
        <v>1</v>
      </c>
      <c r="I396" s="97">
        <v>65</v>
      </c>
      <c r="J396" s="97">
        <v>0</v>
      </c>
      <c r="K396" s="97">
        <v>75</v>
      </c>
      <c r="L396" s="97">
        <v>0</v>
      </c>
      <c r="M396" s="97">
        <v>15</v>
      </c>
      <c r="N396" s="97">
        <v>5</v>
      </c>
      <c r="O396" s="97">
        <v>0</v>
      </c>
      <c r="P396" s="98">
        <v>3</v>
      </c>
      <c r="Q396" s="98">
        <v>1</v>
      </c>
      <c r="R396" s="102">
        <v>45</v>
      </c>
      <c r="S396" s="102">
        <v>10</v>
      </c>
      <c r="T396" s="102">
        <v>30</v>
      </c>
      <c r="U396" s="102">
        <v>30</v>
      </c>
      <c r="V396" s="102">
        <v>22</v>
      </c>
      <c r="W396" s="100">
        <v>150</v>
      </c>
      <c r="X396" s="100"/>
      <c r="Y396" s="100">
        <v>0</v>
      </c>
      <c r="Z396" s="1"/>
      <c r="AA396" s="1"/>
      <c r="AB396" s="1"/>
      <c r="AC396" s="1"/>
    </row>
    <row r="397" spans="1:29" ht="15.75" customHeight="1" x14ac:dyDescent="0.2">
      <c r="A397" s="94" t="s">
        <v>418</v>
      </c>
      <c r="B397" s="94" t="s">
        <v>449</v>
      </c>
      <c r="C397" s="16" t="s">
        <v>2</v>
      </c>
      <c r="D397" s="96" t="s">
        <v>419</v>
      </c>
      <c r="E397" s="96" t="s">
        <v>420</v>
      </c>
      <c r="F397" s="96" t="s">
        <v>421</v>
      </c>
      <c r="G397" s="96" t="s">
        <v>422</v>
      </c>
      <c r="H397" s="96" t="s">
        <v>423</v>
      </c>
      <c r="I397" s="97" t="s">
        <v>424</v>
      </c>
      <c r="J397" s="97" t="s">
        <v>425</v>
      </c>
      <c r="K397" s="97" t="s">
        <v>426</v>
      </c>
      <c r="L397" s="97" t="s">
        <v>427</v>
      </c>
      <c r="M397" s="97" t="s">
        <v>428</v>
      </c>
      <c r="N397" s="97" t="s">
        <v>429</v>
      </c>
      <c r="O397" s="97" t="s">
        <v>430</v>
      </c>
      <c r="P397" s="98" t="s">
        <v>9</v>
      </c>
      <c r="Q397" s="98" t="s">
        <v>431</v>
      </c>
      <c r="R397" s="102" t="s">
        <v>432</v>
      </c>
      <c r="S397" s="102" t="s">
        <v>433</v>
      </c>
      <c r="T397" s="102" t="s">
        <v>434</v>
      </c>
      <c r="U397" s="102" t="s">
        <v>435</v>
      </c>
      <c r="V397" s="102" t="s">
        <v>436</v>
      </c>
      <c r="W397" s="100" t="s">
        <v>437</v>
      </c>
      <c r="X397" s="100" t="s">
        <v>10</v>
      </c>
      <c r="Y397" s="100" t="s">
        <v>438</v>
      </c>
      <c r="Z397" s="1"/>
      <c r="AA397" s="1"/>
      <c r="AB397" s="1"/>
      <c r="AC397" s="1"/>
    </row>
    <row r="398" spans="1:29" ht="15.75" customHeight="1" x14ac:dyDescent="0.2">
      <c r="A398" s="94">
        <v>603000</v>
      </c>
      <c r="B398" s="103" t="s">
        <v>1983</v>
      </c>
      <c r="C398" s="16" t="s">
        <v>226</v>
      </c>
      <c r="D398" s="96">
        <v>5</v>
      </c>
      <c r="E398" s="96">
        <v>53</v>
      </c>
      <c r="F398" s="96">
        <v>97</v>
      </c>
      <c r="G398" s="96">
        <v>0</v>
      </c>
      <c r="H398" s="96">
        <v>0</v>
      </c>
      <c r="I398" s="97">
        <v>62</v>
      </c>
      <c r="J398" s="97">
        <v>104</v>
      </c>
      <c r="K398" s="97">
        <v>0</v>
      </c>
      <c r="L398" s="97">
        <v>0</v>
      </c>
      <c r="M398" s="97">
        <v>10</v>
      </c>
      <c r="N398" s="97">
        <v>5</v>
      </c>
      <c r="O398" s="97">
        <v>0</v>
      </c>
      <c r="P398" s="98">
        <v>2</v>
      </c>
      <c r="Q398" s="98">
        <v>0</v>
      </c>
      <c r="R398" s="102">
        <v>45</v>
      </c>
      <c r="S398" s="102">
        <v>10</v>
      </c>
      <c r="T398" s="102">
        <v>30</v>
      </c>
      <c r="U398" s="102">
        <v>30</v>
      </c>
      <c r="V398" s="102">
        <v>22</v>
      </c>
      <c r="W398" s="100">
        <v>130</v>
      </c>
      <c r="X398" s="100"/>
      <c r="Y398" s="100">
        <v>0</v>
      </c>
      <c r="Z398" s="1"/>
      <c r="AA398" s="1"/>
      <c r="AB398" s="1"/>
      <c r="AC398" s="1"/>
    </row>
    <row r="399" spans="1:29" ht="15.75" customHeight="1" x14ac:dyDescent="0.2">
      <c r="A399" s="94" t="s">
        <v>418</v>
      </c>
      <c r="B399" s="94" t="s">
        <v>449</v>
      </c>
      <c r="C399" s="16" t="s">
        <v>2</v>
      </c>
      <c r="D399" s="96" t="s">
        <v>419</v>
      </c>
      <c r="E399" s="96" t="s">
        <v>420</v>
      </c>
      <c r="F399" s="96" t="s">
        <v>421</v>
      </c>
      <c r="G399" s="96" t="s">
        <v>422</v>
      </c>
      <c r="H399" s="96" t="s">
        <v>423</v>
      </c>
      <c r="I399" s="97" t="s">
        <v>424</v>
      </c>
      <c r="J399" s="97" t="s">
        <v>425</v>
      </c>
      <c r="K399" s="97" t="s">
        <v>426</v>
      </c>
      <c r="L399" s="97" t="s">
        <v>427</v>
      </c>
      <c r="M399" s="97" t="s">
        <v>428</v>
      </c>
      <c r="N399" s="97" t="s">
        <v>429</v>
      </c>
      <c r="O399" s="97" t="s">
        <v>430</v>
      </c>
      <c r="P399" s="98" t="s">
        <v>9</v>
      </c>
      <c r="Q399" s="98" t="s">
        <v>431</v>
      </c>
      <c r="R399" s="102" t="s">
        <v>432</v>
      </c>
      <c r="S399" s="102" t="s">
        <v>433</v>
      </c>
      <c r="T399" s="102" t="s">
        <v>434</v>
      </c>
      <c r="U399" s="102" t="s">
        <v>435</v>
      </c>
      <c r="V399" s="102" t="s">
        <v>436</v>
      </c>
      <c r="W399" s="100" t="s">
        <v>437</v>
      </c>
      <c r="X399" s="100" t="s">
        <v>10</v>
      </c>
      <c r="Y399" s="100" t="s">
        <v>438</v>
      </c>
      <c r="Z399" s="1"/>
      <c r="AA399" s="1"/>
      <c r="AB399" s="1"/>
      <c r="AC399" s="1"/>
    </row>
    <row r="400" spans="1:29" ht="15.75" customHeight="1" x14ac:dyDescent="0.2">
      <c r="A400" s="94">
        <v>604000</v>
      </c>
      <c r="B400" s="103" t="s">
        <v>1984</v>
      </c>
      <c r="C400" s="16" t="s">
        <v>223</v>
      </c>
      <c r="D400" s="96">
        <v>6</v>
      </c>
      <c r="E400" s="96">
        <v>85</v>
      </c>
      <c r="F400" s="96">
        <v>0</v>
      </c>
      <c r="G400" s="96">
        <v>0</v>
      </c>
      <c r="H400" s="96">
        <v>0</v>
      </c>
      <c r="I400" s="97">
        <v>70</v>
      </c>
      <c r="J400" s="97">
        <v>0</v>
      </c>
      <c r="K400" s="97">
        <v>0</v>
      </c>
      <c r="L400" s="97">
        <v>0</v>
      </c>
      <c r="M400" s="97">
        <v>10</v>
      </c>
      <c r="N400" s="97">
        <v>5</v>
      </c>
      <c r="O400" s="97">
        <v>0</v>
      </c>
      <c r="P400" s="98">
        <v>2</v>
      </c>
      <c r="Q400" s="98">
        <v>0</v>
      </c>
      <c r="R400" s="102">
        <v>45</v>
      </c>
      <c r="S400" s="102">
        <v>10</v>
      </c>
      <c r="T400" s="102">
        <v>30</v>
      </c>
      <c r="U400" s="102">
        <v>30</v>
      </c>
      <c r="V400" s="102">
        <v>22</v>
      </c>
      <c r="W400" s="100">
        <v>100</v>
      </c>
      <c r="X400" s="100"/>
      <c r="Y400" s="100">
        <v>0</v>
      </c>
      <c r="Z400" s="1"/>
      <c r="AA400" s="1"/>
      <c r="AB400" s="1"/>
      <c r="AC400" s="1"/>
    </row>
    <row r="401" spans="1:29" ht="15.75" customHeight="1" x14ac:dyDescent="0.2">
      <c r="A401" s="94">
        <v>604100</v>
      </c>
      <c r="B401" s="95" t="s">
        <v>1985</v>
      </c>
      <c r="C401" s="16" t="s">
        <v>223</v>
      </c>
      <c r="D401" s="96">
        <v>6</v>
      </c>
      <c r="E401" s="96">
        <v>85</v>
      </c>
      <c r="F401" s="96">
        <v>0</v>
      </c>
      <c r="G401" s="96">
        <v>0</v>
      </c>
      <c r="H401" s="96">
        <v>0</v>
      </c>
      <c r="I401" s="97">
        <v>70</v>
      </c>
      <c r="J401" s="97">
        <v>0</v>
      </c>
      <c r="K401" s="97">
        <v>0</v>
      </c>
      <c r="L401" s="97">
        <v>0</v>
      </c>
      <c r="M401" s="97">
        <v>10</v>
      </c>
      <c r="N401" s="97">
        <v>5</v>
      </c>
      <c r="O401" s="97">
        <v>0</v>
      </c>
      <c r="P401" s="98">
        <v>2</v>
      </c>
      <c r="Q401" s="98">
        <v>0</v>
      </c>
      <c r="R401" s="102">
        <v>45</v>
      </c>
      <c r="S401" s="102">
        <v>10</v>
      </c>
      <c r="T401" s="102">
        <v>30</v>
      </c>
      <c r="U401" s="102">
        <v>30</v>
      </c>
      <c r="V401" s="102">
        <v>22</v>
      </c>
      <c r="W401" s="100">
        <v>10</v>
      </c>
      <c r="X401" s="100"/>
      <c r="Y401" s="100">
        <v>0</v>
      </c>
      <c r="Z401" s="1"/>
      <c r="AA401" s="1"/>
      <c r="AB401" s="1"/>
      <c r="AC401" s="1"/>
    </row>
    <row r="402" spans="1:29" ht="15.75" customHeight="1" x14ac:dyDescent="0.2">
      <c r="A402" s="94">
        <v>604200</v>
      </c>
      <c r="B402" s="95" t="s">
        <v>1986</v>
      </c>
      <c r="C402" s="16" t="s">
        <v>223</v>
      </c>
      <c r="D402" s="96">
        <v>0</v>
      </c>
      <c r="E402" s="96">
        <v>0</v>
      </c>
      <c r="F402" s="96">
        <v>0</v>
      </c>
      <c r="G402" s="96">
        <v>0</v>
      </c>
      <c r="H402" s="96">
        <v>0</v>
      </c>
      <c r="I402" s="97">
        <v>70</v>
      </c>
      <c r="J402" s="97">
        <v>0</v>
      </c>
      <c r="K402" s="97">
        <v>0</v>
      </c>
      <c r="L402" s="97">
        <v>70</v>
      </c>
      <c r="M402" s="97">
        <v>10</v>
      </c>
      <c r="N402" s="97">
        <v>5</v>
      </c>
      <c r="O402" s="97">
        <v>0</v>
      </c>
      <c r="P402" s="98">
        <v>2</v>
      </c>
      <c r="Q402" s="98">
        <v>0</v>
      </c>
      <c r="R402" s="102">
        <v>45</v>
      </c>
      <c r="S402" s="102">
        <v>10</v>
      </c>
      <c r="T402" s="102">
        <v>30</v>
      </c>
      <c r="U402" s="102">
        <v>30</v>
      </c>
      <c r="V402" s="102">
        <v>22</v>
      </c>
      <c r="W402" s="100">
        <v>100</v>
      </c>
      <c r="X402" s="100"/>
      <c r="Y402" s="100">
        <v>0</v>
      </c>
      <c r="Z402" s="1"/>
      <c r="AA402" s="1"/>
      <c r="AB402" s="1"/>
      <c r="AC402" s="1"/>
    </row>
    <row r="403" spans="1:29" ht="15.75" customHeight="1" x14ac:dyDescent="0.2">
      <c r="A403" s="94">
        <v>604300</v>
      </c>
      <c r="B403" s="95" t="s">
        <v>1987</v>
      </c>
      <c r="C403" s="16" t="s">
        <v>223</v>
      </c>
      <c r="D403" s="96">
        <v>4</v>
      </c>
      <c r="E403" s="96">
        <v>64</v>
      </c>
      <c r="F403" s="96">
        <v>0</v>
      </c>
      <c r="G403" s="96">
        <v>0</v>
      </c>
      <c r="H403" s="96">
        <v>0</v>
      </c>
      <c r="I403" s="97">
        <v>81</v>
      </c>
      <c r="J403" s="97">
        <v>0</v>
      </c>
      <c r="K403" s="97">
        <v>0</v>
      </c>
      <c r="L403" s="97">
        <v>0</v>
      </c>
      <c r="M403" s="97">
        <v>10</v>
      </c>
      <c r="N403" s="97">
        <v>5</v>
      </c>
      <c r="O403" s="97">
        <v>0</v>
      </c>
      <c r="P403" s="98">
        <v>2</v>
      </c>
      <c r="Q403" s="98">
        <v>0</v>
      </c>
      <c r="R403" s="102">
        <v>45</v>
      </c>
      <c r="S403" s="102">
        <v>10</v>
      </c>
      <c r="T403" s="102">
        <v>30</v>
      </c>
      <c r="U403" s="102">
        <v>30</v>
      </c>
      <c r="V403" s="102">
        <v>22</v>
      </c>
      <c r="W403" s="100">
        <v>100</v>
      </c>
      <c r="X403" s="100"/>
      <c r="Y403" s="100">
        <v>0</v>
      </c>
      <c r="Z403" s="1"/>
      <c r="AA403" s="1"/>
      <c r="AB403" s="1"/>
      <c r="AC403" s="1"/>
    </row>
    <row r="404" spans="1:29" ht="15.75" customHeight="1" x14ac:dyDescent="0.2">
      <c r="A404" s="94">
        <v>604400</v>
      </c>
      <c r="B404" s="95" t="s">
        <v>1988</v>
      </c>
      <c r="C404" s="16" t="s">
        <v>223</v>
      </c>
      <c r="D404" s="96">
        <v>2</v>
      </c>
      <c r="E404" s="96">
        <v>23</v>
      </c>
      <c r="F404" s="96">
        <v>66</v>
      </c>
      <c r="G404" s="96">
        <v>0</v>
      </c>
      <c r="H404" s="96">
        <v>0</v>
      </c>
      <c r="I404" s="97">
        <v>53</v>
      </c>
      <c r="J404" s="97">
        <v>57</v>
      </c>
      <c r="K404" s="97">
        <v>0</v>
      </c>
      <c r="L404" s="97">
        <v>0</v>
      </c>
      <c r="M404" s="97">
        <v>10</v>
      </c>
      <c r="N404" s="97">
        <v>5</v>
      </c>
      <c r="O404" s="97">
        <v>0</v>
      </c>
      <c r="P404" s="98">
        <v>2</v>
      </c>
      <c r="Q404" s="98">
        <v>0</v>
      </c>
      <c r="R404" s="102">
        <v>45</v>
      </c>
      <c r="S404" s="102">
        <v>10</v>
      </c>
      <c r="T404" s="102">
        <v>30</v>
      </c>
      <c r="U404" s="102">
        <v>30</v>
      </c>
      <c r="V404" s="102">
        <v>22</v>
      </c>
      <c r="W404" s="100">
        <v>100</v>
      </c>
      <c r="X404" s="100"/>
      <c r="Y404" s="100">
        <v>1</v>
      </c>
      <c r="Z404" s="1"/>
      <c r="AA404" s="1"/>
      <c r="AB404" s="1"/>
      <c r="AC404" s="1"/>
    </row>
    <row r="405" spans="1:29" ht="15.75" customHeight="1" x14ac:dyDescent="0.2">
      <c r="A405" s="94">
        <v>604500</v>
      </c>
      <c r="B405" s="95" t="s">
        <v>1989</v>
      </c>
      <c r="C405" s="16" t="s">
        <v>223</v>
      </c>
      <c r="D405" s="96">
        <v>1</v>
      </c>
      <c r="E405" s="96">
        <v>17</v>
      </c>
      <c r="F405" s="96">
        <v>64</v>
      </c>
      <c r="G405" s="96">
        <v>0</v>
      </c>
      <c r="H405" s="96">
        <v>0</v>
      </c>
      <c r="I405" s="97">
        <v>53</v>
      </c>
      <c r="J405" s="97">
        <v>56</v>
      </c>
      <c r="K405" s="97">
        <v>0</v>
      </c>
      <c r="L405" s="97">
        <v>0</v>
      </c>
      <c r="M405" s="97">
        <v>10</v>
      </c>
      <c r="N405" s="97">
        <v>5</v>
      </c>
      <c r="O405" s="97">
        <v>0</v>
      </c>
      <c r="P405" s="98">
        <v>2</v>
      </c>
      <c r="Q405" s="98">
        <v>0</v>
      </c>
      <c r="R405" s="102">
        <v>45</v>
      </c>
      <c r="S405" s="102">
        <v>10</v>
      </c>
      <c r="T405" s="102">
        <v>30</v>
      </c>
      <c r="U405" s="102">
        <v>30</v>
      </c>
      <c r="V405" s="102">
        <v>22</v>
      </c>
      <c r="W405" s="100">
        <v>100</v>
      </c>
      <c r="X405" s="100"/>
      <c r="Y405" s="100">
        <v>1</v>
      </c>
      <c r="Z405" s="1"/>
      <c r="AA405" s="1"/>
      <c r="AB405" s="1"/>
      <c r="AC405" s="1"/>
    </row>
    <row r="406" spans="1:29" ht="15.75" customHeight="1" x14ac:dyDescent="0.2">
      <c r="A406" s="94">
        <v>604600</v>
      </c>
      <c r="B406" s="95" t="s">
        <v>1990</v>
      </c>
      <c r="C406" s="16" t="s">
        <v>223</v>
      </c>
      <c r="D406" s="96">
        <v>2</v>
      </c>
      <c r="E406" s="96">
        <v>33</v>
      </c>
      <c r="F406" s="96">
        <v>0</v>
      </c>
      <c r="G406" s="96">
        <v>65</v>
      </c>
      <c r="H406" s="96">
        <v>0</v>
      </c>
      <c r="I406" s="97">
        <v>47</v>
      </c>
      <c r="J406" s="97">
        <v>58</v>
      </c>
      <c r="K406" s="97">
        <v>0</v>
      </c>
      <c r="L406" s="97">
        <v>0</v>
      </c>
      <c r="M406" s="97">
        <v>10</v>
      </c>
      <c r="N406" s="97">
        <v>5</v>
      </c>
      <c r="O406" s="97">
        <v>0</v>
      </c>
      <c r="P406" s="98">
        <v>2</v>
      </c>
      <c r="Q406" s="98">
        <v>0</v>
      </c>
      <c r="R406" s="102">
        <v>45</v>
      </c>
      <c r="S406" s="102">
        <v>10</v>
      </c>
      <c r="T406" s="102">
        <v>30</v>
      </c>
      <c r="U406" s="102">
        <v>30</v>
      </c>
      <c r="V406" s="102">
        <v>22</v>
      </c>
      <c r="W406" s="100">
        <v>100</v>
      </c>
      <c r="X406" s="100"/>
      <c r="Y406" s="100">
        <v>1</v>
      </c>
      <c r="Z406" s="1"/>
      <c r="AA406" s="1"/>
      <c r="AB406" s="1"/>
      <c r="AC406" s="1"/>
    </row>
    <row r="407" spans="1:29" ht="15.75" customHeight="1" x14ac:dyDescent="0.2">
      <c r="A407" s="94">
        <v>604700</v>
      </c>
      <c r="B407" s="95" t="s">
        <v>1991</v>
      </c>
      <c r="C407" s="16" t="s">
        <v>223</v>
      </c>
      <c r="D407" s="96">
        <v>2</v>
      </c>
      <c r="E407" s="96">
        <v>31</v>
      </c>
      <c r="F407" s="96">
        <v>0</v>
      </c>
      <c r="G407" s="96">
        <v>76</v>
      </c>
      <c r="H407" s="96">
        <v>0</v>
      </c>
      <c r="I407" s="97">
        <v>48</v>
      </c>
      <c r="J407" s="97">
        <v>53</v>
      </c>
      <c r="K407" s="97">
        <v>0</v>
      </c>
      <c r="L407" s="97">
        <v>0</v>
      </c>
      <c r="M407" s="97">
        <v>10</v>
      </c>
      <c r="N407" s="97">
        <v>5</v>
      </c>
      <c r="O407" s="97">
        <v>0</v>
      </c>
      <c r="P407" s="98">
        <v>2</v>
      </c>
      <c r="Q407" s="98">
        <v>0</v>
      </c>
      <c r="R407" s="102">
        <v>45</v>
      </c>
      <c r="S407" s="102">
        <v>10</v>
      </c>
      <c r="T407" s="102">
        <v>30</v>
      </c>
      <c r="U407" s="102">
        <v>30</v>
      </c>
      <c r="V407" s="102">
        <v>22</v>
      </c>
      <c r="W407" s="100">
        <v>100</v>
      </c>
      <c r="X407" s="100"/>
      <c r="Y407" s="100">
        <v>1</v>
      </c>
      <c r="Z407" s="1"/>
      <c r="AA407" s="1"/>
      <c r="AB407" s="1"/>
      <c r="AC407" s="1"/>
    </row>
    <row r="408" spans="1:29" ht="15.75" customHeight="1" x14ac:dyDescent="0.2">
      <c r="A408" s="94">
        <v>604800</v>
      </c>
      <c r="B408" s="95" t="s">
        <v>1992</v>
      </c>
      <c r="C408" s="16" t="s">
        <v>223</v>
      </c>
      <c r="D408" s="96">
        <v>0</v>
      </c>
      <c r="E408" s="96">
        <v>0</v>
      </c>
      <c r="F408" s="96">
        <v>0</v>
      </c>
      <c r="G408" s="96">
        <v>0</v>
      </c>
      <c r="H408" s="96">
        <v>0</v>
      </c>
      <c r="I408" s="97">
        <v>70</v>
      </c>
      <c r="J408" s="97">
        <v>0</v>
      </c>
      <c r="K408" s="97">
        <v>70</v>
      </c>
      <c r="L408" s="97">
        <v>0</v>
      </c>
      <c r="M408" s="97">
        <v>10</v>
      </c>
      <c r="N408" s="97">
        <v>5</v>
      </c>
      <c r="O408" s="97">
        <v>0</v>
      </c>
      <c r="P408" s="98">
        <v>2</v>
      </c>
      <c r="Q408" s="98">
        <v>0</v>
      </c>
      <c r="R408" s="102">
        <v>45</v>
      </c>
      <c r="S408" s="102">
        <v>10</v>
      </c>
      <c r="T408" s="102">
        <v>30</v>
      </c>
      <c r="U408" s="102">
        <v>30</v>
      </c>
      <c r="V408" s="102">
        <v>22</v>
      </c>
      <c r="W408" s="100">
        <v>100</v>
      </c>
      <c r="X408" s="100"/>
      <c r="Y408" s="100">
        <v>0</v>
      </c>
      <c r="Z408" s="1"/>
      <c r="AA408" s="1"/>
      <c r="AB408" s="1"/>
      <c r="AC408" s="1"/>
    </row>
    <row r="409" spans="1:29" ht="15.75" customHeight="1" x14ac:dyDescent="0.2">
      <c r="A409" s="94">
        <v>604900</v>
      </c>
      <c r="B409" s="95" t="s">
        <v>1993</v>
      </c>
      <c r="C409" s="16" t="s">
        <v>223</v>
      </c>
      <c r="D409" s="96">
        <v>0</v>
      </c>
      <c r="E409" s="96">
        <v>0</v>
      </c>
      <c r="F409" s="96">
        <v>0</v>
      </c>
      <c r="G409" s="96">
        <v>0</v>
      </c>
      <c r="H409" s="96">
        <v>1</v>
      </c>
      <c r="I409" s="97">
        <v>61</v>
      </c>
      <c r="J409" s="97">
        <v>0</v>
      </c>
      <c r="K409" s="97">
        <v>71</v>
      </c>
      <c r="L409" s="97">
        <v>0</v>
      </c>
      <c r="M409" s="97">
        <v>10</v>
      </c>
      <c r="N409" s="97">
        <v>5</v>
      </c>
      <c r="O409" s="97">
        <v>0</v>
      </c>
      <c r="P409" s="98">
        <v>2</v>
      </c>
      <c r="Q409" s="98">
        <v>0</v>
      </c>
      <c r="R409" s="102">
        <v>45</v>
      </c>
      <c r="S409" s="102">
        <v>10</v>
      </c>
      <c r="T409" s="102">
        <v>30</v>
      </c>
      <c r="U409" s="102">
        <v>30</v>
      </c>
      <c r="V409" s="102">
        <v>22</v>
      </c>
      <c r="W409" s="100">
        <v>100</v>
      </c>
      <c r="X409" s="100"/>
      <c r="Y409" s="100">
        <v>0</v>
      </c>
      <c r="Z409" s="1"/>
      <c r="AA409" s="1"/>
      <c r="AB409" s="1"/>
      <c r="AC409" s="1"/>
    </row>
    <row r="410" spans="1:29" ht="15.75" customHeight="1" x14ac:dyDescent="0.2">
      <c r="A410" s="140" t="s">
        <v>1007</v>
      </c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2"/>
      <c r="Z410" s="1"/>
      <c r="AA410" s="1"/>
      <c r="AB410" s="1"/>
      <c r="AC410" s="1"/>
    </row>
    <row r="411" spans="1:29" ht="15.75" customHeight="1" x14ac:dyDescent="0.2">
      <c r="A411" s="94" t="s">
        <v>418</v>
      </c>
      <c r="B411" s="94" t="s">
        <v>449</v>
      </c>
      <c r="C411" s="16" t="s">
        <v>2</v>
      </c>
      <c r="D411" s="96" t="s">
        <v>419</v>
      </c>
      <c r="E411" s="96" t="s">
        <v>420</v>
      </c>
      <c r="F411" s="96" t="s">
        <v>421</v>
      </c>
      <c r="G411" s="96" t="s">
        <v>422</v>
      </c>
      <c r="H411" s="96" t="s">
        <v>423</v>
      </c>
      <c r="I411" s="97" t="s">
        <v>424</v>
      </c>
      <c r="J411" s="97" t="s">
        <v>425</v>
      </c>
      <c r="K411" s="97" t="s">
        <v>426</v>
      </c>
      <c r="L411" s="97" t="s">
        <v>427</v>
      </c>
      <c r="M411" s="97" t="s">
        <v>428</v>
      </c>
      <c r="N411" s="97" t="s">
        <v>429</v>
      </c>
      <c r="O411" s="97" t="s">
        <v>430</v>
      </c>
      <c r="P411" s="98" t="s">
        <v>9</v>
      </c>
      <c r="Q411" s="98" t="s">
        <v>431</v>
      </c>
      <c r="R411" s="102" t="s">
        <v>432</v>
      </c>
      <c r="S411" s="102" t="s">
        <v>433</v>
      </c>
      <c r="T411" s="102" t="s">
        <v>434</v>
      </c>
      <c r="U411" s="102" t="s">
        <v>435</v>
      </c>
      <c r="V411" s="102" t="s">
        <v>436</v>
      </c>
      <c r="W411" s="100" t="s">
        <v>437</v>
      </c>
      <c r="X411" s="100" t="s">
        <v>10</v>
      </c>
      <c r="Y411" s="100" t="s">
        <v>438</v>
      </c>
      <c r="Z411" s="1"/>
      <c r="AA411" s="1"/>
      <c r="AB411" s="1"/>
      <c r="AC411" s="1"/>
    </row>
    <row r="412" spans="1:29" ht="15.75" customHeight="1" x14ac:dyDescent="0.2">
      <c r="A412" s="94">
        <v>700000</v>
      </c>
      <c r="B412" s="103" t="s">
        <v>1994</v>
      </c>
      <c r="C412" s="16" t="s">
        <v>82</v>
      </c>
      <c r="D412" s="96">
        <v>60</v>
      </c>
      <c r="E412" s="96">
        <v>30</v>
      </c>
      <c r="F412" s="96">
        <v>0</v>
      </c>
      <c r="G412" s="96">
        <v>0</v>
      </c>
      <c r="H412" s="96">
        <v>0</v>
      </c>
      <c r="I412" s="97">
        <v>80</v>
      </c>
      <c r="J412" s="97">
        <v>0</v>
      </c>
      <c r="K412" s="97">
        <v>0</v>
      </c>
      <c r="L412" s="97">
        <v>0</v>
      </c>
      <c r="M412" s="97">
        <v>30</v>
      </c>
      <c r="N412" s="97">
        <v>20</v>
      </c>
      <c r="O412" s="97">
        <v>0</v>
      </c>
      <c r="P412" s="98">
        <v>2</v>
      </c>
      <c r="Q412" s="98">
        <v>0</v>
      </c>
      <c r="R412" s="102">
        <v>55</v>
      </c>
      <c r="S412" s="102">
        <v>10</v>
      </c>
      <c r="T412" s="102">
        <v>40</v>
      </c>
      <c r="U412" s="102">
        <v>40</v>
      </c>
      <c r="V412" s="102">
        <v>36</v>
      </c>
      <c r="W412" s="100">
        <v>250</v>
      </c>
      <c r="X412" s="100"/>
      <c r="Y412" s="100">
        <v>0</v>
      </c>
      <c r="Z412" s="1"/>
      <c r="AA412" s="1"/>
      <c r="AB412" s="1"/>
      <c r="AC412" s="1"/>
    </row>
    <row r="413" spans="1:29" ht="15.75" customHeight="1" x14ac:dyDescent="0.2">
      <c r="A413" s="94">
        <v>700100</v>
      </c>
      <c r="B413" s="95" t="s">
        <v>1995</v>
      </c>
      <c r="C413" s="16" t="s">
        <v>82</v>
      </c>
      <c r="D413" s="96">
        <v>60</v>
      </c>
      <c r="E413" s="96">
        <v>30</v>
      </c>
      <c r="F413" s="96">
        <v>0</v>
      </c>
      <c r="G413" s="96">
        <v>0</v>
      </c>
      <c r="H413" s="96">
        <v>0</v>
      </c>
      <c r="I413" s="97">
        <v>80</v>
      </c>
      <c r="J413" s="97">
        <v>0</v>
      </c>
      <c r="K413" s="97">
        <v>0</v>
      </c>
      <c r="L413" s="97">
        <v>0</v>
      </c>
      <c r="M413" s="97">
        <v>30</v>
      </c>
      <c r="N413" s="97">
        <v>20</v>
      </c>
      <c r="O413" s="97">
        <v>0</v>
      </c>
      <c r="P413" s="98">
        <v>2</v>
      </c>
      <c r="Q413" s="98">
        <v>0</v>
      </c>
      <c r="R413" s="102">
        <v>55</v>
      </c>
      <c r="S413" s="102">
        <v>10</v>
      </c>
      <c r="T413" s="102">
        <v>40</v>
      </c>
      <c r="U413" s="102">
        <v>40</v>
      </c>
      <c r="V413" s="102">
        <v>36</v>
      </c>
      <c r="W413" s="100">
        <v>25</v>
      </c>
      <c r="X413" s="100"/>
      <c r="Y413" s="100">
        <v>0</v>
      </c>
      <c r="Z413" s="1"/>
      <c r="AA413" s="1"/>
      <c r="AB413" s="1"/>
      <c r="AC413" s="1"/>
    </row>
    <row r="414" spans="1:29" ht="15.75" customHeight="1" x14ac:dyDescent="0.2">
      <c r="A414" s="94">
        <v>700200</v>
      </c>
      <c r="B414" s="95" t="s">
        <v>1996</v>
      </c>
      <c r="C414" s="16" t="s">
        <v>82</v>
      </c>
      <c r="D414" s="96">
        <v>0</v>
      </c>
      <c r="E414" s="96">
        <v>0</v>
      </c>
      <c r="F414" s="96">
        <v>0</v>
      </c>
      <c r="G414" s="96">
        <v>0</v>
      </c>
      <c r="H414" s="96">
        <v>0</v>
      </c>
      <c r="I414" s="97">
        <v>80</v>
      </c>
      <c r="J414" s="97">
        <v>0</v>
      </c>
      <c r="K414" s="97">
        <v>0</v>
      </c>
      <c r="L414" s="97">
        <v>80</v>
      </c>
      <c r="M414" s="97">
        <v>30</v>
      </c>
      <c r="N414" s="97">
        <v>20</v>
      </c>
      <c r="O414" s="97">
        <v>0</v>
      </c>
      <c r="P414" s="98">
        <v>2</v>
      </c>
      <c r="Q414" s="98">
        <v>0</v>
      </c>
      <c r="R414" s="102">
        <v>55</v>
      </c>
      <c r="S414" s="102">
        <v>10</v>
      </c>
      <c r="T414" s="102">
        <v>40</v>
      </c>
      <c r="U414" s="102">
        <v>40</v>
      </c>
      <c r="V414" s="102">
        <v>36</v>
      </c>
      <c r="W414" s="100">
        <v>250</v>
      </c>
      <c r="X414" s="100"/>
      <c r="Y414" s="100">
        <v>0</v>
      </c>
      <c r="Z414" s="1"/>
      <c r="AA414" s="1"/>
      <c r="AB414" s="1"/>
      <c r="AC414" s="1"/>
    </row>
    <row r="415" spans="1:29" ht="15.75" customHeight="1" x14ac:dyDescent="0.2">
      <c r="A415" s="94">
        <v>700300</v>
      </c>
      <c r="B415" s="95" t="s">
        <v>1997</v>
      </c>
      <c r="C415" s="16" t="s">
        <v>82</v>
      </c>
      <c r="D415" s="96">
        <v>45</v>
      </c>
      <c r="E415" s="96">
        <v>23</v>
      </c>
      <c r="F415" s="96">
        <v>0</v>
      </c>
      <c r="G415" s="96">
        <v>0</v>
      </c>
      <c r="H415" s="96">
        <v>0</v>
      </c>
      <c r="I415" s="97">
        <v>92</v>
      </c>
      <c r="J415" s="97">
        <v>0</v>
      </c>
      <c r="K415" s="97">
        <v>0</v>
      </c>
      <c r="L415" s="97">
        <v>0</v>
      </c>
      <c r="M415" s="97">
        <v>30</v>
      </c>
      <c r="N415" s="97">
        <v>20</v>
      </c>
      <c r="O415" s="97">
        <v>0</v>
      </c>
      <c r="P415" s="98">
        <v>2</v>
      </c>
      <c r="Q415" s="98">
        <v>0</v>
      </c>
      <c r="R415" s="102">
        <v>55</v>
      </c>
      <c r="S415" s="102">
        <v>10</v>
      </c>
      <c r="T415" s="102">
        <v>40</v>
      </c>
      <c r="U415" s="102">
        <v>40</v>
      </c>
      <c r="V415" s="102">
        <v>36</v>
      </c>
      <c r="W415" s="100">
        <v>250</v>
      </c>
      <c r="X415" s="100"/>
      <c r="Y415" s="100">
        <v>0</v>
      </c>
      <c r="Z415" s="1"/>
      <c r="AA415" s="1"/>
      <c r="AB415" s="1"/>
      <c r="AC415" s="1"/>
    </row>
    <row r="416" spans="1:29" ht="15.75" customHeight="1" x14ac:dyDescent="0.2">
      <c r="A416" s="94">
        <v>700400</v>
      </c>
      <c r="B416" s="95" t="s">
        <v>1998</v>
      </c>
      <c r="C416" s="16" t="s">
        <v>82</v>
      </c>
      <c r="D416" s="96">
        <v>17</v>
      </c>
      <c r="E416" s="96">
        <v>8</v>
      </c>
      <c r="F416" s="96">
        <v>65</v>
      </c>
      <c r="G416" s="96">
        <v>0</v>
      </c>
      <c r="H416" s="96">
        <v>0</v>
      </c>
      <c r="I416" s="97">
        <v>60</v>
      </c>
      <c r="J416" s="97">
        <v>65</v>
      </c>
      <c r="K416" s="97">
        <v>0</v>
      </c>
      <c r="L416" s="97">
        <v>0</v>
      </c>
      <c r="M416" s="97">
        <v>30</v>
      </c>
      <c r="N416" s="97">
        <v>20</v>
      </c>
      <c r="O416" s="97">
        <v>0</v>
      </c>
      <c r="P416" s="98">
        <v>2</v>
      </c>
      <c r="Q416" s="98">
        <v>0</v>
      </c>
      <c r="R416" s="102">
        <v>55</v>
      </c>
      <c r="S416" s="102">
        <v>10</v>
      </c>
      <c r="T416" s="102">
        <v>40</v>
      </c>
      <c r="U416" s="102">
        <v>40</v>
      </c>
      <c r="V416" s="102">
        <v>36</v>
      </c>
      <c r="W416" s="100">
        <v>250</v>
      </c>
      <c r="X416" s="100"/>
      <c r="Y416" s="100">
        <v>1</v>
      </c>
      <c r="Z416" s="1"/>
      <c r="AA416" s="1"/>
      <c r="AB416" s="1"/>
      <c r="AC416" s="1"/>
    </row>
    <row r="417" spans="1:29" ht="15.75" customHeight="1" x14ac:dyDescent="0.2">
      <c r="A417" s="94">
        <v>700500</v>
      </c>
      <c r="B417" s="95" t="s">
        <v>1999</v>
      </c>
      <c r="C417" s="16" t="s">
        <v>82</v>
      </c>
      <c r="D417" s="96">
        <v>12</v>
      </c>
      <c r="E417" s="96">
        <v>6</v>
      </c>
      <c r="F417" s="96">
        <v>63</v>
      </c>
      <c r="G417" s="96">
        <v>0</v>
      </c>
      <c r="H417" s="96">
        <v>0</v>
      </c>
      <c r="I417" s="97">
        <v>60</v>
      </c>
      <c r="J417" s="97">
        <v>64</v>
      </c>
      <c r="K417" s="97">
        <v>0</v>
      </c>
      <c r="L417" s="97">
        <v>0</v>
      </c>
      <c r="M417" s="97">
        <v>30</v>
      </c>
      <c r="N417" s="97">
        <v>20</v>
      </c>
      <c r="O417" s="97">
        <v>0</v>
      </c>
      <c r="P417" s="98">
        <v>2</v>
      </c>
      <c r="Q417" s="98">
        <v>0</v>
      </c>
      <c r="R417" s="102">
        <v>55</v>
      </c>
      <c r="S417" s="102">
        <v>10</v>
      </c>
      <c r="T417" s="102">
        <v>40</v>
      </c>
      <c r="U417" s="102">
        <v>40</v>
      </c>
      <c r="V417" s="102">
        <v>36</v>
      </c>
      <c r="W417" s="100">
        <v>250</v>
      </c>
      <c r="X417" s="100"/>
      <c r="Y417" s="100">
        <v>1</v>
      </c>
      <c r="Z417" s="1"/>
      <c r="AA417" s="1"/>
      <c r="AB417" s="1"/>
      <c r="AC417" s="1"/>
    </row>
    <row r="418" spans="1:29" ht="15.75" customHeight="1" x14ac:dyDescent="0.2">
      <c r="A418" s="94">
        <v>700600</v>
      </c>
      <c r="B418" s="95" t="s">
        <v>2000</v>
      </c>
      <c r="C418" s="16" t="s">
        <v>82</v>
      </c>
      <c r="D418" s="96">
        <v>23</v>
      </c>
      <c r="E418" s="96">
        <v>12</v>
      </c>
      <c r="F418" s="96">
        <v>0</v>
      </c>
      <c r="G418" s="96">
        <v>64</v>
      </c>
      <c r="H418" s="96">
        <v>0</v>
      </c>
      <c r="I418" s="97">
        <v>54</v>
      </c>
      <c r="J418" s="97">
        <v>66</v>
      </c>
      <c r="K418" s="97">
        <v>0</v>
      </c>
      <c r="L418" s="97">
        <v>0</v>
      </c>
      <c r="M418" s="97">
        <v>30</v>
      </c>
      <c r="N418" s="97">
        <v>20</v>
      </c>
      <c r="O418" s="97">
        <v>0</v>
      </c>
      <c r="P418" s="98">
        <v>2</v>
      </c>
      <c r="Q418" s="98">
        <v>0</v>
      </c>
      <c r="R418" s="102">
        <v>55</v>
      </c>
      <c r="S418" s="102">
        <v>10</v>
      </c>
      <c r="T418" s="102">
        <v>40</v>
      </c>
      <c r="U418" s="102">
        <v>40</v>
      </c>
      <c r="V418" s="102">
        <v>36</v>
      </c>
      <c r="W418" s="100">
        <v>250</v>
      </c>
      <c r="X418" s="100"/>
      <c r="Y418" s="100">
        <v>1</v>
      </c>
      <c r="Z418" s="1"/>
      <c r="AA418" s="1"/>
      <c r="AB418" s="1"/>
      <c r="AC418" s="1"/>
    </row>
    <row r="419" spans="1:29" ht="15.75" customHeight="1" x14ac:dyDescent="0.2">
      <c r="A419" s="94">
        <v>700700</v>
      </c>
      <c r="B419" s="95" t="s">
        <v>2001</v>
      </c>
      <c r="C419" s="16" t="s">
        <v>82</v>
      </c>
      <c r="D419" s="96">
        <v>22</v>
      </c>
      <c r="E419" s="96">
        <v>11</v>
      </c>
      <c r="F419" s="96">
        <v>0</v>
      </c>
      <c r="G419" s="96">
        <v>76</v>
      </c>
      <c r="H419" s="96">
        <v>0</v>
      </c>
      <c r="I419" s="97">
        <v>55</v>
      </c>
      <c r="J419" s="97">
        <v>60</v>
      </c>
      <c r="K419" s="97">
        <v>0</v>
      </c>
      <c r="L419" s="97">
        <v>0</v>
      </c>
      <c r="M419" s="97">
        <v>30</v>
      </c>
      <c r="N419" s="97">
        <v>20</v>
      </c>
      <c r="O419" s="97">
        <v>0</v>
      </c>
      <c r="P419" s="98">
        <v>2</v>
      </c>
      <c r="Q419" s="98">
        <v>0</v>
      </c>
      <c r="R419" s="102">
        <v>55</v>
      </c>
      <c r="S419" s="102">
        <v>10</v>
      </c>
      <c r="T419" s="102">
        <v>40</v>
      </c>
      <c r="U419" s="102">
        <v>40</v>
      </c>
      <c r="V419" s="102">
        <v>36</v>
      </c>
      <c r="W419" s="100">
        <v>250</v>
      </c>
      <c r="X419" s="100"/>
      <c r="Y419" s="100">
        <v>1</v>
      </c>
      <c r="Z419" s="1"/>
      <c r="AA419" s="1"/>
      <c r="AB419" s="1"/>
      <c r="AC419" s="1"/>
    </row>
    <row r="420" spans="1:29" ht="15.75" customHeight="1" x14ac:dyDescent="0.2">
      <c r="A420" s="94">
        <v>700800</v>
      </c>
      <c r="B420" s="95" t="s">
        <v>2002</v>
      </c>
      <c r="C420" s="16" t="s">
        <v>82</v>
      </c>
      <c r="D420" s="96">
        <v>0</v>
      </c>
      <c r="E420" s="96">
        <v>0</v>
      </c>
      <c r="F420" s="96">
        <v>0</v>
      </c>
      <c r="G420" s="96">
        <v>0</v>
      </c>
      <c r="H420" s="96">
        <v>0</v>
      </c>
      <c r="I420" s="97">
        <v>80</v>
      </c>
      <c r="J420" s="97">
        <v>0</v>
      </c>
      <c r="K420" s="97">
        <v>80</v>
      </c>
      <c r="L420" s="97">
        <v>0</v>
      </c>
      <c r="M420" s="97">
        <v>30</v>
      </c>
      <c r="N420" s="97">
        <v>20</v>
      </c>
      <c r="O420" s="97">
        <v>0</v>
      </c>
      <c r="P420" s="98">
        <v>2</v>
      </c>
      <c r="Q420" s="98">
        <v>0</v>
      </c>
      <c r="R420" s="102">
        <v>55</v>
      </c>
      <c r="S420" s="102">
        <v>10</v>
      </c>
      <c r="T420" s="102">
        <v>40</v>
      </c>
      <c r="U420" s="102">
        <v>40</v>
      </c>
      <c r="V420" s="102">
        <v>36</v>
      </c>
      <c r="W420" s="100">
        <v>250</v>
      </c>
      <c r="X420" s="100"/>
      <c r="Y420" s="100">
        <v>0</v>
      </c>
      <c r="Z420" s="1"/>
      <c r="AA420" s="1"/>
      <c r="AB420" s="1"/>
      <c r="AC420" s="1"/>
    </row>
    <row r="421" spans="1:29" ht="15.75" customHeight="1" x14ac:dyDescent="0.2">
      <c r="A421" s="94">
        <v>700900</v>
      </c>
      <c r="B421" s="95" t="s">
        <v>2003</v>
      </c>
      <c r="C421" s="16" t="s">
        <v>82</v>
      </c>
      <c r="D421" s="96">
        <v>0</v>
      </c>
      <c r="E421" s="96">
        <v>0</v>
      </c>
      <c r="F421" s="96">
        <v>0</v>
      </c>
      <c r="G421" s="96">
        <v>0</v>
      </c>
      <c r="H421" s="96">
        <v>1</v>
      </c>
      <c r="I421" s="97">
        <v>70</v>
      </c>
      <c r="J421" s="97">
        <v>0</v>
      </c>
      <c r="K421" s="97">
        <v>80</v>
      </c>
      <c r="L421" s="97">
        <v>0</v>
      </c>
      <c r="M421" s="97">
        <v>30</v>
      </c>
      <c r="N421" s="97">
        <v>20</v>
      </c>
      <c r="O421" s="97">
        <v>0</v>
      </c>
      <c r="P421" s="98">
        <v>2</v>
      </c>
      <c r="Q421" s="98">
        <v>0</v>
      </c>
      <c r="R421" s="102">
        <v>55</v>
      </c>
      <c r="S421" s="102">
        <v>10</v>
      </c>
      <c r="T421" s="102">
        <v>40</v>
      </c>
      <c r="U421" s="102">
        <v>40</v>
      </c>
      <c r="V421" s="102">
        <v>36</v>
      </c>
      <c r="W421" s="100">
        <v>250</v>
      </c>
      <c r="X421" s="100"/>
      <c r="Y421" s="100">
        <v>0</v>
      </c>
      <c r="Z421" s="1"/>
      <c r="AA421" s="1"/>
      <c r="AB421" s="1"/>
      <c r="AC421" s="1"/>
    </row>
    <row r="422" spans="1:29" ht="15.75" customHeight="1" x14ac:dyDescent="0.2">
      <c r="A422" s="94" t="s">
        <v>418</v>
      </c>
      <c r="B422" s="94" t="s">
        <v>449</v>
      </c>
      <c r="C422" s="16" t="s">
        <v>2</v>
      </c>
      <c r="D422" s="96" t="s">
        <v>419</v>
      </c>
      <c r="E422" s="96" t="s">
        <v>420</v>
      </c>
      <c r="F422" s="96" t="s">
        <v>421</v>
      </c>
      <c r="G422" s="96" t="s">
        <v>422</v>
      </c>
      <c r="H422" s="96" t="s">
        <v>423</v>
      </c>
      <c r="I422" s="97" t="s">
        <v>424</v>
      </c>
      <c r="J422" s="97" t="s">
        <v>425</v>
      </c>
      <c r="K422" s="97" t="s">
        <v>426</v>
      </c>
      <c r="L422" s="97" t="s">
        <v>427</v>
      </c>
      <c r="M422" s="97" t="s">
        <v>428</v>
      </c>
      <c r="N422" s="97" t="s">
        <v>429</v>
      </c>
      <c r="O422" s="97" t="s">
        <v>430</v>
      </c>
      <c r="P422" s="98" t="s">
        <v>9</v>
      </c>
      <c r="Q422" s="98" t="s">
        <v>431</v>
      </c>
      <c r="R422" s="102" t="s">
        <v>432</v>
      </c>
      <c r="S422" s="102" t="s">
        <v>433</v>
      </c>
      <c r="T422" s="102" t="s">
        <v>434</v>
      </c>
      <c r="U422" s="102" t="s">
        <v>435</v>
      </c>
      <c r="V422" s="102" t="s">
        <v>436</v>
      </c>
      <c r="W422" s="100" t="s">
        <v>437</v>
      </c>
      <c r="X422" s="100" t="s">
        <v>10</v>
      </c>
      <c r="Y422" s="100" t="s">
        <v>438</v>
      </c>
      <c r="Z422" s="1"/>
      <c r="AA422" s="1"/>
      <c r="AB422" s="1"/>
      <c r="AC422" s="1"/>
    </row>
    <row r="423" spans="1:29" ht="15.75" customHeight="1" x14ac:dyDescent="0.2">
      <c r="A423" s="94">
        <v>701000</v>
      </c>
      <c r="B423" s="103" t="s">
        <v>2004</v>
      </c>
      <c r="C423" s="16" t="s">
        <v>237</v>
      </c>
      <c r="D423" s="96">
        <v>60</v>
      </c>
      <c r="E423" s="96">
        <v>30</v>
      </c>
      <c r="F423" s="96">
        <v>0</v>
      </c>
      <c r="G423" s="96">
        <v>0</v>
      </c>
      <c r="H423" s="96">
        <v>0</v>
      </c>
      <c r="I423" s="97">
        <v>95</v>
      </c>
      <c r="J423" s="97">
        <v>0</v>
      </c>
      <c r="K423" s="97">
        <v>0</v>
      </c>
      <c r="L423" s="97">
        <v>0</v>
      </c>
      <c r="M423" s="97">
        <v>30</v>
      </c>
      <c r="N423" s="97">
        <v>35</v>
      </c>
      <c r="O423" s="97">
        <v>0</v>
      </c>
      <c r="P423" s="98">
        <v>4</v>
      </c>
      <c r="Q423" s="98">
        <v>0</v>
      </c>
      <c r="R423" s="102">
        <v>55</v>
      </c>
      <c r="S423" s="102">
        <v>10</v>
      </c>
      <c r="T423" s="102">
        <v>40</v>
      </c>
      <c r="U423" s="102">
        <v>40</v>
      </c>
      <c r="V423" s="102">
        <v>36</v>
      </c>
      <c r="W423" s="100">
        <v>250</v>
      </c>
      <c r="X423" s="100"/>
      <c r="Y423" s="100">
        <v>0</v>
      </c>
      <c r="Z423" s="1"/>
      <c r="AA423" s="1"/>
      <c r="AB423" s="1"/>
      <c r="AC423" s="1"/>
    </row>
    <row r="424" spans="1:29" ht="15.75" customHeight="1" x14ac:dyDescent="0.2">
      <c r="A424" s="94">
        <v>701100</v>
      </c>
      <c r="B424" s="95" t="s">
        <v>2005</v>
      </c>
      <c r="C424" s="16" t="s">
        <v>237</v>
      </c>
      <c r="D424" s="96">
        <v>60</v>
      </c>
      <c r="E424" s="96">
        <v>30</v>
      </c>
      <c r="F424" s="96">
        <v>0</v>
      </c>
      <c r="G424" s="96">
        <v>0</v>
      </c>
      <c r="H424" s="96">
        <v>0</v>
      </c>
      <c r="I424" s="97">
        <v>95</v>
      </c>
      <c r="J424" s="97">
        <v>0</v>
      </c>
      <c r="K424" s="97">
        <v>0</v>
      </c>
      <c r="L424" s="97">
        <v>0</v>
      </c>
      <c r="M424" s="97">
        <v>30</v>
      </c>
      <c r="N424" s="97">
        <v>35</v>
      </c>
      <c r="O424" s="97">
        <v>0</v>
      </c>
      <c r="P424" s="98">
        <v>4</v>
      </c>
      <c r="Q424" s="98">
        <v>0</v>
      </c>
      <c r="R424" s="102">
        <v>55</v>
      </c>
      <c r="S424" s="102">
        <v>10</v>
      </c>
      <c r="T424" s="102">
        <v>40</v>
      </c>
      <c r="U424" s="102">
        <v>40</v>
      </c>
      <c r="V424" s="102">
        <v>36</v>
      </c>
      <c r="W424" s="100">
        <v>25</v>
      </c>
      <c r="X424" s="100"/>
      <c r="Y424" s="100">
        <v>0</v>
      </c>
      <c r="Z424" s="1"/>
      <c r="AA424" s="1"/>
      <c r="AB424" s="1"/>
      <c r="AC424" s="1"/>
    </row>
    <row r="425" spans="1:29" ht="15.75" customHeight="1" x14ac:dyDescent="0.2">
      <c r="A425" s="94">
        <v>701200</v>
      </c>
      <c r="B425" s="95" t="s">
        <v>2006</v>
      </c>
      <c r="C425" s="16" t="s">
        <v>237</v>
      </c>
      <c r="D425" s="96">
        <v>0</v>
      </c>
      <c r="E425" s="96">
        <v>0</v>
      </c>
      <c r="F425" s="96">
        <v>0</v>
      </c>
      <c r="G425" s="96">
        <v>0</v>
      </c>
      <c r="H425" s="96">
        <v>0</v>
      </c>
      <c r="I425" s="97">
        <v>95</v>
      </c>
      <c r="J425" s="97">
        <v>0</v>
      </c>
      <c r="K425" s="97">
        <v>0</v>
      </c>
      <c r="L425" s="97">
        <v>95</v>
      </c>
      <c r="M425" s="97">
        <v>30</v>
      </c>
      <c r="N425" s="97">
        <v>35</v>
      </c>
      <c r="O425" s="97">
        <v>0</v>
      </c>
      <c r="P425" s="98">
        <v>4</v>
      </c>
      <c r="Q425" s="98">
        <v>0</v>
      </c>
      <c r="R425" s="102">
        <v>55</v>
      </c>
      <c r="S425" s="102">
        <v>10</v>
      </c>
      <c r="T425" s="102">
        <v>40</v>
      </c>
      <c r="U425" s="102">
        <v>40</v>
      </c>
      <c r="V425" s="102">
        <v>36</v>
      </c>
      <c r="W425" s="100">
        <v>250</v>
      </c>
      <c r="X425" s="100"/>
      <c r="Y425" s="100">
        <v>0</v>
      </c>
      <c r="Z425" s="1"/>
      <c r="AA425" s="1"/>
      <c r="AB425" s="1"/>
      <c r="AC425" s="1"/>
    </row>
    <row r="426" spans="1:29" ht="15.75" customHeight="1" x14ac:dyDescent="0.2">
      <c r="A426" s="94">
        <v>701300</v>
      </c>
      <c r="B426" s="95" t="s">
        <v>2007</v>
      </c>
      <c r="C426" s="16" t="s">
        <v>237</v>
      </c>
      <c r="D426" s="96">
        <v>45</v>
      </c>
      <c r="E426" s="96">
        <v>23</v>
      </c>
      <c r="F426" s="96">
        <v>0</v>
      </c>
      <c r="G426" s="96">
        <v>0</v>
      </c>
      <c r="H426" s="96">
        <v>0</v>
      </c>
      <c r="I426" s="97">
        <v>109</v>
      </c>
      <c r="J426" s="97">
        <v>0</v>
      </c>
      <c r="K426" s="97">
        <v>0</v>
      </c>
      <c r="L426" s="97">
        <v>0</v>
      </c>
      <c r="M426" s="97">
        <v>30</v>
      </c>
      <c r="N426" s="97">
        <v>35</v>
      </c>
      <c r="O426" s="97">
        <v>0</v>
      </c>
      <c r="P426" s="98">
        <v>4</v>
      </c>
      <c r="Q426" s="98">
        <v>0</v>
      </c>
      <c r="R426" s="102">
        <v>55</v>
      </c>
      <c r="S426" s="102">
        <v>10</v>
      </c>
      <c r="T426" s="102">
        <v>40</v>
      </c>
      <c r="U426" s="102">
        <v>40</v>
      </c>
      <c r="V426" s="102">
        <v>36</v>
      </c>
      <c r="W426" s="100">
        <v>250</v>
      </c>
      <c r="X426" s="100"/>
      <c r="Y426" s="100">
        <v>0</v>
      </c>
      <c r="Z426" s="1"/>
      <c r="AA426" s="1"/>
      <c r="AB426" s="1"/>
      <c r="AC426" s="1"/>
    </row>
    <row r="427" spans="1:29" ht="15.75" customHeight="1" x14ac:dyDescent="0.2">
      <c r="A427" s="94">
        <v>701400</v>
      </c>
      <c r="B427" s="95" t="s">
        <v>2008</v>
      </c>
      <c r="C427" s="16" t="s">
        <v>237</v>
      </c>
      <c r="D427" s="96">
        <v>17</v>
      </c>
      <c r="E427" s="96">
        <v>8</v>
      </c>
      <c r="F427" s="96">
        <v>65</v>
      </c>
      <c r="G427" s="96">
        <v>0</v>
      </c>
      <c r="H427" s="96">
        <v>0</v>
      </c>
      <c r="I427" s="97">
        <v>71</v>
      </c>
      <c r="J427" s="97">
        <v>77</v>
      </c>
      <c r="K427" s="97">
        <v>0</v>
      </c>
      <c r="L427" s="97">
        <v>0</v>
      </c>
      <c r="M427" s="97">
        <v>30</v>
      </c>
      <c r="N427" s="97">
        <v>35</v>
      </c>
      <c r="O427" s="97">
        <v>0</v>
      </c>
      <c r="P427" s="98">
        <v>4</v>
      </c>
      <c r="Q427" s="98">
        <v>0</v>
      </c>
      <c r="R427" s="102">
        <v>55</v>
      </c>
      <c r="S427" s="102">
        <v>10</v>
      </c>
      <c r="T427" s="102">
        <v>40</v>
      </c>
      <c r="U427" s="102">
        <v>40</v>
      </c>
      <c r="V427" s="102">
        <v>36</v>
      </c>
      <c r="W427" s="100">
        <v>250</v>
      </c>
      <c r="X427" s="100"/>
      <c r="Y427" s="100">
        <v>1</v>
      </c>
      <c r="Z427" s="1"/>
      <c r="AA427" s="1"/>
      <c r="AB427" s="1"/>
      <c r="AC427" s="1"/>
    </row>
    <row r="428" spans="1:29" ht="15.75" customHeight="1" x14ac:dyDescent="0.2">
      <c r="A428" s="94">
        <v>701500</v>
      </c>
      <c r="B428" s="95" t="s">
        <v>2009</v>
      </c>
      <c r="C428" s="16" t="s">
        <v>237</v>
      </c>
      <c r="D428" s="96">
        <v>12</v>
      </c>
      <c r="E428" s="96">
        <v>6</v>
      </c>
      <c r="F428" s="96">
        <v>63</v>
      </c>
      <c r="G428" s="96">
        <v>0</v>
      </c>
      <c r="H428" s="96">
        <v>0</v>
      </c>
      <c r="I428" s="97">
        <v>71</v>
      </c>
      <c r="J428" s="97">
        <v>76</v>
      </c>
      <c r="K428" s="97">
        <v>0</v>
      </c>
      <c r="L428" s="97">
        <v>0</v>
      </c>
      <c r="M428" s="97">
        <v>30</v>
      </c>
      <c r="N428" s="97">
        <v>35</v>
      </c>
      <c r="O428" s="97">
        <v>0</v>
      </c>
      <c r="P428" s="98">
        <v>4</v>
      </c>
      <c r="Q428" s="98">
        <v>0</v>
      </c>
      <c r="R428" s="102">
        <v>55</v>
      </c>
      <c r="S428" s="102">
        <v>10</v>
      </c>
      <c r="T428" s="102">
        <v>40</v>
      </c>
      <c r="U428" s="102">
        <v>40</v>
      </c>
      <c r="V428" s="102">
        <v>36</v>
      </c>
      <c r="W428" s="100">
        <v>250</v>
      </c>
      <c r="X428" s="100"/>
      <c r="Y428" s="100">
        <v>1</v>
      </c>
      <c r="Z428" s="1"/>
      <c r="AA428" s="1"/>
      <c r="AB428" s="1"/>
      <c r="AC428" s="1"/>
    </row>
    <row r="429" spans="1:29" ht="15.75" customHeight="1" x14ac:dyDescent="0.2">
      <c r="A429" s="94">
        <v>701600</v>
      </c>
      <c r="B429" s="95" t="s">
        <v>2010</v>
      </c>
      <c r="C429" s="16" t="s">
        <v>237</v>
      </c>
      <c r="D429" s="96">
        <v>23</v>
      </c>
      <c r="E429" s="96">
        <v>12</v>
      </c>
      <c r="F429" s="96">
        <v>0</v>
      </c>
      <c r="G429" s="96">
        <v>64</v>
      </c>
      <c r="H429" s="96">
        <v>0</v>
      </c>
      <c r="I429" s="97">
        <v>64</v>
      </c>
      <c r="J429" s="97">
        <v>78</v>
      </c>
      <c r="K429" s="97">
        <v>0</v>
      </c>
      <c r="L429" s="97">
        <v>0</v>
      </c>
      <c r="M429" s="97">
        <v>30</v>
      </c>
      <c r="N429" s="97">
        <v>35</v>
      </c>
      <c r="O429" s="97">
        <v>0</v>
      </c>
      <c r="P429" s="98">
        <v>4</v>
      </c>
      <c r="Q429" s="98">
        <v>0</v>
      </c>
      <c r="R429" s="102">
        <v>55</v>
      </c>
      <c r="S429" s="102">
        <v>10</v>
      </c>
      <c r="T429" s="102">
        <v>40</v>
      </c>
      <c r="U429" s="102">
        <v>40</v>
      </c>
      <c r="V429" s="102">
        <v>36</v>
      </c>
      <c r="W429" s="100">
        <v>250</v>
      </c>
      <c r="X429" s="100"/>
      <c r="Y429" s="100">
        <v>1</v>
      </c>
      <c r="Z429" s="1"/>
      <c r="AA429" s="1"/>
      <c r="AB429" s="1"/>
      <c r="AC429" s="1"/>
    </row>
    <row r="430" spans="1:29" ht="15.75" customHeight="1" x14ac:dyDescent="0.2">
      <c r="A430" s="94">
        <v>701700</v>
      </c>
      <c r="B430" s="95" t="s">
        <v>2011</v>
      </c>
      <c r="C430" s="16" t="s">
        <v>237</v>
      </c>
      <c r="D430" s="96">
        <v>22</v>
      </c>
      <c r="E430" s="96">
        <v>11</v>
      </c>
      <c r="F430" s="96">
        <v>0</v>
      </c>
      <c r="G430" s="96">
        <v>76</v>
      </c>
      <c r="H430" s="96">
        <v>0</v>
      </c>
      <c r="I430" s="97">
        <v>65</v>
      </c>
      <c r="J430" s="97">
        <v>71</v>
      </c>
      <c r="K430" s="97">
        <v>0</v>
      </c>
      <c r="L430" s="97">
        <v>0</v>
      </c>
      <c r="M430" s="97">
        <v>30</v>
      </c>
      <c r="N430" s="97">
        <v>35</v>
      </c>
      <c r="O430" s="97">
        <v>0</v>
      </c>
      <c r="P430" s="98">
        <v>4</v>
      </c>
      <c r="Q430" s="98">
        <v>0</v>
      </c>
      <c r="R430" s="102">
        <v>55</v>
      </c>
      <c r="S430" s="102">
        <v>10</v>
      </c>
      <c r="T430" s="102">
        <v>40</v>
      </c>
      <c r="U430" s="102">
        <v>40</v>
      </c>
      <c r="V430" s="102">
        <v>36</v>
      </c>
      <c r="W430" s="100">
        <v>250</v>
      </c>
      <c r="X430" s="100"/>
      <c r="Y430" s="100">
        <v>1</v>
      </c>
      <c r="Z430" s="1"/>
      <c r="AA430" s="1"/>
      <c r="AB430" s="1"/>
      <c r="AC430" s="1"/>
    </row>
    <row r="431" spans="1:29" ht="15.75" customHeight="1" x14ac:dyDescent="0.2">
      <c r="A431" s="94">
        <v>701800</v>
      </c>
      <c r="B431" s="95" t="s">
        <v>2012</v>
      </c>
      <c r="C431" s="16" t="s">
        <v>237</v>
      </c>
      <c r="D431" s="96">
        <v>0</v>
      </c>
      <c r="E431" s="96">
        <v>0</v>
      </c>
      <c r="F431" s="96">
        <v>0</v>
      </c>
      <c r="G431" s="96">
        <v>0</v>
      </c>
      <c r="H431" s="96">
        <v>0</v>
      </c>
      <c r="I431" s="97">
        <v>95</v>
      </c>
      <c r="J431" s="97">
        <v>0</v>
      </c>
      <c r="K431" s="97">
        <v>95</v>
      </c>
      <c r="L431" s="97">
        <v>0</v>
      </c>
      <c r="M431" s="97">
        <v>30</v>
      </c>
      <c r="N431" s="97">
        <v>35</v>
      </c>
      <c r="O431" s="97">
        <v>0</v>
      </c>
      <c r="P431" s="98">
        <v>4</v>
      </c>
      <c r="Q431" s="98">
        <v>0</v>
      </c>
      <c r="R431" s="102">
        <v>55</v>
      </c>
      <c r="S431" s="102">
        <v>10</v>
      </c>
      <c r="T431" s="102">
        <v>40</v>
      </c>
      <c r="U431" s="102">
        <v>40</v>
      </c>
      <c r="V431" s="102">
        <v>36</v>
      </c>
      <c r="W431" s="100">
        <v>250</v>
      </c>
      <c r="X431" s="100"/>
      <c r="Y431" s="100">
        <v>0</v>
      </c>
      <c r="Z431" s="1"/>
      <c r="AA431" s="1"/>
      <c r="AB431" s="1"/>
      <c r="AC431" s="1"/>
    </row>
    <row r="432" spans="1:29" ht="15.75" customHeight="1" x14ac:dyDescent="0.2">
      <c r="A432" s="94">
        <v>701900</v>
      </c>
      <c r="B432" s="95" t="s">
        <v>2013</v>
      </c>
      <c r="C432" s="16" t="s">
        <v>237</v>
      </c>
      <c r="D432" s="96">
        <v>0</v>
      </c>
      <c r="E432" s="96">
        <v>0</v>
      </c>
      <c r="F432" s="96">
        <v>0</v>
      </c>
      <c r="G432" s="96">
        <v>0</v>
      </c>
      <c r="H432" s="96">
        <v>1</v>
      </c>
      <c r="I432" s="97">
        <v>83</v>
      </c>
      <c r="J432" s="97">
        <v>0</v>
      </c>
      <c r="K432" s="97">
        <v>95</v>
      </c>
      <c r="L432" s="97">
        <v>0</v>
      </c>
      <c r="M432" s="97">
        <v>30</v>
      </c>
      <c r="N432" s="97">
        <v>35</v>
      </c>
      <c r="O432" s="97">
        <v>0</v>
      </c>
      <c r="P432" s="98">
        <v>4</v>
      </c>
      <c r="Q432" s="98">
        <v>0</v>
      </c>
      <c r="R432" s="102">
        <v>55</v>
      </c>
      <c r="S432" s="102">
        <v>10</v>
      </c>
      <c r="T432" s="102">
        <v>40</v>
      </c>
      <c r="U432" s="102">
        <v>40</v>
      </c>
      <c r="V432" s="102">
        <v>36</v>
      </c>
      <c r="W432" s="100">
        <v>250</v>
      </c>
      <c r="X432" s="100"/>
      <c r="Y432" s="100">
        <v>0</v>
      </c>
      <c r="Z432" s="1"/>
      <c r="AA432" s="1"/>
      <c r="AB432" s="1"/>
      <c r="AC432" s="1"/>
    </row>
    <row r="433" spans="1:29" ht="15.75" customHeight="1" x14ac:dyDescent="0.2">
      <c r="A433" s="94" t="s">
        <v>418</v>
      </c>
      <c r="B433" s="94" t="s">
        <v>449</v>
      </c>
      <c r="C433" s="16" t="s">
        <v>2</v>
      </c>
      <c r="D433" s="96" t="s">
        <v>419</v>
      </c>
      <c r="E433" s="96" t="s">
        <v>420</v>
      </c>
      <c r="F433" s="96" t="s">
        <v>421</v>
      </c>
      <c r="G433" s="96" t="s">
        <v>422</v>
      </c>
      <c r="H433" s="96" t="s">
        <v>423</v>
      </c>
      <c r="I433" s="97" t="s">
        <v>424</v>
      </c>
      <c r="J433" s="97" t="s">
        <v>425</v>
      </c>
      <c r="K433" s="97" t="s">
        <v>426</v>
      </c>
      <c r="L433" s="97" t="s">
        <v>427</v>
      </c>
      <c r="M433" s="97" t="s">
        <v>428</v>
      </c>
      <c r="N433" s="97" t="s">
        <v>429</v>
      </c>
      <c r="O433" s="97" t="s">
        <v>430</v>
      </c>
      <c r="P433" s="98" t="s">
        <v>9</v>
      </c>
      <c r="Q433" s="98" t="s">
        <v>431</v>
      </c>
      <c r="R433" s="102" t="s">
        <v>432</v>
      </c>
      <c r="S433" s="102" t="s">
        <v>433</v>
      </c>
      <c r="T433" s="102" t="s">
        <v>434</v>
      </c>
      <c r="U433" s="102" t="s">
        <v>435</v>
      </c>
      <c r="V433" s="102" t="s">
        <v>436</v>
      </c>
      <c r="W433" s="100" t="s">
        <v>437</v>
      </c>
      <c r="X433" s="100" t="s">
        <v>10</v>
      </c>
      <c r="Y433" s="100" t="s">
        <v>438</v>
      </c>
      <c r="Z433" s="1"/>
      <c r="AA433" s="1"/>
      <c r="AB433" s="1"/>
      <c r="AC433" s="1"/>
    </row>
    <row r="434" spans="1:29" ht="15.75" customHeight="1" x14ac:dyDescent="0.2">
      <c r="A434" s="94">
        <v>702000</v>
      </c>
      <c r="B434" s="103" t="s">
        <v>2014</v>
      </c>
      <c r="C434" s="16" t="s">
        <v>244</v>
      </c>
      <c r="D434" s="96">
        <v>24</v>
      </c>
      <c r="E434" s="96">
        <v>21</v>
      </c>
      <c r="F434" s="96">
        <v>0</v>
      </c>
      <c r="G434" s="96">
        <v>82</v>
      </c>
      <c r="H434" s="96">
        <v>0</v>
      </c>
      <c r="I434" s="97">
        <v>115</v>
      </c>
      <c r="J434" s="97">
        <v>115</v>
      </c>
      <c r="K434" s="97">
        <v>0</v>
      </c>
      <c r="L434" s="97">
        <v>0</v>
      </c>
      <c r="M434" s="97">
        <v>35</v>
      </c>
      <c r="N434" s="97">
        <v>35</v>
      </c>
      <c r="O434" s="97">
        <v>0</v>
      </c>
      <c r="P434" s="98">
        <v>7</v>
      </c>
      <c r="Q434" s="98">
        <v>1</v>
      </c>
      <c r="R434" s="102">
        <v>55</v>
      </c>
      <c r="S434" s="102">
        <v>10</v>
      </c>
      <c r="T434" s="102">
        <v>40</v>
      </c>
      <c r="U434" s="102">
        <v>40</v>
      </c>
      <c r="V434" s="102">
        <v>36</v>
      </c>
      <c r="W434" s="100">
        <v>180</v>
      </c>
      <c r="X434" s="100"/>
      <c r="Y434" s="100">
        <v>0</v>
      </c>
      <c r="Z434" s="1"/>
      <c r="AA434" s="1"/>
      <c r="AB434" s="1"/>
      <c r="AC434" s="1"/>
    </row>
    <row r="435" spans="1:29" ht="15.75" customHeight="1" x14ac:dyDescent="0.2">
      <c r="A435" s="94" t="s">
        <v>418</v>
      </c>
      <c r="B435" s="94" t="s">
        <v>449</v>
      </c>
      <c r="C435" s="16" t="s">
        <v>2</v>
      </c>
      <c r="D435" s="96" t="s">
        <v>419</v>
      </c>
      <c r="E435" s="96" t="s">
        <v>420</v>
      </c>
      <c r="F435" s="96" t="s">
        <v>421</v>
      </c>
      <c r="G435" s="96" t="s">
        <v>422</v>
      </c>
      <c r="H435" s="96" t="s">
        <v>423</v>
      </c>
      <c r="I435" s="97" t="s">
        <v>424</v>
      </c>
      <c r="J435" s="97" t="s">
        <v>425</v>
      </c>
      <c r="K435" s="97" t="s">
        <v>426</v>
      </c>
      <c r="L435" s="97" t="s">
        <v>427</v>
      </c>
      <c r="M435" s="97" t="s">
        <v>428</v>
      </c>
      <c r="N435" s="97" t="s">
        <v>429</v>
      </c>
      <c r="O435" s="97" t="s">
        <v>430</v>
      </c>
      <c r="P435" s="98" t="s">
        <v>9</v>
      </c>
      <c r="Q435" s="98" t="s">
        <v>431</v>
      </c>
      <c r="R435" s="102" t="s">
        <v>432</v>
      </c>
      <c r="S435" s="102" t="s">
        <v>433</v>
      </c>
      <c r="T435" s="102" t="s">
        <v>434</v>
      </c>
      <c r="U435" s="102" t="s">
        <v>435</v>
      </c>
      <c r="V435" s="102" t="s">
        <v>436</v>
      </c>
      <c r="W435" s="100" t="s">
        <v>437</v>
      </c>
      <c r="X435" s="100" t="s">
        <v>10</v>
      </c>
      <c r="Y435" s="100" t="s">
        <v>438</v>
      </c>
      <c r="Z435" s="1"/>
      <c r="AA435" s="1"/>
      <c r="AB435" s="1"/>
      <c r="AC435" s="1"/>
    </row>
    <row r="436" spans="1:29" ht="15.75" customHeight="1" x14ac:dyDescent="0.2">
      <c r="A436" s="94">
        <v>703000</v>
      </c>
      <c r="B436" s="103" t="s">
        <v>2015</v>
      </c>
      <c r="C436" s="16" t="s">
        <v>96</v>
      </c>
      <c r="D436" s="96">
        <v>88</v>
      </c>
      <c r="E436" s="96">
        <v>0</v>
      </c>
      <c r="F436" s="96">
        <v>0</v>
      </c>
      <c r="G436" s="96">
        <v>0</v>
      </c>
      <c r="H436" s="96">
        <v>0</v>
      </c>
      <c r="I436" s="97">
        <v>90</v>
      </c>
      <c r="J436" s="97">
        <v>0</v>
      </c>
      <c r="K436" s="97">
        <v>0</v>
      </c>
      <c r="L436" s="97">
        <v>0</v>
      </c>
      <c r="M436" s="97">
        <v>35</v>
      </c>
      <c r="N436" s="97">
        <v>35</v>
      </c>
      <c r="O436" s="97">
        <v>0</v>
      </c>
      <c r="P436" s="98">
        <v>10</v>
      </c>
      <c r="Q436" s="98">
        <v>1</v>
      </c>
      <c r="R436" s="102">
        <v>55</v>
      </c>
      <c r="S436" s="102">
        <v>10</v>
      </c>
      <c r="T436" s="102">
        <v>40</v>
      </c>
      <c r="U436" s="102">
        <v>40</v>
      </c>
      <c r="V436" s="102">
        <v>36</v>
      </c>
      <c r="W436" s="100">
        <v>250</v>
      </c>
      <c r="X436" s="100">
        <v>6990</v>
      </c>
      <c r="Y436" s="100">
        <v>0</v>
      </c>
      <c r="Z436" s="1"/>
      <c r="AA436" s="1"/>
      <c r="AB436" s="1"/>
      <c r="AC436" s="1"/>
    </row>
    <row r="437" spans="1:29" ht="15.75" customHeight="1" x14ac:dyDescent="0.2">
      <c r="A437" s="94">
        <v>703100</v>
      </c>
      <c r="B437" s="95" t="s">
        <v>2016</v>
      </c>
      <c r="C437" s="16" t="s">
        <v>96</v>
      </c>
      <c r="D437" s="96">
        <v>88</v>
      </c>
      <c r="E437" s="96">
        <v>0</v>
      </c>
      <c r="F437" s="96">
        <v>0</v>
      </c>
      <c r="G437" s="96">
        <v>0</v>
      </c>
      <c r="H437" s="96">
        <v>0</v>
      </c>
      <c r="I437" s="97">
        <v>90</v>
      </c>
      <c r="J437" s="97">
        <v>0</v>
      </c>
      <c r="K437" s="97">
        <v>0</v>
      </c>
      <c r="L437" s="97">
        <v>0</v>
      </c>
      <c r="M437" s="97">
        <v>35</v>
      </c>
      <c r="N437" s="97">
        <v>35</v>
      </c>
      <c r="O437" s="97">
        <v>0</v>
      </c>
      <c r="P437" s="98">
        <v>10</v>
      </c>
      <c r="Q437" s="98">
        <v>1</v>
      </c>
      <c r="R437" s="102">
        <v>55</v>
      </c>
      <c r="S437" s="102">
        <v>10</v>
      </c>
      <c r="T437" s="102">
        <v>40</v>
      </c>
      <c r="U437" s="102">
        <v>40</v>
      </c>
      <c r="V437" s="102">
        <v>36</v>
      </c>
      <c r="W437" s="100">
        <v>25</v>
      </c>
      <c r="X437" s="100">
        <v>6990</v>
      </c>
      <c r="Y437" s="100">
        <v>0</v>
      </c>
      <c r="Z437" s="1"/>
      <c r="AA437" s="1"/>
      <c r="AB437" s="1"/>
      <c r="AC437" s="1"/>
    </row>
    <row r="438" spans="1:29" ht="15.75" customHeight="1" x14ac:dyDescent="0.2">
      <c r="A438" s="94">
        <v>703200</v>
      </c>
      <c r="B438" s="95" t="s">
        <v>2017</v>
      </c>
      <c r="C438" s="16" t="s">
        <v>96</v>
      </c>
      <c r="D438" s="96">
        <v>0</v>
      </c>
      <c r="E438" s="96">
        <v>0</v>
      </c>
      <c r="F438" s="96">
        <v>0</v>
      </c>
      <c r="G438" s="96">
        <v>0</v>
      </c>
      <c r="H438" s="96">
        <v>0</v>
      </c>
      <c r="I438" s="97">
        <v>90</v>
      </c>
      <c r="J438" s="97">
        <v>0</v>
      </c>
      <c r="K438" s="97">
        <v>0</v>
      </c>
      <c r="L438" s="97">
        <v>90</v>
      </c>
      <c r="M438" s="97">
        <v>35</v>
      </c>
      <c r="N438" s="97">
        <v>35</v>
      </c>
      <c r="O438" s="97">
        <v>0</v>
      </c>
      <c r="P438" s="98">
        <v>10</v>
      </c>
      <c r="Q438" s="98">
        <v>1</v>
      </c>
      <c r="R438" s="102">
        <v>55</v>
      </c>
      <c r="S438" s="102">
        <v>10</v>
      </c>
      <c r="T438" s="102">
        <v>40</v>
      </c>
      <c r="U438" s="102">
        <v>40</v>
      </c>
      <c r="V438" s="102">
        <v>36</v>
      </c>
      <c r="W438" s="100">
        <v>250</v>
      </c>
      <c r="X438" s="100">
        <v>6990</v>
      </c>
      <c r="Y438" s="100">
        <v>0</v>
      </c>
      <c r="Z438" s="1"/>
      <c r="AA438" s="1"/>
      <c r="AB438" s="1"/>
      <c r="AC438" s="1"/>
    </row>
    <row r="439" spans="1:29" ht="15.75" customHeight="1" x14ac:dyDescent="0.2">
      <c r="A439" s="94">
        <v>703300</v>
      </c>
      <c r="B439" s="95" t="s">
        <v>2018</v>
      </c>
      <c r="C439" s="16" t="s">
        <v>96</v>
      </c>
      <c r="D439" s="96">
        <v>66</v>
      </c>
      <c r="E439" s="96">
        <v>0</v>
      </c>
      <c r="F439" s="96">
        <v>0</v>
      </c>
      <c r="G439" s="96">
        <v>0</v>
      </c>
      <c r="H439" s="96">
        <v>0</v>
      </c>
      <c r="I439" s="97">
        <v>104</v>
      </c>
      <c r="J439" s="97">
        <v>0</v>
      </c>
      <c r="K439" s="97">
        <v>0</v>
      </c>
      <c r="L439" s="97">
        <v>0</v>
      </c>
      <c r="M439" s="97">
        <v>35</v>
      </c>
      <c r="N439" s="97">
        <v>35</v>
      </c>
      <c r="O439" s="97">
        <v>0</v>
      </c>
      <c r="P439" s="98">
        <v>10</v>
      </c>
      <c r="Q439" s="98">
        <v>1</v>
      </c>
      <c r="R439" s="102">
        <v>55</v>
      </c>
      <c r="S439" s="102">
        <v>10</v>
      </c>
      <c r="T439" s="102">
        <v>40</v>
      </c>
      <c r="U439" s="102">
        <v>40</v>
      </c>
      <c r="V439" s="102">
        <v>36</v>
      </c>
      <c r="W439" s="100">
        <v>250</v>
      </c>
      <c r="X439" s="100">
        <v>6990</v>
      </c>
      <c r="Y439" s="100">
        <v>0</v>
      </c>
      <c r="Z439" s="1"/>
      <c r="AA439" s="1"/>
      <c r="AB439" s="1"/>
      <c r="AC439" s="1"/>
    </row>
    <row r="440" spans="1:29" ht="15.75" customHeight="1" x14ac:dyDescent="0.2">
      <c r="A440" s="94">
        <v>703400</v>
      </c>
      <c r="B440" s="95" t="s">
        <v>2019</v>
      </c>
      <c r="C440" s="16" t="s">
        <v>96</v>
      </c>
      <c r="D440" s="96">
        <v>25</v>
      </c>
      <c r="E440" s="96">
        <v>0</v>
      </c>
      <c r="F440" s="96">
        <v>63</v>
      </c>
      <c r="G440" s="96">
        <v>0</v>
      </c>
      <c r="H440" s="96">
        <v>0</v>
      </c>
      <c r="I440" s="97">
        <v>68</v>
      </c>
      <c r="J440" s="97">
        <v>73</v>
      </c>
      <c r="K440" s="97">
        <v>0</v>
      </c>
      <c r="L440" s="97">
        <v>0</v>
      </c>
      <c r="M440" s="97">
        <v>35</v>
      </c>
      <c r="N440" s="97">
        <v>35</v>
      </c>
      <c r="O440" s="97">
        <v>0</v>
      </c>
      <c r="P440" s="98">
        <v>10</v>
      </c>
      <c r="Q440" s="98">
        <v>1</v>
      </c>
      <c r="R440" s="102">
        <v>55</v>
      </c>
      <c r="S440" s="102">
        <v>10</v>
      </c>
      <c r="T440" s="102">
        <v>40</v>
      </c>
      <c r="U440" s="102">
        <v>40</v>
      </c>
      <c r="V440" s="102">
        <v>36</v>
      </c>
      <c r="W440" s="100">
        <v>250</v>
      </c>
      <c r="X440" s="100">
        <v>6990</v>
      </c>
      <c r="Y440" s="100">
        <v>1</v>
      </c>
      <c r="Z440" s="1"/>
      <c r="AA440" s="1"/>
      <c r="AB440" s="1"/>
      <c r="AC440" s="1"/>
    </row>
    <row r="441" spans="1:29" ht="15.75" customHeight="1" x14ac:dyDescent="0.2">
      <c r="A441" s="94">
        <v>703500</v>
      </c>
      <c r="B441" s="95" t="s">
        <v>2020</v>
      </c>
      <c r="C441" s="16" t="s">
        <v>96</v>
      </c>
      <c r="D441" s="96">
        <v>18</v>
      </c>
      <c r="E441" s="96">
        <v>0</v>
      </c>
      <c r="F441" s="96">
        <v>62</v>
      </c>
      <c r="G441" s="96">
        <v>0</v>
      </c>
      <c r="H441" s="96">
        <v>0</v>
      </c>
      <c r="I441" s="97">
        <v>68</v>
      </c>
      <c r="J441" s="97">
        <v>72</v>
      </c>
      <c r="K441" s="97">
        <v>0</v>
      </c>
      <c r="L441" s="97">
        <v>0</v>
      </c>
      <c r="M441" s="97">
        <v>35</v>
      </c>
      <c r="N441" s="97">
        <v>35</v>
      </c>
      <c r="O441" s="97">
        <v>0</v>
      </c>
      <c r="P441" s="98">
        <v>10</v>
      </c>
      <c r="Q441" s="98">
        <v>1</v>
      </c>
      <c r="R441" s="102">
        <v>55</v>
      </c>
      <c r="S441" s="102">
        <v>10</v>
      </c>
      <c r="T441" s="102">
        <v>40</v>
      </c>
      <c r="U441" s="102">
        <v>40</v>
      </c>
      <c r="V441" s="102">
        <v>36</v>
      </c>
      <c r="W441" s="100">
        <v>250</v>
      </c>
      <c r="X441" s="100">
        <v>6990</v>
      </c>
      <c r="Y441" s="100">
        <v>1</v>
      </c>
      <c r="Z441" s="1"/>
      <c r="AA441" s="1"/>
      <c r="AB441" s="1"/>
      <c r="AC441" s="1"/>
    </row>
    <row r="442" spans="1:29" ht="15.75" customHeight="1" x14ac:dyDescent="0.2">
      <c r="A442" s="94">
        <v>703600</v>
      </c>
      <c r="B442" s="95" t="s">
        <v>2021</v>
      </c>
      <c r="C442" s="16" t="s">
        <v>96</v>
      </c>
      <c r="D442" s="96">
        <v>34</v>
      </c>
      <c r="E442" s="96">
        <v>0</v>
      </c>
      <c r="F442" s="96">
        <v>0</v>
      </c>
      <c r="G442" s="96">
        <v>63</v>
      </c>
      <c r="H442" s="96">
        <v>0</v>
      </c>
      <c r="I442" s="97">
        <v>61</v>
      </c>
      <c r="J442" s="97">
        <v>74</v>
      </c>
      <c r="K442" s="97">
        <v>0</v>
      </c>
      <c r="L442" s="97">
        <v>0</v>
      </c>
      <c r="M442" s="97">
        <v>35</v>
      </c>
      <c r="N442" s="97">
        <v>35</v>
      </c>
      <c r="O442" s="97">
        <v>0</v>
      </c>
      <c r="P442" s="98">
        <v>10</v>
      </c>
      <c r="Q442" s="98">
        <v>1</v>
      </c>
      <c r="R442" s="102">
        <v>55</v>
      </c>
      <c r="S442" s="102">
        <v>10</v>
      </c>
      <c r="T442" s="102">
        <v>40</v>
      </c>
      <c r="U442" s="102">
        <v>40</v>
      </c>
      <c r="V442" s="102">
        <v>36</v>
      </c>
      <c r="W442" s="100">
        <v>250</v>
      </c>
      <c r="X442" s="100">
        <v>6990</v>
      </c>
      <c r="Y442" s="100">
        <v>1</v>
      </c>
      <c r="Z442" s="1"/>
      <c r="AA442" s="1"/>
      <c r="AB442" s="1"/>
      <c r="AC442" s="1"/>
    </row>
    <row r="443" spans="1:29" ht="15.75" customHeight="1" x14ac:dyDescent="0.2">
      <c r="A443" s="94">
        <v>703700</v>
      </c>
      <c r="B443" s="95" t="s">
        <v>2022</v>
      </c>
      <c r="C443" s="16" t="s">
        <v>96</v>
      </c>
      <c r="D443" s="96">
        <v>32</v>
      </c>
      <c r="E443" s="96">
        <v>0</v>
      </c>
      <c r="F443" s="96">
        <v>0</v>
      </c>
      <c r="G443" s="96">
        <v>74</v>
      </c>
      <c r="H443" s="96">
        <v>0</v>
      </c>
      <c r="I443" s="97">
        <v>62</v>
      </c>
      <c r="J443" s="97">
        <v>68</v>
      </c>
      <c r="K443" s="97">
        <v>0</v>
      </c>
      <c r="L443" s="97">
        <v>0</v>
      </c>
      <c r="M443" s="97">
        <v>35</v>
      </c>
      <c r="N443" s="97">
        <v>35</v>
      </c>
      <c r="O443" s="97">
        <v>0</v>
      </c>
      <c r="P443" s="98">
        <v>10</v>
      </c>
      <c r="Q443" s="98">
        <v>1</v>
      </c>
      <c r="R443" s="102">
        <v>55</v>
      </c>
      <c r="S443" s="102">
        <v>10</v>
      </c>
      <c r="T443" s="102">
        <v>40</v>
      </c>
      <c r="U443" s="102">
        <v>40</v>
      </c>
      <c r="V443" s="102">
        <v>36</v>
      </c>
      <c r="W443" s="100">
        <v>250</v>
      </c>
      <c r="X443" s="100">
        <v>6990</v>
      </c>
      <c r="Y443" s="100">
        <v>1</v>
      </c>
      <c r="Z443" s="1"/>
      <c r="AA443" s="1"/>
      <c r="AB443" s="1"/>
      <c r="AC443" s="1"/>
    </row>
    <row r="444" spans="1:29" ht="15.75" customHeight="1" x14ac:dyDescent="0.2">
      <c r="A444" s="94">
        <v>703800</v>
      </c>
      <c r="B444" s="95" t="s">
        <v>2023</v>
      </c>
      <c r="C444" s="16" t="s">
        <v>96</v>
      </c>
      <c r="D444" s="96">
        <v>0</v>
      </c>
      <c r="E444" s="96">
        <v>0</v>
      </c>
      <c r="F444" s="96">
        <v>0</v>
      </c>
      <c r="G444" s="96">
        <v>0</v>
      </c>
      <c r="H444" s="96">
        <v>0</v>
      </c>
      <c r="I444" s="97">
        <v>90</v>
      </c>
      <c r="J444" s="97">
        <v>0</v>
      </c>
      <c r="K444" s="97">
        <v>90</v>
      </c>
      <c r="L444" s="97">
        <v>0</v>
      </c>
      <c r="M444" s="97">
        <v>35</v>
      </c>
      <c r="N444" s="97">
        <v>35</v>
      </c>
      <c r="O444" s="97">
        <v>0</v>
      </c>
      <c r="P444" s="98">
        <v>10</v>
      </c>
      <c r="Q444" s="98">
        <v>1</v>
      </c>
      <c r="R444" s="102">
        <v>55</v>
      </c>
      <c r="S444" s="102">
        <v>10</v>
      </c>
      <c r="T444" s="102">
        <v>40</v>
      </c>
      <c r="U444" s="102">
        <v>40</v>
      </c>
      <c r="V444" s="102">
        <v>36</v>
      </c>
      <c r="W444" s="100">
        <v>250</v>
      </c>
      <c r="X444" s="100">
        <v>6990</v>
      </c>
      <c r="Y444" s="100">
        <v>0</v>
      </c>
      <c r="Z444" s="1"/>
      <c r="AA444" s="1"/>
      <c r="AB444" s="1"/>
      <c r="AC444" s="1"/>
    </row>
    <row r="445" spans="1:29" ht="15.75" customHeight="1" x14ac:dyDescent="0.2">
      <c r="A445" s="94">
        <v>703900</v>
      </c>
      <c r="B445" s="95" t="s">
        <v>2024</v>
      </c>
      <c r="C445" s="16" t="s">
        <v>96</v>
      </c>
      <c r="D445" s="96">
        <v>0</v>
      </c>
      <c r="E445" s="96">
        <v>0</v>
      </c>
      <c r="F445" s="96">
        <v>0</v>
      </c>
      <c r="G445" s="96">
        <v>0</v>
      </c>
      <c r="H445" s="96">
        <v>1</v>
      </c>
      <c r="I445" s="97">
        <v>78</v>
      </c>
      <c r="J445" s="97">
        <v>0</v>
      </c>
      <c r="K445" s="97">
        <v>90</v>
      </c>
      <c r="L445" s="97">
        <v>0</v>
      </c>
      <c r="M445" s="97">
        <v>35</v>
      </c>
      <c r="N445" s="97">
        <v>35</v>
      </c>
      <c r="O445" s="97">
        <v>0</v>
      </c>
      <c r="P445" s="98">
        <v>10</v>
      </c>
      <c r="Q445" s="98">
        <v>1</v>
      </c>
      <c r="R445" s="102">
        <v>55</v>
      </c>
      <c r="S445" s="102">
        <v>10</v>
      </c>
      <c r="T445" s="102">
        <v>40</v>
      </c>
      <c r="U445" s="102">
        <v>40</v>
      </c>
      <c r="V445" s="102">
        <v>36</v>
      </c>
      <c r="W445" s="100">
        <v>250</v>
      </c>
      <c r="X445" s="100">
        <v>6990</v>
      </c>
      <c r="Y445" s="100">
        <v>0</v>
      </c>
      <c r="Z445" s="1"/>
      <c r="AA445" s="1"/>
      <c r="AB445" s="1"/>
      <c r="AC445" s="1"/>
    </row>
    <row r="446" spans="1:29" ht="15.75" customHeight="1" x14ac:dyDescent="0.2">
      <c r="A446" s="94" t="s">
        <v>418</v>
      </c>
      <c r="B446" s="94" t="s">
        <v>449</v>
      </c>
      <c r="C446" s="16" t="s">
        <v>2</v>
      </c>
      <c r="D446" s="96" t="s">
        <v>419</v>
      </c>
      <c r="E446" s="96" t="s">
        <v>420</v>
      </c>
      <c r="F446" s="96" t="s">
        <v>421</v>
      </c>
      <c r="G446" s="96" t="s">
        <v>422</v>
      </c>
      <c r="H446" s="96" t="s">
        <v>423</v>
      </c>
      <c r="I446" s="97" t="s">
        <v>424</v>
      </c>
      <c r="J446" s="97" t="s">
        <v>425</v>
      </c>
      <c r="K446" s="97" t="s">
        <v>426</v>
      </c>
      <c r="L446" s="97" t="s">
        <v>427</v>
      </c>
      <c r="M446" s="97" t="s">
        <v>428</v>
      </c>
      <c r="N446" s="97" t="s">
        <v>429</v>
      </c>
      <c r="O446" s="97" t="s">
        <v>430</v>
      </c>
      <c r="P446" s="98" t="s">
        <v>9</v>
      </c>
      <c r="Q446" s="98" t="s">
        <v>431</v>
      </c>
      <c r="R446" s="102" t="s">
        <v>432</v>
      </c>
      <c r="S446" s="102" t="s">
        <v>433</v>
      </c>
      <c r="T446" s="102" t="s">
        <v>434</v>
      </c>
      <c r="U446" s="102" t="s">
        <v>435</v>
      </c>
      <c r="V446" s="102" t="s">
        <v>436</v>
      </c>
      <c r="W446" s="100" t="s">
        <v>437</v>
      </c>
      <c r="X446" s="100" t="s">
        <v>10</v>
      </c>
      <c r="Y446" s="100" t="s">
        <v>438</v>
      </c>
      <c r="Z446" s="1"/>
      <c r="AA446" s="1"/>
      <c r="AB446" s="1"/>
      <c r="AC446" s="1"/>
    </row>
    <row r="447" spans="1:29" ht="15.75" customHeight="1" x14ac:dyDescent="0.2">
      <c r="A447" s="94">
        <v>704000</v>
      </c>
      <c r="B447" s="103" t="s">
        <v>2025</v>
      </c>
      <c r="C447" s="16" t="s">
        <v>251</v>
      </c>
      <c r="D447" s="96">
        <v>74</v>
      </c>
      <c r="E447" s="96">
        <v>16</v>
      </c>
      <c r="F447" s="96">
        <v>0</v>
      </c>
      <c r="G447" s="96">
        <v>0</v>
      </c>
      <c r="H447" s="96">
        <v>0</v>
      </c>
      <c r="I447" s="97">
        <v>170</v>
      </c>
      <c r="J447" s="97">
        <v>0</v>
      </c>
      <c r="K447" s="97">
        <v>0</v>
      </c>
      <c r="L447" s="97">
        <v>0</v>
      </c>
      <c r="M447" s="97">
        <v>35</v>
      </c>
      <c r="N447" s="97">
        <v>35</v>
      </c>
      <c r="O447" s="97">
        <v>0</v>
      </c>
      <c r="P447" s="98">
        <v>16</v>
      </c>
      <c r="Q447" s="98">
        <v>1</v>
      </c>
      <c r="R447" s="102">
        <v>55</v>
      </c>
      <c r="S447" s="102">
        <v>10</v>
      </c>
      <c r="T447" s="102">
        <v>40</v>
      </c>
      <c r="U447" s="102">
        <v>40</v>
      </c>
      <c r="V447" s="102">
        <v>36</v>
      </c>
      <c r="W447" s="100">
        <v>600</v>
      </c>
      <c r="X447" s="100"/>
      <c r="Y447" s="100">
        <v>0</v>
      </c>
      <c r="Z447" s="1"/>
      <c r="AA447" s="1"/>
      <c r="AB447" s="1"/>
      <c r="AC447" s="1"/>
    </row>
    <row r="448" spans="1:29" ht="15.75" customHeight="1" x14ac:dyDescent="0.2">
      <c r="A448" s="94" t="s">
        <v>418</v>
      </c>
      <c r="B448" s="94" t="s">
        <v>449</v>
      </c>
      <c r="C448" s="16" t="s">
        <v>2</v>
      </c>
      <c r="D448" s="96" t="s">
        <v>419</v>
      </c>
      <c r="E448" s="96" t="s">
        <v>420</v>
      </c>
      <c r="F448" s="96" t="s">
        <v>421</v>
      </c>
      <c r="G448" s="96" t="s">
        <v>422</v>
      </c>
      <c r="H448" s="96" t="s">
        <v>423</v>
      </c>
      <c r="I448" s="97" t="s">
        <v>424</v>
      </c>
      <c r="J448" s="97" t="s">
        <v>425</v>
      </c>
      <c r="K448" s="97" t="s">
        <v>426</v>
      </c>
      <c r="L448" s="97" t="s">
        <v>427</v>
      </c>
      <c r="M448" s="97" t="s">
        <v>428</v>
      </c>
      <c r="N448" s="97" t="s">
        <v>429</v>
      </c>
      <c r="O448" s="97" t="s">
        <v>430</v>
      </c>
      <c r="P448" s="98" t="s">
        <v>9</v>
      </c>
      <c r="Q448" s="98" t="s">
        <v>431</v>
      </c>
      <c r="R448" s="102" t="s">
        <v>432</v>
      </c>
      <c r="S448" s="102" t="s">
        <v>433</v>
      </c>
      <c r="T448" s="102" t="s">
        <v>434</v>
      </c>
      <c r="U448" s="102" t="s">
        <v>435</v>
      </c>
      <c r="V448" s="102" t="s">
        <v>436</v>
      </c>
      <c r="W448" s="100" t="s">
        <v>437</v>
      </c>
      <c r="X448" s="100" t="s">
        <v>10</v>
      </c>
      <c r="Y448" s="100" t="s">
        <v>438</v>
      </c>
      <c r="Z448" s="1"/>
      <c r="AA448" s="1"/>
      <c r="AB448" s="1"/>
      <c r="AC448" s="1"/>
    </row>
    <row r="449" spans="1:29" ht="15.75" customHeight="1" x14ac:dyDescent="0.2">
      <c r="A449" s="94">
        <v>705000</v>
      </c>
      <c r="B449" s="103" t="s">
        <v>2026</v>
      </c>
      <c r="C449" s="16" t="s">
        <v>197</v>
      </c>
      <c r="D449" s="96">
        <v>22</v>
      </c>
      <c r="E449" s="96">
        <v>70</v>
      </c>
      <c r="F449" s="96">
        <v>0</v>
      </c>
      <c r="G449" s="96">
        <v>0</v>
      </c>
      <c r="H449" s="96">
        <v>0</v>
      </c>
      <c r="I449" s="97">
        <v>93</v>
      </c>
      <c r="J449" s="97">
        <v>0</v>
      </c>
      <c r="K449" s="97">
        <v>0</v>
      </c>
      <c r="L449" s="97">
        <v>0</v>
      </c>
      <c r="M449" s="97">
        <v>35</v>
      </c>
      <c r="N449" s="97">
        <v>35</v>
      </c>
      <c r="O449" s="97">
        <v>0</v>
      </c>
      <c r="P449" s="98">
        <v>5</v>
      </c>
      <c r="Q449" s="98">
        <v>0</v>
      </c>
      <c r="R449" s="102">
        <v>55</v>
      </c>
      <c r="S449" s="102">
        <v>10</v>
      </c>
      <c r="T449" s="102">
        <v>40</v>
      </c>
      <c r="U449" s="102">
        <v>40</v>
      </c>
      <c r="V449" s="102">
        <v>36</v>
      </c>
      <c r="W449" s="100">
        <v>250</v>
      </c>
      <c r="X449" s="100">
        <v>6840</v>
      </c>
      <c r="Y449" s="100">
        <v>0</v>
      </c>
      <c r="Z449" s="1"/>
      <c r="AA449" s="1"/>
      <c r="AB449" s="1"/>
      <c r="AC449" s="1"/>
    </row>
    <row r="450" spans="1:29" ht="15.75" customHeight="1" x14ac:dyDescent="0.2">
      <c r="A450" s="94">
        <v>705100</v>
      </c>
      <c r="B450" s="95" t="s">
        <v>2027</v>
      </c>
      <c r="C450" s="16" t="s">
        <v>197</v>
      </c>
      <c r="D450" s="96">
        <v>22</v>
      </c>
      <c r="E450" s="96">
        <v>70</v>
      </c>
      <c r="F450" s="96">
        <v>0</v>
      </c>
      <c r="G450" s="96">
        <v>0</v>
      </c>
      <c r="H450" s="96">
        <v>0</v>
      </c>
      <c r="I450" s="97">
        <v>93</v>
      </c>
      <c r="J450" s="97">
        <v>0</v>
      </c>
      <c r="K450" s="97">
        <v>0</v>
      </c>
      <c r="L450" s="97">
        <v>0</v>
      </c>
      <c r="M450" s="97">
        <v>35</v>
      </c>
      <c r="N450" s="97">
        <v>35</v>
      </c>
      <c r="O450" s="97">
        <v>0</v>
      </c>
      <c r="P450" s="98">
        <v>5</v>
      </c>
      <c r="Q450" s="98">
        <v>0</v>
      </c>
      <c r="R450" s="102">
        <v>55</v>
      </c>
      <c r="S450" s="102">
        <v>10</v>
      </c>
      <c r="T450" s="102">
        <v>40</v>
      </c>
      <c r="U450" s="102">
        <v>40</v>
      </c>
      <c r="V450" s="102">
        <v>36</v>
      </c>
      <c r="W450" s="100">
        <v>25</v>
      </c>
      <c r="X450" s="100">
        <v>6840</v>
      </c>
      <c r="Y450" s="100">
        <v>0</v>
      </c>
      <c r="Z450" s="1"/>
      <c r="AA450" s="1"/>
      <c r="AB450" s="1"/>
      <c r="AC450" s="1"/>
    </row>
    <row r="451" spans="1:29" ht="15.75" customHeight="1" x14ac:dyDescent="0.2">
      <c r="A451" s="94">
        <v>705200</v>
      </c>
      <c r="B451" s="95" t="s">
        <v>2028</v>
      </c>
      <c r="C451" s="16" t="s">
        <v>197</v>
      </c>
      <c r="D451" s="96">
        <v>0</v>
      </c>
      <c r="E451" s="96">
        <v>0</v>
      </c>
      <c r="F451" s="96">
        <v>0</v>
      </c>
      <c r="G451" s="96">
        <v>0</v>
      </c>
      <c r="H451" s="96">
        <v>0</v>
      </c>
      <c r="I451" s="97">
        <v>93</v>
      </c>
      <c r="J451" s="97">
        <v>0</v>
      </c>
      <c r="K451" s="97">
        <v>0</v>
      </c>
      <c r="L451" s="97">
        <v>93</v>
      </c>
      <c r="M451" s="97">
        <v>35</v>
      </c>
      <c r="N451" s="97">
        <v>35</v>
      </c>
      <c r="O451" s="97">
        <v>0</v>
      </c>
      <c r="P451" s="98">
        <v>5</v>
      </c>
      <c r="Q451" s="98">
        <v>0</v>
      </c>
      <c r="R451" s="102">
        <v>55</v>
      </c>
      <c r="S451" s="102">
        <v>10</v>
      </c>
      <c r="T451" s="102">
        <v>40</v>
      </c>
      <c r="U451" s="102">
        <v>40</v>
      </c>
      <c r="V451" s="102">
        <v>36</v>
      </c>
      <c r="W451" s="100">
        <v>250</v>
      </c>
      <c r="X451" s="100">
        <v>6840</v>
      </c>
      <c r="Y451" s="100">
        <v>0</v>
      </c>
      <c r="Z451" s="1"/>
      <c r="AA451" s="1"/>
      <c r="AB451" s="1"/>
      <c r="AC451" s="1"/>
    </row>
    <row r="452" spans="1:29" ht="15.75" customHeight="1" x14ac:dyDescent="0.2">
      <c r="A452" s="94">
        <v>705300</v>
      </c>
      <c r="B452" s="95" t="s">
        <v>2029</v>
      </c>
      <c r="C452" s="16" t="s">
        <v>197</v>
      </c>
      <c r="D452" s="96">
        <v>17</v>
      </c>
      <c r="E452" s="96">
        <v>53</v>
      </c>
      <c r="F452" s="96">
        <v>0</v>
      </c>
      <c r="G452" s="96">
        <v>0</v>
      </c>
      <c r="H452" s="96">
        <v>0</v>
      </c>
      <c r="I452" s="97">
        <v>107</v>
      </c>
      <c r="J452" s="97">
        <v>0</v>
      </c>
      <c r="K452" s="97">
        <v>0</v>
      </c>
      <c r="L452" s="97">
        <v>0</v>
      </c>
      <c r="M452" s="97">
        <v>35</v>
      </c>
      <c r="N452" s="97">
        <v>35</v>
      </c>
      <c r="O452" s="97">
        <v>0</v>
      </c>
      <c r="P452" s="98">
        <v>5</v>
      </c>
      <c r="Q452" s="98">
        <v>0</v>
      </c>
      <c r="R452" s="102">
        <v>55</v>
      </c>
      <c r="S452" s="102">
        <v>10</v>
      </c>
      <c r="T452" s="102">
        <v>40</v>
      </c>
      <c r="U452" s="102">
        <v>40</v>
      </c>
      <c r="V452" s="102">
        <v>36</v>
      </c>
      <c r="W452" s="100">
        <v>250</v>
      </c>
      <c r="X452" s="100">
        <v>6840</v>
      </c>
      <c r="Y452" s="100">
        <v>0</v>
      </c>
      <c r="Z452" s="1"/>
      <c r="AA452" s="1"/>
      <c r="AB452" s="1"/>
      <c r="AC452" s="1"/>
    </row>
    <row r="453" spans="1:29" ht="15.75" customHeight="1" x14ac:dyDescent="0.2">
      <c r="A453" s="94">
        <v>705400</v>
      </c>
      <c r="B453" s="95" t="s">
        <v>2030</v>
      </c>
      <c r="C453" s="16" t="s">
        <v>197</v>
      </c>
      <c r="D453" s="96">
        <v>6</v>
      </c>
      <c r="E453" s="96">
        <v>20</v>
      </c>
      <c r="F453" s="96">
        <v>66</v>
      </c>
      <c r="G453" s="96">
        <v>0</v>
      </c>
      <c r="H453" s="96">
        <v>0</v>
      </c>
      <c r="I453" s="97">
        <v>70</v>
      </c>
      <c r="J453" s="97">
        <v>76</v>
      </c>
      <c r="K453" s="97">
        <v>0</v>
      </c>
      <c r="L453" s="97">
        <v>0</v>
      </c>
      <c r="M453" s="97">
        <v>35</v>
      </c>
      <c r="N453" s="97">
        <v>35</v>
      </c>
      <c r="O453" s="97">
        <v>0</v>
      </c>
      <c r="P453" s="98">
        <v>5</v>
      </c>
      <c r="Q453" s="98">
        <v>0</v>
      </c>
      <c r="R453" s="102">
        <v>55</v>
      </c>
      <c r="S453" s="102">
        <v>10</v>
      </c>
      <c r="T453" s="102">
        <v>40</v>
      </c>
      <c r="U453" s="102">
        <v>40</v>
      </c>
      <c r="V453" s="102">
        <v>36</v>
      </c>
      <c r="W453" s="100">
        <v>250</v>
      </c>
      <c r="X453" s="100">
        <v>6840</v>
      </c>
      <c r="Y453" s="100">
        <v>1</v>
      </c>
      <c r="Z453" s="1"/>
      <c r="AA453" s="1"/>
      <c r="AB453" s="1"/>
      <c r="AC453" s="1"/>
    </row>
    <row r="454" spans="1:29" ht="15.75" customHeight="1" x14ac:dyDescent="0.2">
      <c r="A454" s="94">
        <v>705500</v>
      </c>
      <c r="B454" s="95" t="s">
        <v>2031</v>
      </c>
      <c r="C454" s="16" t="s">
        <v>197</v>
      </c>
      <c r="D454" s="96">
        <v>4</v>
      </c>
      <c r="E454" s="96">
        <v>14</v>
      </c>
      <c r="F454" s="96">
        <v>65</v>
      </c>
      <c r="G454" s="96">
        <v>0</v>
      </c>
      <c r="H454" s="96">
        <v>0</v>
      </c>
      <c r="I454" s="97">
        <v>70</v>
      </c>
      <c r="J454" s="97">
        <v>74</v>
      </c>
      <c r="K454" s="97">
        <v>0</v>
      </c>
      <c r="L454" s="97">
        <v>0</v>
      </c>
      <c r="M454" s="97">
        <v>35</v>
      </c>
      <c r="N454" s="97">
        <v>35</v>
      </c>
      <c r="O454" s="97">
        <v>0</v>
      </c>
      <c r="P454" s="98">
        <v>5</v>
      </c>
      <c r="Q454" s="98">
        <v>0</v>
      </c>
      <c r="R454" s="102">
        <v>55</v>
      </c>
      <c r="S454" s="102">
        <v>10</v>
      </c>
      <c r="T454" s="102">
        <v>40</v>
      </c>
      <c r="U454" s="102">
        <v>40</v>
      </c>
      <c r="V454" s="102">
        <v>36</v>
      </c>
      <c r="W454" s="100">
        <v>250</v>
      </c>
      <c r="X454" s="100">
        <v>6840</v>
      </c>
      <c r="Y454" s="100">
        <v>1</v>
      </c>
      <c r="Z454" s="1"/>
      <c r="AA454" s="1"/>
      <c r="AB454" s="1"/>
      <c r="AC454" s="1"/>
    </row>
    <row r="455" spans="1:29" ht="15.75" customHeight="1" x14ac:dyDescent="0.2">
      <c r="A455" s="94">
        <v>705600</v>
      </c>
      <c r="B455" s="95" t="s">
        <v>2032</v>
      </c>
      <c r="C455" s="16" t="s">
        <v>197</v>
      </c>
      <c r="D455" s="96">
        <v>8</v>
      </c>
      <c r="E455" s="96">
        <v>27</v>
      </c>
      <c r="F455" s="96">
        <v>0</v>
      </c>
      <c r="G455" s="96">
        <v>66</v>
      </c>
      <c r="H455" s="96">
        <v>0</v>
      </c>
      <c r="I455" s="97">
        <v>63</v>
      </c>
      <c r="J455" s="97">
        <v>77</v>
      </c>
      <c r="K455" s="97">
        <v>0</v>
      </c>
      <c r="L455" s="97">
        <v>0</v>
      </c>
      <c r="M455" s="97">
        <v>35</v>
      </c>
      <c r="N455" s="97">
        <v>35</v>
      </c>
      <c r="O455" s="97">
        <v>0</v>
      </c>
      <c r="P455" s="98">
        <v>5</v>
      </c>
      <c r="Q455" s="98">
        <v>0</v>
      </c>
      <c r="R455" s="102">
        <v>55</v>
      </c>
      <c r="S455" s="102">
        <v>10</v>
      </c>
      <c r="T455" s="102">
        <v>40</v>
      </c>
      <c r="U455" s="102">
        <v>40</v>
      </c>
      <c r="V455" s="102">
        <v>36</v>
      </c>
      <c r="W455" s="100">
        <v>250</v>
      </c>
      <c r="X455" s="100">
        <v>6840</v>
      </c>
      <c r="Y455" s="100">
        <v>1</v>
      </c>
      <c r="Z455" s="1"/>
      <c r="AA455" s="1"/>
      <c r="AB455" s="1"/>
      <c r="AC455" s="1"/>
    </row>
    <row r="456" spans="1:29" ht="15.75" customHeight="1" x14ac:dyDescent="0.2">
      <c r="A456" s="94">
        <v>705700</v>
      </c>
      <c r="B456" s="95" t="s">
        <v>2033</v>
      </c>
      <c r="C456" s="16" t="s">
        <v>197</v>
      </c>
      <c r="D456" s="96">
        <v>8</v>
      </c>
      <c r="E456" s="96">
        <v>25</v>
      </c>
      <c r="F456" s="96">
        <v>0</v>
      </c>
      <c r="G456" s="96">
        <v>77</v>
      </c>
      <c r="H456" s="96">
        <v>0</v>
      </c>
      <c r="I456" s="97">
        <v>64</v>
      </c>
      <c r="J456" s="97">
        <v>70</v>
      </c>
      <c r="K456" s="97">
        <v>0</v>
      </c>
      <c r="L456" s="97">
        <v>0</v>
      </c>
      <c r="M456" s="97">
        <v>35</v>
      </c>
      <c r="N456" s="97">
        <v>35</v>
      </c>
      <c r="O456" s="97">
        <v>0</v>
      </c>
      <c r="P456" s="98">
        <v>5</v>
      </c>
      <c r="Q456" s="98">
        <v>0</v>
      </c>
      <c r="R456" s="102">
        <v>55</v>
      </c>
      <c r="S456" s="102">
        <v>10</v>
      </c>
      <c r="T456" s="102">
        <v>40</v>
      </c>
      <c r="U456" s="102">
        <v>40</v>
      </c>
      <c r="V456" s="102">
        <v>36</v>
      </c>
      <c r="W456" s="100">
        <v>250</v>
      </c>
      <c r="X456" s="100">
        <v>6840</v>
      </c>
      <c r="Y456" s="100">
        <v>1</v>
      </c>
      <c r="Z456" s="1"/>
      <c r="AA456" s="1"/>
      <c r="AB456" s="1"/>
      <c r="AC456" s="1"/>
    </row>
    <row r="457" spans="1:29" ht="15.75" customHeight="1" x14ac:dyDescent="0.2">
      <c r="A457" s="94">
        <v>705800</v>
      </c>
      <c r="B457" s="95" t="s">
        <v>2034</v>
      </c>
      <c r="C457" s="16" t="s">
        <v>197</v>
      </c>
      <c r="D457" s="96">
        <v>0</v>
      </c>
      <c r="E457" s="96">
        <v>0</v>
      </c>
      <c r="F457" s="96">
        <v>0</v>
      </c>
      <c r="G457" s="96">
        <v>0</v>
      </c>
      <c r="H457" s="96">
        <v>0</v>
      </c>
      <c r="I457" s="97">
        <v>93</v>
      </c>
      <c r="J457" s="97">
        <v>0</v>
      </c>
      <c r="K457" s="97">
        <v>93</v>
      </c>
      <c r="L457" s="97">
        <v>0</v>
      </c>
      <c r="M457" s="97">
        <v>35</v>
      </c>
      <c r="N457" s="97">
        <v>35</v>
      </c>
      <c r="O457" s="97">
        <v>0</v>
      </c>
      <c r="P457" s="98">
        <v>5</v>
      </c>
      <c r="Q457" s="98">
        <v>0</v>
      </c>
      <c r="R457" s="102">
        <v>55</v>
      </c>
      <c r="S457" s="102">
        <v>10</v>
      </c>
      <c r="T457" s="102">
        <v>40</v>
      </c>
      <c r="U457" s="102">
        <v>40</v>
      </c>
      <c r="V457" s="102">
        <v>36</v>
      </c>
      <c r="W457" s="100">
        <v>250</v>
      </c>
      <c r="X457" s="100">
        <v>6840</v>
      </c>
      <c r="Y457" s="100">
        <v>0</v>
      </c>
      <c r="Z457" s="1"/>
      <c r="AA457" s="1"/>
      <c r="AB457" s="1"/>
      <c r="AC457" s="1"/>
    </row>
    <row r="458" spans="1:29" ht="15.75" customHeight="1" x14ac:dyDescent="0.2">
      <c r="A458" s="94">
        <v>705900</v>
      </c>
      <c r="B458" s="95" t="s">
        <v>2035</v>
      </c>
      <c r="C458" s="16" t="s">
        <v>197</v>
      </c>
      <c r="D458" s="96">
        <v>0</v>
      </c>
      <c r="E458" s="96">
        <v>0</v>
      </c>
      <c r="F458" s="96">
        <v>0</v>
      </c>
      <c r="G458" s="96">
        <v>0</v>
      </c>
      <c r="H458" s="96">
        <v>1</v>
      </c>
      <c r="I458" s="97">
        <v>81</v>
      </c>
      <c r="J458" s="97">
        <v>0</v>
      </c>
      <c r="K458" s="97">
        <v>93</v>
      </c>
      <c r="L458" s="97">
        <v>0</v>
      </c>
      <c r="M458" s="97">
        <v>35</v>
      </c>
      <c r="N458" s="97">
        <v>35</v>
      </c>
      <c r="O458" s="97">
        <v>0</v>
      </c>
      <c r="P458" s="98">
        <v>5</v>
      </c>
      <c r="Q458" s="98">
        <v>0</v>
      </c>
      <c r="R458" s="102">
        <v>55</v>
      </c>
      <c r="S458" s="102">
        <v>10</v>
      </c>
      <c r="T458" s="102">
        <v>40</v>
      </c>
      <c r="U458" s="102">
        <v>40</v>
      </c>
      <c r="V458" s="102">
        <v>36</v>
      </c>
      <c r="W458" s="100">
        <v>250</v>
      </c>
      <c r="X458" s="100">
        <v>6840</v>
      </c>
      <c r="Y458" s="100">
        <v>0</v>
      </c>
      <c r="Z458" s="1"/>
      <c r="AA458" s="1"/>
      <c r="AB458" s="1"/>
      <c r="AC458" s="1"/>
    </row>
    <row r="459" spans="1:29" ht="15.75" customHeight="1" x14ac:dyDescent="0.2">
      <c r="A459" s="140" t="s">
        <v>1040</v>
      </c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2"/>
      <c r="Z459" s="1"/>
      <c r="AA459" s="1"/>
      <c r="AB459" s="1"/>
      <c r="AC459" s="1"/>
    </row>
    <row r="460" spans="1:29" ht="15.75" customHeight="1" x14ac:dyDescent="0.2">
      <c r="A460" s="94" t="s">
        <v>418</v>
      </c>
      <c r="B460" s="94" t="s">
        <v>449</v>
      </c>
      <c r="C460" s="16" t="s">
        <v>2</v>
      </c>
      <c r="D460" s="96" t="s">
        <v>419</v>
      </c>
      <c r="E460" s="96" t="s">
        <v>420</v>
      </c>
      <c r="F460" s="96" t="s">
        <v>421</v>
      </c>
      <c r="G460" s="96" t="s">
        <v>422</v>
      </c>
      <c r="H460" s="96" t="s">
        <v>423</v>
      </c>
      <c r="I460" s="97" t="s">
        <v>424</v>
      </c>
      <c r="J460" s="97" t="s">
        <v>425</v>
      </c>
      <c r="K460" s="97" t="s">
        <v>426</v>
      </c>
      <c r="L460" s="97" t="s">
        <v>427</v>
      </c>
      <c r="M460" s="97" t="s">
        <v>428</v>
      </c>
      <c r="N460" s="97" t="s">
        <v>429</v>
      </c>
      <c r="O460" s="97" t="s">
        <v>430</v>
      </c>
      <c r="P460" s="98" t="s">
        <v>9</v>
      </c>
      <c r="Q460" s="98" t="s">
        <v>431</v>
      </c>
      <c r="R460" s="102" t="s">
        <v>432</v>
      </c>
      <c r="S460" s="102" t="s">
        <v>433</v>
      </c>
      <c r="T460" s="102" t="s">
        <v>434</v>
      </c>
      <c r="U460" s="102" t="s">
        <v>435</v>
      </c>
      <c r="V460" s="102" t="s">
        <v>436</v>
      </c>
      <c r="W460" s="100" t="s">
        <v>437</v>
      </c>
      <c r="X460" s="100" t="s">
        <v>10</v>
      </c>
      <c r="Y460" s="100" t="s">
        <v>438</v>
      </c>
      <c r="Z460" s="1"/>
      <c r="AA460" s="1"/>
      <c r="AB460" s="1"/>
      <c r="AC460" s="1"/>
    </row>
    <row r="461" spans="1:29" ht="15.75" customHeight="1" x14ac:dyDescent="0.2">
      <c r="A461" s="94">
        <v>750000</v>
      </c>
      <c r="B461" s="103" t="s">
        <v>2036</v>
      </c>
      <c r="C461" s="16" t="s">
        <v>255</v>
      </c>
      <c r="D461" s="96">
        <v>68</v>
      </c>
      <c r="E461" s="96">
        <v>11</v>
      </c>
      <c r="F461" s="96">
        <v>0</v>
      </c>
      <c r="G461" s="96">
        <v>0</v>
      </c>
      <c r="H461" s="96">
        <v>0</v>
      </c>
      <c r="I461" s="97">
        <v>140</v>
      </c>
      <c r="J461" s="97">
        <v>0</v>
      </c>
      <c r="K461" s="97">
        <v>0</v>
      </c>
      <c r="L461" s="97">
        <v>0</v>
      </c>
      <c r="M461" s="97">
        <v>40</v>
      </c>
      <c r="N461" s="97">
        <v>50</v>
      </c>
      <c r="O461" s="97">
        <v>0</v>
      </c>
      <c r="P461" s="98">
        <v>14</v>
      </c>
      <c r="Q461" s="98">
        <v>0</v>
      </c>
      <c r="R461" s="102">
        <v>55</v>
      </c>
      <c r="S461" s="102">
        <v>10</v>
      </c>
      <c r="T461" s="102">
        <v>40</v>
      </c>
      <c r="U461" s="102">
        <v>40</v>
      </c>
      <c r="V461" s="102">
        <v>38</v>
      </c>
      <c r="W461" s="100">
        <v>230</v>
      </c>
      <c r="X461" s="100"/>
      <c r="Y461" s="100">
        <v>0</v>
      </c>
      <c r="Z461" s="1"/>
      <c r="AA461" s="1"/>
      <c r="AB461" s="1"/>
      <c r="AC461" s="1"/>
    </row>
    <row r="462" spans="1:29" ht="15.75" customHeight="1" x14ac:dyDescent="0.2">
      <c r="A462" s="94">
        <v>750100</v>
      </c>
      <c r="B462" s="95" t="s">
        <v>2037</v>
      </c>
      <c r="C462" s="16" t="s">
        <v>255</v>
      </c>
      <c r="D462" s="96">
        <v>68</v>
      </c>
      <c r="E462" s="96">
        <v>11</v>
      </c>
      <c r="F462" s="96">
        <v>0</v>
      </c>
      <c r="G462" s="96">
        <v>0</v>
      </c>
      <c r="H462" s="96">
        <v>0</v>
      </c>
      <c r="I462" s="97">
        <v>140</v>
      </c>
      <c r="J462" s="97">
        <v>0</v>
      </c>
      <c r="K462" s="97">
        <v>0</v>
      </c>
      <c r="L462" s="97">
        <v>0</v>
      </c>
      <c r="M462" s="97">
        <v>40</v>
      </c>
      <c r="N462" s="97">
        <v>50</v>
      </c>
      <c r="O462" s="97">
        <v>0</v>
      </c>
      <c r="P462" s="98">
        <v>14</v>
      </c>
      <c r="Q462" s="98">
        <v>0</v>
      </c>
      <c r="R462" s="102">
        <v>55</v>
      </c>
      <c r="S462" s="102">
        <v>10</v>
      </c>
      <c r="T462" s="102">
        <v>40</v>
      </c>
      <c r="U462" s="102">
        <v>40</v>
      </c>
      <c r="V462" s="102">
        <v>38</v>
      </c>
      <c r="W462" s="100">
        <v>23</v>
      </c>
      <c r="X462" s="100"/>
      <c r="Y462" s="100">
        <v>0</v>
      </c>
      <c r="Z462" s="1"/>
      <c r="AA462" s="1"/>
      <c r="AB462" s="1"/>
      <c r="AC462" s="1"/>
    </row>
    <row r="463" spans="1:29" ht="15.75" customHeight="1" x14ac:dyDescent="0.2">
      <c r="A463" s="94">
        <v>750200</v>
      </c>
      <c r="B463" s="95" t="s">
        <v>2038</v>
      </c>
      <c r="C463" s="16" t="s">
        <v>255</v>
      </c>
      <c r="D463" s="96">
        <v>0</v>
      </c>
      <c r="E463" s="96">
        <v>0</v>
      </c>
      <c r="F463" s="96">
        <v>0</v>
      </c>
      <c r="G463" s="96">
        <v>0</v>
      </c>
      <c r="H463" s="96">
        <v>0</v>
      </c>
      <c r="I463" s="97">
        <v>140</v>
      </c>
      <c r="J463" s="97">
        <v>0</v>
      </c>
      <c r="K463" s="97">
        <v>0</v>
      </c>
      <c r="L463" s="97">
        <v>140</v>
      </c>
      <c r="M463" s="97">
        <v>40</v>
      </c>
      <c r="N463" s="97">
        <v>50</v>
      </c>
      <c r="O463" s="97">
        <v>0</v>
      </c>
      <c r="P463" s="98">
        <v>14</v>
      </c>
      <c r="Q463" s="98">
        <v>0</v>
      </c>
      <c r="R463" s="102">
        <v>55</v>
      </c>
      <c r="S463" s="102">
        <v>10</v>
      </c>
      <c r="T463" s="102">
        <v>40</v>
      </c>
      <c r="U463" s="102">
        <v>40</v>
      </c>
      <c r="V463" s="102">
        <v>38</v>
      </c>
      <c r="W463" s="100">
        <v>230</v>
      </c>
      <c r="X463" s="100"/>
      <c r="Y463" s="100">
        <v>0</v>
      </c>
      <c r="Z463" s="1"/>
      <c r="AA463" s="1"/>
      <c r="AB463" s="1"/>
      <c r="AC463" s="1"/>
    </row>
    <row r="464" spans="1:29" ht="15.75" customHeight="1" x14ac:dyDescent="0.2">
      <c r="A464" s="94">
        <v>750300</v>
      </c>
      <c r="B464" s="95" t="s">
        <v>2039</v>
      </c>
      <c r="C464" s="16" t="s">
        <v>255</v>
      </c>
      <c r="D464" s="96">
        <v>52</v>
      </c>
      <c r="E464" s="96">
        <v>8</v>
      </c>
      <c r="F464" s="96">
        <v>0</v>
      </c>
      <c r="G464" s="96">
        <v>0</v>
      </c>
      <c r="H464" s="96">
        <v>0</v>
      </c>
      <c r="I464" s="97">
        <v>161</v>
      </c>
      <c r="J464" s="97">
        <v>0</v>
      </c>
      <c r="K464" s="97">
        <v>0</v>
      </c>
      <c r="L464" s="97">
        <v>0</v>
      </c>
      <c r="M464" s="97">
        <v>40</v>
      </c>
      <c r="N464" s="97">
        <v>50</v>
      </c>
      <c r="O464" s="97">
        <v>0</v>
      </c>
      <c r="P464" s="98">
        <v>14</v>
      </c>
      <c r="Q464" s="98">
        <v>0</v>
      </c>
      <c r="R464" s="102">
        <v>55</v>
      </c>
      <c r="S464" s="102">
        <v>10</v>
      </c>
      <c r="T464" s="102">
        <v>40</v>
      </c>
      <c r="U464" s="102">
        <v>40</v>
      </c>
      <c r="V464" s="102">
        <v>38</v>
      </c>
      <c r="W464" s="100">
        <v>230</v>
      </c>
      <c r="X464" s="100"/>
      <c r="Y464" s="100">
        <v>0</v>
      </c>
      <c r="Z464" s="1"/>
      <c r="AA464" s="1"/>
      <c r="AB464" s="1"/>
      <c r="AC464" s="1"/>
    </row>
    <row r="465" spans="1:29" ht="15.75" customHeight="1" x14ac:dyDescent="0.2">
      <c r="A465" s="94">
        <v>750400</v>
      </c>
      <c r="B465" s="95" t="s">
        <v>2040</v>
      </c>
      <c r="C465" s="16" t="s">
        <v>255</v>
      </c>
      <c r="D465" s="96">
        <v>19</v>
      </c>
      <c r="E465" s="96">
        <v>3</v>
      </c>
      <c r="F465" s="96">
        <v>57</v>
      </c>
      <c r="G465" s="96">
        <v>0</v>
      </c>
      <c r="H465" s="96">
        <v>0</v>
      </c>
      <c r="I465" s="97">
        <v>105</v>
      </c>
      <c r="J465" s="97">
        <v>114</v>
      </c>
      <c r="K465" s="97">
        <v>0</v>
      </c>
      <c r="L465" s="97">
        <v>0</v>
      </c>
      <c r="M465" s="97">
        <v>40</v>
      </c>
      <c r="N465" s="97">
        <v>50</v>
      </c>
      <c r="O465" s="97">
        <v>0</v>
      </c>
      <c r="P465" s="98">
        <v>14</v>
      </c>
      <c r="Q465" s="98">
        <v>0</v>
      </c>
      <c r="R465" s="102">
        <v>55</v>
      </c>
      <c r="S465" s="102">
        <v>10</v>
      </c>
      <c r="T465" s="102">
        <v>40</v>
      </c>
      <c r="U465" s="102">
        <v>40</v>
      </c>
      <c r="V465" s="102">
        <v>38</v>
      </c>
      <c r="W465" s="100">
        <v>230</v>
      </c>
      <c r="X465" s="100"/>
      <c r="Y465" s="100">
        <v>1</v>
      </c>
      <c r="Z465" s="1"/>
      <c r="AA465" s="1"/>
      <c r="AB465" s="1"/>
      <c r="AC465" s="1"/>
    </row>
    <row r="466" spans="1:29" ht="15.75" customHeight="1" x14ac:dyDescent="0.2">
      <c r="A466" s="94">
        <v>750500</v>
      </c>
      <c r="B466" s="95" t="s">
        <v>2041</v>
      </c>
      <c r="C466" s="16" t="s">
        <v>255</v>
      </c>
      <c r="D466" s="96">
        <v>14</v>
      </c>
      <c r="E466" s="96">
        <v>2</v>
      </c>
      <c r="F466" s="96">
        <v>55</v>
      </c>
      <c r="G466" s="96">
        <v>0</v>
      </c>
      <c r="H466" s="96">
        <v>0</v>
      </c>
      <c r="I466" s="97">
        <v>105</v>
      </c>
      <c r="J466" s="97">
        <v>112</v>
      </c>
      <c r="K466" s="97">
        <v>0</v>
      </c>
      <c r="L466" s="97">
        <v>0</v>
      </c>
      <c r="M466" s="97">
        <v>40</v>
      </c>
      <c r="N466" s="97">
        <v>50</v>
      </c>
      <c r="O466" s="97">
        <v>0</v>
      </c>
      <c r="P466" s="98">
        <v>14</v>
      </c>
      <c r="Q466" s="98">
        <v>0</v>
      </c>
      <c r="R466" s="102">
        <v>55</v>
      </c>
      <c r="S466" s="102">
        <v>10</v>
      </c>
      <c r="T466" s="102">
        <v>40</v>
      </c>
      <c r="U466" s="102">
        <v>40</v>
      </c>
      <c r="V466" s="102">
        <v>38</v>
      </c>
      <c r="W466" s="100">
        <v>230</v>
      </c>
      <c r="X466" s="100"/>
      <c r="Y466" s="100">
        <v>1</v>
      </c>
      <c r="Z466" s="1"/>
      <c r="AA466" s="1"/>
      <c r="AB466" s="1"/>
      <c r="AC466" s="1"/>
    </row>
    <row r="467" spans="1:29" ht="15.75" customHeight="1" x14ac:dyDescent="0.2">
      <c r="A467" s="94">
        <v>750600</v>
      </c>
      <c r="B467" s="95" t="s">
        <v>2042</v>
      </c>
      <c r="C467" s="16" t="s">
        <v>255</v>
      </c>
      <c r="D467" s="96">
        <v>27</v>
      </c>
      <c r="E467" s="96">
        <v>4</v>
      </c>
      <c r="F467" s="96">
        <v>0</v>
      </c>
      <c r="G467" s="96">
        <v>56</v>
      </c>
      <c r="H467" s="96">
        <v>0</v>
      </c>
      <c r="I467" s="97">
        <v>95</v>
      </c>
      <c r="J467" s="97">
        <v>116</v>
      </c>
      <c r="K467" s="97">
        <v>0</v>
      </c>
      <c r="L467" s="97">
        <v>0</v>
      </c>
      <c r="M467" s="97">
        <v>40</v>
      </c>
      <c r="N467" s="97">
        <v>50</v>
      </c>
      <c r="O467" s="97">
        <v>0</v>
      </c>
      <c r="P467" s="98">
        <v>14</v>
      </c>
      <c r="Q467" s="98">
        <v>0</v>
      </c>
      <c r="R467" s="102">
        <v>55</v>
      </c>
      <c r="S467" s="102">
        <v>10</v>
      </c>
      <c r="T467" s="102">
        <v>40</v>
      </c>
      <c r="U467" s="102">
        <v>40</v>
      </c>
      <c r="V467" s="102">
        <v>38</v>
      </c>
      <c r="W467" s="100">
        <v>230</v>
      </c>
      <c r="X467" s="100"/>
      <c r="Y467" s="100">
        <v>1</v>
      </c>
      <c r="Z467" s="1"/>
      <c r="AA467" s="1"/>
      <c r="AB467" s="1"/>
      <c r="AC467" s="1"/>
    </row>
    <row r="468" spans="1:29" ht="15.75" customHeight="1" x14ac:dyDescent="0.2">
      <c r="A468" s="94">
        <v>750700</v>
      </c>
      <c r="B468" s="95" t="s">
        <v>2043</v>
      </c>
      <c r="C468" s="16" t="s">
        <v>255</v>
      </c>
      <c r="D468" s="96">
        <v>24</v>
      </c>
      <c r="E468" s="96">
        <v>4</v>
      </c>
      <c r="F468" s="96">
        <v>0</v>
      </c>
      <c r="G468" s="96">
        <v>66</v>
      </c>
      <c r="H468" s="96">
        <v>0</v>
      </c>
      <c r="I468" s="97">
        <v>96</v>
      </c>
      <c r="J468" s="97">
        <v>105</v>
      </c>
      <c r="K468" s="97">
        <v>0</v>
      </c>
      <c r="L468" s="97">
        <v>0</v>
      </c>
      <c r="M468" s="97">
        <v>40</v>
      </c>
      <c r="N468" s="97">
        <v>50</v>
      </c>
      <c r="O468" s="97">
        <v>0</v>
      </c>
      <c r="P468" s="98">
        <v>14</v>
      </c>
      <c r="Q468" s="98">
        <v>0</v>
      </c>
      <c r="R468" s="102">
        <v>55</v>
      </c>
      <c r="S468" s="102">
        <v>10</v>
      </c>
      <c r="T468" s="102">
        <v>40</v>
      </c>
      <c r="U468" s="102">
        <v>40</v>
      </c>
      <c r="V468" s="102">
        <v>38</v>
      </c>
      <c r="W468" s="100">
        <v>230</v>
      </c>
      <c r="X468" s="100"/>
      <c r="Y468" s="100">
        <v>1</v>
      </c>
      <c r="Z468" s="1"/>
      <c r="AA468" s="1"/>
      <c r="AB468" s="1"/>
      <c r="AC468" s="1"/>
    </row>
    <row r="469" spans="1:29" ht="15.75" customHeight="1" x14ac:dyDescent="0.2">
      <c r="A469" s="94">
        <v>750800</v>
      </c>
      <c r="B469" s="95" t="s">
        <v>2044</v>
      </c>
      <c r="C469" s="16" t="s">
        <v>255</v>
      </c>
      <c r="D469" s="96">
        <v>0</v>
      </c>
      <c r="E469" s="96">
        <v>0</v>
      </c>
      <c r="F469" s="96">
        <v>0</v>
      </c>
      <c r="G469" s="96">
        <v>0</v>
      </c>
      <c r="H469" s="96">
        <v>0</v>
      </c>
      <c r="I469" s="97">
        <v>140</v>
      </c>
      <c r="J469" s="97">
        <v>0</v>
      </c>
      <c r="K469" s="97">
        <v>140</v>
      </c>
      <c r="L469" s="97">
        <v>0</v>
      </c>
      <c r="M469" s="97">
        <v>40</v>
      </c>
      <c r="N469" s="97">
        <v>50</v>
      </c>
      <c r="O469" s="97">
        <v>0</v>
      </c>
      <c r="P469" s="98">
        <v>14</v>
      </c>
      <c r="Q469" s="98">
        <v>0</v>
      </c>
      <c r="R469" s="102">
        <v>55</v>
      </c>
      <c r="S469" s="102">
        <v>10</v>
      </c>
      <c r="T469" s="102">
        <v>40</v>
      </c>
      <c r="U469" s="102">
        <v>40</v>
      </c>
      <c r="V469" s="102">
        <v>38</v>
      </c>
      <c r="W469" s="100">
        <v>230</v>
      </c>
      <c r="X469" s="100"/>
      <c r="Y469" s="100">
        <v>0</v>
      </c>
      <c r="Z469" s="1"/>
      <c r="AA469" s="1"/>
      <c r="AB469" s="1"/>
      <c r="AC469" s="1"/>
    </row>
    <row r="470" spans="1:29" ht="15.75" customHeight="1" x14ac:dyDescent="0.2">
      <c r="A470" s="94">
        <v>750900</v>
      </c>
      <c r="B470" s="95" t="s">
        <v>2045</v>
      </c>
      <c r="C470" s="16" t="s">
        <v>255</v>
      </c>
      <c r="D470" s="96">
        <v>0</v>
      </c>
      <c r="E470" s="96">
        <v>0</v>
      </c>
      <c r="F470" s="96">
        <v>0</v>
      </c>
      <c r="G470" s="96">
        <v>0</v>
      </c>
      <c r="H470" s="96">
        <v>1</v>
      </c>
      <c r="I470" s="97">
        <v>122</v>
      </c>
      <c r="J470" s="97">
        <v>0</v>
      </c>
      <c r="K470" s="97">
        <v>140</v>
      </c>
      <c r="L470" s="97">
        <v>0</v>
      </c>
      <c r="M470" s="97">
        <v>40</v>
      </c>
      <c r="N470" s="97">
        <v>50</v>
      </c>
      <c r="O470" s="97">
        <v>0</v>
      </c>
      <c r="P470" s="98">
        <v>14</v>
      </c>
      <c r="Q470" s="98">
        <v>0</v>
      </c>
      <c r="R470" s="102">
        <v>55</v>
      </c>
      <c r="S470" s="102">
        <v>10</v>
      </c>
      <c r="T470" s="102">
        <v>40</v>
      </c>
      <c r="U470" s="102">
        <v>40</v>
      </c>
      <c r="V470" s="102">
        <v>38</v>
      </c>
      <c r="W470" s="100">
        <v>230</v>
      </c>
      <c r="X470" s="100"/>
      <c r="Y470" s="100">
        <v>0</v>
      </c>
      <c r="Z470" s="1"/>
      <c r="AA470" s="1"/>
      <c r="AB470" s="1"/>
      <c r="AC470" s="1"/>
    </row>
    <row r="471" spans="1:29" ht="15.75" customHeight="1" x14ac:dyDescent="0.2">
      <c r="A471" s="94" t="s">
        <v>418</v>
      </c>
      <c r="B471" s="94" t="s">
        <v>449</v>
      </c>
      <c r="C471" s="16" t="s">
        <v>2</v>
      </c>
      <c r="D471" s="96" t="s">
        <v>419</v>
      </c>
      <c r="E471" s="96" t="s">
        <v>420</v>
      </c>
      <c r="F471" s="96" t="s">
        <v>421</v>
      </c>
      <c r="G471" s="96" t="s">
        <v>422</v>
      </c>
      <c r="H471" s="96" t="s">
        <v>423</v>
      </c>
      <c r="I471" s="97" t="s">
        <v>424</v>
      </c>
      <c r="J471" s="97" t="s">
        <v>425</v>
      </c>
      <c r="K471" s="97" t="s">
        <v>426</v>
      </c>
      <c r="L471" s="97" t="s">
        <v>427</v>
      </c>
      <c r="M471" s="97" t="s">
        <v>428</v>
      </c>
      <c r="N471" s="97" t="s">
        <v>429</v>
      </c>
      <c r="O471" s="97" t="s">
        <v>430</v>
      </c>
      <c r="P471" s="98" t="s">
        <v>9</v>
      </c>
      <c r="Q471" s="98" t="s">
        <v>431</v>
      </c>
      <c r="R471" s="102" t="s">
        <v>432</v>
      </c>
      <c r="S471" s="102" t="s">
        <v>433</v>
      </c>
      <c r="T471" s="102" t="s">
        <v>434</v>
      </c>
      <c r="U471" s="102" t="s">
        <v>435</v>
      </c>
      <c r="V471" s="102" t="s">
        <v>436</v>
      </c>
      <c r="W471" s="100" t="s">
        <v>437</v>
      </c>
      <c r="X471" s="100" t="s">
        <v>10</v>
      </c>
      <c r="Y471" s="100" t="s">
        <v>438</v>
      </c>
      <c r="Z471" s="1"/>
      <c r="AA471" s="1"/>
      <c r="AB471" s="1"/>
      <c r="AC471" s="1"/>
    </row>
    <row r="472" spans="1:29" ht="15.75" customHeight="1" x14ac:dyDescent="0.2">
      <c r="A472" s="94">
        <v>751000</v>
      </c>
      <c r="B472" s="103" t="s">
        <v>2046</v>
      </c>
      <c r="C472" s="16" t="s">
        <v>260</v>
      </c>
      <c r="D472" s="96">
        <v>125</v>
      </c>
      <c r="E472" s="96">
        <v>0</v>
      </c>
      <c r="F472" s="96">
        <v>0</v>
      </c>
      <c r="G472" s="96">
        <v>0</v>
      </c>
      <c r="H472" s="96">
        <v>0</v>
      </c>
      <c r="I472" s="97">
        <v>114</v>
      </c>
      <c r="J472" s="97">
        <v>0</v>
      </c>
      <c r="K472" s="97">
        <v>0</v>
      </c>
      <c r="L472" s="97">
        <v>0</v>
      </c>
      <c r="M472" s="97">
        <v>48</v>
      </c>
      <c r="N472" s="97">
        <v>50</v>
      </c>
      <c r="O472" s="97">
        <v>0</v>
      </c>
      <c r="P472" s="98">
        <v>22</v>
      </c>
      <c r="Q472" s="98">
        <v>1</v>
      </c>
      <c r="R472" s="102">
        <v>55</v>
      </c>
      <c r="S472" s="102">
        <v>10</v>
      </c>
      <c r="T472" s="102">
        <v>40</v>
      </c>
      <c r="U472" s="102">
        <v>40</v>
      </c>
      <c r="V472" s="102">
        <v>38</v>
      </c>
      <c r="W472" s="100">
        <v>600</v>
      </c>
      <c r="X472" s="100"/>
      <c r="Y472" s="100">
        <v>0</v>
      </c>
      <c r="Z472" s="1"/>
      <c r="AA472" s="1"/>
      <c r="AB472" s="1"/>
      <c r="AC472" s="1"/>
    </row>
    <row r="473" spans="1:29" ht="15.75" customHeight="1" x14ac:dyDescent="0.2">
      <c r="A473" s="94">
        <v>751100</v>
      </c>
      <c r="B473" s="95" t="s">
        <v>2047</v>
      </c>
      <c r="C473" s="16" t="s">
        <v>260</v>
      </c>
      <c r="D473" s="96">
        <v>125</v>
      </c>
      <c r="E473" s="96">
        <v>0</v>
      </c>
      <c r="F473" s="96">
        <v>0</v>
      </c>
      <c r="G473" s="96">
        <v>0</v>
      </c>
      <c r="H473" s="96">
        <v>0</v>
      </c>
      <c r="I473" s="97">
        <v>114</v>
      </c>
      <c r="J473" s="97">
        <v>0</v>
      </c>
      <c r="K473" s="97">
        <v>0</v>
      </c>
      <c r="L473" s="97">
        <v>0</v>
      </c>
      <c r="M473" s="97">
        <v>48</v>
      </c>
      <c r="N473" s="97">
        <v>50</v>
      </c>
      <c r="O473" s="97">
        <v>0</v>
      </c>
      <c r="P473" s="98">
        <v>22</v>
      </c>
      <c r="Q473" s="98">
        <v>1</v>
      </c>
      <c r="R473" s="102">
        <v>55</v>
      </c>
      <c r="S473" s="102">
        <v>10</v>
      </c>
      <c r="T473" s="102">
        <v>40</v>
      </c>
      <c r="U473" s="102">
        <v>40</v>
      </c>
      <c r="V473" s="102">
        <v>38</v>
      </c>
      <c r="W473" s="100">
        <v>60</v>
      </c>
      <c r="X473" s="100"/>
      <c r="Y473" s="100">
        <v>0</v>
      </c>
      <c r="Z473" s="1"/>
      <c r="AA473" s="1"/>
      <c r="AB473" s="1"/>
      <c r="AC473" s="1"/>
    </row>
    <row r="474" spans="1:29" ht="15.75" customHeight="1" x14ac:dyDescent="0.2">
      <c r="A474" s="94">
        <v>751200</v>
      </c>
      <c r="B474" s="95" t="s">
        <v>2048</v>
      </c>
      <c r="C474" s="16" t="s">
        <v>260</v>
      </c>
      <c r="D474" s="96">
        <v>0</v>
      </c>
      <c r="E474" s="96">
        <v>0</v>
      </c>
      <c r="F474" s="96">
        <v>0</v>
      </c>
      <c r="G474" s="96">
        <v>0</v>
      </c>
      <c r="H474" s="96">
        <v>0</v>
      </c>
      <c r="I474" s="97">
        <v>114</v>
      </c>
      <c r="J474" s="97">
        <v>0</v>
      </c>
      <c r="K474" s="97">
        <v>0</v>
      </c>
      <c r="L474" s="97">
        <v>114</v>
      </c>
      <c r="M474" s="97">
        <v>48</v>
      </c>
      <c r="N474" s="97">
        <v>50</v>
      </c>
      <c r="O474" s="97">
        <v>0</v>
      </c>
      <c r="P474" s="98">
        <v>22</v>
      </c>
      <c r="Q474" s="98">
        <v>1</v>
      </c>
      <c r="R474" s="102">
        <v>55</v>
      </c>
      <c r="S474" s="102">
        <v>10</v>
      </c>
      <c r="T474" s="102">
        <v>40</v>
      </c>
      <c r="U474" s="102">
        <v>40</v>
      </c>
      <c r="V474" s="102">
        <v>38</v>
      </c>
      <c r="W474" s="100">
        <v>600</v>
      </c>
      <c r="X474" s="100"/>
      <c r="Y474" s="100">
        <v>0</v>
      </c>
      <c r="Z474" s="1"/>
      <c r="AA474" s="1"/>
      <c r="AB474" s="1"/>
      <c r="AC474" s="1"/>
    </row>
    <row r="475" spans="1:29" ht="15.75" customHeight="1" x14ac:dyDescent="0.2">
      <c r="A475" s="94">
        <v>751300</v>
      </c>
      <c r="B475" s="95" t="s">
        <v>2049</v>
      </c>
      <c r="C475" s="16" t="s">
        <v>260</v>
      </c>
      <c r="D475" s="96">
        <v>94</v>
      </c>
      <c r="E475" s="96">
        <v>0</v>
      </c>
      <c r="F475" s="96">
        <v>0</v>
      </c>
      <c r="G475" s="96">
        <v>0</v>
      </c>
      <c r="H475" s="96">
        <v>0</v>
      </c>
      <c r="I475" s="97">
        <v>131</v>
      </c>
      <c r="J475" s="97">
        <v>0</v>
      </c>
      <c r="K475" s="97">
        <v>0</v>
      </c>
      <c r="L475" s="97">
        <v>0</v>
      </c>
      <c r="M475" s="97">
        <v>48</v>
      </c>
      <c r="N475" s="97">
        <v>50</v>
      </c>
      <c r="O475" s="97">
        <v>0</v>
      </c>
      <c r="P475" s="98">
        <v>22</v>
      </c>
      <c r="Q475" s="98">
        <v>1</v>
      </c>
      <c r="R475" s="102">
        <v>55</v>
      </c>
      <c r="S475" s="102">
        <v>10</v>
      </c>
      <c r="T475" s="102">
        <v>40</v>
      </c>
      <c r="U475" s="102">
        <v>40</v>
      </c>
      <c r="V475" s="102">
        <v>38</v>
      </c>
      <c r="W475" s="100">
        <v>600</v>
      </c>
      <c r="X475" s="100"/>
      <c r="Y475" s="100">
        <v>0</v>
      </c>
      <c r="Z475" s="1"/>
      <c r="AA475" s="1"/>
      <c r="AB475" s="1"/>
      <c r="AC475" s="1"/>
    </row>
    <row r="476" spans="1:29" ht="15.75" customHeight="1" x14ac:dyDescent="0.2">
      <c r="A476" s="94">
        <v>751400</v>
      </c>
      <c r="B476" s="95" t="s">
        <v>2050</v>
      </c>
      <c r="C476" s="16" t="s">
        <v>260</v>
      </c>
      <c r="D476" s="96">
        <v>35</v>
      </c>
      <c r="E476" s="96">
        <v>0</v>
      </c>
      <c r="F476" s="96">
        <v>90</v>
      </c>
      <c r="G476" s="96">
        <v>0</v>
      </c>
      <c r="H476" s="96">
        <v>0</v>
      </c>
      <c r="I476" s="97">
        <v>86</v>
      </c>
      <c r="J476" s="97">
        <v>93</v>
      </c>
      <c r="K476" s="97">
        <v>0</v>
      </c>
      <c r="L476" s="97">
        <v>0</v>
      </c>
      <c r="M476" s="97">
        <v>48</v>
      </c>
      <c r="N476" s="97">
        <v>50</v>
      </c>
      <c r="O476" s="97">
        <v>0</v>
      </c>
      <c r="P476" s="98">
        <v>22</v>
      </c>
      <c r="Q476" s="98">
        <v>1</v>
      </c>
      <c r="R476" s="102">
        <v>55</v>
      </c>
      <c r="S476" s="102">
        <v>10</v>
      </c>
      <c r="T476" s="102">
        <v>40</v>
      </c>
      <c r="U476" s="102">
        <v>40</v>
      </c>
      <c r="V476" s="102">
        <v>38</v>
      </c>
      <c r="W476" s="100">
        <v>600</v>
      </c>
      <c r="X476" s="100"/>
      <c r="Y476" s="100">
        <v>1</v>
      </c>
      <c r="Z476" s="1"/>
      <c r="AA476" s="1"/>
      <c r="AB476" s="1"/>
      <c r="AC476" s="1"/>
    </row>
    <row r="477" spans="1:29" ht="15.75" customHeight="1" x14ac:dyDescent="0.2">
      <c r="A477" s="94">
        <v>751500</v>
      </c>
      <c r="B477" s="95" t="s">
        <v>2051</v>
      </c>
      <c r="C477" s="16" t="s">
        <v>260</v>
      </c>
      <c r="D477" s="96">
        <v>24</v>
      </c>
      <c r="E477" s="96">
        <v>0</v>
      </c>
      <c r="F477" s="96">
        <v>88</v>
      </c>
      <c r="G477" s="96">
        <v>0</v>
      </c>
      <c r="H477" s="96">
        <v>0</v>
      </c>
      <c r="I477" s="97">
        <v>86</v>
      </c>
      <c r="J477" s="97">
        <v>91</v>
      </c>
      <c r="K477" s="97">
        <v>0</v>
      </c>
      <c r="L477" s="97">
        <v>0</v>
      </c>
      <c r="M477" s="97">
        <v>48</v>
      </c>
      <c r="N477" s="97">
        <v>50</v>
      </c>
      <c r="O477" s="97">
        <v>0</v>
      </c>
      <c r="P477" s="98">
        <v>22</v>
      </c>
      <c r="Q477" s="98">
        <v>1</v>
      </c>
      <c r="R477" s="102">
        <v>55</v>
      </c>
      <c r="S477" s="102">
        <v>10</v>
      </c>
      <c r="T477" s="102">
        <v>40</v>
      </c>
      <c r="U477" s="102">
        <v>40</v>
      </c>
      <c r="V477" s="102">
        <v>38</v>
      </c>
      <c r="W477" s="100">
        <v>600</v>
      </c>
      <c r="X477" s="100"/>
      <c r="Y477" s="100">
        <v>1</v>
      </c>
      <c r="Z477" s="1"/>
      <c r="AA477" s="1"/>
      <c r="AB477" s="1"/>
      <c r="AC477" s="1"/>
    </row>
    <row r="478" spans="1:29" ht="15.75" customHeight="1" x14ac:dyDescent="0.2">
      <c r="A478" s="94">
        <v>751600</v>
      </c>
      <c r="B478" s="95" t="s">
        <v>2052</v>
      </c>
      <c r="C478" s="16" t="s">
        <v>260</v>
      </c>
      <c r="D478" s="96">
        <v>48</v>
      </c>
      <c r="E478" s="96">
        <v>0</v>
      </c>
      <c r="F478" s="96">
        <v>0</v>
      </c>
      <c r="G478" s="96">
        <v>89</v>
      </c>
      <c r="H478" s="96">
        <v>0</v>
      </c>
      <c r="I478" s="97">
        <v>77</v>
      </c>
      <c r="J478" s="97">
        <v>94</v>
      </c>
      <c r="K478" s="97">
        <v>0</v>
      </c>
      <c r="L478" s="97">
        <v>0</v>
      </c>
      <c r="M478" s="97">
        <v>48</v>
      </c>
      <c r="N478" s="97">
        <v>50</v>
      </c>
      <c r="O478" s="97">
        <v>0</v>
      </c>
      <c r="P478" s="98">
        <v>22</v>
      </c>
      <c r="Q478" s="98">
        <v>1</v>
      </c>
      <c r="R478" s="102">
        <v>55</v>
      </c>
      <c r="S478" s="102">
        <v>10</v>
      </c>
      <c r="T478" s="102">
        <v>40</v>
      </c>
      <c r="U478" s="102">
        <v>40</v>
      </c>
      <c r="V478" s="102">
        <v>38</v>
      </c>
      <c r="W478" s="100">
        <v>600</v>
      </c>
      <c r="X478" s="100"/>
      <c r="Y478" s="100">
        <v>1</v>
      </c>
      <c r="Z478" s="1"/>
      <c r="AA478" s="1"/>
      <c r="AB478" s="1"/>
      <c r="AC478" s="1"/>
    </row>
    <row r="479" spans="1:29" ht="15.75" customHeight="1" x14ac:dyDescent="0.2">
      <c r="A479" s="94">
        <v>751700</v>
      </c>
      <c r="B479" s="95" t="s">
        <v>2053</v>
      </c>
      <c r="C479" s="16" t="s">
        <v>260</v>
      </c>
      <c r="D479" s="96">
        <v>45</v>
      </c>
      <c r="E479" s="96">
        <v>0</v>
      </c>
      <c r="F479" s="96">
        <v>0</v>
      </c>
      <c r="G479" s="96">
        <v>105</v>
      </c>
      <c r="H479" s="96">
        <v>0</v>
      </c>
      <c r="I479" s="97">
        <v>78</v>
      </c>
      <c r="J479" s="97">
        <v>86</v>
      </c>
      <c r="K479" s="97">
        <v>0</v>
      </c>
      <c r="L479" s="97">
        <v>0</v>
      </c>
      <c r="M479" s="97">
        <v>48</v>
      </c>
      <c r="N479" s="97">
        <v>50</v>
      </c>
      <c r="O479" s="97">
        <v>0</v>
      </c>
      <c r="P479" s="98">
        <v>22</v>
      </c>
      <c r="Q479" s="98">
        <v>1</v>
      </c>
      <c r="R479" s="102">
        <v>55</v>
      </c>
      <c r="S479" s="102">
        <v>10</v>
      </c>
      <c r="T479" s="102">
        <v>40</v>
      </c>
      <c r="U479" s="102">
        <v>40</v>
      </c>
      <c r="V479" s="102">
        <v>38</v>
      </c>
      <c r="W479" s="100">
        <v>600</v>
      </c>
      <c r="X479" s="100"/>
      <c r="Y479" s="100">
        <v>1</v>
      </c>
      <c r="Z479" s="1"/>
      <c r="AA479" s="1"/>
      <c r="AB479" s="1"/>
      <c r="AC479" s="1"/>
    </row>
    <row r="480" spans="1:29" ht="15.75" customHeight="1" x14ac:dyDescent="0.2">
      <c r="A480" s="94">
        <v>751800</v>
      </c>
      <c r="B480" s="95" t="s">
        <v>2054</v>
      </c>
      <c r="C480" s="16" t="s">
        <v>260</v>
      </c>
      <c r="D480" s="96">
        <v>0</v>
      </c>
      <c r="E480" s="96">
        <v>0</v>
      </c>
      <c r="F480" s="96">
        <v>0</v>
      </c>
      <c r="G480" s="96">
        <v>0</v>
      </c>
      <c r="H480" s="96">
        <v>0</v>
      </c>
      <c r="I480" s="97">
        <v>114</v>
      </c>
      <c r="J480" s="97">
        <v>0</v>
      </c>
      <c r="K480" s="97">
        <v>114</v>
      </c>
      <c r="L480" s="97">
        <v>0</v>
      </c>
      <c r="M480" s="97">
        <v>48</v>
      </c>
      <c r="N480" s="97">
        <v>50</v>
      </c>
      <c r="O480" s="97">
        <v>0</v>
      </c>
      <c r="P480" s="98">
        <v>22</v>
      </c>
      <c r="Q480" s="98">
        <v>1</v>
      </c>
      <c r="R480" s="102">
        <v>55</v>
      </c>
      <c r="S480" s="102">
        <v>10</v>
      </c>
      <c r="T480" s="102">
        <v>40</v>
      </c>
      <c r="U480" s="102">
        <v>40</v>
      </c>
      <c r="V480" s="102">
        <v>38</v>
      </c>
      <c r="W480" s="100">
        <v>600</v>
      </c>
      <c r="X480" s="100"/>
      <c r="Y480" s="100">
        <v>0</v>
      </c>
      <c r="Z480" s="1"/>
      <c r="AA480" s="1"/>
      <c r="AB480" s="1"/>
      <c r="AC480" s="1"/>
    </row>
    <row r="481" spans="1:29" ht="15.75" customHeight="1" x14ac:dyDescent="0.2">
      <c r="A481" s="94">
        <v>751900</v>
      </c>
      <c r="B481" s="95" t="s">
        <v>2055</v>
      </c>
      <c r="C481" s="16" t="s">
        <v>260</v>
      </c>
      <c r="D481" s="96">
        <v>0</v>
      </c>
      <c r="E481" s="96">
        <v>0</v>
      </c>
      <c r="F481" s="96">
        <v>0</v>
      </c>
      <c r="G481" s="96">
        <v>0</v>
      </c>
      <c r="H481" s="96">
        <v>1</v>
      </c>
      <c r="I481" s="97">
        <v>100</v>
      </c>
      <c r="J481" s="97">
        <v>0</v>
      </c>
      <c r="K481" s="97">
        <v>114</v>
      </c>
      <c r="L481" s="97">
        <v>0</v>
      </c>
      <c r="M481" s="97">
        <v>48</v>
      </c>
      <c r="N481" s="97">
        <v>50</v>
      </c>
      <c r="O481" s="97">
        <v>0</v>
      </c>
      <c r="P481" s="98">
        <v>22</v>
      </c>
      <c r="Q481" s="98">
        <v>1</v>
      </c>
      <c r="R481" s="102">
        <v>55</v>
      </c>
      <c r="S481" s="102">
        <v>10</v>
      </c>
      <c r="T481" s="102">
        <v>40</v>
      </c>
      <c r="U481" s="102">
        <v>40</v>
      </c>
      <c r="V481" s="102">
        <v>38</v>
      </c>
      <c r="W481" s="100">
        <v>600</v>
      </c>
      <c r="X481" s="100"/>
      <c r="Y481" s="100">
        <v>0</v>
      </c>
      <c r="Z481" s="1"/>
      <c r="AA481" s="1"/>
      <c r="AB481" s="1"/>
      <c r="AC481" s="1"/>
    </row>
    <row r="482" spans="1:29" ht="15.75" customHeight="1" x14ac:dyDescent="0.2">
      <c r="A482" s="94" t="s">
        <v>418</v>
      </c>
      <c r="B482" s="94" t="s">
        <v>449</v>
      </c>
      <c r="C482" s="16" t="s">
        <v>2</v>
      </c>
      <c r="D482" s="96" t="s">
        <v>419</v>
      </c>
      <c r="E482" s="96" t="s">
        <v>420</v>
      </c>
      <c r="F482" s="96" t="s">
        <v>421</v>
      </c>
      <c r="G482" s="96" t="s">
        <v>422</v>
      </c>
      <c r="H482" s="96" t="s">
        <v>423</v>
      </c>
      <c r="I482" s="97" t="s">
        <v>424</v>
      </c>
      <c r="J482" s="97" t="s">
        <v>425</v>
      </c>
      <c r="K482" s="97" t="s">
        <v>426</v>
      </c>
      <c r="L482" s="97" t="s">
        <v>427</v>
      </c>
      <c r="M482" s="97" t="s">
        <v>428</v>
      </c>
      <c r="N482" s="97" t="s">
        <v>429</v>
      </c>
      <c r="O482" s="97" t="s">
        <v>430</v>
      </c>
      <c r="P482" s="98" t="s">
        <v>9</v>
      </c>
      <c r="Q482" s="98" t="s">
        <v>431</v>
      </c>
      <c r="R482" s="102" t="s">
        <v>432</v>
      </c>
      <c r="S482" s="102" t="s">
        <v>433</v>
      </c>
      <c r="T482" s="102" t="s">
        <v>434</v>
      </c>
      <c r="U482" s="102" t="s">
        <v>435</v>
      </c>
      <c r="V482" s="102" t="s">
        <v>436</v>
      </c>
      <c r="W482" s="100" t="s">
        <v>437</v>
      </c>
      <c r="X482" s="100" t="s">
        <v>10</v>
      </c>
      <c r="Y482" s="100" t="s">
        <v>438</v>
      </c>
      <c r="Z482" s="1"/>
      <c r="AA482" s="1"/>
      <c r="AB482" s="1"/>
      <c r="AC482" s="1"/>
    </row>
    <row r="483" spans="1:29" ht="15.75" customHeight="1" x14ac:dyDescent="0.2">
      <c r="A483" s="94">
        <v>752000</v>
      </c>
      <c r="B483" s="103" t="s">
        <v>2056</v>
      </c>
      <c r="C483" s="16" t="s">
        <v>271</v>
      </c>
      <c r="D483" s="96">
        <v>0</v>
      </c>
      <c r="E483" s="96">
        <v>0</v>
      </c>
      <c r="F483" s="96">
        <v>0</v>
      </c>
      <c r="G483" s="96">
        <v>0</v>
      </c>
      <c r="H483" s="96">
        <v>0</v>
      </c>
      <c r="I483" s="97">
        <v>380</v>
      </c>
      <c r="J483" s="97">
        <v>0</v>
      </c>
      <c r="K483" s="97">
        <v>0</v>
      </c>
      <c r="L483" s="97">
        <v>0</v>
      </c>
      <c r="M483" s="97">
        <v>40</v>
      </c>
      <c r="N483" s="97">
        <v>50</v>
      </c>
      <c r="O483" s="97">
        <v>0</v>
      </c>
      <c r="P483" s="98">
        <v>24</v>
      </c>
      <c r="Q483" s="98">
        <v>1</v>
      </c>
      <c r="R483" s="102">
        <v>55</v>
      </c>
      <c r="S483" s="102">
        <v>10</v>
      </c>
      <c r="T483" s="102">
        <v>40</v>
      </c>
      <c r="U483" s="102">
        <v>40</v>
      </c>
      <c r="V483" s="102">
        <v>38</v>
      </c>
      <c r="W483" s="100">
        <v>400</v>
      </c>
      <c r="X483" s="100">
        <v>6850</v>
      </c>
      <c r="Y483" s="100">
        <v>0</v>
      </c>
      <c r="Z483" s="1"/>
      <c r="AA483" s="1"/>
      <c r="AB483" s="1"/>
      <c r="AC483" s="1"/>
    </row>
    <row r="484" spans="1:29" ht="15.75" customHeight="1" x14ac:dyDescent="0.2">
      <c r="A484" s="94" t="s">
        <v>418</v>
      </c>
      <c r="B484" s="94" t="s">
        <v>449</v>
      </c>
      <c r="C484" s="16" t="s">
        <v>2</v>
      </c>
      <c r="D484" s="96" t="s">
        <v>419</v>
      </c>
      <c r="E484" s="96" t="s">
        <v>420</v>
      </c>
      <c r="F484" s="96" t="s">
        <v>421</v>
      </c>
      <c r="G484" s="96" t="s">
        <v>422</v>
      </c>
      <c r="H484" s="96" t="s">
        <v>423</v>
      </c>
      <c r="I484" s="97" t="s">
        <v>424</v>
      </c>
      <c r="J484" s="97" t="s">
        <v>425</v>
      </c>
      <c r="K484" s="97" t="s">
        <v>426</v>
      </c>
      <c r="L484" s="97" t="s">
        <v>427</v>
      </c>
      <c r="M484" s="97" t="s">
        <v>428</v>
      </c>
      <c r="N484" s="97" t="s">
        <v>429</v>
      </c>
      <c r="O484" s="97" t="s">
        <v>430</v>
      </c>
      <c r="P484" s="98" t="s">
        <v>9</v>
      </c>
      <c r="Q484" s="98" t="s">
        <v>431</v>
      </c>
      <c r="R484" s="102" t="s">
        <v>432</v>
      </c>
      <c r="S484" s="102" t="s">
        <v>433</v>
      </c>
      <c r="T484" s="102" t="s">
        <v>434</v>
      </c>
      <c r="U484" s="102" t="s">
        <v>435</v>
      </c>
      <c r="V484" s="102" t="s">
        <v>436</v>
      </c>
      <c r="W484" s="100" t="s">
        <v>437</v>
      </c>
      <c r="X484" s="100" t="s">
        <v>10</v>
      </c>
      <c r="Y484" s="100" t="s">
        <v>438</v>
      </c>
      <c r="Z484" s="1"/>
      <c r="AA484" s="1"/>
      <c r="AB484" s="1"/>
      <c r="AC484" s="1"/>
    </row>
    <row r="485" spans="1:29" ht="15.75" customHeight="1" x14ac:dyDescent="0.2">
      <c r="A485" s="94">
        <v>753000</v>
      </c>
      <c r="B485" s="103" t="s">
        <v>2057</v>
      </c>
      <c r="C485" s="16" t="s">
        <v>268</v>
      </c>
      <c r="D485" s="96">
        <v>90</v>
      </c>
      <c r="E485" s="96">
        <v>4</v>
      </c>
      <c r="F485" s="96">
        <v>0</v>
      </c>
      <c r="G485" s="96">
        <v>0</v>
      </c>
      <c r="H485" s="96">
        <v>0</v>
      </c>
      <c r="I485" s="97">
        <v>229</v>
      </c>
      <c r="J485" s="97">
        <v>0</v>
      </c>
      <c r="K485" s="97">
        <v>0</v>
      </c>
      <c r="L485" s="97">
        <v>0</v>
      </c>
      <c r="M485" s="97">
        <v>45</v>
      </c>
      <c r="N485" s="97">
        <v>50</v>
      </c>
      <c r="O485" s="97">
        <v>0</v>
      </c>
      <c r="P485" s="98">
        <v>16</v>
      </c>
      <c r="Q485" s="98">
        <v>0</v>
      </c>
      <c r="R485" s="102">
        <v>55</v>
      </c>
      <c r="S485" s="102">
        <v>10</v>
      </c>
      <c r="T485" s="102">
        <v>40</v>
      </c>
      <c r="U485" s="102">
        <v>40</v>
      </c>
      <c r="V485" s="102">
        <v>38</v>
      </c>
      <c r="W485" s="100">
        <v>300</v>
      </c>
      <c r="X485" s="100"/>
      <c r="Y485" s="100">
        <v>0</v>
      </c>
      <c r="Z485" s="1"/>
      <c r="AA485" s="1"/>
      <c r="AB485" s="1"/>
      <c r="AC485" s="1"/>
    </row>
    <row r="486" spans="1:29" ht="15.75" customHeight="1" x14ac:dyDescent="0.2">
      <c r="A486" s="94" t="s">
        <v>418</v>
      </c>
      <c r="B486" s="94" t="s">
        <v>449</v>
      </c>
      <c r="C486" s="16" t="s">
        <v>2</v>
      </c>
      <c r="D486" s="96" t="s">
        <v>419</v>
      </c>
      <c r="E486" s="96" t="s">
        <v>420</v>
      </c>
      <c r="F486" s="96" t="s">
        <v>421</v>
      </c>
      <c r="G486" s="96" t="s">
        <v>422</v>
      </c>
      <c r="H486" s="96" t="s">
        <v>423</v>
      </c>
      <c r="I486" s="97" t="s">
        <v>424</v>
      </c>
      <c r="J486" s="97" t="s">
        <v>425</v>
      </c>
      <c r="K486" s="97" t="s">
        <v>426</v>
      </c>
      <c r="L486" s="97" t="s">
        <v>427</v>
      </c>
      <c r="M486" s="97" t="s">
        <v>428</v>
      </c>
      <c r="N486" s="97" t="s">
        <v>429</v>
      </c>
      <c r="O486" s="97" t="s">
        <v>430</v>
      </c>
      <c r="P486" s="98" t="s">
        <v>9</v>
      </c>
      <c r="Q486" s="98" t="s">
        <v>431</v>
      </c>
      <c r="R486" s="102" t="s">
        <v>432</v>
      </c>
      <c r="S486" s="102" t="s">
        <v>433</v>
      </c>
      <c r="T486" s="102" t="s">
        <v>434</v>
      </c>
      <c r="U486" s="102" t="s">
        <v>435</v>
      </c>
      <c r="V486" s="102" t="s">
        <v>436</v>
      </c>
      <c r="W486" s="100" t="s">
        <v>437</v>
      </c>
      <c r="X486" s="100" t="s">
        <v>10</v>
      </c>
      <c r="Y486" s="100" t="s">
        <v>438</v>
      </c>
      <c r="Z486" s="1"/>
      <c r="AA486" s="1"/>
      <c r="AB486" s="1"/>
      <c r="AC486" s="1"/>
    </row>
    <row r="487" spans="1:29" ht="15.75" customHeight="1" x14ac:dyDescent="0.2">
      <c r="A487" s="94">
        <v>9015000</v>
      </c>
      <c r="B487" s="103" t="s">
        <v>2058</v>
      </c>
      <c r="C487" s="16" t="s">
        <v>265</v>
      </c>
      <c r="D487" s="96">
        <v>96</v>
      </c>
      <c r="E487" s="96">
        <v>10</v>
      </c>
      <c r="F487" s="96">
        <v>0</v>
      </c>
      <c r="G487" s="96">
        <v>0</v>
      </c>
      <c r="H487" s="96">
        <v>0</v>
      </c>
      <c r="I487" s="97">
        <v>190</v>
      </c>
      <c r="J487" s="97">
        <v>0</v>
      </c>
      <c r="K487" s="97">
        <v>0</v>
      </c>
      <c r="L487" s="97">
        <v>0</v>
      </c>
      <c r="M487" s="97">
        <v>45</v>
      </c>
      <c r="N487" s="97">
        <v>50</v>
      </c>
      <c r="O487" s="97">
        <v>0</v>
      </c>
      <c r="P487" s="98">
        <v>24</v>
      </c>
      <c r="Q487" s="98">
        <v>1</v>
      </c>
      <c r="R487" s="102">
        <v>55</v>
      </c>
      <c r="S487" s="102">
        <v>10</v>
      </c>
      <c r="T487" s="102">
        <v>40</v>
      </c>
      <c r="U487" s="102">
        <v>40</v>
      </c>
      <c r="V487" s="102">
        <v>38</v>
      </c>
      <c r="W487" s="100">
        <v>700</v>
      </c>
      <c r="X487" s="100"/>
      <c r="Y487" s="100">
        <v>0</v>
      </c>
      <c r="Z487" s="1"/>
      <c r="AA487" s="1"/>
      <c r="AB487" s="1"/>
      <c r="AC487" s="1"/>
    </row>
    <row r="488" spans="1:29" ht="15.75" customHeight="1" x14ac:dyDescent="0.2">
      <c r="A488" s="140" t="s">
        <v>1057</v>
      </c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2"/>
      <c r="Z488" s="1"/>
      <c r="AA488" s="1"/>
      <c r="AB488" s="1"/>
      <c r="AC488" s="1"/>
    </row>
    <row r="489" spans="1:29" ht="15.75" customHeight="1" x14ac:dyDescent="0.2">
      <c r="A489" s="94" t="s">
        <v>418</v>
      </c>
      <c r="B489" s="94" t="s">
        <v>449</v>
      </c>
      <c r="C489" s="16" t="s">
        <v>2</v>
      </c>
      <c r="D489" s="96" t="s">
        <v>419</v>
      </c>
      <c r="E489" s="96" t="s">
        <v>420</v>
      </c>
      <c r="F489" s="96" t="s">
        <v>421</v>
      </c>
      <c r="G489" s="96" t="s">
        <v>422</v>
      </c>
      <c r="H489" s="96" t="s">
        <v>423</v>
      </c>
      <c r="I489" s="97" t="s">
        <v>424</v>
      </c>
      <c r="J489" s="97" t="s">
        <v>425</v>
      </c>
      <c r="K489" s="97" t="s">
        <v>426</v>
      </c>
      <c r="L489" s="97" t="s">
        <v>427</v>
      </c>
      <c r="M489" s="97" t="s">
        <v>428</v>
      </c>
      <c r="N489" s="97" t="s">
        <v>429</v>
      </c>
      <c r="O489" s="97" t="s">
        <v>430</v>
      </c>
      <c r="P489" s="98" t="s">
        <v>9</v>
      </c>
      <c r="Q489" s="98" t="s">
        <v>431</v>
      </c>
      <c r="R489" s="102" t="s">
        <v>432</v>
      </c>
      <c r="S489" s="102" t="s">
        <v>433</v>
      </c>
      <c r="T489" s="102" t="s">
        <v>434</v>
      </c>
      <c r="U489" s="102" t="s">
        <v>435</v>
      </c>
      <c r="V489" s="102" t="s">
        <v>436</v>
      </c>
      <c r="W489" s="100" t="s">
        <v>437</v>
      </c>
      <c r="X489" s="100" t="s">
        <v>10</v>
      </c>
      <c r="Y489" s="100" t="s">
        <v>438</v>
      </c>
      <c r="Z489" s="1"/>
      <c r="AA489" s="1"/>
      <c r="AB489" s="1"/>
      <c r="AC489" s="1"/>
    </row>
    <row r="490" spans="1:29" ht="15.75" customHeight="1" x14ac:dyDescent="0.2">
      <c r="A490" s="94">
        <v>800000</v>
      </c>
      <c r="B490" s="103" t="s">
        <v>2059</v>
      </c>
      <c r="C490" s="16" t="s">
        <v>275</v>
      </c>
      <c r="D490" s="96">
        <v>110</v>
      </c>
      <c r="E490" s="96">
        <v>0</v>
      </c>
      <c r="F490" s="96">
        <v>0</v>
      </c>
      <c r="G490" s="96">
        <v>0</v>
      </c>
      <c r="H490" s="96">
        <v>0</v>
      </c>
      <c r="I490" s="97">
        <v>87</v>
      </c>
      <c r="J490" s="97">
        <v>0</v>
      </c>
      <c r="K490" s="97">
        <v>0</v>
      </c>
      <c r="L490" s="97">
        <v>0</v>
      </c>
      <c r="M490" s="97">
        <v>30</v>
      </c>
      <c r="N490" s="97">
        <v>20</v>
      </c>
      <c r="O490" s="97">
        <v>0</v>
      </c>
      <c r="P490" s="98">
        <v>3</v>
      </c>
      <c r="Q490" s="98">
        <v>0</v>
      </c>
      <c r="R490" s="102">
        <v>45</v>
      </c>
      <c r="S490" s="102">
        <v>10</v>
      </c>
      <c r="T490" s="102">
        <v>30</v>
      </c>
      <c r="U490" s="102">
        <v>30</v>
      </c>
      <c r="V490" s="102">
        <v>30</v>
      </c>
      <c r="W490" s="100">
        <v>250</v>
      </c>
      <c r="X490" s="100"/>
      <c r="Y490" s="100">
        <v>0</v>
      </c>
      <c r="Z490" s="1"/>
      <c r="AA490" s="1"/>
      <c r="AB490" s="1"/>
      <c r="AC490" s="1"/>
    </row>
    <row r="491" spans="1:29" ht="15.75" customHeight="1" x14ac:dyDescent="0.2">
      <c r="A491" s="94">
        <v>800100</v>
      </c>
      <c r="B491" s="95" t="s">
        <v>2060</v>
      </c>
      <c r="C491" s="16" t="s">
        <v>275</v>
      </c>
      <c r="D491" s="96">
        <v>110</v>
      </c>
      <c r="E491" s="96">
        <v>0</v>
      </c>
      <c r="F491" s="96">
        <v>0</v>
      </c>
      <c r="G491" s="96">
        <v>0</v>
      </c>
      <c r="H491" s="96">
        <v>0</v>
      </c>
      <c r="I491" s="97">
        <v>87</v>
      </c>
      <c r="J491" s="97">
        <v>0</v>
      </c>
      <c r="K491" s="97">
        <v>0</v>
      </c>
      <c r="L491" s="97">
        <v>0</v>
      </c>
      <c r="M491" s="97">
        <v>30</v>
      </c>
      <c r="N491" s="97">
        <v>20</v>
      </c>
      <c r="O491" s="97">
        <v>0</v>
      </c>
      <c r="P491" s="98">
        <v>3</v>
      </c>
      <c r="Q491" s="98">
        <v>0</v>
      </c>
      <c r="R491" s="102">
        <v>45</v>
      </c>
      <c r="S491" s="102">
        <v>10</v>
      </c>
      <c r="T491" s="102">
        <v>30</v>
      </c>
      <c r="U491" s="102">
        <v>30</v>
      </c>
      <c r="V491" s="102">
        <v>30</v>
      </c>
      <c r="W491" s="100">
        <v>25</v>
      </c>
      <c r="X491" s="100"/>
      <c r="Y491" s="100">
        <v>0</v>
      </c>
      <c r="Z491" s="1"/>
      <c r="AA491" s="1"/>
      <c r="AB491" s="1"/>
      <c r="AC491" s="1"/>
    </row>
    <row r="492" spans="1:29" ht="15.75" customHeight="1" x14ac:dyDescent="0.2">
      <c r="A492" s="94">
        <v>800200</v>
      </c>
      <c r="B492" s="95" t="s">
        <v>2061</v>
      </c>
      <c r="C492" s="16" t="s">
        <v>275</v>
      </c>
      <c r="D492" s="96">
        <v>0</v>
      </c>
      <c r="E492" s="96">
        <v>0</v>
      </c>
      <c r="F492" s="96">
        <v>0</v>
      </c>
      <c r="G492" s="96">
        <v>0</v>
      </c>
      <c r="H492" s="96">
        <v>0</v>
      </c>
      <c r="I492" s="97">
        <v>87</v>
      </c>
      <c r="J492" s="97">
        <v>0</v>
      </c>
      <c r="K492" s="97">
        <v>0</v>
      </c>
      <c r="L492" s="97">
        <v>87</v>
      </c>
      <c r="M492" s="97">
        <v>30</v>
      </c>
      <c r="N492" s="97">
        <v>20</v>
      </c>
      <c r="O492" s="97">
        <v>0</v>
      </c>
      <c r="P492" s="98">
        <v>3</v>
      </c>
      <c r="Q492" s="98">
        <v>0</v>
      </c>
      <c r="R492" s="102">
        <v>45</v>
      </c>
      <c r="S492" s="102">
        <v>10</v>
      </c>
      <c r="T492" s="102">
        <v>30</v>
      </c>
      <c r="U492" s="102">
        <v>30</v>
      </c>
      <c r="V492" s="102">
        <v>30</v>
      </c>
      <c r="W492" s="100">
        <v>250</v>
      </c>
      <c r="X492" s="100"/>
      <c r="Y492" s="100">
        <v>0</v>
      </c>
      <c r="Z492" s="1"/>
      <c r="AA492" s="1"/>
      <c r="AB492" s="1"/>
      <c r="AC492" s="1"/>
    </row>
    <row r="493" spans="1:29" ht="15.75" customHeight="1" x14ac:dyDescent="0.2">
      <c r="A493" s="94">
        <v>800300</v>
      </c>
      <c r="B493" s="95" t="s">
        <v>2062</v>
      </c>
      <c r="C493" s="16" t="s">
        <v>275</v>
      </c>
      <c r="D493" s="96">
        <v>82</v>
      </c>
      <c r="E493" s="96">
        <v>0</v>
      </c>
      <c r="F493" s="96">
        <v>0</v>
      </c>
      <c r="G493" s="96">
        <v>0</v>
      </c>
      <c r="H493" s="96">
        <v>0</v>
      </c>
      <c r="I493" s="97">
        <v>100</v>
      </c>
      <c r="J493" s="97">
        <v>0</v>
      </c>
      <c r="K493" s="97">
        <v>0</v>
      </c>
      <c r="L493" s="97">
        <v>0</v>
      </c>
      <c r="M493" s="97">
        <v>30</v>
      </c>
      <c r="N493" s="97">
        <v>20</v>
      </c>
      <c r="O493" s="97">
        <v>0</v>
      </c>
      <c r="P493" s="98">
        <v>3</v>
      </c>
      <c r="Q493" s="98">
        <v>0</v>
      </c>
      <c r="R493" s="102">
        <v>45</v>
      </c>
      <c r="S493" s="102">
        <v>10</v>
      </c>
      <c r="T493" s="102">
        <v>30</v>
      </c>
      <c r="U493" s="102">
        <v>30</v>
      </c>
      <c r="V493" s="102">
        <v>30</v>
      </c>
      <c r="W493" s="100">
        <v>250</v>
      </c>
      <c r="X493" s="100"/>
      <c r="Y493" s="100">
        <v>0</v>
      </c>
      <c r="Z493" s="1"/>
      <c r="AA493" s="1"/>
      <c r="AB493" s="1"/>
      <c r="AC493" s="1"/>
    </row>
    <row r="494" spans="1:29" ht="15.75" customHeight="1" x14ac:dyDescent="0.2">
      <c r="A494" s="94">
        <v>800400</v>
      </c>
      <c r="B494" s="95" t="s">
        <v>2063</v>
      </c>
      <c r="C494" s="16" t="s">
        <v>275</v>
      </c>
      <c r="D494" s="96">
        <v>31</v>
      </c>
      <c r="E494" s="96">
        <v>0</v>
      </c>
      <c r="F494" s="96">
        <v>79</v>
      </c>
      <c r="G494" s="96">
        <v>0</v>
      </c>
      <c r="H494" s="96">
        <v>0</v>
      </c>
      <c r="I494" s="97">
        <v>65</v>
      </c>
      <c r="J494" s="97">
        <v>71</v>
      </c>
      <c r="K494" s="97">
        <v>0</v>
      </c>
      <c r="L494" s="97">
        <v>0</v>
      </c>
      <c r="M494" s="97">
        <v>30</v>
      </c>
      <c r="N494" s="97">
        <v>20</v>
      </c>
      <c r="O494" s="97">
        <v>0</v>
      </c>
      <c r="P494" s="98">
        <v>3</v>
      </c>
      <c r="Q494" s="98">
        <v>0</v>
      </c>
      <c r="R494" s="102">
        <v>45</v>
      </c>
      <c r="S494" s="102">
        <v>10</v>
      </c>
      <c r="T494" s="102">
        <v>30</v>
      </c>
      <c r="U494" s="102">
        <v>30</v>
      </c>
      <c r="V494" s="102">
        <v>30</v>
      </c>
      <c r="W494" s="100">
        <v>250</v>
      </c>
      <c r="X494" s="100"/>
      <c r="Y494" s="100">
        <v>1</v>
      </c>
      <c r="Z494" s="1"/>
      <c r="AA494" s="1"/>
      <c r="AB494" s="1"/>
      <c r="AC494" s="1"/>
    </row>
    <row r="495" spans="1:29" ht="15.75" customHeight="1" x14ac:dyDescent="0.2">
      <c r="A495" s="94">
        <v>800500</v>
      </c>
      <c r="B495" s="95" t="s">
        <v>2064</v>
      </c>
      <c r="C495" s="16" t="s">
        <v>275</v>
      </c>
      <c r="D495" s="96">
        <v>22</v>
      </c>
      <c r="E495" s="96">
        <v>0</v>
      </c>
      <c r="F495" s="96">
        <v>77</v>
      </c>
      <c r="G495" s="96">
        <v>0</v>
      </c>
      <c r="H495" s="96">
        <v>0</v>
      </c>
      <c r="I495" s="97">
        <v>65</v>
      </c>
      <c r="J495" s="97">
        <v>70</v>
      </c>
      <c r="K495" s="97">
        <v>0</v>
      </c>
      <c r="L495" s="97">
        <v>0</v>
      </c>
      <c r="M495" s="97">
        <v>30</v>
      </c>
      <c r="N495" s="97">
        <v>20</v>
      </c>
      <c r="O495" s="97">
        <v>0</v>
      </c>
      <c r="P495" s="98">
        <v>3</v>
      </c>
      <c r="Q495" s="98">
        <v>0</v>
      </c>
      <c r="R495" s="102">
        <v>45</v>
      </c>
      <c r="S495" s="102">
        <v>10</v>
      </c>
      <c r="T495" s="102">
        <v>30</v>
      </c>
      <c r="U495" s="102">
        <v>30</v>
      </c>
      <c r="V495" s="102">
        <v>30</v>
      </c>
      <c r="W495" s="100">
        <v>250</v>
      </c>
      <c r="X495" s="100"/>
      <c r="Y495" s="100">
        <v>1</v>
      </c>
      <c r="Z495" s="1"/>
      <c r="AA495" s="1"/>
      <c r="AB495" s="1"/>
      <c r="AC495" s="1"/>
    </row>
    <row r="496" spans="1:29" ht="15.75" customHeight="1" x14ac:dyDescent="0.2">
      <c r="A496" s="94">
        <v>800600</v>
      </c>
      <c r="B496" s="95" t="s">
        <v>2065</v>
      </c>
      <c r="C496" s="16" t="s">
        <v>275</v>
      </c>
      <c r="D496" s="96">
        <v>42</v>
      </c>
      <c r="E496" s="96">
        <v>0</v>
      </c>
      <c r="F496" s="96">
        <v>0</v>
      </c>
      <c r="G496" s="96">
        <v>79</v>
      </c>
      <c r="H496" s="96">
        <v>0</v>
      </c>
      <c r="I496" s="97">
        <v>59</v>
      </c>
      <c r="J496" s="97">
        <v>72</v>
      </c>
      <c r="K496" s="97">
        <v>0</v>
      </c>
      <c r="L496" s="97">
        <v>0</v>
      </c>
      <c r="M496" s="97">
        <v>30</v>
      </c>
      <c r="N496" s="97">
        <v>20</v>
      </c>
      <c r="O496" s="97">
        <v>0</v>
      </c>
      <c r="P496" s="98">
        <v>3</v>
      </c>
      <c r="Q496" s="98">
        <v>0</v>
      </c>
      <c r="R496" s="102">
        <v>45</v>
      </c>
      <c r="S496" s="102">
        <v>10</v>
      </c>
      <c r="T496" s="102">
        <v>30</v>
      </c>
      <c r="U496" s="102">
        <v>30</v>
      </c>
      <c r="V496" s="102">
        <v>30</v>
      </c>
      <c r="W496" s="100">
        <v>250</v>
      </c>
      <c r="X496" s="100"/>
      <c r="Y496" s="100">
        <v>1</v>
      </c>
      <c r="Z496" s="1"/>
      <c r="AA496" s="1"/>
      <c r="AB496" s="1"/>
      <c r="AC496" s="1"/>
    </row>
    <row r="497" spans="1:29" ht="15.75" customHeight="1" x14ac:dyDescent="0.2">
      <c r="A497" s="94">
        <v>800700</v>
      </c>
      <c r="B497" s="95" t="s">
        <v>2066</v>
      </c>
      <c r="C497" s="16" t="s">
        <v>275</v>
      </c>
      <c r="D497" s="96">
        <v>39</v>
      </c>
      <c r="E497" s="96">
        <v>0</v>
      </c>
      <c r="F497" s="96">
        <v>0</v>
      </c>
      <c r="G497" s="96">
        <v>92</v>
      </c>
      <c r="H497" s="96">
        <v>0</v>
      </c>
      <c r="I497" s="97">
        <v>60</v>
      </c>
      <c r="J497" s="97">
        <v>65</v>
      </c>
      <c r="K497" s="97">
        <v>0</v>
      </c>
      <c r="L497" s="97">
        <v>0</v>
      </c>
      <c r="M497" s="97">
        <v>30</v>
      </c>
      <c r="N497" s="97">
        <v>20</v>
      </c>
      <c r="O497" s="97">
        <v>0</v>
      </c>
      <c r="P497" s="98">
        <v>3</v>
      </c>
      <c r="Q497" s="98">
        <v>0</v>
      </c>
      <c r="R497" s="102">
        <v>45</v>
      </c>
      <c r="S497" s="102">
        <v>10</v>
      </c>
      <c r="T497" s="102">
        <v>30</v>
      </c>
      <c r="U497" s="102">
        <v>30</v>
      </c>
      <c r="V497" s="102">
        <v>30</v>
      </c>
      <c r="W497" s="100">
        <v>250</v>
      </c>
      <c r="X497" s="100"/>
      <c r="Y497" s="100">
        <v>1</v>
      </c>
      <c r="Z497" s="1"/>
      <c r="AA497" s="1"/>
      <c r="AB497" s="1"/>
      <c r="AC497" s="1"/>
    </row>
    <row r="498" spans="1:29" ht="15.75" customHeight="1" x14ac:dyDescent="0.2">
      <c r="A498" s="94">
        <v>800800</v>
      </c>
      <c r="B498" s="95" t="s">
        <v>2067</v>
      </c>
      <c r="C498" s="16" t="s">
        <v>275</v>
      </c>
      <c r="D498" s="96">
        <v>0</v>
      </c>
      <c r="E498" s="96">
        <v>0</v>
      </c>
      <c r="F498" s="96">
        <v>0</v>
      </c>
      <c r="G498" s="96">
        <v>0</v>
      </c>
      <c r="H498" s="96">
        <v>0</v>
      </c>
      <c r="I498" s="97">
        <v>87</v>
      </c>
      <c r="J498" s="97">
        <v>0</v>
      </c>
      <c r="K498" s="97">
        <v>87</v>
      </c>
      <c r="L498" s="97">
        <v>0</v>
      </c>
      <c r="M498" s="97">
        <v>30</v>
      </c>
      <c r="N498" s="97">
        <v>20</v>
      </c>
      <c r="O498" s="97">
        <v>0</v>
      </c>
      <c r="P498" s="98">
        <v>3</v>
      </c>
      <c r="Q498" s="98">
        <v>0</v>
      </c>
      <c r="R498" s="102">
        <v>45</v>
      </c>
      <c r="S498" s="102">
        <v>10</v>
      </c>
      <c r="T498" s="102">
        <v>30</v>
      </c>
      <c r="U498" s="102">
        <v>30</v>
      </c>
      <c r="V498" s="102">
        <v>30</v>
      </c>
      <c r="W498" s="100">
        <v>250</v>
      </c>
      <c r="X498" s="100"/>
      <c r="Y498" s="100">
        <v>0</v>
      </c>
      <c r="Z498" s="1"/>
      <c r="AA498" s="1"/>
      <c r="AB498" s="1"/>
      <c r="AC498" s="1"/>
    </row>
    <row r="499" spans="1:29" ht="15.75" customHeight="1" x14ac:dyDescent="0.2">
      <c r="A499" s="94">
        <v>800900</v>
      </c>
      <c r="B499" s="95" t="s">
        <v>2068</v>
      </c>
      <c r="C499" s="16" t="s">
        <v>275</v>
      </c>
      <c r="D499" s="96">
        <v>0</v>
      </c>
      <c r="E499" s="96">
        <v>0</v>
      </c>
      <c r="F499" s="96">
        <v>0</v>
      </c>
      <c r="G499" s="96">
        <v>0</v>
      </c>
      <c r="H499" s="96">
        <v>1</v>
      </c>
      <c r="I499" s="97">
        <v>76</v>
      </c>
      <c r="J499" s="97">
        <v>0</v>
      </c>
      <c r="K499" s="97">
        <v>88</v>
      </c>
      <c r="L499" s="97">
        <v>0</v>
      </c>
      <c r="M499" s="97">
        <v>30</v>
      </c>
      <c r="N499" s="97">
        <v>20</v>
      </c>
      <c r="O499" s="97">
        <v>0</v>
      </c>
      <c r="P499" s="98">
        <v>3</v>
      </c>
      <c r="Q499" s="98">
        <v>0</v>
      </c>
      <c r="R499" s="102">
        <v>45</v>
      </c>
      <c r="S499" s="102">
        <v>10</v>
      </c>
      <c r="T499" s="102">
        <v>30</v>
      </c>
      <c r="U499" s="102">
        <v>30</v>
      </c>
      <c r="V499" s="102">
        <v>30</v>
      </c>
      <c r="W499" s="100">
        <v>250</v>
      </c>
      <c r="X499" s="100"/>
      <c r="Y499" s="100">
        <v>0</v>
      </c>
      <c r="Z499" s="1"/>
      <c r="AA499" s="1"/>
      <c r="AB499" s="1"/>
      <c r="AC499" s="1"/>
    </row>
    <row r="500" spans="1:29" ht="15.75" customHeight="1" x14ac:dyDescent="0.2">
      <c r="A500" s="94" t="s">
        <v>418</v>
      </c>
      <c r="B500" s="94" t="s">
        <v>449</v>
      </c>
      <c r="C500" s="16" t="s">
        <v>2</v>
      </c>
      <c r="D500" s="96" t="s">
        <v>419</v>
      </c>
      <c r="E500" s="96" t="s">
        <v>420</v>
      </c>
      <c r="F500" s="96" t="s">
        <v>421</v>
      </c>
      <c r="G500" s="96" t="s">
        <v>422</v>
      </c>
      <c r="H500" s="96" t="s">
        <v>423</v>
      </c>
      <c r="I500" s="97" t="s">
        <v>424</v>
      </c>
      <c r="J500" s="97" t="s">
        <v>425</v>
      </c>
      <c r="K500" s="97" t="s">
        <v>426</v>
      </c>
      <c r="L500" s="97" t="s">
        <v>427</v>
      </c>
      <c r="M500" s="97" t="s">
        <v>428</v>
      </c>
      <c r="N500" s="97" t="s">
        <v>429</v>
      </c>
      <c r="O500" s="97" t="s">
        <v>430</v>
      </c>
      <c r="P500" s="98" t="s">
        <v>9</v>
      </c>
      <c r="Q500" s="98" t="s">
        <v>431</v>
      </c>
      <c r="R500" s="102" t="s">
        <v>432</v>
      </c>
      <c r="S500" s="102" t="s">
        <v>433</v>
      </c>
      <c r="T500" s="102" t="s">
        <v>434</v>
      </c>
      <c r="U500" s="102" t="s">
        <v>435</v>
      </c>
      <c r="V500" s="102" t="s">
        <v>436</v>
      </c>
      <c r="W500" s="100" t="s">
        <v>437</v>
      </c>
      <c r="X500" s="100" t="s">
        <v>10</v>
      </c>
      <c r="Y500" s="100" t="s">
        <v>438</v>
      </c>
      <c r="Z500" s="1"/>
      <c r="AA500" s="1"/>
      <c r="AB500" s="1"/>
      <c r="AC500" s="1"/>
    </row>
    <row r="501" spans="1:29" ht="15.75" customHeight="1" x14ac:dyDescent="0.2">
      <c r="A501" s="94">
        <v>801000</v>
      </c>
      <c r="B501" s="103" t="s">
        <v>2069</v>
      </c>
      <c r="C501" s="16" t="s">
        <v>278</v>
      </c>
      <c r="D501" s="96">
        <v>88</v>
      </c>
      <c r="E501" s="96">
        <v>0</v>
      </c>
      <c r="F501" s="96">
        <v>0</v>
      </c>
      <c r="G501" s="96">
        <v>0</v>
      </c>
      <c r="H501" s="96">
        <v>0</v>
      </c>
      <c r="I501" s="97">
        <v>91</v>
      </c>
      <c r="J501" s="97">
        <v>0</v>
      </c>
      <c r="K501" s="97">
        <v>0</v>
      </c>
      <c r="L501" s="97">
        <v>0</v>
      </c>
      <c r="M501" s="97">
        <v>30</v>
      </c>
      <c r="N501" s="97">
        <v>35</v>
      </c>
      <c r="O501" s="97">
        <v>0</v>
      </c>
      <c r="P501" s="98">
        <v>4</v>
      </c>
      <c r="Q501" s="98">
        <v>0</v>
      </c>
      <c r="R501" s="102">
        <v>45</v>
      </c>
      <c r="S501" s="102">
        <v>10</v>
      </c>
      <c r="T501" s="102">
        <v>30</v>
      </c>
      <c r="U501" s="102">
        <v>30</v>
      </c>
      <c r="V501" s="102">
        <v>30</v>
      </c>
      <c r="W501" s="100">
        <v>250</v>
      </c>
      <c r="X501" s="100"/>
      <c r="Y501" s="100">
        <v>0</v>
      </c>
      <c r="Z501" s="1"/>
      <c r="AA501" s="1"/>
      <c r="AB501" s="1"/>
      <c r="AC501" s="1"/>
    </row>
    <row r="502" spans="1:29" ht="15.75" customHeight="1" x14ac:dyDescent="0.2">
      <c r="A502" s="94">
        <v>801100</v>
      </c>
      <c r="B502" s="95" t="s">
        <v>2070</v>
      </c>
      <c r="C502" s="16" t="s">
        <v>278</v>
      </c>
      <c r="D502" s="96">
        <v>88</v>
      </c>
      <c r="E502" s="96">
        <v>0</v>
      </c>
      <c r="F502" s="96">
        <v>0</v>
      </c>
      <c r="G502" s="96">
        <v>0</v>
      </c>
      <c r="H502" s="96">
        <v>0</v>
      </c>
      <c r="I502" s="97">
        <v>91</v>
      </c>
      <c r="J502" s="97">
        <v>0</v>
      </c>
      <c r="K502" s="97">
        <v>0</v>
      </c>
      <c r="L502" s="97">
        <v>0</v>
      </c>
      <c r="M502" s="97">
        <v>30</v>
      </c>
      <c r="N502" s="97">
        <v>35</v>
      </c>
      <c r="O502" s="97">
        <v>0</v>
      </c>
      <c r="P502" s="98">
        <v>4</v>
      </c>
      <c r="Q502" s="98">
        <v>0</v>
      </c>
      <c r="R502" s="102">
        <v>45</v>
      </c>
      <c r="S502" s="102">
        <v>10</v>
      </c>
      <c r="T502" s="102">
        <v>30</v>
      </c>
      <c r="U502" s="102">
        <v>30</v>
      </c>
      <c r="V502" s="102">
        <v>30</v>
      </c>
      <c r="W502" s="100">
        <v>25</v>
      </c>
      <c r="X502" s="100"/>
      <c r="Y502" s="100">
        <v>0</v>
      </c>
      <c r="Z502" s="1"/>
      <c r="AA502" s="1"/>
      <c r="AB502" s="1"/>
      <c r="AC502" s="1"/>
    </row>
    <row r="503" spans="1:29" ht="15.75" customHeight="1" x14ac:dyDescent="0.2">
      <c r="A503" s="94">
        <v>801200</v>
      </c>
      <c r="B503" s="95" t="s">
        <v>2071</v>
      </c>
      <c r="C503" s="16" t="s">
        <v>278</v>
      </c>
      <c r="D503" s="96">
        <v>0</v>
      </c>
      <c r="E503" s="96">
        <v>0</v>
      </c>
      <c r="F503" s="96">
        <v>0</v>
      </c>
      <c r="G503" s="96">
        <v>0</v>
      </c>
      <c r="H503" s="96">
        <v>0</v>
      </c>
      <c r="I503" s="97">
        <v>91</v>
      </c>
      <c r="J503" s="97">
        <v>0</v>
      </c>
      <c r="K503" s="97">
        <v>0</v>
      </c>
      <c r="L503" s="97">
        <v>91</v>
      </c>
      <c r="M503" s="97">
        <v>30</v>
      </c>
      <c r="N503" s="97">
        <v>35</v>
      </c>
      <c r="O503" s="97">
        <v>0</v>
      </c>
      <c r="P503" s="98">
        <v>4</v>
      </c>
      <c r="Q503" s="98">
        <v>0</v>
      </c>
      <c r="R503" s="102">
        <v>45</v>
      </c>
      <c r="S503" s="102">
        <v>10</v>
      </c>
      <c r="T503" s="102">
        <v>30</v>
      </c>
      <c r="U503" s="102">
        <v>30</v>
      </c>
      <c r="V503" s="102">
        <v>30</v>
      </c>
      <c r="W503" s="100">
        <v>250</v>
      </c>
      <c r="X503" s="100"/>
      <c r="Y503" s="100">
        <v>0</v>
      </c>
      <c r="Z503" s="1"/>
      <c r="AA503" s="1"/>
      <c r="AB503" s="1"/>
      <c r="AC503" s="1"/>
    </row>
    <row r="504" spans="1:29" ht="15.75" customHeight="1" x14ac:dyDescent="0.2">
      <c r="A504" s="94">
        <v>801300</v>
      </c>
      <c r="B504" s="95" t="s">
        <v>2072</v>
      </c>
      <c r="C504" s="16" t="s">
        <v>278</v>
      </c>
      <c r="D504" s="96">
        <v>66</v>
      </c>
      <c r="E504" s="96">
        <v>0</v>
      </c>
      <c r="F504" s="96">
        <v>0</v>
      </c>
      <c r="G504" s="96">
        <v>0</v>
      </c>
      <c r="H504" s="96">
        <v>0</v>
      </c>
      <c r="I504" s="97">
        <v>105</v>
      </c>
      <c r="J504" s="97">
        <v>0</v>
      </c>
      <c r="K504" s="97">
        <v>0</v>
      </c>
      <c r="L504" s="97">
        <v>0</v>
      </c>
      <c r="M504" s="97">
        <v>30</v>
      </c>
      <c r="N504" s="97">
        <v>35</v>
      </c>
      <c r="O504" s="97">
        <v>0</v>
      </c>
      <c r="P504" s="98">
        <v>4</v>
      </c>
      <c r="Q504" s="98">
        <v>0</v>
      </c>
      <c r="R504" s="102">
        <v>45</v>
      </c>
      <c r="S504" s="102">
        <v>10</v>
      </c>
      <c r="T504" s="102">
        <v>30</v>
      </c>
      <c r="U504" s="102">
        <v>30</v>
      </c>
      <c r="V504" s="102">
        <v>30</v>
      </c>
      <c r="W504" s="100">
        <v>250</v>
      </c>
      <c r="X504" s="100"/>
      <c r="Y504" s="100">
        <v>0</v>
      </c>
      <c r="Z504" s="1"/>
      <c r="AA504" s="1"/>
      <c r="AB504" s="1"/>
      <c r="AC504" s="1"/>
    </row>
    <row r="505" spans="1:29" ht="15.75" customHeight="1" x14ac:dyDescent="0.2">
      <c r="A505" s="94">
        <v>801400</v>
      </c>
      <c r="B505" s="95" t="s">
        <v>2073</v>
      </c>
      <c r="C505" s="16" t="s">
        <v>278</v>
      </c>
      <c r="D505" s="96">
        <v>25</v>
      </c>
      <c r="E505" s="96">
        <v>0</v>
      </c>
      <c r="F505" s="96">
        <v>63</v>
      </c>
      <c r="G505" s="96">
        <v>0</v>
      </c>
      <c r="H505" s="96">
        <v>0</v>
      </c>
      <c r="I505" s="97">
        <v>68</v>
      </c>
      <c r="J505" s="97">
        <v>74</v>
      </c>
      <c r="K505" s="97">
        <v>0</v>
      </c>
      <c r="L505" s="97">
        <v>0</v>
      </c>
      <c r="M505" s="97">
        <v>30</v>
      </c>
      <c r="N505" s="97">
        <v>35</v>
      </c>
      <c r="O505" s="97">
        <v>0</v>
      </c>
      <c r="P505" s="98">
        <v>4</v>
      </c>
      <c r="Q505" s="98">
        <v>0</v>
      </c>
      <c r="R505" s="102">
        <v>45</v>
      </c>
      <c r="S505" s="102">
        <v>10</v>
      </c>
      <c r="T505" s="102">
        <v>30</v>
      </c>
      <c r="U505" s="102">
        <v>30</v>
      </c>
      <c r="V505" s="102">
        <v>30</v>
      </c>
      <c r="W505" s="100">
        <v>250</v>
      </c>
      <c r="X505" s="100"/>
      <c r="Y505" s="100">
        <v>1</v>
      </c>
      <c r="Z505" s="1"/>
      <c r="AA505" s="1"/>
      <c r="AB505" s="1"/>
      <c r="AC505" s="1"/>
    </row>
    <row r="506" spans="1:29" ht="15.75" customHeight="1" x14ac:dyDescent="0.2">
      <c r="A506" s="94">
        <v>801500</v>
      </c>
      <c r="B506" s="95" t="s">
        <v>2074</v>
      </c>
      <c r="C506" s="16" t="s">
        <v>278</v>
      </c>
      <c r="D506" s="96">
        <v>18</v>
      </c>
      <c r="E506" s="96">
        <v>0</v>
      </c>
      <c r="F506" s="96">
        <v>62</v>
      </c>
      <c r="G506" s="96">
        <v>0</v>
      </c>
      <c r="H506" s="96">
        <v>0</v>
      </c>
      <c r="I506" s="97">
        <v>68</v>
      </c>
      <c r="J506" s="97">
        <v>73</v>
      </c>
      <c r="K506" s="97">
        <v>0</v>
      </c>
      <c r="L506" s="97">
        <v>0</v>
      </c>
      <c r="M506" s="97">
        <v>30</v>
      </c>
      <c r="N506" s="97">
        <v>35</v>
      </c>
      <c r="O506" s="97">
        <v>0</v>
      </c>
      <c r="P506" s="98">
        <v>4</v>
      </c>
      <c r="Q506" s="98">
        <v>0</v>
      </c>
      <c r="R506" s="102">
        <v>45</v>
      </c>
      <c r="S506" s="102">
        <v>10</v>
      </c>
      <c r="T506" s="102">
        <v>30</v>
      </c>
      <c r="U506" s="102">
        <v>30</v>
      </c>
      <c r="V506" s="102">
        <v>30</v>
      </c>
      <c r="W506" s="100">
        <v>250</v>
      </c>
      <c r="X506" s="100"/>
      <c r="Y506" s="100">
        <v>1</v>
      </c>
      <c r="Z506" s="1"/>
      <c r="AA506" s="1"/>
      <c r="AB506" s="1"/>
      <c r="AC506" s="1"/>
    </row>
    <row r="507" spans="1:29" ht="15.75" customHeight="1" x14ac:dyDescent="0.2">
      <c r="A507" s="94">
        <v>801600</v>
      </c>
      <c r="B507" s="95" t="s">
        <v>2075</v>
      </c>
      <c r="C507" s="16" t="s">
        <v>278</v>
      </c>
      <c r="D507" s="96">
        <v>34</v>
      </c>
      <c r="E507" s="96">
        <v>0</v>
      </c>
      <c r="F507" s="96">
        <v>0</v>
      </c>
      <c r="G507" s="96">
        <v>63</v>
      </c>
      <c r="H507" s="96">
        <v>0</v>
      </c>
      <c r="I507" s="97">
        <v>61</v>
      </c>
      <c r="J507" s="97">
        <v>75</v>
      </c>
      <c r="K507" s="97">
        <v>0</v>
      </c>
      <c r="L507" s="97">
        <v>0</v>
      </c>
      <c r="M507" s="97">
        <v>30</v>
      </c>
      <c r="N507" s="97">
        <v>35</v>
      </c>
      <c r="O507" s="97">
        <v>0</v>
      </c>
      <c r="P507" s="98">
        <v>4</v>
      </c>
      <c r="Q507" s="98">
        <v>0</v>
      </c>
      <c r="R507" s="102">
        <v>45</v>
      </c>
      <c r="S507" s="102">
        <v>10</v>
      </c>
      <c r="T507" s="102">
        <v>30</v>
      </c>
      <c r="U507" s="102">
        <v>30</v>
      </c>
      <c r="V507" s="102">
        <v>30</v>
      </c>
      <c r="W507" s="100">
        <v>250</v>
      </c>
      <c r="X507" s="100"/>
      <c r="Y507" s="100">
        <v>1</v>
      </c>
      <c r="Z507" s="1"/>
      <c r="AA507" s="1"/>
      <c r="AB507" s="1"/>
      <c r="AC507" s="1"/>
    </row>
    <row r="508" spans="1:29" ht="15.75" customHeight="1" x14ac:dyDescent="0.2">
      <c r="A508" s="94">
        <v>801700</v>
      </c>
      <c r="B508" s="95" t="s">
        <v>2076</v>
      </c>
      <c r="C508" s="16" t="s">
        <v>278</v>
      </c>
      <c r="D508" s="96">
        <v>32</v>
      </c>
      <c r="E508" s="96">
        <v>0</v>
      </c>
      <c r="F508" s="96">
        <v>0</v>
      </c>
      <c r="G508" s="96">
        <v>74</v>
      </c>
      <c r="H508" s="96">
        <v>0</v>
      </c>
      <c r="I508" s="97">
        <v>63</v>
      </c>
      <c r="J508" s="97">
        <v>68</v>
      </c>
      <c r="K508" s="97">
        <v>0</v>
      </c>
      <c r="L508" s="97">
        <v>0</v>
      </c>
      <c r="M508" s="97">
        <v>30</v>
      </c>
      <c r="N508" s="97">
        <v>35</v>
      </c>
      <c r="O508" s="97">
        <v>0</v>
      </c>
      <c r="P508" s="98">
        <v>4</v>
      </c>
      <c r="Q508" s="98">
        <v>0</v>
      </c>
      <c r="R508" s="102">
        <v>45</v>
      </c>
      <c r="S508" s="102">
        <v>10</v>
      </c>
      <c r="T508" s="102">
        <v>30</v>
      </c>
      <c r="U508" s="102">
        <v>30</v>
      </c>
      <c r="V508" s="102">
        <v>30</v>
      </c>
      <c r="W508" s="100">
        <v>250</v>
      </c>
      <c r="X508" s="100"/>
      <c r="Y508" s="100">
        <v>1</v>
      </c>
      <c r="Z508" s="1"/>
      <c r="AA508" s="1"/>
      <c r="AB508" s="1"/>
      <c r="AC508" s="1"/>
    </row>
    <row r="509" spans="1:29" ht="15.75" customHeight="1" x14ac:dyDescent="0.2">
      <c r="A509" s="94">
        <v>801800</v>
      </c>
      <c r="B509" s="95" t="s">
        <v>2077</v>
      </c>
      <c r="C509" s="16" t="s">
        <v>278</v>
      </c>
      <c r="D509" s="96">
        <v>0</v>
      </c>
      <c r="E509" s="96">
        <v>0</v>
      </c>
      <c r="F509" s="96">
        <v>0</v>
      </c>
      <c r="G509" s="96">
        <v>0</v>
      </c>
      <c r="H509" s="96">
        <v>0</v>
      </c>
      <c r="I509" s="97">
        <v>91</v>
      </c>
      <c r="J509" s="97">
        <v>0</v>
      </c>
      <c r="K509" s="97">
        <v>91</v>
      </c>
      <c r="L509" s="97">
        <v>0</v>
      </c>
      <c r="M509" s="97">
        <v>30</v>
      </c>
      <c r="N509" s="97">
        <v>35</v>
      </c>
      <c r="O509" s="97">
        <v>0</v>
      </c>
      <c r="P509" s="98">
        <v>4</v>
      </c>
      <c r="Q509" s="98">
        <v>0</v>
      </c>
      <c r="R509" s="102">
        <v>45</v>
      </c>
      <c r="S509" s="102">
        <v>10</v>
      </c>
      <c r="T509" s="102">
        <v>30</v>
      </c>
      <c r="U509" s="102">
        <v>30</v>
      </c>
      <c r="V509" s="102">
        <v>30</v>
      </c>
      <c r="W509" s="100">
        <v>250</v>
      </c>
      <c r="X509" s="100"/>
      <c r="Y509" s="100">
        <v>0</v>
      </c>
      <c r="Z509" s="1"/>
      <c r="AA509" s="1"/>
      <c r="AB509" s="1"/>
      <c r="AC509" s="1"/>
    </row>
    <row r="510" spans="1:29" ht="15.75" customHeight="1" x14ac:dyDescent="0.2">
      <c r="A510" s="94">
        <v>801900</v>
      </c>
      <c r="B510" s="95" t="s">
        <v>2078</v>
      </c>
      <c r="C510" s="16" t="s">
        <v>278</v>
      </c>
      <c r="D510" s="96">
        <v>0</v>
      </c>
      <c r="E510" s="96">
        <v>0</v>
      </c>
      <c r="F510" s="96">
        <v>0</v>
      </c>
      <c r="G510" s="96">
        <v>0</v>
      </c>
      <c r="H510" s="96">
        <v>1</v>
      </c>
      <c r="I510" s="97">
        <v>79</v>
      </c>
      <c r="J510" s="97">
        <v>0</v>
      </c>
      <c r="K510" s="97">
        <v>91</v>
      </c>
      <c r="L510" s="97">
        <v>0</v>
      </c>
      <c r="M510" s="97">
        <v>30</v>
      </c>
      <c r="N510" s="97">
        <v>35</v>
      </c>
      <c r="O510" s="97">
        <v>0</v>
      </c>
      <c r="P510" s="98">
        <v>4</v>
      </c>
      <c r="Q510" s="98">
        <v>0</v>
      </c>
      <c r="R510" s="102">
        <v>45</v>
      </c>
      <c r="S510" s="102">
        <v>10</v>
      </c>
      <c r="T510" s="102">
        <v>30</v>
      </c>
      <c r="U510" s="102">
        <v>30</v>
      </c>
      <c r="V510" s="102">
        <v>30</v>
      </c>
      <c r="W510" s="100">
        <v>250</v>
      </c>
      <c r="X510" s="100"/>
      <c r="Y510" s="100">
        <v>0</v>
      </c>
      <c r="Z510" s="1"/>
      <c r="AA510" s="1"/>
      <c r="AB510" s="1"/>
      <c r="AC510" s="1"/>
    </row>
    <row r="511" spans="1:29" ht="15.75" customHeight="1" x14ac:dyDescent="0.2">
      <c r="A511" s="94" t="s">
        <v>418</v>
      </c>
      <c r="B511" s="94" t="s">
        <v>449</v>
      </c>
      <c r="C511" s="16" t="s">
        <v>2</v>
      </c>
      <c r="D511" s="96" t="s">
        <v>419</v>
      </c>
      <c r="E511" s="96" t="s">
        <v>420</v>
      </c>
      <c r="F511" s="96" t="s">
        <v>421</v>
      </c>
      <c r="G511" s="96" t="s">
        <v>422</v>
      </c>
      <c r="H511" s="96" t="s">
        <v>423</v>
      </c>
      <c r="I511" s="97" t="s">
        <v>424</v>
      </c>
      <c r="J511" s="97" t="s">
        <v>425</v>
      </c>
      <c r="K511" s="97" t="s">
        <v>426</v>
      </c>
      <c r="L511" s="97" t="s">
        <v>427</v>
      </c>
      <c r="M511" s="97" t="s">
        <v>428</v>
      </c>
      <c r="N511" s="97" t="s">
        <v>429</v>
      </c>
      <c r="O511" s="97" t="s">
        <v>430</v>
      </c>
      <c r="P511" s="98" t="s">
        <v>9</v>
      </c>
      <c r="Q511" s="98" t="s">
        <v>431</v>
      </c>
      <c r="R511" s="102" t="s">
        <v>432</v>
      </c>
      <c r="S511" s="102" t="s">
        <v>433</v>
      </c>
      <c r="T511" s="102" t="s">
        <v>434</v>
      </c>
      <c r="U511" s="102" t="s">
        <v>435</v>
      </c>
      <c r="V511" s="102" t="s">
        <v>436</v>
      </c>
      <c r="W511" s="100" t="s">
        <v>437</v>
      </c>
      <c r="X511" s="100" t="s">
        <v>10</v>
      </c>
      <c r="Y511" s="100" t="s">
        <v>438</v>
      </c>
      <c r="Z511" s="1"/>
      <c r="AA511" s="1"/>
      <c r="AB511" s="1"/>
      <c r="AC511" s="1"/>
    </row>
    <row r="512" spans="1:29" ht="15.75" customHeight="1" x14ac:dyDescent="0.2">
      <c r="A512" s="94">
        <v>802000</v>
      </c>
      <c r="B512" s="103" t="s">
        <v>2079</v>
      </c>
      <c r="C512" s="16" t="s">
        <v>290</v>
      </c>
      <c r="D512" s="96">
        <v>75</v>
      </c>
      <c r="E512" s="96">
        <v>0</v>
      </c>
      <c r="F512" s="96">
        <v>0</v>
      </c>
      <c r="G512" s="96">
        <v>0</v>
      </c>
      <c r="H512" s="96">
        <v>0</v>
      </c>
      <c r="I512" s="97">
        <v>83</v>
      </c>
      <c r="J512" s="97">
        <v>0</v>
      </c>
      <c r="K512" s="97">
        <v>0</v>
      </c>
      <c r="L512" s="97">
        <v>0</v>
      </c>
      <c r="M512" s="97">
        <v>30</v>
      </c>
      <c r="N512" s="97">
        <v>35</v>
      </c>
      <c r="O512" s="97">
        <v>0</v>
      </c>
      <c r="P512" s="98">
        <v>4</v>
      </c>
      <c r="Q512" s="98">
        <v>0</v>
      </c>
      <c r="R512" s="102">
        <v>45</v>
      </c>
      <c r="S512" s="102">
        <v>10</v>
      </c>
      <c r="T512" s="102">
        <v>30</v>
      </c>
      <c r="U512" s="102">
        <v>30</v>
      </c>
      <c r="V512" s="102">
        <v>30</v>
      </c>
      <c r="W512" s="100">
        <v>180</v>
      </c>
      <c r="X512" s="100">
        <v>6401</v>
      </c>
      <c r="Y512" s="100">
        <v>0</v>
      </c>
      <c r="Z512" s="1"/>
      <c r="AA512" s="1"/>
      <c r="AB512" s="1"/>
      <c r="AC512" s="1"/>
    </row>
    <row r="513" spans="1:29" ht="15.75" customHeight="1" x14ac:dyDescent="0.2">
      <c r="A513" s="94">
        <v>802100</v>
      </c>
      <c r="B513" s="95" t="s">
        <v>2080</v>
      </c>
      <c r="C513" s="16" t="s">
        <v>290</v>
      </c>
      <c r="D513" s="96">
        <v>75</v>
      </c>
      <c r="E513" s="96">
        <v>0</v>
      </c>
      <c r="F513" s="96">
        <v>0</v>
      </c>
      <c r="G513" s="96">
        <v>0</v>
      </c>
      <c r="H513" s="96">
        <v>0</v>
      </c>
      <c r="I513" s="97">
        <v>83</v>
      </c>
      <c r="J513" s="97">
        <v>0</v>
      </c>
      <c r="K513" s="97">
        <v>0</v>
      </c>
      <c r="L513" s="97">
        <v>0</v>
      </c>
      <c r="M513" s="97">
        <v>30</v>
      </c>
      <c r="N513" s="97">
        <v>35</v>
      </c>
      <c r="O513" s="97">
        <v>0</v>
      </c>
      <c r="P513" s="98">
        <v>4</v>
      </c>
      <c r="Q513" s="98">
        <v>0</v>
      </c>
      <c r="R513" s="102">
        <v>45</v>
      </c>
      <c r="S513" s="102">
        <v>10</v>
      </c>
      <c r="T513" s="102">
        <v>30</v>
      </c>
      <c r="U513" s="102">
        <v>30</v>
      </c>
      <c r="V513" s="102">
        <v>30</v>
      </c>
      <c r="W513" s="100">
        <v>18</v>
      </c>
      <c r="X513" s="100">
        <v>6401</v>
      </c>
      <c r="Y513" s="100">
        <v>0</v>
      </c>
      <c r="Z513" s="1"/>
      <c r="AA513" s="1"/>
      <c r="AB513" s="1"/>
      <c r="AC513" s="1"/>
    </row>
    <row r="514" spans="1:29" ht="15.75" customHeight="1" x14ac:dyDescent="0.2">
      <c r="A514" s="94">
        <v>802200</v>
      </c>
      <c r="B514" s="95" t="s">
        <v>2081</v>
      </c>
      <c r="C514" s="16" t="s">
        <v>290</v>
      </c>
      <c r="D514" s="96">
        <v>0</v>
      </c>
      <c r="E514" s="96">
        <v>0</v>
      </c>
      <c r="F514" s="96">
        <v>0</v>
      </c>
      <c r="G514" s="96">
        <v>0</v>
      </c>
      <c r="H514" s="96">
        <v>0</v>
      </c>
      <c r="I514" s="97">
        <v>83</v>
      </c>
      <c r="J514" s="97">
        <v>0</v>
      </c>
      <c r="K514" s="97">
        <v>0</v>
      </c>
      <c r="L514" s="97">
        <v>83</v>
      </c>
      <c r="M514" s="97">
        <v>30</v>
      </c>
      <c r="N514" s="97">
        <v>35</v>
      </c>
      <c r="O514" s="97">
        <v>0</v>
      </c>
      <c r="P514" s="98">
        <v>4</v>
      </c>
      <c r="Q514" s="98">
        <v>0</v>
      </c>
      <c r="R514" s="102">
        <v>45</v>
      </c>
      <c r="S514" s="102">
        <v>10</v>
      </c>
      <c r="T514" s="102">
        <v>30</v>
      </c>
      <c r="U514" s="102">
        <v>30</v>
      </c>
      <c r="V514" s="102">
        <v>30</v>
      </c>
      <c r="W514" s="100">
        <v>180</v>
      </c>
      <c r="X514" s="100">
        <v>6401</v>
      </c>
      <c r="Y514" s="100">
        <v>0</v>
      </c>
      <c r="Z514" s="1"/>
      <c r="AA514" s="1"/>
      <c r="AB514" s="1"/>
      <c r="AC514" s="1"/>
    </row>
    <row r="515" spans="1:29" ht="15.75" customHeight="1" x14ac:dyDescent="0.2">
      <c r="A515" s="94">
        <v>802300</v>
      </c>
      <c r="B515" s="95" t="s">
        <v>2082</v>
      </c>
      <c r="C515" s="16" t="s">
        <v>290</v>
      </c>
      <c r="D515" s="96">
        <v>56</v>
      </c>
      <c r="E515" s="96">
        <v>0</v>
      </c>
      <c r="F515" s="96">
        <v>0</v>
      </c>
      <c r="G515" s="96">
        <v>0</v>
      </c>
      <c r="H515" s="96">
        <v>0</v>
      </c>
      <c r="I515" s="97">
        <v>95</v>
      </c>
      <c r="J515" s="97">
        <v>0</v>
      </c>
      <c r="K515" s="97">
        <v>0</v>
      </c>
      <c r="L515" s="97">
        <v>0</v>
      </c>
      <c r="M515" s="97">
        <v>30</v>
      </c>
      <c r="N515" s="97">
        <v>35</v>
      </c>
      <c r="O515" s="97">
        <v>0</v>
      </c>
      <c r="P515" s="98">
        <v>4</v>
      </c>
      <c r="Q515" s="98">
        <v>0</v>
      </c>
      <c r="R515" s="102">
        <v>45</v>
      </c>
      <c r="S515" s="102">
        <v>10</v>
      </c>
      <c r="T515" s="102">
        <v>30</v>
      </c>
      <c r="U515" s="102">
        <v>30</v>
      </c>
      <c r="V515" s="102">
        <v>30</v>
      </c>
      <c r="W515" s="100">
        <v>180</v>
      </c>
      <c r="X515" s="100">
        <v>6401</v>
      </c>
      <c r="Y515" s="100">
        <v>0</v>
      </c>
      <c r="Z515" s="1"/>
      <c r="AA515" s="1"/>
      <c r="AB515" s="1"/>
      <c r="AC515" s="1"/>
    </row>
    <row r="516" spans="1:29" ht="15.75" customHeight="1" x14ac:dyDescent="0.2">
      <c r="A516" s="94">
        <v>802400</v>
      </c>
      <c r="B516" s="95" t="s">
        <v>2083</v>
      </c>
      <c r="C516" s="16" t="s">
        <v>290</v>
      </c>
      <c r="D516" s="96">
        <v>21</v>
      </c>
      <c r="E516" s="96">
        <v>0</v>
      </c>
      <c r="F516" s="96">
        <v>54</v>
      </c>
      <c r="G516" s="96">
        <v>0</v>
      </c>
      <c r="H516" s="96">
        <v>0</v>
      </c>
      <c r="I516" s="97">
        <v>62</v>
      </c>
      <c r="J516" s="97">
        <v>67</v>
      </c>
      <c r="K516" s="97">
        <v>0</v>
      </c>
      <c r="L516" s="97">
        <v>0</v>
      </c>
      <c r="M516" s="97">
        <v>30</v>
      </c>
      <c r="N516" s="97">
        <v>35</v>
      </c>
      <c r="O516" s="97">
        <v>0</v>
      </c>
      <c r="P516" s="98">
        <v>4</v>
      </c>
      <c r="Q516" s="98">
        <v>0</v>
      </c>
      <c r="R516" s="102">
        <v>45</v>
      </c>
      <c r="S516" s="102">
        <v>10</v>
      </c>
      <c r="T516" s="102">
        <v>30</v>
      </c>
      <c r="U516" s="102">
        <v>30</v>
      </c>
      <c r="V516" s="102">
        <v>30</v>
      </c>
      <c r="W516" s="100">
        <v>180</v>
      </c>
      <c r="X516" s="100">
        <v>6401</v>
      </c>
      <c r="Y516" s="100">
        <v>1</v>
      </c>
      <c r="Z516" s="1"/>
      <c r="AA516" s="1"/>
      <c r="AB516" s="1"/>
      <c r="AC516" s="1"/>
    </row>
    <row r="517" spans="1:29" ht="15.75" customHeight="1" x14ac:dyDescent="0.2">
      <c r="A517" s="94">
        <v>802500</v>
      </c>
      <c r="B517" s="95" t="s">
        <v>2084</v>
      </c>
      <c r="C517" s="16" t="s">
        <v>290</v>
      </c>
      <c r="D517" s="96">
        <v>14</v>
      </c>
      <c r="E517" s="96">
        <v>0</v>
      </c>
      <c r="F517" s="96">
        <v>53</v>
      </c>
      <c r="G517" s="96">
        <v>0</v>
      </c>
      <c r="H517" s="96">
        <v>0</v>
      </c>
      <c r="I517" s="97">
        <v>62</v>
      </c>
      <c r="J517" s="97">
        <v>66</v>
      </c>
      <c r="K517" s="97">
        <v>0</v>
      </c>
      <c r="L517" s="97">
        <v>0</v>
      </c>
      <c r="M517" s="97">
        <v>30</v>
      </c>
      <c r="N517" s="97">
        <v>35</v>
      </c>
      <c r="O517" s="97">
        <v>0</v>
      </c>
      <c r="P517" s="98">
        <v>4</v>
      </c>
      <c r="Q517" s="98">
        <v>0</v>
      </c>
      <c r="R517" s="102">
        <v>45</v>
      </c>
      <c r="S517" s="102">
        <v>10</v>
      </c>
      <c r="T517" s="102">
        <v>30</v>
      </c>
      <c r="U517" s="102">
        <v>30</v>
      </c>
      <c r="V517" s="102">
        <v>30</v>
      </c>
      <c r="W517" s="100">
        <v>180</v>
      </c>
      <c r="X517" s="100">
        <v>6401</v>
      </c>
      <c r="Y517" s="100">
        <v>1</v>
      </c>
      <c r="Z517" s="1"/>
      <c r="AA517" s="1"/>
      <c r="AB517" s="1"/>
      <c r="AC517" s="1"/>
    </row>
    <row r="518" spans="1:29" ht="15.75" customHeight="1" x14ac:dyDescent="0.2">
      <c r="A518" s="94">
        <v>802600</v>
      </c>
      <c r="B518" s="95" t="s">
        <v>2085</v>
      </c>
      <c r="C518" s="16" t="s">
        <v>290</v>
      </c>
      <c r="D518" s="96">
        <v>29</v>
      </c>
      <c r="E518" s="96">
        <v>0</v>
      </c>
      <c r="F518" s="96">
        <v>0</v>
      </c>
      <c r="G518" s="96">
        <v>54</v>
      </c>
      <c r="H518" s="96">
        <v>0</v>
      </c>
      <c r="I518" s="97">
        <v>56</v>
      </c>
      <c r="J518" s="97">
        <v>68</v>
      </c>
      <c r="K518" s="97">
        <v>0</v>
      </c>
      <c r="L518" s="97">
        <v>0</v>
      </c>
      <c r="M518" s="97">
        <v>30</v>
      </c>
      <c r="N518" s="97">
        <v>35</v>
      </c>
      <c r="O518" s="97">
        <v>0</v>
      </c>
      <c r="P518" s="98">
        <v>4</v>
      </c>
      <c r="Q518" s="98">
        <v>0</v>
      </c>
      <c r="R518" s="102">
        <v>45</v>
      </c>
      <c r="S518" s="102">
        <v>10</v>
      </c>
      <c r="T518" s="102">
        <v>30</v>
      </c>
      <c r="U518" s="102">
        <v>30</v>
      </c>
      <c r="V518" s="102">
        <v>30</v>
      </c>
      <c r="W518" s="100">
        <v>180</v>
      </c>
      <c r="X518" s="100">
        <v>6401</v>
      </c>
      <c r="Y518" s="100">
        <v>1</v>
      </c>
      <c r="Z518" s="1"/>
      <c r="AA518" s="1"/>
      <c r="AB518" s="1"/>
      <c r="AC518" s="1"/>
    </row>
    <row r="519" spans="1:29" ht="15.75" customHeight="1" x14ac:dyDescent="0.2">
      <c r="A519" s="94">
        <v>802700</v>
      </c>
      <c r="B519" s="95" t="s">
        <v>2086</v>
      </c>
      <c r="C519" s="16" t="s">
        <v>290</v>
      </c>
      <c r="D519" s="96">
        <v>27</v>
      </c>
      <c r="E519" s="96">
        <v>0</v>
      </c>
      <c r="F519" s="96">
        <v>0</v>
      </c>
      <c r="G519" s="96">
        <v>63</v>
      </c>
      <c r="H519" s="96">
        <v>0</v>
      </c>
      <c r="I519" s="97">
        <v>57</v>
      </c>
      <c r="J519" s="97">
        <v>62</v>
      </c>
      <c r="K519" s="97">
        <v>0</v>
      </c>
      <c r="L519" s="97">
        <v>0</v>
      </c>
      <c r="M519" s="97">
        <v>30</v>
      </c>
      <c r="N519" s="97">
        <v>35</v>
      </c>
      <c r="O519" s="97">
        <v>0</v>
      </c>
      <c r="P519" s="98">
        <v>4</v>
      </c>
      <c r="Q519" s="98">
        <v>0</v>
      </c>
      <c r="R519" s="102">
        <v>45</v>
      </c>
      <c r="S519" s="102">
        <v>10</v>
      </c>
      <c r="T519" s="102">
        <v>30</v>
      </c>
      <c r="U519" s="102">
        <v>30</v>
      </c>
      <c r="V519" s="102">
        <v>30</v>
      </c>
      <c r="W519" s="100">
        <v>180</v>
      </c>
      <c r="X519" s="100">
        <v>6401</v>
      </c>
      <c r="Y519" s="100">
        <v>1</v>
      </c>
      <c r="Z519" s="1"/>
      <c r="AA519" s="1"/>
      <c r="AB519" s="1"/>
      <c r="AC519" s="1"/>
    </row>
    <row r="520" spans="1:29" ht="15.75" customHeight="1" x14ac:dyDescent="0.2">
      <c r="A520" s="94">
        <v>802800</v>
      </c>
      <c r="B520" s="95" t="s">
        <v>2087</v>
      </c>
      <c r="C520" s="16" t="s">
        <v>290</v>
      </c>
      <c r="D520" s="96">
        <v>0</v>
      </c>
      <c r="E520" s="96">
        <v>0</v>
      </c>
      <c r="F520" s="96">
        <v>0</v>
      </c>
      <c r="G520" s="96">
        <v>0</v>
      </c>
      <c r="H520" s="96">
        <v>0</v>
      </c>
      <c r="I520" s="97">
        <v>83</v>
      </c>
      <c r="J520" s="97">
        <v>0</v>
      </c>
      <c r="K520" s="97">
        <v>83</v>
      </c>
      <c r="L520" s="97">
        <v>0</v>
      </c>
      <c r="M520" s="97">
        <v>30</v>
      </c>
      <c r="N520" s="97">
        <v>35</v>
      </c>
      <c r="O520" s="97">
        <v>0</v>
      </c>
      <c r="P520" s="98">
        <v>4</v>
      </c>
      <c r="Q520" s="98">
        <v>0</v>
      </c>
      <c r="R520" s="102">
        <v>45</v>
      </c>
      <c r="S520" s="102">
        <v>10</v>
      </c>
      <c r="T520" s="102">
        <v>30</v>
      </c>
      <c r="U520" s="102">
        <v>30</v>
      </c>
      <c r="V520" s="102">
        <v>30</v>
      </c>
      <c r="W520" s="100">
        <v>180</v>
      </c>
      <c r="X520" s="100">
        <v>6401</v>
      </c>
      <c r="Y520" s="100">
        <v>0</v>
      </c>
      <c r="Z520" s="1"/>
      <c r="AA520" s="1"/>
      <c r="AB520" s="1"/>
      <c r="AC520" s="1"/>
    </row>
    <row r="521" spans="1:29" ht="15.75" customHeight="1" x14ac:dyDescent="0.2">
      <c r="A521" s="94">
        <v>802900</v>
      </c>
      <c r="B521" s="95" t="s">
        <v>2088</v>
      </c>
      <c r="C521" s="16" t="s">
        <v>290</v>
      </c>
      <c r="D521" s="96">
        <v>0</v>
      </c>
      <c r="E521" s="96">
        <v>0</v>
      </c>
      <c r="F521" s="96">
        <v>0</v>
      </c>
      <c r="G521" s="96">
        <v>0</v>
      </c>
      <c r="H521" s="96">
        <v>1</v>
      </c>
      <c r="I521" s="97">
        <v>73</v>
      </c>
      <c r="J521" s="97">
        <v>0</v>
      </c>
      <c r="K521" s="97">
        <v>83</v>
      </c>
      <c r="L521" s="97">
        <v>0</v>
      </c>
      <c r="M521" s="97">
        <v>30</v>
      </c>
      <c r="N521" s="97">
        <v>35</v>
      </c>
      <c r="O521" s="97">
        <v>0</v>
      </c>
      <c r="P521" s="98">
        <v>4</v>
      </c>
      <c r="Q521" s="98">
        <v>0</v>
      </c>
      <c r="R521" s="102">
        <v>45</v>
      </c>
      <c r="S521" s="102">
        <v>10</v>
      </c>
      <c r="T521" s="102">
        <v>30</v>
      </c>
      <c r="U521" s="102">
        <v>30</v>
      </c>
      <c r="V521" s="102">
        <v>30</v>
      </c>
      <c r="W521" s="100">
        <v>180</v>
      </c>
      <c r="X521" s="100">
        <v>6401</v>
      </c>
      <c r="Y521" s="100">
        <v>0</v>
      </c>
      <c r="Z521" s="1"/>
      <c r="AA521" s="1"/>
      <c r="AB521" s="1"/>
      <c r="AC521" s="1"/>
    </row>
    <row r="522" spans="1:29" ht="15.75" customHeight="1" x14ac:dyDescent="0.2">
      <c r="A522" s="94" t="s">
        <v>418</v>
      </c>
      <c r="B522" s="94" t="s">
        <v>449</v>
      </c>
      <c r="C522" s="16" t="s">
        <v>2</v>
      </c>
      <c r="D522" s="96" t="s">
        <v>419</v>
      </c>
      <c r="E522" s="96" t="s">
        <v>420</v>
      </c>
      <c r="F522" s="96" t="s">
        <v>421</v>
      </c>
      <c r="G522" s="96" t="s">
        <v>422</v>
      </c>
      <c r="H522" s="96" t="s">
        <v>423</v>
      </c>
      <c r="I522" s="97" t="s">
        <v>424</v>
      </c>
      <c r="J522" s="97" t="s">
        <v>425</v>
      </c>
      <c r="K522" s="97" t="s">
        <v>426</v>
      </c>
      <c r="L522" s="97" t="s">
        <v>427</v>
      </c>
      <c r="M522" s="97" t="s">
        <v>428</v>
      </c>
      <c r="N522" s="97" t="s">
        <v>429</v>
      </c>
      <c r="O522" s="97" t="s">
        <v>430</v>
      </c>
      <c r="P522" s="98" t="s">
        <v>9</v>
      </c>
      <c r="Q522" s="98" t="s">
        <v>431</v>
      </c>
      <c r="R522" s="102" t="s">
        <v>432</v>
      </c>
      <c r="S522" s="102" t="s">
        <v>433</v>
      </c>
      <c r="T522" s="102" t="s">
        <v>434</v>
      </c>
      <c r="U522" s="102" t="s">
        <v>435</v>
      </c>
      <c r="V522" s="102" t="s">
        <v>436</v>
      </c>
      <c r="W522" s="100" t="s">
        <v>437</v>
      </c>
      <c r="X522" s="100" t="s">
        <v>10</v>
      </c>
      <c r="Y522" s="100" t="s">
        <v>438</v>
      </c>
      <c r="Z522" s="1"/>
      <c r="AA522" s="1"/>
      <c r="AB522" s="1"/>
      <c r="AC522" s="1"/>
    </row>
    <row r="523" spans="1:29" ht="15.75" customHeight="1" x14ac:dyDescent="0.2">
      <c r="A523" s="94">
        <v>803000</v>
      </c>
      <c r="B523" s="103" t="s">
        <v>2089</v>
      </c>
      <c r="C523" s="16" t="s">
        <v>293</v>
      </c>
      <c r="D523" s="96">
        <v>60</v>
      </c>
      <c r="E523" s="96">
        <v>30</v>
      </c>
      <c r="F523" s="96">
        <v>0</v>
      </c>
      <c r="G523" s="96">
        <v>0</v>
      </c>
      <c r="H523" s="96">
        <v>0</v>
      </c>
      <c r="I523" s="97">
        <v>91</v>
      </c>
      <c r="J523" s="97">
        <v>0</v>
      </c>
      <c r="K523" s="97">
        <v>0</v>
      </c>
      <c r="L523" s="97">
        <v>0</v>
      </c>
      <c r="M523" s="97">
        <v>30</v>
      </c>
      <c r="N523" s="97">
        <v>20</v>
      </c>
      <c r="O523" s="97">
        <v>0</v>
      </c>
      <c r="P523" s="98">
        <v>3.5</v>
      </c>
      <c r="Q523" s="98">
        <v>0</v>
      </c>
      <c r="R523" s="102">
        <v>45</v>
      </c>
      <c r="S523" s="102">
        <v>10</v>
      </c>
      <c r="T523" s="102">
        <v>30</v>
      </c>
      <c r="U523" s="102">
        <v>30</v>
      </c>
      <c r="V523" s="102">
        <v>30</v>
      </c>
      <c r="W523" s="100">
        <v>220</v>
      </c>
      <c r="X523" s="100"/>
      <c r="Y523" s="100">
        <v>0</v>
      </c>
      <c r="Z523" s="1"/>
      <c r="AA523" s="1"/>
      <c r="AB523" s="1"/>
      <c r="AC523" s="1"/>
    </row>
    <row r="524" spans="1:29" ht="15.75" customHeight="1" x14ac:dyDescent="0.2">
      <c r="A524" s="94">
        <v>803100</v>
      </c>
      <c r="B524" s="95" t="s">
        <v>2090</v>
      </c>
      <c r="C524" s="16" t="s">
        <v>293</v>
      </c>
      <c r="D524" s="96">
        <v>60</v>
      </c>
      <c r="E524" s="96">
        <v>30</v>
      </c>
      <c r="F524" s="96">
        <v>0</v>
      </c>
      <c r="G524" s="96">
        <v>0</v>
      </c>
      <c r="H524" s="96">
        <v>0</v>
      </c>
      <c r="I524" s="97">
        <v>91</v>
      </c>
      <c r="J524" s="97">
        <v>0</v>
      </c>
      <c r="K524" s="97">
        <v>0</v>
      </c>
      <c r="L524" s="97">
        <v>0</v>
      </c>
      <c r="M524" s="97">
        <v>30</v>
      </c>
      <c r="N524" s="97">
        <v>20</v>
      </c>
      <c r="O524" s="97">
        <v>0</v>
      </c>
      <c r="P524" s="98">
        <v>3.5</v>
      </c>
      <c r="Q524" s="98">
        <v>0</v>
      </c>
      <c r="R524" s="102">
        <v>45</v>
      </c>
      <c r="S524" s="102">
        <v>10</v>
      </c>
      <c r="T524" s="102">
        <v>30</v>
      </c>
      <c r="U524" s="102">
        <v>30</v>
      </c>
      <c r="V524" s="102">
        <v>30</v>
      </c>
      <c r="W524" s="100">
        <v>22</v>
      </c>
      <c r="X524" s="100"/>
      <c r="Y524" s="100">
        <v>0</v>
      </c>
      <c r="Z524" s="1"/>
      <c r="AA524" s="1"/>
      <c r="AB524" s="1"/>
      <c r="AC524" s="1"/>
    </row>
    <row r="525" spans="1:29" ht="15.75" customHeight="1" x14ac:dyDescent="0.2">
      <c r="A525" s="94">
        <v>803200</v>
      </c>
      <c r="B525" s="95" t="s">
        <v>2091</v>
      </c>
      <c r="C525" s="16" t="s">
        <v>293</v>
      </c>
      <c r="D525" s="96">
        <v>0</v>
      </c>
      <c r="E525" s="96">
        <v>0</v>
      </c>
      <c r="F525" s="96">
        <v>0</v>
      </c>
      <c r="G525" s="96">
        <v>0</v>
      </c>
      <c r="H525" s="96">
        <v>0</v>
      </c>
      <c r="I525" s="97">
        <v>91</v>
      </c>
      <c r="J525" s="97">
        <v>0</v>
      </c>
      <c r="K525" s="97">
        <v>0</v>
      </c>
      <c r="L525" s="97">
        <v>91</v>
      </c>
      <c r="M525" s="97">
        <v>30</v>
      </c>
      <c r="N525" s="97">
        <v>20</v>
      </c>
      <c r="O525" s="97">
        <v>0</v>
      </c>
      <c r="P525" s="98">
        <v>3.5</v>
      </c>
      <c r="Q525" s="98">
        <v>0</v>
      </c>
      <c r="R525" s="102">
        <v>45</v>
      </c>
      <c r="S525" s="102">
        <v>10</v>
      </c>
      <c r="T525" s="102">
        <v>30</v>
      </c>
      <c r="U525" s="102">
        <v>30</v>
      </c>
      <c r="V525" s="102">
        <v>30</v>
      </c>
      <c r="W525" s="100">
        <v>220</v>
      </c>
      <c r="X525" s="100"/>
      <c r="Y525" s="100">
        <v>0</v>
      </c>
      <c r="Z525" s="1"/>
      <c r="AA525" s="1"/>
      <c r="AB525" s="1"/>
      <c r="AC525" s="1"/>
    </row>
    <row r="526" spans="1:29" ht="15.75" customHeight="1" x14ac:dyDescent="0.2">
      <c r="A526" s="94">
        <v>803300</v>
      </c>
      <c r="B526" s="95" t="s">
        <v>2092</v>
      </c>
      <c r="C526" s="16" t="s">
        <v>293</v>
      </c>
      <c r="D526" s="96">
        <v>45</v>
      </c>
      <c r="E526" s="96">
        <v>23</v>
      </c>
      <c r="F526" s="96">
        <v>0</v>
      </c>
      <c r="G526" s="96">
        <v>0</v>
      </c>
      <c r="H526" s="96">
        <v>0</v>
      </c>
      <c r="I526" s="97">
        <v>105</v>
      </c>
      <c r="J526" s="97">
        <v>0</v>
      </c>
      <c r="K526" s="97">
        <v>0</v>
      </c>
      <c r="L526" s="97">
        <v>0</v>
      </c>
      <c r="M526" s="97">
        <v>30</v>
      </c>
      <c r="N526" s="97">
        <v>20</v>
      </c>
      <c r="O526" s="97">
        <v>0</v>
      </c>
      <c r="P526" s="98">
        <v>3.5</v>
      </c>
      <c r="Q526" s="98">
        <v>0</v>
      </c>
      <c r="R526" s="102">
        <v>45</v>
      </c>
      <c r="S526" s="102">
        <v>10</v>
      </c>
      <c r="T526" s="102">
        <v>30</v>
      </c>
      <c r="U526" s="102">
        <v>30</v>
      </c>
      <c r="V526" s="102">
        <v>30</v>
      </c>
      <c r="W526" s="100">
        <v>220</v>
      </c>
      <c r="X526" s="100"/>
      <c r="Y526" s="100">
        <v>0</v>
      </c>
      <c r="Z526" s="1"/>
      <c r="AA526" s="1"/>
      <c r="AB526" s="1"/>
      <c r="AC526" s="1"/>
    </row>
    <row r="527" spans="1:29" ht="15.75" customHeight="1" x14ac:dyDescent="0.2">
      <c r="A527" s="94">
        <v>803400</v>
      </c>
      <c r="B527" s="95" t="s">
        <v>2093</v>
      </c>
      <c r="C527" s="16" t="s">
        <v>293</v>
      </c>
      <c r="D527" s="96">
        <v>17</v>
      </c>
      <c r="E527" s="96">
        <v>8</v>
      </c>
      <c r="F527" s="96">
        <v>65</v>
      </c>
      <c r="G527" s="96">
        <v>0</v>
      </c>
      <c r="H527" s="96">
        <v>0</v>
      </c>
      <c r="I527" s="97">
        <v>68</v>
      </c>
      <c r="J527" s="97">
        <v>74</v>
      </c>
      <c r="K527" s="97">
        <v>0</v>
      </c>
      <c r="L527" s="97">
        <v>0</v>
      </c>
      <c r="M527" s="97">
        <v>30</v>
      </c>
      <c r="N527" s="97">
        <v>20</v>
      </c>
      <c r="O527" s="97">
        <v>0</v>
      </c>
      <c r="P527" s="98">
        <v>3.5</v>
      </c>
      <c r="Q527" s="98">
        <v>0</v>
      </c>
      <c r="R527" s="102">
        <v>45</v>
      </c>
      <c r="S527" s="102">
        <v>10</v>
      </c>
      <c r="T527" s="102">
        <v>30</v>
      </c>
      <c r="U527" s="102">
        <v>30</v>
      </c>
      <c r="V527" s="102">
        <v>30</v>
      </c>
      <c r="W527" s="100">
        <v>220</v>
      </c>
      <c r="X527" s="100"/>
      <c r="Y527" s="100">
        <v>1</v>
      </c>
      <c r="Z527" s="1"/>
      <c r="AA527" s="1"/>
      <c r="AB527" s="1"/>
      <c r="AC527" s="1"/>
    </row>
    <row r="528" spans="1:29" ht="15.75" customHeight="1" x14ac:dyDescent="0.2">
      <c r="A528" s="94">
        <v>803500</v>
      </c>
      <c r="B528" s="95" t="s">
        <v>2094</v>
      </c>
      <c r="C528" s="16" t="s">
        <v>293</v>
      </c>
      <c r="D528" s="96">
        <v>12</v>
      </c>
      <c r="E528" s="96">
        <v>6</v>
      </c>
      <c r="F528" s="96">
        <v>63</v>
      </c>
      <c r="G528" s="96">
        <v>0</v>
      </c>
      <c r="H528" s="96">
        <v>0</v>
      </c>
      <c r="I528" s="97">
        <v>68</v>
      </c>
      <c r="J528" s="97">
        <v>73</v>
      </c>
      <c r="K528" s="97">
        <v>0</v>
      </c>
      <c r="L528" s="97">
        <v>0</v>
      </c>
      <c r="M528" s="97">
        <v>30</v>
      </c>
      <c r="N528" s="97">
        <v>20</v>
      </c>
      <c r="O528" s="97">
        <v>0</v>
      </c>
      <c r="P528" s="98">
        <v>3.5</v>
      </c>
      <c r="Q528" s="98">
        <v>0</v>
      </c>
      <c r="R528" s="102">
        <v>45</v>
      </c>
      <c r="S528" s="102">
        <v>10</v>
      </c>
      <c r="T528" s="102">
        <v>30</v>
      </c>
      <c r="U528" s="102">
        <v>30</v>
      </c>
      <c r="V528" s="102">
        <v>30</v>
      </c>
      <c r="W528" s="100">
        <v>220</v>
      </c>
      <c r="X528" s="100"/>
      <c r="Y528" s="100">
        <v>1</v>
      </c>
      <c r="Z528" s="1"/>
      <c r="AA528" s="1"/>
      <c r="AB528" s="1"/>
      <c r="AC528" s="1"/>
    </row>
    <row r="529" spans="1:29" ht="15.75" customHeight="1" x14ac:dyDescent="0.2">
      <c r="A529" s="94">
        <v>803600</v>
      </c>
      <c r="B529" s="95" t="s">
        <v>2095</v>
      </c>
      <c r="C529" s="16" t="s">
        <v>293</v>
      </c>
      <c r="D529" s="96">
        <v>23</v>
      </c>
      <c r="E529" s="96">
        <v>12</v>
      </c>
      <c r="F529" s="96">
        <v>0</v>
      </c>
      <c r="G529" s="96">
        <v>64</v>
      </c>
      <c r="H529" s="96">
        <v>0</v>
      </c>
      <c r="I529" s="97">
        <v>61</v>
      </c>
      <c r="J529" s="97">
        <v>75</v>
      </c>
      <c r="K529" s="97">
        <v>0</v>
      </c>
      <c r="L529" s="97">
        <v>0</v>
      </c>
      <c r="M529" s="97">
        <v>30</v>
      </c>
      <c r="N529" s="97">
        <v>20</v>
      </c>
      <c r="O529" s="97">
        <v>0</v>
      </c>
      <c r="P529" s="98">
        <v>3.5</v>
      </c>
      <c r="Q529" s="98">
        <v>0</v>
      </c>
      <c r="R529" s="102">
        <v>45</v>
      </c>
      <c r="S529" s="102">
        <v>10</v>
      </c>
      <c r="T529" s="102">
        <v>30</v>
      </c>
      <c r="U529" s="102">
        <v>30</v>
      </c>
      <c r="V529" s="102">
        <v>30</v>
      </c>
      <c r="W529" s="100">
        <v>220</v>
      </c>
      <c r="X529" s="100"/>
      <c r="Y529" s="100">
        <v>1</v>
      </c>
      <c r="Z529" s="1"/>
      <c r="AA529" s="1"/>
      <c r="AB529" s="1"/>
      <c r="AC529" s="1"/>
    </row>
    <row r="530" spans="1:29" ht="15.75" customHeight="1" x14ac:dyDescent="0.2">
      <c r="A530" s="94">
        <v>803700</v>
      </c>
      <c r="B530" s="95" t="s">
        <v>2096</v>
      </c>
      <c r="C530" s="16" t="s">
        <v>293</v>
      </c>
      <c r="D530" s="96">
        <v>22</v>
      </c>
      <c r="E530" s="96">
        <v>11</v>
      </c>
      <c r="F530" s="96">
        <v>0</v>
      </c>
      <c r="G530" s="96">
        <v>76</v>
      </c>
      <c r="H530" s="96">
        <v>0</v>
      </c>
      <c r="I530" s="97">
        <v>63</v>
      </c>
      <c r="J530" s="97">
        <v>68</v>
      </c>
      <c r="K530" s="97">
        <v>0</v>
      </c>
      <c r="L530" s="97">
        <v>0</v>
      </c>
      <c r="M530" s="97">
        <v>30</v>
      </c>
      <c r="N530" s="97">
        <v>20</v>
      </c>
      <c r="O530" s="97">
        <v>0</v>
      </c>
      <c r="P530" s="98">
        <v>3.5</v>
      </c>
      <c r="Q530" s="98">
        <v>0</v>
      </c>
      <c r="R530" s="102">
        <v>45</v>
      </c>
      <c r="S530" s="102">
        <v>10</v>
      </c>
      <c r="T530" s="102">
        <v>30</v>
      </c>
      <c r="U530" s="102">
        <v>30</v>
      </c>
      <c r="V530" s="102">
        <v>30</v>
      </c>
      <c r="W530" s="100">
        <v>220</v>
      </c>
      <c r="X530" s="100"/>
      <c r="Y530" s="100">
        <v>1</v>
      </c>
      <c r="Z530" s="1"/>
      <c r="AA530" s="1"/>
      <c r="AB530" s="1"/>
      <c r="AC530" s="1"/>
    </row>
    <row r="531" spans="1:29" ht="15.75" customHeight="1" x14ac:dyDescent="0.2">
      <c r="A531" s="94">
        <v>803800</v>
      </c>
      <c r="B531" s="95" t="s">
        <v>2097</v>
      </c>
      <c r="C531" s="16" t="s">
        <v>293</v>
      </c>
      <c r="D531" s="96">
        <v>0</v>
      </c>
      <c r="E531" s="96">
        <v>0</v>
      </c>
      <c r="F531" s="96">
        <v>0</v>
      </c>
      <c r="G531" s="96">
        <v>0</v>
      </c>
      <c r="H531" s="96">
        <v>0</v>
      </c>
      <c r="I531" s="97">
        <v>91</v>
      </c>
      <c r="J531" s="97">
        <v>0</v>
      </c>
      <c r="K531" s="97">
        <v>91</v>
      </c>
      <c r="L531" s="97">
        <v>0</v>
      </c>
      <c r="M531" s="97">
        <v>30</v>
      </c>
      <c r="N531" s="97">
        <v>20</v>
      </c>
      <c r="O531" s="97">
        <v>0</v>
      </c>
      <c r="P531" s="98">
        <v>3.5</v>
      </c>
      <c r="Q531" s="98">
        <v>0</v>
      </c>
      <c r="R531" s="102">
        <v>45</v>
      </c>
      <c r="S531" s="102">
        <v>10</v>
      </c>
      <c r="T531" s="102">
        <v>30</v>
      </c>
      <c r="U531" s="102">
        <v>30</v>
      </c>
      <c r="V531" s="102">
        <v>30</v>
      </c>
      <c r="W531" s="100">
        <v>220</v>
      </c>
      <c r="X531" s="100"/>
      <c r="Y531" s="100">
        <v>0</v>
      </c>
      <c r="Z531" s="1"/>
      <c r="AA531" s="1"/>
      <c r="AB531" s="1"/>
      <c r="AC531" s="1"/>
    </row>
    <row r="532" spans="1:29" ht="15.75" customHeight="1" x14ac:dyDescent="0.2">
      <c r="A532" s="94">
        <v>803900</v>
      </c>
      <c r="B532" s="95" t="s">
        <v>2098</v>
      </c>
      <c r="C532" s="16" t="s">
        <v>293</v>
      </c>
      <c r="D532" s="96">
        <v>0</v>
      </c>
      <c r="E532" s="96">
        <v>0</v>
      </c>
      <c r="F532" s="96">
        <v>0</v>
      </c>
      <c r="G532" s="96">
        <v>0</v>
      </c>
      <c r="H532" s="96">
        <v>1</v>
      </c>
      <c r="I532" s="97">
        <v>79</v>
      </c>
      <c r="J532" s="97">
        <v>0</v>
      </c>
      <c r="K532" s="97">
        <v>91</v>
      </c>
      <c r="L532" s="97">
        <v>0</v>
      </c>
      <c r="M532" s="97">
        <v>30</v>
      </c>
      <c r="N532" s="97">
        <v>20</v>
      </c>
      <c r="O532" s="97">
        <v>0</v>
      </c>
      <c r="P532" s="98">
        <v>3.5</v>
      </c>
      <c r="Q532" s="98">
        <v>0</v>
      </c>
      <c r="R532" s="102">
        <v>45</v>
      </c>
      <c r="S532" s="102">
        <v>10</v>
      </c>
      <c r="T532" s="102">
        <v>30</v>
      </c>
      <c r="U532" s="102">
        <v>30</v>
      </c>
      <c r="V532" s="102">
        <v>30</v>
      </c>
      <c r="W532" s="100">
        <v>220</v>
      </c>
      <c r="X532" s="100"/>
      <c r="Y532" s="100">
        <v>0</v>
      </c>
      <c r="Z532" s="1"/>
      <c r="AA532" s="1"/>
      <c r="AB532" s="1"/>
      <c r="AC532" s="1"/>
    </row>
    <row r="533" spans="1:29" ht="15.75" customHeight="1" x14ac:dyDescent="0.2">
      <c r="A533" s="94" t="s">
        <v>418</v>
      </c>
      <c r="B533" s="94" t="s">
        <v>449</v>
      </c>
      <c r="C533" s="16" t="s">
        <v>2</v>
      </c>
      <c r="D533" s="96" t="s">
        <v>419</v>
      </c>
      <c r="E533" s="96" t="s">
        <v>420</v>
      </c>
      <c r="F533" s="96" t="s">
        <v>421</v>
      </c>
      <c r="G533" s="96" t="s">
        <v>422</v>
      </c>
      <c r="H533" s="96" t="s">
        <v>423</v>
      </c>
      <c r="I533" s="97" t="s">
        <v>424</v>
      </c>
      <c r="J533" s="97" t="s">
        <v>425</v>
      </c>
      <c r="K533" s="97" t="s">
        <v>426</v>
      </c>
      <c r="L533" s="97" t="s">
        <v>427</v>
      </c>
      <c r="M533" s="97" t="s">
        <v>428</v>
      </c>
      <c r="N533" s="97" t="s">
        <v>429</v>
      </c>
      <c r="O533" s="97" t="s">
        <v>430</v>
      </c>
      <c r="P533" s="98" t="s">
        <v>9</v>
      </c>
      <c r="Q533" s="98" t="s">
        <v>431</v>
      </c>
      <c r="R533" s="102" t="s">
        <v>432</v>
      </c>
      <c r="S533" s="102" t="s">
        <v>433</v>
      </c>
      <c r="T533" s="102" t="s">
        <v>434</v>
      </c>
      <c r="U533" s="102" t="s">
        <v>435</v>
      </c>
      <c r="V533" s="102" t="s">
        <v>436</v>
      </c>
      <c r="W533" s="100" t="s">
        <v>437</v>
      </c>
      <c r="X533" s="100" t="s">
        <v>10</v>
      </c>
      <c r="Y533" s="100" t="s">
        <v>438</v>
      </c>
      <c r="Z533" s="1"/>
      <c r="AA533" s="1"/>
      <c r="AB533" s="1"/>
      <c r="AC533" s="1"/>
    </row>
    <row r="534" spans="1:29" ht="15.75" customHeight="1" x14ac:dyDescent="0.2">
      <c r="A534" s="94">
        <v>804000</v>
      </c>
      <c r="B534" s="103" t="s">
        <v>2099</v>
      </c>
      <c r="C534" s="16" t="s">
        <v>296</v>
      </c>
      <c r="D534" s="96">
        <v>88</v>
      </c>
      <c r="E534" s="96">
        <v>0</v>
      </c>
      <c r="F534" s="96">
        <v>0</v>
      </c>
      <c r="G534" s="96">
        <v>0</v>
      </c>
      <c r="H534" s="96">
        <v>0</v>
      </c>
      <c r="I534" s="97">
        <v>89</v>
      </c>
      <c r="J534" s="97">
        <v>0</v>
      </c>
      <c r="K534" s="97">
        <v>0</v>
      </c>
      <c r="L534" s="97">
        <v>0</v>
      </c>
      <c r="M534" s="97">
        <v>30</v>
      </c>
      <c r="N534" s="97">
        <v>20</v>
      </c>
      <c r="O534" s="97">
        <v>0</v>
      </c>
      <c r="P534" s="98">
        <v>5</v>
      </c>
      <c r="Q534" s="98">
        <v>0</v>
      </c>
      <c r="R534" s="102">
        <v>45</v>
      </c>
      <c r="S534" s="102">
        <v>10</v>
      </c>
      <c r="T534" s="102">
        <v>30</v>
      </c>
      <c r="U534" s="102">
        <v>30</v>
      </c>
      <c r="V534" s="102">
        <v>30</v>
      </c>
      <c r="W534" s="100">
        <v>250</v>
      </c>
      <c r="X534" s="100"/>
      <c r="Y534" s="100">
        <v>0</v>
      </c>
      <c r="Z534" s="1"/>
      <c r="AA534" s="1"/>
      <c r="AB534" s="1"/>
      <c r="AC534" s="1"/>
    </row>
    <row r="535" spans="1:29" ht="15.75" customHeight="1" x14ac:dyDescent="0.2">
      <c r="A535" s="94">
        <v>804100</v>
      </c>
      <c r="B535" s="95" t="s">
        <v>2100</v>
      </c>
      <c r="C535" s="16" t="s">
        <v>296</v>
      </c>
      <c r="D535" s="96">
        <v>88</v>
      </c>
      <c r="E535" s="96">
        <v>0</v>
      </c>
      <c r="F535" s="96">
        <v>0</v>
      </c>
      <c r="G535" s="96">
        <v>0</v>
      </c>
      <c r="H535" s="96">
        <v>0</v>
      </c>
      <c r="I535" s="97">
        <v>89</v>
      </c>
      <c r="J535" s="97">
        <v>0</v>
      </c>
      <c r="K535" s="97">
        <v>0</v>
      </c>
      <c r="L535" s="97">
        <v>0</v>
      </c>
      <c r="M535" s="97">
        <v>30</v>
      </c>
      <c r="N535" s="97">
        <v>20</v>
      </c>
      <c r="O535" s="97">
        <v>0</v>
      </c>
      <c r="P535" s="98">
        <v>5</v>
      </c>
      <c r="Q535" s="98">
        <v>0</v>
      </c>
      <c r="R535" s="102">
        <v>45</v>
      </c>
      <c r="S535" s="102">
        <v>10</v>
      </c>
      <c r="T535" s="102">
        <v>30</v>
      </c>
      <c r="U535" s="102">
        <v>30</v>
      </c>
      <c r="V535" s="102">
        <v>30</v>
      </c>
      <c r="W535" s="100">
        <v>25</v>
      </c>
      <c r="X535" s="100"/>
      <c r="Y535" s="100">
        <v>0</v>
      </c>
      <c r="Z535" s="1"/>
      <c r="AA535" s="1"/>
      <c r="AB535" s="1"/>
      <c r="AC535" s="1"/>
    </row>
    <row r="536" spans="1:29" ht="15.75" customHeight="1" x14ac:dyDescent="0.2">
      <c r="A536" s="94">
        <v>804200</v>
      </c>
      <c r="B536" s="95" t="s">
        <v>2101</v>
      </c>
      <c r="C536" s="16" t="s">
        <v>296</v>
      </c>
      <c r="D536" s="96">
        <v>0</v>
      </c>
      <c r="E536" s="96">
        <v>0</v>
      </c>
      <c r="F536" s="96">
        <v>0</v>
      </c>
      <c r="G536" s="96">
        <v>0</v>
      </c>
      <c r="H536" s="96">
        <v>0</v>
      </c>
      <c r="I536" s="97">
        <v>89</v>
      </c>
      <c r="J536" s="97">
        <v>0</v>
      </c>
      <c r="K536" s="97">
        <v>0</v>
      </c>
      <c r="L536" s="97">
        <v>89</v>
      </c>
      <c r="M536" s="97">
        <v>30</v>
      </c>
      <c r="N536" s="97">
        <v>20</v>
      </c>
      <c r="O536" s="97">
        <v>0</v>
      </c>
      <c r="P536" s="98">
        <v>5</v>
      </c>
      <c r="Q536" s="98">
        <v>0</v>
      </c>
      <c r="R536" s="102">
        <v>45</v>
      </c>
      <c r="S536" s="102">
        <v>10</v>
      </c>
      <c r="T536" s="102">
        <v>30</v>
      </c>
      <c r="U536" s="102">
        <v>30</v>
      </c>
      <c r="V536" s="102">
        <v>30</v>
      </c>
      <c r="W536" s="100">
        <v>250</v>
      </c>
      <c r="X536" s="100"/>
      <c r="Y536" s="100">
        <v>0</v>
      </c>
      <c r="Z536" s="1"/>
      <c r="AA536" s="1"/>
      <c r="AB536" s="1"/>
      <c r="AC536" s="1"/>
    </row>
    <row r="537" spans="1:29" ht="15.75" customHeight="1" x14ac:dyDescent="0.2">
      <c r="A537" s="94">
        <v>804300</v>
      </c>
      <c r="B537" s="95" t="s">
        <v>2102</v>
      </c>
      <c r="C537" s="16" t="s">
        <v>296</v>
      </c>
      <c r="D537" s="96">
        <v>66</v>
      </c>
      <c r="E537" s="96">
        <v>0</v>
      </c>
      <c r="F537" s="96">
        <v>0</v>
      </c>
      <c r="G537" s="96">
        <v>0</v>
      </c>
      <c r="H537" s="96">
        <v>0</v>
      </c>
      <c r="I537" s="97">
        <v>102</v>
      </c>
      <c r="J537" s="97">
        <v>0</v>
      </c>
      <c r="K537" s="97">
        <v>0</v>
      </c>
      <c r="L537" s="97">
        <v>0</v>
      </c>
      <c r="M537" s="97">
        <v>30</v>
      </c>
      <c r="N537" s="97">
        <v>20</v>
      </c>
      <c r="O537" s="97">
        <v>0</v>
      </c>
      <c r="P537" s="98">
        <v>5</v>
      </c>
      <c r="Q537" s="98">
        <v>0</v>
      </c>
      <c r="R537" s="102">
        <v>45</v>
      </c>
      <c r="S537" s="102">
        <v>10</v>
      </c>
      <c r="T537" s="102">
        <v>30</v>
      </c>
      <c r="U537" s="102">
        <v>30</v>
      </c>
      <c r="V537" s="102">
        <v>30</v>
      </c>
      <c r="W537" s="100">
        <v>250</v>
      </c>
      <c r="X537" s="100"/>
      <c r="Y537" s="100">
        <v>0</v>
      </c>
      <c r="Z537" s="1"/>
      <c r="AA537" s="1"/>
      <c r="AB537" s="1"/>
      <c r="AC537" s="1"/>
    </row>
    <row r="538" spans="1:29" ht="15.75" customHeight="1" x14ac:dyDescent="0.2">
      <c r="A538" s="94">
        <v>804400</v>
      </c>
      <c r="B538" s="95" t="s">
        <v>2103</v>
      </c>
      <c r="C538" s="16" t="s">
        <v>296</v>
      </c>
      <c r="D538" s="96">
        <v>25</v>
      </c>
      <c r="E538" s="96">
        <v>0</v>
      </c>
      <c r="F538" s="96">
        <v>63</v>
      </c>
      <c r="G538" s="96">
        <v>0</v>
      </c>
      <c r="H538" s="96">
        <v>0</v>
      </c>
      <c r="I538" s="97">
        <v>67</v>
      </c>
      <c r="J538" s="97">
        <v>72</v>
      </c>
      <c r="K538" s="97">
        <v>0</v>
      </c>
      <c r="L538" s="97">
        <v>0</v>
      </c>
      <c r="M538" s="97">
        <v>30</v>
      </c>
      <c r="N538" s="97">
        <v>20</v>
      </c>
      <c r="O538" s="97">
        <v>0</v>
      </c>
      <c r="P538" s="98">
        <v>5</v>
      </c>
      <c r="Q538" s="98">
        <v>0</v>
      </c>
      <c r="R538" s="102">
        <v>45</v>
      </c>
      <c r="S538" s="102">
        <v>10</v>
      </c>
      <c r="T538" s="102">
        <v>30</v>
      </c>
      <c r="U538" s="102">
        <v>30</v>
      </c>
      <c r="V538" s="102">
        <v>30</v>
      </c>
      <c r="W538" s="100">
        <v>250</v>
      </c>
      <c r="X538" s="100"/>
      <c r="Y538" s="100">
        <v>1</v>
      </c>
      <c r="Z538" s="1"/>
      <c r="AA538" s="1"/>
      <c r="AB538" s="1"/>
      <c r="AC538" s="1"/>
    </row>
    <row r="539" spans="1:29" ht="15.75" customHeight="1" x14ac:dyDescent="0.2">
      <c r="A539" s="94">
        <v>804500</v>
      </c>
      <c r="B539" s="95" t="s">
        <v>2104</v>
      </c>
      <c r="C539" s="16" t="s">
        <v>296</v>
      </c>
      <c r="D539" s="96">
        <v>18</v>
      </c>
      <c r="E539" s="96">
        <v>0</v>
      </c>
      <c r="F539" s="96">
        <v>62</v>
      </c>
      <c r="G539" s="96">
        <v>0</v>
      </c>
      <c r="H539" s="96">
        <v>0</v>
      </c>
      <c r="I539" s="97">
        <v>67</v>
      </c>
      <c r="J539" s="97">
        <v>71</v>
      </c>
      <c r="K539" s="97">
        <v>0</v>
      </c>
      <c r="L539" s="97">
        <v>0</v>
      </c>
      <c r="M539" s="97">
        <v>30</v>
      </c>
      <c r="N539" s="97">
        <v>20</v>
      </c>
      <c r="O539" s="97">
        <v>0</v>
      </c>
      <c r="P539" s="98">
        <v>5</v>
      </c>
      <c r="Q539" s="98">
        <v>0</v>
      </c>
      <c r="R539" s="102">
        <v>45</v>
      </c>
      <c r="S539" s="102">
        <v>10</v>
      </c>
      <c r="T539" s="102">
        <v>30</v>
      </c>
      <c r="U539" s="102">
        <v>30</v>
      </c>
      <c r="V539" s="102">
        <v>30</v>
      </c>
      <c r="W539" s="100">
        <v>250</v>
      </c>
      <c r="X539" s="100"/>
      <c r="Y539" s="100">
        <v>1</v>
      </c>
      <c r="Z539" s="1"/>
      <c r="AA539" s="1"/>
      <c r="AB539" s="1"/>
      <c r="AC539" s="1"/>
    </row>
    <row r="540" spans="1:29" ht="15.75" customHeight="1" x14ac:dyDescent="0.2">
      <c r="A540" s="94">
        <v>804600</v>
      </c>
      <c r="B540" s="95" t="s">
        <v>2105</v>
      </c>
      <c r="C540" s="16" t="s">
        <v>296</v>
      </c>
      <c r="D540" s="96">
        <v>34</v>
      </c>
      <c r="E540" s="96">
        <v>0</v>
      </c>
      <c r="F540" s="96">
        <v>0</v>
      </c>
      <c r="G540" s="96">
        <v>63</v>
      </c>
      <c r="H540" s="96">
        <v>0</v>
      </c>
      <c r="I540" s="97">
        <v>60</v>
      </c>
      <c r="J540" s="97">
        <v>73</v>
      </c>
      <c r="K540" s="97">
        <v>0</v>
      </c>
      <c r="L540" s="97">
        <v>0</v>
      </c>
      <c r="M540" s="97">
        <v>30</v>
      </c>
      <c r="N540" s="97">
        <v>20</v>
      </c>
      <c r="O540" s="97">
        <v>0</v>
      </c>
      <c r="P540" s="98">
        <v>5</v>
      </c>
      <c r="Q540" s="98">
        <v>0</v>
      </c>
      <c r="R540" s="102">
        <v>45</v>
      </c>
      <c r="S540" s="102">
        <v>10</v>
      </c>
      <c r="T540" s="102">
        <v>30</v>
      </c>
      <c r="U540" s="102">
        <v>30</v>
      </c>
      <c r="V540" s="102">
        <v>30</v>
      </c>
      <c r="W540" s="100">
        <v>250</v>
      </c>
      <c r="X540" s="100"/>
      <c r="Y540" s="100">
        <v>1</v>
      </c>
      <c r="Z540" s="1"/>
      <c r="AA540" s="1"/>
      <c r="AB540" s="1"/>
      <c r="AC540" s="1"/>
    </row>
    <row r="541" spans="1:29" ht="15.75" customHeight="1" x14ac:dyDescent="0.2">
      <c r="A541" s="94">
        <v>804700</v>
      </c>
      <c r="B541" s="95" t="s">
        <v>2106</v>
      </c>
      <c r="C541" s="16" t="s">
        <v>296</v>
      </c>
      <c r="D541" s="96">
        <v>32</v>
      </c>
      <c r="E541" s="96">
        <v>0</v>
      </c>
      <c r="F541" s="96">
        <v>0</v>
      </c>
      <c r="G541" s="96">
        <v>74</v>
      </c>
      <c r="H541" s="96">
        <v>0</v>
      </c>
      <c r="I541" s="97">
        <v>61</v>
      </c>
      <c r="J541" s="97">
        <v>67</v>
      </c>
      <c r="K541" s="97">
        <v>0</v>
      </c>
      <c r="L541" s="97">
        <v>0</v>
      </c>
      <c r="M541" s="97">
        <v>30</v>
      </c>
      <c r="N541" s="97">
        <v>20</v>
      </c>
      <c r="O541" s="97">
        <v>0</v>
      </c>
      <c r="P541" s="98">
        <v>5</v>
      </c>
      <c r="Q541" s="98">
        <v>0</v>
      </c>
      <c r="R541" s="102">
        <v>45</v>
      </c>
      <c r="S541" s="102">
        <v>10</v>
      </c>
      <c r="T541" s="102">
        <v>30</v>
      </c>
      <c r="U541" s="102">
        <v>30</v>
      </c>
      <c r="V541" s="102">
        <v>30</v>
      </c>
      <c r="W541" s="100">
        <v>250</v>
      </c>
      <c r="X541" s="100"/>
      <c r="Y541" s="100">
        <v>1</v>
      </c>
      <c r="Z541" s="1"/>
      <c r="AA541" s="1"/>
      <c r="AB541" s="1"/>
      <c r="AC541" s="1"/>
    </row>
    <row r="542" spans="1:29" ht="15.75" customHeight="1" x14ac:dyDescent="0.2">
      <c r="A542" s="94">
        <v>804800</v>
      </c>
      <c r="B542" s="95" t="s">
        <v>2107</v>
      </c>
      <c r="C542" s="16" t="s">
        <v>296</v>
      </c>
      <c r="D542" s="96">
        <v>0</v>
      </c>
      <c r="E542" s="96">
        <v>0</v>
      </c>
      <c r="F542" s="96">
        <v>0</v>
      </c>
      <c r="G542" s="96">
        <v>0</v>
      </c>
      <c r="H542" s="96">
        <v>0</v>
      </c>
      <c r="I542" s="97">
        <v>89</v>
      </c>
      <c r="J542" s="97">
        <v>0</v>
      </c>
      <c r="K542" s="97">
        <v>89</v>
      </c>
      <c r="L542" s="97">
        <v>0</v>
      </c>
      <c r="M542" s="97">
        <v>30</v>
      </c>
      <c r="N542" s="97">
        <v>20</v>
      </c>
      <c r="O542" s="97">
        <v>0</v>
      </c>
      <c r="P542" s="98">
        <v>5</v>
      </c>
      <c r="Q542" s="98">
        <v>0</v>
      </c>
      <c r="R542" s="102">
        <v>45</v>
      </c>
      <c r="S542" s="102">
        <v>10</v>
      </c>
      <c r="T542" s="102">
        <v>30</v>
      </c>
      <c r="U542" s="102">
        <v>30</v>
      </c>
      <c r="V542" s="102">
        <v>30</v>
      </c>
      <c r="W542" s="100">
        <v>250</v>
      </c>
      <c r="X542" s="100"/>
      <c r="Y542" s="100">
        <v>0</v>
      </c>
      <c r="Z542" s="1"/>
      <c r="AA542" s="1"/>
      <c r="AB542" s="1"/>
      <c r="AC542" s="1"/>
    </row>
    <row r="543" spans="1:29" ht="15.75" customHeight="1" x14ac:dyDescent="0.2">
      <c r="A543" s="94">
        <v>804900</v>
      </c>
      <c r="B543" s="95" t="s">
        <v>2108</v>
      </c>
      <c r="C543" s="16" t="s">
        <v>296</v>
      </c>
      <c r="D543" s="96">
        <v>0</v>
      </c>
      <c r="E543" s="96">
        <v>0</v>
      </c>
      <c r="F543" s="96">
        <v>0</v>
      </c>
      <c r="G543" s="96">
        <v>0</v>
      </c>
      <c r="H543" s="96">
        <v>1</v>
      </c>
      <c r="I543" s="97">
        <v>77</v>
      </c>
      <c r="J543" s="97">
        <v>0</v>
      </c>
      <c r="K543" s="97">
        <v>89</v>
      </c>
      <c r="L543" s="97">
        <v>0</v>
      </c>
      <c r="M543" s="97">
        <v>30</v>
      </c>
      <c r="N543" s="97">
        <v>20</v>
      </c>
      <c r="O543" s="97">
        <v>0</v>
      </c>
      <c r="P543" s="98">
        <v>5</v>
      </c>
      <c r="Q543" s="98">
        <v>0</v>
      </c>
      <c r="R543" s="102">
        <v>45</v>
      </c>
      <c r="S543" s="102">
        <v>10</v>
      </c>
      <c r="T543" s="102">
        <v>30</v>
      </c>
      <c r="U543" s="102">
        <v>30</v>
      </c>
      <c r="V543" s="102">
        <v>30</v>
      </c>
      <c r="W543" s="100">
        <v>250</v>
      </c>
      <c r="X543" s="100"/>
      <c r="Y543" s="100">
        <v>0</v>
      </c>
      <c r="Z543" s="1"/>
      <c r="AA543" s="1"/>
      <c r="AB543" s="1"/>
      <c r="AC543" s="1"/>
    </row>
    <row r="544" spans="1:29" ht="15.75" customHeight="1" x14ac:dyDescent="0.2">
      <c r="A544" s="94" t="s">
        <v>418</v>
      </c>
      <c r="B544" s="94" t="s">
        <v>449</v>
      </c>
      <c r="C544" s="16" t="s">
        <v>2</v>
      </c>
      <c r="D544" s="96" t="s">
        <v>419</v>
      </c>
      <c r="E544" s="96" t="s">
        <v>420</v>
      </c>
      <c r="F544" s="96" t="s">
        <v>421</v>
      </c>
      <c r="G544" s="96" t="s">
        <v>422</v>
      </c>
      <c r="H544" s="96" t="s">
        <v>423</v>
      </c>
      <c r="I544" s="97" t="s">
        <v>424</v>
      </c>
      <c r="J544" s="97" t="s">
        <v>425</v>
      </c>
      <c r="K544" s="97" t="s">
        <v>426</v>
      </c>
      <c r="L544" s="97" t="s">
        <v>427</v>
      </c>
      <c r="M544" s="97" t="s">
        <v>428</v>
      </c>
      <c r="N544" s="97" t="s">
        <v>429</v>
      </c>
      <c r="O544" s="97" t="s">
        <v>430</v>
      </c>
      <c r="P544" s="98" t="s">
        <v>9</v>
      </c>
      <c r="Q544" s="98" t="s">
        <v>431</v>
      </c>
      <c r="R544" s="102" t="s">
        <v>432</v>
      </c>
      <c r="S544" s="102" t="s">
        <v>433</v>
      </c>
      <c r="T544" s="102" t="s">
        <v>434</v>
      </c>
      <c r="U544" s="102" t="s">
        <v>435</v>
      </c>
      <c r="V544" s="102" t="s">
        <v>436</v>
      </c>
      <c r="W544" s="100" t="s">
        <v>437</v>
      </c>
      <c r="X544" s="100" t="s">
        <v>10</v>
      </c>
      <c r="Y544" s="100" t="s">
        <v>438</v>
      </c>
      <c r="Z544" s="1"/>
      <c r="AA544" s="1"/>
      <c r="AB544" s="1"/>
      <c r="AC544" s="1"/>
    </row>
    <row r="545" spans="1:29" ht="15.75" customHeight="1" x14ac:dyDescent="0.2">
      <c r="A545" s="94">
        <v>809000</v>
      </c>
      <c r="B545" s="103" t="s">
        <v>2109</v>
      </c>
      <c r="C545" s="16" t="s">
        <v>278</v>
      </c>
      <c r="D545" s="96">
        <v>75</v>
      </c>
      <c r="E545" s="96">
        <v>0</v>
      </c>
      <c r="F545" s="96">
        <v>0</v>
      </c>
      <c r="G545" s="96">
        <v>0</v>
      </c>
      <c r="H545" s="96">
        <v>0</v>
      </c>
      <c r="I545" s="97">
        <v>97</v>
      </c>
      <c r="J545" s="97">
        <v>0</v>
      </c>
      <c r="K545" s="97">
        <v>0</v>
      </c>
      <c r="L545" s="97">
        <v>0</v>
      </c>
      <c r="M545" s="97">
        <v>30</v>
      </c>
      <c r="N545" s="97">
        <v>35</v>
      </c>
      <c r="O545" s="97">
        <v>0</v>
      </c>
      <c r="P545" s="98">
        <v>4</v>
      </c>
      <c r="Q545" s="98">
        <v>0</v>
      </c>
      <c r="R545" s="102">
        <v>45</v>
      </c>
      <c r="S545" s="102">
        <v>10</v>
      </c>
      <c r="T545" s="102">
        <v>30</v>
      </c>
      <c r="U545" s="102">
        <v>30</v>
      </c>
      <c r="V545" s="102">
        <v>30</v>
      </c>
      <c r="W545" s="100">
        <v>100</v>
      </c>
      <c r="X545" s="100">
        <v>6400</v>
      </c>
      <c r="Y545" s="100">
        <v>0</v>
      </c>
      <c r="Z545" s="1"/>
      <c r="AA545" s="1"/>
      <c r="AB545" s="1"/>
      <c r="AC545" s="1"/>
    </row>
    <row r="546" spans="1:29" ht="15.75" customHeight="1" x14ac:dyDescent="0.2">
      <c r="A546" s="94">
        <v>809100</v>
      </c>
      <c r="B546" s="95" t="s">
        <v>2110</v>
      </c>
      <c r="C546" s="16" t="s">
        <v>278</v>
      </c>
      <c r="D546" s="96">
        <v>75</v>
      </c>
      <c r="E546" s="96">
        <v>0</v>
      </c>
      <c r="F546" s="96">
        <v>0</v>
      </c>
      <c r="G546" s="96">
        <v>0</v>
      </c>
      <c r="H546" s="96">
        <v>0</v>
      </c>
      <c r="I546" s="97">
        <v>97</v>
      </c>
      <c r="J546" s="97">
        <v>0</v>
      </c>
      <c r="K546" s="97">
        <v>0</v>
      </c>
      <c r="L546" s="97">
        <v>0</v>
      </c>
      <c r="M546" s="97">
        <v>30</v>
      </c>
      <c r="N546" s="97">
        <v>35</v>
      </c>
      <c r="O546" s="97">
        <v>0</v>
      </c>
      <c r="P546" s="98">
        <v>4</v>
      </c>
      <c r="Q546" s="98">
        <v>0</v>
      </c>
      <c r="R546" s="102">
        <v>45</v>
      </c>
      <c r="S546" s="102">
        <v>10</v>
      </c>
      <c r="T546" s="102">
        <v>30</v>
      </c>
      <c r="U546" s="102">
        <v>30</v>
      </c>
      <c r="V546" s="102">
        <v>30</v>
      </c>
      <c r="W546" s="100">
        <v>10</v>
      </c>
      <c r="X546" s="100">
        <v>6400</v>
      </c>
      <c r="Y546" s="100">
        <v>0</v>
      </c>
      <c r="Z546" s="1"/>
      <c r="AA546" s="1"/>
      <c r="AB546" s="1"/>
      <c r="AC546" s="1"/>
    </row>
    <row r="547" spans="1:29" ht="15.75" customHeight="1" x14ac:dyDescent="0.2">
      <c r="A547" s="94">
        <v>809200</v>
      </c>
      <c r="B547" s="95" t="s">
        <v>2111</v>
      </c>
      <c r="C547" s="16" t="s">
        <v>278</v>
      </c>
      <c r="D547" s="96">
        <v>0</v>
      </c>
      <c r="E547" s="96">
        <v>0</v>
      </c>
      <c r="F547" s="96">
        <v>0</v>
      </c>
      <c r="G547" s="96">
        <v>0</v>
      </c>
      <c r="H547" s="96">
        <v>0</v>
      </c>
      <c r="I547" s="97">
        <v>97</v>
      </c>
      <c r="J547" s="97">
        <v>0</v>
      </c>
      <c r="K547" s="97">
        <v>0</v>
      </c>
      <c r="L547" s="97">
        <v>97</v>
      </c>
      <c r="M547" s="97">
        <v>30</v>
      </c>
      <c r="N547" s="97">
        <v>35</v>
      </c>
      <c r="O547" s="97">
        <v>0</v>
      </c>
      <c r="P547" s="98">
        <v>4</v>
      </c>
      <c r="Q547" s="98">
        <v>0</v>
      </c>
      <c r="R547" s="102">
        <v>45</v>
      </c>
      <c r="S547" s="102">
        <v>10</v>
      </c>
      <c r="T547" s="102">
        <v>30</v>
      </c>
      <c r="U547" s="102">
        <v>30</v>
      </c>
      <c r="V547" s="102">
        <v>30</v>
      </c>
      <c r="W547" s="100">
        <v>100</v>
      </c>
      <c r="X547" s="100">
        <v>6400</v>
      </c>
      <c r="Y547" s="100">
        <v>0</v>
      </c>
      <c r="Z547" s="1"/>
      <c r="AA547" s="1"/>
      <c r="AB547" s="1"/>
      <c r="AC547" s="1"/>
    </row>
    <row r="548" spans="1:29" ht="15.75" customHeight="1" x14ac:dyDescent="0.2">
      <c r="A548" s="94">
        <v>809300</v>
      </c>
      <c r="B548" s="95" t="s">
        <v>2112</v>
      </c>
      <c r="C548" s="16" t="s">
        <v>278</v>
      </c>
      <c r="D548" s="96">
        <v>56</v>
      </c>
      <c r="E548" s="96">
        <v>0</v>
      </c>
      <c r="F548" s="96">
        <v>0</v>
      </c>
      <c r="G548" s="96">
        <v>0</v>
      </c>
      <c r="H548" s="96">
        <v>0</v>
      </c>
      <c r="I548" s="97">
        <v>112</v>
      </c>
      <c r="J548" s="97">
        <v>0</v>
      </c>
      <c r="K548" s="97">
        <v>0</v>
      </c>
      <c r="L548" s="97">
        <v>0</v>
      </c>
      <c r="M548" s="97">
        <v>30</v>
      </c>
      <c r="N548" s="97">
        <v>35</v>
      </c>
      <c r="O548" s="97">
        <v>0</v>
      </c>
      <c r="P548" s="98">
        <v>4</v>
      </c>
      <c r="Q548" s="98">
        <v>0</v>
      </c>
      <c r="R548" s="102">
        <v>45</v>
      </c>
      <c r="S548" s="102">
        <v>10</v>
      </c>
      <c r="T548" s="102">
        <v>30</v>
      </c>
      <c r="U548" s="102">
        <v>30</v>
      </c>
      <c r="V548" s="102">
        <v>30</v>
      </c>
      <c r="W548" s="100">
        <v>100</v>
      </c>
      <c r="X548" s="100">
        <v>6400</v>
      </c>
      <c r="Y548" s="100">
        <v>0</v>
      </c>
      <c r="Z548" s="1"/>
      <c r="AA548" s="1"/>
      <c r="AB548" s="1"/>
      <c r="AC548" s="1"/>
    </row>
    <row r="549" spans="1:29" ht="15.75" customHeight="1" x14ac:dyDescent="0.2">
      <c r="A549" s="94">
        <v>809400</v>
      </c>
      <c r="B549" s="95" t="s">
        <v>2113</v>
      </c>
      <c r="C549" s="16" t="s">
        <v>278</v>
      </c>
      <c r="D549" s="96">
        <v>21</v>
      </c>
      <c r="E549" s="96">
        <v>0</v>
      </c>
      <c r="F549" s="96">
        <v>54</v>
      </c>
      <c r="G549" s="96">
        <v>0</v>
      </c>
      <c r="H549" s="96">
        <v>0</v>
      </c>
      <c r="I549" s="97">
        <v>73</v>
      </c>
      <c r="J549" s="97">
        <v>79</v>
      </c>
      <c r="K549" s="97">
        <v>0</v>
      </c>
      <c r="L549" s="97">
        <v>0</v>
      </c>
      <c r="M549" s="97">
        <v>30</v>
      </c>
      <c r="N549" s="97">
        <v>35</v>
      </c>
      <c r="O549" s="97">
        <v>0</v>
      </c>
      <c r="P549" s="98">
        <v>4</v>
      </c>
      <c r="Q549" s="98">
        <v>0</v>
      </c>
      <c r="R549" s="102">
        <v>45</v>
      </c>
      <c r="S549" s="102">
        <v>10</v>
      </c>
      <c r="T549" s="102">
        <v>30</v>
      </c>
      <c r="U549" s="102">
        <v>30</v>
      </c>
      <c r="V549" s="102">
        <v>30</v>
      </c>
      <c r="W549" s="100">
        <v>100</v>
      </c>
      <c r="X549" s="100">
        <v>6400</v>
      </c>
      <c r="Y549" s="100">
        <v>1</v>
      </c>
      <c r="Z549" s="1"/>
      <c r="AA549" s="1"/>
      <c r="AB549" s="1"/>
      <c r="AC549" s="1"/>
    </row>
    <row r="550" spans="1:29" ht="15.75" customHeight="1" x14ac:dyDescent="0.2">
      <c r="A550" s="94">
        <v>809500</v>
      </c>
      <c r="B550" s="95" t="s">
        <v>2114</v>
      </c>
      <c r="C550" s="16" t="s">
        <v>278</v>
      </c>
      <c r="D550" s="96">
        <v>14</v>
      </c>
      <c r="E550" s="96">
        <v>0</v>
      </c>
      <c r="F550" s="96">
        <v>53</v>
      </c>
      <c r="G550" s="96">
        <v>0</v>
      </c>
      <c r="H550" s="96">
        <v>0</v>
      </c>
      <c r="I550" s="97">
        <v>73</v>
      </c>
      <c r="J550" s="97">
        <v>78</v>
      </c>
      <c r="K550" s="97">
        <v>0</v>
      </c>
      <c r="L550" s="97">
        <v>0</v>
      </c>
      <c r="M550" s="97">
        <v>30</v>
      </c>
      <c r="N550" s="97">
        <v>35</v>
      </c>
      <c r="O550" s="97">
        <v>0</v>
      </c>
      <c r="P550" s="98">
        <v>4</v>
      </c>
      <c r="Q550" s="98">
        <v>0</v>
      </c>
      <c r="R550" s="102">
        <v>45</v>
      </c>
      <c r="S550" s="102">
        <v>10</v>
      </c>
      <c r="T550" s="102">
        <v>30</v>
      </c>
      <c r="U550" s="102">
        <v>30</v>
      </c>
      <c r="V550" s="102">
        <v>30</v>
      </c>
      <c r="W550" s="100">
        <v>100</v>
      </c>
      <c r="X550" s="100">
        <v>6400</v>
      </c>
      <c r="Y550" s="100">
        <v>1</v>
      </c>
      <c r="Z550" s="1"/>
      <c r="AA550" s="1"/>
      <c r="AB550" s="1"/>
      <c r="AC550" s="1"/>
    </row>
    <row r="551" spans="1:29" ht="15.75" customHeight="1" x14ac:dyDescent="0.2">
      <c r="A551" s="94">
        <v>809600</v>
      </c>
      <c r="B551" s="95" t="s">
        <v>2115</v>
      </c>
      <c r="C551" s="16" t="s">
        <v>278</v>
      </c>
      <c r="D551" s="96">
        <v>29</v>
      </c>
      <c r="E551" s="96">
        <v>0</v>
      </c>
      <c r="F551" s="96">
        <v>0</v>
      </c>
      <c r="G551" s="96">
        <v>54</v>
      </c>
      <c r="H551" s="96">
        <v>0</v>
      </c>
      <c r="I551" s="97">
        <v>65</v>
      </c>
      <c r="J551" s="97">
        <v>80</v>
      </c>
      <c r="K551" s="97">
        <v>0</v>
      </c>
      <c r="L551" s="97">
        <v>0</v>
      </c>
      <c r="M551" s="97">
        <v>30</v>
      </c>
      <c r="N551" s="97">
        <v>35</v>
      </c>
      <c r="O551" s="97">
        <v>0</v>
      </c>
      <c r="P551" s="98">
        <v>4</v>
      </c>
      <c r="Q551" s="98">
        <v>0</v>
      </c>
      <c r="R551" s="102">
        <v>45</v>
      </c>
      <c r="S551" s="102">
        <v>10</v>
      </c>
      <c r="T551" s="102">
        <v>30</v>
      </c>
      <c r="U551" s="102">
        <v>30</v>
      </c>
      <c r="V551" s="102">
        <v>30</v>
      </c>
      <c r="W551" s="100">
        <v>100</v>
      </c>
      <c r="X551" s="100">
        <v>6400</v>
      </c>
      <c r="Y551" s="100">
        <v>1</v>
      </c>
      <c r="Z551" s="1"/>
      <c r="AA551" s="1"/>
      <c r="AB551" s="1"/>
      <c r="AC551" s="1"/>
    </row>
    <row r="552" spans="1:29" ht="15.75" customHeight="1" x14ac:dyDescent="0.2">
      <c r="A552" s="94">
        <v>809700</v>
      </c>
      <c r="B552" s="95" t="s">
        <v>2116</v>
      </c>
      <c r="C552" s="16" t="s">
        <v>278</v>
      </c>
      <c r="D552" s="96">
        <v>27</v>
      </c>
      <c r="E552" s="96">
        <v>0</v>
      </c>
      <c r="F552" s="96">
        <v>0</v>
      </c>
      <c r="G552" s="96">
        <v>63</v>
      </c>
      <c r="H552" s="96">
        <v>0</v>
      </c>
      <c r="I552" s="97">
        <v>67</v>
      </c>
      <c r="J552" s="97">
        <v>73</v>
      </c>
      <c r="K552" s="97">
        <v>0</v>
      </c>
      <c r="L552" s="97">
        <v>0</v>
      </c>
      <c r="M552" s="97">
        <v>30</v>
      </c>
      <c r="N552" s="97">
        <v>35</v>
      </c>
      <c r="O552" s="97">
        <v>0</v>
      </c>
      <c r="P552" s="98">
        <v>4</v>
      </c>
      <c r="Q552" s="98">
        <v>0</v>
      </c>
      <c r="R552" s="102">
        <v>45</v>
      </c>
      <c r="S552" s="102">
        <v>10</v>
      </c>
      <c r="T552" s="102">
        <v>30</v>
      </c>
      <c r="U552" s="102">
        <v>30</v>
      </c>
      <c r="V552" s="102">
        <v>30</v>
      </c>
      <c r="W552" s="100">
        <v>100</v>
      </c>
      <c r="X552" s="100">
        <v>6400</v>
      </c>
      <c r="Y552" s="100">
        <v>1</v>
      </c>
      <c r="Z552" s="1"/>
      <c r="AA552" s="1"/>
      <c r="AB552" s="1"/>
      <c r="AC552" s="1"/>
    </row>
    <row r="553" spans="1:29" ht="15.75" customHeight="1" x14ac:dyDescent="0.2">
      <c r="A553" s="94">
        <v>809800</v>
      </c>
      <c r="B553" s="95" t="s">
        <v>2117</v>
      </c>
      <c r="C553" s="16" t="s">
        <v>278</v>
      </c>
      <c r="D553" s="96">
        <v>0</v>
      </c>
      <c r="E553" s="96">
        <v>0</v>
      </c>
      <c r="F553" s="96">
        <v>0</v>
      </c>
      <c r="G553" s="96">
        <v>0</v>
      </c>
      <c r="H553" s="96">
        <v>0</v>
      </c>
      <c r="I553" s="97">
        <v>97</v>
      </c>
      <c r="J553" s="97">
        <v>0</v>
      </c>
      <c r="K553" s="97">
        <v>97</v>
      </c>
      <c r="L553" s="97">
        <v>0</v>
      </c>
      <c r="M553" s="97">
        <v>30</v>
      </c>
      <c r="N553" s="97">
        <v>35</v>
      </c>
      <c r="O553" s="97">
        <v>0</v>
      </c>
      <c r="P553" s="98">
        <v>4</v>
      </c>
      <c r="Q553" s="98">
        <v>0</v>
      </c>
      <c r="R553" s="102">
        <v>45</v>
      </c>
      <c r="S553" s="102">
        <v>10</v>
      </c>
      <c r="T553" s="102">
        <v>30</v>
      </c>
      <c r="U553" s="102">
        <v>30</v>
      </c>
      <c r="V553" s="102">
        <v>30</v>
      </c>
      <c r="W553" s="100">
        <v>100</v>
      </c>
      <c r="X553" s="100">
        <v>6400</v>
      </c>
      <c r="Y553" s="100">
        <v>0</v>
      </c>
      <c r="Z553" s="1"/>
      <c r="AA553" s="1"/>
      <c r="AB553" s="1"/>
      <c r="AC553" s="1"/>
    </row>
    <row r="554" spans="1:29" ht="15.75" customHeight="1" x14ac:dyDescent="0.2">
      <c r="A554" s="94">
        <v>809900</v>
      </c>
      <c r="B554" s="95" t="s">
        <v>2118</v>
      </c>
      <c r="C554" s="16" t="s">
        <v>278</v>
      </c>
      <c r="D554" s="96">
        <v>0</v>
      </c>
      <c r="E554" s="96">
        <v>0</v>
      </c>
      <c r="F554" s="96">
        <v>0</v>
      </c>
      <c r="G554" s="96">
        <v>0</v>
      </c>
      <c r="H554" s="96">
        <v>1</v>
      </c>
      <c r="I554" s="97">
        <v>85</v>
      </c>
      <c r="J554" s="97">
        <v>0</v>
      </c>
      <c r="K554" s="97">
        <v>97</v>
      </c>
      <c r="L554" s="97">
        <v>0</v>
      </c>
      <c r="M554" s="97">
        <v>30</v>
      </c>
      <c r="N554" s="97">
        <v>35</v>
      </c>
      <c r="O554" s="97">
        <v>0</v>
      </c>
      <c r="P554" s="98">
        <v>4</v>
      </c>
      <c r="Q554" s="98">
        <v>0</v>
      </c>
      <c r="R554" s="102">
        <v>45</v>
      </c>
      <c r="S554" s="102">
        <v>10</v>
      </c>
      <c r="T554" s="102">
        <v>30</v>
      </c>
      <c r="U554" s="102">
        <v>30</v>
      </c>
      <c r="V554" s="102">
        <v>30</v>
      </c>
      <c r="W554" s="100">
        <v>100</v>
      </c>
      <c r="X554" s="100">
        <v>6400</v>
      </c>
      <c r="Y554" s="100">
        <v>0</v>
      </c>
      <c r="Z554" s="1"/>
      <c r="AA554" s="1"/>
      <c r="AB554" s="1"/>
      <c r="AC554" s="1"/>
    </row>
    <row r="555" spans="1:29" ht="15.75" customHeight="1" x14ac:dyDescent="0.2">
      <c r="A555" s="94" t="s">
        <v>418</v>
      </c>
      <c r="B555" s="94" t="s">
        <v>449</v>
      </c>
      <c r="C555" s="16" t="s">
        <v>2</v>
      </c>
      <c r="D555" s="96" t="s">
        <v>419</v>
      </c>
      <c r="E555" s="96" t="s">
        <v>420</v>
      </c>
      <c r="F555" s="96" t="s">
        <v>421</v>
      </c>
      <c r="G555" s="96" t="s">
        <v>422</v>
      </c>
      <c r="H555" s="96" t="s">
        <v>423</v>
      </c>
      <c r="I555" s="97" t="s">
        <v>424</v>
      </c>
      <c r="J555" s="97" t="s">
        <v>425</v>
      </c>
      <c r="K555" s="97" t="s">
        <v>426</v>
      </c>
      <c r="L555" s="97" t="s">
        <v>427</v>
      </c>
      <c r="M555" s="97" t="s">
        <v>428</v>
      </c>
      <c r="N555" s="97" t="s">
        <v>429</v>
      </c>
      <c r="O555" s="97" t="s">
        <v>430</v>
      </c>
      <c r="P555" s="98" t="s">
        <v>9</v>
      </c>
      <c r="Q555" s="98" t="s">
        <v>431</v>
      </c>
      <c r="R555" s="102" t="s">
        <v>432</v>
      </c>
      <c r="S555" s="102" t="s">
        <v>433</v>
      </c>
      <c r="T555" s="102" t="s">
        <v>434</v>
      </c>
      <c r="U555" s="102" t="s">
        <v>435</v>
      </c>
      <c r="V555" s="102" t="s">
        <v>436</v>
      </c>
      <c r="W555" s="100" t="s">
        <v>437</v>
      </c>
      <c r="X555" s="100" t="s">
        <v>10</v>
      </c>
      <c r="Y555" s="100" t="s">
        <v>438</v>
      </c>
      <c r="Z555" s="1"/>
      <c r="AA555" s="1"/>
      <c r="AB555" s="1"/>
      <c r="AC555" s="1"/>
    </row>
    <row r="556" spans="1:29" ht="15.75" customHeight="1" x14ac:dyDescent="0.2">
      <c r="A556" s="94">
        <v>810000</v>
      </c>
      <c r="B556" s="103" t="s">
        <v>2119</v>
      </c>
      <c r="C556" s="16" t="s">
        <v>296</v>
      </c>
      <c r="D556" s="96">
        <v>75</v>
      </c>
      <c r="E556" s="96">
        <v>0</v>
      </c>
      <c r="F556" s="96">
        <v>0</v>
      </c>
      <c r="G556" s="96">
        <v>0</v>
      </c>
      <c r="H556" s="96">
        <v>0</v>
      </c>
      <c r="I556" s="97">
        <v>87</v>
      </c>
      <c r="J556" s="97">
        <v>0</v>
      </c>
      <c r="K556" s="97">
        <v>0</v>
      </c>
      <c r="L556" s="97">
        <v>0</v>
      </c>
      <c r="M556" s="97">
        <v>30</v>
      </c>
      <c r="N556" s="97">
        <v>35</v>
      </c>
      <c r="O556" s="97">
        <v>0</v>
      </c>
      <c r="P556" s="98">
        <v>5</v>
      </c>
      <c r="Q556" s="98">
        <v>0</v>
      </c>
      <c r="R556" s="102">
        <v>45</v>
      </c>
      <c r="S556" s="102">
        <v>10</v>
      </c>
      <c r="T556" s="102">
        <v>30</v>
      </c>
      <c r="U556" s="102">
        <v>30</v>
      </c>
      <c r="V556" s="102">
        <v>30</v>
      </c>
      <c r="W556" s="100">
        <v>250</v>
      </c>
      <c r="X556" s="100"/>
      <c r="Y556" s="100">
        <v>0</v>
      </c>
      <c r="Z556" s="1"/>
      <c r="AA556" s="1"/>
      <c r="AB556" s="1"/>
      <c r="AC556" s="1"/>
    </row>
    <row r="557" spans="1:29" ht="15.75" customHeight="1" x14ac:dyDescent="0.2">
      <c r="A557" s="94">
        <v>810100</v>
      </c>
      <c r="B557" s="95" t="s">
        <v>2120</v>
      </c>
      <c r="C557" s="16" t="s">
        <v>296</v>
      </c>
      <c r="D557" s="96">
        <v>75</v>
      </c>
      <c r="E557" s="96">
        <v>0</v>
      </c>
      <c r="F557" s="96">
        <v>0</v>
      </c>
      <c r="G557" s="96">
        <v>0</v>
      </c>
      <c r="H557" s="96">
        <v>0</v>
      </c>
      <c r="I557" s="97">
        <v>87</v>
      </c>
      <c r="J557" s="97">
        <v>0</v>
      </c>
      <c r="K557" s="97">
        <v>0</v>
      </c>
      <c r="L557" s="97">
        <v>0</v>
      </c>
      <c r="M557" s="97">
        <v>30</v>
      </c>
      <c r="N557" s="97">
        <v>35</v>
      </c>
      <c r="O557" s="97">
        <v>0</v>
      </c>
      <c r="P557" s="98">
        <v>5</v>
      </c>
      <c r="Q557" s="98">
        <v>0</v>
      </c>
      <c r="R557" s="102">
        <v>45</v>
      </c>
      <c r="S557" s="102">
        <v>10</v>
      </c>
      <c r="T557" s="102">
        <v>30</v>
      </c>
      <c r="U557" s="102">
        <v>30</v>
      </c>
      <c r="V557" s="102">
        <v>30</v>
      </c>
      <c r="W557" s="100">
        <v>25</v>
      </c>
      <c r="X557" s="100"/>
      <c r="Y557" s="100">
        <v>0</v>
      </c>
      <c r="Z557" s="1"/>
      <c r="AA557" s="1"/>
      <c r="AB557" s="1"/>
      <c r="AC557" s="1"/>
    </row>
    <row r="558" spans="1:29" ht="15.75" customHeight="1" x14ac:dyDescent="0.2">
      <c r="A558" s="94">
        <v>810200</v>
      </c>
      <c r="B558" s="95" t="s">
        <v>2121</v>
      </c>
      <c r="C558" s="16" t="s">
        <v>296</v>
      </c>
      <c r="D558" s="96">
        <v>0</v>
      </c>
      <c r="E558" s="96">
        <v>0</v>
      </c>
      <c r="F558" s="96">
        <v>0</v>
      </c>
      <c r="G558" s="96">
        <v>0</v>
      </c>
      <c r="H558" s="96">
        <v>0</v>
      </c>
      <c r="I558" s="97">
        <v>87</v>
      </c>
      <c r="J558" s="97">
        <v>0</v>
      </c>
      <c r="K558" s="97">
        <v>0</v>
      </c>
      <c r="L558" s="97">
        <v>87</v>
      </c>
      <c r="M558" s="97">
        <v>30</v>
      </c>
      <c r="N558" s="97">
        <v>35</v>
      </c>
      <c r="O558" s="97">
        <v>0</v>
      </c>
      <c r="P558" s="98">
        <v>5</v>
      </c>
      <c r="Q558" s="98">
        <v>0</v>
      </c>
      <c r="R558" s="102">
        <v>45</v>
      </c>
      <c r="S558" s="102">
        <v>10</v>
      </c>
      <c r="T558" s="102">
        <v>30</v>
      </c>
      <c r="U558" s="102">
        <v>30</v>
      </c>
      <c r="V558" s="102">
        <v>30</v>
      </c>
      <c r="W558" s="100">
        <v>250</v>
      </c>
      <c r="X558" s="100"/>
      <c r="Y558" s="100">
        <v>0</v>
      </c>
      <c r="Z558" s="1"/>
      <c r="AA558" s="1"/>
      <c r="AB558" s="1"/>
      <c r="AC558" s="1"/>
    </row>
    <row r="559" spans="1:29" ht="15.75" customHeight="1" x14ac:dyDescent="0.2">
      <c r="A559" s="94">
        <v>810300</v>
      </c>
      <c r="B559" s="95" t="s">
        <v>2122</v>
      </c>
      <c r="C559" s="16" t="s">
        <v>296</v>
      </c>
      <c r="D559" s="96">
        <v>56</v>
      </c>
      <c r="E559" s="96">
        <v>0</v>
      </c>
      <c r="F559" s="96">
        <v>0</v>
      </c>
      <c r="G559" s="96">
        <v>0</v>
      </c>
      <c r="H559" s="96">
        <v>0</v>
      </c>
      <c r="I559" s="97">
        <v>100</v>
      </c>
      <c r="J559" s="97">
        <v>0</v>
      </c>
      <c r="K559" s="97">
        <v>0</v>
      </c>
      <c r="L559" s="97">
        <v>0</v>
      </c>
      <c r="M559" s="97">
        <v>30</v>
      </c>
      <c r="N559" s="97">
        <v>35</v>
      </c>
      <c r="O559" s="97">
        <v>0</v>
      </c>
      <c r="P559" s="98">
        <v>5</v>
      </c>
      <c r="Q559" s="98">
        <v>0</v>
      </c>
      <c r="R559" s="102">
        <v>45</v>
      </c>
      <c r="S559" s="102">
        <v>10</v>
      </c>
      <c r="T559" s="102">
        <v>30</v>
      </c>
      <c r="U559" s="102">
        <v>30</v>
      </c>
      <c r="V559" s="102">
        <v>30</v>
      </c>
      <c r="W559" s="100">
        <v>250</v>
      </c>
      <c r="X559" s="100"/>
      <c r="Y559" s="100">
        <v>0</v>
      </c>
      <c r="Z559" s="1"/>
      <c r="AA559" s="1"/>
      <c r="AB559" s="1"/>
      <c r="AC559" s="1"/>
    </row>
    <row r="560" spans="1:29" ht="15.75" customHeight="1" x14ac:dyDescent="0.2">
      <c r="A560" s="94">
        <v>810400</v>
      </c>
      <c r="B560" s="95" t="s">
        <v>2123</v>
      </c>
      <c r="C560" s="16" t="s">
        <v>296</v>
      </c>
      <c r="D560" s="96">
        <v>21</v>
      </c>
      <c r="E560" s="96">
        <v>0</v>
      </c>
      <c r="F560" s="96">
        <v>54</v>
      </c>
      <c r="G560" s="96">
        <v>0</v>
      </c>
      <c r="H560" s="96">
        <v>0</v>
      </c>
      <c r="I560" s="97">
        <v>65</v>
      </c>
      <c r="J560" s="97">
        <v>71</v>
      </c>
      <c r="K560" s="97">
        <v>0</v>
      </c>
      <c r="L560" s="97">
        <v>0</v>
      </c>
      <c r="M560" s="97">
        <v>30</v>
      </c>
      <c r="N560" s="97">
        <v>35</v>
      </c>
      <c r="O560" s="97">
        <v>0</v>
      </c>
      <c r="P560" s="98">
        <v>5</v>
      </c>
      <c r="Q560" s="98">
        <v>0</v>
      </c>
      <c r="R560" s="102">
        <v>45</v>
      </c>
      <c r="S560" s="102">
        <v>10</v>
      </c>
      <c r="T560" s="102">
        <v>30</v>
      </c>
      <c r="U560" s="102">
        <v>30</v>
      </c>
      <c r="V560" s="102">
        <v>30</v>
      </c>
      <c r="W560" s="100">
        <v>250</v>
      </c>
      <c r="X560" s="100"/>
      <c r="Y560" s="100">
        <v>1</v>
      </c>
      <c r="Z560" s="1"/>
      <c r="AA560" s="1"/>
      <c r="AB560" s="1"/>
      <c r="AC560" s="1"/>
    </row>
    <row r="561" spans="1:29" ht="15.75" customHeight="1" x14ac:dyDescent="0.2">
      <c r="A561" s="94">
        <v>810500</v>
      </c>
      <c r="B561" s="95" t="s">
        <v>2124</v>
      </c>
      <c r="C561" s="16" t="s">
        <v>296</v>
      </c>
      <c r="D561" s="96">
        <v>14</v>
      </c>
      <c r="E561" s="96">
        <v>0</v>
      </c>
      <c r="F561" s="96">
        <v>53</v>
      </c>
      <c r="G561" s="96">
        <v>0</v>
      </c>
      <c r="H561" s="96">
        <v>0</v>
      </c>
      <c r="I561" s="97">
        <v>65</v>
      </c>
      <c r="J561" s="97">
        <v>70</v>
      </c>
      <c r="K561" s="97">
        <v>0</v>
      </c>
      <c r="L561" s="97">
        <v>0</v>
      </c>
      <c r="M561" s="97">
        <v>30</v>
      </c>
      <c r="N561" s="97">
        <v>35</v>
      </c>
      <c r="O561" s="97">
        <v>0</v>
      </c>
      <c r="P561" s="98">
        <v>5</v>
      </c>
      <c r="Q561" s="98">
        <v>0</v>
      </c>
      <c r="R561" s="102">
        <v>45</v>
      </c>
      <c r="S561" s="102">
        <v>10</v>
      </c>
      <c r="T561" s="102">
        <v>30</v>
      </c>
      <c r="U561" s="102">
        <v>30</v>
      </c>
      <c r="V561" s="102">
        <v>30</v>
      </c>
      <c r="W561" s="100">
        <v>250</v>
      </c>
      <c r="X561" s="100"/>
      <c r="Y561" s="100">
        <v>1</v>
      </c>
      <c r="Z561" s="1"/>
      <c r="AA561" s="1"/>
      <c r="AB561" s="1"/>
      <c r="AC561" s="1"/>
    </row>
    <row r="562" spans="1:29" ht="15.75" customHeight="1" x14ac:dyDescent="0.2">
      <c r="A562" s="94">
        <v>810600</v>
      </c>
      <c r="B562" s="95" t="s">
        <v>2125</v>
      </c>
      <c r="C562" s="16" t="s">
        <v>296</v>
      </c>
      <c r="D562" s="96">
        <v>29</v>
      </c>
      <c r="E562" s="96">
        <v>0</v>
      </c>
      <c r="F562" s="96">
        <v>0</v>
      </c>
      <c r="G562" s="96">
        <v>54</v>
      </c>
      <c r="H562" s="96">
        <v>0</v>
      </c>
      <c r="I562" s="97">
        <v>59</v>
      </c>
      <c r="J562" s="97">
        <v>72</v>
      </c>
      <c r="K562" s="97">
        <v>0</v>
      </c>
      <c r="L562" s="97">
        <v>0</v>
      </c>
      <c r="M562" s="97">
        <v>30</v>
      </c>
      <c r="N562" s="97">
        <v>35</v>
      </c>
      <c r="O562" s="97">
        <v>0</v>
      </c>
      <c r="P562" s="98">
        <v>5</v>
      </c>
      <c r="Q562" s="98">
        <v>0</v>
      </c>
      <c r="R562" s="102">
        <v>45</v>
      </c>
      <c r="S562" s="102">
        <v>10</v>
      </c>
      <c r="T562" s="102">
        <v>30</v>
      </c>
      <c r="U562" s="102">
        <v>30</v>
      </c>
      <c r="V562" s="102">
        <v>30</v>
      </c>
      <c r="W562" s="100">
        <v>250</v>
      </c>
      <c r="X562" s="100"/>
      <c r="Y562" s="100">
        <v>1</v>
      </c>
      <c r="Z562" s="1"/>
      <c r="AA562" s="1"/>
      <c r="AB562" s="1"/>
      <c r="AC562" s="1"/>
    </row>
    <row r="563" spans="1:29" ht="15.75" customHeight="1" x14ac:dyDescent="0.2">
      <c r="A563" s="94">
        <v>810700</v>
      </c>
      <c r="B563" s="95" t="s">
        <v>2126</v>
      </c>
      <c r="C563" s="16" t="s">
        <v>296</v>
      </c>
      <c r="D563" s="96">
        <v>27</v>
      </c>
      <c r="E563" s="96">
        <v>0</v>
      </c>
      <c r="F563" s="96">
        <v>0</v>
      </c>
      <c r="G563" s="96">
        <v>63</v>
      </c>
      <c r="H563" s="96">
        <v>0</v>
      </c>
      <c r="I563" s="97">
        <v>60</v>
      </c>
      <c r="J563" s="97">
        <v>65</v>
      </c>
      <c r="K563" s="97">
        <v>0</v>
      </c>
      <c r="L563" s="97">
        <v>0</v>
      </c>
      <c r="M563" s="97">
        <v>30</v>
      </c>
      <c r="N563" s="97">
        <v>35</v>
      </c>
      <c r="O563" s="97">
        <v>0</v>
      </c>
      <c r="P563" s="98">
        <v>5</v>
      </c>
      <c r="Q563" s="98">
        <v>0</v>
      </c>
      <c r="R563" s="102">
        <v>45</v>
      </c>
      <c r="S563" s="102">
        <v>10</v>
      </c>
      <c r="T563" s="102">
        <v>30</v>
      </c>
      <c r="U563" s="102">
        <v>30</v>
      </c>
      <c r="V563" s="102">
        <v>30</v>
      </c>
      <c r="W563" s="100">
        <v>250</v>
      </c>
      <c r="X563" s="100"/>
      <c r="Y563" s="100">
        <v>1</v>
      </c>
      <c r="Z563" s="1"/>
      <c r="AA563" s="1"/>
      <c r="AB563" s="1"/>
      <c r="AC563" s="1"/>
    </row>
    <row r="564" spans="1:29" ht="15.75" customHeight="1" x14ac:dyDescent="0.2">
      <c r="A564" s="94">
        <v>810800</v>
      </c>
      <c r="B564" s="95" t="s">
        <v>2127</v>
      </c>
      <c r="C564" s="16" t="s">
        <v>296</v>
      </c>
      <c r="D564" s="96">
        <v>0</v>
      </c>
      <c r="E564" s="96">
        <v>0</v>
      </c>
      <c r="F564" s="96">
        <v>0</v>
      </c>
      <c r="G564" s="96">
        <v>0</v>
      </c>
      <c r="H564" s="96">
        <v>0</v>
      </c>
      <c r="I564" s="97">
        <v>87</v>
      </c>
      <c r="J564" s="97">
        <v>0</v>
      </c>
      <c r="K564" s="97">
        <v>87</v>
      </c>
      <c r="L564" s="97">
        <v>0</v>
      </c>
      <c r="M564" s="97">
        <v>30</v>
      </c>
      <c r="N564" s="97">
        <v>35</v>
      </c>
      <c r="O564" s="97">
        <v>0</v>
      </c>
      <c r="P564" s="98">
        <v>5</v>
      </c>
      <c r="Q564" s="98">
        <v>0</v>
      </c>
      <c r="R564" s="102">
        <v>45</v>
      </c>
      <c r="S564" s="102">
        <v>10</v>
      </c>
      <c r="T564" s="102">
        <v>30</v>
      </c>
      <c r="U564" s="102">
        <v>30</v>
      </c>
      <c r="V564" s="102">
        <v>30</v>
      </c>
      <c r="W564" s="100">
        <v>250</v>
      </c>
      <c r="X564" s="100"/>
      <c r="Y564" s="100">
        <v>0</v>
      </c>
      <c r="Z564" s="1"/>
      <c r="AA564" s="1"/>
      <c r="AB564" s="1"/>
      <c r="AC564" s="1"/>
    </row>
    <row r="565" spans="1:29" ht="15.75" customHeight="1" x14ac:dyDescent="0.2">
      <c r="A565" s="94">
        <v>810900</v>
      </c>
      <c r="B565" s="95" t="s">
        <v>2128</v>
      </c>
      <c r="C565" s="16" t="s">
        <v>296</v>
      </c>
      <c r="D565" s="96">
        <v>0</v>
      </c>
      <c r="E565" s="96">
        <v>0</v>
      </c>
      <c r="F565" s="96">
        <v>0</v>
      </c>
      <c r="G565" s="96">
        <v>0</v>
      </c>
      <c r="H565" s="96">
        <v>1</v>
      </c>
      <c r="I565" s="97">
        <v>76</v>
      </c>
      <c r="J565" s="97">
        <v>0</v>
      </c>
      <c r="K565" s="97">
        <v>88</v>
      </c>
      <c r="L565" s="97">
        <v>0</v>
      </c>
      <c r="M565" s="97">
        <v>30</v>
      </c>
      <c r="N565" s="97">
        <v>35</v>
      </c>
      <c r="O565" s="97">
        <v>0</v>
      </c>
      <c r="P565" s="98">
        <v>5</v>
      </c>
      <c r="Q565" s="98">
        <v>0</v>
      </c>
      <c r="R565" s="102">
        <v>45</v>
      </c>
      <c r="S565" s="102">
        <v>10</v>
      </c>
      <c r="T565" s="102">
        <v>30</v>
      </c>
      <c r="U565" s="102">
        <v>30</v>
      </c>
      <c r="V565" s="102">
        <v>30</v>
      </c>
      <c r="W565" s="100">
        <v>250</v>
      </c>
      <c r="X565" s="100"/>
      <c r="Y565" s="100">
        <v>0</v>
      </c>
      <c r="Z565" s="1"/>
      <c r="AA565" s="1"/>
      <c r="AB565" s="1"/>
      <c r="AC565" s="1"/>
    </row>
    <row r="566" spans="1:29" ht="15.75" customHeight="1" x14ac:dyDescent="0.2">
      <c r="A566" s="94" t="s">
        <v>418</v>
      </c>
      <c r="B566" s="94" t="s">
        <v>449</v>
      </c>
      <c r="C566" s="16" t="s">
        <v>2</v>
      </c>
      <c r="D566" s="96" t="s">
        <v>419</v>
      </c>
      <c r="E566" s="96" t="s">
        <v>420</v>
      </c>
      <c r="F566" s="96" t="s">
        <v>421</v>
      </c>
      <c r="G566" s="96" t="s">
        <v>422</v>
      </c>
      <c r="H566" s="96" t="s">
        <v>423</v>
      </c>
      <c r="I566" s="97" t="s">
        <v>424</v>
      </c>
      <c r="J566" s="97" t="s">
        <v>425</v>
      </c>
      <c r="K566" s="97" t="s">
        <v>426</v>
      </c>
      <c r="L566" s="97" t="s">
        <v>427</v>
      </c>
      <c r="M566" s="97" t="s">
        <v>428</v>
      </c>
      <c r="N566" s="97" t="s">
        <v>429</v>
      </c>
      <c r="O566" s="97" t="s">
        <v>430</v>
      </c>
      <c r="P566" s="98" t="s">
        <v>9</v>
      </c>
      <c r="Q566" s="98" t="s">
        <v>431</v>
      </c>
      <c r="R566" s="102" t="s">
        <v>432</v>
      </c>
      <c r="S566" s="102" t="s">
        <v>433</v>
      </c>
      <c r="T566" s="102" t="s">
        <v>434</v>
      </c>
      <c r="U566" s="102" t="s">
        <v>435</v>
      </c>
      <c r="V566" s="102" t="s">
        <v>436</v>
      </c>
      <c r="W566" s="100" t="s">
        <v>437</v>
      </c>
      <c r="X566" s="100" t="s">
        <v>10</v>
      </c>
      <c r="Y566" s="100" t="s">
        <v>438</v>
      </c>
      <c r="Z566" s="1"/>
      <c r="AA566" s="1"/>
      <c r="AB566" s="1"/>
      <c r="AC566" s="1"/>
    </row>
    <row r="567" spans="1:29" ht="15.75" customHeight="1" x14ac:dyDescent="0.2">
      <c r="A567" s="94">
        <v>811000</v>
      </c>
      <c r="B567" s="103" t="s">
        <v>2129</v>
      </c>
      <c r="C567" s="16" t="s">
        <v>282</v>
      </c>
      <c r="D567" s="96">
        <v>35</v>
      </c>
      <c r="E567" s="96">
        <v>0</v>
      </c>
      <c r="F567" s="96">
        <v>0</v>
      </c>
      <c r="G567" s="96">
        <v>0</v>
      </c>
      <c r="H567" s="96">
        <v>0</v>
      </c>
      <c r="I567" s="97">
        <v>120</v>
      </c>
      <c r="J567" s="97">
        <v>0</v>
      </c>
      <c r="K567" s="97">
        <v>0</v>
      </c>
      <c r="L567" s="97">
        <v>200</v>
      </c>
      <c r="M567" s="97">
        <v>30</v>
      </c>
      <c r="N567" s="97">
        <v>35</v>
      </c>
      <c r="O567" s="97">
        <v>0</v>
      </c>
      <c r="P567" s="98">
        <v>6</v>
      </c>
      <c r="Q567" s="98">
        <v>0</v>
      </c>
      <c r="R567" s="102">
        <v>45</v>
      </c>
      <c r="S567" s="102">
        <v>10</v>
      </c>
      <c r="T567" s="102">
        <v>30</v>
      </c>
      <c r="U567" s="102">
        <v>30</v>
      </c>
      <c r="V567" s="102">
        <v>30</v>
      </c>
      <c r="W567" s="100">
        <v>250</v>
      </c>
      <c r="X567" s="100"/>
      <c r="Y567" s="100">
        <v>0</v>
      </c>
      <c r="Z567" s="1"/>
      <c r="AA567" s="1"/>
      <c r="AB567" s="1"/>
      <c r="AC567" s="1"/>
    </row>
    <row r="568" spans="1:29" ht="15.75" customHeight="1" x14ac:dyDescent="0.2">
      <c r="A568" s="94" t="s">
        <v>418</v>
      </c>
      <c r="B568" s="94" t="s">
        <v>449</v>
      </c>
      <c r="C568" s="16" t="s">
        <v>2</v>
      </c>
      <c r="D568" s="96" t="s">
        <v>419</v>
      </c>
      <c r="E568" s="96" t="s">
        <v>420</v>
      </c>
      <c r="F568" s="96" t="s">
        <v>421</v>
      </c>
      <c r="G568" s="96" t="s">
        <v>422</v>
      </c>
      <c r="H568" s="96" t="s">
        <v>423</v>
      </c>
      <c r="I568" s="97" t="s">
        <v>424</v>
      </c>
      <c r="J568" s="97" t="s">
        <v>425</v>
      </c>
      <c r="K568" s="97" t="s">
        <v>426</v>
      </c>
      <c r="L568" s="97" t="s">
        <v>427</v>
      </c>
      <c r="M568" s="97" t="s">
        <v>428</v>
      </c>
      <c r="N568" s="97" t="s">
        <v>429</v>
      </c>
      <c r="O568" s="97" t="s">
        <v>430</v>
      </c>
      <c r="P568" s="98" t="s">
        <v>9</v>
      </c>
      <c r="Q568" s="98" t="s">
        <v>431</v>
      </c>
      <c r="R568" s="102" t="s">
        <v>432</v>
      </c>
      <c r="S568" s="102" t="s">
        <v>433</v>
      </c>
      <c r="T568" s="102" t="s">
        <v>434</v>
      </c>
      <c r="U568" s="102" t="s">
        <v>435</v>
      </c>
      <c r="V568" s="102" t="s">
        <v>436</v>
      </c>
      <c r="W568" s="100" t="s">
        <v>437</v>
      </c>
      <c r="X568" s="100" t="s">
        <v>10</v>
      </c>
      <c r="Y568" s="100" t="s">
        <v>438</v>
      </c>
      <c r="Z568" s="1"/>
      <c r="AA568" s="1"/>
      <c r="AB568" s="1"/>
      <c r="AC568" s="1"/>
    </row>
    <row r="569" spans="1:29" ht="15.75" customHeight="1" x14ac:dyDescent="0.2">
      <c r="A569" s="94">
        <v>812000</v>
      </c>
      <c r="B569" s="103" t="s">
        <v>2130</v>
      </c>
      <c r="C569" s="16" t="s">
        <v>296</v>
      </c>
      <c r="D569" s="96">
        <v>75</v>
      </c>
      <c r="E569" s="96">
        <v>0</v>
      </c>
      <c r="F569" s="96">
        <v>0</v>
      </c>
      <c r="G569" s="96">
        <v>0</v>
      </c>
      <c r="H569" s="96">
        <v>0</v>
      </c>
      <c r="I569" s="97">
        <v>115</v>
      </c>
      <c r="J569" s="97">
        <v>0</v>
      </c>
      <c r="K569" s="97">
        <v>64</v>
      </c>
      <c r="L569" s="97">
        <v>0</v>
      </c>
      <c r="M569" s="97">
        <v>30</v>
      </c>
      <c r="N569" s="97">
        <v>35</v>
      </c>
      <c r="O569" s="97">
        <v>0</v>
      </c>
      <c r="P569" s="98">
        <v>5</v>
      </c>
      <c r="Q569" s="98">
        <v>0</v>
      </c>
      <c r="R569" s="102">
        <v>45</v>
      </c>
      <c r="S569" s="102">
        <v>10</v>
      </c>
      <c r="T569" s="102">
        <v>30</v>
      </c>
      <c r="U569" s="102">
        <v>30</v>
      </c>
      <c r="V569" s="102">
        <v>30</v>
      </c>
      <c r="W569" s="100">
        <v>250</v>
      </c>
      <c r="X569" s="100"/>
      <c r="Y569" s="100">
        <v>0</v>
      </c>
      <c r="Z569" s="1"/>
      <c r="AA569" s="1"/>
      <c r="AB569" s="1"/>
      <c r="AC569" s="1"/>
    </row>
    <row r="570" spans="1:29" ht="15.75" customHeight="1" x14ac:dyDescent="0.2">
      <c r="A570" s="140" t="s">
        <v>1114</v>
      </c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2"/>
      <c r="Z570" s="1"/>
      <c r="AA570" s="1"/>
      <c r="AB570" s="1"/>
      <c r="AC570" s="1"/>
    </row>
    <row r="571" spans="1:29" ht="15.75" customHeight="1" x14ac:dyDescent="0.2">
      <c r="A571" s="94" t="s">
        <v>418</v>
      </c>
      <c r="B571" s="94" t="s">
        <v>449</v>
      </c>
      <c r="C571" s="16" t="s">
        <v>2</v>
      </c>
      <c r="D571" s="96" t="s">
        <v>419</v>
      </c>
      <c r="E571" s="96" t="s">
        <v>420</v>
      </c>
      <c r="F571" s="96" t="s">
        <v>421</v>
      </c>
      <c r="G571" s="96" t="s">
        <v>422</v>
      </c>
      <c r="H571" s="96" t="s">
        <v>423</v>
      </c>
      <c r="I571" s="97" t="s">
        <v>424</v>
      </c>
      <c r="J571" s="97" t="s">
        <v>425</v>
      </c>
      <c r="K571" s="97" t="s">
        <v>426</v>
      </c>
      <c r="L571" s="97" t="s">
        <v>427</v>
      </c>
      <c r="M571" s="97" t="s">
        <v>428</v>
      </c>
      <c r="N571" s="97" t="s">
        <v>429</v>
      </c>
      <c r="O571" s="97" t="s">
        <v>430</v>
      </c>
      <c r="P571" s="98" t="s">
        <v>9</v>
      </c>
      <c r="Q571" s="98" t="s">
        <v>431</v>
      </c>
      <c r="R571" s="102" t="s">
        <v>432</v>
      </c>
      <c r="S571" s="102" t="s">
        <v>433</v>
      </c>
      <c r="T571" s="102" t="s">
        <v>434</v>
      </c>
      <c r="U571" s="102" t="s">
        <v>435</v>
      </c>
      <c r="V571" s="102" t="s">
        <v>436</v>
      </c>
      <c r="W571" s="100" t="s">
        <v>437</v>
      </c>
      <c r="X571" s="100" t="s">
        <v>10</v>
      </c>
      <c r="Y571" s="100" t="s">
        <v>438</v>
      </c>
      <c r="Z571" s="1"/>
      <c r="AA571" s="1"/>
      <c r="AB571" s="1"/>
      <c r="AC571" s="1"/>
    </row>
    <row r="572" spans="1:29" ht="15.75" customHeight="1" x14ac:dyDescent="0.2">
      <c r="A572" s="94">
        <v>850000</v>
      </c>
      <c r="B572" s="103" t="s">
        <v>2131</v>
      </c>
      <c r="C572" s="16" t="s">
        <v>311</v>
      </c>
      <c r="D572" s="96">
        <v>88</v>
      </c>
      <c r="E572" s="96">
        <v>0</v>
      </c>
      <c r="F572" s="96">
        <v>0</v>
      </c>
      <c r="G572" s="96">
        <v>0</v>
      </c>
      <c r="H572" s="96">
        <v>0</v>
      </c>
      <c r="I572" s="97">
        <v>135</v>
      </c>
      <c r="J572" s="97">
        <v>0</v>
      </c>
      <c r="K572" s="97">
        <v>0</v>
      </c>
      <c r="L572" s="97">
        <v>0</v>
      </c>
      <c r="M572" s="97">
        <v>40</v>
      </c>
      <c r="N572" s="97">
        <v>50</v>
      </c>
      <c r="O572" s="97">
        <v>0</v>
      </c>
      <c r="P572" s="98">
        <v>12</v>
      </c>
      <c r="Q572" s="98">
        <v>0</v>
      </c>
      <c r="R572" s="102">
        <v>50</v>
      </c>
      <c r="S572" s="102">
        <v>10</v>
      </c>
      <c r="T572" s="102">
        <v>35</v>
      </c>
      <c r="U572" s="102">
        <v>35</v>
      </c>
      <c r="V572" s="102">
        <v>32</v>
      </c>
      <c r="W572" s="100">
        <v>250</v>
      </c>
      <c r="X572" s="100"/>
      <c r="Y572" s="100">
        <v>0</v>
      </c>
      <c r="Z572" s="1"/>
      <c r="AA572" s="1"/>
      <c r="AB572" s="1"/>
      <c r="AC572" s="1"/>
    </row>
    <row r="573" spans="1:29" ht="15.75" customHeight="1" x14ac:dyDescent="0.2">
      <c r="A573" s="94">
        <v>850100</v>
      </c>
      <c r="B573" s="95" t="s">
        <v>2132</v>
      </c>
      <c r="C573" s="16" t="s">
        <v>311</v>
      </c>
      <c r="D573" s="96">
        <v>88</v>
      </c>
      <c r="E573" s="96">
        <v>0</v>
      </c>
      <c r="F573" s="96">
        <v>0</v>
      </c>
      <c r="G573" s="96">
        <v>0</v>
      </c>
      <c r="H573" s="96">
        <v>0</v>
      </c>
      <c r="I573" s="97">
        <v>135</v>
      </c>
      <c r="J573" s="97">
        <v>0</v>
      </c>
      <c r="K573" s="97">
        <v>0</v>
      </c>
      <c r="L573" s="97">
        <v>0</v>
      </c>
      <c r="M573" s="97">
        <v>40</v>
      </c>
      <c r="N573" s="97">
        <v>50</v>
      </c>
      <c r="O573" s="97">
        <v>0</v>
      </c>
      <c r="P573" s="98">
        <v>12</v>
      </c>
      <c r="Q573" s="98">
        <v>0</v>
      </c>
      <c r="R573" s="102">
        <v>50</v>
      </c>
      <c r="S573" s="102">
        <v>10</v>
      </c>
      <c r="T573" s="102">
        <v>35</v>
      </c>
      <c r="U573" s="102">
        <v>35</v>
      </c>
      <c r="V573" s="102">
        <v>32</v>
      </c>
      <c r="W573" s="100">
        <v>25</v>
      </c>
      <c r="X573" s="100"/>
      <c r="Y573" s="100">
        <v>0</v>
      </c>
      <c r="Z573" s="1"/>
      <c r="AA573" s="1"/>
      <c r="AB573" s="1"/>
      <c r="AC573" s="1"/>
    </row>
    <row r="574" spans="1:29" ht="15.75" customHeight="1" x14ac:dyDescent="0.2">
      <c r="A574" s="94">
        <v>850200</v>
      </c>
      <c r="B574" s="95" t="s">
        <v>2133</v>
      </c>
      <c r="C574" s="16" t="s">
        <v>311</v>
      </c>
      <c r="D574" s="96">
        <v>0</v>
      </c>
      <c r="E574" s="96">
        <v>0</v>
      </c>
      <c r="F574" s="96">
        <v>0</v>
      </c>
      <c r="G574" s="96">
        <v>0</v>
      </c>
      <c r="H574" s="96">
        <v>0</v>
      </c>
      <c r="I574" s="97">
        <v>135</v>
      </c>
      <c r="J574" s="97">
        <v>0</v>
      </c>
      <c r="K574" s="97">
        <v>0</v>
      </c>
      <c r="L574" s="97">
        <v>135</v>
      </c>
      <c r="M574" s="97">
        <v>40</v>
      </c>
      <c r="N574" s="97">
        <v>50</v>
      </c>
      <c r="O574" s="97">
        <v>0</v>
      </c>
      <c r="P574" s="98">
        <v>12</v>
      </c>
      <c r="Q574" s="98">
        <v>0</v>
      </c>
      <c r="R574" s="102">
        <v>50</v>
      </c>
      <c r="S574" s="102">
        <v>10</v>
      </c>
      <c r="T574" s="102">
        <v>35</v>
      </c>
      <c r="U574" s="102">
        <v>35</v>
      </c>
      <c r="V574" s="102">
        <v>32</v>
      </c>
      <c r="W574" s="100">
        <v>250</v>
      </c>
      <c r="X574" s="100"/>
      <c r="Y574" s="100">
        <v>0</v>
      </c>
      <c r="Z574" s="1"/>
      <c r="AA574" s="1"/>
      <c r="AB574" s="1"/>
      <c r="AC574" s="1"/>
    </row>
    <row r="575" spans="1:29" ht="15.75" customHeight="1" x14ac:dyDescent="0.2">
      <c r="A575" s="94">
        <v>850300</v>
      </c>
      <c r="B575" s="95" t="s">
        <v>2134</v>
      </c>
      <c r="C575" s="16" t="s">
        <v>311</v>
      </c>
      <c r="D575" s="96">
        <v>66</v>
      </c>
      <c r="E575" s="96">
        <v>0</v>
      </c>
      <c r="F575" s="96">
        <v>0</v>
      </c>
      <c r="G575" s="96">
        <v>0</v>
      </c>
      <c r="H575" s="96">
        <v>0</v>
      </c>
      <c r="I575" s="97">
        <v>155</v>
      </c>
      <c r="J575" s="97">
        <v>0</v>
      </c>
      <c r="K575" s="97">
        <v>0</v>
      </c>
      <c r="L575" s="97">
        <v>0</v>
      </c>
      <c r="M575" s="97">
        <v>40</v>
      </c>
      <c r="N575" s="97">
        <v>50</v>
      </c>
      <c r="O575" s="97">
        <v>0</v>
      </c>
      <c r="P575" s="98">
        <v>12</v>
      </c>
      <c r="Q575" s="98">
        <v>0</v>
      </c>
      <c r="R575" s="102">
        <v>50</v>
      </c>
      <c r="S575" s="102">
        <v>10</v>
      </c>
      <c r="T575" s="102">
        <v>35</v>
      </c>
      <c r="U575" s="102">
        <v>35</v>
      </c>
      <c r="V575" s="102">
        <v>32</v>
      </c>
      <c r="W575" s="100">
        <v>250</v>
      </c>
      <c r="X575" s="100"/>
      <c r="Y575" s="100">
        <v>0</v>
      </c>
      <c r="Z575" s="1"/>
      <c r="AA575" s="1"/>
      <c r="AB575" s="1"/>
      <c r="AC575" s="1"/>
    </row>
    <row r="576" spans="1:29" ht="15.75" customHeight="1" x14ac:dyDescent="0.2">
      <c r="A576" s="94">
        <v>850400</v>
      </c>
      <c r="B576" s="95" t="s">
        <v>2135</v>
      </c>
      <c r="C576" s="16" t="s">
        <v>311</v>
      </c>
      <c r="D576" s="96">
        <v>25</v>
      </c>
      <c r="E576" s="96">
        <v>0</v>
      </c>
      <c r="F576" s="96">
        <v>63</v>
      </c>
      <c r="G576" s="96">
        <v>0</v>
      </c>
      <c r="H576" s="96">
        <v>0</v>
      </c>
      <c r="I576" s="97">
        <v>101</v>
      </c>
      <c r="J576" s="97">
        <v>110</v>
      </c>
      <c r="K576" s="97">
        <v>0</v>
      </c>
      <c r="L576" s="97">
        <v>0</v>
      </c>
      <c r="M576" s="97">
        <v>40</v>
      </c>
      <c r="N576" s="97">
        <v>50</v>
      </c>
      <c r="O576" s="97">
        <v>0</v>
      </c>
      <c r="P576" s="98">
        <v>12</v>
      </c>
      <c r="Q576" s="98">
        <v>0</v>
      </c>
      <c r="R576" s="102">
        <v>50</v>
      </c>
      <c r="S576" s="102">
        <v>10</v>
      </c>
      <c r="T576" s="102">
        <v>35</v>
      </c>
      <c r="U576" s="102">
        <v>35</v>
      </c>
      <c r="V576" s="102">
        <v>32</v>
      </c>
      <c r="W576" s="100">
        <v>250</v>
      </c>
      <c r="X576" s="100"/>
      <c r="Y576" s="100">
        <v>1</v>
      </c>
      <c r="Z576" s="1"/>
      <c r="AA576" s="1"/>
      <c r="AB576" s="1"/>
      <c r="AC576" s="1"/>
    </row>
    <row r="577" spans="1:29" ht="15.75" customHeight="1" x14ac:dyDescent="0.2">
      <c r="A577" s="94">
        <v>850500</v>
      </c>
      <c r="B577" s="95" t="s">
        <v>2136</v>
      </c>
      <c r="C577" s="16" t="s">
        <v>311</v>
      </c>
      <c r="D577" s="96">
        <v>18</v>
      </c>
      <c r="E577" s="96">
        <v>0</v>
      </c>
      <c r="F577" s="96">
        <v>62</v>
      </c>
      <c r="G577" s="96">
        <v>0</v>
      </c>
      <c r="H577" s="96">
        <v>0</v>
      </c>
      <c r="I577" s="97">
        <v>101</v>
      </c>
      <c r="J577" s="97">
        <v>108</v>
      </c>
      <c r="K577" s="97">
        <v>0</v>
      </c>
      <c r="L577" s="97">
        <v>0</v>
      </c>
      <c r="M577" s="97">
        <v>40</v>
      </c>
      <c r="N577" s="97">
        <v>50</v>
      </c>
      <c r="O577" s="97">
        <v>0</v>
      </c>
      <c r="P577" s="98">
        <v>12</v>
      </c>
      <c r="Q577" s="98">
        <v>0</v>
      </c>
      <c r="R577" s="102">
        <v>50</v>
      </c>
      <c r="S577" s="102">
        <v>10</v>
      </c>
      <c r="T577" s="102">
        <v>35</v>
      </c>
      <c r="U577" s="102">
        <v>35</v>
      </c>
      <c r="V577" s="102">
        <v>32</v>
      </c>
      <c r="W577" s="100">
        <v>250</v>
      </c>
      <c r="X577" s="100"/>
      <c r="Y577" s="100">
        <v>1</v>
      </c>
      <c r="Z577" s="1"/>
      <c r="AA577" s="1"/>
      <c r="AB577" s="1"/>
      <c r="AC577" s="1"/>
    </row>
    <row r="578" spans="1:29" ht="15.75" customHeight="1" x14ac:dyDescent="0.2">
      <c r="A578" s="94">
        <v>850600</v>
      </c>
      <c r="B578" s="95" t="s">
        <v>2137</v>
      </c>
      <c r="C578" s="16" t="s">
        <v>311</v>
      </c>
      <c r="D578" s="96">
        <v>34</v>
      </c>
      <c r="E578" s="96">
        <v>0</v>
      </c>
      <c r="F578" s="96">
        <v>0</v>
      </c>
      <c r="G578" s="96">
        <v>63</v>
      </c>
      <c r="H578" s="96">
        <v>0</v>
      </c>
      <c r="I578" s="97">
        <v>91</v>
      </c>
      <c r="J578" s="97">
        <v>111</v>
      </c>
      <c r="K578" s="97">
        <v>0</v>
      </c>
      <c r="L578" s="97">
        <v>0</v>
      </c>
      <c r="M578" s="97">
        <v>40</v>
      </c>
      <c r="N578" s="97">
        <v>50</v>
      </c>
      <c r="O578" s="97">
        <v>0</v>
      </c>
      <c r="P578" s="98">
        <v>12</v>
      </c>
      <c r="Q578" s="98">
        <v>0</v>
      </c>
      <c r="R578" s="102">
        <v>50</v>
      </c>
      <c r="S578" s="102">
        <v>10</v>
      </c>
      <c r="T578" s="102">
        <v>35</v>
      </c>
      <c r="U578" s="102">
        <v>35</v>
      </c>
      <c r="V578" s="102">
        <v>32</v>
      </c>
      <c r="W578" s="100">
        <v>250</v>
      </c>
      <c r="X578" s="100"/>
      <c r="Y578" s="100">
        <v>1</v>
      </c>
      <c r="Z578" s="1"/>
      <c r="AA578" s="1"/>
      <c r="AB578" s="1"/>
      <c r="AC578" s="1"/>
    </row>
    <row r="579" spans="1:29" ht="15.75" customHeight="1" x14ac:dyDescent="0.2">
      <c r="A579" s="94">
        <v>850700</v>
      </c>
      <c r="B579" s="95" t="s">
        <v>2138</v>
      </c>
      <c r="C579" s="16" t="s">
        <v>311</v>
      </c>
      <c r="D579" s="96">
        <v>32</v>
      </c>
      <c r="E579" s="96">
        <v>0</v>
      </c>
      <c r="F579" s="96">
        <v>0</v>
      </c>
      <c r="G579" s="96">
        <v>74</v>
      </c>
      <c r="H579" s="96">
        <v>0</v>
      </c>
      <c r="I579" s="97">
        <v>93</v>
      </c>
      <c r="J579" s="97">
        <v>101</v>
      </c>
      <c r="K579" s="97">
        <v>0</v>
      </c>
      <c r="L579" s="97">
        <v>0</v>
      </c>
      <c r="M579" s="97">
        <v>40</v>
      </c>
      <c r="N579" s="97">
        <v>50</v>
      </c>
      <c r="O579" s="97">
        <v>0</v>
      </c>
      <c r="P579" s="98">
        <v>12</v>
      </c>
      <c r="Q579" s="98">
        <v>0</v>
      </c>
      <c r="R579" s="102">
        <v>50</v>
      </c>
      <c r="S579" s="102">
        <v>10</v>
      </c>
      <c r="T579" s="102">
        <v>35</v>
      </c>
      <c r="U579" s="102">
        <v>35</v>
      </c>
      <c r="V579" s="102">
        <v>32</v>
      </c>
      <c r="W579" s="100">
        <v>250</v>
      </c>
      <c r="X579" s="100"/>
      <c r="Y579" s="100">
        <v>1</v>
      </c>
      <c r="Z579" s="1"/>
      <c r="AA579" s="1"/>
      <c r="AB579" s="1"/>
      <c r="AC579" s="1"/>
    </row>
    <row r="580" spans="1:29" ht="15.75" customHeight="1" x14ac:dyDescent="0.2">
      <c r="A580" s="94">
        <v>850800</v>
      </c>
      <c r="B580" s="95" t="s">
        <v>2139</v>
      </c>
      <c r="C580" s="16" t="s">
        <v>311</v>
      </c>
      <c r="D580" s="96">
        <v>0</v>
      </c>
      <c r="E580" s="96">
        <v>0</v>
      </c>
      <c r="F580" s="96">
        <v>0</v>
      </c>
      <c r="G580" s="96">
        <v>0</v>
      </c>
      <c r="H580" s="96">
        <v>0</v>
      </c>
      <c r="I580" s="97">
        <v>135</v>
      </c>
      <c r="J580" s="97">
        <v>0</v>
      </c>
      <c r="K580" s="97">
        <v>135</v>
      </c>
      <c r="L580" s="97">
        <v>0</v>
      </c>
      <c r="M580" s="97">
        <v>40</v>
      </c>
      <c r="N580" s="97">
        <v>50</v>
      </c>
      <c r="O580" s="97">
        <v>0</v>
      </c>
      <c r="P580" s="98">
        <v>12</v>
      </c>
      <c r="Q580" s="98">
        <v>0</v>
      </c>
      <c r="R580" s="102">
        <v>50</v>
      </c>
      <c r="S580" s="102">
        <v>10</v>
      </c>
      <c r="T580" s="102">
        <v>35</v>
      </c>
      <c r="U580" s="102">
        <v>35</v>
      </c>
      <c r="V580" s="102">
        <v>32</v>
      </c>
      <c r="W580" s="100">
        <v>250</v>
      </c>
      <c r="X580" s="100"/>
      <c r="Y580" s="100">
        <v>0</v>
      </c>
      <c r="Z580" s="1"/>
      <c r="AA580" s="1"/>
      <c r="AB580" s="1"/>
      <c r="AC580" s="1"/>
    </row>
    <row r="581" spans="1:29" ht="15.75" customHeight="1" x14ac:dyDescent="0.2">
      <c r="A581" s="94">
        <v>850900</v>
      </c>
      <c r="B581" s="95" t="s">
        <v>2140</v>
      </c>
      <c r="C581" s="16" t="s">
        <v>311</v>
      </c>
      <c r="D581" s="96">
        <v>0</v>
      </c>
      <c r="E581" s="96">
        <v>0</v>
      </c>
      <c r="F581" s="96">
        <v>0</v>
      </c>
      <c r="G581" s="96">
        <v>0</v>
      </c>
      <c r="H581" s="96">
        <v>1</v>
      </c>
      <c r="I581" s="97">
        <v>118</v>
      </c>
      <c r="J581" s="97">
        <v>0</v>
      </c>
      <c r="K581" s="97">
        <v>136</v>
      </c>
      <c r="L581" s="97">
        <v>0</v>
      </c>
      <c r="M581" s="97">
        <v>40</v>
      </c>
      <c r="N581" s="97">
        <v>50</v>
      </c>
      <c r="O581" s="97">
        <v>0</v>
      </c>
      <c r="P581" s="98">
        <v>12</v>
      </c>
      <c r="Q581" s="98">
        <v>0</v>
      </c>
      <c r="R581" s="102">
        <v>50</v>
      </c>
      <c r="S581" s="102">
        <v>10</v>
      </c>
      <c r="T581" s="102">
        <v>35</v>
      </c>
      <c r="U581" s="102">
        <v>35</v>
      </c>
      <c r="V581" s="102">
        <v>32</v>
      </c>
      <c r="W581" s="100">
        <v>250</v>
      </c>
      <c r="X581" s="100"/>
      <c r="Y581" s="100">
        <v>0</v>
      </c>
      <c r="Z581" s="1"/>
      <c r="AA581" s="1"/>
      <c r="AB581" s="1"/>
      <c r="AC581" s="1"/>
    </row>
    <row r="582" spans="1:29" ht="15.75" customHeight="1" x14ac:dyDescent="0.2">
      <c r="A582" s="94" t="s">
        <v>418</v>
      </c>
      <c r="B582" s="94" t="s">
        <v>449</v>
      </c>
      <c r="C582" s="16" t="s">
        <v>2</v>
      </c>
      <c r="D582" s="96" t="s">
        <v>419</v>
      </c>
      <c r="E582" s="96" t="s">
        <v>420</v>
      </c>
      <c r="F582" s="96" t="s">
        <v>421</v>
      </c>
      <c r="G582" s="96" t="s">
        <v>422</v>
      </c>
      <c r="H582" s="96" t="s">
        <v>423</v>
      </c>
      <c r="I582" s="97" t="s">
        <v>424</v>
      </c>
      <c r="J582" s="97" t="s">
        <v>425</v>
      </c>
      <c r="K582" s="97" t="s">
        <v>426</v>
      </c>
      <c r="L582" s="97" t="s">
        <v>427</v>
      </c>
      <c r="M582" s="97" t="s">
        <v>428</v>
      </c>
      <c r="N582" s="97" t="s">
        <v>429</v>
      </c>
      <c r="O582" s="97" t="s">
        <v>430</v>
      </c>
      <c r="P582" s="98" t="s">
        <v>9</v>
      </c>
      <c r="Q582" s="98" t="s">
        <v>431</v>
      </c>
      <c r="R582" s="102" t="s">
        <v>432</v>
      </c>
      <c r="S582" s="102" t="s">
        <v>433</v>
      </c>
      <c r="T582" s="102" t="s">
        <v>434</v>
      </c>
      <c r="U582" s="102" t="s">
        <v>435</v>
      </c>
      <c r="V582" s="102" t="s">
        <v>436</v>
      </c>
      <c r="W582" s="100" t="s">
        <v>437</v>
      </c>
      <c r="X582" s="100" t="s">
        <v>10</v>
      </c>
      <c r="Y582" s="100" t="s">
        <v>438</v>
      </c>
      <c r="Z582" s="1"/>
      <c r="AA582" s="1"/>
      <c r="AB582" s="1"/>
      <c r="AC582" s="1"/>
    </row>
    <row r="583" spans="1:29" ht="15.75" customHeight="1" x14ac:dyDescent="0.2">
      <c r="A583" s="94">
        <v>851000</v>
      </c>
      <c r="B583" s="103" t="s">
        <v>2141</v>
      </c>
      <c r="C583" s="16" t="s">
        <v>317</v>
      </c>
      <c r="D583" s="96">
        <v>84</v>
      </c>
      <c r="E583" s="96">
        <v>0</v>
      </c>
      <c r="F583" s="96">
        <v>0</v>
      </c>
      <c r="G583" s="96">
        <v>116</v>
      </c>
      <c r="H583" s="96">
        <v>0</v>
      </c>
      <c r="I583" s="97">
        <v>130</v>
      </c>
      <c r="J583" s="97">
        <v>130</v>
      </c>
      <c r="K583" s="97">
        <v>0</v>
      </c>
      <c r="L583" s="97">
        <v>0</v>
      </c>
      <c r="M583" s="97">
        <v>45</v>
      </c>
      <c r="N583" s="97">
        <v>50</v>
      </c>
      <c r="O583" s="97">
        <v>0</v>
      </c>
      <c r="P583" s="98">
        <v>24</v>
      </c>
      <c r="Q583" s="98">
        <v>0.7</v>
      </c>
      <c r="R583" s="102">
        <v>50</v>
      </c>
      <c r="S583" s="102">
        <v>10</v>
      </c>
      <c r="T583" s="102">
        <v>35</v>
      </c>
      <c r="U583" s="102">
        <v>35</v>
      </c>
      <c r="V583" s="102">
        <v>32</v>
      </c>
      <c r="W583" s="100">
        <v>600</v>
      </c>
      <c r="X583" s="100"/>
      <c r="Y583" s="100">
        <v>0</v>
      </c>
      <c r="Z583" s="1"/>
      <c r="AA583" s="1"/>
      <c r="AB583" s="1"/>
      <c r="AC583" s="1"/>
    </row>
    <row r="584" spans="1:29" ht="15.75" customHeight="1" x14ac:dyDescent="0.2">
      <c r="A584" s="94" t="s">
        <v>418</v>
      </c>
      <c r="B584" s="94" t="s">
        <v>449</v>
      </c>
      <c r="C584" s="16" t="s">
        <v>2</v>
      </c>
      <c r="D584" s="96" t="s">
        <v>419</v>
      </c>
      <c r="E584" s="96" t="s">
        <v>420</v>
      </c>
      <c r="F584" s="96" t="s">
        <v>421</v>
      </c>
      <c r="G584" s="96" t="s">
        <v>422</v>
      </c>
      <c r="H584" s="96" t="s">
        <v>423</v>
      </c>
      <c r="I584" s="97" t="s">
        <v>424</v>
      </c>
      <c r="J584" s="97" t="s">
        <v>425</v>
      </c>
      <c r="K584" s="97" t="s">
        <v>426</v>
      </c>
      <c r="L584" s="97" t="s">
        <v>427</v>
      </c>
      <c r="M584" s="97" t="s">
        <v>428</v>
      </c>
      <c r="N584" s="97" t="s">
        <v>429</v>
      </c>
      <c r="O584" s="97" t="s">
        <v>430</v>
      </c>
      <c r="P584" s="98" t="s">
        <v>9</v>
      </c>
      <c r="Q584" s="98" t="s">
        <v>431</v>
      </c>
      <c r="R584" s="102" t="s">
        <v>432</v>
      </c>
      <c r="S584" s="102" t="s">
        <v>433</v>
      </c>
      <c r="T584" s="102" t="s">
        <v>434</v>
      </c>
      <c r="U584" s="102" t="s">
        <v>435</v>
      </c>
      <c r="V584" s="102" t="s">
        <v>436</v>
      </c>
      <c r="W584" s="100" t="s">
        <v>437</v>
      </c>
      <c r="X584" s="100" t="s">
        <v>10</v>
      </c>
      <c r="Y584" s="100" t="s">
        <v>438</v>
      </c>
      <c r="Z584" s="1"/>
      <c r="AA584" s="1"/>
      <c r="AB584" s="1"/>
      <c r="AC584" s="1"/>
    </row>
    <row r="585" spans="1:29" ht="15.75" customHeight="1" x14ac:dyDescent="0.2">
      <c r="A585" s="94">
        <v>852000</v>
      </c>
      <c r="B585" s="103" t="s">
        <v>2142</v>
      </c>
      <c r="C585" s="16" t="s">
        <v>260</v>
      </c>
      <c r="D585" s="96">
        <v>81</v>
      </c>
      <c r="E585" s="96">
        <v>0</v>
      </c>
      <c r="F585" s="96">
        <v>0</v>
      </c>
      <c r="G585" s="96">
        <v>0</v>
      </c>
      <c r="H585" s="96">
        <v>0</v>
      </c>
      <c r="I585" s="97">
        <v>138</v>
      </c>
      <c r="J585" s="97">
        <v>0</v>
      </c>
      <c r="K585" s="97">
        <v>0</v>
      </c>
      <c r="L585" s="97">
        <v>0</v>
      </c>
      <c r="M585" s="97">
        <v>45</v>
      </c>
      <c r="N585" s="97">
        <v>50</v>
      </c>
      <c r="O585" s="97">
        <v>0</v>
      </c>
      <c r="P585" s="98">
        <v>22</v>
      </c>
      <c r="Q585" s="98">
        <v>0.7</v>
      </c>
      <c r="R585" s="102">
        <v>50</v>
      </c>
      <c r="S585" s="102">
        <v>10</v>
      </c>
      <c r="T585" s="102">
        <v>35</v>
      </c>
      <c r="U585" s="102">
        <v>35</v>
      </c>
      <c r="V585" s="102">
        <v>32</v>
      </c>
      <c r="W585" s="100">
        <v>600</v>
      </c>
      <c r="X585" s="100"/>
      <c r="Y585" s="100">
        <v>0</v>
      </c>
      <c r="Z585" s="1"/>
      <c r="AA585" s="1"/>
      <c r="AB585" s="1"/>
      <c r="AC585" s="1"/>
    </row>
    <row r="586" spans="1:29" ht="15.75" customHeight="1" x14ac:dyDescent="0.2">
      <c r="A586" s="94">
        <v>852100</v>
      </c>
      <c r="B586" s="95" t="s">
        <v>2143</v>
      </c>
      <c r="C586" s="16" t="s">
        <v>260</v>
      </c>
      <c r="D586" s="96">
        <v>81</v>
      </c>
      <c r="E586" s="96">
        <v>0</v>
      </c>
      <c r="F586" s="96">
        <v>0</v>
      </c>
      <c r="G586" s="96">
        <v>0</v>
      </c>
      <c r="H586" s="96">
        <v>0</v>
      </c>
      <c r="I586" s="97">
        <v>138</v>
      </c>
      <c r="J586" s="97">
        <v>0</v>
      </c>
      <c r="K586" s="97">
        <v>0</v>
      </c>
      <c r="L586" s="97">
        <v>0</v>
      </c>
      <c r="M586" s="97">
        <v>45</v>
      </c>
      <c r="N586" s="97">
        <v>50</v>
      </c>
      <c r="O586" s="97">
        <v>0</v>
      </c>
      <c r="P586" s="98">
        <v>22</v>
      </c>
      <c r="Q586" s="98">
        <v>0.7</v>
      </c>
      <c r="R586" s="102">
        <v>50</v>
      </c>
      <c r="S586" s="102">
        <v>10</v>
      </c>
      <c r="T586" s="102">
        <v>35</v>
      </c>
      <c r="U586" s="102">
        <v>35</v>
      </c>
      <c r="V586" s="102">
        <v>32</v>
      </c>
      <c r="W586" s="100">
        <v>60</v>
      </c>
      <c r="X586" s="100"/>
      <c r="Y586" s="100">
        <v>0</v>
      </c>
      <c r="Z586" s="1"/>
      <c r="AA586" s="1"/>
      <c r="AB586" s="1"/>
      <c r="AC586" s="1"/>
    </row>
    <row r="587" spans="1:29" ht="15.75" customHeight="1" x14ac:dyDescent="0.2">
      <c r="A587" s="94">
        <v>852200</v>
      </c>
      <c r="B587" s="95" t="s">
        <v>2144</v>
      </c>
      <c r="C587" s="16" t="s">
        <v>260</v>
      </c>
      <c r="D587" s="96">
        <v>0</v>
      </c>
      <c r="E587" s="96">
        <v>0</v>
      </c>
      <c r="F587" s="96">
        <v>0</v>
      </c>
      <c r="G587" s="96">
        <v>0</v>
      </c>
      <c r="H587" s="96">
        <v>0</v>
      </c>
      <c r="I587" s="97">
        <v>138</v>
      </c>
      <c r="J587" s="97">
        <v>0</v>
      </c>
      <c r="K587" s="97">
        <v>0</v>
      </c>
      <c r="L587" s="97">
        <v>138</v>
      </c>
      <c r="M587" s="97">
        <v>45</v>
      </c>
      <c r="N587" s="97">
        <v>50</v>
      </c>
      <c r="O587" s="97">
        <v>0</v>
      </c>
      <c r="P587" s="98">
        <v>22</v>
      </c>
      <c r="Q587" s="98">
        <v>0.7</v>
      </c>
      <c r="R587" s="102">
        <v>50</v>
      </c>
      <c r="S587" s="102">
        <v>10</v>
      </c>
      <c r="T587" s="102">
        <v>35</v>
      </c>
      <c r="U587" s="102">
        <v>35</v>
      </c>
      <c r="V587" s="102">
        <v>32</v>
      </c>
      <c r="W587" s="100">
        <v>600</v>
      </c>
      <c r="X587" s="100"/>
      <c r="Y587" s="100">
        <v>0</v>
      </c>
      <c r="Z587" s="1"/>
      <c r="AA587" s="1"/>
      <c r="AB587" s="1"/>
      <c r="AC587" s="1"/>
    </row>
    <row r="588" spans="1:29" ht="15.75" customHeight="1" x14ac:dyDescent="0.2">
      <c r="A588" s="94">
        <v>852300</v>
      </c>
      <c r="B588" s="95" t="s">
        <v>2145</v>
      </c>
      <c r="C588" s="16" t="s">
        <v>260</v>
      </c>
      <c r="D588" s="96">
        <v>60</v>
      </c>
      <c r="E588" s="96">
        <v>0</v>
      </c>
      <c r="F588" s="96">
        <v>0</v>
      </c>
      <c r="G588" s="96">
        <v>0</v>
      </c>
      <c r="H588" s="96">
        <v>0</v>
      </c>
      <c r="I588" s="97">
        <v>159</v>
      </c>
      <c r="J588" s="97">
        <v>0</v>
      </c>
      <c r="K588" s="97">
        <v>0</v>
      </c>
      <c r="L588" s="97">
        <v>0</v>
      </c>
      <c r="M588" s="97">
        <v>45</v>
      </c>
      <c r="N588" s="97">
        <v>50</v>
      </c>
      <c r="O588" s="97">
        <v>0</v>
      </c>
      <c r="P588" s="98">
        <v>22</v>
      </c>
      <c r="Q588" s="98">
        <v>0.7</v>
      </c>
      <c r="R588" s="102">
        <v>50</v>
      </c>
      <c r="S588" s="102">
        <v>10</v>
      </c>
      <c r="T588" s="102">
        <v>35</v>
      </c>
      <c r="U588" s="102">
        <v>35</v>
      </c>
      <c r="V588" s="102">
        <v>32</v>
      </c>
      <c r="W588" s="100">
        <v>600</v>
      </c>
      <c r="X588" s="100"/>
      <c r="Y588" s="100">
        <v>0</v>
      </c>
      <c r="Z588" s="1"/>
      <c r="AA588" s="1"/>
      <c r="AB588" s="1"/>
      <c r="AC588" s="1"/>
    </row>
    <row r="589" spans="1:29" ht="15.75" customHeight="1" x14ac:dyDescent="0.2">
      <c r="A589" s="94">
        <v>852400</v>
      </c>
      <c r="B589" s="95" t="s">
        <v>2146</v>
      </c>
      <c r="C589" s="16" t="s">
        <v>260</v>
      </c>
      <c r="D589" s="96">
        <v>23</v>
      </c>
      <c r="E589" s="96">
        <v>0</v>
      </c>
      <c r="F589" s="96">
        <v>58</v>
      </c>
      <c r="G589" s="96">
        <v>0</v>
      </c>
      <c r="H589" s="96">
        <v>0</v>
      </c>
      <c r="I589" s="97">
        <v>104</v>
      </c>
      <c r="J589" s="97">
        <v>112</v>
      </c>
      <c r="K589" s="97">
        <v>0</v>
      </c>
      <c r="L589" s="97">
        <v>0</v>
      </c>
      <c r="M589" s="97">
        <v>45</v>
      </c>
      <c r="N589" s="97">
        <v>50</v>
      </c>
      <c r="O589" s="97">
        <v>0</v>
      </c>
      <c r="P589" s="98">
        <v>22</v>
      </c>
      <c r="Q589" s="98">
        <v>0.7</v>
      </c>
      <c r="R589" s="102">
        <v>50</v>
      </c>
      <c r="S589" s="102">
        <v>10</v>
      </c>
      <c r="T589" s="102">
        <v>35</v>
      </c>
      <c r="U589" s="102">
        <v>35</v>
      </c>
      <c r="V589" s="102">
        <v>32</v>
      </c>
      <c r="W589" s="100">
        <v>600</v>
      </c>
      <c r="X589" s="100"/>
      <c r="Y589" s="100">
        <v>1</v>
      </c>
      <c r="Z589" s="1"/>
      <c r="AA589" s="1"/>
      <c r="AB589" s="1"/>
      <c r="AC589" s="1"/>
    </row>
    <row r="590" spans="1:29" ht="15.75" customHeight="1" x14ac:dyDescent="0.2">
      <c r="A590" s="94">
        <v>852500</v>
      </c>
      <c r="B590" s="95" t="s">
        <v>2147</v>
      </c>
      <c r="C590" s="16" t="s">
        <v>260</v>
      </c>
      <c r="D590" s="96">
        <v>16</v>
      </c>
      <c r="E590" s="96">
        <v>0</v>
      </c>
      <c r="F590" s="96">
        <v>57</v>
      </c>
      <c r="G590" s="96">
        <v>0</v>
      </c>
      <c r="H590" s="96">
        <v>0</v>
      </c>
      <c r="I590" s="97">
        <v>104</v>
      </c>
      <c r="J590" s="97">
        <v>110</v>
      </c>
      <c r="K590" s="97">
        <v>0</v>
      </c>
      <c r="L590" s="97">
        <v>0</v>
      </c>
      <c r="M590" s="97">
        <v>45</v>
      </c>
      <c r="N590" s="97">
        <v>50</v>
      </c>
      <c r="O590" s="97">
        <v>0</v>
      </c>
      <c r="P590" s="98">
        <v>22</v>
      </c>
      <c r="Q590" s="98">
        <v>0.7</v>
      </c>
      <c r="R590" s="102">
        <v>50</v>
      </c>
      <c r="S590" s="102">
        <v>10</v>
      </c>
      <c r="T590" s="102">
        <v>35</v>
      </c>
      <c r="U590" s="102">
        <v>35</v>
      </c>
      <c r="V590" s="102">
        <v>32</v>
      </c>
      <c r="W590" s="100">
        <v>600</v>
      </c>
      <c r="X590" s="100"/>
      <c r="Y590" s="100">
        <v>1</v>
      </c>
      <c r="Z590" s="1"/>
      <c r="AA590" s="1"/>
      <c r="AB590" s="1"/>
      <c r="AC590" s="1"/>
    </row>
    <row r="591" spans="1:29" ht="15.75" customHeight="1" x14ac:dyDescent="0.2">
      <c r="A591" s="94">
        <v>852600</v>
      </c>
      <c r="B591" s="95" t="s">
        <v>2148</v>
      </c>
      <c r="C591" s="16" t="s">
        <v>260</v>
      </c>
      <c r="D591" s="96">
        <v>31</v>
      </c>
      <c r="E591" s="96">
        <v>0</v>
      </c>
      <c r="F591" s="96">
        <v>0</v>
      </c>
      <c r="G591" s="96">
        <v>58</v>
      </c>
      <c r="H591" s="96">
        <v>0</v>
      </c>
      <c r="I591" s="97">
        <v>93</v>
      </c>
      <c r="J591" s="97">
        <v>114</v>
      </c>
      <c r="K591" s="97">
        <v>0</v>
      </c>
      <c r="L591" s="97">
        <v>0</v>
      </c>
      <c r="M591" s="97">
        <v>45</v>
      </c>
      <c r="N591" s="97">
        <v>50</v>
      </c>
      <c r="O591" s="97">
        <v>0</v>
      </c>
      <c r="P591" s="98">
        <v>22</v>
      </c>
      <c r="Q591" s="98">
        <v>0.7</v>
      </c>
      <c r="R591" s="102">
        <v>50</v>
      </c>
      <c r="S591" s="102">
        <v>10</v>
      </c>
      <c r="T591" s="102">
        <v>35</v>
      </c>
      <c r="U591" s="102">
        <v>35</v>
      </c>
      <c r="V591" s="102">
        <v>32</v>
      </c>
      <c r="W591" s="100">
        <v>600</v>
      </c>
      <c r="X591" s="100"/>
      <c r="Y591" s="100">
        <v>1</v>
      </c>
      <c r="Z591" s="1"/>
      <c r="AA591" s="1"/>
      <c r="AB591" s="1"/>
      <c r="AC591" s="1"/>
    </row>
    <row r="592" spans="1:29" ht="15.75" customHeight="1" x14ac:dyDescent="0.2">
      <c r="A592" s="94">
        <v>852700</v>
      </c>
      <c r="B592" s="95" t="s">
        <v>2149</v>
      </c>
      <c r="C592" s="16" t="s">
        <v>260</v>
      </c>
      <c r="D592" s="96">
        <v>29</v>
      </c>
      <c r="E592" s="96">
        <v>0</v>
      </c>
      <c r="F592" s="96">
        <v>0</v>
      </c>
      <c r="G592" s="96">
        <v>68</v>
      </c>
      <c r="H592" s="96">
        <v>0</v>
      </c>
      <c r="I592" s="97">
        <v>95</v>
      </c>
      <c r="J592" s="97">
        <v>104</v>
      </c>
      <c r="K592" s="97">
        <v>0</v>
      </c>
      <c r="L592" s="97">
        <v>0</v>
      </c>
      <c r="M592" s="97">
        <v>45</v>
      </c>
      <c r="N592" s="97">
        <v>50</v>
      </c>
      <c r="O592" s="97">
        <v>0</v>
      </c>
      <c r="P592" s="98">
        <v>22</v>
      </c>
      <c r="Q592" s="98">
        <v>0.7</v>
      </c>
      <c r="R592" s="102">
        <v>50</v>
      </c>
      <c r="S592" s="102">
        <v>10</v>
      </c>
      <c r="T592" s="102">
        <v>35</v>
      </c>
      <c r="U592" s="102">
        <v>35</v>
      </c>
      <c r="V592" s="102">
        <v>32</v>
      </c>
      <c r="W592" s="100">
        <v>600</v>
      </c>
      <c r="X592" s="100"/>
      <c r="Y592" s="100">
        <v>1</v>
      </c>
      <c r="Z592" s="1"/>
      <c r="AA592" s="1"/>
      <c r="AB592" s="1"/>
      <c r="AC592" s="1"/>
    </row>
    <row r="593" spans="1:29" ht="15.75" customHeight="1" x14ac:dyDescent="0.2">
      <c r="A593" s="94">
        <v>852800</v>
      </c>
      <c r="B593" s="95" t="s">
        <v>2150</v>
      </c>
      <c r="C593" s="16" t="s">
        <v>260</v>
      </c>
      <c r="D593" s="96">
        <v>0</v>
      </c>
      <c r="E593" s="96">
        <v>0</v>
      </c>
      <c r="F593" s="96">
        <v>0</v>
      </c>
      <c r="G593" s="96">
        <v>0</v>
      </c>
      <c r="H593" s="96">
        <v>0</v>
      </c>
      <c r="I593" s="97">
        <v>138</v>
      </c>
      <c r="J593" s="97">
        <v>0</v>
      </c>
      <c r="K593" s="97">
        <v>138</v>
      </c>
      <c r="L593" s="97">
        <v>0</v>
      </c>
      <c r="M593" s="97">
        <v>45</v>
      </c>
      <c r="N593" s="97">
        <v>50</v>
      </c>
      <c r="O593" s="97">
        <v>0</v>
      </c>
      <c r="P593" s="98">
        <v>22</v>
      </c>
      <c r="Q593" s="98">
        <v>0.7</v>
      </c>
      <c r="R593" s="102">
        <v>50</v>
      </c>
      <c r="S593" s="102">
        <v>10</v>
      </c>
      <c r="T593" s="102">
        <v>35</v>
      </c>
      <c r="U593" s="102">
        <v>35</v>
      </c>
      <c r="V593" s="102">
        <v>32</v>
      </c>
      <c r="W593" s="100">
        <v>600</v>
      </c>
      <c r="X593" s="100"/>
      <c r="Y593" s="100">
        <v>0</v>
      </c>
      <c r="Z593" s="1"/>
      <c r="AA593" s="1"/>
      <c r="AB593" s="1"/>
      <c r="AC593" s="1"/>
    </row>
    <row r="594" spans="1:29" ht="15.75" customHeight="1" x14ac:dyDescent="0.2">
      <c r="A594" s="94">
        <v>852900</v>
      </c>
      <c r="B594" s="95" t="s">
        <v>2151</v>
      </c>
      <c r="C594" s="16" t="s">
        <v>260</v>
      </c>
      <c r="D594" s="96">
        <v>0</v>
      </c>
      <c r="E594" s="96">
        <v>0</v>
      </c>
      <c r="F594" s="96">
        <v>0</v>
      </c>
      <c r="G594" s="96">
        <v>0</v>
      </c>
      <c r="H594" s="96">
        <v>1</v>
      </c>
      <c r="I594" s="97">
        <v>120</v>
      </c>
      <c r="J594" s="97">
        <v>0</v>
      </c>
      <c r="K594" s="97">
        <v>138</v>
      </c>
      <c r="L594" s="97">
        <v>0</v>
      </c>
      <c r="M594" s="97">
        <v>45</v>
      </c>
      <c r="N594" s="97">
        <v>50</v>
      </c>
      <c r="O594" s="97">
        <v>0</v>
      </c>
      <c r="P594" s="98">
        <v>22</v>
      </c>
      <c r="Q594" s="98">
        <v>0.7</v>
      </c>
      <c r="R594" s="102">
        <v>50</v>
      </c>
      <c r="S594" s="102">
        <v>10</v>
      </c>
      <c r="T594" s="102">
        <v>35</v>
      </c>
      <c r="U594" s="102">
        <v>35</v>
      </c>
      <c r="V594" s="102">
        <v>32</v>
      </c>
      <c r="W594" s="100">
        <v>600</v>
      </c>
      <c r="X594" s="100"/>
      <c r="Y594" s="100">
        <v>0</v>
      </c>
      <c r="Z594" s="1"/>
      <c r="AA594" s="1"/>
      <c r="AB594" s="1"/>
      <c r="AC594" s="1"/>
    </row>
    <row r="595" spans="1:29" ht="15.75" customHeight="1" x14ac:dyDescent="0.2">
      <c r="A595" s="94" t="s">
        <v>418</v>
      </c>
      <c r="B595" s="94" t="s">
        <v>449</v>
      </c>
      <c r="C595" s="16" t="s">
        <v>2</v>
      </c>
      <c r="D595" s="96" t="s">
        <v>419</v>
      </c>
      <c r="E595" s="96" t="s">
        <v>420</v>
      </c>
      <c r="F595" s="96" t="s">
        <v>421</v>
      </c>
      <c r="G595" s="96" t="s">
        <v>422</v>
      </c>
      <c r="H595" s="96" t="s">
        <v>423</v>
      </c>
      <c r="I595" s="97" t="s">
        <v>424</v>
      </c>
      <c r="J595" s="97" t="s">
        <v>425</v>
      </c>
      <c r="K595" s="97" t="s">
        <v>426</v>
      </c>
      <c r="L595" s="97" t="s">
        <v>427</v>
      </c>
      <c r="M595" s="97" t="s">
        <v>428</v>
      </c>
      <c r="N595" s="97" t="s">
        <v>429</v>
      </c>
      <c r="O595" s="97" t="s">
        <v>430</v>
      </c>
      <c r="P595" s="98" t="s">
        <v>9</v>
      </c>
      <c r="Q595" s="98" t="s">
        <v>431</v>
      </c>
      <c r="R595" s="102" t="s">
        <v>432</v>
      </c>
      <c r="S595" s="102" t="s">
        <v>433</v>
      </c>
      <c r="T595" s="102" t="s">
        <v>434</v>
      </c>
      <c r="U595" s="102" t="s">
        <v>435</v>
      </c>
      <c r="V595" s="102" t="s">
        <v>436</v>
      </c>
      <c r="W595" s="100" t="s">
        <v>437</v>
      </c>
      <c r="X595" s="100" t="s">
        <v>10</v>
      </c>
      <c r="Y595" s="100" t="s">
        <v>438</v>
      </c>
      <c r="Z595" s="1"/>
      <c r="AA595" s="1"/>
      <c r="AB595" s="1"/>
      <c r="AC595" s="1"/>
    </row>
    <row r="596" spans="1:29" ht="15.75" customHeight="1" x14ac:dyDescent="0.2">
      <c r="A596" s="94">
        <v>854000</v>
      </c>
      <c r="B596" s="103" t="s">
        <v>2152</v>
      </c>
      <c r="C596" s="16" t="s">
        <v>151</v>
      </c>
      <c r="D596" s="96">
        <v>35</v>
      </c>
      <c r="E596" s="96">
        <v>0</v>
      </c>
      <c r="F596" s="96">
        <v>0</v>
      </c>
      <c r="G596" s="96">
        <v>0</v>
      </c>
      <c r="H596" s="96">
        <v>0</v>
      </c>
      <c r="I596" s="97">
        <v>290</v>
      </c>
      <c r="J596" s="97">
        <v>0</v>
      </c>
      <c r="K596" s="97">
        <v>0</v>
      </c>
      <c r="L596" s="97">
        <v>0</v>
      </c>
      <c r="M596" s="97">
        <v>45</v>
      </c>
      <c r="N596" s="97">
        <v>50</v>
      </c>
      <c r="O596" s="97">
        <v>0</v>
      </c>
      <c r="P596" s="98">
        <v>18</v>
      </c>
      <c r="Q596" s="98">
        <v>0.7</v>
      </c>
      <c r="R596" s="102">
        <v>50</v>
      </c>
      <c r="S596" s="102">
        <v>10</v>
      </c>
      <c r="T596" s="102">
        <v>35</v>
      </c>
      <c r="U596" s="102">
        <v>35</v>
      </c>
      <c r="V596" s="102">
        <v>32</v>
      </c>
      <c r="W596" s="100">
        <v>999</v>
      </c>
      <c r="X596" s="100">
        <v>6860</v>
      </c>
      <c r="Y596" s="100">
        <v>0</v>
      </c>
      <c r="Z596" s="1"/>
      <c r="AA596" s="1"/>
      <c r="AB596" s="1"/>
      <c r="AC596" s="1"/>
    </row>
    <row r="597" spans="1:29" ht="15.75" customHeight="1" x14ac:dyDescent="0.2">
      <c r="A597" s="94" t="s">
        <v>418</v>
      </c>
      <c r="B597" s="94" t="s">
        <v>449</v>
      </c>
      <c r="C597" s="16" t="s">
        <v>2</v>
      </c>
      <c r="D597" s="96" t="s">
        <v>419</v>
      </c>
      <c r="E597" s="96" t="s">
        <v>420</v>
      </c>
      <c r="F597" s="96" t="s">
        <v>421</v>
      </c>
      <c r="G597" s="96" t="s">
        <v>422</v>
      </c>
      <c r="H597" s="96" t="s">
        <v>423</v>
      </c>
      <c r="I597" s="97" t="s">
        <v>424</v>
      </c>
      <c r="J597" s="97" t="s">
        <v>425</v>
      </c>
      <c r="K597" s="97" t="s">
        <v>426</v>
      </c>
      <c r="L597" s="97" t="s">
        <v>427</v>
      </c>
      <c r="M597" s="97" t="s">
        <v>428</v>
      </c>
      <c r="N597" s="97" t="s">
        <v>429</v>
      </c>
      <c r="O597" s="97" t="s">
        <v>430</v>
      </c>
      <c r="P597" s="98" t="s">
        <v>9</v>
      </c>
      <c r="Q597" s="98" t="s">
        <v>431</v>
      </c>
      <c r="R597" s="102" t="s">
        <v>432</v>
      </c>
      <c r="S597" s="102" t="s">
        <v>433</v>
      </c>
      <c r="T597" s="102" t="s">
        <v>434</v>
      </c>
      <c r="U597" s="102" t="s">
        <v>435</v>
      </c>
      <c r="V597" s="102" t="s">
        <v>436</v>
      </c>
      <c r="W597" s="100" t="s">
        <v>437</v>
      </c>
      <c r="X597" s="100" t="s">
        <v>10</v>
      </c>
      <c r="Y597" s="100" t="s">
        <v>438</v>
      </c>
      <c r="Z597" s="1"/>
      <c r="AA597" s="1"/>
      <c r="AB597" s="1"/>
      <c r="AC597" s="1"/>
    </row>
    <row r="598" spans="1:29" ht="15.75" customHeight="1" x14ac:dyDescent="0.2">
      <c r="A598" s="94">
        <v>855000</v>
      </c>
      <c r="B598" s="103" t="s">
        <v>2153</v>
      </c>
      <c r="C598" s="16" t="s">
        <v>307</v>
      </c>
      <c r="D598" s="96">
        <v>103</v>
      </c>
      <c r="E598" s="96">
        <v>0</v>
      </c>
      <c r="F598" s="96">
        <v>0</v>
      </c>
      <c r="G598" s="96">
        <v>0</v>
      </c>
      <c r="H598" s="96">
        <v>0</v>
      </c>
      <c r="I598" s="97">
        <v>120</v>
      </c>
      <c r="J598" s="97">
        <v>0</v>
      </c>
      <c r="K598" s="97">
        <v>0</v>
      </c>
      <c r="L598" s="97">
        <v>0</v>
      </c>
      <c r="M598" s="97">
        <v>40</v>
      </c>
      <c r="N598" s="97">
        <v>50</v>
      </c>
      <c r="O598" s="97">
        <v>0</v>
      </c>
      <c r="P598" s="98">
        <v>11</v>
      </c>
      <c r="Q598" s="98">
        <v>0</v>
      </c>
      <c r="R598" s="102">
        <v>55</v>
      </c>
      <c r="S598" s="102">
        <v>10</v>
      </c>
      <c r="T598" s="102">
        <v>40</v>
      </c>
      <c r="U598" s="102">
        <v>40</v>
      </c>
      <c r="V598" s="102">
        <v>32</v>
      </c>
      <c r="W598" s="100">
        <v>250</v>
      </c>
      <c r="X598" s="100">
        <v>6500</v>
      </c>
      <c r="Y598" s="100">
        <v>0</v>
      </c>
      <c r="Z598" s="1"/>
      <c r="AA598" s="1"/>
      <c r="AB598" s="1"/>
      <c r="AC598" s="1"/>
    </row>
    <row r="599" spans="1:29" ht="15.75" customHeight="1" x14ac:dyDescent="0.2">
      <c r="A599" s="94">
        <v>855100</v>
      </c>
      <c r="B599" s="95" t="s">
        <v>2154</v>
      </c>
      <c r="C599" s="16" t="s">
        <v>307</v>
      </c>
      <c r="D599" s="96">
        <v>103</v>
      </c>
      <c r="E599" s="96">
        <v>0</v>
      </c>
      <c r="F599" s="96">
        <v>0</v>
      </c>
      <c r="G599" s="96">
        <v>0</v>
      </c>
      <c r="H599" s="96">
        <v>0</v>
      </c>
      <c r="I599" s="97">
        <v>120</v>
      </c>
      <c r="J599" s="97">
        <v>0</v>
      </c>
      <c r="K599" s="97">
        <v>0</v>
      </c>
      <c r="L599" s="97">
        <v>0</v>
      </c>
      <c r="M599" s="97">
        <v>40</v>
      </c>
      <c r="N599" s="97">
        <v>50</v>
      </c>
      <c r="O599" s="97">
        <v>0</v>
      </c>
      <c r="P599" s="98">
        <v>11</v>
      </c>
      <c r="Q599" s="98">
        <v>0</v>
      </c>
      <c r="R599" s="102">
        <v>55</v>
      </c>
      <c r="S599" s="102">
        <v>10</v>
      </c>
      <c r="T599" s="102">
        <v>40</v>
      </c>
      <c r="U599" s="102">
        <v>40</v>
      </c>
      <c r="V599" s="102">
        <v>32</v>
      </c>
      <c r="W599" s="100">
        <v>25</v>
      </c>
      <c r="X599" s="100">
        <v>6500</v>
      </c>
      <c r="Y599" s="100">
        <v>0</v>
      </c>
      <c r="Z599" s="1"/>
      <c r="AA599" s="1"/>
      <c r="AB599" s="1"/>
      <c r="AC599" s="1"/>
    </row>
    <row r="600" spans="1:29" ht="15.75" customHeight="1" x14ac:dyDescent="0.2">
      <c r="A600" s="94">
        <v>855200</v>
      </c>
      <c r="B600" s="95" t="s">
        <v>2155</v>
      </c>
      <c r="C600" s="16" t="s">
        <v>307</v>
      </c>
      <c r="D600" s="96">
        <v>0</v>
      </c>
      <c r="E600" s="96">
        <v>0</v>
      </c>
      <c r="F600" s="96">
        <v>0</v>
      </c>
      <c r="G600" s="96">
        <v>0</v>
      </c>
      <c r="H600" s="96">
        <v>0</v>
      </c>
      <c r="I600" s="97">
        <v>120</v>
      </c>
      <c r="J600" s="97">
        <v>0</v>
      </c>
      <c r="K600" s="97">
        <v>0</v>
      </c>
      <c r="L600" s="97">
        <v>120</v>
      </c>
      <c r="M600" s="97">
        <v>40</v>
      </c>
      <c r="N600" s="97">
        <v>50</v>
      </c>
      <c r="O600" s="97">
        <v>0</v>
      </c>
      <c r="P600" s="98">
        <v>11</v>
      </c>
      <c r="Q600" s="98">
        <v>0</v>
      </c>
      <c r="R600" s="102">
        <v>55</v>
      </c>
      <c r="S600" s="102">
        <v>10</v>
      </c>
      <c r="T600" s="102">
        <v>40</v>
      </c>
      <c r="U600" s="102">
        <v>40</v>
      </c>
      <c r="V600" s="102">
        <v>32</v>
      </c>
      <c r="W600" s="100">
        <v>250</v>
      </c>
      <c r="X600" s="100">
        <v>6500</v>
      </c>
      <c r="Y600" s="100">
        <v>0</v>
      </c>
      <c r="Z600" s="1"/>
      <c r="AA600" s="1"/>
      <c r="AB600" s="1"/>
      <c r="AC600" s="1"/>
    </row>
    <row r="601" spans="1:29" ht="15.75" customHeight="1" x14ac:dyDescent="0.2">
      <c r="A601" s="94">
        <v>855300</v>
      </c>
      <c r="B601" s="95" t="s">
        <v>2156</v>
      </c>
      <c r="C601" s="16" t="s">
        <v>307</v>
      </c>
      <c r="D601" s="96">
        <v>78</v>
      </c>
      <c r="E601" s="96">
        <v>0</v>
      </c>
      <c r="F601" s="96">
        <v>0</v>
      </c>
      <c r="G601" s="96">
        <v>0</v>
      </c>
      <c r="H601" s="96">
        <v>0</v>
      </c>
      <c r="I601" s="97">
        <v>138</v>
      </c>
      <c r="J601" s="97">
        <v>0</v>
      </c>
      <c r="K601" s="97">
        <v>0</v>
      </c>
      <c r="L601" s="97">
        <v>0</v>
      </c>
      <c r="M601" s="97">
        <v>40</v>
      </c>
      <c r="N601" s="97">
        <v>50</v>
      </c>
      <c r="O601" s="97">
        <v>0</v>
      </c>
      <c r="P601" s="98">
        <v>11</v>
      </c>
      <c r="Q601" s="98">
        <v>0</v>
      </c>
      <c r="R601" s="102">
        <v>55</v>
      </c>
      <c r="S601" s="102">
        <v>10</v>
      </c>
      <c r="T601" s="102">
        <v>40</v>
      </c>
      <c r="U601" s="102">
        <v>40</v>
      </c>
      <c r="V601" s="102">
        <v>32</v>
      </c>
      <c r="W601" s="100">
        <v>250</v>
      </c>
      <c r="X601" s="100">
        <v>6500</v>
      </c>
      <c r="Y601" s="100">
        <v>0</v>
      </c>
      <c r="Z601" s="1"/>
      <c r="AA601" s="1"/>
      <c r="AB601" s="1"/>
      <c r="AC601" s="1"/>
    </row>
    <row r="602" spans="1:29" ht="15.75" customHeight="1" x14ac:dyDescent="0.2">
      <c r="A602" s="94">
        <v>855400</v>
      </c>
      <c r="B602" s="95" t="s">
        <v>2157</v>
      </c>
      <c r="C602" s="16" t="s">
        <v>307</v>
      </c>
      <c r="D602" s="96">
        <v>29</v>
      </c>
      <c r="E602" s="96">
        <v>0</v>
      </c>
      <c r="F602" s="96">
        <v>74</v>
      </c>
      <c r="G602" s="96">
        <v>0</v>
      </c>
      <c r="H602" s="96">
        <v>0</v>
      </c>
      <c r="I602" s="97">
        <v>90</v>
      </c>
      <c r="J602" s="97">
        <v>98</v>
      </c>
      <c r="K602" s="97">
        <v>0</v>
      </c>
      <c r="L602" s="97">
        <v>0</v>
      </c>
      <c r="M602" s="97">
        <v>40</v>
      </c>
      <c r="N602" s="97">
        <v>50</v>
      </c>
      <c r="O602" s="97">
        <v>0</v>
      </c>
      <c r="P602" s="98">
        <v>11</v>
      </c>
      <c r="Q602" s="98">
        <v>0</v>
      </c>
      <c r="R602" s="102">
        <v>55</v>
      </c>
      <c r="S602" s="102">
        <v>10</v>
      </c>
      <c r="T602" s="102">
        <v>40</v>
      </c>
      <c r="U602" s="102">
        <v>40</v>
      </c>
      <c r="V602" s="102">
        <v>32</v>
      </c>
      <c r="W602" s="100">
        <v>250</v>
      </c>
      <c r="X602" s="100">
        <v>6500</v>
      </c>
      <c r="Y602" s="100">
        <v>1</v>
      </c>
      <c r="Z602" s="1"/>
      <c r="AA602" s="1"/>
      <c r="AB602" s="1"/>
      <c r="AC602" s="1"/>
    </row>
    <row r="603" spans="1:29" ht="15.75" customHeight="1" x14ac:dyDescent="0.2">
      <c r="A603" s="94">
        <v>855500</v>
      </c>
      <c r="B603" s="95" t="s">
        <v>2158</v>
      </c>
      <c r="C603" s="16" t="s">
        <v>307</v>
      </c>
      <c r="D603" s="96">
        <v>20</v>
      </c>
      <c r="E603" s="96">
        <v>0</v>
      </c>
      <c r="F603" s="96">
        <v>72</v>
      </c>
      <c r="G603" s="96">
        <v>0</v>
      </c>
      <c r="H603" s="96">
        <v>0</v>
      </c>
      <c r="I603" s="97">
        <v>90</v>
      </c>
      <c r="J603" s="97">
        <v>96</v>
      </c>
      <c r="K603" s="97">
        <v>0</v>
      </c>
      <c r="L603" s="97">
        <v>0</v>
      </c>
      <c r="M603" s="97">
        <v>40</v>
      </c>
      <c r="N603" s="97">
        <v>50</v>
      </c>
      <c r="O603" s="97">
        <v>0</v>
      </c>
      <c r="P603" s="98">
        <v>11</v>
      </c>
      <c r="Q603" s="98">
        <v>0</v>
      </c>
      <c r="R603" s="102">
        <v>55</v>
      </c>
      <c r="S603" s="102">
        <v>10</v>
      </c>
      <c r="T603" s="102">
        <v>40</v>
      </c>
      <c r="U603" s="102">
        <v>40</v>
      </c>
      <c r="V603" s="102">
        <v>32</v>
      </c>
      <c r="W603" s="100">
        <v>250</v>
      </c>
      <c r="X603" s="100">
        <v>6500</v>
      </c>
      <c r="Y603" s="100">
        <v>1</v>
      </c>
      <c r="Z603" s="1"/>
      <c r="AA603" s="1"/>
      <c r="AB603" s="1"/>
      <c r="AC603" s="1"/>
    </row>
    <row r="604" spans="1:29" ht="15.75" customHeight="1" x14ac:dyDescent="0.2">
      <c r="A604" s="94">
        <v>855600</v>
      </c>
      <c r="B604" s="95" t="s">
        <v>2159</v>
      </c>
      <c r="C604" s="16" t="s">
        <v>307</v>
      </c>
      <c r="D604" s="96">
        <v>39</v>
      </c>
      <c r="E604" s="96">
        <v>0</v>
      </c>
      <c r="F604" s="96">
        <v>0</v>
      </c>
      <c r="G604" s="96">
        <v>74</v>
      </c>
      <c r="H604" s="96">
        <v>0</v>
      </c>
      <c r="I604" s="97">
        <v>81</v>
      </c>
      <c r="J604" s="97">
        <v>99</v>
      </c>
      <c r="K604" s="97">
        <v>0</v>
      </c>
      <c r="L604" s="97">
        <v>0</v>
      </c>
      <c r="M604" s="97">
        <v>40</v>
      </c>
      <c r="N604" s="97">
        <v>50</v>
      </c>
      <c r="O604" s="97">
        <v>0</v>
      </c>
      <c r="P604" s="98">
        <v>11</v>
      </c>
      <c r="Q604" s="98">
        <v>0</v>
      </c>
      <c r="R604" s="102">
        <v>55</v>
      </c>
      <c r="S604" s="102">
        <v>10</v>
      </c>
      <c r="T604" s="102">
        <v>40</v>
      </c>
      <c r="U604" s="102">
        <v>40</v>
      </c>
      <c r="V604" s="102">
        <v>32</v>
      </c>
      <c r="W604" s="100">
        <v>250</v>
      </c>
      <c r="X604" s="100">
        <v>6500</v>
      </c>
      <c r="Y604" s="100">
        <v>1</v>
      </c>
      <c r="Z604" s="1"/>
      <c r="AA604" s="1"/>
      <c r="AB604" s="1"/>
      <c r="AC604" s="1"/>
    </row>
    <row r="605" spans="1:29" ht="15.75" customHeight="1" x14ac:dyDescent="0.2">
      <c r="A605" s="94">
        <v>855700</v>
      </c>
      <c r="B605" s="95" t="s">
        <v>2160</v>
      </c>
      <c r="C605" s="16" t="s">
        <v>307</v>
      </c>
      <c r="D605" s="96">
        <v>37</v>
      </c>
      <c r="E605" s="96">
        <v>0</v>
      </c>
      <c r="F605" s="96">
        <v>0</v>
      </c>
      <c r="G605" s="96">
        <v>87</v>
      </c>
      <c r="H605" s="96">
        <v>0</v>
      </c>
      <c r="I605" s="97">
        <v>82</v>
      </c>
      <c r="J605" s="97">
        <v>90</v>
      </c>
      <c r="K605" s="97">
        <v>0</v>
      </c>
      <c r="L605" s="97">
        <v>0</v>
      </c>
      <c r="M605" s="97">
        <v>40</v>
      </c>
      <c r="N605" s="97">
        <v>50</v>
      </c>
      <c r="O605" s="97">
        <v>0</v>
      </c>
      <c r="P605" s="98">
        <v>11</v>
      </c>
      <c r="Q605" s="98">
        <v>0</v>
      </c>
      <c r="R605" s="102">
        <v>55</v>
      </c>
      <c r="S605" s="102">
        <v>10</v>
      </c>
      <c r="T605" s="102">
        <v>40</v>
      </c>
      <c r="U605" s="102">
        <v>40</v>
      </c>
      <c r="V605" s="102">
        <v>32</v>
      </c>
      <c r="W605" s="100">
        <v>250</v>
      </c>
      <c r="X605" s="100">
        <v>6500</v>
      </c>
      <c r="Y605" s="100">
        <v>1</v>
      </c>
      <c r="Z605" s="1"/>
      <c r="AA605" s="1"/>
      <c r="AB605" s="1"/>
      <c r="AC605" s="1"/>
    </row>
    <row r="606" spans="1:29" ht="15.75" customHeight="1" x14ac:dyDescent="0.2">
      <c r="A606" s="94">
        <v>855800</v>
      </c>
      <c r="B606" s="95" t="s">
        <v>2161</v>
      </c>
      <c r="C606" s="16" t="s">
        <v>307</v>
      </c>
      <c r="D606" s="96">
        <v>0</v>
      </c>
      <c r="E606" s="96">
        <v>0</v>
      </c>
      <c r="F606" s="96">
        <v>0</v>
      </c>
      <c r="G606" s="96">
        <v>0</v>
      </c>
      <c r="H606" s="96">
        <v>0</v>
      </c>
      <c r="I606" s="97">
        <v>120</v>
      </c>
      <c r="J606" s="97">
        <v>0</v>
      </c>
      <c r="K606" s="97">
        <v>120</v>
      </c>
      <c r="L606" s="97">
        <v>0</v>
      </c>
      <c r="M606" s="97">
        <v>40</v>
      </c>
      <c r="N606" s="97">
        <v>50</v>
      </c>
      <c r="O606" s="97">
        <v>0</v>
      </c>
      <c r="P606" s="98">
        <v>11</v>
      </c>
      <c r="Q606" s="98">
        <v>0</v>
      </c>
      <c r="R606" s="102">
        <v>55</v>
      </c>
      <c r="S606" s="102">
        <v>10</v>
      </c>
      <c r="T606" s="102">
        <v>40</v>
      </c>
      <c r="U606" s="102">
        <v>40</v>
      </c>
      <c r="V606" s="102">
        <v>32</v>
      </c>
      <c r="W606" s="100">
        <v>250</v>
      </c>
      <c r="X606" s="100">
        <v>6500</v>
      </c>
      <c r="Y606" s="100">
        <v>0</v>
      </c>
      <c r="Z606" s="1"/>
      <c r="AA606" s="1"/>
      <c r="AB606" s="1"/>
      <c r="AC606" s="1"/>
    </row>
    <row r="607" spans="1:29" ht="15.75" customHeight="1" x14ac:dyDescent="0.2">
      <c r="A607" s="94">
        <v>855900</v>
      </c>
      <c r="B607" s="95" t="s">
        <v>2162</v>
      </c>
      <c r="C607" s="16" t="s">
        <v>307</v>
      </c>
      <c r="D607" s="96">
        <v>0</v>
      </c>
      <c r="E607" s="96">
        <v>0</v>
      </c>
      <c r="F607" s="96">
        <v>0</v>
      </c>
      <c r="G607" s="96">
        <v>0</v>
      </c>
      <c r="H607" s="96">
        <v>1</v>
      </c>
      <c r="I607" s="97">
        <v>105</v>
      </c>
      <c r="J607" s="97">
        <v>0</v>
      </c>
      <c r="K607" s="97">
        <v>121</v>
      </c>
      <c r="L607" s="97">
        <v>0</v>
      </c>
      <c r="M607" s="97">
        <v>40</v>
      </c>
      <c r="N607" s="97">
        <v>50</v>
      </c>
      <c r="O607" s="97">
        <v>0</v>
      </c>
      <c r="P607" s="98">
        <v>11</v>
      </c>
      <c r="Q607" s="98">
        <v>0</v>
      </c>
      <c r="R607" s="102">
        <v>55</v>
      </c>
      <c r="S607" s="102">
        <v>10</v>
      </c>
      <c r="T607" s="102">
        <v>40</v>
      </c>
      <c r="U607" s="102">
        <v>40</v>
      </c>
      <c r="V607" s="102">
        <v>32</v>
      </c>
      <c r="W607" s="100">
        <v>250</v>
      </c>
      <c r="X607" s="100">
        <v>6500</v>
      </c>
      <c r="Y607" s="100">
        <v>0</v>
      </c>
      <c r="Z607" s="1"/>
      <c r="AA607" s="1"/>
      <c r="AB607" s="1"/>
      <c r="AC607" s="1"/>
    </row>
    <row r="608" spans="1:29" ht="15.75" customHeight="1" x14ac:dyDescent="0.2">
      <c r="A608" s="94" t="s">
        <v>418</v>
      </c>
      <c r="B608" s="94" t="s">
        <v>449</v>
      </c>
      <c r="C608" s="16" t="s">
        <v>2</v>
      </c>
      <c r="D608" s="96" t="s">
        <v>419</v>
      </c>
      <c r="E608" s="96" t="s">
        <v>420</v>
      </c>
      <c r="F608" s="96" t="s">
        <v>421</v>
      </c>
      <c r="G608" s="96" t="s">
        <v>422</v>
      </c>
      <c r="H608" s="96" t="s">
        <v>423</v>
      </c>
      <c r="I608" s="97" t="s">
        <v>424</v>
      </c>
      <c r="J608" s="97" t="s">
        <v>425</v>
      </c>
      <c r="K608" s="97" t="s">
        <v>426</v>
      </c>
      <c r="L608" s="97" t="s">
        <v>427</v>
      </c>
      <c r="M608" s="97" t="s">
        <v>428</v>
      </c>
      <c r="N608" s="97" t="s">
        <v>429</v>
      </c>
      <c r="O608" s="97" t="s">
        <v>430</v>
      </c>
      <c r="P608" s="98" t="s">
        <v>9</v>
      </c>
      <c r="Q608" s="98" t="s">
        <v>431</v>
      </c>
      <c r="R608" s="102" t="s">
        <v>432</v>
      </c>
      <c r="S608" s="102" t="s">
        <v>433</v>
      </c>
      <c r="T608" s="102" t="s">
        <v>434</v>
      </c>
      <c r="U608" s="102" t="s">
        <v>435</v>
      </c>
      <c r="V608" s="102" t="s">
        <v>436</v>
      </c>
      <c r="W608" s="100" t="s">
        <v>437</v>
      </c>
      <c r="X608" s="100" t="s">
        <v>10</v>
      </c>
      <c r="Y608" s="100" t="s">
        <v>438</v>
      </c>
      <c r="Z608" s="1"/>
      <c r="AA608" s="1"/>
      <c r="AB608" s="1"/>
      <c r="AC608" s="1"/>
    </row>
    <row r="609" spans="1:29" ht="15.75" customHeight="1" x14ac:dyDescent="0.2">
      <c r="A609" s="94">
        <v>856000</v>
      </c>
      <c r="B609" s="103" t="s">
        <v>2163</v>
      </c>
      <c r="C609" s="16" t="s">
        <v>326</v>
      </c>
      <c r="D609" s="96">
        <v>50</v>
      </c>
      <c r="E609" s="96">
        <v>0</v>
      </c>
      <c r="F609" s="96">
        <v>0</v>
      </c>
      <c r="G609" s="96">
        <v>0</v>
      </c>
      <c r="H609" s="96">
        <v>0</v>
      </c>
      <c r="I609" s="97">
        <v>300</v>
      </c>
      <c r="J609" s="97">
        <v>0</v>
      </c>
      <c r="K609" s="97">
        <v>0</v>
      </c>
      <c r="L609" s="97">
        <v>0</v>
      </c>
      <c r="M609" s="97">
        <v>45</v>
      </c>
      <c r="N609" s="97">
        <v>50</v>
      </c>
      <c r="O609" s="97">
        <v>0</v>
      </c>
      <c r="P609" s="98">
        <v>28</v>
      </c>
      <c r="Q609" s="98">
        <v>0.7</v>
      </c>
      <c r="R609" s="102">
        <v>50</v>
      </c>
      <c r="S609" s="102">
        <v>10</v>
      </c>
      <c r="T609" s="102">
        <v>35</v>
      </c>
      <c r="U609" s="102">
        <v>35</v>
      </c>
      <c r="V609" s="102">
        <v>32</v>
      </c>
      <c r="W609" s="100">
        <v>600</v>
      </c>
      <c r="X609" s="100">
        <v>6730</v>
      </c>
      <c r="Y609" s="100">
        <v>0</v>
      </c>
      <c r="Z609" s="1"/>
      <c r="AA609" s="1"/>
      <c r="AB609" s="1"/>
      <c r="AC609" s="1"/>
    </row>
    <row r="610" spans="1:29" ht="15.75" customHeight="1" x14ac:dyDescent="0.2">
      <c r="A610" s="140" t="s">
        <v>1140</v>
      </c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2"/>
      <c r="Y610" s="105"/>
      <c r="Z610" s="1"/>
      <c r="AA610" s="1"/>
      <c r="AB610" s="1"/>
      <c r="AC610" s="1"/>
    </row>
    <row r="611" spans="1:29" ht="15.75" customHeight="1" x14ac:dyDescent="0.2">
      <c r="A611" s="94" t="s">
        <v>418</v>
      </c>
      <c r="B611" s="94" t="s">
        <v>449</v>
      </c>
      <c r="C611" s="16" t="s">
        <v>2</v>
      </c>
      <c r="D611" s="96" t="s">
        <v>419</v>
      </c>
      <c r="E611" s="96" t="s">
        <v>420</v>
      </c>
      <c r="F611" s="96" t="s">
        <v>421</v>
      </c>
      <c r="G611" s="96" t="s">
        <v>422</v>
      </c>
      <c r="H611" s="96" t="s">
        <v>423</v>
      </c>
      <c r="I611" s="97" t="s">
        <v>424</v>
      </c>
      <c r="J611" s="97" t="s">
        <v>425</v>
      </c>
      <c r="K611" s="97" t="s">
        <v>426</v>
      </c>
      <c r="L611" s="97" t="s">
        <v>427</v>
      </c>
      <c r="M611" s="97" t="s">
        <v>428</v>
      </c>
      <c r="N611" s="97" t="s">
        <v>429</v>
      </c>
      <c r="O611" s="97" t="s">
        <v>430</v>
      </c>
      <c r="P611" s="98" t="s">
        <v>9</v>
      </c>
      <c r="Q611" s="98" t="s">
        <v>431</v>
      </c>
      <c r="R611" s="102" t="s">
        <v>432</v>
      </c>
      <c r="S611" s="102" t="s">
        <v>433</v>
      </c>
      <c r="T611" s="102" t="s">
        <v>434</v>
      </c>
      <c r="U611" s="102" t="s">
        <v>435</v>
      </c>
      <c r="V611" s="102" t="s">
        <v>436</v>
      </c>
      <c r="W611" s="100" t="s">
        <v>437</v>
      </c>
      <c r="X611" s="100" t="s">
        <v>10</v>
      </c>
      <c r="Y611" s="100" t="s">
        <v>438</v>
      </c>
      <c r="Z611" s="1"/>
      <c r="AA611" s="1"/>
      <c r="AB611" s="1"/>
      <c r="AC611" s="1"/>
    </row>
    <row r="612" spans="1:29" ht="15.75" customHeight="1" x14ac:dyDescent="0.2">
      <c r="A612" s="94">
        <v>900000</v>
      </c>
      <c r="B612" s="103" t="s">
        <v>1141</v>
      </c>
      <c r="C612" s="16" t="s">
        <v>80</v>
      </c>
      <c r="D612" s="96">
        <v>0</v>
      </c>
      <c r="E612" s="96">
        <v>0</v>
      </c>
      <c r="F612" s="96">
        <v>0</v>
      </c>
      <c r="G612" s="96">
        <v>0</v>
      </c>
      <c r="H612" s="96">
        <v>0</v>
      </c>
      <c r="I612" s="97">
        <v>20</v>
      </c>
      <c r="J612" s="97">
        <v>0</v>
      </c>
      <c r="K612" s="97">
        <v>0</v>
      </c>
      <c r="L612" s="97">
        <v>0</v>
      </c>
      <c r="M612" s="97">
        <v>10</v>
      </c>
      <c r="N612" s="97">
        <v>5</v>
      </c>
      <c r="O612" s="97">
        <v>0</v>
      </c>
      <c r="P612" s="98">
        <v>0</v>
      </c>
      <c r="Q612" s="98">
        <v>0</v>
      </c>
      <c r="R612" s="102">
        <v>0</v>
      </c>
      <c r="S612" s="102">
        <v>0</v>
      </c>
      <c r="T612" s="102">
        <v>0</v>
      </c>
      <c r="U612" s="102">
        <v>0</v>
      </c>
      <c r="V612" s="102">
        <v>0</v>
      </c>
      <c r="W612" s="100">
        <v>5</v>
      </c>
      <c r="X612" s="100"/>
      <c r="Y612" s="100">
        <v>0</v>
      </c>
      <c r="Z612" s="1"/>
      <c r="AA612" s="1"/>
      <c r="AB612" s="1"/>
      <c r="AC612" s="1"/>
    </row>
    <row r="613" spans="1:29" ht="15.75" customHeight="1" x14ac:dyDescent="0.2">
      <c r="A613" s="94" t="s">
        <v>418</v>
      </c>
      <c r="B613" s="94" t="s">
        <v>449</v>
      </c>
      <c r="C613" s="16" t="s">
        <v>2</v>
      </c>
      <c r="D613" s="96" t="s">
        <v>419</v>
      </c>
      <c r="E613" s="96" t="s">
        <v>420</v>
      </c>
      <c r="F613" s="96" t="s">
        <v>421</v>
      </c>
      <c r="G613" s="96" t="s">
        <v>422</v>
      </c>
      <c r="H613" s="96" t="s">
        <v>423</v>
      </c>
      <c r="I613" s="97" t="s">
        <v>424</v>
      </c>
      <c r="J613" s="97" t="s">
        <v>425</v>
      </c>
      <c r="K613" s="97" t="s">
        <v>426</v>
      </c>
      <c r="L613" s="97" t="s">
        <v>427</v>
      </c>
      <c r="M613" s="97" t="s">
        <v>428</v>
      </c>
      <c r="N613" s="97" t="s">
        <v>429</v>
      </c>
      <c r="O613" s="97" t="s">
        <v>430</v>
      </c>
      <c r="P613" s="98" t="s">
        <v>9</v>
      </c>
      <c r="Q613" s="98" t="s">
        <v>431</v>
      </c>
      <c r="R613" s="102" t="s">
        <v>432</v>
      </c>
      <c r="S613" s="102" t="s">
        <v>433</v>
      </c>
      <c r="T613" s="102" t="s">
        <v>434</v>
      </c>
      <c r="U613" s="102" t="s">
        <v>435</v>
      </c>
      <c r="V613" s="102" t="s">
        <v>436</v>
      </c>
      <c r="W613" s="100" t="s">
        <v>437</v>
      </c>
      <c r="X613" s="100" t="s">
        <v>10</v>
      </c>
      <c r="Y613" s="100" t="s">
        <v>438</v>
      </c>
      <c r="Z613" s="1"/>
      <c r="AA613" s="1"/>
      <c r="AB613" s="1"/>
      <c r="AC613" s="1"/>
    </row>
    <row r="614" spans="1:29" ht="15.75" customHeight="1" x14ac:dyDescent="0.2">
      <c r="A614" s="94">
        <v>901000</v>
      </c>
      <c r="B614" s="103" t="s">
        <v>2164</v>
      </c>
      <c r="C614" s="16" t="s">
        <v>14</v>
      </c>
      <c r="D614" s="96">
        <v>51</v>
      </c>
      <c r="E614" s="96">
        <v>51</v>
      </c>
      <c r="F614" s="96">
        <v>0</v>
      </c>
      <c r="G614" s="96">
        <v>0</v>
      </c>
      <c r="H614" s="96">
        <v>0</v>
      </c>
      <c r="I614" s="97">
        <v>66</v>
      </c>
      <c r="J614" s="97">
        <v>0</v>
      </c>
      <c r="K614" s="97">
        <v>0</v>
      </c>
      <c r="L614" s="97">
        <v>0</v>
      </c>
      <c r="M614" s="97">
        <v>10</v>
      </c>
      <c r="N614" s="97">
        <v>20</v>
      </c>
      <c r="O614" s="97">
        <v>0</v>
      </c>
      <c r="P614" s="98">
        <v>0.5</v>
      </c>
      <c r="Q614" s="98">
        <v>0</v>
      </c>
      <c r="R614" s="102">
        <v>0</v>
      </c>
      <c r="S614" s="102">
        <v>0</v>
      </c>
      <c r="T614" s="102">
        <v>0</v>
      </c>
      <c r="U614" s="102">
        <v>0</v>
      </c>
      <c r="V614" s="102">
        <v>0</v>
      </c>
      <c r="W614" s="100">
        <v>300</v>
      </c>
      <c r="X614" s="100"/>
      <c r="Y614" s="100">
        <v>0</v>
      </c>
      <c r="Z614" s="1"/>
      <c r="AA614" s="1"/>
      <c r="AB614" s="1"/>
      <c r="AC614" s="1"/>
    </row>
    <row r="615" spans="1:29" ht="15.75" customHeight="1" x14ac:dyDescent="0.2">
      <c r="A615" s="94">
        <v>901100</v>
      </c>
      <c r="B615" s="95" t="s">
        <v>2165</v>
      </c>
      <c r="C615" s="16" t="s">
        <v>14</v>
      </c>
      <c r="D615" s="96">
        <v>51</v>
      </c>
      <c r="E615" s="96">
        <v>51</v>
      </c>
      <c r="F615" s="96">
        <v>0</v>
      </c>
      <c r="G615" s="96">
        <v>0</v>
      </c>
      <c r="H615" s="96">
        <v>0</v>
      </c>
      <c r="I615" s="97">
        <v>66</v>
      </c>
      <c r="J615" s="97">
        <v>0</v>
      </c>
      <c r="K615" s="97">
        <v>0</v>
      </c>
      <c r="L615" s="97">
        <v>0</v>
      </c>
      <c r="M615" s="97">
        <v>10</v>
      </c>
      <c r="N615" s="97">
        <v>20</v>
      </c>
      <c r="O615" s="97">
        <v>0</v>
      </c>
      <c r="P615" s="98">
        <v>0.5</v>
      </c>
      <c r="Q615" s="98">
        <v>0</v>
      </c>
      <c r="R615" s="102">
        <v>0</v>
      </c>
      <c r="S615" s="102">
        <v>0</v>
      </c>
      <c r="T615" s="102">
        <v>0</v>
      </c>
      <c r="U615" s="102">
        <v>0</v>
      </c>
      <c r="V615" s="102">
        <v>0</v>
      </c>
      <c r="W615" s="100">
        <v>30</v>
      </c>
      <c r="X615" s="100"/>
      <c r="Y615" s="100">
        <v>0</v>
      </c>
      <c r="Z615" s="1"/>
      <c r="AA615" s="1"/>
      <c r="AB615" s="1"/>
      <c r="AC615" s="1"/>
    </row>
    <row r="616" spans="1:29" ht="15.75" customHeight="1" x14ac:dyDescent="0.2">
      <c r="A616" s="94">
        <v>901200</v>
      </c>
      <c r="B616" s="95" t="s">
        <v>2166</v>
      </c>
      <c r="C616" s="16" t="s">
        <v>14</v>
      </c>
      <c r="D616" s="96">
        <v>0</v>
      </c>
      <c r="E616" s="96">
        <v>0</v>
      </c>
      <c r="F616" s="96">
        <v>0</v>
      </c>
      <c r="G616" s="96">
        <v>0</v>
      </c>
      <c r="H616" s="96">
        <v>0</v>
      </c>
      <c r="I616" s="97">
        <v>66</v>
      </c>
      <c r="J616" s="97">
        <v>0</v>
      </c>
      <c r="K616" s="97">
        <v>0</v>
      </c>
      <c r="L616" s="97">
        <v>66</v>
      </c>
      <c r="M616" s="97">
        <v>10</v>
      </c>
      <c r="N616" s="97">
        <v>20</v>
      </c>
      <c r="O616" s="97">
        <v>0</v>
      </c>
      <c r="P616" s="98">
        <v>0.5</v>
      </c>
      <c r="Q616" s="98">
        <v>0</v>
      </c>
      <c r="R616" s="102">
        <v>0</v>
      </c>
      <c r="S616" s="102">
        <v>0</v>
      </c>
      <c r="T616" s="102">
        <v>0</v>
      </c>
      <c r="U616" s="102">
        <v>0</v>
      </c>
      <c r="V616" s="102">
        <v>0</v>
      </c>
      <c r="W616" s="100">
        <v>300</v>
      </c>
      <c r="X616" s="100"/>
      <c r="Y616" s="100">
        <v>0</v>
      </c>
      <c r="Z616" s="1"/>
      <c r="AA616" s="1"/>
      <c r="AB616" s="1"/>
      <c r="AC616" s="1"/>
    </row>
    <row r="617" spans="1:29" ht="15.75" customHeight="1" x14ac:dyDescent="0.2">
      <c r="A617" s="94">
        <v>901300</v>
      </c>
      <c r="B617" s="95" t="s">
        <v>2167</v>
      </c>
      <c r="C617" s="16" t="s">
        <v>14</v>
      </c>
      <c r="D617" s="96">
        <v>38</v>
      </c>
      <c r="E617" s="96">
        <v>38</v>
      </c>
      <c r="F617" s="96">
        <v>0</v>
      </c>
      <c r="G617" s="96">
        <v>0</v>
      </c>
      <c r="H617" s="96">
        <v>0</v>
      </c>
      <c r="I617" s="97">
        <v>76</v>
      </c>
      <c r="J617" s="97">
        <v>0</v>
      </c>
      <c r="K617" s="97">
        <v>0</v>
      </c>
      <c r="L617" s="97">
        <v>0</v>
      </c>
      <c r="M617" s="97">
        <v>10</v>
      </c>
      <c r="N617" s="97">
        <v>20</v>
      </c>
      <c r="O617" s="97">
        <v>0</v>
      </c>
      <c r="P617" s="98">
        <v>0.5</v>
      </c>
      <c r="Q617" s="98">
        <v>0</v>
      </c>
      <c r="R617" s="102">
        <v>0</v>
      </c>
      <c r="S617" s="102">
        <v>0</v>
      </c>
      <c r="T617" s="102">
        <v>0</v>
      </c>
      <c r="U617" s="102">
        <v>0</v>
      </c>
      <c r="V617" s="102">
        <v>0</v>
      </c>
      <c r="W617" s="100">
        <v>300</v>
      </c>
      <c r="X617" s="100"/>
      <c r="Y617" s="100">
        <v>0</v>
      </c>
      <c r="Z617" s="1"/>
      <c r="AA617" s="1"/>
      <c r="AB617" s="1"/>
      <c r="AC617" s="1"/>
    </row>
    <row r="618" spans="1:29" ht="15.75" customHeight="1" x14ac:dyDescent="0.2">
      <c r="A618" s="94">
        <v>901400</v>
      </c>
      <c r="B618" s="95" t="s">
        <v>2168</v>
      </c>
      <c r="C618" s="16" t="s">
        <v>14</v>
      </c>
      <c r="D618" s="96">
        <v>14</v>
      </c>
      <c r="E618" s="96">
        <v>14</v>
      </c>
      <c r="F618" s="96">
        <v>73</v>
      </c>
      <c r="G618" s="96">
        <v>0</v>
      </c>
      <c r="H618" s="96">
        <v>0</v>
      </c>
      <c r="I618" s="97">
        <v>50</v>
      </c>
      <c r="J618" s="97">
        <v>54</v>
      </c>
      <c r="K618" s="97">
        <v>0</v>
      </c>
      <c r="L618" s="97">
        <v>0</v>
      </c>
      <c r="M618" s="97">
        <v>10</v>
      </c>
      <c r="N618" s="97">
        <v>20</v>
      </c>
      <c r="O618" s="97">
        <v>0</v>
      </c>
      <c r="P618" s="98">
        <v>0.5</v>
      </c>
      <c r="Q618" s="98">
        <v>0</v>
      </c>
      <c r="R618" s="102">
        <v>0</v>
      </c>
      <c r="S618" s="102">
        <v>0</v>
      </c>
      <c r="T618" s="102">
        <v>0</v>
      </c>
      <c r="U618" s="102">
        <v>0</v>
      </c>
      <c r="V618" s="102">
        <v>0</v>
      </c>
      <c r="W618" s="100">
        <v>300</v>
      </c>
      <c r="X618" s="100"/>
      <c r="Y618" s="100">
        <v>1</v>
      </c>
      <c r="Z618" s="1"/>
      <c r="AA618" s="1"/>
      <c r="AB618" s="1"/>
      <c r="AC618" s="1"/>
    </row>
    <row r="619" spans="1:29" ht="15.75" customHeight="1" x14ac:dyDescent="0.2">
      <c r="A619" s="94">
        <v>901500</v>
      </c>
      <c r="B619" s="95" t="s">
        <v>2169</v>
      </c>
      <c r="C619" s="16" t="s">
        <v>14</v>
      </c>
      <c r="D619" s="96">
        <v>10</v>
      </c>
      <c r="E619" s="96">
        <v>10</v>
      </c>
      <c r="F619" s="96">
        <v>72</v>
      </c>
      <c r="G619" s="96">
        <v>0</v>
      </c>
      <c r="H619" s="96">
        <v>0</v>
      </c>
      <c r="I619" s="97">
        <v>50</v>
      </c>
      <c r="J619" s="97">
        <v>53</v>
      </c>
      <c r="K619" s="97">
        <v>0</v>
      </c>
      <c r="L619" s="97">
        <v>0</v>
      </c>
      <c r="M619" s="97">
        <v>10</v>
      </c>
      <c r="N619" s="97">
        <v>20</v>
      </c>
      <c r="O619" s="97">
        <v>0</v>
      </c>
      <c r="P619" s="98">
        <v>0.5</v>
      </c>
      <c r="Q619" s="98">
        <v>0</v>
      </c>
      <c r="R619" s="102">
        <v>0</v>
      </c>
      <c r="S619" s="102">
        <v>0</v>
      </c>
      <c r="T619" s="102">
        <v>0</v>
      </c>
      <c r="U619" s="102">
        <v>0</v>
      </c>
      <c r="V619" s="102">
        <v>0</v>
      </c>
      <c r="W619" s="100">
        <v>300</v>
      </c>
      <c r="X619" s="100"/>
      <c r="Y619" s="100">
        <v>1</v>
      </c>
      <c r="Z619" s="1"/>
      <c r="AA619" s="1"/>
      <c r="AB619" s="1"/>
      <c r="AC619" s="1"/>
    </row>
    <row r="620" spans="1:29" ht="15.75" customHeight="1" x14ac:dyDescent="0.2">
      <c r="A620" s="94">
        <v>901600</v>
      </c>
      <c r="B620" s="95" t="s">
        <v>2170</v>
      </c>
      <c r="C620" s="16" t="s">
        <v>14</v>
      </c>
      <c r="D620" s="96">
        <v>20</v>
      </c>
      <c r="E620" s="96">
        <v>20</v>
      </c>
      <c r="F620" s="96">
        <v>0</v>
      </c>
      <c r="G620" s="96">
        <v>73</v>
      </c>
      <c r="H620" s="96">
        <v>0</v>
      </c>
      <c r="I620" s="97">
        <v>45</v>
      </c>
      <c r="J620" s="97">
        <v>55</v>
      </c>
      <c r="K620" s="97">
        <v>0</v>
      </c>
      <c r="L620" s="97">
        <v>0</v>
      </c>
      <c r="M620" s="97">
        <v>10</v>
      </c>
      <c r="N620" s="97">
        <v>20</v>
      </c>
      <c r="O620" s="97">
        <v>0</v>
      </c>
      <c r="P620" s="98">
        <v>0.5</v>
      </c>
      <c r="Q620" s="98">
        <v>0</v>
      </c>
      <c r="R620" s="102">
        <v>0</v>
      </c>
      <c r="S620" s="102">
        <v>0</v>
      </c>
      <c r="T620" s="102">
        <v>0</v>
      </c>
      <c r="U620" s="102">
        <v>0</v>
      </c>
      <c r="V620" s="102">
        <v>0</v>
      </c>
      <c r="W620" s="100">
        <v>300</v>
      </c>
      <c r="X620" s="100"/>
      <c r="Y620" s="100">
        <v>1</v>
      </c>
      <c r="Z620" s="1"/>
      <c r="AA620" s="1"/>
      <c r="AB620" s="1"/>
      <c r="AC620" s="1"/>
    </row>
    <row r="621" spans="1:29" ht="15.75" customHeight="1" x14ac:dyDescent="0.2">
      <c r="A621" s="94">
        <v>901700</v>
      </c>
      <c r="B621" s="95" t="s">
        <v>2171</v>
      </c>
      <c r="C621" s="16" t="s">
        <v>14</v>
      </c>
      <c r="D621" s="96">
        <v>18</v>
      </c>
      <c r="E621" s="96">
        <v>18</v>
      </c>
      <c r="F621" s="96">
        <v>0</v>
      </c>
      <c r="G621" s="96">
        <v>86</v>
      </c>
      <c r="H621" s="96">
        <v>0</v>
      </c>
      <c r="I621" s="97">
        <v>45</v>
      </c>
      <c r="J621" s="97">
        <v>50</v>
      </c>
      <c r="K621" s="97">
        <v>0</v>
      </c>
      <c r="L621" s="97">
        <v>0</v>
      </c>
      <c r="M621" s="97">
        <v>10</v>
      </c>
      <c r="N621" s="97">
        <v>20</v>
      </c>
      <c r="O621" s="97">
        <v>0</v>
      </c>
      <c r="P621" s="98">
        <v>0.5</v>
      </c>
      <c r="Q621" s="98">
        <v>0</v>
      </c>
      <c r="R621" s="102">
        <v>0</v>
      </c>
      <c r="S621" s="102">
        <v>0</v>
      </c>
      <c r="T621" s="102">
        <v>0</v>
      </c>
      <c r="U621" s="102">
        <v>0</v>
      </c>
      <c r="V621" s="102">
        <v>0</v>
      </c>
      <c r="W621" s="100">
        <v>300</v>
      </c>
      <c r="X621" s="100"/>
      <c r="Y621" s="100">
        <v>1</v>
      </c>
      <c r="Z621" s="1"/>
      <c r="AA621" s="1"/>
      <c r="AB621" s="1"/>
      <c r="AC621" s="1"/>
    </row>
    <row r="622" spans="1:29" ht="15.75" customHeight="1" x14ac:dyDescent="0.2">
      <c r="A622" s="94">
        <v>901800</v>
      </c>
      <c r="B622" s="95" t="s">
        <v>2172</v>
      </c>
      <c r="C622" s="16" t="s">
        <v>14</v>
      </c>
      <c r="D622" s="96">
        <v>0</v>
      </c>
      <c r="E622" s="96">
        <v>0</v>
      </c>
      <c r="F622" s="96">
        <v>0</v>
      </c>
      <c r="G622" s="96">
        <v>0</v>
      </c>
      <c r="H622" s="96">
        <v>0</v>
      </c>
      <c r="I622" s="97">
        <v>66</v>
      </c>
      <c r="J622" s="97">
        <v>0</v>
      </c>
      <c r="K622" s="97">
        <v>66</v>
      </c>
      <c r="L622" s="97">
        <v>0</v>
      </c>
      <c r="M622" s="97">
        <v>10</v>
      </c>
      <c r="N622" s="97">
        <v>20</v>
      </c>
      <c r="O622" s="97">
        <v>0</v>
      </c>
      <c r="P622" s="98">
        <v>0.5</v>
      </c>
      <c r="Q622" s="98">
        <v>0</v>
      </c>
      <c r="R622" s="102">
        <v>0</v>
      </c>
      <c r="S622" s="102">
        <v>0</v>
      </c>
      <c r="T622" s="102">
        <v>0</v>
      </c>
      <c r="U622" s="102">
        <v>0</v>
      </c>
      <c r="V622" s="102">
        <v>0</v>
      </c>
      <c r="W622" s="100">
        <v>300</v>
      </c>
      <c r="X622" s="100"/>
      <c r="Y622" s="100">
        <v>0</v>
      </c>
      <c r="Z622" s="1"/>
      <c r="AA622" s="1"/>
      <c r="AB622" s="1"/>
      <c r="AC622" s="1"/>
    </row>
    <row r="623" spans="1:29" ht="15.75" customHeight="1" x14ac:dyDescent="0.2">
      <c r="A623" s="94">
        <v>901900</v>
      </c>
      <c r="B623" s="95" t="s">
        <v>2173</v>
      </c>
      <c r="C623" s="16" t="s">
        <v>14</v>
      </c>
      <c r="D623" s="96">
        <v>0</v>
      </c>
      <c r="E623" s="96">
        <v>0</v>
      </c>
      <c r="F623" s="96">
        <v>0</v>
      </c>
      <c r="G623" s="96">
        <v>0</v>
      </c>
      <c r="H623" s="96">
        <v>1</v>
      </c>
      <c r="I623" s="97">
        <v>57</v>
      </c>
      <c r="J623" s="97">
        <v>0</v>
      </c>
      <c r="K623" s="97">
        <v>66</v>
      </c>
      <c r="L623" s="97">
        <v>0</v>
      </c>
      <c r="M623" s="97">
        <v>10</v>
      </c>
      <c r="N623" s="97">
        <v>20</v>
      </c>
      <c r="O623" s="97">
        <v>0</v>
      </c>
      <c r="P623" s="98">
        <v>0.5</v>
      </c>
      <c r="Q623" s="98">
        <v>0</v>
      </c>
      <c r="R623" s="102">
        <v>0</v>
      </c>
      <c r="S623" s="102">
        <v>0</v>
      </c>
      <c r="T623" s="102">
        <v>0</v>
      </c>
      <c r="U623" s="102">
        <v>0</v>
      </c>
      <c r="V623" s="102">
        <v>0</v>
      </c>
      <c r="W623" s="100">
        <v>300</v>
      </c>
      <c r="X623" s="100"/>
      <c r="Y623" s="100">
        <v>0</v>
      </c>
      <c r="Z623" s="1"/>
      <c r="AA623" s="1"/>
      <c r="AB623" s="1"/>
      <c r="AC623" s="1"/>
    </row>
    <row r="624" spans="1:29" ht="15.75" customHeight="1" x14ac:dyDescent="0.2">
      <c r="A624" s="94" t="s">
        <v>418</v>
      </c>
      <c r="B624" s="94" t="s">
        <v>449</v>
      </c>
      <c r="C624" s="16" t="s">
        <v>2</v>
      </c>
      <c r="D624" s="96" t="s">
        <v>419</v>
      </c>
      <c r="E624" s="96" t="s">
        <v>420</v>
      </c>
      <c r="F624" s="96" t="s">
        <v>421</v>
      </c>
      <c r="G624" s="96" t="s">
        <v>422</v>
      </c>
      <c r="H624" s="96" t="s">
        <v>423</v>
      </c>
      <c r="I624" s="97" t="s">
        <v>424</v>
      </c>
      <c r="J624" s="97" t="s">
        <v>425</v>
      </c>
      <c r="K624" s="97" t="s">
        <v>426</v>
      </c>
      <c r="L624" s="97" t="s">
        <v>427</v>
      </c>
      <c r="M624" s="97" t="s">
        <v>428</v>
      </c>
      <c r="N624" s="97" t="s">
        <v>429</v>
      </c>
      <c r="O624" s="97" t="s">
        <v>430</v>
      </c>
      <c r="P624" s="98" t="s">
        <v>9</v>
      </c>
      <c r="Q624" s="98" t="s">
        <v>431</v>
      </c>
      <c r="R624" s="102" t="s">
        <v>432</v>
      </c>
      <c r="S624" s="102" t="s">
        <v>433</v>
      </c>
      <c r="T624" s="102" t="s">
        <v>434</v>
      </c>
      <c r="U624" s="102" t="s">
        <v>435</v>
      </c>
      <c r="V624" s="102" t="s">
        <v>436</v>
      </c>
      <c r="W624" s="100" t="s">
        <v>437</v>
      </c>
      <c r="X624" s="100" t="s">
        <v>10</v>
      </c>
      <c r="Y624" s="100" t="s">
        <v>438</v>
      </c>
      <c r="Z624" s="1"/>
      <c r="AA624" s="1"/>
      <c r="AB624" s="1"/>
      <c r="AC624" s="1"/>
    </row>
    <row r="625" spans="1:29" ht="15.75" customHeight="1" x14ac:dyDescent="0.2">
      <c r="A625" s="94">
        <v>902000</v>
      </c>
      <c r="B625" s="103" t="s">
        <v>2174</v>
      </c>
      <c r="C625" s="16" t="s">
        <v>412</v>
      </c>
      <c r="D625" s="96">
        <v>13</v>
      </c>
      <c r="E625" s="96">
        <v>85</v>
      </c>
      <c r="F625" s="96">
        <v>0</v>
      </c>
      <c r="G625" s="96">
        <v>0</v>
      </c>
      <c r="H625" s="96">
        <v>0</v>
      </c>
      <c r="I625" s="97">
        <v>72</v>
      </c>
      <c r="J625" s="97">
        <v>0</v>
      </c>
      <c r="K625" s="97">
        <v>0</v>
      </c>
      <c r="L625" s="97">
        <v>0</v>
      </c>
      <c r="M625" s="97">
        <v>10</v>
      </c>
      <c r="N625" s="97">
        <v>20</v>
      </c>
      <c r="O625" s="97">
        <v>0</v>
      </c>
      <c r="P625" s="98">
        <v>1</v>
      </c>
      <c r="Q625" s="98">
        <v>0</v>
      </c>
      <c r="R625" s="102">
        <v>0</v>
      </c>
      <c r="S625" s="102">
        <v>0</v>
      </c>
      <c r="T625" s="102">
        <v>0</v>
      </c>
      <c r="U625" s="102">
        <v>0</v>
      </c>
      <c r="V625" s="102">
        <v>0</v>
      </c>
      <c r="W625" s="100">
        <v>150</v>
      </c>
      <c r="X625" s="100">
        <v>6402</v>
      </c>
      <c r="Y625" s="100">
        <v>0</v>
      </c>
      <c r="Z625" s="1"/>
      <c r="AA625" s="1"/>
      <c r="AB625" s="1"/>
      <c r="AC625" s="1"/>
    </row>
    <row r="626" spans="1:29" ht="15.75" customHeight="1" x14ac:dyDescent="0.2">
      <c r="A626" s="94">
        <v>902100</v>
      </c>
      <c r="B626" s="95" t="s">
        <v>2175</v>
      </c>
      <c r="C626" s="16" t="s">
        <v>412</v>
      </c>
      <c r="D626" s="96">
        <v>13</v>
      </c>
      <c r="E626" s="96">
        <v>85</v>
      </c>
      <c r="F626" s="96">
        <v>0</v>
      </c>
      <c r="G626" s="96">
        <v>0</v>
      </c>
      <c r="H626" s="96">
        <v>0</v>
      </c>
      <c r="I626" s="97">
        <v>72</v>
      </c>
      <c r="J626" s="97">
        <v>0</v>
      </c>
      <c r="K626" s="97">
        <v>0</v>
      </c>
      <c r="L626" s="97">
        <v>0</v>
      </c>
      <c r="M626" s="97">
        <v>10</v>
      </c>
      <c r="N626" s="97">
        <v>20</v>
      </c>
      <c r="O626" s="97">
        <v>0</v>
      </c>
      <c r="P626" s="98">
        <v>1</v>
      </c>
      <c r="Q626" s="98">
        <v>0</v>
      </c>
      <c r="R626" s="102">
        <v>0</v>
      </c>
      <c r="S626" s="102">
        <v>0</v>
      </c>
      <c r="T626" s="102">
        <v>0</v>
      </c>
      <c r="U626" s="102">
        <v>0</v>
      </c>
      <c r="V626" s="102">
        <v>0</v>
      </c>
      <c r="W626" s="100">
        <v>15</v>
      </c>
      <c r="X626" s="100">
        <v>6402</v>
      </c>
      <c r="Y626" s="100">
        <v>0</v>
      </c>
      <c r="Z626" s="1"/>
      <c r="AA626" s="1"/>
      <c r="AB626" s="1"/>
      <c r="AC626" s="1"/>
    </row>
    <row r="627" spans="1:29" ht="15.75" customHeight="1" x14ac:dyDescent="0.2">
      <c r="A627" s="94">
        <v>902200</v>
      </c>
      <c r="B627" s="95" t="s">
        <v>2176</v>
      </c>
      <c r="C627" s="16" t="s">
        <v>412</v>
      </c>
      <c r="D627" s="96">
        <v>0</v>
      </c>
      <c r="E627" s="96">
        <v>0</v>
      </c>
      <c r="F627" s="96">
        <v>0</v>
      </c>
      <c r="G627" s="96">
        <v>0</v>
      </c>
      <c r="H627" s="96">
        <v>0</v>
      </c>
      <c r="I627" s="97">
        <v>72</v>
      </c>
      <c r="J627" s="97">
        <v>0</v>
      </c>
      <c r="K627" s="97">
        <v>0</v>
      </c>
      <c r="L627" s="97">
        <v>72</v>
      </c>
      <c r="M627" s="97">
        <v>10</v>
      </c>
      <c r="N627" s="97">
        <v>20</v>
      </c>
      <c r="O627" s="97">
        <v>0</v>
      </c>
      <c r="P627" s="98">
        <v>1</v>
      </c>
      <c r="Q627" s="98">
        <v>0</v>
      </c>
      <c r="R627" s="102">
        <v>0</v>
      </c>
      <c r="S627" s="102">
        <v>0</v>
      </c>
      <c r="T627" s="102">
        <v>0</v>
      </c>
      <c r="U627" s="102">
        <v>0</v>
      </c>
      <c r="V627" s="102">
        <v>0</v>
      </c>
      <c r="W627" s="100">
        <v>150</v>
      </c>
      <c r="X627" s="100">
        <v>6402</v>
      </c>
      <c r="Y627" s="100">
        <v>0</v>
      </c>
      <c r="Z627" s="1"/>
      <c r="AA627" s="1"/>
      <c r="AB627" s="1"/>
      <c r="AC627" s="1"/>
    </row>
    <row r="628" spans="1:29" ht="15.75" customHeight="1" x14ac:dyDescent="0.2">
      <c r="A628" s="94">
        <v>902300</v>
      </c>
      <c r="B628" s="95" t="s">
        <v>2177</v>
      </c>
      <c r="C628" s="16" t="s">
        <v>412</v>
      </c>
      <c r="D628" s="96">
        <v>10</v>
      </c>
      <c r="E628" s="96">
        <v>64</v>
      </c>
      <c r="F628" s="96">
        <v>0</v>
      </c>
      <c r="G628" s="96">
        <v>0</v>
      </c>
      <c r="H628" s="96">
        <v>0</v>
      </c>
      <c r="I628" s="97">
        <v>83</v>
      </c>
      <c r="J628" s="97">
        <v>0</v>
      </c>
      <c r="K628" s="97">
        <v>0</v>
      </c>
      <c r="L628" s="97">
        <v>0</v>
      </c>
      <c r="M628" s="97">
        <v>10</v>
      </c>
      <c r="N628" s="97">
        <v>20</v>
      </c>
      <c r="O628" s="97">
        <v>0</v>
      </c>
      <c r="P628" s="98">
        <v>1</v>
      </c>
      <c r="Q628" s="98">
        <v>0</v>
      </c>
      <c r="R628" s="102">
        <v>0</v>
      </c>
      <c r="S628" s="102">
        <v>0</v>
      </c>
      <c r="T628" s="102">
        <v>0</v>
      </c>
      <c r="U628" s="102">
        <v>0</v>
      </c>
      <c r="V628" s="102">
        <v>0</v>
      </c>
      <c r="W628" s="100">
        <v>150</v>
      </c>
      <c r="X628" s="100">
        <v>6402</v>
      </c>
      <c r="Y628" s="100">
        <v>0</v>
      </c>
      <c r="Z628" s="1"/>
      <c r="AA628" s="1"/>
      <c r="AB628" s="1"/>
      <c r="AC628" s="1"/>
    </row>
    <row r="629" spans="1:29" ht="15.75" customHeight="1" x14ac:dyDescent="0.2">
      <c r="A629" s="94">
        <v>902400</v>
      </c>
      <c r="B629" s="95" t="s">
        <v>2178</v>
      </c>
      <c r="C629" s="16" t="s">
        <v>412</v>
      </c>
      <c r="D629" s="96">
        <v>4</v>
      </c>
      <c r="E629" s="96">
        <v>24</v>
      </c>
      <c r="F629" s="96">
        <v>71</v>
      </c>
      <c r="G629" s="96">
        <v>0</v>
      </c>
      <c r="H629" s="96">
        <v>0</v>
      </c>
      <c r="I629" s="97">
        <v>54</v>
      </c>
      <c r="J629" s="97">
        <v>58</v>
      </c>
      <c r="K629" s="97">
        <v>0</v>
      </c>
      <c r="L629" s="97">
        <v>0</v>
      </c>
      <c r="M629" s="97">
        <v>10</v>
      </c>
      <c r="N629" s="97">
        <v>20</v>
      </c>
      <c r="O629" s="97">
        <v>0</v>
      </c>
      <c r="P629" s="98">
        <v>1</v>
      </c>
      <c r="Q629" s="98">
        <v>0</v>
      </c>
      <c r="R629" s="102">
        <v>0</v>
      </c>
      <c r="S629" s="102">
        <v>0</v>
      </c>
      <c r="T629" s="102">
        <v>0</v>
      </c>
      <c r="U629" s="102">
        <v>0</v>
      </c>
      <c r="V629" s="102">
        <v>0</v>
      </c>
      <c r="W629" s="100">
        <v>150</v>
      </c>
      <c r="X629" s="100">
        <v>6402</v>
      </c>
      <c r="Y629" s="100">
        <v>1</v>
      </c>
      <c r="Z629" s="1"/>
      <c r="AA629" s="1"/>
      <c r="AB629" s="1"/>
      <c r="AC629" s="1"/>
    </row>
    <row r="630" spans="1:29" ht="15.75" customHeight="1" x14ac:dyDescent="0.2">
      <c r="A630" s="94">
        <v>902500</v>
      </c>
      <c r="B630" s="95" t="s">
        <v>2179</v>
      </c>
      <c r="C630" s="16" t="s">
        <v>412</v>
      </c>
      <c r="D630" s="96">
        <v>3</v>
      </c>
      <c r="E630" s="96">
        <v>17</v>
      </c>
      <c r="F630" s="96">
        <v>69</v>
      </c>
      <c r="G630" s="96">
        <v>0</v>
      </c>
      <c r="H630" s="96">
        <v>0</v>
      </c>
      <c r="I630" s="97">
        <v>54</v>
      </c>
      <c r="J630" s="97">
        <v>57</v>
      </c>
      <c r="K630" s="97">
        <v>0</v>
      </c>
      <c r="L630" s="97">
        <v>0</v>
      </c>
      <c r="M630" s="97">
        <v>10</v>
      </c>
      <c r="N630" s="97">
        <v>20</v>
      </c>
      <c r="O630" s="97">
        <v>0</v>
      </c>
      <c r="P630" s="98">
        <v>1</v>
      </c>
      <c r="Q630" s="98">
        <v>0</v>
      </c>
      <c r="R630" s="102">
        <v>0</v>
      </c>
      <c r="S630" s="102">
        <v>0</v>
      </c>
      <c r="T630" s="102">
        <v>0</v>
      </c>
      <c r="U630" s="102">
        <v>0</v>
      </c>
      <c r="V630" s="102">
        <v>0</v>
      </c>
      <c r="W630" s="100">
        <v>150</v>
      </c>
      <c r="X630" s="100">
        <v>6402</v>
      </c>
      <c r="Y630" s="100">
        <v>1</v>
      </c>
      <c r="Z630" s="1"/>
      <c r="AA630" s="1"/>
      <c r="AB630" s="1"/>
      <c r="AC630" s="1"/>
    </row>
    <row r="631" spans="1:29" ht="15.75" customHeight="1" x14ac:dyDescent="0.2">
      <c r="A631" s="94">
        <v>902600</v>
      </c>
      <c r="B631" s="95" t="s">
        <v>2180</v>
      </c>
      <c r="C631" s="16" t="s">
        <v>412</v>
      </c>
      <c r="D631" s="96">
        <v>5</v>
      </c>
      <c r="E631" s="96">
        <v>33</v>
      </c>
      <c r="F631" s="96">
        <v>0</v>
      </c>
      <c r="G631" s="96">
        <v>70</v>
      </c>
      <c r="H631" s="96">
        <v>0</v>
      </c>
      <c r="I631" s="97">
        <v>48</v>
      </c>
      <c r="J631" s="97">
        <v>59</v>
      </c>
      <c r="K631" s="97">
        <v>0</v>
      </c>
      <c r="L631" s="97">
        <v>0</v>
      </c>
      <c r="M631" s="97">
        <v>10</v>
      </c>
      <c r="N631" s="97">
        <v>20</v>
      </c>
      <c r="O631" s="97">
        <v>0</v>
      </c>
      <c r="P631" s="98">
        <v>1</v>
      </c>
      <c r="Q631" s="98">
        <v>0</v>
      </c>
      <c r="R631" s="102">
        <v>0</v>
      </c>
      <c r="S631" s="102">
        <v>0</v>
      </c>
      <c r="T631" s="102">
        <v>0</v>
      </c>
      <c r="U631" s="102">
        <v>0</v>
      </c>
      <c r="V631" s="102">
        <v>0</v>
      </c>
      <c r="W631" s="100">
        <v>150</v>
      </c>
      <c r="X631" s="100">
        <v>6402</v>
      </c>
      <c r="Y631" s="100">
        <v>1</v>
      </c>
      <c r="Z631" s="1"/>
      <c r="AA631" s="1"/>
      <c r="AB631" s="1"/>
      <c r="AC631" s="1"/>
    </row>
    <row r="632" spans="1:29" ht="15.75" customHeight="1" x14ac:dyDescent="0.2">
      <c r="A632" s="94">
        <v>902700</v>
      </c>
      <c r="B632" s="95" t="s">
        <v>2181</v>
      </c>
      <c r="C632" s="16" t="s">
        <v>412</v>
      </c>
      <c r="D632" s="96">
        <v>5</v>
      </c>
      <c r="E632" s="96">
        <v>31</v>
      </c>
      <c r="F632" s="96">
        <v>0</v>
      </c>
      <c r="G632" s="96">
        <v>82</v>
      </c>
      <c r="H632" s="96">
        <v>0</v>
      </c>
      <c r="I632" s="97">
        <v>50</v>
      </c>
      <c r="J632" s="97">
        <v>54</v>
      </c>
      <c r="K632" s="97">
        <v>0</v>
      </c>
      <c r="L632" s="97">
        <v>0</v>
      </c>
      <c r="M632" s="97">
        <v>10</v>
      </c>
      <c r="N632" s="97">
        <v>20</v>
      </c>
      <c r="O632" s="97">
        <v>0</v>
      </c>
      <c r="P632" s="98">
        <v>1</v>
      </c>
      <c r="Q632" s="98">
        <v>0</v>
      </c>
      <c r="R632" s="102">
        <v>0</v>
      </c>
      <c r="S632" s="102">
        <v>0</v>
      </c>
      <c r="T632" s="102">
        <v>0</v>
      </c>
      <c r="U632" s="102">
        <v>0</v>
      </c>
      <c r="V632" s="102">
        <v>0</v>
      </c>
      <c r="W632" s="100">
        <v>150</v>
      </c>
      <c r="X632" s="100">
        <v>6402</v>
      </c>
      <c r="Y632" s="100">
        <v>1</v>
      </c>
      <c r="Z632" s="1"/>
      <c r="AA632" s="1"/>
      <c r="AB632" s="1"/>
      <c r="AC632" s="1"/>
    </row>
    <row r="633" spans="1:29" ht="15.75" customHeight="1" x14ac:dyDescent="0.2">
      <c r="A633" s="94">
        <v>902800</v>
      </c>
      <c r="B633" s="95" t="s">
        <v>2182</v>
      </c>
      <c r="C633" s="16" t="s">
        <v>412</v>
      </c>
      <c r="D633" s="96">
        <v>0</v>
      </c>
      <c r="E633" s="96">
        <v>0</v>
      </c>
      <c r="F633" s="96">
        <v>0</v>
      </c>
      <c r="G633" s="96">
        <v>0</v>
      </c>
      <c r="H633" s="96">
        <v>0</v>
      </c>
      <c r="I633" s="97">
        <v>72</v>
      </c>
      <c r="J633" s="97">
        <v>0</v>
      </c>
      <c r="K633" s="97">
        <v>72</v>
      </c>
      <c r="L633" s="97">
        <v>0</v>
      </c>
      <c r="M633" s="97">
        <v>10</v>
      </c>
      <c r="N633" s="97">
        <v>20</v>
      </c>
      <c r="O633" s="97">
        <v>0</v>
      </c>
      <c r="P633" s="98">
        <v>1</v>
      </c>
      <c r="Q633" s="98">
        <v>0</v>
      </c>
      <c r="R633" s="102">
        <v>0</v>
      </c>
      <c r="S633" s="102">
        <v>0</v>
      </c>
      <c r="T633" s="102">
        <v>0</v>
      </c>
      <c r="U633" s="102">
        <v>0</v>
      </c>
      <c r="V633" s="102">
        <v>0</v>
      </c>
      <c r="W633" s="100">
        <v>150</v>
      </c>
      <c r="X633" s="100">
        <v>6402</v>
      </c>
      <c r="Y633" s="100">
        <v>0</v>
      </c>
      <c r="Z633" s="1"/>
      <c r="AA633" s="1"/>
      <c r="AB633" s="1"/>
      <c r="AC633" s="1"/>
    </row>
    <row r="634" spans="1:29" ht="15.75" customHeight="1" x14ac:dyDescent="0.2">
      <c r="A634" s="94">
        <v>902900</v>
      </c>
      <c r="B634" s="95" t="s">
        <v>2183</v>
      </c>
      <c r="C634" s="16" t="s">
        <v>412</v>
      </c>
      <c r="D634" s="96">
        <v>0</v>
      </c>
      <c r="E634" s="96">
        <v>0</v>
      </c>
      <c r="F634" s="96">
        <v>0</v>
      </c>
      <c r="G634" s="96">
        <v>0</v>
      </c>
      <c r="H634" s="96">
        <v>1</v>
      </c>
      <c r="I634" s="97">
        <v>63</v>
      </c>
      <c r="J634" s="97">
        <v>0</v>
      </c>
      <c r="K634" s="97">
        <v>72</v>
      </c>
      <c r="L634" s="97">
        <v>0</v>
      </c>
      <c r="M634" s="97">
        <v>10</v>
      </c>
      <c r="N634" s="97">
        <v>20</v>
      </c>
      <c r="O634" s="97">
        <v>0</v>
      </c>
      <c r="P634" s="98">
        <v>1</v>
      </c>
      <c r="Q634" s="98">
        <v>0</v>
      </c>
      <c r="R634" s="102">
        <v>0</v>
      </c>
      <c r="S634" s="102">
        <v>0</v>
      </c>
      <c r="T634" s="102">
        <v>0</v>
      </c>
      <c r="U634" s="102">
        <v>0</v>
      </c>
      <c r="V634" s="102">
        <v>0</v>
      </c>
      <c r="W634" s="100">
        <v>150</v>
      </c>
      <c r="X634" s="100">
        <v>6402</v>
      </c>
      <c r="Y634" s="100">
        <v>0</v>
      </c>
      <c r="Z634" s="1"/>
      <c r="AA634" s="1"/>
      <c r="AB634" s="1"/>
      <c r="AC634" s="1"/>
    </row>
    <row r="635" spans="1:29" ht="15.75" customHeight="1" x14ac:dyDescent="0.2">
      <c r="A635" s="94" t="s">
        <v>418</v>
      </c>
      <c r="B635" s="94" t="s">
        <v>449</v>
      </c>
      <c r="C635" s="16" t="s">
        <v>2</v>
      </c>
      <c r="D635" s="96" t="s">
        <v>419</v>
      </c>
      <c r="E635" s="96" t="s">
        <v>420</v>
      </c>
      <c r="F635" s="96" t="s">
        <v>421</v>
      </c>
      <c r="G635" s="96" t="s">
        <v>422</v>
      </c>
      <c r="H635" s="96" t="s">
        <v>423</v>
      </c>
      <c r="I635" s="97" t="s">
        <v>424</v>
      </c>
      <c r="J635" s="97" t="s">
        <v>425</v>
      </c>
      <c r="K635" s="97" t="s">
        <v>426</v>
      </c>
      <c r="L635" s="97" t="s">
        <v>427</v>
      </c>
      <c r="M635" s="97" t="s">
        <v>428</v>
      </c>
      <c r="N635" s="97" t="s">
        <v>429</v>
      </c>
      <c r="O635" s="97" t="s">
        <v>430</v>
      </c>
      <c r="P635" s="98" t="s">
        <v>9</v>
      </c>
      <c r="Q635" s="98" t="s">
        <v>431</v>
      </c>
      <c r="R635" s="102" t="s">
        <v>432</v>
      </c>
      <c r="S635" s="102" t="s">
        <v>433</v>
      </c>
      <c r="T635" s="102" t="s">
        <v>434</v>
      </c>
      <c r="U635" s="102" t="s">
        <v>435</v>
      </c>
      <c r="V635" s="102" t="s">
        <v>436</v>
      </c>
      <c r="W635" s="100" t="s">
        <v>437</v>
      </c>
      <c r="X635" s="100" t="s">
        <v>10</v>
      </c>
      <c r="Y635" s="100" t="s">
        <v>438</v>
      </c>
      <c r="Z635" s="1"/>
      <c r="AA635" s="1"/>
      <c r="AB635" s="1"/>
      <c r="AC635" s="1"/>
    </row>
    <row r="636" spans="1:29" ht="15.75" customHeight="1" x14ac:dyDescent="0.2">
      <c r="A636" s="94">
        <v>903000</v>
      </c>
      <c r="B636" s="103" t="s">
        <v>2184</v>
      </c>
      <c r="C636" s="16" t="s">
        <v>415</v>
      </c>
      <c r="D636" s="96">
        <v>120</v>
      </c>
      <c r="E636" s="96">
        <v>0</v>
      </c>
      <c r="F636" s="96">
        <v>0</v>
      </c>
      <c r="G636" s="96">
        <v>0</v>
      </c>
      <c r="H636" s="96">
        <v>0</v>
      </c>
      <c r="I636" s="97">
        <v>95</v>
      </c>
      <c r="J636" s="97">
        <v>0</v>
      </c>
      <c r="K636" s="97">
        <v>0</v>
      </c>
      <c r="L636" s="97">
        <v>0</v>
      </c>
      <c r="M636" s="97">
        <v>10</v>
      </c>
      <c r="N636" s="97">
        <v>20</v>
      </c>
      <c r="O636" s="97">
        <v>0</v>
      </c>
      <c r="P636" s="98">
        <v>8</v>
      </c>
      <c r="Q636" s="98">
        <v>0.7</v>
      </c>
      <c r="R636" s="102">
        <v>0</v>
      </c>
      <c r="S636" s="102">
        <v>0</v>
      </c>
      <c r="T636" s="102">
        <v>0</v>
      </c>
      <c r="U636" s="102">
        <v>0</v>
      </c>
      <c r="V636" s="102">
        <v>0</v>
      </c>
      <c r="W636" s="100">
        <v>999</v>
      </c>
      <c r="X636" s="100">
        <v>6870</v>
      </c>
      <c r="Y636" s="100">
        <v>0</v>
      </c>
      <c r="Z636" s="1"/>
      <c r="AA636" s="1"/>
      <c r="AB636" s="1"/>
      <c r="AC636" s="1"/>
    </row>
    <row r="637" spans="1:29" ht="15.75" customHeight="1" x14ac:dyDescent="0.2">
      <c r="A637" s="94" t="s">
        <v>418</v>
      </c>
      <c r="B637" s="94" t="s">
        <v>449</v>
      </c>
      <c r="C637" s="16" t="s">
        <v>2</v>
      </c>
      <c r="D637" s="96" t="s">
        <v>419</v>
      </c>
      <c r="E637" s="96" t="s">
        <v>420</v>
      </c>
      <c r="F637" s="96" t="s">
        <v>421</v>
      </c>
      <c r="G637" s="96" t="s">
        <v>422</v>
      </c>
      <c r="H637" s="96" t="s">
        <v>423</v>
      </c>
      <c r="I637" s="97" t="s">
        <v>424</v>
      </c>
      <c r="J637" s="97" t="s">
        <v>425</v>
      </c>
      <c r="K637" s="97" t="s">
        <v>426</v>
      </c>
      <c r="L637" s="97" t="s">
        <v>427</v>
      </c>
      <c r="M637" s="97" t="s">
        <v>428</v>
      </c>
      <c r="N637" s="97" t="s">
        <v>429</v>
      </c>
      <c r="O637" s="97" t="s">
        <v>430</v>
      </c>
      <c r="P637" s="98" t="s">
        <v>9</v>
      </c>
      <c r="Q637" s="98" t="s">
        <v>431</v>
      </c>
      <c r="R637" s="102" t="s">
        <v>432</v>
      </c>
      <c r="S637" s="102" t="s">
        <v>433</v>
      </c>
      <c r="T637" s="102" t="s">
        <v>434</v>
      </c>
      <c r="U637" s="102" t="s">
        <v>435</v>
      </c>
      <c r="V637" s="102" t="s">
        <v>436</v>
      </c>
      <c r="W637" s="100" t="s">
        <v>437</v>
      </c>
      <c r="X637" s="100" t="s">
        <v>10</v>
      </c>
      <c r="Y637" s="100" t="s">
        <v>438</v>
      </c>
      <c r="Z637" s="1"/>
      <c r="AA637" s="1"/>
      <c r="AB637" s="1"/>
      <c r="AC637" s="1"/>
    </row>
    <row r="638" spans="1:29" ht="15.75" customHeight="1" x14ac:dyDescent="0.2">
      <c r="A638" s="94">
        <v>904000</v>
      </c>
      <c r="B638" s="103" t="s">
        <v>416</v>
      </c>
      <c r="C638" s="16" t="s">
        <v>80</v>
      </c>
      <c r="D638" s="96">
        <v>0</v>
      </c>
      <c r="E638" s="96">
        <v>0</v>
      </c>
      <c r="F638" s="96">
        <v>0</v>
      </c>
      <c r="G638" s="96">
        <v>0</v>
      </c>
      <c r="H638" s="96">
        <v>0</v>
      </c>
      <c r="I638" s="97">
        <v>200</v>
      </c>
      <c r="J638" s="97">
        <v>0</v>
      </c>
      <c r="K638" s="97">
        <v>0</v>
      </c>
      <c r="L638" s="97">
        <v>0</v>
      </c>
      <c r="M638" s="97">
        <v>10</v>
      </c>
      <c r="N638" s="97">
        <v>20</v>
      </c>
      <c r="O638" s="97">
        <v>0</v>
      </c>
      <c r="P638" s="98">
        <v>0.5</v>
      </c>
      <c r="Q638" s="98">
        <v>0</v>
      </c>
      <c r="R638" s="102">
        <v>80</v>
      </c>
      <c r="S638" s="102">
        <v>80</v>
      </c>
      <c r="T638" s="102">
        <v>80</v>
      </c>
      <c r="U638" s="102">
        <v>80</v>
      </c>
      <c r="V638" s="102">
        <v>30</v>
      </c>
      <c r="W638" s="100">
        <v>999</v>
      </c>
      <c r="X638" s="100"/>
      <c r="Y638" s="100">
        <v>0</v>
      </c>
      <c r="Z638" s="1"/>
      <c r="AA638" s="1"/>
      <c r="AB638" s="1"/>
      <c r="AC638" s="1"/>
    </row>
    <row r="639" spans="1:29" ht="15.75" customHeight="1" x14ac:dyDescent="0.2">
      <c r="A639" s="140" t="s">
        <v>1160</v>
      </c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2"/>
      <c r="Z639" s="1"/>
      <c r="AA639" s="1"/>
      <c r="AB639" s="1"/>
      <c r="AC639" s="1"/>
    </row>
    <row r="640" spans="1:29" ht="15.75" customHeight="1" x14ac:dyDescent="0.2">
      <c r="A640" s="94" t="s">
        <v>418</v>
      </c>
      <c r="B640" s="94" t="s">
        <v>449</v>
      </c>
      <c r="C640" s="16" t="s">
        <v>2</v>
      </c>
      <c r="D640" s="96" t="s">
        <v>419</v>
      </c>
      <c r="E640" s="96" t="s">
        <v>420</v>
      </c>
      <c r="F640" s="96" t="s">
        <v>421</v>
      </c>
      <c r="G640" s="96" t="s">
        <v>422</v>
      </c>
      <c r="H640" s="96" t="s">
        <v>423</v>
      </c>
      <c r="I640" s="97" t="s">
        <v>424</v>
      </c>
      <c r="J640" s="97" t="s">
        <v>425</v>
      </c>
      <c r="K640" s="97" t="s">
        <v>426</v>
      </c>
      <c r="L640" s="97" t="s">
        <v>427</v>
      </c>
      <c r="M640" s="97" t="s">
        <v>428</v>
      </c>
      <c r="N640" s="97" t="s">
        <v>429</v>
      </c>
      <c r="O640" s="97" t="s">
        <v>430</v>
      </c>
      <c r="P640" s="98" t="s">
        <v>9</v>
      </c>
      <c r="Q640" s="98" t="s">
        <v>431</v>
      </c>
      <c r="R640" s="102" t="s">
        <v>432</v>
      </c>
      <c r="S640" s="102" t="s">
        <v>433</v>
      </c>
      <c r="T640" s="102" t="s">
        <v>434</v>
      </c>
      <c r="U640" s="102" t="s">
        <v>435</v>
      </c>
      <c r="V640" s="102" t="s">
        <v>436</v>
      </c>
      <c r="W640" s="100" t="s">
        <v>437</v>
      </c>
      <c r="X640" s="100" t="s">
        <v>10</v>
      </c>
      <c r="Y640" s="100" t="s">
        <v>438</v>
      </c>
      <c r="Z640" s="1"/>
      <c r="AA640" s="1"/>
      <c r="AB640" s="1"/>
      <c r="AC640" s="1"/>
    </row>
    <row r="641" spans="1:29" ht="15.75" customHeight="1" x14ac:dyDescent="0.2">
      <c r="A641" s="94">
        <v>1000000</v>
      </c>
      <c r="B641" s="103" t="s">
        <v>2185</v>
      </c>
      <c r="C641" s="16" t="s">
        <v>293</v>
      </c>
      <c r="D641" s="96">
        <v>22</v>
      </c>
      <c r="E641" s="96">
        <v>70</v>
      </c>
      <c r="F641" s="96">
        <v>0</v>
      </c>
      <c r="G641" s="96">
        <v>0</v>
      </c>
      <c r="H641" s="96">
        <v>0</v>
      </c>
      <c r="I641" s="97">
        <v>80</v>
      </c>
      <c r="J641" s="97">
        <v>0</v>
      </c>
      <c r="K641" s="97">
        <v>0</v>
      </c>
      <c r="L641" s="97">
        <v>0</v>
      </c>
      <c r="M641" s="97">
        <v>15</v>
      </c>
      <c r="N641" s="97">
        <v>20</v>
      </c>
      <c r="O641" s="97">
        <v>0</v>
      </c>
      <c r="P641" s="98">
        <v>3.5</v>
      </c>
      <c r="Q641" s="98">
        <v>0</v>
      </c>
      <c r="R641" s="102">
        <v>40</v>
      </c>
      <c r="S641" s="102">
        <v>10</v>
      </c>
      <c r="T641" s="102">
        <v>30</v>
      </c>
      <c r="U641" s="102">
        <v>30</v>
      </c>
      <c r="V641" s="102">
        <v>26</v>
      </c>
      <c r="W641" s="100">
        <v>180</v>
      </c>
      <c r="X641" s="100"/>
      <c r="Y641" s="100">
        <v>0</v>
      </c>
      <c r="Z641" s="1"/>
      <c r="AA641" s="1"/>
      <c r="AB641" s="1"/>
      <c r="AC641" s="1"/>
    </row>
    <row r="642" spans="1:29" ht="15.75" customHeight="1" x14ac:dyDescent="0.2">
      <c r="A642" s="94">
        <v>1000100</v>
      </c>
      <c r="B642" s="95" t="s">
        <v>2186</v>
      </c>
      <c r="C642" s="16" t="s">
        <v>293</v>
      </c>
      <c r="D642" s="96">
        <v>22</v>
      </c>
      <c r="E642" s="96">
        <v>70</v>
      </c>
      <c r="F642" s="96">
        <v>0</v>
      </c>
      <c r="G642" s="96">
        <v>0</v>
      </c>
      <c r="H642" s="96">
        <v>0</v>
      </c>
      <c r="I642" s="97">
        <v>80</v>
      </c>
      <c r="J642" s="97">
        <v>0</v>
      </c>
      <c r="K642" s="97">
        <v>0</v>
      </c>
      <c r="L642" s="97">
        <v>0</v>
      </c>
      <c r="M642" s="97">
        <v>15</v>
      </c>
      <c r="N642" s="97">
        <v>20</v>
      </c>
      <c r="O642" s="97">
        <v>0</v>
      </c>
      <c r="P642" s="98">
        <v>3.5</v>
      </c>
      <c r="Q642" s="98">
        <v>0</v>
      </c>
      <c r="R642" s="102">
        <v>40</v>
      </c>
      <c r="S642" s="102">
        <v>10</v>
      </c>
      <c r="T642" s="102">
        <v>30</v>
      </c>
      <c r="U642" s="102">
        <v>30</v>
      </c>
      <c r="V642" s="102">
        <v>26</v>
      </c>
      <c r="W642" s="100">
        <v>18</v>
      </c>
      <c r="X642" s="100"/>
      <c r="Y642" s="100">
        <v>0</v>
      </c>
      <c r="Z642" s="1"/>
      <c r="AA642" s="1"/>
      <c r="AB642" s="1"/>
      <c r="AC642" s="1"/>
    </row>
    <row r="643" spans="1:29" ht="15.75" customHeight="1" x14ac:dyDescent="0.2">
      <c r="A643" s="94">
        <v>1000200</v>
      </c>
      <c r="B643" s="95" t="s">
        <v>2187</v>
      </c>
      <c r="C643" s="16" t="s">
        <v>293</v>
      </c>
      <c r="D643" s="96">
        <v>0</v>
      </c>
      <c r="E643" s="96">
        <v>0</v>
      </c>
      <c r="F643" s="96">
        <v>0</v>
      </c>
      <c r="G643" s="96">
        <v>0</v>
      </c>
      <c r="H643" s="96">
        <v>0</v>
      </c>
      <c r="I643" s="97">
        <v>80</v>
      </c>
      <c r="J643" s="97">
        <v>0</v>
      </c>
      <c r="K643" s="97">
        <v>0</v>
      </c>
      <c r="L643" s="97">
        <v>80</v>
      </c>
      <c r="M643" s="97">
        <v>15</v>
      </c>
      <c r="N643" s="97">
        <v>20</v>
      </c>
      <c r="O643" s="97">
        <v>0</v>
      </c>
      <c r="P643" s="98">
        <v>3.5</v>
      </c>
      <c r="Q643" s="98">
        <v>0</v>
      </c>
      <c r="R643" s="102">
        <v>40</v>
      </c>
      <c r="S643" s="102">
        <v>10</v>
      </c>
      <c r="T643" s="102">
        <v>30</v>
      </c>
      <c r="U643" s="102">
        <v>30</v>
      </c>
      <c r="V643" s="102">
        <v>26</v>
      </c>
      <c r="W643" s="100">
        <v>180</v>
      </c>
      <c r="X643" s="100"/>
      <c r="Y643" s="100">
        <v>0</v>
      </c>
      <c r="Z643" s="1"/>
      <c r="AA643" s="1"/>
      <c r="AB643" s="1"/>
      <c r="AC643" s="1"/>
    </row>
    <row r="644" spans="1:29" ht="15.75" customHeight="1" x14ac:dyDescent="0.2">
      <c r="A644" s="94">
        <v>1000300</v>
      </c>
      <c r="B644" s="95" t="s">
        <v>2188</v>
      </c>
      <c r="C644" s="16" t="s">
        <v>293</v>
      </c>
      <c r="D644" s="96">
        <v>17</v>
      </c>
      <c r="E644" s="96">
        <v>53</v>
      </c>
      <c r="F644" s="96">
        <v>0</v>
      </c>
      <c r="G644" s="96">
        <v>0</v>
      </c>
      <c r="H644" s="96">
        <v>0</v>
      </c>
      <c r="I644" s="97">
        <v>92</v>
      </c>
      <c r="J644" s="97">
        <v>0</v>
      </c>
      <c r="K644" s="97">
        <v>0</v>
      </c>
      <c r="L644" s="97">
        <v>0</v>
      </c>
      <c r="M644" s="97">
        <v>15</v>
      </c>
      <c r="N644" s="97">
        <v>20</v>
      </c>
      <c r="O644" s="97">
        <v>0</v>
      </c>
      <c r="P644" s="98">
        <v>3.5</v>
      </c>
      <c r="Q644" s="98">
        <v>0</v>
      </c>
      <c r="R644" s="102">
        <v>40</v>
      </c>
      <c r="S644" s="102">
        <v>10</v>
      </c>
      <c r="T644" s="102">
        <v>30</v>
      </c>
      <c r="U644" s="102">
        <v>30</v>
      </c>
      <c r="V644" s="102">
        <v>26</v>
      </c>
      <c r="W644" s="100">
        <v>180</v>
      </c>
      <c r="X644" s="100"/>
      <c r="Y644" s="100">
        <v>0</v>
      </c>
      <c r="Z644" s="1"/>
      <c r="AA644" s="1"/>
      <c r="AB644" s="1"/>
      <c r="AC644" s="1"/>
    </row>
    <row r="645" spans="1:29" ht="15.75" customHeight="1" x14ac:dyDescent="0.2">
      <c r="A645" s="94">
        <v>1000400</v>
      </c>
      <c r="B645" s="95" t="s">
        <v>2189</v>
      </c>
      <c r="C645" s="16" t="s">
        <v>293</v>
      </c>
      <c r="D645" s="96">
        <v>6</v>
      </c>
      <c r="E645" s="96">
        <v>20</v>
      </c>
      <c r="F645" s="96">
        <v>66</v>
      </c>
      <c r="G645" s="96">
        <v>0</v>
      </c>
      <c r="H645" s="96">
        <v>0</v>
      </c>
      <c r="I645" s="97">
        <v>60</v>
      </c>
      <c r="J645" s="97">
        <v>65</v>
      </c>
      <c r="K645" s="97">
        <v>0</v>
      </c>
      <c r="L645" s="97">
        <v>0</v>
      </c>
      <c r="M645" s="97">
        <v>15</v>
      </c>
      <c r="N645" s="97">
        <v>20</v>
      </c>
      <c r="O645" s="97">
        <v>0</v>
      </c>
      <c r="P645" s="98">
        <v>3.5</v>
      </c>
      <c r="Q645" s="98">
        <v>0</v>
      </c>
      <c r="R645" s="102">
        <v>40</v>
      </c>
      <c r="S645" s="102">
        <v>10</v>
      </c>
      <c r="T645" s="102">
        <v>30</v>
      </c>
      <c r="U645" s="102">
        <v>30</v>
      </c>
      <c r="V645" s="102">
        <v>26</v>
      </c>
      <c r="W645" s="100">
        <v>180</v>
      </c>
      <c r="X645" s="100"/>
      <c r="Y645" s="100">
        <v>1</v>
      </c>
      <c r="Z645" s="1"/>
      <c r="AA645" s="1"/>
      <c r="AB645" s="1"/>
      <c r="AC645" s="1"/>
    </row>
    <row r="646" spans="1:29" ht="15.75" customHeight="1" x14ac:dyDescent="0.2">
      <c r="A646" s="94">
        <v>1000500</v>
      </c>
      <c r="B646" s="95" t="s">
        <v>2190</v>
      </c>
      <c r="C646" s="16" t="s">
        <v>293</v>
      </c>
      <c r="D646" s="96">
        <v>4</v>
      </c>
      <c r="E646" s="96">
        <v>14</v>
      </c>
      <c r="F646" s="96">
        <v>65</v>
      </c>
      <c r="G646" s="96">
        <v>0</v>
      </c>
      <c r="H646" s="96">
        <v>0</v>
      </c>
      <c r="I646" s="97">
        <v>60</v>
      </c>
      <c r="J646" s="97">
        <v>64</v>
      </c>
      <c r="K646" s="97">
        <v>0</v>
      </c>
      <c r="L646" s="97">
        <v>0</v>
      </c>
      <c r="M646" s="97">
        <v>15</v>
      </c>
      <c r="N646" s="97">
        <v>20</v>
      </c>
      <c r="O646" s="97">
        <v>0</v>
      </c>
      <c r="P646" s="98">
        <v>3.5</v>
      </c>
      <c r="Q646" s="98">
        <v>0</v>
      </c>
      <c r="R646" s="102">
        <v>40</v>
      </c>
      <c r="S646" s="102">
        <v>10</v>
      </c>
      <c r="T646" s="102">
        <v>30</v>
      </c>
      <c r="U646" s="102">
        <v>30</v>
      </c>
      <c r="V646" s="102">
        <v>26</v>
      </c>
      <c r="W646" s="100">
        <v>180</v>
      </c>
      <c r="X646" s="100"/>
      <c r="Y646" s="100">
        <v>1</v>
      </c>
      <c r="Z646" s="1"/>
      <c r="AA646" s="1"/>
      <c r="AB646" s="1"/>
      <c r="AC646" s="1"/>
    </row>
    <row r="647" spans="1:29" ht="15.75" customHeight="1" x14ac:dyDescent="0.2">
      <c r="A647" s="94">
        <v>1000600</v>
      </c>
      <c r="B647" s="95" t="s">
        <v>2191</v>
      </c>
      <c r="C647" s="16" t="s">
        <v>293</v>
      </c>
      <c r="D647" s="96">
        <v>8</v>
      </c>
      <c r="E647" s="96">
        <v>27</v>
      </c>
      <c r="F647" s="96">
        <v>0</v>
      </c>
      <c r="G647" s="96">
        <v>66</v>
      </c>
      <c r="H647" s="96">
        <v>0</v>
      </c>
      <c r="I647" s="97">
        <v>54</v>
      </c>
      <c r="J647" s="97">
        <v>66</v>
      </c>
      <c r="K647" s="97">
        <v>0</v>
      </c>
      <c r="L647" s="97">
        <v>0</v>
      </c>
      <c r="M647" s="97">
        <v>15</v>
      </c>
      <c r="N647" s="97">
        <v>20</v>
      </c>
      <c r="O647" s="97">
        <v>0</v>
      </c>
      <c r="P647" s="98">
        <v>3.5</v>
      </c>
      <c r="Q647" s="98">
        <v>0</v>
      </c>
      <c r="R647" s="102">
        <v>40</v>
      </c>
      <c r="S647" s="102">
        <v>10</v>
      </c>
      <c r="T647" s="102">
        <v>30</v>
      </c>
      <c r="U647" s="102">
        <v>30</v>
      </c>
      <c r="V647" s="102">
        <v>26</v>
      </c>
      <c r="W647" s="100">
        <v>180</v>
      </c>
      <c r="X647" s="100"/>
      <c r="Y647" s="100">
        <v>1</v>
      </c>
      <c r="Z647" s="1"/>
      <c r="AA647" s="1"/>
      <c r="AB647" s="1"/>
      <c r="AC647" s="1"/>
    </row>
    <row r="648" spans="1:29" ht="15.75" customHeight="1" x14ac:dyDescent="0.2">
      <c r="A648" s="94">
        <v>1000700</v>
      </c>
      <c r="B648" s="95" t="s">
        <v>2192</v>
      </c>
      <c r="C648" s="16" t="s">
        <v>293</v>
      </c>
      <c r="D648" s="96">
        <v>8</v>
      </c>
      <c r="E648" s="96">
        <v>25</v>
      </c>
      <c r="F648" s="96">
        <v>0</v>
      </c>
      <c r="G648" s="96">
        <v>77</v>
      </c>
      <c r="H648" s="96">
        <v>0</v>
      </c>
      <c r="I648" s="97">
        <v>55</v>
      </c>
      <c r="J648" s="97">
        <v>60</v>
      </c>
      <c r="K648" s="97">
        <v>0</v>
      </c>
      <c r="L648" s="97">
        <v>0</v>
      </c>
      <c r="M648" s="97">
        <v>15</v>
      </c>
      <c r="N648" s="97">
        <v>20</v>
      </c>
      <c r="O648" s="97">
        <v>0</v>
      </c>
      <c r="P648" s="98">
        <v>3.5</v>
      </c>
      <c r="Q648" s="98">
        <v>0</v>
      </c>
      <c r="R648" s="102">
        <v>40</v>
      </c>
      <c r="S648" s="102">
        <v>10</v>
      </c>
      <c r="T648" s="102">
        <v>30</v>
      </c>
      <c r="U648" s="102">
        <v>30</v>
      </c>
      <c r="V648" s="102">
        <v>26</v>
      </c>
      <c r="W648" s="100">
        <v>180</v>
      </c>
      <c r="X648" s="100"/>
      <c r="Y648" s="100">
        <v>1</v>
      </c>
      <c r="Z648" s="1"/>
      <c r="AA648" s="1"/>
      <c r="AB648" s="1"/>
      <c r="AC648" s="1"/>
    </row>
    <row r="649" spans="1:29" ht="15.75" customHeight="1" x14ac:dyDescent="0.2">
      <c r="A649" s="94">
        <v>1000800</v>
      </c>
      <c r="B649" s="95" t="s">
        <v>2193</v>
      </c>
      <c r="C649" s="16" t="s">
        <v>293</v>
      </c>
      <c r="D649" s="96">
        <v>0</v>
      </c>
      <c r="E649" s="96">
        <v>0</v>
      </c>
      <c r="F649" s="96">
        <v>0</v>
      </c>
      <c r="G649" s="96">
        <v>0</v>
      </c>
      <c r="H649" s="96">
        <v>0</v>
      </c>
      <c r="I649" s="97">
        <v>80</v>
      </c>
      <c r="J649" s="97">
        <v>0</v>
      </c>
      <c r="K649" s="97">
        <v>80</v>
      </c>
      <c r="L649" s="97">
        <v>0</v>
      </c>
      <c r="M649" s="97">
        <v>15</v>
      </c>
      <c r="N649" s="97">
        <v>20</v>
      </c>
      <c r="O649" s="97">
        <v>0</v>
      </c>
      <c r="P649" s="98">
        <v>3.5</v>
      </c>
      <c r="Q649" s="98">
        <v>0</v>
      </c>
      <c r="R649" s="102">
        <v>40</v>
      </c>
      <c r="S649" s="102">
        <v>10</v>
      </c>
      <c r="T649" s="102">
        <v>30</v>
      </c>
      <c r="U649" s="102">
        <v>30</v>
      </c>
      <c r="V649" s="102">
        <v>26</v>
      </c>
      <c r="W649" s="100">
        <v>180</v>
      </c>
      <c r="X649" s="100"/>
      <c r="Y649" s="100">
        <v>0</v>
      </c>
      <c r="Z649" s="1"/>
      <c r="AA649" s="1"/>
      <c r="AB649" s="1"/>
      <c r="AC649" s="1"/>
    </row>
    <row r="650" spans="1:29" ht="15.75" customHeight="1" x14ac:dyDescent="0.2">
      <c r="A650" s="94">
        <v>1000900</v>
      </c>
      <c r="B650" s="95" t="s">
        <v>2194</v>
      </c>
      <c r="C650" s="16" t="s">
        <v>293</v>
      </c>
      <c r="D650" s="96">
        <v>0</v>
      </c>
      <c r="E650" s="96">
        <v>0</v>
      </c>
      <c r="F650" s="96">
        <v>0</v>
      </c>
      <c r="G650" s="96">
        <v>0</v>
      </c>
      <c r="H650" s="96">
        <v>1</v>
      </c>
      <c r="I650" s="97">
        <v>70</v>
      </c>
      <c r="J650" s="97">
        <v>0</v>
      </c>
      <c r="K650" s="97">
        <v>80</v>
      </c>
      <c r="L650" s="97">
        <v>0</v>
      </c>
      <c r="M650" s="97">
        <v>15</v>
      </c>
      <c r="N650" s="97">
        <v>20</v>
      </c>
      <c r="O650" s="97">
        <v>0</v>
      </c>
      <c r="P650" s="98">
        <v>3.5</v>
      </c>
      <c r="Q650" s="98">
        <v>0</v>
      </c>
      <c r="R650" s="102">
        <v>40</v>
      </c>
      <c r="S650" s="102">
        <v>10</v>
      </c>
      <c r="T650" s="102">
        <v>30</v>
      </c>
      <c r="U650" s="102">
        <v>30</v>
      </c>
      <c r="V650" s="102">
        <v>26</v>
      </c>
      <c r="W650" s="100">
        <v>180</v>
      </c>
      <c r="X650" s="100"/>
      <c r="Y650" s="100">
        <v>0</v>
      </c>
      <c r="Z650" s="1"/>
      <c r="AA650" s="1"/>
      <c r="AB650" s="1"/>
      <c r="AC650" s="1"/>
    </row>
    <row r="651" spans="1:29" ht="15.75" customHeight="1" x14ac:dyDescent="0.2">
      <c r="A651" s="94" t="s">
        <v>418</v>
      </c>
      <c r="B651" s="94" t="s">
        <v>449</v>
      </c>
      <c r="C651" s="16" t="s">
        <v>2</v>
      </c>
      <c r="D651" s="96" t="s">
        <v>419</v>
      </c>
      <c r="E651" s="96" t="s">
        <v>420</v>
      </c>
      <c r="F651" s="96" t="s">
        <v>421</v>
      </c>
      <c r="G651" s="96" t="s">
        <v>422</v>
      </c>
      <c r="H651" s="96" t="s">
        <v>423</v>
      </c>
      <c r="I651" s="97" t="s">
        <v>424</v>
      </c>
      <c r="J651" s="97" t="s">
        <v>425</v>
      </c>
      <c r="K651" s="97" t="s">
        <v>426</v>
      </c>
      <c r="L651" s="97" t="s">
        <v>427</v>
      </c>
      <c r="M651" s="97" t="s">
        <v>428</v>
      </c>
      <c r="N651" s="97" t="s">
        <v>429</v>
      </c>
      <c r="O651" s="97" t="s">
        <v>430</v>
      </c>
      <c r="P651" s="98" t="s">
        <v>9</v>
      </c>
      <c r="Q651" s="98" t="s">
        <v>431</v>
      </c>
      <c r="R651" s="102" t="s">
        <v>432</v>
      </c>
      <c r="S651" s="102" t="s">
        <v>433</v>
      </c>
      <c r="T651" s="102" t="s">
        <v>434</v>
      </c>
      <c r="U651" s="102" t="s">
        <v>435</v>
      </c>
      <c r="V651" s="102" t="s">
        <v>436</v>
      </c>
      <c r="W651" s="100" t="s">
        <v>437</v>
      </c>
      <c r="X651" s="100" t="s">
        <v>10</v>
      </c>
      <c r="Y651" s="100" t="s">
        <v>438</v>
      </c>
      <c r="Z651" s="1"/>
      <c r="AA651" s="1"/>
      <c r="AB651" s="1"/>
      <c r="AC651" s="1"/>
    </row>
    <row r="652" spans="1:29" ht="15.75" customHeight="1" x14ac:dyDescent="0.2">
      <c r="A652" s="94">
        <v>1001000</v>
      </c>
      <c r="B652" s="103" t="s">
        <v>2195</v>
      </c>
      <c r="C652" s="16" t="s">
        <v>332</v>
      </c>
      <c r="D652" s="96">
        <v>15</v>
      </c>
      <c r="E652" s="96">
        <v>72</v>
      </c>
      <c r="F652" s="96">
        <v>0</v>
      </c>
      <c r="G652" s="96">
        <v>0</v>
      </c>
      <c r="H652" s="96">
        <v>0</v>
      </c>
      <c r="I652" s="97">
        <v>86</v>
      </c>
      <c r="J652" s="97">
        <v>0</v>
      </c>
      <c r="K652" s="97">
        <v>0</v>
      </c>
      <c r="L652" s="97">
        <v>0</v>
      </c>
      <c r="M652" s="97">
        <v>15</v>
      </c>
      <c r="N652" s="97">
        <v>20</v>
      </c>
      <c r="O652" s="97">
        <v>0</v>
      </c>
      <c r="P652" s="98">
        <v>4.5</v>
      </c>
      <c r="Q652" s="98">
        <v>0</v>
      </c>
      <c r="R652" s="102">
        <v>40</v>
      </c>
      <c r="S652" s="102">
        <v>10</v>
      </c>
      <c r="T652" s="102">
        <v>30</v>
      </c>
      <c r="U652" s="102">
        <v>30</v>
      </c>
      <c r="V652" s="102">
        <v>26</v>
      </c>
      <c r="W652" s="100">
        <v>140</v>
      </c>
      <c r="X652" s="100"/>
      <c r="Y652" s="100">
        <v>0</v>
      </c>
      <c r="Z652" s="1"/>
      <c r="AA652" s="1"/>
      <c r="AB652" s="1"/>
      <c r="AC652" s="1"/>
    </row>
    <row r="653" spans="1:29" ht="15.75" customHeight="1" x14ac:dyDescent="0.2">
      <c r="A653" s="94">
        <v>1001100</v>
      </c>
      <c r="B653" s="95" t="s">
        <v>2196</v>
      </c>
      <c r="C653" s="16" t="s">
        <v>332</v>
      </c>
      <c r="D653" s="96">
        <v>15</v>
      </c>
      <c r="E653" s="96">
        <v>72</v>
      </c>
      <c r="F653" s="96">
        <v>0</v>
      </c>
      <c r="G653" s="96">
        <v>0</v>
      </c>
      <c r="H653" s="96">
        <v>0</v>
      </c>
      <c r="I653" s="97">
        <v>86</v>
      </c>
      <c r="J653" s="97">
        <v>0</v>
      </c>
      <c r="K653" s="97">
        <v>0</v>
      </c>
      <c r="L653" s="97">
        <v>0</v>
      </c>
      <c r="M653" s="97">
        <v>15</v>
      </c>
      <c r="N653" s="97">
        <v>20</v>
      </c>
      <c r="O653" s="97">
        <v>0</v>
      </c>
      <c r="P653" s="98">
        <v>4.5</v>
      </c>
      <c r="Q653" s="98">
        <v>0</v>
      </c>
      <c r="R653" s="102">
        <v>40</v>
      </c>
      <c r="S653" s="102">
        <v>10</v>
      </c>
      <c r="T653" s="102">
        <v>30</v>
      </c>
      <c r="U653" s="102">
        <v>30</v>
      </c>
      <c r="V653" s="102">
        <v>26</v>
      </c>
      <c r="W653" s="100">
        <v>14</v>
      </c>
      <c r="X653" s="100"/>
      <c r="Y653" s="100">
        <v>0</v>
      </c>
      <c r="Z653" s="1"/>
      <c r="AA653" s="1"/>
      <c r="AB653" s="1"/>
      <c r="AC653" s="1"/>
    </row>
    <row r="654" spans="1:29" ht="15.75" customHeight="1" x14ac:dyDescent="0.2">
      <c r="A654" s="94">
        <v>1001200</v>
      </c>
      <c r="B654" s="95" t="s">
        <v>2197</v>
      </c>
      <c r="C654" s="16" t="s">
        <v>332</v>
      </c>
      <c r="D654" s="96">
        <v>0</v>
      </c>
      <c r="E654" s="96">
        <v>0</v>
      </c>
      <c r="F654" s="96">
        <v>0</v>
      </c>
      <c r="G654" s="96">
        <v>0</v>
      </c>
      <c r="H654" s="96">
        <v>0</v>
      </c>
      <c r="I654" s="97">
        <v>86</v>
      </c>
      <c r="J654" s="97">
        <v>0</v>
      </c>
      <c r="K654" s="97">
        <v>0</v>
      </c>
      <c r="L654" s="97">
        <v>86</v>
      </c>
      <c r="M654" s="97">
        <v>15</v>
      </c>
      <c r="N654" s="97">
        <v>20</v>
      </c>
      <c r="O654" s="97">
        <v>0</v>
      </c>
      <c r="P654" s="98">
        <v>4.5</v>
      </c>
      <c r="Q654" s="98">
        <v>0</v>
      </c>
      <c r="R654" s="102">
        <v>40</v>
      </c>
      <c r="S654" s="102">
        <v>10</v>
      </c>
      <c r="T654" s="102">
        <v>30</v>
      </c>
      <c r="U654" s="102">
        <v>30</v>
      </c>
      <c r="V654" s="102">
        <v>26</v>
      </c>
      <c r="W654" s="100">
        <v>140</v>
      </c>
      <c r="X654" s="100"/>
      <c r="Y654" s="100">
        <v>0</v>
      </c>
      <c r="Z654" s="1"/>
      <c r="AA654" s="1"/>
      <c r="AB654" s="1"/>
      <c r="AC654" s="1"/>
    </row>
    <row r="655" spans="1:29" ht="15.75" customHeight="1" x14ac:dyDescent="0.2">
      <c r="A655" s="94">
        <v>1001300</v>
      </c>
      <c r="B655" s="95" t="s">
        <v>2198</v>
      </c>
      <c r="C655" s="16" t="s">
        <v>332</v>
      </c>
      <c r="D655" s="96">
        <v>11</v>
      </c>
      <c r="E655" s="96">
        <v>55</v>
      </c>
      <c r="F655" s="96">
        <v>0</v>
      </c>
      <c r="G655" s="96">
        <v>0</v>
      </c>
      <c r="H655" s="96">
        <v>0</v>
      </c>
      <c r="I655" s="97">
        <v>99</v>
      </c>
      <c r="J655" s="97">
        <v>0</v>
      </c>
      <c r="K655" s="97">
        <v>0</v>
      </c>
      <c r="L655" s="97">
        <v>0</v>
      </c>
      <c r="M655" s="97">
        <v>15</v>
      </c>
      <c r="N655" s="97">
        <v>20</v>
      </c>
      <c r="O655" s="97">
        <v>0</v>
      </c>
      <c r="P655" s="98">
        <v>4.5</v>
      </c>
      <c r="Q655" s="98">
        <v>0</v>
      </c>
      <c r="R655" s="102">
        <v>40</v>
      </c>
      <c r="S655" s="102">
        <v>10</v>
      </c>
      <c r="T655" s="102">
        <v>30</v>
      </c>
      <c r="U655" s="102">
        <v>30</v>
      </c>
      <c r="V655" s="102">
        <v>26</v>
      </c>
      <c r="W655" s="100">
        <v>140</v>
      </c>
      <c r="X655" s="100"/>
      <c r="Y655" s="100">
        <v>0</v>
      </c>
      <c r="Z655" s="1"/>
      <c r="AA655" s="1"/>
      <c r="AB655" s="1"/>
      <c r="AC655" s="1"/>
    </row>
    <row r="656" spans="1:29" ht="15.75" customHeight="1" x14ac:dyDescent="0.2">
      <c r="A656" s="94">
        <v>1001400</v>
      </c>
      <c r="B656" s="95" t="s">
        <v>2199</v>
      </c>
      <c r="C656" s="16" t="s">
        <v>332</v>
      </c>
      <c r="D656" s="96">
        <v>4</v>
      </c>
      <c r="E656" s="96">
        <v>21</v>
      </c>
      <c r="F656" s="96">
        <v>63</v>
      </c>
      <c r="G656" s="96">
        <v>0</v>
      </c>
      <c r="H656" s="96">
        <v>0</v>
      </c>
      <c r="I656" s="97">
        <v>65</v>
      </c>
      <c r="J656" s="97">
        <v>70</v>
      </c>
      <c r="K656" s="97">
        <v>0</v>
      </c>
      <c r="L656" s="97">
        <v>0</v>
      </c>
      <c r="M656" s="97">
        <v>15</v>
      </c>
      <c r="N656" s="97">
        <v>20</v>
      </c>
      <c r="O656" s="97">
        <v>0</v>
      </c>
      <c r="P656" s="98">
        <v>4.5</v>
      </c>
      <c r="Q656" s="98">
        <v>0</v>
      </c>
      <c r="R656" s="102">
        <v>40</v>
      </c>
      <c r="S656" s="102">
        <v>10</v>
      </c>
      <c r="T656" s="102">
        <v>30</v>
      </c>
      <c r="U656" s="102">
        <v>30</v>
      </c>
      <c r="V656" s="102">
        <v>26</v>
      </c>
      <c r="W656" s="100">
        <v>140</v>
      </c>
      <c r="X656" s="100"/>
      <c r="Y656" s="100">
        <v>1</v>
      </c>
      <c r="Z656" s="1"/>
      <c r="AA656" s="1"/>
      <c r="AB656" s="1"/>
      <c r="AC656" s="1"/>
    </row>
    <row r="657" spans="1:29" ht="15.75" customHeight="1" x14ac:dyDescent="0.2">
      <c r="A657" s="94">
        <v>1001500</v>
      </c>
      <c r="B657" s="95" t="s">
        <v>2200</v>
      </c>
      <c r="C657" s="16" t="s">
        <v>332</v>
      </c>
      <c r="D657" s="96">
        <v>3</v>
      </c>
      <c r="E657" s="96">
        <v>15</v>
      </c>
      <c r="F657" s="96">
        <v>61</v>
      </c>
      <c r="G657" s="96">
        <v>0</v>
      </c>
      <c r="H657" s="96">
        <v>0</v>
      </c>
      <c r="I657" s="97">
        <v>65</v>
      </c>
      <c r="J657" s="97">
        <v>69</v>
      </c>
      <c r="K657" s="97">
        <v>0</v>
      </c>
      <c r="L657" s="97">
        <v>0</v>
      </c>
      <c r="M657" s="97">
        <v>15</v>
      </c>
      <c r="N657" s="97">
        <v>20</v>
      </c>
      <c r="O657" s="97">
        <v>0</v>
      </c>
      <c r="P657" s="98">
        <v>4.5</v>
      </c>
      <c r="Q657" s="98">
        <v>0</v>
      </c>
      <c r="R657" s="102">
        <v>40</v>
      </c>
      <c r="S657" s="102">
        <v>10</v>
      </c>
      <c r="T657" s="102">
        <v>30</v>
      </c>
      <c r="U657" s="102">
        <v>30</v>
      </c>
      <c r="V657" s="102">
        <v>26</v>
      </c>
      <c r="W657" s="100">
        <v>140</v>
      </c>
      <c r="X657" s="100"/>
      <c r="Y657" s="100">
        <v>1</v>
      </c>
      <c r="Z657" s="1"/>
      <c r="AA657" s="1"/>
      <c r="AB657" s="1"/>
      <c r="AC657" s="1"/>
    </row>
    <row r="658" spans="1:29" ht="15.75" customHeight="1" x14ac:dyDescent="0.2">
      <c r="A658" s="94">
        <v>1001600</v>
      </c>
      <c r="B658" s="95" t="s">
        <v>2201</v>
      </c>
      <c r="C658" s="16" t="s">
        <v>332</v>
      </c>
      <c r="D658" s="96">
        <v>6</v>
      </c>
      <c r="E658" s="96">
        <v>28</v>
      </c>
      <c r="F658" s="96">
        <v>0</v>
      </c>
      <c r="G658" s="96">
        <v>62</v>
      </c>
      <c r="H658" s="96">
        <v>0</v>
      </c>
      <c r="I658" s="97">
        <v>58</v>
      </c>
      <c r="J658" s="97">
        <v>71</v>
      </c>
      <c r="K658" s="97">
        <v>0</v>
      </c>
      <c r="L658" s="97">
        <v>0</v>
      </c>
      <c r="M658" s="97">
        <v>15</v>
      </c>
      <c r="N658" s="97">
        <v>20</v>
      </c>
      <c r="O658" s="97">
        <v>0</v>
      </c>
      <c r="P658" s="98">
        <v>4.5</v>
      </c>
      <c r="Q658" s="98">
        <v>0</v>
      </c>
      <c r="R658" s="102">
        <v>40</v>
      </c>
      <c r="S658" s="102">
        <v>10</v>
      </c>
      <c r="T658" s="102">
        <v>30</v>
      </c>
      <c r="U658" s="102">
        <v>30</v>
      </c>
      <c r="V658" s="102">
        <v>26</v>
      </c>
      <c r="W658" s="100">
        <v>140</v>
      </c>
      <c r="X658" s="100"/>
      <c r="Y658" s="100">
        <v>1</v>
      </c>
      <c r="Z658" s="1"/>
      <c r="AA658" s="1"/>
      <c r="AB658" s="1"/>
      <c r="AC658" s="1"/>
    </row>
    <row r="659" spans="1:29" ht="15.75" customHeight="1" x14ac:dyDescent="0.2">
      <c r="A659" s="94">
        <v>1001700</v>
      </c>
      <c r="B659" s="95" t="s">
        <v>2202</v>
      </c>
      <c r="C659" s="16" t="s">
        <v>332</v>
      </c>
      <c r="D659" s="96">
        <v>5</v>
      </c>
      <c r="E659" s="96">
        <v>26</v>
      </c>
      <c r="F659" s="96">
        <v>0</v>
      </c>
      <c r="G659" s="96">
        <v>73</v>
      </c>
      <c r="H659" s="96">
        <v>0</v>
      </c>
      <c r="I659" s="97">
        <v>59</v>
      </c>
      <c r="J659" s="97">
        <v>65</v>
      </c>
      <c r="K659" s="97">
        <v>0</v>
      </c>
      <c r="L659" s="97">
        <v>0</v>
      </c>
      <c r="M659" s="97">
        <v>15</v>
      </c>
      <c r="N659" s="97">
        <v>20</v>
      </c>
      <c r="O659" s="97">
        <v>0</v>
      </c>
      <c r="P659" s="98">
        <v>4.5</v>
      </c>
      <c r="Q659" s="98">
        <v>0</v>
      </c>
      <c r="R659" s="102">
        <v>40</v>
      </c>
      <c r="S659" s="102">
        <v>10</v>
      </c>
      <c r="T659" s="102">
        <v>30</v>
      </c>
      <c r="U659" s="102">
        <v>30</v>
      </c>
      <c r="V659" s="102">
        <v>26</v>
      </c>
      <c r="W659" s="100">
        <v>140</v>
      </c>
      <c r="X659" s="100"/>
      <c r="Y659" s="100">
        <v>1</v>
      </c>
      <c r="Z659" s="1"/>
      <c r="AA659" s="1"/>
      <c r="AB659" s="1"/>
      <c r="AC659" s="1"/>
    </row>
    <row r="660" spans="1:29" ht="15.75" customHeight="1" x14ac:dyDescent="0.2">
      <c r="A660" s="94">
        <v>1001800</v>
      </c>
      <c r="B660" s="95" t="s">
        <v>2203</v>
      </c>
      <c r="C660" s="16" t="s">
        <v>332</v>
      </c>
      <c r="D660" s="96">
        <v>0</v>
      </c>
      <c r="E660" s="96">
        <v>0</v>
      </c>
      <c r="F660" s="96">
        <v>0</v>
      </c>
      <c r="G660" s="96">
        <v>0</v>
      </c>
      <c r="H660" s="96">
        <v>0</v>
      </c>
      <c r="I660" s="97">
        <v>86</v>
      </c>
      <c r="J660" s="97">
        <v>0</v>
      </c>
      <c r="K660" s="97">
        <v>86</v>
      </c>
      <c r="L660" s="97">
        <v>0</v>
      </c>
      <c r="M660" s="97">
        <v>15</v>
      </c>
      <c r="N660" s="97">
        <v>20</v>
      </c>
      <c r="O660" s="97">
        <v>0</v>
      </c>
      <c r="P660" s="98">
        <v>4.5</v>
      </c>
      <c r="Q660" s="98">
        <v>0</v>
      </c>
      <c r="R660" s="102">
        <v>40</v>
      </c>
      <c r="S660" s="102">
        <v>10</v>
      </c>
      <c r="T660" s="102">
        <v>30</v>
      </c>
      <c r="U660" s="102">
        <v>30</v>
      </c>
      <c r="V660" s="102">
        <v>26</v>
      </c>
      <c r="W660" s="100">
        <v>140</v>
      </c>
      <c r="X660" s="100"/>
      <c r="Y660" s="100">
        <v>0</v>
      </c>
      <c r="Z660" s="1"/>
      <c r="AA660" s="1"/>
      <c r="AB660" s="1"/>
      <c r="AC660" s="1"/>
    </row>
    <row r="661" spans="1:29" ht="15.75" customHeight="1" x14ac:dyDescent="0.2">
      <c r="A661" s="94">
        <v>1001900</v>
      </c>
      <c r="B661" s="95" t="s">
        <v>2204</v>
      </c>
      <c r="C661" s="16" t="s">
        <v>332</v>
      </c>
      <c r="D661" s="96">
        <v>0</v>
      </c>
      <c r="E661" s="96">
        <v>0</v>
      </c>
      <c r="F661" s="96">
        <v>0</v>
      </c>
      <c r="G661" s="96">
        <v>0</v>
      </c>
      <c r="H661" s="96">
        <v>1</v>
      </c>
      <c r="I661" s="97">
        <v>75</v>
      </c>
      <c r="J661" s="97">
        <v>0</v>
      </c>
      <c r="K661" s="97">
        <v>87</v>
      </c>
      <c r="L661" s="97">
        <v>0</v>
      </c>
      <c r="M661" s="97">
        <v>15</v>
      </c>
      <c r="N661" s="97">
        <v>20</v>
      </c>
      <c r="O661" s="97">
        <v>0</v>
      </c>
      <c r="P661" s="98">
        <v>4.5</v>
      </c>
      <c r="Q661" s="98">
        <v>0</v>
      </c>
      <c r="R661" s="102">
        <v>40</v>
      </c>
      <c r="S661" s="102">
        <v>10</v>
      </c>
      <c r="T661" s="102">
        <v>30</v>
      </c>
      <c r="U661" s="102">
        <v>30</v>
      </c>
      <c r="V661" s="102">
        <v>26</v>
      </c>
      <c r="W661" s="100">
        <v>140</v>
      </c>
      <c r="X661" s="100"/>
      <c r="Y661" s="100">
        <v>0</v>
      </c>
      <c r="Z661" s="1"/>
      <c r="AA661" s="1"/>
      <c r="AB661" s="1"/>
      <c r="AC661" s="1"/>
    </row>
    <row r="662" spans="1:29" ht="15.75" customHeight="1" x14ac:dyDescent="0.2">
      <c r="A662" s="94" t="s">
        <v>418</v>
      </c>
      <c r="B662" s="94" t="s">
        <v>449</v>
      </c>
      <c r="C662" s="16" t="s">
        <v>2</v>
      </c>
      <c r="D662" s="96" t="s">
        <v>419</v>
      </c>
      <c r="E662" s="96" t="s">
        <v>420</v>
      </c>
      <c r="F662" s="96" t="s">
        <v>421</v>
      </c>
      <c r="G662" s="96" t="s">
        <v>422</v>
      </c>
      <c r="H662" s="96" t="s">
        <v>423</v>
      </c>
      <c r="I662" s="97" t="s">
        <v>424</v>
      </c>
      <c r="J662" s="97" t="s">
        <v>425</v>
      </c>
      <c r="K662" s="97" t="s">
        <v>426</v>
      </c>
      <c r="L662" s="97" t="s">
        <v>427</v>
      </c>
      <c r="M662" s="97" t="s">
        <v>428</v>
      </c>
      <c r="N662" s="97" t="s">
        <v>429</v>
      </c>
      <c r="O662" s="97" t="s">
        <v>430</v>
      </c>
      <c r="P662" s="98" t="s">
        <v>9</v>
      </c>
      <c r="Q662" s="98" t="s">
        <v>431</v>
      </c>
      <c r="R662" s="102" t="s">
        <v>432</v>
      </c>
      <c r="S662" s="102" t="s">
        <v>433</v>
      </c>
      <c r="T662" s="102" t="s">
        <v>434</v>
      </c>
      <c r="U662" s="102" t="s">
        <v>435</v>
      </c>
      <c r="V662" s="102" t="s">
        <v>436</v>
      </c>
      <c r="W662" s="100" t="s">
        <v>437</v>
      </c>
      <c r="X662" s="100" t="s">
        <v>10</v>
      </c>
      <c r="Y662" s="100" t="s">
        <v>438</v>
      </c>
      <c r="Z662" s="1"/>
      <c r="AA662" s="1"/>
      <c r="AB662" s="1"/>
      <c r="AC662" s="1"/>
    </row>
    <row r="663" spans="1:29" ht="15.75" customHeight="1" x14ac:dyDescent="0.2">
      <c r="A663" s="94">
        <v>1002000</v>
      </c>
      <c r="B663" s="103" t="s">
        <v>2205</v>
      </c>
      <c r="C663" s="16" t="s">
        <v>335</v>
      </c>
      <c r="D663" s="96">
        <v>22</v>
      </c>
      <c r="E663" s="96">
        <v>70</v>
      </c>
      <c r="F663" s="96">
        <v>0</v>
      </c>
      <c r="G663" s="96">
        <v>0</v>
      </c>
      <c r="H663" s="96">
        <v>0</v>
      </c>
      <c r="I663" s="97">
        <v>80</v>
      </c>
      <c r="J663" s="97">
        <v>0</v>
      </c>
      <c r="K663" s="97">
        <v>0</v>
      </c>
      <c r="L663" s="97">
        <v>0</v>
      </c>
      <c r="M663" s="97">
        <v>15</v>
      </c>
      <c r="N663" s="97">
        <v>20</v>
      </c>
      <c r="O663" s="97">
        <v>0</v>
      </c>
      <c r="P663" s="98">
        <v>4.5</v>
      </c>
      <c r="Q663" s="98">
        <v>0</v>
      </c>
      <c r="R663" s="102">
        <v>40</v>
      </c>
      <c r="S663" s="102">
        <v>10</v>
      </c>
      <c r="T663" s="102">
        <v>30</v>
      </c>
      <c r="U663" s="102">
        <v>30</v>
      </c>
      <c r="V663" s="102">
        <v>26</v>
      </c>
      <c r="W663" s="100">
        <v>160</v>
      </c>
      <c r="X663" s="100"/>
      <c r="Y663" s="100">
        <v>0</v>
      </c>
      <c r="Z663" s="1"/>
      <c r="AA663" s="1"/>
      <c r="AB663" s="1"/>
      <c r="AC663" s="1"/>
    </row>
    <row r="664" spans="1:29" ht="15.75" customHeight="1" x14ac:dyDescent="0.2">
      <c r="A664" s="94">
        <v>1002100</v>
      </c>
      <c r="B664" s="95" t="s">
        <v>2206</v>
      </c>
      <c r="C664" s="16" t="s">
        <v>335</v>
      </c>
      <c r="D664" s="96">
        <v>22</v>
      </c>
      <c r="E664" s="96">
        <v>70</v>
      </c>
      <c r="F664" s="96">
        <v>0</v>
      </c>
      <c r="G664" s="96">
        <v>0</v>
      </c>
      <c r="H664" s="96">
        <v>0</v>
      </c>
      <c r="I664" s="97">
        <v>80</v>
      </c>
      <c r="J664" s="97">
        <v>0</v>
      </c>
      <c r="K664" s="97">
        <v>0</v>
      </c>
      <c r="L664" s="97">
        <v>0</v>
      </c>
      <c r="M664" s="97">
        <v>15</v>
      </c>
      <c r="N664" s="97">
        <v>20</v>
      </c>
      <c r="O664" s="97">
        <v>0</v>
      </c>
      <c r="P664" s="98">
        <v>4.5</v>
      </c>
      <c r="Q664" s="98">
        <v>0</v>
      </c>
      <c r="R664" s="102">
        <v>40</v>
      </c>
      <c r="S664" s="102">
        <v>10</v>
      </c>
      <c r="T664" s="102">
        <v>30</v>
      </c>
      <c r="U664" s="102">
        <v>30</v>
      </c>
      <c r="V664" s="102">
        <v>26</v>
      </c>
      <c r="W664" s="100">
        <v>16</v>
      </c>
      <c r="X664" s="100"/>
      <c r="Y664" s="100">
        <v>0</v>
      </c>
      <c r="Z664" s="1"/>
      <c r="AA664" s="1"/>
      <c r="AB664" s="1"/>
      <c r="AC664" s="1"/>
    </row>
    <row r="665" spans="1:29" ht="15.75" customHeight="1" x14ac:dyDescent="0.2">
      <c r="A665" s="94">
        <v>1002200</v>
      </c>
      <c r="B665" s="95" t="s">
        <v>2207</v>
      </c>
      <c r="C665" s="16" t="s">
        <v>335</v>
      </c>
      <c r="D665" s="96">
        <v>0</v>
      </c>
      <c r="E665" s="96">
        <v>0</v>
      </c>
      <c r="F665" s="96">
        <v>0</v>
      </c>
      <c r="G665" s="96">
        <v>0</v>
      </c>
      <c r="H665" s="96">
        <v>0</v>
      </c>
      <c r="I665" s="97">
        <v>80</v>
      </c>
      <c r="J665" s="97">
        <v>0</v>
      </c>
      <c r="K665" s="97">
        <v>0</v>
      </c>
      <c r="L665" s="97">
        <v>80</v>
      </c>
      <c r="M665" s="97">
        <v>15</v>
      </c>
      <c r="N665" s="97">
        <v>20</v>
      </c>
      <c r="O665" s="97">
        <v>0</v>
      </c>
      <c r="P665" s="98">
        <v>4.5</v>
      </c>
      <c r="Q665" s="98">
        <v>0</v>
      </c>
      <c r="R665" s="102">
        <v>40</v>
      </c>
      <c r="S665" s="102">
        <v>10</v>
      </c>
      <c r="T665" s="102">
        <v>30</v>
      </c>
      <c r="U665" s="102">
        <v>30</v>
      </c>
      <c r="V665" s="102">
        <v>26</v>
      </c>
      <c r="W665" s="100">
        <v>160</v>
      </c>
      <c r="X665" s="100"/>
      <c r="Y665" s="100">
        <v>0</v>
      </c>
      <c r="Z665" s="1"/>
      <c r="AA665" s="1"/>
      <c r="AB665" s="1"/>
      <c r="AC665" s="1"/>
    </row>
    <row r="666" spans="1:29" ht="15.75" customHeight="1" x14ac:dyDescent="0.2">
      <c r="A666" s="94">
        <v>1002300</v>
      </c>
      <c r="B666" s="95" t="s">
        <v>2208</v>
      </c>
      <c r="C666" s="16" t="s">
        <v>335</v>
      </c>
      <c r="D666" s="96">
        <v>17</v>
      </c>
      <c r="E666" s="96">
        <v>53</v>
      </c>
      <c r="F666" s="96">
        <v>0</v>
      </c>
      <c r="G666" s="96">
        <v>0</v>
      </c>
      <c r="H666" s="96">
        <v>0</v>
      </c>
      <c r="I666" s="97">
        <v>92</v>
      </c>
      <c r="J666" s="97">
        <v>0</v>
      </c>
      <c r="K666" s="97">
        <v>0</v>
      </c>
      <c r="L666" s="97">
        <v>0</v>
      </c>
      <c r="M666" s="97">
        <v>15</v>
      </c>
      <c r="N666" s="97">
        <v>20</v>
      </c>
      <c r="O666" s="97">
        <v>0</v>
      </c>
      <c r="P666" s="98">
        <v>4.5</v>
      </c>
      <c r="Q666" s="98">
        <v>0</v>
      </c>
      <c r="R666" s="102">
        <v>40</v>
      </c>
      <c r="S666" s="102">
        <v>10</v>
      </c>
      <c r="T666" s="102">
        <v>30</v>
      </c>
      <c r="U666" s="102">
        <v>30</v>
      </c>
      <c r="V666" s="102">
        <v>26</v>
      </c>
      <c r="W666" s="100">
        <v>160</v>
      </c>
      <c r="X666" s="100"/>
      <c r="Y666" s="100">
        <v>0</v>
      </c>
      <c r="Z666" s="1"/>
      <c r="AA666" s="1"/>
      <c r="AB666" s="1"/>
      <c r="AC666" s="1"/>
    </row>
    <row r="667" spans="1:29" ht="15.75" customHeight="1" x14ac:dyDescent="0.2">
      <c r="A667" s="94">
        <v>1002400</v>
      </c>
      <c r="B667" s="95" t="s">
        <v>2209</v>
      </c>
      <c r="C667" s="16" t="s">
        <v>335</v>
      </c>
      <c r="D667" s="96">
        <v>6</v>
      </c>
      <c r="E667" s="96">
        <v>20</v>
      </c>
      <c r="F667" s="96">
        <v>66</v>
      </c>
      <c r="G667" s="96">
        <v>0</v>
      </c>
      <c r="H667" s="96">
        <v>0</v>
      </c>
      <c r="I667" s="97">
        <v>60</v>
      </c>
      <c r="J667" s="97">
        <v>65</v>
      </c>
      <c r="K667" s="97">
        <v>0</v>
      </c>
      <c r="L667" s="97">
        <v>0</v>
      </c>
      <c r="M667" s="97">
        <v>15</v>
      </c>
      <c r="N667" s="97">
        <v>20</v>
      </c>
      <c r="O667" s="97">
        <v>0</v>
      </c>
      <c r="P667" s="98">
        <v>4.5</v>
      </c>
      <c r="Q667" s="98">
        <v>0</v>
      </c>
      <c r="R667" s="102">
        <v>40</v>
      </c>
      <c r="S667" s="102">
        <v>10</v>
      </c>
      <c r="T667" s="102">
        <v>30</v>
      </c>
      <c r="U667" s="102">
        <v>30</v>
      </c>
      <c r="V667" s="102">
        <v>26</v>
      </c>
      <c r="W667" s="100">
        <v>160</v>
      </c>
      <c r="X667" s="100"/>
      <c r="Y667" s="100">
        <v>1</v>
      </c>
      <c r="Z667" s="1"/>
      <c r="AA667" s="1"/>
      <c r="AB667" s="1"/>
      <c r="AC667" s="1"/>
    </row>
    <row r="668" spans="1:29" ht="15.75" customHeight="1" x14ac:dyDescent="0.2">
      <c r="A668" s="94">
        <v>1002500</v>
      </c>
      <c r="B668" s="95" t="s">
        <v>2210</v>
      </c>
      <c r="C668" s="16" t="s">
        <v>335</v>
      </c>
      <c r="D668" s="96">
        <v>4</v>
      </c>
      <c r="E668" s="96">
        <v>14</v>
      </c>
      <c r="F668" s="96">
        <v>65</v>
      </c>
      <c r="G668" s="96">
        <v>0</v>
      </c>
      <c r="H668" s="96">
        <v>0</v>
      </c>
      <c r="I668" s="97">
        <v>60</v>
      </c>
      <c r="J668" s="97">
        <v>64</v>
      </c>
      <c r="K668" s="97">
        <v>0</v>
      </c>
      <c r="L668" s="97">
        <v>0</v>
      </c>
      <c r="M668" s="97">
        <v>15</v>
      </c>
      <c r="N668" s="97">
        <v>20</v>
      </c>
      <c r="O668" s="97">
        <v>0</v>
      </c>
      <c r="P668" s="98">
        <v>4.5</v>
      </c>
      <c r="Q668" s="98">
        <v>0</v>
      </c>
      <c r="R668" s="102">
        <v>40</v>
      </c>
      <c r="S668" s="102">
        <v>10</v>
      </c>
      <c r="T668" s="102">
        <v>30</v>
      </c>
      <c r="U668" s="102">
        <v>30</v>
      </c>
      <c r="V668" s="102">
        <v>26</v>
      </c>
      <c r="W668" s="100">
        <v>160</v>
      </c>
      <c r="X668" s="100"/>
      <c r="Y668" s="100">
        <v>1</v>
      </c>
      <c r="Z668" s="1"/>
      <c r="AA668" s="1"/>
      <c r="AB668" s="1"/>
      <c r="AC668" s="1"/>
    </row>
    <row r="669" spans="1:29" ht="15.75" customHeight="1" x14ac:dyDescent="0.2">
      <c r="A669" s="94">
        <v>1002600</v>
      </c>
      <c r="B669" s="95" t="s">
        <v>2211</v>
      </c>
      <c r="C669" s="16" t="s">
        <v>335</v>
      </c>
      <c r="D669" s="96">
        <v>8</v>
      </c>
      <c r="E669" s="96">
        <v>27</v>
      </c>
      <c r="F669" s="96">
        <v>0</v>
      </c>
      <c r="G669" s="96">
        <v>66</v>
      </c>
      <c r="H669" s="96">
        <v>0</v>
      </c>
      <c r="I669" s="97">
        <v>54</v>
      </c>
      <c r="J669" s="97">
        <v>66</v>
      </c>
      <c r="K669" s="97">
        <v>0</v>
      </c>
      <c r="L669" s="97">
        <v>0</v>
      </c>
      <c r="M669" s="97">
        <v>15</v>
      </c>
      <c r="N669" s="97">
        <v>20</v>
      </c>
      <c r="O669" s="97">
        <v>0</v>
      </c>
      <c r="P669" s="98">
        <v>4.5</v>
      </c>
      <c r="Q669" s="98">
        <v>0</v>
      </c>
      <c r="R669" s="102">
        <v>40</v>
      </c>
      <c r="S669" s="102">
        <v>10</v>
      </c>
      <c r="T669" s="102">
        <v>30</v>
      </c>
      <c r="U669" s="102">
        <v>30</v>
      </c>
      <c r="V669" s="102">
        <v>26</v>
      </c>
      <c r="W669" s="100">
        <v>160</v>
      </c>
      <c r="X669" s="100"/>
      <c r="Y669" s="100">
        <v>1</v>
      </c>
      <c r="Z669" s="1"/>
      <c r="AA669" s="1"/>
      <c r="AB669" s="1"/>
      <c r="AC669" s="1"/>
    </row>
    <row r="670" spans="1:29" ht="15.75" customHeight="1" x14ac:dyDescent="0.2">
      <c r="A670" s="94">
        <v>1002700</v>
      </c>
      <c r="B670" s="95" t="s">
        <v>2212</v>
      </c>
      <c r="C670" s="16" t="s">
        <v>335</v>
      </c>
      <c r="D670" s="96">
        <v>8</v>
      </c>
      <c r="E670" s="96">
        <v>25</v>
      </c>
      <c r="F670" s="96">
        <v>0</v>
      </c>
      <c r="G670" s="96">
        <v>77</v>
      </c>
      <c r="H670" s="96">
        <v>0</v>
      </c>
      <c r="I670" s="97">
        <v>55</v>
      </c>
      <c r="J670" s="97">
        <v>60</v>
      </c>
      <c r="K670" s="97">
        <v>0</v>
      </c>
      <c r="L670" s="97">
        <v>0</v>
      </c>
      <c r="M670" s="97">
        <v>15</v>
      </c>
      <c r="N670" s="97">
        <v>20</v>
      </c>
      <c r="O670" s="97">
        <v>0</v>
      </c>
      <c r="P670" s="98">
        <v>4.5</v>
      </c>
      <c r="Q670" s="98">
        <v>0</v>
      </c>
      <c r="R670" s="102">
        <v>40</v>
      </c>
      <c r="S670" s="102">
        <v>10</v>
      </c>
      <c r="T670" s="102">
        <v>30</v>
      </c>
      <c r="U670" s="102">
        <v>30</v>
      </c>
      <c r="V670" s="102">
        <v>26</v>
      </c>
      <c r="W670" s="100">
        <v>160</v>
      </c>
      <c r="X670" s="100"/>
      <c r="Y670" s="100">
        <v>1</v>
      </c>
      <c r="Z670" s="1"/>
      <c r="AA670" s="1"/>
      <c r="AB670" s="1"/>
      <c r="AC670" s="1"/>
    </row>
    <row r="671" spans="1:29" ht="15.75" customHeight="1" x14ac:dyDescent="0.2">
      <c r="A671" s="94">
        <v>1002800</v>
      </c>
      <c r="B671" s="95" t="s">
        <v>2213</v>
      </c>
      <c r="C671" s="16" t="s">
        <v>335</v>
      </c>
      <c r="D671" s="96">
        <v>0</v>
      </c>
      <c r="E671" s="96">
        <v>0</v>
      </c>
      <c r="F671" s="96">
        <v>0</v>
      </c>
      <c r="G671" s="96">
        <v>0</v>
      </c>
      <c r="H671" s="96">
        <v>0</v>
      </c>
      <c r="I671" s="97">
        <v>80</v>
      </c>
      <c r="J671" s="97">
        <v>0</v>
      </c>
      <c r="K671" s="97">
        <v>80</v>
      </c>
      <c r="L671" s="97">
        <v>0</v>
      </c>
      <c r="M671" s="97">
        <v>15</v>
      </c>
      <c r="N671" s="97">
        <v>20</v>
      </c>
      <c r="O671" s="97">
        <v>0</v>
      </c>
      <c r="P671" s="98">
        <v>4.5</v>
      </c>
      <c r="Q671" s="98">
        <v>0</v>
      </c>
      <c r="R671" s="102">
        <v>40</v>
      </c>
      <c r="S671" s="102">
        <v>10</v>
      </c>
      <c r="T671" s="102">
        <v>30</v>
      </c>
      <c r="U671" s="102">
        <v>30</v>
      </c>
      <c r="V671" s="102">
        <v>26</v>
      </c>
      <c r="W671" s="100">
        <v>160</v>
      </c>
      <c r="X671" s="100"/>
      <c r="Y671" s="100">
        <v>0</v>
      </c>
      <c r="Z671" s="1"/>
      <c r="AA671" s="1"/>
      <c r="AB671" s="1"/>
      <c r="AC671" s="1"/>
    </row>
    <row r="672" spans="1:29" ht="15.75" customHeight="1" x14ac:dyDescent="0.2">
      <c r="A672" s="94">
        <v>1002900</v>
      </c>
      <c r="B672" s="95" t="s">
        <v>2214</v>
      </c>
      <c r="C672" s="16" t="s">
        <v>335</v>
      </c>
      <c r="D672" s="96">
        <v>0</v>
      </c>
      <c r="E672" s="96">
        <v>0</v>
      </c>
      <c r="F672" s="96">
        <v>0</v>
      </c>
      <c r="G672" s="96">
        <v>0</v>
      </c>
      <c r="H672" s="96">
        <v>1</v>
      </c>
      <c r="I672" s="97">
        <v>70</v>
      </c>
      <c r="J672" s="97">
        <v>0</v>
      </c>
      <c r="K672" s="97">
        <v>80</v>
      </c>
      <c r="L672" s="97">
        <v>0</v>
      </c>
      <c r="M672" s="97">
        <v>15</v>
      </c>
      <c r="N672" s="97">
        <v>20</v>
      </c>
      <c r="O672" s="97">
        <v>0</v>
      </c>
      <c r="P672" s="98">
        <v>4.5</v>
      </c>
      <c r="Q672" s="98">
        <v>0</v>
      </c>
      <c r="R672" s="102">
        <v>40</v>
      </c>
      <c r="S672" s="102">
        <v>10</v>
      </c>
      <c r="T672" s="102">
        <v>30</v>
      </c>
      <c r="U672" s="102">
        <v>30</v>
      </c>
      <c r="V672" s="102">
        <v>26</v>
      </c>
      <c r="W672" s="100">
        <v>160</v>
      </c>
      <c r="X672" s="100"/>
      <c r="Y672" s="100">
        <v>0</v>
      </c>
      <c r="Z672" s="1"/>
      <c r="AA672" s="1"/>
      <c r="AB672" s="1"/>
      <c r="AC672" s="1"/>
    </row>
    <row r="673" spans="1:29" ht="15.75" customHeight="1" x14ac:dyDescent="0.2">
      <c r="A673" s="94" t="s">
        <v>418</v>
      </c>
      <c r="B673" s="94" t="s">
        <v>449</v>
      </c>
      <c r="C673" s="16" t="s">
        <v>2</v>
      </c>
      <c r="D673" s="96" t="s">
        <v>419</v>
      </c>
      <c r="E673" s="96" t="s">
        <v>420</v>
      </c>
      <c r="F673" s="96" t="s">
        <v>421</v>
      </c>
      <c r="G673" s="96" t="s">
        <v>422</v>
      </c>
      <c r="H673" s="96" t="s">
        <v>423</v>
      </c>
      <c r="I673" s="97" t="s">
        <v>424</v>
      </c>
      <c r="J673" s="97" t="s">
        <v>425</v>
      </c>
      <c r="K673" s="97" t="s">
        <v>426</v>
      </c>
      <c r="L673" s="97" t="s">
        <v>427</v>
      </c>
      <c r="M673" s="97" t="s">
        <v>428</v>
      </c>
      <c r="N673" s="97" t="s">
        <v>429</v>
      </c>
      <c r="O673" s="97" t="s">
        <v>430</v>
      </c>
      <c r="P673" s="98" t="s">
        <v>9</v>
      </c>
      <c r="Q673" s="98" t="s">
        <v>431</v>
      </c>
      <c r="R673" s="102" t="s">
        <v>432</v>
      </c>
      <c r="S673" s="102" t="s">
        <v>433</v>
      </c>
      <c r="T673" s="102" t="s">
        <v>434</v>
      </c>
      <c r="U673" s="102" t="s">
        <v>435</v>
      </c>
      <c r="V673" s="102" t="s">
        <v>436</v>
      </c>
      <c r="W673" s="100" t="s">
        <v>437</v>
      </c>
      <c r="X673" s="100" t="s">
        <v>10</v>
      </c>
      <c r="Y673" s="100" t="s">
        <v>438</v>
      </c>
      <c r="Z673" s="1"/>
      <c r="AA673" s="1"/>
      <c r="AB673" s="1"/>
      <c r="AC673" s="1"/>
    </row>
    <row r="674" spans="1:29" ht="15.75" customHeight="1" x14ac:dyDescent="0.2">
      <c r="A674" s="94">
        <v>1003000</v>
      </c>
      <c r="B674" s="103" t="s">
        <v>2215</v>
      </c>
      <c r="C674" s="16" t="s">
        <v>348</v>
      </c>
      <c r="D674" s="96">
        <v>60</v>
      </c>
      <c r="E674" s="96">
        <v>60</v>
      </c>
      <c r="F674" s="96">
        <v>0</v>
      </c>
      <c r="G674" s="96">
        <v>0</v>
      </c>
      <c r="H674" s="96">
        <v>0</v>
      </c>
      <c r="I674" s="97">
        <v>100</v>
      </c>
      <c r="J674" s="97">
        <v>0</v>
      </c>
      <c r="K674" s="97">
        <v>0</v>
      </c>
      <c r="L674" s="97">
        <v>120</v>
      </c>
      <c r="M674" s="97">
        <v>15</v>
      </c>
      <c r="N674" s="97">
        <v>20</v>
      </c>
      <c r="O674" s="97">
        <v>0</v>
      </c>
      <c r="P674" s="98">
        <v>4</v>
      </c>
      <c r="Q674" s="98">
        <v>0</v>
      </c>
      <c r="R674" s="102">
        <v>40</v>
      </c>
      <c r="S674" s="102">
        <v>10</v>
      </c>
      <c r="T674" s="102">
        <v>30</v>
      </c>
      <c r="U674" s="102">
        <v>30</v>
      </c>
      <c r="V674" s="102">
        <v>26</v>
      </c>
      <c r="W674" s="100">
        <v>400</v>
      </c>
      <c r="X674" s="100"/>
      <c r="Y674" s="100">
        <v>0</v>
      </c>
      <c r="Z674" s="1"/>
      <c r="AA674" s="1"/>
      <c r="AB674" s="1"/>
      <c r="AC674" s="1"/>
    </row>
    <row r="675" spans="1:29" ht="15.75" customHeight="1" x14ac:dyDescent="0.2">
      <c r="A675" s="94" t="s">
        <v>418</v>
      </c>
      <c r="B675" s="94" t="s">
        <v>449</v>
      </c>
      <c r="C675" s="16" t="s">
        <v>2</v>
      </c>
      <c r="D675" s="96" t="s">
        <v>419</v>
      </c>
      <c r="E675" s="96" t="s">
        <v>420</v>
      </c>
      <c r="F675" s="96" t="s">
        <v>421</v>
      </c>
      <c r="G675" s="96" t="s">
        <v>422</v>
      </c>
      <c r="H675" s="96" t="s">
        <v>423</v>
      </c>
      <c r="I675" s="97" t="s">
        <v>424</v>
      </c>
      <c r="J675" s="97" t="s">
        <v>425</v>
      </c>
      <c r="K675" s="97" t="s">
        <v>426</v>
      </c>
      <c r="L675" s="97" t="s">
        <v>427</v>
      </c>
      <c r="M675" s="97" t="s">
        <v>428</v>
      </c>
      <c r="N675" s="97" t="s">
        <v>429</v>
      </c>
      <c r="O675" s="97" t="s">
        <v>430</v>
      </c>
      <c r="P675" s="98" t="s">
        <v>9</v>
      </c>
      <c r="Q675" s="98" t="s">
        <v>431</v>
      </c>
      <c r="R675" s="102" t="s">
        <v>432</v>
      </c>
      <c r="S675" s="102" t="s">
        <v>433</v>
      </c>
      <c r="T675" s="102" t="s">
        <v>434</v>
      </c>
      <c r="U675" s="102" t="s">
        <v>435</v>
      </c>
      <c r="V675" s="102" t="s">
        <v>436</v>
      </c>
      <c r="W675" s="100" t="s">
        <v>437</v>
      </c>
      <c r="X675" s="100" t="s">
        <v>10</v>
      </c>
      <c r="Y675" s="100" t="s">
        <v>438</v>
      </c>
      <c r="Z675" s="1"/>
      <c r="AA675" s="1"/>
      <c r="AB675" s="1"/>
      <c r="AC675" s="1"/>
    </row>
    <row r="676" spans="1:29" ht="15.75" customHeight="1" x14ac:dyDescent="0.2">
      <c r="A676" s="94">
        <v>1004000</v>
      </c>
      <c r="B676" s="103" t="s">
        <v>2216</v>
      </c>
      <c r="C676" s="16" t="s">
        <v>343</v>
      </c>
      <c r="D676" s="96">
        <v>11</v>
      </c>
      <c r="E676" s="96">
        <v>55</v>
      </c>
      <c r="F676" s="96">
        <v>88</v>
      </c>
      <c r="G676" s="96">
        <v>0</v>
      </c>
      <c r="H676" s="96">
        <v>0</v>
      </c>
      <c r="I676" s="97">
        <v>70</v>
      </c>
      <c r="J676" s="97">
        <v>115</v>
      </c>
      <c r="K676" s="97">
        <v>0</v>
      </c>
      <c r="L676" s="97">
        <v>0</v>
      </c>
      <c r="M676" s="97">
        <v>15</v>
      </c>
      <c r="N676" s="97">
        <v>20</v>
      </c>
      <c r="O676" s="97">
        <v>0</v>
      </c>
      <c r="P676" s="98">
        <v>6</v>
      </c>
      <c r="Q676" s="98">
        <v>0</v>
      </c>
      <c r="R676" s="102">
        <v>40</v>
      </c>
      <c r="S676" s="102">
        <v>10</v>
      </c>
      <c r="T676" s="102">
        <v>30</v>
      </c>
      <c r="U676" s="102">
        <v>30</v>
      </c>
      <c r="V676" s="102">
        <v>26</v>
      </c>
      <c r="W676" s="100">
        <v>240</v>
      </c>
      <c r="X676" s="100"/>
      <c r="Y676" s="100">
        <v>0</v>
      </c>
      <c r="Z676" s="1"/>
      <c r="AA676" s="1"/>
      <c r="AB676" s="1"/>
      <c r="AC676" s="1"/>
    </row>
    <row r="677" spans="1:29" ht="15.75" customHeight="1" x14ac:dyDescent="0.2">
      <c r="A677" s="94" t="s">
        <v>418</v>
      </c>
      <c r="B677" s="94" t="s">
        <v>449</v>
      </c>
      <c r="C677" s="16" t="s">
        <v>2</v>
      </c>
      <c r="D677" s="96" t="s">
        <v>419</v>
      </c>
      <c r="E677" s="96" t="s">
        <v>420</v>
      </c>
      <c r="F677" s="96" t="s">
        <v>421</v>
      </c>
      <c r="G677" s="96" t="s">
        <v>422</v>
      </c>
      <c r="H677" s="96" t="s">
        <v>423</v>
      </c>
      <c r="I677" s="97" t="s">
        <v>424</v>
      </c>
      <c r="J677" s="97" t="s">
        <v>425</v>
      </c>
      <c r="K677" s="97" t="s">
        <v>426</v>
      </c>
      <c r="L677" s="97" t="s">
        <v>427</v>
      </c>
      <c r="M677" s="97" t="s">
        <v>428</v>
      </c>
      <c r="N677" s="97" t="s">
        <v>429</v>
      </c>
      <c r="O677" s="97" t="s">
        <v>430</v>
      </c>
      <c r="P677" s="98" t="s">
        <v>9</v>
      </c>
      <c r="Q677" s="98" t="s">
        <v>431</v>
      </c>
      <c r="R677" s="102" t="s">
        <v>432</v>
      </c>
      <c r="S677" s="102" t="s">
        <v>433</v>
      </c>
      <c r="T677" s="102" t="s">
        <v>434</v>
      </c>
      <c r="U677" s="102" t="s">
        <v>435</v>
      </c>
      <c r="V677" s="102" t="s">
        <v>436</v>
      </c>
      <c r="W677" s="100" t="s">
        <v>437</v>
      </c>
      <c r="X677" s="100" t="s">
        <v>10</v>
      </c>
      <c r="Y677" s="100" t="s">
        <v>438</v>
      </c>
      <c r="Z677" s="1"/>
      <c r="AA677" s="1"/>
      <c r="AB677" s="1"/>
      <c r="AC677" s="1"/>
    </row>
    <row r="678" spans="1:29" ht="15.75" customHeight="1" x14ac:dyDescent="0.2">
      <c r="A678" s="94">
        <v>1006000</v>
      </c>
      <c r="B678" s="103" t="s">
        <v>2217</v>
      </c>
      <c r="C678" s="16" t="s">
        <v>69</v>
      </c>
      <c r="D678" s="96">
        <v>4</v>
      </c>
      <c r="E678" s="96">
        <v>60</v>
      </c>
      <c r="F678" s="96">
        <v>0</v>
      </c>
      <c r="G678" s="96">
        <v>0</v>
      </c>
      <c r="H678" s="96">
        <v>0</v>
      </c>
      <c r="I678" s="97">
        <v>163</v>
      </c>
      <c r="J678" s="97">
        <v>0</v>
      </c>
      <c r="K678" s="97">
        <v>0</v>
      </c>
      <c r="L678" s="97">
        <v>0</v>
      </c>
      <c r="M678" s="97">
        <v>15</v>
      </c>
      <c r="N678" s="97">
        <v>20</v>
      </c>
      <c r="O678" s="97">
        <v>0</v>
      </c>
      <c r="P678" s="98">
        <v>6</v>
      </c>
      <c r="Q678" s="98">
        <v>0</v>
      </c>
      <c r="R678" s="102">
        <v>40</v>
      </c>
      <c r="S678" s="102">
        <v>10</v>
      </c>
      <c r="T678" s="102">
        <v>30</v>
      </c>
      <c r="U678" s="102">
        <v>30</v>
      </c>
      <c r="V678" s="102">
        <v>26</v>
      </c>
      <c r="W678" s="100">
        <v>300</v>
      </c>
      <c r="X678" s="100"/>
      <c r="Y678" s="100">
        <v>0</v>
      </c>
      <c r="Z678" s="1"/>
      <c r="AA678" s="1"/>
      <c r="AB678" s="1"/>
      <c r="AC678" s="1"/>
    </row>
    <row r="679" spans="1:29" ht="15.75" customHeight="1" x14ac:dyDescent="0.2">
      <c r="A679" s="94" t="s">
        <v>418</v>
      </c>
      <c r="B679" s="94" t="s">
        <v>449</v>
      </c>
      <c r="C679" s="16" t="s">
        <v>2</v>
      </c>
      <c r="D679" s="96" t="s">
        <v>419</v>
      </c>
      <c r="E679" s="96" t="s">
        <v>420</v>
      </c>
      <c r="F679" s="96" t="s">
        <v>421</v>
      </c>
      <c r="G679" s="96" t="s">
        <v>422</v>
      </c>
      <c r="H679" s="96" t="s">
        <v>423</v>
      </c>
      <c r="I679" s="97" t="s">
        <v>424</v>
      </c>
      <c r="J679" s="97" t="s">
        <v>425</v>
      </c>
      <c r="K679" s="97" t="s">
        <v>426</v>
      </c>
      <c r="L679" s="97" t="s">
        <v>427</v>
      </c>
      <c r="M679" s="97" t="s">
        <v>428</v>
      </c>
      <c r="N679" s="97" t="s">
        <v>429</v>
      </c>
      <c r="O679" s="97" t="s">
        <v>430</v>
      </c>
      <c r="P679" s="98" t="s">
        <v>9</v>
      </c>
      <c r="Q679" s="98" t="s">
        <v>431</v>
      </c>
      <c r="R679" s="102" t="s">
        <v>432</v>
      </c>
      <c r="S679" s="102" t="s">
        <v>433</v>
      </c>
      <c r="T679" s="102" t="s">
        <v>434</v>
      </c>
      <c r="U679" s="102" t="s">
        <v>435</v>
      </c>
      <c r="V679" s="102" t="s">
        <v>436</v>
      </c>
      <c r="W679" s="100" t="s">
        <v>437</v>
      </c>
      <c r="X679" s="100" t="s">
        <v>10</v>
      </c>
      <c r="Y679" s="100" t="s">
        <v>438</v>
      </c>
      <c r="Z679" s="1"/>
      <c r="AA679" s="1"/>
      <c r="AB679" s="1"/>
      <c r="AC679" s="1"/>
    </row>
    <row r="680" spans="1:29" ht="15.75" customHeight="1" x14ac:dyDescent="0.2">
      <c r="A680" s="94">
        <v>1050000</v>
      </c>
      <c r="B680" s="103" t="s">
        <v>2218</v>
      </c>
      <c r="C680" s="16" t="s">
        <v>148</v>
      </c>
      <c r="D680" s="96">
        <v>22</v>
      </c>
      <c r="E680" s="96">
        <v>70</v>
      </c>
      <c r="F680" s="96">
        <v>0</v>
      </c>
      <c r="G680" s="96">
        <v>0</v>
      </c>
      <c r="H680" s="96">
        <v>0</v>
      </c>
      <c r="I680" s="97">
        <v>86</v>
      </c>
      <c r="J680" s="97">
        <v>0</v>
      </c>
      <c r="K680" s="97">
        <v>0</v>
      </c>
      <c r="L680" s="97">
        <v>0</v>
      </c>
      <c r="M680" s="97">
        <v>15</v>
      </c>
      <c r="N680" s="97">
        <v>20</v>
      </c>
      <c r="O680" s="97">
        <v>0</v>
      </c>
      <c r="P680" s="98">
        <v>10</v>
      </c>
      <c r="Q680" s="98">
        <v>0</v>
      </c>
      <c r="R680" s="102">
        <v>40</v>
      </c>
      <c r="S680" s="102">
        <v>10</v>
      </c>
      <c r="T680" s="102">
        <v>30</v>
      </c>
      <c r="U680" s="102">
        <v>30</v>
      </c>
      <c r="V680" s="102">
        <v>26</v>
      </c>
      <c r="W680" s="100">
        <v>180</v>
      </c>
      <c r="X680" s="100"/>
      <c r="Y680" s="100">
        <v>0</v>
      </c>
      <c r="Z680" s="1"/>
      <c r="AA680" s="1"/>
      <c r="AB680" s="1"/>
      <c r="AC680" s="1"/>
    </row>
    <row r="681" spans="1:29" ht="15.75" customHeight="1" x14ac:dyDescent="0.2">
      <c r="A681" s="94">
        <v>1050100</v>
      </c>
      <c r="B681" s="95" t="s">
        <v>2219</v>
      </c>
      <c r="C681" s="16" t="s">
        <v>148</v>
      </c>
      <c r="D681" s="96">
        <v>22</v>
      </c>
      <c r="E681" s="96">
        <v>70</v>
      </c>
      <c r="F681" s="96">
        <v>0</v>
      </c>
      <c r="G681" s="96">
        <v>0</v>
      </c>
      <c r="H681" s="96">
        <v>0</v>
      </c>
      <c r="I681" s="97">
        <v>86</v>
      </c>
      <c r="J681" s="97">
        <v>0</v>
      </c>
      <c r="K681" s="97">
        <v>0</v>
      </c>
      <c r="L681" s="97">
        <v>0</v>
      </c>
      <c r="M681" s="97">
        <v>15</v>
      </c>
      <c r="N681" s="97">
        <v>20</v>
      </c>
      <c r="O681" s="97">
        <v>0</v>
      </c>
      <c r="P681" s="98">
        <v>10</v>
      </c>
      <c r="Q681" s="98">
        <v>0</v>
      </c>
      <c r="R681" s="102">
        <v>40</v>
      </c>
      <c r="S681" s="102">
        <v>10</v>
      </c>
      <c r="T681" s="102">
        <v>30</v>
      </c>
      <c r="U681" s="102">
        <v>30</v>
      </c>
      <c r="V681" s="102">
        <v>26</v>
      </c>
      <c r="W681" s="100">
        <v>18</v>
      </c>
      <c r="X681" s="100"/>
      <c r="Y681" s="100">
        <v>0</v>
      </c>
      <c r="Z681" s="1"/>
      <c r="AA681" s="1"/>
      <c r="AB681" s="1"/>
      <c r="AC681" s="1"/>
    </row>
    <row r="682" spans="1:29" ht="15.75" customHeight="1" x14ac:dyDescent="0.2">
      <c r="A682" s="94">
        <v>1050200</v>
      </c>
      <c r="B682" s="95" t="s">
        <v>2220</v>
      </c>
      <c r="C682" s="16" t="s">
        <v>148</v>
      </c>
      <c r="D682" s="96">
        <v>0</v>
      </c>
      <c r="E682" s="96">
        <v>0</v>
      </c>
      <c r="F682" s="96">
        <v>0</v>
      </c>
      <c r="G682" s="96">
        <v>0</v>
      </c>
      <c r="H682" s="96">
        <v>0</v>
      </c>
      <c r="I682" s="97">
        <v>86</v>
      </c>
      <c r="J682" s="97">
        <v>0</v>
      </c>
      <c r="K682" s="97">
        <v>0</v>
      </c>
      <c r="L682" s="97">
        <v>86</v>
      </c>
      <c r="M682" s="97">
        <v>15</v>
      </c>
      <c r="N682" s="97">
        <v>20</v>
      </c>
      <c r="O682" s="97">
        <v>0</v>
      </c>
      <c r="P682" s="98">
        <v>10</v>
      </c>
      <c r="Q682" s="98">
        <v>0</v>
      </c>
      <c r="R682" s="102">
        <v>40</v>
      </c>
      <c r="S682" s="102">
        <v>10</v>
      </c>
      <c r="T682" s="102">
        <v>30</v>
      </c>
      <c r="U682" s="102">
        <v>30</v>
      </c>
      <c r="V682" s="102">
        <v>26</v>
      </c>
      <c r="W682" s="100">
        <v>180</v>
      </c>
      <c r="X682" s="100"/>
      <c r="Y682" s="100">
        <v>0</v>
      </c>
      <c r="Z682" s="1"/>
      <c r="AA682" s="1"/>
      <c r="AB682" s="1"/>
      <c r="AC682" s="1"/>
    </row>
    <row r="683" spans="1:29" ht="15.75" customHeight="1" x14ac:dyDescent="0.2">
      <c r="A683" s="94">
        <v>1050300</v>
      </c>
      <c r="B683" s="95" t="s">
        <v>2221</v>
      </c>
      <c r="C683" s="16" t="s">
        <v>148</v>
      </c>
      <c r="D683" s="96">
        <v>17</v>
      </c>
      <c r="E683" s="96">
        <v>53</v>
      </c>
      <c r="F683" s="96">
        <v>0</v>
      </c>
      <c r="G683" s="96">
        <v>0</v>
      </c>
      <c r="H683" s="96">
        <v>0</v>
      </c>
      <c r="I683" s="97">
        <v>99</v>
      </c>
      <c r="J683" s="97">
        <v>0</v>
      </c>
      <c r="K683" s="97">
        <v>0</v>
      </c>
      <c r="L683" s="97">
        <v>0</v>
      </c>
      <c r="M683" s="97">
        <v>15</v>
      </c>
      <c r="N683" s="97">
        <v>20</v>
      </c>
      <c r="O683" s="97">
        <v>0</v>
      </c>
      <c r="P683" s="98">
        <v>10</v>
      </c>
      <c r="Q683" s="98">
        <v>0</v>
      </c>
      <c r="R683" s="102">
        <v>40</v>
      </c>
      <c r="S683" s="102">
        <v>10</v>
      </c>
      <c r="T683" s="102">
        <v>30</v>
      </c>
      <c r="U683" s="102">
        <v>30</v>
      </c>
      <c r="V683" s="102">
        <v>26</v>
      </c>
      <c r="W683" s="100">
        <v>180</v>
      </c>
      <c r="X683" s="100"/>
      <c r="Y683" s="100">
        <v>0</v>
      </c>
      <c r="Z683" s="1"/>
      <c r="AA683" s="1"/>
      <c r="AB683" s="1"/>
      <c r="AC683" s="1"/>
    </row>
    <row r="684" spans="1:29" ht="15.75" customHeight="1" x14ac:dyDescent="0.2">
      <c r="A684" s="94">
        <v>1050400</v>
      </c>
      <c r="B684" s="95" t="s">
        <v>2222</v>
      </c>
      <c r="C684" s="16" t="s">
        <v>148</v>
      </c>
      <c r="D684" s="96">
        <v>6</v>
      </c>
      <c r="E684" s="96">
        <v>20</v>
      </c>
      <c r="F684" s="96">
        <v>66</v>
      </c>
      <c r="G684" s="96">
        <v>0</v>
      </c>
      <c r="H684" s="96">
        <v>0</v>
      </c>
      <c r="I684" s="97">
        <v>65</v>
      </c>
      <c r="J684" s="97">
        <v>70</v>
      </c>
      <c r="K684" s="97">
        <v>0</v>
      </c>
      <c r="L684" s="97">
        <v>0</v>
      </c>
      <c r="M684" s="97">
        <v>15</v>
      </c>
      <c r="N684" s="97">
        <v>20</v>
      </c>
      <c r="O684" s="97">
        <v>0</v>
      </c>
      <c r="P684" s="98">
        <v>10</v>
      </c>
      <c r="Q684" s="98">
        <v>0</v>
      </c>
      <c r="R684" s="102">
        <v>40</v>
      </c>
      <c r="S684" s="102">
        <v>10</v>
      </c>
      <c r="T684" s="102">
        <v>30</v>
      </c>
      <c r="U684" s="102">
        <v>30</v>
      </c>
      <c r="V684" s="102">
        <v>26</v>
      </c>
      <c r="W684" s="100">
        <v>180</v>
      </c>
      <c r="X684" s="100"/>
      <c r="Y684" s="100">
        <v>1</v>
      </c>
      <c r="Z684" s="1"/>
      <c r="AA684" s="1"/>
      <c r="AB684" s="1"/>
      <c r="AC684" s="1"/>
    </row>
    <row r="685" spans="1:29" ht="15.75" customHeight="1" x14ac:dyDescent="0.2">
      <c r="A685" s="94">
        <v>1050500</v>
      </c>
      <c r="B685" s="95" t="s">
        <v>2223</v>
      </c>
      <c r="C685" s="16" t="s">
        <v>148</v>
      </c>
      <c r="D685" s="96">
        <v>4</v>
      </c>
      <c r="E685" s="96">
        <v>14</v>
      </c>
      <c r="F685" s="96">
        <v>65</v>
      </c>
      <c r="G685" s="96">
        <v>0</v>
      </c>
      <c r="H685" s="96">
        <v>0</v>
      </c>
      <c r="I685" s="97">
        <v>65</v>
      </c>
      <c r="J685" s="97">
        <v>69</v>
      </c>
      <c r="K685" s="97">
        <v>0</v>
      </c>
      <c r="L685" s="97">
        <v>0</v>
      </c>
      <c r="M685" s="97">
        <v>15</v>
      </c>
      <c r="N685" s="97">
        <v>20</v>
      </c>
      <c r="O685" s="97">
        <v>0</v>
      </c>
      <c r="P685" s="98">
        <v>10</v>
      </c>
      <c r="Q685" s="98">
        <v>0</v>
      </c>
      <c r="R685" s="102">
        <v>40</v>
      </c>
      <c r="S685" s="102">
        <v>10</v>
      </c>
      <c r="T685" s="102">
        <v>30</v>
      </c>
      <c r="U685" s="102">
        <v>30</v>
      </c>
      <c r="V685" s="102">
        <v>26</v>
      </c>
      <c r="W685" s="100">
        <v>180</v>
      </c>
      <c r="X685" s="100"/>
      <c r="Y685" s="100">
        <v>1</v>
      </c>
      <c r="Z685" s="1"/>
      <c r="AA685" s="1"/>
      <c r="AB685" s="1"/>
      <c r="AC685" s="1"/>
    </row>
    <row r="686" spans="1:29" ht="15.75" customHeight="1" x14ac:dyDescent="0.2">
      <c r="A686" s="94">
        <v>1050600</v>
      </c>
      <c r="B686" s="95" t="s">
        <v>2224</v>
      </c>
      <c r="C686" s="16" t="s">
        <v>148</v>
      </c>
      <c r="D686" s="96">
        <v>8</v>
      </c>
      <c r="E686" s="96">
        <v>27</v>
      </c>
      <c r="F686" s="96">
        <v>0</v>
      </c>
      <c r="G686" s="96">
        <v>66</v>
      </c>
      <c r="H686" s="96">
        <v>0</v>
      </c>
      <c r="I686" s="97">
        <v>58</v>
      </c>
      <c r="J686" s="97">
        <v>71</v>
      </c>
      <c r="K686" s="97">
        <v>0</v>
      </c>
      <c r="L686" s="97">
        <v>0</v>
      </c>
      <c r="M686" s="97">
        <v>15</v>
      </c>
      <c r="N686" s="97">
        <v>20</v>
      </c>
      <c r="O686" s="97">
        <v>0</v>
      </c>
      <c r="P686" s="98">
        <v>10</v>
      </c>
      <c r="Q686" s="98">
        <v>0</v>
      </c>
      <c r="R686" s="102">
        <v>40</v>
      </c>
      <c r="S686" s="102">
        <v>10</v>
      </c>
      <c r="T686" s="102">
        <v>30</v>
      </c>
      <c r="U686" s="102">
        <v>30</v>
      </c>
      <c r="V686" s="102">
        <v>26</v>
      </c>
      <c r="W686" s="100">
        <v>180</v>
      </c>
      <c r="X686" s="100"/>
      <c r="Y686" s="100">
        <v>1</v>
      </c>
      <c r="Z686" s="1"/>
      <c r="AA686" s="1"/>
      <c r="AB686" s="1"/>
      <c r="AC686" s="1"/>
    </row>
    <row r="687" spans="1:29" ht="15.75" customHeight="1" x14ac:dyDescent="0.2">
      <c r="A687" s="94">
        <v>1050700</v>
      </c>
      <c r="B687" s="95" t="s">
        <v>2225</v>
      </c>
      <c r="C687" s="16" t="s">
        <v>148</v>
      </c>
      <c r="D687" s="96">
        <v>8</v>
      </c>
      <c r="E687" s="96">
        <v>25</v>
      </c>
      <c r="F687" s="96">
        <v>0</v>
      </c>
      <c r="G687" s="96">
        <v>77</v>
      </c>
      <c r="H687" s="96">
        <v>0</v>
      </c>
      <c r="I687" s="97">
        <v>59</v>
      </c>
      <c r="J687" s="97">
        <v>65</v>
      </c>
      <c r="K687" s="97">
        <v>0</v>
      </c>
      <c r="L687" s="97">
        <v>0</v>
      </c>
      <c r="M687" s="97">
        <v>15</v>
      </c>
      <c r="N687" s="97">
        <v>20</v>
      </c>
      <c r="O687" s="97">
        <v>0</v>
      </c>
      <c r="P687" s="98">
        <v>10</v>
      </c>
      <c r="Q687" s="98">
        <v>0</v>
      </c>
      <c r="R687" s="102">
        <v>40</v>
      </c>
      <c r="S687" s="102">
        <v>10</v>
      </c>
      <c r="T687" s="102">
        <v>30</v>
      </c>
      <c r="U687" s="102">
        <v>30</v>
      </c>
      <c r="V687" s="102">
        <v>26</v>
      </c>
      <c r="W687" s="100">
        <v>180</v>
      </c>
      <c r="X687" s="100"/>
      <c r="Y687" s="100">
        <v>1</v>
      </c>
      <c r="Z687" s="1"/>
      <c r="AA687" s="1"/>
      <c r="AB687" s="1"/>
      <c r="AC687" s="1"/>
    </row>
    <row r="688" spans="1:29" ht="15.75" customHeight="1" x14ac:dyDescent="0.2">
      <c r="A688" s="94">
        <v>1050800</v>
      </c>
      <c r="B688" s="95" t="s">
        <v>2226</v>
      </c>
      <c r="C688" s="16" t="s">
        <v>148</v>
      </c>
      <c r="D688" s="96">
        <v>0</v>
      </c>
      <c r="E688" s="96">
        <v>0</v>
      </c>
      <c r="F688" s="96">
        <v>0</v>
      </c>
      <c r="G688" s="96">
        <v>0</v>
      </c>
      <c r="H688" s="96">
        <v>0</v>
      </c>
      <c r="I688" s="97">
        <v>86</v>
      </c>
      <c r="J688" s="97">
        <v>0</v>
      </c>
      <c r="K688" s="97">
        <v>86</v>
      </c>
      <c r="L688" s="97">
        <v>0</v>
      </c>
      <c r="M688" s="97">
        <v>15</v>
      </c>
      <c r="N688" s="97">
        <v>20</v>
      </c>
      <c r="O688" s="97">
        <v>0</v>
      </c>
      <c r="P688" s="98">
        <v>10</v>
      </c>
      <c r="Q688" s="98">
        <v>0</v>
      </c>
      <c r="R688" s="102">
        <v>40</v>
      </c>
      <c r="S688" s="102">
        <v>10</v>
      </c>
      <c r="T688" s="102">
        <v>30</v>
      </c>
      <c r="U688" s="102">
        <v>30</v>
      </c>
      <c r="V688" s="102">
        <v>26</v>
      </c>
      <c r="W688" s="100">
        <v>180</v>
      </c>
      <c r="X688" s="100"/>
      <c r="Y688" s="100">
        <v>0</v>
      </c>
      <c r="Z688" s="1"/>
      <c r="AA688" s="1"/>
      <c r="AB688" s="1"/>
      <c r="AC688" s="1"/>
    </row>
    <row r="689" spans="1:29" ht="15.75" customHeight="1" x14ac:dyDescent="0.2">
      <c r="A689" s="94">
        <v>1050900</v>
      </c>
      <c r="B689" s="95" t="s">
        <v>2227</v>
      </c>
      <c r="C689" s="16" t="s">
        <v>148</v>
      </c>
      <c r="D689" s="96">
        <v>0</v>
      </c>
      <c r="E689" s="96">
        <v>0</v>
      </c>
      <c r="F689" s="96">
        <v>0</v>
      </c>
      <c r="G689" s="96">
        <v>0</v>
      </c>
      <c r="H689" s="96">
        <v>1</v>
      </c>
      <c r="I689" s="97">
        <v>75</v>
      </c>
      <c r="J689" s="97">
        <v>0</v>
      </c>
      <c r="K689" s="97">
        <v>87</v>
      </c>
      <c r="L689" s="97">
        <v>0</v>
      </c>
      <c r="M689" s="97">
        <v>15</v>
      </c>
      <c r="N689" s="97">
        <v>20</v>
      </c>
      <c r="O689" s="97">
        <v>0</v>
      </c>
      <c r="P689" s="98">
        <v>10</v>
      </c>
      <c r="Q689" s="98">
        <v>0</v>
      </c>
      <c r="R689" s="102">
        <v>40</v>
      </c>
      <c r="S689" s="102">
        <v>10</v>
      </c>
      <c r="T689" s="102">
        <v>30</v>
      </c>
      <c r="U689" s="102">
        <v>30</v>
      </c>
      <c r="V689" s="102">
        <v>26</v>
      </c>
      <c r="W689" s="100">
        <v>180</v>
      </c>
      <c r="X689" s="100"/>
      <c r="Y689" s="100">
        <v>0</v>
      </c>
      <c r="Z689" s="1"/>
      <c r="AA689" s="1"/>
      <c r="AB689" s="1"/>
      <c r="AC689" s="1"/>
    </row>
    <row r="690" spans="1:29" ht="15.75" customHeight="1" x14ac:dyDescent="0.2">
      <c r="A690" s="94" t="s">
        <v>418</v>
      </c>
      <c r="B690" s="94" t="s">
        <v>449</v>
      </c>
      <c r="C690" s="16" t="s">
        <v>2</v>
      </c>
      <c r="D690" s="96" t="s">
        <v>419</v>
      </c>
      <c r="E690" s="96" t="s">
        <v>420</v>
      </c>
      <c r="F690" s="96" t="s">
        <v>421</v>
      </c>
      <c r="G690" s="96" t="s">
        <v>422</v>
      </c>
      <c r="H690" s="96" t="s">
        <v>423</v>
      </c>
      <c r="I690" s="97" t="s">
        <v>424</v>
      </c>
      <c r="J690" s="97" t="s">
        <v>425</v>
      </c>
      <c r="K690" s="97" t="s">
        <v>426</v>
      </c>
      <c r="L690" s="97" t="s">
        <v>427</v>
      </c>
      <c r="M690" s="97" t="s">
        <v>428</v>
      </c>
      <c r="N690" s="97" t="s">
        <v>429</v>
      </c>
      <c r="O690" s="97" t="s">
        <v>430</v>
      </c>
      <c r="P690" s="98" t="s">
        <v>9</v>
      </c>
      <c r="Q690" s="98" t="s">
        <v>431</v>
      </c>
      <c r="R690" s="102" t="s">
        <v>432</v>
      </c>
      <c r="S690" s="102" t="s">
        <v>433</v>
      </c>
      <c r="T690" s="102" t="s">
        <v>434</v>
      </c>
      <c r="U690" s="102" t="s">
        <v>435</v>
      </c>
      <c r="V690" s="102" t="s">
        <v>436</v>
      </c>
      <c r="W690" s="100" t="s">
        <v>437</v>
      </c>
      <c r="X690" s="100" t="s">
        <v>10</v>
      </c>
      <c r="Y690" s="100" t="s">
        <v>438</v>
      </c>
      <c r="Z690" s="1"/>
      <c r="AA690" s="1"/>
      <c r="AB690" s="1"/>
      <c r="AC690" s="1"/>
    </row>
    <row r="691" spans="1:29" ht="15.75" customHeight="1" x14ac:dyDescent="0.2">
      <c r="A691" s="94">
        <v>1051000</v>
      </c>
      <c r="B691" s="103" t="s">
        <v>2228</v>
      </c>
      <c r="C691" s="16" t="s">
        <v>360</v>
      </c>
      <c r="D691" s="96">
        <v>60</v>
      </c>
      <c r="E691" s="96">
        <v>100</v>
      </c>
      <c r="F691" s="96">
        <v>0</v>
      </c>
      <c r="G691" s="96">
        <v>100</v>
      </c>
      <c r="H691" s="96">
        <v>0</v>
      </c>
      <c r="I691" s="97">
        <v>95</v>
      </c>
      <c r="J691" s="97">
        <v>0</v>
      </c>
      <c r="K691" s="97">
        <v>0</v>
      </c>
      <c r="L691" s="97">
        <v>65</v>
      </c>
      <c r="M691" s="97">
        <v>25</v>
      </c>
      <c r="N691" s="97">
        <v>20</v>
      </c>
      <c r="O691" s="97">
        <v>0</v>
      </c>
      <c r="P691" s="98">
        <v>10</v>
      </c>
      <c r="Q691" s="98">
        <v>0</v>
      </c>
      <c r="R691" s="102">
        <v>40</v>
      </c>
      <c r="S691" s="102">
        <v>10</v>
      </c>
      <c r="T691" s="102">
        <v>30</v>
      </c>
      <c r="U691" s="102">
        <v>30</v>
      </c>
      <c r="V691" s="102">
        <v>26</v>
      </c>
      <c r="W691" s="100">
        <v>300</v>
      </c>
      <c r="X691" s="100"/>
      <c r="Y691" s="100">
        <v>0</v>
      </c>
      <c r="Z691" s="1"/>
      <c r="AA691" s="1"/>
      <c r="AB691" s="1"/>
      <c r="AC691" s="1"/>
    </row>
    <row r="692" spans="1:29" ht="15.75" customHeight="1" x14ac:dyDescent="0.2">
      <c r="A692" s="94" t="s">
        <v>418</v>
      </c>
      <c r="B692" s="94" t="s">
        <v>449</v>
      </c>
      <c r="C692" s="16" t="s">
        <v>2</v>
      </c>
      <c r="D692" s="96" t="s">
        <v>419</v>
      </c>
      <c r="E692" s="96" t="s">
        <v>420</v>
      </c>
      <c r="F692" s="96" t="s">
        <v>421</v>
      </c>
      <c r="G692" s="96" t="s">
        <v>422</v>
      </c>
      <c r="H692" s="96" t="s">
        <v>423</v>
      </c>
      <c r="I692" s="97" t="s">
        <v>424</v>
      </c>
      <c r="J692" s="97" t="s">
        <v>425</v>
      </c>
      <c r="K692" s="97" t="s">
        <v>426</v>
      </c>
      <c r="L692" s="97" t="s">
        <v>427</v>
      </c>
      <c r="M692" s="97" t="s">
        <v>428</v>
      </c>
      <c r="N692" s="97" t="s">
        <v>429</v>
      </c>
      <c r="O692" s="97" t="s">
        <v>430</v>
      </c>
      <c r="P692" s="98" t="s">
        <v>9</v>
      </c>
      <c r="Q692" s="98" t="s">
        <v>431</v>
      </c>
      <c r="R692" s="102" t="s">
        <v>432</v>
      </c>
      <c r="S692" s="102" t="s">
        <v>433</v>
      </c>
      <c r="T692" s="102" t="s">
        <v>434</v>
      </c>
      <c r="U692" s="102" t="s">
        <v>435</v>
      </c>
      <c r="V692" s="102" t="s">
        <v>436</v>
      </c>
      <c r="W692" s="100" t="s">
        <v>437</v>
      </c>
      <c r="X692" s="100" t="s">
        <v>10</v>
      </c>
      <c r="Y692" s="100" t="s">
        <v>438</v>
      </c>
      <c r="Z692" s="1"/>
      <c r="AA692" s="1"/>
      <c r="AB692" s="1"/>
      <c r="AC692" s="1"/>
    </row>
    <row r="693" spans="1:29" ht="15.75" customHeight="1" x14ac:dyDescent="0.2">
      <c r="A693" s="94">
        <v>1052000</v>
      </c>
      <c r="B693" s="103" t="s">
        <v>2229</v>
      </c>
      <c r="C693" s="16" t="s">
        <v>357</v>
      </c>
      <c r="D693" s="96">
        <v>0</v>
      </c>
      <c r="E693" s="96">
        <v>0</v>
      </c>
      <c r="F693" s="96">
        <v>100</v>
      </c>
      <c r="G693" s="96">
        <v>0</v>
      </c>
      <c r="H693" s="96">
        <v>0</v>
      </c>
      <c r="I693" s="97">
        <v>0</v>
      </c>
      <c r="J693" s="97">
        <v>120</v>
      </c>
      <c r="K693" s="97">
        <v>0</v>
      </c>
      <c r="L693" s="97">
        <v>0</v>
      </c>
      <c r="M693" s="97">
        <v>15</v>
      </c>
      <c r="N693" s="97">
        <v>20</v>
      </c>
      <c r="O693" s="97">
        <v>0</v>
      </c>
      <c r="P693" s="98">
        <v>4</v>
      </c>
      <c r="Q693" s="98">
        <v>0</v>
      </c>
      <c r="R693" s="102">
        <v>40</v>
      </c>
      <c r="S693" s="102">
        <v>10</v>
      </c>
      <c r="T693" s="102">
        <v>30</v>
      </c>
      <c r="U693" s="102">
        <v>30</v>
      </c>
      <c r="V693" s="102">
        <v>26</v>
      </c>
      <c r="W693" s="100">
        <v>160</v>
      </c>
      <c r="X693" s="100"/>
      <c r="Y693" s="100">
        <v>0</v>
      </c>
      <c r="Z693" s="1"/>
      <c r="AA693" s="1"/>
      <c r="AB693" s="1"/>
      <c r="AC693" s="1"/>
    </row>
    <row r="694" spans="1:29" ht="15.75" customHeight="1" x14ac:dyDescent="0.2">
      <c r="A694" s="94" t="s">
        <v>418</v>
      </c>
      <c r="B694" s="94" t="s">
        <v>449</v>
      </c>
      <c r="C694" s="16" t="s">
        <v>2</v>
      </c>
      <c r="D694" s="96" t="s">
        <v>419</v>
      </c>
      <c r="E694" s="96" t="s">
        <v>420</v>
      </c>
      <c r="F694" s="96" t="s">
        <v>421</v>
      </c>
      <c r="G694" s="96" t="s">
        <v>422</v>
      </c>
      <c r="H694" s="96" t="s">
        <v>423</v>
      </c>
      <c r="I694" s="97" t="s">
        <v>424</v>
      </c>
      <c r="J694" s="97" t="s">
        <v>425</v>
      </c>
      <c r="K694" s="97" t="s">
        <v>426</v>
      </c>
      <c r="L694" s="97" t="s">
        <v>427</v>
      </c>
      <c r="M694" s="97" t="s">
        <v>428</v>
      </c>
      <c r="N694" s="97" t="s">
        <v>429</v>
      </c>
      <c r="O694" s="97" t="s">
        <v>430</v>
      </c>
      <c r="P694" s="98" t="s">
        <v>9</v>
      </c>
      <c r="Q694" s="98" t="s">
        <v>431</v>
      </c>
      <c r="R694" s="102" t="s">
        <v>432</v>
      </c>
      <c r="S694" s="102" t="s">
        <v>433</v>
      </c>
      <c r="T694" s="102" t="s">
        <v>434</v>
      </c>
      <c r="U694" s="102" t="s">
        <v>435</v>
      </c>
      <c r="V694" s="102" t="s">
        <v>436</v>
      </c>
      <c r="W694" s="100" t="s">
        <v>437</v>
      </c>
      <c r="X694" s="100" t="s">
        <v>10</v>
      </c>
      <c r="Y694" s="100" t="s">
        <v>438</v>
      </c>
      <c r="Z694" s="1"/>
      <c r="AA694" s="1"/>
      <c r="AB694" s="1"/>
      <c r="AC694" s="1"/>
    </row>
    <row r="695" spans="1:29" ht="15.75" customHeight="1" x14ac:dyDescent="0.2">
      <c r="A695" s="94">
        <v>9016000</v>
      </c>
      <c r="B695" s="103" t="s">
        <v>2230</v>
      </c>
      <c r="C695" s="16" t="s">
        <v>338</v>
      </c>
      <c r="D695" s="96">
        <v>40</v>
      </c>
      <c r="E695" s="96">
        <v>72</v>
      </c>
      <c r="F695" s="96">
        <v>0</v>
      </c>
      <c r="G695" s="96">
        <v>0</v>
      </c>
      <c r="H695" s="96">
        <v>0</v>
      </c>
      <c r="I695" s="97">
        <v>75</v>
      </c>
      <c r="J695" s="97">
        <v>0</v>
      </c>
      <c r="K695" s="97">
        <v>0</v>
      </c>
      <c r="L695" s="97">
        <v>0</v>
      </c>
      <c r="M695" s="97">
        <v>15</v>
      </c>
      <c r="N695" s="97">
        <v>20</v>
      </c>
      <c r="O695" s="97">
        <v>0</v>
      </c>
      <c r="P695" s="98">
        <v>5.5</v>
      </c>
      <c r="Q695" s="98">
        <v>0</v>
      </c>
      <c r="R695" s="102">
        <v>40</v>
      </c>
      <c r="S695" s="102">
        <v>10</v>
      </c>
      <c r="T695" s="102">
        <v>30</v>
      </c>
      <c r="U695" s="102">
        <v>30</v>
      </c>
      <c r="V695" s="102">
        <v>26</v>
      </c>
      <c r="W695" s="100">
        <v>300</v>
      </c>
      <c r="X695" s="100"/>
      <c r="Y695" s="100">
        <v>0</v>
      </c>
      <c r="Z695" s="1"/>
      <c r="AA695" s="1"/>
      <c r="AB695" s="1"/>
      <c r="AC695" s="1"/>
    </row>
    <row r="696" spans="1:29" ht="15.75" customHeight="1" x14ac:dyDescent="0.2">
      <c r="A696" s="94">
        <v>9016100</v>
      </c>
      <c r="B696" s="95" t="s">
        <v>2231</v>
      </c>
      <c r="C696" s="16" t="s">
        <v>338</v>
      </c>
      <c r="D696" s="96">
        <v>40</v>
      </c>
      <c r="E696" s="96">
        <v>72</v>
      </c>
      <c r="F696" s="96">
        <v>0</v>
      </c>
      <c r="G696" s="96">
        <v>0</v>
      </c>
      <c r="H696" s="96">
        <v>0</v>
      </c>
      <c r="I696" s="97">
        <v>75</v>
      </c>
      <c r="J696" s="97">
        <v>0</v>
      </c>
      <c r="K696" s="97">
        <v>0</v>
      </c>
      <c r="L696" s="97">
        <v>0</v>
      </c>
      <c r="M696" s="97">
        <v>15</v>
      </c>
      <c r="N696" s="97">
        <v>20</v>
      </c>
      <c r="O696" s="97">
        <v>0</v>
      </c>
      <c r="P696" s="98">
        <v>5.5</v>
      </c>
      <c r="Q696" s="98">
        <v>0</v>
      </c>
      <c r="R696" s="102">
        <v>40</v>
      </c>
      <c r="S696" s="102">
        <v>10</v>
      </c>
      <c r="T696" s="102">
        <v>30</v>
      </c>
      <c r="U696" s="102">
        <v>30</v>
      </c>
      <c r="V696" s="102">
        <v>26</v>
      </c>
      <c r="W696" s="100">
        <v>30</v>
      </c>
      <c r="X696" s="100"/>
      <c r="Y696" s="100">
        <v>0</v>
      </c>
      <c r="Z696" s="1"/>
      <c r="AA696" s="1"/>
      <c r="AB696" s="1"/>
      <c r="AC696" s="1"/>
    </row>
    <row r="697" spans="1:29" ht="15.75" customHeight="1" x14ac:dyDescent="0.2">
      <c r="A697" s="94">
        <v>9016200</v>
      </c>
      <c r="B697" s="95" t="s">
        <v>2232</v>
      </c>
      <c r="C697" s="16" t="s">
        <v>338</v>
      </c>
      <c r="D697" s="96">
        <v>0</v>
      </c>
      <c r="E697" s="96">
        <v>0</v>
      </c>
      <c r="F697" s="96">
        <v>0</v>
      </c>
      <c r="G697" s="96">
        <v>0</v>
      </c>
      <c r="H697" s="96">
        <v>0</v>
      </c>
      <c r="I697" s="97">
        <v>75</v>
      </c>
      <c r="J697" s="97">
        <v>0</v>
      </c>
      <c r="K697" s="97">
        <v>0</v>
      </c>
      <c r="L697" s="97">
        <v>75</v>
      </c>
      <c r="M697" s="97">
        <v>15</v>
      </c>
      <c r="N697" s="97">
        <v>20</v>
      </c>
      <c r="O697" s="97">
        <v>0</v>
      </c>
      <c r="P697" s="98">
        <v>5.5</v>
      </c>
      <c r="Q697" s="98">
        <v>0</v>
      </c>
      <c r="R697" s="102">
        <v>40</v>
      </c>
      <c r="S697" s="102">
        <v>10</v>
      </c>
      <c r="T697" s="102">
        <v>30</v>
      </c>
      <c r="U697" s="102">
        <v>30</v>
      </c>
      <c r="V697" s="102">
        <v>26</v>
      </c>
      <c r="W697" s="100">
        <v>300</v>
      </c>
      <c r="X697" s="100"/>
      <c r="Y697" s="100">
        <v>0</v>
      </c>
      <c r="Z697" s="1"/>
      <c r="AA697" s="1"/>
      <c r="AB697" s="1"/>
      <c r="AC697" s="1"/>
    </row>
    <row r="698" spans="1:29" ht="15.75" customHeight="1" x14ac:dyDescent="0.2">
      <c r="A698" s="94">
        <v>9016300</v>
      </c>
      <c r="B698" s="95" t="s">
        <v>2233</v>
      </c>
      <c r="C698" s="16" t="s">
        <v>338</v>
      </c>
      <c r="D698" s="96">
        <v>30</v>
      </c>
      <c r="E698" s="96">
        <v>54</v>
      </c>
      <c r="F698" s="96">
        <v>0</v>
      </c>
      <c r="G698" s="96">
        <v>0</v>
      </c>
      <c r="H698" s="96">
        <v>0</v>
      </c>
      <c r="I698" s="97">
        <v>86</v>
      </c>
      <c r="J698" s="97">
        <v>0</v>
      </c>
      <c r="K698" s="97">
        <v>0</v>
      </c>
      <c r="L698" s="97">
        <v>0</v>
      </c>
      <c r="M698" s="97">
        <v>15</v>
      </c>
      <c r="N698" s="97">
        <v>20</v>
      </c>
      <c r="O698" s="97">
        <v>0</v>
      </c>
      <c r="P698" s="98">
        <v>5.5</v>
      </c>
      <c r="Q698" s="98">
        <v>0</v>
      </c>
      <c r="R698" s="102">
        <v>40</v>
      </c>
      <c r="S698" s="102">
        <v>10</v>
      </c>
      <c r="T698" s="102">
        <v>30</v>
      </c>
      <c r="U698" s="102">
        <v>30</v>
      </c>
      <c r="V698" s="102">
        <v>26</v>
      </c>
      <c r="W698" s="100">
        <v>300</v>
      </c>
      <c r="X698" s="100"/>
      <c r="Y698" s="100">
        <v>0</v>
      </c>
      <c r="Z698" s="1"/>
      <c r="AA698" s="1"/>
      <c r="AB698" s="1"/>
      <c r="AC698" s="1"/>
    </row>
    <row r="699" spans="1:29" ht="15.75" customHeight="1" x14ac:dyDescent="0.2">
      <c r="A699" s="94">
        <v>9016400</v>
      </c>
      <c r="B699" s="95" t="s">
        <v>2234</v>
      </c>
      <c r="C699" s="16" t="s">
        <v>338</v>
      </c>
      <c r="D699" s="96">
        <v>11</v>
      </c>
      <c r="E699" s="96">
        <v>20</v>
      </c>
      <c r="F699" s="96">
        <v>81</v>
      </c>
      <c r="G699" s="96">
        <v>0</v>
      </c>
      <c r="H699" s="96">
        <v>0</v>
      </c>
      <c r="I699" s="97">
        <v>56</v>
      </c>
      <c r="J699" s="97">
        <v>61</v>
      </c>
      <c r="K699" s="97">
        <v>0</v>
      </c>
      <c r="L699" s="97">
        <v>0</v>
      </c>
      <c r="M699" s="97">
        <v>15</v>
      </c>
      <c r="N699" s="97">
        <v>20</v>
      </c>
      <c r="O699" s="97">
        <v>0</v>
      </c>
      <c r="P699" s="98">
        <v>5.5</v>
      </c>
      <c r="Q699" s="98">
        <v>0</v>
      </c>
      <c r="R699" s="102">
        <v>40</v>
      </c>
      <c r="S699" s="102">
        <v>10</v>
      </c>
      <c r="T699" s="102">
        <v>30</v>
      </c>
      <c r="U699" s="102">
        <v>30</v>
      </c>
      <c r="V699" s="102">
        <v>26</v>
      </c>
      <c r="W699" s="100">
        <v>300</v>
      </c>
      <c r="X699" s="100"/>
      <c r="Y699" s="100">
        <v>1</v>
      </c>
      <c r="Z699" s="1"/>
      <c r="AA699" s="1"/>
      <c r="AB699" s="1"/>
      <c r="AC699" s="1"/>
    </row>
    <row r="700" spans="1:29" ht="15.75" customHeight="1" x14ac:dyDescent="0.2">
      <c r="A700" s="94">
        <v>9016500</v>
      </c>
      <c r="B700" s="95" t="s">
        <v>2235</v>
      </c>
      <c r="C700" s="16" t="s">
        <v>338</v>
      </c>
      <c r="D700" s="96">
        <v>8</v>
      </c>
      <c r="E700" s="96">
        <v>14</v>
      </c>
      <c r="F700" s="96">
        <v>79</v>
      </c>
      <c r="G700" s="96">
        <v>0</v>
      </c>
      <c r="H700" s="96">
        <v>0</v>
      </c>
      <c r="I700" s="97">
        <v>56</v>
      </c>
      <c r="J700" s="97">
        <v>60</v>
      </c>
      <c r="K700" s="97">
        <v>0</v>
      </c>
      <c r="L700" s="97">
        <v>0</v>
      </c>
      <c r="M700" s="97">
        <v>15</v>
      </c>
      <c r="N700" s="97">
        <v>20</v>
      </c>
      <c r="O700" s="97">
        <v>0</v>
      </c>
      <c r="P700" s="98">
        <v>5.5</v>
      </c>
      <c r="Q700" s="98">
        <v>0</v>
      </c>
      <c r="R700" s="102">
        <v>40</v>
      </c>
      <c r="S700" s="102">
        <v>10</v>
      </c>
      <c r="T700" s="102">
        <v>30</v>
      </c>
      <c r="U700" s="102">
        <v>30</v>
      </c>
      <c r="V700" s="102">
        <v>26</v>
      </c>
      <c r="W700" s="100">
        <v>300</v>
      </c>
      <c r="X700" s="100"/>
      <c r="Y700" s="100">
        <v>1</v>
      </c>
      <c r="Z700" s="1"/>
      <c r="AA700" s="1"/>
      <c r="AB700" s="1"/>
      <c r="AC700" s="1"/>
    </row>
    <row r="701" spans="1:29" ht="15.75" customHeight="1" x14ac:dyDescent="0.2">
      <c r="A701" s="94">
        <v>9016600</v>
      </c>
      <c r="B701" s="95" t="s">
        <v>2236</v>
      </c>
      <c r="C701" s="16" t="s">
        <v>338</v>
      </c>
      <c r="D701" s="96">
        <v>15</v>
      </c>
      <c r="E701" s="96">
        <v>28</v>
      </c>
      <c r="F701" s="96">
        <v>0</v>
      </c>
      <c r="G701" s="96">
        <v>80</v>
      </c>
      <c r="H701" s="96">
        <v>0</v>
      </c>
      <c r="I701" s="97">
        <v>51</v>
      </c>
      <c r="J701" s="97">
        <v>62</v>
      </c>
      <c r="K701" s="97">
        <v>0</v>
      </c>
      <c r="L701" s="97">
        <v>0</v>
      </c>
      <c r="M701" s="97">
        <v>15</v>
      </c>
      <c r="N701" s="97">
        <v>20</v>
      </c>
      <c r="O701" s="97">
        <v>0</v>
      </c>
      <c r="P701" s="98">
        <v>5.5</v>
      </c>
      <c r="Q701" s="98">
        <v>0</v>
      </c>
      <c r="R701" s="102">
        <v>40</v>
      </c>
      <c r="S701" s="102">
        <v>10</v>
      </c>
      <c r="T701" s="102">
        <v>30</v>
      </c>
      <c r="U701" s="102">
        <v>30</v>
      </c>
      <c r="V701" s="102">
        <v>26</v>
      </c>
      <c r="W701" s="100">
        <v>300</v>
      </c>
      <c r="X701" s="100"/>
      <c r="Y701" s="100">
        <v>1</v>
      </c>
      <c r="Z701" s="1"/>
      <c r="AA701" s="1"/>
      <c r="AB701" s="1"/>
      <c r="AC701" s="1"/>
    </row>
    <row r="702" spans="1:29" ht="15.75" customHeight="1" x14ac:dyDescent="0.2">
      <c r="A702" s="94">
        <v>9016700</v>
      </c>
      <c r="B702" s="95" t="s">
        <v>2237</v>
      </c>
      <c r="C702" s="16" t="s">
        <v>338</v>
      </c>
      <c r="D702" s="96">
        <v>14</v>
      </c>
      <c r="E702" s="96">
        <v>26</v>
      </c>
      <c r="F702" s="96">
        <v>0</v>
      </c>
      <c r="G702" s="96">
        <v>94</v>
      </c>
      <c r="H702" s="96">
        <v>0</v>
      </c>
      <c r="I702" s="97">
        <v>52</v>
      </c>
      <c r="J702" s="97">
        <v>56</v>
      </c>
      <c r="K702" s="97">
        <v>0</v>
      </c>
      <c r="L702" s="97">
        <v>0</v>
      </c>
      <c r="M702" s="97">
        <v>15</v>
      </c>
      <c r="N702" s="97">
        <v>20</v>
      </c>
      <c r="O702" s="97">
        <v>0</v>
      </c>
      <c r="P702" s="98">
        <v>5.5</v>
      </c>
      <c r="Q702" s="98">
        <v>0</v>
      </c>
      <c r="R702" s="102">
        <v>40</v>
      </c>
      <c r="S702" s="102">
        <v>10</v>
      </c>
      <c r="T702" s="102">
        <v>30</v>
      </c>
      <c r="U702" s="102">
        <v>30</v>
      </c>
      <c r="V702" s="102">
        <v>26</v>
      </c>
      <c r="W702" s="100">
        <v>300</v>
      </c>
      <c r="X702" s="100"/>
      <c r="Y702" s="100">
        <v>1</v>
      </c>
      <c r="Z702" s="1"/>
      <c r="AA702" s="1"/>
      <c r="AB702" s="1"/>
      <c r="AC702" s="1"/>
    </row>
    <row r="703" spans="1:29" ht="15.75" customHeight="1" x14ac:dyDescent="0.2">
      <c r="A703" s="94">
        <v>9016800</v>
      </c>
      <c r="B703" s="95" t="s">
        <v>2238</v>
      </c>
      <c r="C703" s="16" t="s">
        <v>338</v>
      </c>
      <c r="D703" s="96">
        <v>0</v>
      </c>
      <c r="E703" s="96">
        <v>0</v>
      </c>
      <c r="F703" s="96">
        <v>0</v>
      </c>
      <c r="G703" s="96">
        <v>0</v>
      </c>
      <c r="H703" s="96">
        <v>0</v>
      </c>
      <c r="I703" s="97">
        <v>75</v>
      </c>
      <c r="J703" s="97">
        <v>0</v>
      </c>
      <c r="K703" s="97">
        <v>75</v>
      </c>
      <c r="L703" s="97">
        <v>0</v>
      </c>
      <c r="M703" s="97">
        <v>15</v>
      </c>
      <c r="N703" s="97">
        <v>20</v>
      </c>
      <c r="O703" s="97">
        <v>0</v>
      </c>
      <c r="P703" s="98">
        <v>5.5</v>
      </c>
      <c r="Q703" s="98">
        <v>0</v>
      </c>
      <c r="R703" s="102">
        <v>40</v>
      </c>
      <c r="S703" s="102">
        <v>10</v>
      </c>
      <c r="T703" s="102">
        <v>30</v>
      </c>
      <c r="U703" s="102">
        <v>30</v>
      </c>
      <c r="V703" s="102">
        <v>26</v>
      </c>
      <c r="W703" s="100">
        <v>300</v>
      </c>
      <c r="X703" s="100"/>
      <c r="Y703" s="100">
        <v>0</v>
      </c>
      <c r="Z703" s="1"/>
      <c r="AA703" s="1"/>
      <c r="AB703" s="1"/>
      <c r="AC703" s="1"/>
    </row>
    <row r="704" spans="1:29" ht="15.75" customHeight="1" x14ac:dyDescent="0.2">
      <c r="A704" s="94">
        <v>9016900</v>
      </c>
      <c r="B704" s="95" t="s">
        <v>2239</v>
      </c>
      <c r="C704" s="16" t="s">
        <v>338</v>
      </c>
      <c r="D704" s="96">
        <v>0</v>
      </c>
      <c r="E704" s="96">
        <v>0</v>
      </c>
      <c r="F704" s="96">
        <v>0</v>
      </c>
      <c r="G704" s="96">
        <v>0</v>
      </c>
      <c r="H704" s="96">
        <v>1</v>
      </c>
      <c r="I704" s="97">
        <v>66</v>
      </c>
      <c r="J704" s="97">
        <v>0</v>
      </c>
      <c r="K704" s="97">
        <v>75</v>
      </c>
      <c r="L704" s="97">
        <v>0</v>
      </c>
      <c r="M704" s="97">
        <v>15</v>
      </c>
      <c r="N704" s="97">
        <v>20</v>
      </c>
      <c r="O704" s="97">
        <v>0</v>
      </c>
      <c r="P704" s="98">
        <v>5.5</v>
      </c>
      <c r="Q704" s="98">
        <v>0</v>
      </c>
      <c r="R704" s="102">
        <v>40</v>
      </c>
      <c r="S704" s="102">
        <v>10</v>
      </c>
      <c r="T704" s="102">
        <v>30</v>
      </c>
      <c r="U704" s="102">
        <v>30</v>
      </c>
      <c r="V704" s="102">
        <v>26</v>
      </c>
      <c r="W704" s="100">
        <v>300</v>
      </c>
      <c r="X704" s="100"/>
      <c r="Y704" s="100">
        <v>0</v>
      </c>
      <c r="Z704" s="1"/>
      <c r="AA704" s="1"/>
      <c r="AB704" s="1"/>
      <c r="AC704" s="1"/>
    </row>
    <row r="705" spans="1:29" ht="15.75" customHeight="1" x14ac:dyDescent="0.2">
      <c r="A705" s="140" t="s">
        <v>1203</v>
      </c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2"/>
      <c r="Z705" s="1"/>
      <c r="AA705" s="1"/>
      <c r="AB705" s="1"/>
      <c r="AC705" s="1"/>
    </row>
    <row r="706" spans="1:29" ht="15.75" customHeight="1" x14ac:dyDescent="0.2">
      <c r="A706" s="94" t="s">
        <v>418</v>
      </c>
      <c r="B706" s="94" t="s">
        <v>449</v>
      </c>
      <c r="C706" s="16" t="s">
        <v>2</v>
      </c>
      <c r="D706" s="96" t="s">
        <v>419</v>
      </c>
      <c r="E706" s="96" t="s">
        <v>420</v>
      </c>
      <c r="F706" s="96" t="s">
        <v>421</v>
      </c>
      <c r="G706" s="96" t="s">
        <v>422</v>
      </c>
      <c r="H706" s="96" t="s">
        <v>423</v>
      </c>
      <c r="I706" s="97" t="s">
        <v>424</v>
      </c>
      <c r="J706" s="97" t="s">
        <v>425</v>
      </c>
      <c r="K706" s="97" t="s">
        <v>426</v>
      </c>
      <c r="L706" s="97" t="s">
        <v>427</v>
      </c>
      <c r="M706" s="97" t="s">
        <v>428</v>
      </c>
      <c r="N706" s="97" t="s">
        <v>429</v>
      </c>
      <c r="O706" s="97" t="s">
        <v>430</v>
      </c>
      <c r="P706" s="98" t="s">
        <v>9</v>
      </c>
      <c r="Q706" s="98" t="s">
        <v>431</v>
      </c>
      <c r="R706" s="102" t="s">
        <v>432</v>
      </c>
      <c r="S706" s="102" t="s">
        <v>433</v>
      </c>
      <c r="T706" s="102" t="s">
        <v>434</v>
      </c>
      <c r="U706" s="102" t="s">
        <v>435</v>
      </c>
      <c r="V706" s="102" t="s">
        <v>436</v>
      </c>
      <c r="W706" s="100" t="s">
        <v>437</v>
      </c>
      <c r="X706" s="100" t="s">
        <v>10</v>
      </c>
      <c r="Y706" s="100" t="s">
        <v>438</v>
      </c>
      <c r="Z706" s="1"/>
      <c r="AA706" s="1"/>
      <c r="AB706" s="1"/>
      <c r="AC706" s="1"/>
    </row>
    <row r="707" spans="1:29" ht="15.75" customHeight="1" x14ac:dyDescent="0.2">
      <c r="A707" s="94">
        <v>1100000</v>
      </c>
      <c r="B707" s="103" t="s">
        <v>2240</v>
      </c>
      <c r="C707" s="16" t="s">
        <v>369</v>
      </c>
      <c r="D707" s="96">
        <v>38</v>
      </c>
      <c r="E707" s="96">
        <v>50</v>
      </c>
      <c r="F707" s="96">
        <v>0</v>
      </c>
      <c r="G707" s="96">
        <v>0</v>
      </c>
      <c r="H707" s="96">
        <v>0</v>
      </c>
      <c r="I707" s="97">
        <v>110</v>
      </c>
      <c r="J707" s="97">
        <v>0</v>
      </c>
      <c r="K707" s="97">
        <v>0</v>
      </c>
      <c r="L707" s="97">
        <v>0</v>
      </c>
      <c r="M707" s="97">
        <v>25</v>
      </c>
      <c r="N707" s="97">
        <v>20</v>
      </c>
      <c r="O707" s="97">
        <v>0</v>
      </c>
      <c r="P707" s="98">
        <v>6</v>
      </c>
      <c r="Q707" s="98">
        <v>0</v>
      </c>
      <c r="R707" s="102">
        <v>40</v>
      </c>
      <c r="S707" s="102">
        <v>10</v>
      </c>
      <c r="T707" s="102">
        <v>30</v>
      </c>
      <c r="U707" s="102">
        <v>30</v>
      </c>
      <c r="V707" s="102">
        <v>26</v>
      </c>
      <c r="W707" s="100">
        <v>200</v>
      </c>
      <c r="X707" s="100"/>
      <c r="Y707" s="100">
        <v>0</v>
      </c>
      <c r="Z707" s="1"/>
      <c r="AA707" s="1"/>
      <c r="AB707" s="1"/>
      <c r="AC707" s="1"/>
    </row>
    <row r="708" spans="1:29" ht="15.75" customHeight="1" x14ac:dyDescent="0.2">
      <c r="A708" s="94">
        <v>1100100</v>
      </c>
      <c r="B708" s="95" t="s">
        <v>2241</v>
      </c>
      <c r="C708" s="16" t="s">
        <v>369</v>
      </c>
      <c r="D708" s="96">
        <v>38</v>
      </c>
      <c r="E708" s="96">
        <v>50</v>
      </c>
      <c r="F708" s="96">
        <v>0</v>
      </c>
      <c r="G708" s="96">
        <v>0</v>
      </c>
      <c r="H708" s="96">
        <v>0</v>
      </c>
      <c r="I708" s="97">
        <v>110</v>
      </c>
      <c r="J708" s="97">
        <v>0</v>
      </c>
      <c r="K708" s="97">
        <v>0</v>
      </c>
      <c r="L708" s="97">
        <v>0</v>
      </c>
      <c r="M708" s="97">
        <v>25</v>
      </c>
      <c r="N708" s="97">
        <v>20</v>
      </c>
      <c r="O708" s="97">
        <v>0</v>
      </c>
      <c r="P708" s="98">
        <v>6</v>
      </c>
      <c r="Q708" s="98">
        <v>0</v>
      </c>
      <c r="R708" s="102">
        <v>40</v>
      </c>
      <c r="S708" s="102">
        <v>10</v>
      </c>
      <c r="T708" s="102">
        <v>30</v>
      </c>
      <c r="U708" s="102">
        <v>30</v>
      </c>
      <c r="V708" s="102">
        <v>26</v>
      </c>
      <c r="W708" s="100">
        <v>20</v>
      </c>
      <c r="X708" s="100"/>
      <c r="Y708" s="100">
        <v>0</v>
      </c>
      <c r="Z708" s="1"/>
      <c r="AA708" s="1"/>
      <c r="AB708" s="1"/>
      <c r="AC708" s="1"/>
    </row>
    <row r="709" spans="1:29" ht="15.75" customHeight="1" x14ac:dyDescent="0.2">
      <c r="A709" s="94">
        <v>1100200</v>
      </c>
      <c r="B709" s="95" t="s">
        <v>2242</v>
      </c>
      <c r="C709" s="16" t="s">
        <v>369</v>
      </c>
      <c r="D709" s="96">
        <v>0</v>
      </c>
      <c r="E709" s="96">
        <v>0</v>
      </c>
      <c r="F709" s="96">
        <v>0</v>
      </c>
      <c r="G709" s="96">
        <v>0</v>
      </c>
      <c r="H709" s="96">
        <v>0</v>
      </c>
      <c r="I709" s="97">
        <v>110</v>
      </c>
      <c r="J709" s="97">
        <v>0</v>
      </c>
      <c r="K709" s="97">
        <v>0</v>
      </c>
      <c r="L709" s="97">
        <v>110</v>
      </c>
      <c r="M709" s="97">
        <v>25</v>
      </c>
      <c r="N709" s="97">
        <v>20</v>
      </c>
      <c r="O709" s="97">
        <v>0</v>
      </c>
      <c r="P709" s="98">
        <v>6</v>
      </c>
      <c r="Q709" s="98">
        <v>0</v>
      </c>
      <c r="R709" s="102">
        <v>40</v>
      </c>
      <c r="S709" s="102">
        <v>10</v>
      </c>
      <c r="T709" s="102">
        <v>30</v>
      </c>
      <c r="U709" s="102">
        <v>30</v>
      </c>
      <c r="V709" s="102">
        <v>26</v>
      </c>
      <c r="W709" s="100">
        <v>200</v>
      </c>
      <c r="X709" s="100"/>
      <c r="Y709" s="100">
        <v>0</v>
      </c>
      <c r="Z709" s="1"/>
      <c r="AA709" s="1"/>
      <c r="AB709" s="1"/>
      <c r="AC709" s="1"/>
    </row>
    <row r="710" spans="1:29" ht="15.75" customHeight="1" x14ac:dyDescent="0.2">
      <c r="A710" s="94">
        <v>1100300</v>
      </c>
      <c r="B710" s="95" t="s">
        <v>2243</v>
      </c>
      <c r="C710" s="16" t="s">
        <v>369</v>
      </c>
      <c r="D710" s="96">
        <v>29</v>
      </c>
      <c r="E710" s="96">
        <v>38</v>
      </c>
      <c r="F710" s="96">
        <v>0</v>
      </c>
      <c r="G710" s="96">
        <v>0</v>
      </c>
      <c r="H710" s="96">
        <v>0</v>
      </c>
      <c r="I710" s="97">
        <v>127</v>
      </c>
      <c r="J710" s="97">
        <v>0</v>
      </c>
      <c r="K710" s="97">
        <v>0</v>
      </c>
      <c r="L710" s="97">
        <v>0</v>
      </c>
      <c r="M710" s="97">
        <v>25</v>
      </c>
      <c r="N710" s="97">
        <v>20</v>
      </c>
      <c r="O710" s="97">
        <v>0</v>
      </c>
      <c r="P710" s="98">
        <v>6</v>
      </c>
      <c r="Q710" s="98">
        <v>0</v>
      </c>
      <c r="R710" s="102">
        <v>40</v>
      </c>
      <c r="S710" s="102">
        <v>10</v>
      </c>
      <c r="T710" s="102">
        <v>30</v>
      </c>
      <c r="U710" s="102">
        <v>30</v>
      </c>
      <c r="V710" s="102">
        <v>26</v>
      </c>
      <c r="W710" s="100">
        <v>200</v>
      </c>
      <c r="X710" s="100"/>
      <c r="Y710" s="100">
        <v>0</v>
      </c>
      <c r="Z710" s="1"/>
      <c r="AA710" s="1"/>
      <c r="AB710" s="1"/>
      <c r="AC710" s="1"/>
    </row>
    <row r="711" spans="1:29" ht="15.75" customHeight="1" x14ac:dyDescent="0.2">
      <c r="A711" s="94">
        <v>1100400</v>
      </c>
      <c r="B711" s="95" t="s">
        <v>2244</v>
      </c>
      <c r="C711" s="16" t="s">
        <v>369</v>
      </c>
      <c r="D711" s="96">
        <v>11</v>
      </c>
      <c r="E711" s="96">
        <v>14</v>
      </c>
      <c r="F711" s="96">
        <v>63</v>
      </c>
      <c r="G711" s="96">
        <v>0</v>
      </c>
      <c r="H711" s="96">
        <v>0</v>
      </c>
      <c r="I711" s="97">
        <v>83</v>
      </c>
      <c r="J711" s="97">
        <v>89</v>
      </c>
      <c r="K711" s="97">
        <v>0</v>
      </c>
      <c r="L711" s="97">
        <v>0</v>
      </c>
      <c r="M711" s="97">
        <v>25</v>
      </c>
      <c r="N711" s="97">
        <v>20</v>
      </c>
      <c r="O711" s="97">
        <v>0</v>
      </c>
      <c r="P711" s="98">
        <v>6</v>
      </c>
      <c r="Q711" s="98">
        <v>0</v>
      </c>
      <c r="R711" s="102">
        <v>40</v>
      </c>
      <c r="S711" s="102">
        <v>10</v>
      </c>
      <c r="T711" s="102">
        <v>30</v>
      </c>
      <c r="U711" s="102">
        <v>30</v>
      </c>
      <c r="V711" s="102">
        <v>26</v>
      </c>
      <c r="W711" s="100">
        <v>200</v>
      </c>
      <c r="X711" s="100"/>
      <c r="Y711" s="100">
        <v>1</v>
      </c>
      <c r="Z711" s="1"/>
      <c r="AA711" s="1"/>
      <c r="AB711" s="1"/>
      <c r="AC711" s="1"/>
    </row>
    <row r="712" spans="1:29" ht="15.75" customHeight="1" x14ac:dyDescent="0.2">
      <c r="A712" s="94">
        <v>1100500</v>
      </c>
      <c r="B712" s="95" t="s">
        <v>2245</v>
      </c>
      <c r="C712" s="16" t="s">
        <v>369</v>
      </c>
      <c r="D712" s="96">
        <v>8</v>
      </c>
      <c r="E712" s="96">
        <v>10</v>
      </c>
      <c r="F712" s="96">
        <v>62</v>
      </c>
      <c r="G712" s="96">
        <v>0</v>
      </c>
      <c r="H712" s="96">
        <v>0</v>
      </c>
      <c r="I712" s="97">
        <v>83</v>
      </c>
      <c r="J712" s="97">
        <v>88</v>
      </c>
      <c r="K712" s="97">
        <v>0</v>
      </c>
      <c r="L712" s="97">
        <v>0</v>
      </c>
      <c r="M712" s="97">
        <v>25</v>
      </c>
      <c r="N712" s="97">
        <v>20</v>
      </c>
      <c r="O712" s="97">
        <v>0</v>
      </c>
      <c r="P712" s="98">
        <v>6</v>
      </c>
      <c r="Q712" s="98">
        <v>0</v>
      </c>
      <c r="R712" s="102">
        <v>40</v>
      </c>
      <c r="S712" s="102">
        <v>10</v>
      </c>
      <c r="T712" s="102">
        <v>30</v>
      </c>
      <c r="U712" s="102">
        <v>30</v>
      </c>
      <c r="V712" s="102">
        <v>26</v>
      </c>
      <c r="W712" s="100">
        <v>200</v>
      </c>
      <c r="X712" s="100"/>
      <c r="Y712" s="100">
        <v>1</v>
      </c>
      <c r="Z712" s="1"/>
      <c r="AA712" s="1"/>
      <c r="AB712" s="1"/>
      <c r="AC712" s="1"/>
    </row>
    <row r="713" spans="1:29" ht="15.75" customHeight="1" x14ac:dyDescent="0.2">
      <c r="A713" s="94">
        <v>1100600</v>
      </c>
      <c r="B713" s="95" t="s">
        <v>2246</v>
      </c>
      <c r="C713" s="16" t="s">
        <v>369</v>
      </c>
      <c r="D713" s="96">
        <v>15</v>
      </c>
      <c r="E713" s="96">
        <v>19</v>
      </c>
      <c r="F713" s="96">
        <v>0</v>
      </c>
      <c r="G713" s="96">
        <v>63</v>
      </c>
      <c r="H713" s="96">
        <v>0</v>
      </c>
      <c r="I713" s="97">
        <v>74</v>
      </c>
      <c r="J713" s="97">
        <v>91</v>
      </c>
      <c r="K713" s="97">
        <v>0</v>
      </c>
      <c r="L713" s="97">
        <v>0</v>
      </c>
      <c r="M713" s="97">
        <v>25</v>
      </c>
      <c r="N713" s="97">
        <v>20</v>
      </c>
      <c r="O713" s="97">
        <v>0</v>
      </c>
      <c r="P713" s="98">
        <v>6</v>
      </c>
      <c r="Q713" s="98">
        <v>0</v>
      </c>
      <c r="R713" s="102">
        <v>40</v>
      </c>
      <c r="S713" s="102">
        <v>10</v>
      </c>
      <c r="T713" s="102">
        <v>30</v>
      </c>
      <c r="U713" s="102">
        <v>30</v>
      </c>
      <c r="V713" s="102">
        <v>26</v>
      </c>
      <c r="W713" s="100">
        <v>200</v>
      </c>
      <c r="X713" s="100"/>
      <c r="Y713" s="100">
        <v>1</v>
      </c>
      <c r="Z713" s="1"/>
      <c r="AA713" s="1"/>
      <c r="AB713" s="1"/>
      <c r="AC713" s="1"/>
    </row>
    <row r="714" spans="1:29" ht="15.75" customHeight="1" x14ac:dyDescent="0.2">
      <c r="A714" s="94">
        <v>1100700</v>
      </c>
      <c r="B714" s="95" t="s">
        <v>2247</v>
      </c>
      <c r="C714" s="16" t="s">
        <v>369</v>
      </c>
      <c r="D714" s="96">
        <v>14</v>
      </c>
      <c r="E714" s="96">
        <v>18</v>
      </c>
      <c r="F714" s="96">
        <v>0</v>
      </c>
      <c r="G714" s="96">
        <v>74</v>
      </c>
      <c r="H714" s="96">
        <v>0</v>
      </c>
      <c r="I714" s="97">
        <v>76</v>
      </c>
      <c r="J714" s="97">
        <v>83</v>
      </c>
      <c r="K714" s="97">
        <v>0</v>
      </c>
      <c r="L714" s="97">
        <v>0</v>
      </c>
      <c r="M714" s="97">
        <v>25</v>
      </c>
      <c r="N714" s="97">
        <v>20</v>
      </c>
      <c r="O714" s="97">
        <v>0</v>
      </c>
      <c r="P714" s="98">
        <v>6</v>
      </c>
      <c r="Q714" s="98">
        <v>0</v>
      </c>
      <c r="R714" s="102">
        <v>40</v>
      </c>
      <c r="S714" s="102">
        <v>10</v>
      </c>
      <c r="T714" s="102">
        <v>30</v>
      </c>
      <c r="U714" s="102">
        <v>30</v>
      </c>
      <c r="V714" s="102">
        <v>26</v>
      </c>
      <c r="W714" s="100">
        <v>200</v>
      </c>
      <c r="X714" s="100"/>
      <c r="Y714" s="100">
        <v>1</v>
      </c>
      <c r="Z714" s="1"/>
      <c r="AA714" s="1"/>
      <c r="AB714" s="1"/>
      <c r="AC714" s="1"/>
    </row>
    <row r="715" spans="1:29" ht="15.75" customHeight="1" x14ac:dyDescent="0.2">
      <c r="A715" s="94">
        <v>1100800</v>
      </c>
      <c r="B715" s="95" t="s">
        <v>2248</v>
      </c>
      <c r="C715" s="16" t="s">
        <v>369</v>
      </c>
      <c r="D715" s="96">
        <v>0</v>
      </c>
      <c r="E715" s="96">
        <v>0</v>
      </c>
      <c r="F715" s="96">
        <v>0</v>
      </c>
      <c r="G715" s="96">
        <v>0</v>
      </c>
      <c r="H715" s="96">
        <v>0</v>
      </c>
      <c r="I715" s="97">
        <v>110</v>
      </c>
      <c r="J715" s="97">
        <v>0</v>
      </c>
      <c r="K715" s="97">
        <v>110</v>
      </c>
      <c r="L715" s="97">
        <v>0</v>
      </c>
      <c r="M715" s="97">
        <v>25</v>
      </c>
      <c r="N715" s="97">
        <v>20</v>
      </c>
      <c r="O715" s="97">
        <v>0</v>
      </c>
      <c r="P715" s="98">
        <v>6</v>
      </c>
      <c r="Q715" s="98">
        <v>0</v>
      </c>
      <c r="R715" s="102">
        <v>40</v>
      </c>
      <c r="S715" s="102">
        <v>10</v>
      </c>
      <c r="T715" s="102">
        <v>30</v>
      </c>
      <c r="U715" s="102">
        <v>30</v>
      </c>
      <c r="V715" s="102">
        <v>26</v>
      </c>
      <c r="W715" s="100">
        <v>200</v>
      </c>
      <c r="X715" s="100"/>
      <c r="Y715" s="100">
        <v>0</v>
      </c>
      <c r="Z715" s="1"/>
      <c r="AA715" s="1"/>
      <c r="AB715" s="1"/>
      <c r="AC715" s="1"/>
    </row>
    <row r="716" spans="1:29" ht="15.75" customHeight="1" x14ac:dyDescent="0.2">
      <c r="A716" s="94">
        <v>1100900</v>
      </c>
      <c r="B716" s="95" t="s">
        <v>2249</v>
      </c>
      <c r="C716" s="16" t="s">
        <v>369</v>
      </c>
      <c r="D716" s="96">
        <v>0</v>
      </c>
      <c r="E716" s="96">
        <v>0</v>
      </c>
      <c r="F716" s="96">
        <v>0</v>
      </c>
      <c r="G716" s="96">
        <v>0</v>
      </c>
      <c r="H716" s="96">
        <v>1</v>
      </c>
      <c r="I716" s="97">
        <v>96</v>
      </c>
      <c r="J716" s="97">
        <v>0</v>
      </c>
      <c r="K716" s="97">
        <v>110</v>
      </c>
      <c r="L716" s="97">
        <v>0</v>
      </c>
      <c r="M716" s="97">
        <v>25</v>
      </c>
      <c r="N716" s="97">
        <v>20</v>
      </c>
      <c r="O716" s="97">
        <v>0</v>
      </c>
      <c r="P716" s="98">
        <v>6</v>
      </c>
      <c r="Q716" s="98">
        <v>0</v>
      </c>
      <c r="R716" s="102">
        <v>40</v>
      </c>
      <c r="S716" s="102">
        <v>10</v>
      </c>
      <c r="T716" s="102">
        <v>30</v>
      </c>
      <c r="U716" s="102">
        <v>30</v>
      </c>
      <c r="V716" s="102">
        <v>26</v>
      </c>
      <c r="W716" s="100">
        <v>200</v>
      </c>
      <c r="X716" s="100"/>
      <c r="Y716" s="100">
        <v>0</v>
      </c>
      <c r="Z716" s="1"/>
      <c r="AA716" s="1"/>
      <c r="AB716" s="1"/>
      <c r="AC716" s="1"/>
    </row>
    <row r="717" spans="1:29" ht="15.75" customHeight="1" x14ac:dyDescent="0.2">
      <c r="A717" s="94" t="s">
        <v>418</v>
      </c>
      <c r="B717" s="94" t="s">
        <v>449</v>
      </c>
      <c r="C717" s="16" t="s">
        <v>2</v>
      </c>
      <c r="D717" s="96" t="s">
        <v>419</v>
      </c>
      <c r="E717" s="96" t="s">
        <v>420</v>
      </c>
      <c r="F717" s="96" t="s">
        <v>421</v>
      </c>
      <c r="G717" s="96" t="s">
        <v>422</v>
      </c>
      <c r="H717" s="96" t="s">
        <v>423</v>
      </c>
      <c r="I717" s="97" t="s">
        <v>424</v>
      </c>
      <c r="J717" s="97" t="s">
        <v>425</v>
      </c>
      <c r="K717" s="97" t="s">
        <v>426</v>
      </c>
      <c r="L717" s="97" t="s">
        <v>427</v>
      </c>
      <c r="M717" s="97" t="s">
        <v>428</v>
      </c>
      <c r="N717" s="97" t="s">
        <v>429</v>
      </c>
      <c r="O717" s="97" t="s">
        <v>430</v>
      </c>
      <c r="P717" s="98" t="s">
        <v>9</v>
      </c>
      <c r="Q717" s="98" t="s">
        <v>431</v>
      </c>
      <c r="R717" s="102" t="s">
        <v>432</v>
      </c>
      <c r="S717" s="102" t="s">
        <v>433</v>
      </c>
      <c r="T717" s="102" t="s">
        <v>434</v>
      </c>
      <c r="U717" s="102" t="s">
        <v>435</v>
      </c>
      <c r="V717" s="102" t="s">
        <v>436</v>
      </c>
      <c r="W717" s="100" t="s">
        <v>437</v>
      </c>
      <c r="X717" s="100" t="s">
        <v>10</v>
      </c>
      <c r="Y717" s="100" t="s">
        <v>438</v>
      </c>
      <c r="Z717" s="1"/>
      <c r="AA717" s="1"/>
      <c r="AB717" s="1"/>
      <c r="AC717" s="1"/>
    </row>
    <row r="718" spans="1:29" ht="15.75" customHeight="1" x14ac:dyDescent="0.2">
      <c r="A718" s="94">
        <v>1101000</v>
      </c>
      <c r="B718" s="103" t="s">
        <v>2250</v>
      </c>
      <c r="C718" s="16" t="s">
        <v>379</v>
      </c>
      <c r="D718" s="96">
        <v>38</v>
      </c>
      <c r="E718" s="96">
        <v>50</v>
      </c>
      <c r="F718" s="96">
        <v>0</v>
      </c>
      <c r="G718" s="96">
        <v>0</v>
      </c>
      <c r="H718" s="96">
        <v>0</v>
      </c>
      <c r="I718" s="97">
        <v>140</v>
      </c>
      <c r="J718" s="97">
        <v>0</v>
      </c>
      <c r="K718" s="97">
        <v>0</v>
      </c>
      <c r="L718" s="97">
        <v>135</v>
      </c>
      <c r="M718" s="97">
        <v>25</v>
      </c>
      <c r="N718" s="97">
        <v>20</v>
      </c>
      <c r="O718" s="97">
        <v>0</v>
      </c>
      <c r="P718" s="98">
        <v>16</v>
      </c>
      <c r="Q718" s="98">
        <v>1</v>
      </c>
      <c r="R718" s="102">
        <v>40</v>
      </c>
      <c r="S718" s="102">
        <v>10</v>
      </c>
      <c r="T718" s="102">
        <v>30</v>
      </c>
      <c r="U718" s="102">
        <v>30</v>
      </c>
      <c r="V718" s="102">
        <v>26</v>
      </c>
      <c r="W718" s="100">
        <v>300</v>
      </c>
      <c r="X718" s="100"/>
      <c r="Y718" s="100">
        <v>0</v>
      </c>
      <c r="Z718" s="1"/>
      <c r="AA718" s="1"/>
      <c r="AB718" s="1"/>
      <c r="AC718" s="1"/>
    </row>
    <row r="719" spans="1:29" ht="15.75" customHeight="1" x14ac:dyDescent="0.2">
      <c r="A719" s="94" t="s">
        <v>418</v>
      </c>
      <c r="B719" s="94" t="s">
        <v>449</v>
      </c>
      <c r="C719" s="16" t="s">
        <v>2</v>
      </c>
      <c r="D719" s="96" t="s">
        <v>419</v>
      </c>
      <c r="E719" s="96" t="s">
        <v>420</v>
      </c>
      <c r="F719" s="96" t="s">
        <v>421</v>
      </c>
      <c r="G719" s="96" t="s">
        <v>422</v>
      </c>
      <c r="H719" s="96" t="s">
        <v>423</v>
      </c>
      <c r="I719" s="97" t="s">
        <v>424</v>
      </c>
      <c r="J719" s="97" t="s">
        <v>425</v>
      </c>
      <c r="K719" s="97" t="s">
        <v>426</v>
      </c>
      <c r="L719" s="97" t="s">
        <v>427</v>
      </c>
      <c r="M719" s="97" t="s">
        <v>428</v>
      </c>
      <c r="N719" s="97" t="s">
        <v>429</v>
      </c>
      <c r="O719" s="97" t="s">
        <v>430</v>
      </c>
      <c r="P719" s="98" t="s">
        <v>9</v>
      </c>
      <c r="Q719" s="98" t="s">
        <v>431</v>
      </c>
      <c r="R719" s="102" t="s">
        <v>432</v>
      </c>
      <c r="S719" s="102" t="s">
        <v>433</v>
      </c>
      <c r="T719" s="102" t="s">
        <v>434</v>
      </c>
      <c r="U719" s="102" t="s">
        <v>435</v>
      </c>
      <c r="V719" s="102" t="s">
        <v>436</v>
      </c>
      <c r="W719" s="100" t="s">
        <v>437</v>
      </c>
      <c r="X719" s="100" t="s">
        <v>10</v>
      </c>
      <c r="Y719" s="100" t="s">
        <v>438</v>
      </c>
      <c r="Z719" s="1"/>
      <c r="AA719" s="1"/>
      <c r="AB719" s="1"/>
      <c r="AC719" s="1"/>
    </row>
    <row r="720" spans="1:29" ht="15.75" customHeight="1" x14ac:dyDescent="0.2">
      <c r="A720" s="94">
        <v>1102000</v>
      </c>
      <c r="B720" s="103" t="s">
        <v>2251</v>
      </c>
      <c r="C720" s="16" t="s">
        <v>101</v>
      </c>
      <c r="D720" s="96">
        <v>25</v>
      </c>
      <c r="E720" s="96">
        <v>45</v>
      </c>
      <c r="F720" s="96">
        <v>40</v>
      </c>
      <c r="G720" s="96">
        <v>0</v>
      </c>
      <c r="H720" s="96">
        <v>0</v>
      </c>
      <c r="I720" s="97">
        <v>125</v>
      </c>
      <c r="J720" s="97">
        <v>145</v>
      </c>
      <c r="K720" s="97">
        <v>0</v>
      </c>
      <c r="L720" s="97">
        <v>0</v>
      </c>
      <c r="M720" s="97">
        <v>25</v>
      </c>
      <c r="N720" s="97">
        <v>20</v>
      </c>
      <c r="O720" s="97">
        <v>0</v>
      </c>
      <c r="P720" s="98">
        <v>6</v>
      </c>
      <c r="Q720" s="98">
        <v>0</v>
      </c>
      <c r="R720" s="102">
        <v>40</v>
      </c>
      <c r="S720" s="102">
        <v>10</v>
      </c>
      <c r="T720" s="102">
        <v>30</v>
      </c>
      <c r="U720" s="102">
        <v>30</v>
      </c>
      <c r="V720" s="102">
        <v>26</v>
      </c>
      <c r="W720" s="100">
        <v>600</v>
      </c>
      <c r="X720" s="100"/>
      <c r="Y720" s="100">
        <v>0</v>
      </c>
      <c r="Z720" s="1"/>
      <c r="AA720" s="1"/>
      <c r="AB720" s="1"/>
      <c r="AC720" s="1"/>
    </row>
    <row r="721" spans="1:29" ht="15.75" customHeight="1" x14ac:dyDescent="0.2">
      <c r="A721" s="94" t="s">
        <v>418</v>
      </c>
      <c r="B721" s="94" t="s">
        <v>449</v>
      </c>
      <c r="C721" s="16" t="s">
        <v>2</v>
      </c>
      <c r="D721" s="96" t="s">
        <v>419</v>
      </c>
      <c r="E721" s="96" t="s">
        <v>420</v>
      </c>
      <c r="F721" s="96" t="s">
        <v>421</v>
      </c>
      <c r="G721" s="96" t="s">
        <v>422</v>
      </c>
      <c r="H721" s="96" t="s">
        <v>423</v>
      </c>
      <c r="I721" s="97" t="s">
        <v>424</v>
      </c>
      <c r="J721" s="97" t="s">
        <v>425</v>
      </c>
      <c r="K721" s="97" t="s">
        <v>426</v>
      </c>
      <c r="L721" s="97" t="s">
        <v>427</v>
      </c>
      <c r="M721" s="97" t="s">
        <v>428</v>
      </c>
      <c r="N721" s="97" t="s">
        <v>429</v>
      </c>
      <c r="O721" s="97" t="s">
        <v>430</v>
      </c>
      <c r="P721" s="98" t="s">
        <v>9</v>
      </c>
      <c r="Q721" s="98" t="s">
        <v>431</v>
      </c>
      <c r="R721" s="102" t="s">
        <v>432</v>
      </c>
      <c r="S721" s="102" t="s">
        <v>433</v>
      </c>
      <c r="T721" s="102" t="s">
        <v>434</v>
      </c>
      <c r="U721" s="102" t="s">
        <v>435</v>
      </c>
      <c r="V721" s="102" t="s">
        <v>436</v>
      </c>
      <c r="W721" s="100" t="s">
        <v>437</v>
      </c>
      <c r="X721" s="100" t="s">
        <v>10</v>
      </c>
      <c r="Y721" s="100" t="s">
        <v>438</v>
      </c>
      <c r="Z721" s="1"/>
      <c r="AA721" s="1"/>
      <c r="AB721" s="1"/>
      <c r="AC721" s="1"/>
    </row>
    <row r="722" spans="1:29" ht="15.75" customHeight="1" x14ac:dyDescent="0.2">
      <c r="A722" s="94">
        <v>1103000</v>
      </c>
      <c r="B722" s="103" t="s">
        <v>2252</v>
      </c>
      <c r="C722" s="16" t="s">
        <v>369</v>
      </c>
      <c r="D722" s="96">
        <v>39</v>
      </c>
      <c r="E722" s="96">
        <v>40</v>
      </c>
      <c r="F722" s="96">
        <v>0</v>
      </c>
      <c r="G722" s="96">
        <v>0</v>
      </c>
      <c r="H722" s="96">
        <v>0</v>
      </c>
      <c r="I722" s="97">
        <v>115</v>
      </c>
      <c r="J722" s="97">
        <v>0</v>
      </c>
      <c r="K722" s="97">
        <v>0</v>
      </c>
      <c r="L722" s="97">
        <v>0</v>
      </c>
      <c r="M722" s="97">
        <v>25</v>
      </c>
      <c r="N722" s="97">
        <v>20</v>
      </c>
      <c r="O722" s="97">
        <v>0</v>
      </c>
      <c r="P722" s="98">
        <v>6</v>
      </c>
      <c r="Q722" s="98">
        <v>0</v>
      </c>
      <c r="R722" s="102">
        <v>40</v>
      </c>
      <c r="S722" s="102">
        <v>10</v>
      </c>
      <c r="T722" s="102">
        <v>30</v>
      </c>
      <c r="U722" s="102">
        <v>30</v>
      </c>
      <c r="V722" s="102">
        <v>26</v>
      </c>
      <c r="W722" s="100">
        <v>200</v>
      </c>
      <c r="X722" s="100">
        <v>6880</v>
      </c>
      <c r="Y722" s="100">
        <v>0</v>
      </c>
      <c r="Z722" s="1"/>
      <c r="AA722" s="1"/>
      <c r="AB722" s="1"/>
      <c r="AC722" s="1"/>
    </row>
    <row r="723" spans="1:29" ht="15.75" customHeight="1" x14ac:dyDescent="0.2">
      <c r="A723" s="94">
        <v>1103100</v>
      </c>
      <c r="B723" s="95" t="s">
        <v>2253</v>
      </c>
      <c r="C723" s="16" t="s">
        <v>369</v>
      </c>
      <c r="D723" s="96">
        <v>39</v>
      </c>
      <c r="E723" s="96">
        <v>40</v>
      </c>
      <c r="F723" s="96">
        <v>0</v>
      </c>
      <c r="G723" s="96">
        <v>0</v>
      </c>
      <c r="H723" s="96">
        <v>0</v>
      </c>
      <c r="I723" s="97">
        <v>115</v>
      </c>
      <c r="J723" s="97">
        <v>0</v>
      </c>
      <c r="K723" s="97">
        <v>0</v>
      </c>
      <c r="L723" s="97">
        <v>0</v>
      </c>
      <c r="M723" s="97">
        <v>25</v>
      </c>
      <c r="N723" s="97">
        <v>20</v>
      </c>
      <c r="O723" s="97">
        <v>0</v>
      </c>
      <c r="P723" s="98">
        <v>6</v>
      </c>
      <c r="Q723" s="98">
        <v>0</v>
      </c>
      <c r="R723" s="102">
        <v>40</v>
      </c>
      <c r="S723" s="102">
        <v>10</v>
      </c>
      <c r="T723" s="102">
        <v>30</v>
      </c>
      <c r="U723" s="102">
        <v>30</v>
      </c>
      <c r="V723" s="102">
        <v>26</v>
      </c>
      <c r="W723" s="100">
        <v>20</v>
      </c>
      <c r="X723" s="100">
        <v>6880</v>
      </c>
      <c r="Y723" s="100">
        <v>0</v>
      </c>
      <c r="Z723" s="1"/>
      <c r="AA723" s="1"/>
      <c r="AB723" s="1"/>
      <c r="AC723" s="1"/>
    </row>
    <row r="724" spans="1:29" ht="15.75" customHeight="1" x14ac:dyDescent="0.2">
      <c r="A724" s="94">
        <v>1103200</v>
      </c>
      <c r="B724" s="95" t="s">
        <v>2254</v>
      </c>
      <c r="C724" s="16" t="s">
        <v>369</v>
      </c>
      <c r="D724" s="96">
        <v>0</v>
      </c>
      <c r="E724" s="96">
        <v>0</v>
      </c>
      <c r="F724" s="96">
        <v>0</v>
      </c>
      <c r="G724" s="96">
        <v>0</v>
      </c>
      <c r="H724" s="96">
        <v>0</v>
      </c>
      <c r="I724" s="97">
        <v>115</v>
      </c>
      <c r="J724" s="97">
        <v>0</v>
      </c>
      <c r="K724" s="97">
        <v>0</v>
      </c>
      <c r="L724" s="97">
        <v>115</v>
      </c>
      <c r="M724" s="97">
        <v>25</v>
      </c>
      <c r="N724" s="97">
        <v>20</v>
      </c>
      <c r="O724" s="97">
        <v>0</v>
      </c>
      <c r="P724" s="98">
        <v>6</v>
      </c>
      <c r="Q724" s="98">
        <v>0</v>
      </c>
      <c r="R724" s="102">
        <v>40</v>
      </c>
      <c r="S724" s="102">
        <v>10</v>
      </c>
      <c r="T724" s="102">
        <v>30</v>
      </c>
      <c r="U724" s="102">
        <v>30</v>
      </c>
      <c r="V724" s="102">
        <v>26</v>
      </c>
      <c r="W724" s="100">
        <v>200</v>
      </c>
      <c r="X724" s="100">
        <v>6880</v>
      </c>
      <c r="Y724" s="100">
        <v>0</v>
      </c>
      <c r="Z724" s="1"/>
      <c r="AA724" s="1"/>
      <c r="AB724" s="1"/>
      <c r="AC724" s="1"/>
    </row>
    <row r="725" spans="1:29" ht="15.75" customHeight="1" x14ac:dyDescent="0.2">
      <c r="A725" s="94">
        <v>1103300</v>
      </c>
      <c r="B725" s="95" t="s">
        <v>2255</v>
      </c>
      <c r="C725" s="16" t="s">
        <v>369</v>
      </c>
      <c r="D725" s="96">
        <v>30</v>
      </c>
      <c r="E725" s="96">
        <v>30</v>
      </c>
      <c r="F725" s="96">
        <v>0</v>
      </c>
      <c r="G725" s="96">
        <v>0</v>
      </c>
      <c r="H725" s="96">
        <v>0</v>
      </c>
      <c r="I725" s="97">
        <v>132</v>
      </c>
      <c r="J725" s="97">
        <v>0</v>
      </c>
      <c r="K725" s="97">
        <v>0</v>
      </c>
      <c r="L725" s="97">
        <v>0</v>
      </c>
      <c r="M725" s="97">
        <v>25</v>
      </c>
      <c r="N725" s="97">
        <v>20</v>
      </c>
      <c r="O725" s="97">
        <v>0</v>
      </c>
      <c r="P725" s="98">
        <v>6</v>
      </c>
      <c r="Q725" s="98">
        <v>0</v>
      </c>
      <c r="R725" s="102">
        <v>40</v>
      </c>
      <c r="S725" s="102">
        <v>10</v>
      </c>
      <c r="T725" s="102">
        <v>30</v>
      </c>
      <c r="U725" s="102">
        <v>30</v>
      </c>
      <c r="V725" s="102">
        <v>26</v>
      </c>
      <c r="W725" s="100">
        <v>200</v>
      </c>
      <c r="X725" s="100">
        <v>6880</v>
      </c>
      <c r="Y725" s="100">
        <v>0</v>
      </c>
      <c r="Z725" s="1"/>
      <c r="AA725" s="1"/>
      <c r="AB725" s="1"/>
      <c r="AC725" s="1"/>
    </row>
    <row r="726" spans="1:29" ht="15.75" customHeight="1" x14ac:dyDescent="0.2">
      <c r="A726" s="94">
        <v>1103400</v>
      </c>
      <c r="B726" s="95" t="s">
        <v>2256</v>
      </c>
      <c r="C726" s="16" t="s">
        <v>369</v>
      </c>
      <c r="D726" s="96">
        <v>11</v>
      </c>
      <c r="E726" s="96">
        <v>11</v>
      </c>
      <c r="F726" s="96">
        <v>57</v>
      </c>
      <c r="G726" s="96">
        <v>0</v>
      </c>
      <c r="H726" s="96">
        <v>0</v>
      </c>
      <c r="I726" s="97">
        <v>86</v>
      </c>
      <c r="J726" s="97">
        <v>93</v>
      </c>
      <c r="K726" s="97">
        <v>0</v>
      </c>
      <c r="L726" s="97">
        <v>0</v>
      </c>
      <c r="M726" s="97">
        <v>25</v>
      </c>
      <c r="N726" s="97">
        <v>20</v>
      </c>
      <c r="O726" s="97">
        <v>0</v>
      </c>
      <c r="P726" s="98">
        <v>6</v>
      </c>
      <c r="Q726" s="98">
        <v>0</v>
      </c>
      <c r="R726" s="102">
        <v>40</v>
      </c>
      <c r="S726" s="102">
        <v>10</v>
      </c>
      <c r="T726" s="102">
        <v>30</v>
      </c>
      <c r="U726" s="102">
        <v>30</v>
      </c>
      <c r="V726" s="102">
        <v>26</v>
      </c>
      <c r="W726" s="100">
        <v>200</v>
      </c>
      <c r="X726" s="100">
        <v>6880</v>
      </c>
      <c r="Y726" s="100">
        <v>1</v>
      </c>
      <c r="Z726" s="1"/>
      <c r="AA726" s="1"/>
      <c r="AB726" s="1"/>
      <c r="AC726" s="1"/>
    </row>
    <row r="727" spans="1:29" ht="15.75" customHeight="1" x14ac:dyDescent="0.2">
      <c r="A727" s="94">
        <v>1103500</v>
      </c>
      <c r="B727" s="95" t="s">
        <v>2257</v>
      </c>
      <c r="C727" s="16" t="s">
        <v>369</v>
      </c>
      <c r="D727" s="96">
        <v>8</v>
      </c>
      <c r="E727" s="96">
        <v>8</v>
      </c>
      <c r="F727" s="96">
        <v>55</v>
      </c>
      <c r="G727" s="96">
        <v>0</v>
      </c>
      <c r="H727" s="96">
        <v>0</v>
      </c>
      <c r="I727" s="97">
        <v>86</v>
      </c>
      <c r="J727" s="97">
        <v>92</v>
      </c>
      <c r="K727" s="97">
        <v>0</v>
      </c>
      <c r="L727" s="97">
        <v>0</v>
      </c>
      <c r="M727" s="97">
        <v>25</v>
      </c>
      <c r="N727" s="97">
        <v>20</v>
      </c>
      <c r="O727" s="97">
        <v>0</v>
      </c>
      <c r="P727" s="98">
        <v>6</v>
      </c>
      <c r="Q727" s="98">
        <v>0</v>
      </c>
      <c r="R727" s="102">
        <v>40</v>
      </c>
      <c r="S727" s="102">
        <v>10</v>
      </c>
      <c r="T727" s="102">
        <v>30</v>
      </c>
      <c r="U727" s="102">
        <v>30</v>
      </c>
      <c r="V727" s="102">
        <v>26</v>
      </c>
      <c r="W727" s="100">
        <v>200</v>
      </c>
      <c r="X727" s="100">
        <v>6880</v>
      </c>
      <c r="Y727" s="100">
        <v>1</v>
      </c>
      <c r="Z727" s="1"/>
      <c r="AA727" s="1"/>
      <c r="AB727" s="1"/>
      <c r="AC727" s="1"/>
    </row>
    <row r="728" spans="1:29" ht="15.75" customHeight="1" x14ac:dyDescent="0.2">
      <c r="A728" s="94">
        <v>1103600</v>
      </c>
      <c r="B728" s="95" t="s">
        <v>2258</v>
      </c>
      <c r="C728" s="16" t="s">
        <v>369</v>
      </c>
      <c r="D728" s="96">
        <v>15</v>
      </c>
      <c r="E728" s="96">
        <v>16</v>
      </c>
      <c r="F728" s="96">
        <v>0</v>
      </c>
      <c r="G728" s="96">
        <v>56</v>
      </c>
      <c r="H728" s="96">
        <v>0</v>
      </c>
      <c r="I728" s="97">
        <v>78</v>
      </c>
      <c r="J728" s="97">
        <v>95</v>
      </c>
      <c r="K728" s="97">
        <v>0</v>
      </c>
      <c r="L728" s="97">
        <v>0</v>
      </c>
      <c r="M728" s="97">
        <v>25</v>
      </c>
      <c r="N728" s="97">
        <v>20</v>
      </c>
      <c r="O728" s="97">
        <v>0</v>
      </c>
      <c r="P728" s="98">
        <v>6</v>
      </c>
      <c r="Q728" s="98">
        <v>0</v>
      </c>
      <c r="R728" s="102">
        <v>40</v>
      </c>
      <c r="S728" s="102">
        <v>10</v>
      </c>
      <c r="T728" s="102">
        <v>30</v>
      </c>
      <c r="U728" s="102">
        <v>30</v>
      </c>
      <c r="V728" s="102">
        <v>26</v>
      </c>
      <c r="W728" s="100">
        <v>200</v>
      </c>
      <c r="X728" s="100">
        <v>6880</v>
      </c>
      <c r="Y728" s="100">
        <v>1</v>
      </c>
      <c r="Z728" s="1"/>
      <c r="AA728" s="1"/>
      <c r="AB728" s="1"/>
      <c r="AC728" s="1"/>
    </row>
    <row r="729" spans="1:29" ht="15.75" customHeight="1" x14ac:dyDescent="0.2">
      <c r="A729" s="94">
        <v>1103700</v>
      </c>
      <c r="B729" s="95" t="s">
        <v>2259</v>
      </c>
      <c r="C729" s="16" t="s">
        <v>369</v>
      </c>
      <c r="D729" s="96">
        <v>14</v>
      </c>
      <c r="E729" s="96">
        <v>14</v>
      </c>
      <c r="F729" s="96">
        <v>0</v>
      </c>
      <c r="G729" s="96">
        <v>66</v>
      </c>
      <c r="H729" s="96">
        <v>0</v>
      </c>
      <c r="I729" s="97">
        <v>79</v>
      </c>
      <c r="J729" s="97">
        <v>86</v>
      </c>
      <c r="K729" s="97">
        <v>0</v>
      </c>
      <c r="L729" s="97">
        <v>0</v>
      </c>
      <c r="M729" s="97">
        <v>25</v>
      </c>
      <c r="N729" s="97">
        <v>20</v>
      </c>
      <c r="O729" s="97">
        <v>0</v>
      </c>
      <c r="P729" s="98">
        <v>6</v>
      </c>
      <c r="Q729" s="98">
        <v>0</v>
      </c>
      <c r="R729" s="102">
        <v>40</v>
      </c>
      <c r="S729" s="102">
        <v>10</v>
      </c>
      <c r="T729" s="102">
        <v>30</v>
      </c>
      <c r="U729" s="102">
        <v>30</v>
      </c>
      <c r="V729" s="102">
        <v>26</v>
      </c>
      <c r="W729" s="100">
        <v>200</v>
      </c>
      <c r="X729" s="100">
        <v>6880</v>
      </c>
      <c r="Y729" s="100">
        <v>1</v>
      </c>
      <c r="Z729" s="1"/>
      <c r="AA729" s="1"/>
      <c r="AB729" s="1"/>
      <c r="AC729" s="1"/>
    </row>
    <row r="730" spans="1:29" ht="15.75" customHeight="1" x14ac:dyDescent="0.2">
      <c r="A730" s="94">
        <v>1103800</v>
      </c>
      <c r="B730" s="95" t="s">
        <v>2260</v>
      </c>
      <c r="C730" s="16" t="s">
        <v>369</v>
      </c>
      <c r="D730" s="96">
        <v>0</v>
      </c>
      <c r="E730" s="96">
        <v>0</v>
      </c>
      <c r="F730" s="96">
        <v>0</v>
      </c>
      <c r="G730" s="96">
        <v>0</v>
      </c>
      <c r="H730" s="96">
        <v>0</v>
      </c>
      <c r="I730" s="97">
        <v>115</v>
      </c>
      <c r="J730" s="97">
        <v>0</v>
      </c>
      <c r="K730" s="97">
        <v>115</v>
      </c>
      <c r="L730" s="97">
        <v>0</v>
      </c>
      <c r="M730" s="97">
        <v>25</v>
      </c>
      <c r="N730" s="97">
        <v>20</v>
      </c>
      <c r="O730" s="97">
        <v>0</v>
      </c>
      <c r="P730" s="98">
        <v>6</v>
      </c>
      <c r="Q730" s="98">
        <v>0</v>
      </c>
      <c r="R730" s="102">
        <v>40</v>
      </c>
      <c r="S730" s="102">
        <v>10</v>
      </c>
      <c r="T730" s="102">
        <v>30</v>
      </c>
      <c r="U730" s="102">
        <v>30</v>
      </c>
      <c r="V730" s="102">
        <v>26</v>
      </c>
      <c r="W730" s="100">
        <v>200</v>
      </c>
      <c r="X730" s="100">
        <v>6880</v>
      </c>
      <c r="Y730" s="100">
        <v>0</v>
      </c>
      <c r="Z730" s="1"/>
      <c r="AA730" s="1"/>
      <c r="AB730" s="1"/>
      <c r="AC730" s="1"/>
    </row>
    <row r="731" spans="1:29" ht="15.75" customHeight="1" x14ac:dyDescent="0.2">
      <c r="A731" s="94">
        <v>1103900</v>
      </c>
      <c r="B731" s="95" t="s">
        <v>2261</v>
      </c>
      <c r="C731" s="16" t="s">
        <v>369</v>
      </c>
      <c r="D731" s="96">
        <v>0</v>
      </c>
      <c r="E731" s="96">
        <v>0</v>
      </c>
      <c r="F731" s="96">
        <v>0</v>
      </c>
      <c r="G731" s="96">
        <v>0</v>
      </c>
      <c r="H731" s="96">
        <v>1</v>
      </c>
      <c r="I731" s="97">
        <v>100</v>
      </c>
      <c r="J731" s="97">
        <v>0</v>
      </c>
      <c r="K731" s="97">
        <v>116</v>
      </c>
      <c r="L731" s="97">
        <v>0</v>
      </c>
      <c r="M731" s="97">
        <v>25</v>
      </c>
      <c r="N731" s="97">
        <v>20</v>
      </c>
      <c r="O731" s="97">
        <v>0</v>
      </c>
      <c r="P731" s="98">
        <v>6</v>
      </c>
      <c r="Q731" s="98">
        <v>0</v>
      </c>
      <c r="R731" s="102">
        <v>40</v>
      </c>
      <c r="S731" s="102">
        <v>10</v>
      </c>
      <c r="T731" s="102">
        <v>30</v>
      </c>
      <c r="U731" s="102">
        <v>30</v>
      </c>
      <c r="V731" s="102">
        <v>26</v>
      </c>
      <c r="W731" s="100">
        <v>200</v>
      </c>
      <c r="X731" s="100">
        <v>6880</v>
      </c>
      <c r="Y731" s="100">
        <v>0</v>
      </c>
      <c r="Z731" s="1"/>
      <c r="AA731" s="1"/>
      <c r="AB731" s="1"/>
      <c r="AC731" s="1"/>
    </row>
    <row r="732" spans="1:29" ht="15.75" customHeight="1" x14ac:dyDescent="0.2">
      <c r="A732" s="94" t="s">
        <v>418</v>
      </c>
      <c r="B732" s="94" t="s">
        <v>449</v>
      </c>
      <c r="C732" s="16" t="s">
        <v>2</v>
      </c>
      <c r="D732" s="96" t="s">
        <v>419</v>
      </c>
      <c r="E732" s="96" t="s">
        <v>420</v>
      </c>
      <c r="F732" s="96" t="s">
        <v>421</v>
      </c>
      <c r="G732" s="96" t="s">
        <v>422</v>
      </c>
      <c r="H732" s="96" t="s">
        <v>423</v>
      </c>
      <c r="I732" s="97" t="s">
        <v>424</v>
      </c>
      <c r="J732" s="97" t="s">
        <v>425</v>
      </c>
      <c r="K732" s="97" t="s">
        <v>426</v>
      </c>
      <c r="L732" s="97" t="s">
        <v>427</v>
      </c>
      <c r="M732" s="97" t="s">
        <v>428</v>
      </c>
      <c r="N732" s="97" t="s">
        <v>429</v>
      </c>
      <c r="O732" s="97" t="s">
        <v>430</v>
      </c>
      <c r="P732" s="98" t="s">
        <v>9</v>
      </c>
      <c r="Q732" s="98" t="s">
        <v>431</v>
      </c>
      <c r="R732" s="102" t="s">
        <v>432</v>
      </c>
      <c r="S732" s="102" t="s">
        <v>433</v>
      </c>
      <c r="T732" s="102" t="s">
        <v>434</v>
      </c>
      <c r="U732" s="102" t="s">
        <v>435</v>
      </c>
      <c r="V732" s="102" t="s">
        <v>436</v>
      </c>
      <c r="W732" s="100" t="s">
        <v>437</v>
      </c>
      <c r="X732" s="100" t="s">
        <v>10</v>
      </c>
      <c r="Y732" s="100" t="s">
        <v>438</v>
      </c>
      <c r="Z732" s="1"/>
      <c r="AA732" s="1"/>
      <c r="AB732" s="1"/>
      <c r="AC732" s="1"/>
    </row>
    <row r="733" spans="1:29" ht="15.75" customHeight="1" x14ac:dyDescent="0.2">
      <c r="A733" s="94">
        <v>1105000</v>
      </c>
      <c r="B733" s="103" t="s">
        <v>2262</v>
      </c>
      <c r="C733" s="16" t="s">
        <v>154</v>
      </c>
      <c r="D733" s="96">
        <v>44</v>
      </c>
      <c r="E733" s="96">
        <v>2</v>
      </c>
      <c r="F733" s="96">
        <v>0</v>
      </c>
      <c r="G733" s="96">
        <v>0</v>
      </c>
      <c r="H733" s="96">
        <v>0</v>
      </c>
      <c r="I733" s="97">
        <v>245</v>
      </c>
      <c r="J733" s="97">
        <v>0</v>
      </c>
      <c r="K733" s="97">
        <v>0</v>
      </c>
      <c r="L733" s="97">
        <v>0</v>
      </c>
      <c r="M733" s="97">
        <v>30</v>
      </c>
      <c r="N733" s="97">
        <v>30</v>
      </c>
      <c r="O733" s="97">
        <v>0</v>
      </c>
      <c r="P733" s="98">
        <v>14</v>
      </c>
      <c r="Q733" s="98">
        <v>1</v>
      </c>
      <c r="R733" s="102">
        <v>40</v>
      </c>
      <c r="S733" s="102">
        <v>10</v>
      </c>
      <c r="T733" s="102">
        <v>30</v>
      </c>
      <c r="U733" s="102">
        <v>30</v>
      </c>
      <c r="V733" s="102">
        <v>26</v>
      </c>
      <c r="W733" s="100">
        <v>300</v>
      </c>
      <c r="X733" s="100"/>
      <c r="Y733" s="100">
        <v>0</v>
      </c>
      <c r="Z733" s="1"/>
      <c r="AA733" s="1"/>
      <c r="AB733" s="1"/>
      <c r="AC733" s="1"/>
    </row>
    <row r="734" spans="1:29" ht="15.75" customHeight="1" x14ac:dyDescent="0.2">
      <c r="A734" s="94" t="s">
        <v>418</v>
      </c>
      <c r="B734" s="94" t="s">
        <v>449</v>
      </c>
      <c r="C734" s="16" t="s">
        <v>2</v>
      </c>
      <c r="D734" s="96" t="s">
        <v>419</v>
      </c>
      <c r="E734" s="96" t="s">
        <v>420</v>
      </c>
      <c r="F734" s="96" t="s">
        <v>421</v>
      </c>
      <c r="G734" s="96" t="s">
        <v>422</v>
      </c>
      <c r="H734" s="96" t="s">
        <v>423</v>
      </c>
      <c r="I734" s="97" t="s">
        <v>424</v>
      </c>
      <c r="J734" s="97" t="s">
        <v>425</v>
      </c>
      <c r="K734" s="97" t="s">
        <v>426</v>
      </c>
      <c r="L734" s="97" t="s">
        <v>427</v>
      </c>
      <c r="M734" s="97" t="s">
        <v>428</v>
      </c>
      <c r="N734" s="97" t="s">
        <v>429</v>
      </c>
      <c r="O734" s="97" t="s">
        <v>430</v>
      </c>
      <c r="P734" s="98" t="s">
        <v>9</v>
      </c>
      <c r="Q734" s="98" t="s">
        <v>431</v>
      </c>
      <c r="R734" s="102" t="s">
        <v>432</v>
      </c>
      <c r="S734" s="102" t="s">
        <v>433</v>
      </c>
      <c r="T734" s="102" t="s">
        <v>434</v>
      </c>
      <c r="U734" s="102" t="s">
        <v>435</v>
      </c>
      <c r="V734" s="102" t="s">
        <v>436</v>
      </c>
      <c r="W734" s="100" t="s">
        <v>437</v>
      </c>
      <c r="X734" s="100" t="s">
        <v>10</v>
      </c>
      <c r="Y734" s="100" t="s">
        <v>438</v>
      </c>
      <c r="Z734" s="1"/>
      <c r="AA734" s="1"/>
      <c r="AB734" s="1"/>
      <c r="AC734" s="1"/>
    </row>
    <row r="735" spans="1:29" ht="15.75" customHeight="1" x14ac:dyDescent="0.2">
      <c r="A735" s="94">
        <v>1106000</v>
      </c>
      <c r="B735" s="103" t="s">
        <v>2263</v>
      </c>
      <c r="C735" s="16" t="s">
        <v>338</v>
      </c>
      <c r="D735" s="96">
        <v>38</v>
      </c>
      <c r="E735" s="96">
        <v>50</v>
      </c>
      <c r="F735" s="96">
        <v>0</v>
      </c>
      <c r="G735" s="96">
        <v>0</v>
      </c>
      <c r="H735" s="96">
        <v>0</v>
      </c>
      <c r="I735" s="97">
        <v>110</v>
      </c>
      <c r="J735" s="97">
        <v>0</v>
      </c>
      <c r="K735" s="97">
        <v>0</v>
      </c>
      <c r="L735" s="97">
        <v>0</v>
      </c>
      <c r="M735" s="97">
        <v>25</v>
      </c>
      <c r="N735" s="97">
        <v>20</v>
      </c>
      <c r="O735" s="97">
        <v>0</v>
      </c>
      <c r="P735" s="98">
        <v>5.5</v>
      </c>
      <c r="Q735" s="98">
        <v>0</v>
      </c>
      <c r="R735" s="102">
        <v>40</v>
      </c>
      <c r="S735" s="102">
        <v>10</v>
      </c>
      <c r="T735" s="102">
        <v>30</v>
      </c>
      <c r="U735" s="102">
        <v>30</v>
      </c>
      <c r="V735" s="102">
        <v>26</v>
      </c>
      <c r="W735" s="100">
        <v>200</v>
      </c>
      <c r="X735" s="100"/>
      <c r="Y735" s="100">
        <v>0</v>
      </c>
      <c r="Z735" s="1"/>
      <c r="AA735" s="1"/>
      <c r="AB735" s="1"/>
      <c r="AC735" s="1"/>
    </row>
    <row r="736" spans="1:29" ht="15.75" customHeight="1" x14ac:dyDescent="0.2">
      <c r="A736" s="94">
        <v>1106100</v>
      </c>
      <c r="B736" s="95" t="s">
        <v>2264</v>
      </c>
      <c r="C736" s="16" t="s">
        <v>338</v>
      </c>
      <c r="D736" s="96">
        <v>38</v>
      </c>
      <c r="E736" s="96">
        <v>50</v>
      </c>
      <c r="F736" s="96">
        <v>0</v>
      </c>
      <c r="G736" s="96">
        <v>0</v>
      </c>
      <c r="H736" s="96">
        <v>0</v>
      </c>
      <c r="I736" s="97">
        <v>110</v>
      </c>
      <c r="J736" s="97">
        <v>0</v>
      </c>
      <c r="K736" s="97">
        <v>0</v>
      </c>
      <c r="L736" s="97">
        <v>0</v>
      </c>
      <c r="M736" s="97">
        <v>25</v>
      </c>
      <c r="N736" s="97">
        <v>20</v>
      </c>
      <c r="O736" s="97">
        <v>0</v>
      </c>
      <c r="P736" s="98">
        <v>5.5</v>
      </c>
      <c r="Q736" s="98">
        <v>0</v>
      </c>
      <c r="R736" s="102">
        <v>40</v>
      </c>
      <c r="S736" s="102">
        <v>10</v>
      </c>
      <c r="T736" s="102">
        <v>30</v>
      </c>
      <c r="U736" s="102">
        <v>30</v>
      </c>
      <c r="V736" s="102">
        <v>26</v>
      </c>
      <c r="W736" s="100">
        <v>20</v>
      </c>
      <c r="X736" s="100"/>
      <c r="Y736" s="100">
        <v>0</v>
      </c>
      <c r="Z736" s="1"/>
      <c r="AA736" s="1"/>
      <c r="AB736" s="1"/>
      <c r="AC736" s="1"/>
    </row>
    <row r="737" spans="1:29" ht="15.75" customHeight="1" x14ac:dyDescent="0.2">
      <c r="A737" s="94">
        <v>1106200</v>
      </c>
      <c r="B737" s="95" t="s">
        <v>2265</v>
      </c>
      <c r="C737" s="16" t="s">
        <v>338</v>
      </c>
      <c r="D737" s="96">
        <v>0</v>
      </c>
      <c r="E737" s="96">
        <v>0</v>
      </c>
      <c r="F737" s="96">
        <v>0</v>
      </c>
      <c r="G737" s="96">
        <v>0</v>
      </c>
      <c r="H737" s="96">
        <v>0</v>
      </c>
      <c r="I737" s="97">
        <v>110</v>
      </c>
      <c r="J737" s="97">
        <v>0</v>
      </c>
      <c r="K737" s="97">
        <v>0</v>
      </c>
      <c r="L737" s="97">
        <v>110</v>
      </c>
      <c r="M737" s="97">
        <v>25</v>
      </c>
      <c r="N737" s="97">
        <v>20</v>
      </c>
      <c r="O737" s="97">
        <v>0</v>
      </c>
      <c r="P737" s="98">
        <v>5.5</v>
      </c>
      <c r="Q737" s="98">
        <v>0</v>
      </c>
      <c r="R737" s="102">
        <v>40</v>
      </c>
      <c r="S737" s="102">
        <v>10</v>
      </c>
      <c r="T737" s="102">
        <v>30</v>
      </c>
      <c r="U737" s="102">
        <v>30</v>
      </c>
      <c r="V737" s="102">
        <v>26</v>
      </c>
      <c r="W737" s="100">
        <v>200</v>
      </c>
      <c r="X737" s="100"/>
      <c r="Y737" s="100">
        <v>0</v>
      </c>
      <c r="Z737" s="1"/>
      <c r="AA737" s="1"/>
      <c r="AB737" s="1"/>
      <c r="AC737" s="1"/>
    </row>
    <row r="738" spans="1:29" ht="15.75" customHeight="1" x14ac:dyDescent="0.2">
      <c r="A738" s="94">
        <v>1106300</v>
      </c>
      <c r="B738" s="95" t="s">
        <v>2266</v>
      </c>
      <c r="C738" s="16" t="s">
        <v>338</v>
      </c>
      <c r="D738" s="96">
        <v>29</v>
      </c>
      <c r="E738" s="96">
        <v>38</v>
      </c>
      <c r="F738" s="96">
        <v>0</v>
      </c>
      <c r="G738" s="96">
        <v>0</v>
      </c>
      <c r="H738" s="96">
        <v>0</v>
      </c>
      <c r="I738" s="97">
        <v>127</v>
      </c>
      <c r="J738" s="97">
        <v>0</v>
      </c>
      <c r="K738" s="97">
        <v>0</v>
      </c>
      <c r="L738" s="97">
        <v>0</v>
      </c>
      <c r="M738" s="97">
        <v>25</v>
      </c>
      <c r="N738" s="97">
        <v>20</v>
      </c>
      <c r="O738" s="97">
        <v>0</v>
      </c>
      <c r="P738" s="98">
        <v>5.5</v>
      </c>
      <c r="Q738" s="98">
        <v>0</v>
      </c>
      <c r="R738" s="102">
        <v>40</v>
      </c>
      <c r="S738" s="102">
        <v>10</v>
      </c>
      <c r="T738" s="102">
        <v>30</v>
      </c>
      <c r="U738" s="102">
        <v>30</v>
      </c>
      <c r="V738" s="102">
        <v>26</v>
      </c>
      <c r="W738" s="100">
        <v>200</v>
      </c>
      <c r="X738" s="100"/>
      <c r="Y738" s="100">
        <v>0</v>
      </c>
      <c r="Z738" s="1"/>
      <c r="AA738" s="1"/>
      <c r="AB738" s="1"/>
      <c r="AC738" s="1"/>
    </row>
    <row r="739" spans="1:29" ht="15.75" customHeight="1" x14ac:dyDescent="0.2">
      <c r="A739" s="94">
        <v>1106400</v>
      </c>
      <c r="B739" s="95" t="s">
        <v>2267</v>
      </c>
      <c r="C739" s="16" t="s">
        <v>338</v>
      </c>
      <c r="D739" s="96">
        <v>11</v>
      </c>
      <c r="E739" s="96">
        <v>14</v>
      </c>
      <c r="F739" s="96">
        <v>63</v>
      </c>
      <c r="G739" s="96">
        <v>0</v>
      </c>
      <c r="H739" s="96">
        <v>0</v>
      </c>
      <c r="I739" s="97">
        <v>83</v>
      </c>
      <c r="J739" s="97">
        <v>89</v>
      </c>
      <c r="K739" s="97">
        <v>0</v>
      </c>
      <c r="L739" s="97">
        <v>0</v>
      </c>
      <c r="M739" s="97">
        <v>25</v>
      </c>
      <c r="N739" s="97">
        <v>20</v>
      </c>
      <c r="O739" s="97">
        <v>0</v>
      </c>
      <c r="P739" s="98">
        <v>5.5</v>
      </c>
      <c r="Q739" s="98">
        <v>0</v>
      </c>
      <c r="R739" s="102">
        <v>40</v>
      </c>
      <c r="S739" s="102">
        <v>10</v>
      </c>
      <c r="T739" s="102">
        <v>30</v>
      </c>
      <c r="U739" s="102">
        <v>30</v>
      </c>
      <c r="V739" s="102">
        <v>26</v>
      </c>
      <c r="W739" s="100">
        <v>200</v>
      </c>
      <c r="X739" s="100"/>
      <c r="Y739" s="100">
        <v>1</v>
      </c>
      <c r="Z739" s="1"/>
      <c r="AA739" s="1"/>
      <c r="AB739" s="1"/>
      <c r="AC739" s="1"/>
    </row>
    <row r="740" spans="1:29" ht="15.75" customHeight="1" x14ac:dyDescent="0.2">
      <c r="A740" s="94">
        <v>1106500</v>
      </c>
      <c r="B740" s="95" t="s">
        <v>2268</v>
      </c>
      <c r="C740" s="16" t="s">
        <v>338</v>
      </c>
      <c r="D740" s="96">
        <v>8</v>
      </c>
      <c r="E740" s="96">
        <v>10</v>
      </c>
      <c r="F740" s="96">
        <v>62</v>
      </c>
      <c r="G740" s="96">
        <v>0</v>
      </c>
      <c r="H740" s="96">
        <v>0</v>
      </c>
      <c r="I740" s="97">
        <v>83</v>
      </c>
      <c r="J740" s="97">
        <v>88</v>
      </c>
      <c r="K740" s="97">
        <v>0</v>
      </c>
      <c r="L740" s="97">
        <v>0</v>
      </c>
      <c r="M740" s="97">
        <v>25</v>
      </c>
      <c r="N740" s="97">
        <v>20</v>
      </c>
      <c r="O740" s="97">
        <v>0</v>
      </c>
      <c r="P740" s="98">
        <v>5.5</v>
      </c>
      <c r="Q740" s="98">
        <v>0</v>
      </c>
      <c r="R740" s="102">
        <v>40</v>
      </c>
      <c r="S740" s="102">
        <v>10</v>
      </c>
      <c r="T740" s="102">
        <v>30</v>
      </c>
      <c r="U740" s="102">
        <v>30</v>
      </c>
      <c r="V740" s="102">
        <v>26</v>
      </c>
      <c r="W740" s="100">
        <v>200</v>
      </c>
      <c r="X740" s="100"/>
      <c r="Y740" s="100">
        <v>1</v>
      </c>
      <c r="Z740" s="1"/>
      <c r="AA740" s="1"/>
      <c r="AB740" s="1"/>
      <c r="AC740" s="1"/>
    </row>
    <row r="741" spans="1:29" ht="15.75" customHeight="1" x14ac:dyDescent="0.2">
      <c r="A741" s="94">
        <v>1106600</v>
      </c>
      <c r="B741" s="95" t="s">
        <v>2269</v>
      </c>
      <c r="C741" s="16" t="s">
        <v>338</v>
      </c>
      <c r="D741" s="96">
        <v>15</v>
      </c>
      <c r="E741" s="96">
        <v>19</v>
      </c>
      <c r="F741" s="96">
        <v>0</v>
      </c>
      <c r="G741" s="96">
        <v>63</v>
      </c>
      <c r="H741" s="96">
        <v>0</v>
      </c>
      <c r="I741" s="97">
        <v>74</v>
      </c>
      <c r="J741" s="97">
        <v>91</v>
      </c>
      <c r="K741" s="97">
        <v>0</v>
      </c>
      <c r="L741" s="97">
        <v>0</v>
      </c>
      <c r="M741" s="97">
        <v>25</v>
      </c>
      <c r="N741" s="97">
        <v>20</v>
      </c>
      <c r="O741" s="97">
        <v>0</v>
      </c>
      <c r="P741" s="98">
        <v>5.5</v>
      </c>
      <c r="Q741" s="98">
        <v>0</v>
      </c>
      <c r="R741" s="102">
        <v>40</v>
      </c>
      <c r="S741" s="102">
        <v>10</v>
      </c>
      <c r="T741" s="102">
        <v>30</v>
      </c>
      <c r="U741" s="102">
        <v>30</v>
      </c>
      <c r="V741" s="102">
        <v>26</v>
      </c>
      <c r="W741" s="100">
        <v>200</v>
      </c>
      <c r="X741" s="100"/>
      <c r="Y741" s="100">
        <v>1</v>
      </c>
      <c r="Z741" s="1"/>
      <c r="AA741" s="1"/>
      <c r="AB741" s="1"/>
      <c r="AC741" s="1"/>
    </row>
    <row r="742" spans="1:29" ht="15.75" customHeight="1" x14ac:dyDescent="0.2">
      <c r="A742" s="94">
        <v>1106700</v>
      </c>
      <c r="B742" s="95" t="s">
        <v>2270</v>
      </c>
      <c r="C742" s="16" t="s">
        <v>338</v>
      </c>
      <c r="D742" s="96">
        <v>14</v>
      </c>
      <c r="E742" s="96">
        <v>18</v>
      </c>
      <c r="F742" s="96">
        <v>0</v>
      </c>
      <c r="G742" s="96">
        <v>74</v>
      </c>
      <c r="H742" s="96">
        <v>0</v>
      </c>
      <c r="I742" s="97">
        <v>76</v>
      </c>
      <c r="J742" s="97">
        <v>83</v>
      </c>
      <c r="K742" s="97">
        <v>0</v>
      </c>
      <c r="L742" s="97">
        <v>0</v>
      </c>
      <c r="M742" s="97">
        <v>25</v>
      </c>
      <c r="N742" s="97">
        <v>20</v>
      </c>
      <c r="O742" s="97">
        <v>0</v>
      </c>
      <c r="P742" s="98">
        <v>5.5</v>
      </c>
      <c r="Q742" s="98">
        <v>0</v>
      </c>
      <c r="R742" s="102">
        <v>40</v>
      </c>
      <c r="S742" s="102">
        <v>10</v>
      </c>
      <c r="T742" s="102">
        <v>30</v>
      </c>
      <c r="U742" s="102">
        <v>30</v>
      </c>
      <c r="V742" s="102">
        <v>26</v>
      </c>
      <c r="W742" s="100">
        <v>200</v>
      </c>
      <c r="X742" s="100"/>
      <c r="Y742" s="100">
        <v>1</v>
      </c>
      <c r="Z742" s="1"/>
      <c r="AA742" s="1"/>
      <c r="AB742" s="1"/>
      <c r="AC742" s="1"/>
    </row>
    <row r="743" spans="1:29" ht="15.75" customHeight="1" x14ac:dyDescent="0.2">
      <c r="A743" s="94">
        <v>1106800</v>
      </c>
      <c r="B743" s="95" t="s">
        <v>2271</v>
      </c>
      <c r="C743" s="16" t="s">
        <v>338</v>
      </c>
      <c r="D743" s="96">
        <v>0</v>
      </c>
      <c r="E743" s="96">
        <v>0</v>
      </c>
      <c r="F743" s="96">
        <v>0</v>
      </c>
      <c r="G743" s="96">
        <v>0</v>
      </c>
      <c r="H743" s="96">
        <v>0</v>
      </c>
      <c r="I743" s="97">
        <v>110</v>
      </c>
      <c r="J743" s="97">
        <v>0</v>
      </c>
      <c r="K743" s="97">
        <v>110</v>
      </c>
      <c r="L743" s="97">
        <v>0</v>
      </c>
      <c r="M743" s="97">
        <v>25</v>
      </c>
      <c r="N743" s="97">
        <v>20</v>
      </c>
      <c r="O743" s="97">
        <v>0</v>
      </c>
      <c r="P743" s="98">
        <v>5.5</v>
      </c>
      <c r="Q743" s="98">
        <v>0</v>
      </c>
      <c r="R743" s="102">
        <v>40</v>
      </c>
      <c r="S743" s="102">
        <v>10</v>
      </c>
      <c r="T743" s="102">
        <v>30</v>
      </c>
      <c r="U743" s="102">
        <v>30</v>
      </c>
      <c r="V743" s="102">
        <v>26</v>
      </c>
      <c r="W743" s="100">
        <v>200</v>
      </c>
      <c r="X743" s="100"/>
      <c r="Y743" s="100">
        <v>0</v>
      </c>
      <c r="Z743" s="1"/>
      <c r="AA743" s="1"/>
      <c r="AB743" s="1"/>
      <c r="AC743" s="1"/>
    </row>
    <row r="744" spans="1:29" ht="15.75" customHeight="1" x14ac:dyDescent="0.2">
      <c r="A744" s="94">
        <v>1106900</v>
      </c>
      <c r="B744" s="95" t="s">
        <v>2272</v>
      </c>
      <c r="C744" s="16" t="s">
        <v>338</v>
      </c>
      <c r="D744" s="96">
        <v>0</v>
      </c>
      <c r="E744" s="96">
        <v>0</v>
      </c>
      <c r="F744" s="96">
        <v>0</v>
      </c>
      <c r="G744" s="96">
        <v>0</v>
      </c>
      <c r="H744" s="96">
        <v>1</v>
      </c>
      <c r="I744" s="97">
        <v>96</v>
      </c>
      <c r="J744" s="97">
        <v>0</v>
      </c>
      <c r="K744" s="97">
        <v>110</v>
      </c>
      <c r="L744" s="97">
        <v>0</v>
      </c>
      <c r="M744" s="97">
        <v>25</v>
      </c>
      <c r="N744" s="97">
        <v>20</v>
      </c>
      <c r="O744" s="97">
        <v>0</v>
      </c>
      <c r="P744" s="98">
        <v>5.5</v>
      </c>
      <c r="Q744" s="98">
        <v>0</v>
      </c>
      <c r="R744" s="102">
        <v>40</v>
      </c>
      <c r="S744" s="102">
        <v>10</v>
      </c>
      <c r="T744" s="102">
        <v>30</v>
      </c>
      <c r="U744" s="102">
        <v>30</v>
      </c>
      <c r="V744" s="102">
        <v>26</v>
      </c>
      <c r="W744" s="100">
        <v>200</v>
      </c>
      <c r="X744" s="100"/>
      <c r="Y744" s="100">
        <v>0</v>
      </c>
      <c r="Z744" s="1"/>
      <c r="AA744" s="1"/>
      <c r="AB744" s="1"/>
      <c r="AC744" s="1"/>
    </row>
    <row r="745" spans="1:29" ht="15.75" customHeight="1" x14ac:dyDescent="0.2">
      <c r="A745" s="94" t="s">
        <v>418</v>
      </c>
      <c r="B745" s="94" t="s">
        <v>449</v>
      </c>
      <c r="C745" s="16" t="s">
        <v>2</v>
      </c>
      <c r="D745" s="96" t="s">
        <v>419</v>
      </c>
      <c r="E745" s="96" t="s">
        <v>420</v>
      </c>
      <c r="F745" s="96" t="s">
        <v>421</v>
      </c>
      <c r="G745" s="96" t="s">
        <v>422</v>
      </c>
      <c r="H745" s="96" t="s">
        <v>423</v>
      </c>
      <c r="I745" s="97" t="s">
        <v>424</v>
      </c>
      <c r="J745" s="97" t="s">
        <v>425</v>
      </c>
      <c r="K745" s="97" t="s">
        <v>426</v>
      </c>
      <c r="L745" s="97" t="s">
        <v>427</v>
      </c>
      <c r="M745" s="97" t="s">
        <v>428</v>
      </c>
      <c r="N745" s="97" t="s">
        <v>429</v>
      </c>
      <c r="O745" s="97" t="s">
        <v>430</v>
      </c>
      <c r="P745" s="98" t="s">
        <v>9</v>
      </c>
      <c r="Q745" s="98" t="s">
        <v>431</v>
      </c>
      <c r="R745" s="102" t="s">
        <v>432</v>
      </c>
      <c r="S745" s="102" t="s">
        <v>433</v>
      </c>
      <c r="T745" s="102" t="s">
        <v>434</v>
      </c>
      <c r="U745" s="102" t="s">
        <v>435</v>
      </c>
      <c r="V745" s="102" t="s">
        <v>436</v>
      </c>
      <c r="W745" s="100" t="s">
        <v>437</v>
      </c>
      <c r="X745" s="100" t="s">
        <v>10</v>
      </c>
      <c r="Y745" s="100" t="s">
        <v>438</v>
      </c>
      <c r="Z745" s="1"/>
      <c r="AA745" s="1"/>
      <c r="AB745" s="1"/>
      <c r="AC745" s="1"/>
    </row>
    <row r="746" spans="1:29" ht="15.75" customHeight="1" x14ac:dyDescent="0.2">
      <c r="A746" s="94">
        <v>1107000</v>
      </c>
      <c r="B746" s="103" t="s">
        <v>2273</v>
      </c>
      <c r="C746" s="16" t="s">
        <v>374</v>
      </c>
      <c r="D746" s="96">
        <v>15</v>
      </c>
      <c r="E746" s="96">
        <v>72</v>
      </c>
      <c r="F746" s="96">
        <v>0</v>
      </c>
      <c r="G746" s="96">
        <v>0</v>
      </c>
      <c r="H746" s="96">
        <v>0</v>
      </c>
      <c r="I746" s="97">
        <v>110</v>
      </c>
      <c r="J746" s="97">
        <v>0</v>
      </c>
      <c r="K746" s="97">
        <v>0</v>
      </c>
      <c r="L746" s="97">
        <v>0</v>
      </c>
      <c r="M746" s="97">
        <v>25</v>
      </c>
      <c r="N746" s="97">
        <v>20</v>
      </c>
      <c r="O746" s="97">
        <v>0</v>
      </c>
      <c r="P746" s="98">
        <v>5</v>
      </c>
      <c r="Q746" s="98">
        <v>0</v>
      </c>
      <c r="R746" s="102">
        <v>40</v>
      </c>
      <c r="S746" s="102">
        <v>10</v>
      </c>
      <c r="T746" s="102">
        <v>30</v>
      </c>
      <c r="U746" s="102">
        <v>30</v>
      </c>
      <c r="V746" s="102">
        <v>26</v>
      </c>
      <c r="W746" s="100">
        <v>150</v>
      </c>
      <c r="X746" s="100"/>
      <c r="Y746" s="100">
        <v>0</v>
      </c>
      <c r="Z746" s="1"/>
      <c r="AA746" s="1"/>
      <c r="AB746" s="1"/>
      <c r="AC746" s="1"/>
    </row>
    <row r="747" spans="1:29" ht="15.75" customHeight="1" x14ac:dyDescent="0.2">
      <c r="A747" s="94">
        <v>1107100</v>
      </c>
      <c r="B747" s="95" t="s">
        <v>2274</v>
      </c>
      <c r="C747" s="16" t="s">
        <v>374</v>
      </c>
      <c r="D747" s="96">
        <v>15</v>
      </c>
      <c r="E747" s="96">
        <v>72</v>
      </c>
      <c r="F747" s="96">
        <v>0</v>
      </c>
      <c r="G747" s="96">
        <v>0</v>
      </c>
      <c r="H747" s="96">
        <v>0</v>
      </c>
      <c r="I747" s="97">
        <v>110</v>
      </c>
      <c r="J747" s="97">
        <v>0</v>
      </c>
      <c r="K747" s="97">
        <v>0</v>
      </c>
      <c r="L747" s="97">
        <v>0</v>
      </c>
      <c r="M747" s="97">
        <v>25</v>
      </c>
      <c r="N747" s="97">
        <v>20</v>
      </c>
      <c r="O747" s="97">
        <v>0</v>
      </c>
      <c r="P747" s="98">
        <v>5</v>
      </c>
      <c r="Q747" s="98">
        <v>0</v>
      </c>
      <c r="R747" s="102">
        <v>40</v>
      </c>
      <c r="S747" s="102">
        <v>10</v>
      </c>
      <c r="T747" s="102">
        <v>30</v>
      </c>
      <c r="U747" s="102">
        <v>30</v>
      </c>
      <c r="V747" s="102">
        <v>26</v>
      </c>
      <c r="W747" s="100">
        <v>15</v>
      </c>
      <c r="X747" s="100"/>
      <c r="Y747" s="100">
        <v>0</v>
      </c>
      <c r="Z747" s="1"/>
      <c r="AA747" s="1"/>
      <c r="AB747" s="1"/>
      <c r="AC747" s="1"/>
    </row>
    <row r="748" spans="1:29" ht="15.75" customHeight="1" x14ac:dyDescent="0.2">
      <c r="A748" s="94">
        <v>1107200</v>
      </c>
      <c r="B748" s="95" t="s">
        <v>2275</v>
      </c>
      <c r="C748" s="16" t="s">
        <v>374</v>
      </c>
      <c r="D748" s="96">
        <v>0</v>
      </c>
      <c r="E748" s="96">
        <v>0</v>
      </c>
      <c r="F748" s="96">
        <v>0</v>
      </c>
      <c r="G748" s="96">
        <v>0</v>
      </c>
      <c r="H748" s="96">
        <v>0</v>
      </c>
      <c r="I748" s="97">
        <v>110</v>
      </c>
      <c r="J748" s="97">
        <v>0</v>
      </c>
      <c r="K748" s="97">
        <v>0</v>
      </c>
      <c r="L748" s="97">
        <v>110</v>
      </c>
      <c r="M748" s="97">
        <v>25</v>
      </c>
      <c r="N748" s="97">
        <v>20</v>
      </c>
      <c r="O748" s="97">
        <v>0</v>
      </c>
      <c r="P748" s="98">
        <v>5</v>
      </c>
      <c r="Q748" s="98">
        <v>0</v>
      </c>
      <c r="R748" s="102">
        <v>40</v>
      </c>
      <c r="S748" s="102">
        <v>10</v>
      </c>
      <c r="T748" s="102">
        <v>30</v>
      </c>
      <c r="U748" s="102">
        <v>30</v>
      </c>
      <c r="V748" s="102">
        <v>26</v>
      </c>
      <c r="W748" s="100">
        <v>150</v>
      </c>
      <c r="X748" s="100"/>
      <c r="Y748" s="100">
        <v>0</v>
      </c>
      <c r="Z748" s="1"/>
      <c r="AA748" s="1"/>
      <c r="AB748" s="1"/>
      <c r="AC748" s="1"/>
    </row>
    <row r="749" spans="1:29" ht="15.75" customHeight="1" x14ac:dyDescent="0.2">
      <c r="A749" s="94">
        <v>1107300</v>
      </c>
      <c r="B749" s="95" t="s">
        <v>2276</v>
      </c>
      <c r="C749" s="16" t="s">
        <v>374</v>
      </c>
      <c r="D749" s="96">
        <v>11</v>
      </c>
      <c r="E749" s="96">
        <v>55</v>
      </c>
      <c r="F749" s="96">
        <v>0</v>
      </c>
      <c r="G749" s="96">
        <v>0</v>
      </c>
      <c r="H749" s="96">
        <v>0</v>
      </c>
      <c r="I749" s="97">
        <v>127</v>
      </c>
      <c r="J749" s="97">
        <v>0</v>
      </c>
      <c r="K749" s="97">
        <v>0</v>
      </c>
      <c r="L749" s="97">
        <v>0</v>
      </c>
      <c r="M749" s="97">
        <v>25</v>
      </c>
      <c r="N749" s="97">
        <v>20</v>
      </c>
      <c r="O749" s="97">
        <v>0</v>
      </c>
      <c r="P749" s="98">
        <v>5</v>
      </c>
      <c r="Q749" s="98">
        <v>0</v>
      </c>
      <c r="R749" s="102">
        <v>40</v>
      </c>
      <c r="S749" s="102">
        <v>10</v>
      </c>
      <c r="T749" s="102">
        <v>30</v>
      </c>
      <c r="U749" s="102">
        <v>30</v>
      </c>
      <c r="V749" s="102">
        <v>26</v>
      </c>
      <c r="W749" s="100">
        <v>150</v>
      </c>
      <c r="X749" s="100"/>
      <c r="Y749" s="100">
        <v>0</v>
      </c>
      <c r="Z749" s="1"/>
      <c r="AA749" s="1"/>
      <c r="AB749" s="1"/>
      <c r="AC749" s="1"/>
    </row>
    <row r="750" spans="1:29" ht="15.75" customHeight="1" x14ac:dyDescent="0.2">
      <c r="A750" s="94">
        <v>1107400</v>
      </c>
      <c r="B750" s="95" t="s">
        <v>2277</v>
      </c>
      <c r="C750" s="16" t="s">
        <v>374</v>
      </c>
      <c r="D750" s="96">
        <v>4</v>
      </c>
      <c r="E750" s="96">
        <v>21</v>
      </c>
      <c r="F750" s="96">
        <v>63</v>
      </c>
      <c r="G750" s="96">
        <v>0</v>
      </c>
      <c r="H750" s="96">
        <v>0</v>
      </c>
      <c r="I750" s="97">
        <v>83</v>
      </c>
      <c r="J750" s="97">
        <v>89</v>
      </c>
      <c r="K750" s="97">
        <v>0</v>
      </c>
      <c r="L750" s="97">
        <v>0</v>
      </c>
      <c r="M750" s="97">
        <v>25</v>
      </c>
      <c r="N750" s="97">
        <v>20</v>
      </c>
      <c r="O750" s="97">
        <v>0</v>
      </c>
      <c r="P750" s="98">
        <v>5</v>
      </c>
      <c r="Q750" s="98">
        <v>0</v>
      </c>
      <c r="R750" s="102">
        <v>40</v>
      </c>
      <c r="S750" s="102">
        <v>10</v>
      </c>
      <c r="T750" s="102">
        <v>30</v>
      </c>
      <c r="U750" s="102">
        <v>30</v>
      </c>
      <c r="V750" s="102">
        <v>26</v>
      </c>
      <c r="W750" s="100">
        <v>150</v>
      </c>
      <c r="X750" s="100"/>
      <c r="Y750" s="100">
        <v>1</v>
      </c>
      <c r="Z750" s="1"/>
      <c r="AA750" s="1"/>
      <c r="AB750" s="1"/>
      <c r="AC750" s="1"/>
    </row>
    <row r="751" spans="1:29" ht="15.75" customHeight="1" x14ac:dyDescent="0.2">
      <c r="A751" s="94">
        <v>1107500</v>
      </c>
      <c r="B751" s="95" t="s">
        <v>2278</v>
      </c>
      <c r="C751" s="16" t="s">
        <v>374</v>
      </c>
      <c r="D751" s="96">
        <v>3</v>
      </c>
      <c r="E751" s="96">
        <v>15</v>
      </c>
      <c r="F751" s="96">
        <v>61</v>
      </c>
      <c r="G751" s="96">
        <v>0</v>
      </c>
      <c r="H751" s="96">
        <v>0</v>
      </c>
      <c r="I751" s="97">
        <v>83</v>
      </c>
      <c r="J751" s="97">
        <v>88</v>
      </c>
      <c r="K751" s="97">
        <v>0</v>
      </c>
      <c r="L751" s="97">
        <v>0</v>
      </c>
      <c r="M751" s="97">
        <v>25</v>
      </c>
      <c r="N751" s="97">
        <v>20</v>
      </c>
      <c r="O751" s="97">
        <v>0</v>
      </c>
      <c r="P751" s="98">
        <v>5</v>
      </c>
      <c r="Q751" s="98">
        <v>0</v>
      </c>
      <c r="R751" s="102">
        <v>40</v>
      </c>
      <c r="S751" s="102">
        <v>10</v>
      </c>
      <c r="T751" s="102">
        <v>30</v>
      </c>
      <c r="U751" s="102">
        <v>30</v>
      </c>
      <c r="V751" s="102">
        <v>26</v>
      </c>
      <c r="W751" s="100">
        <v>150</v>
      </c>
      <c r="X751" s="100"/>
      <c r="Y751" s="100">
        <v>1</v>
      </c>
      <c r="Z751" s="1"/>
      <c r="AA751" s="1"/>
      <c r="AB751" s="1"/>
      <c r="AC751" s="1"/>
    </row>
    <row r="752" spans="1:29" ht="15.75" customHeight="1" x14ac:dyDescent="0.2">
      <c r="A752" s="94">
        <v>1107600</v>
      </c>
      <c r="B752" s="95" t="s">
        <v>2279</v>
      </c>
      <c r="C752" s="16" t="s">
        <v>374</v>
      </c>
      <c r="D752" s="96">
        <v>6</v>
      </c>
      <c r="E752" s="96">
        <v>28</v>
      </c>
      <c r="F752" s="96">
        <v>0</v>
      </c>
      <c r="G752" s="96">
        <v>62</v>
      </c>
      <c r="H752" s="96">
        <v>0</v>
      </c>
      <c r="I752" s="97">
        <v>74</v>
      </c>
      <c r="J752" s="97">
        <v>91</v>
      </c>
      <c r="K752" s="97">
        <v>0</v>
      </c>
      <c r="L752" s="97">
        <v>0</v>
      </c>
      <c r="M752" s="97">
        <v>25</v>
      </c>
      <c r="N752" s="97">
        <v>20</v>
      </c>
      <c r="O752" s="97">
        <v>0</v>
      </c>
      <c r="P752" s="98">
        <v>5</v>
      </c>
      <c r="Q752" s="98">
        <v>0</v>
      </c>
      <c r="R752" s="102">
        <v>40</v>
      </c>
      <c r="S752" s="102">
        <v>10</v>
      </c>
      <c r="T752" s="102">
        <v>30</v>
      </c>
      <c r="U752" s="102">
        <v>30</v>
      </c>
      <c r="V752" s="102">
        <v>26</v>
      </c>
      <c r="W752" s="100">
        <v>150</v>
      </c>
      <c r="X752" s="100"/>
      <c r="Y752" s="100">
        <v>1</v>
      </c>
      <c r="Z752" s="1"/>
      <c r="AA752" s="1"/>
      <c r="AB752" s="1"/>
      <c r="AC752" s="1"/>
    </row>
    <row r="753" spans="1:29" ht="15.75" customHeight="1" x14ac:dyDescent="0.2">
      <c r="A753" s="94">
        <v>1107700</v>
      </c>
      <c r="B753" s="95" t="s">
        <v>2280</v>
      </c>
      <c r="C753" s="16" t="s">
        <v>374</v>
      </c>
      <c r="D753" s="96">
        <v>5</v>
      </c>
      <c r="E753" s="96">
        <v>26</v>
      </c>
      <c r="F753" s="96">
        <v>0</v>
      </c>
      <c r="G753" s="96">
        <v>73</v>
      </c>
      <c r="H753" s="96">
        <v>0</v>
      </c>
      <c r="I753" s="97">
        <v>76</v>
      </c>
      <c r="J753" s="97">
        <v>83</v>
      </c>
      <c r="K753" s="97">
        <v>0</v>
      </c>
      <c r="L753" s="97">
        <v>0</v>
      </c>
      <c r="M753" s="97">
        <v>25</v>
      </c>
      <c r="N753" s="97">
        <v>20</v>
      </c>
      <c r="O753" s="97">
        <v>0</v>
      </c>
      <c r="P753" s="98">
        <v>5</v>
      </c>
      <c r="Q753" s="98">
        <v>0</v>
      </c>
      <c r="R753" s="102">
        <v>40</v>
      </c>
      <c r="S753" s="102">
        <v>10</v>
      </c>
      <c r="T753" s="102">
        <v>30</v>
      </c>
      <c r="U753" s="102">
        <v>30</v>
      </c>
      <c r="V753" s="102">
        <v>26</v>
      </c>
      <c r="W753" s="100">
        <v>150</v>
      </c>
      <c r="X753" s="100"/>
      <c r="Y753" s="100">
        <v>1</v>
      </c>
      <c r="Z753" s="1"/>
      <c r="AA753" s="1"/>
      <c r="AB753" s="1"/>
      <c r="AC753" s="1"/>
    </row>
    <row r="754" spans="1:29" ht="15.75" customHeight="1" x14ac:dyDescent="0.2">
      <c r="A754" s="94">
        <v>1107800</v>
      </c>
      <c r="B754" s="95" t="s">
        <v>2281</v>
      </c>
      <c r="C754" s="16" t="s">
        <v>374</v>
      </c>
      <c r="D754" s="96">
        <v>0</v>
      </c>
      <c r="E754" s="96">
        <v>0</v>
      </c>
      <c r="F754" s="96">
        <v>0</v>
      </c>
      <c r="G754" s="96">
        <v>0</v>
      </c>
      <c r="H754" s="96">
        <v>0</v>
      </c>
      <c r="I754" s="97">
        <v>110</v>
      </c>
      <c r="J754" s="97">
        <v>0</v>
      </c>
      <c r="K754" s="97">
        <v>110</v>
      </c>
      <c r="L754" s="97">
        <v>0</v>
      </c>
      <c r="M754" s="97">
        <v>25</v>
      </c>
      <c r="N754" s="97">
        <v>20</v>
      </c>
      <c r="O754" s="97">
        <v>0</v>
      </c>
      <c r="P754" s="98">
        <v>5</v>
      </c>
      <c r="Q754" s="98">
        <v>0</v>
      </c>
      <c r="R754" s="102">
        <v>40</v>
      </c>
      <c r="S754" s="102">
        <v>10</v>
      </c>
      <c r="T754" s="102">
        <v>30</v>
      </c>
      <c r="U754" s="102">
        <v>30</v>
      </c>
      <c r="V754" s="102">
        <v>26</v>
      </c>
      <c r="W754" s="100">
        <v>150</v>
      </c>
      <c r="X754" s="100"/>
      <c r="Y754" s="100">
        <v>0</v>
      </c>
      <c r="Z754" s="1"/>
      <c r="AA754" s="1"/>
      <c r="AB754" s="1"/>
      <c r="AC754" s="1"/>
    </row>
    <row r="755" spans="1:29" ht="15.75" customHeight="1" x14ac:dyDescent="0.2">
      <c r="A755" s="94">
        <v>1107900</v>
      </c>
      <c r="B755" s="95" t="s">
        <v>2282</v>
      </c>
      <c r="C755" s="16" t="s">
        <v>374</v>
      </c>
      <c r="D755" s="96">
        <v>0</v>
      </c>
      <c r="E755" s="96">
        <v>0</v>
      </c>
      <c r="F755" s="96">
        <v>0</v>
      </c>
      <c r="G755" s="96">
        <v>0</v>
      </c>
      <c r="H755" s="96">
        <v>1</v>
      </c>
      <c r="I755" s="97">
        <v>96</v>
      </c>
      <c r="J755" s="97">
        <v>0</v>
      </c>
      <c r="K755" s="97">
        <v>110</v>
      </c>
      <c r="L755" s="97">
        <v>0</v>
      </c>
      <c r="M755" s="97">
        <v>25</v>
      </c>
      <c r="N755" s="97">
        <v>20</v>
      </c>
      <c r="O755" s="97">
        <v>0</v>
      </c>
      <c r="P755" s="98">
        <v>5</v>
      </c>
      <c r="Q755" s="98">
        <v>0</v>
      </c>
      <c r="R755" s="102">
        <v>40</v>
      </c>
      <c r="S755" s="102">
        <v>10</v>
      </c>
      <c r="T755" s="102">
        <v>30</v>
      </c>
      <c r="U755" s="102">
        <v>30</v>
      </c>
      <c r="V755" s="102">
        <v>26</v>
      </c>
      <c r="W755" s="100">
        <v>150</v>
      </c>
      <c r="X755" s="100"/>
      <c r="Y755" s="100">
        <v>0</v>
      </c>
      <c r="Z755" s="1"/>
      <c r="AA755" s="1"/>
      <c r="AB755" s="1"/>
      <c r="AC755" s="1"/>
    </row>
    <row r="756" spans="1:29" ht="15.75" customHeight="1" x14ac:dyDescent="0.2">
      <c r="A756" s="94" t="s">
        <v>418</v>
      </c>
      <c r="B756" s="94" t="s">
        <v>449</v>
      </c>
      <c r="C756" s="16" t="s">
        <v>2</v>
      </c>
      <c r="D756" s="96" t="s">
        <v>419</v>
      </c>
      <c r="E756" s="96" t="s">
        <v>420</v>
      </c>
      <c r="F756" s="96" t="s">
        <v>421</v>
      </c>
      <c r="G756" s="96" t="s">
        <v>422</v>
      </c>
      <c r="H756" s="96" t="s">
        <v>423</v>
      </c>
      <c r="I756" s="97" t="s">
        <v>424</v>
      </c>
      <c r="J756" s="97" t="s">
        <v>425</v>
      </c>
      <c r="K756" s="97" t="s">
        <v>426</v>
      </c>
      <c r="L756" s="97" t="s">
        <v>427</v>
      </c>
      <c r="M756" s="97" t="s">
        <v>428</v>
      </c>
      <c r="N756" s="97" t="s">
        <v>429</v>
      </c>
      <c r="O756" s="97" t="s">
        <v>430</v>
      </c>
      <c r="P756" s="98" t="s">
        <v>9</v>
      </c>
      <c r="Q756" s="98" t="s">
        <v>431</v>
      </c>
      <c r="R756" s="102" t="s">
        <v>432</v>
      </c>
      <c r="S756" s="102" t="s">
        <v>433</v>
      </c>
      <c r="T756" s="102" t="s">
        <v>434</v>
      </c>
      <c r="U756" s="102" t="s">
        <v>435</v>
      </c>
      <c r="V756" s="102" t="s">
        <v>436</v>
      </c>
      <c r="W756" s="100" t="s">
        <v>437</v>
      </c>
      <c r="X756" s="100" t="s">
        <v>10</v>
      </c>
      <c r="Y756" s="100" t="s">
        <v>438</v>
      </c>
      <c r="Z756" s="1"/>
      <c r="AA756" s="1"/>
      <c r="AB756" s="1"/>
      <c r="AC756" s="1"/>
    </row>
    <row r="757" spans="1:29" ht="15.75" customHeight="1" x14ac:dyDescent="0.2">
      <c r="A757" s="94">
        <v>1150000</v>
      </c>
      <c r="B757" s="103" t="s">
        <v>2283</v>
      </c>
      <c r="C757" s="16" t="s">
        <v>197</v>
      </c>
      <c r="D757" s="96">
        <v>13</v>
      </c>
      <c r="E757" s="96">
        <v>85</v>
      </c>
      <c r="F757" s="96">
        <v>0</v>
      </c>
      <c r="G757" s="96">
        <v>0</v>
      </c>
      <c r="H757" s="96">
        <v>0</v>
      </c>
      <c r="I757" s="97">
        <v>100</v>
      </c>
      <c r="J757" s="97">
        <v>0</v>
      </c>
      <c r="K757" s="97">
        <v>0</v>
      </c>
      <c r="L757" s="97">
        <v>0</v>
      </c>
      <c r="M757" s="97">
        <v>25</v>
      </c>
      <c r="N757" s="97">
        <v>20</v>
      </c>
      <c r="O757" s="97">
        <v>0</v>
      </c>
      <c r="P757" s="98">
        <v>5</v>
      </c>
      <c r="Q757" s="98">
        <v>0</v>
      </c>
      <c r="R757" s="102">
        <v>40</v>
      </c>
      <c r="S757" s="102">
        <v>10</v>
      </c>
      <c r="T757" s="102">
        <v>30</v>
      </c>
      <c r="U757" s="102">
        <v>30</v>
      </c>
      <c r="V757" s="102">
        <v>22</v>
      </c>
      <c r="W757" s="100">
        <v>130</v>
      </c>
      <c r="X757" s="100">
        <v>6402</v>
      </c>
      <c r="Y757" s="100">
        <v>0</v>
      </c>
      <c r="Z757" s="1"/>
      <c r="AA757" s="1"/>
      <c r="AB757" s="1"/>
      <c r="AC757" s="1"/>
    </row>
    <row r="758" spans="1:29" ht="15.75" customHeight="1" x14ac:dyDescent="0.2">
      <c r="A758" s="94">
        <v>1150100</v>
      </c>
      <c r="B758" s="95" t="s">
        <v>2284</v>
      </c>
      <c r="C758" s="16" t="s">
        <v>197</v>
      </c>
      <c r="D758" s="96">
        <v>13</v>
      </c>
      <c r="E758" s="96">
        <v>85</v>
      </c>
      <c r="F758" s="96">
        <v>0</v>
      </c>
      <c r="G758" s="96">
        <v>0</v>
      </c>
      <c r="H758" s="96">
        <v>0</v>
      </c>
      <c r="I758" s="97">
        <v>100</v>
      </c>
      <c r="J758" s="97">
        <v>0</v>
      </c>
      <c r="K758" s="97">
        <v>0</v>
      </c>
      <c r="L758" s="97">
        <v>0</v>
      </c>
      <c r="M758" s="97">
        <v>25</v>
      </c>
      <c r="N758" s="97">
        <v>20</v>
      </c>
      <c r="O758" s="97">
        <v>0</v>
      </c>
      <c r="P758" s="98">
        <v>5</v>
      </c>
      <c r="Q758" s="98">
        <v>0</v>
      </c>
      <c r="R758" s="102">
        <v>40</v>
      </c>
      <c r="S758" s="102">
        <v>10</v>
      </c>
      <c r="T758" s="102">
        <v>30</v>
      </c>
      <c r="U758" s="102">
        <v>30</v>
      </c>
      <c r="V758" s="102">
        <v>22</v>
      </c>
      <c r="W758" s="100">
        <v>13</v>
      </c>
      <c r="X758" s="100">
        <v>6402</v>
      </c>
      <c r="Y758" s="100">
        <v>0</v>
      </c>
      <c r="Z758" s="1"/>
      <c r="AA758" s="1"/>
      <c r="AB758" s="1"/>
      <c r="AC758" s="1"/>
    </row>
    <row r="759" spans="1:29" ht="15.75" customHeight="1" x14ac:dyDescent="0.2">
      <c r="A759" s="94">
        <v>1150200</v>
      </c>
      <c r="B759" s="95" t="s">
        <v>2285</v>
      </c>
      <c r="C759" s="16" t="s">
        <v>197</v>
      </c>
      <c r="D759" s="96">
        <v>0</v>
      </c>
      <c r="E759" s="96">
        <v>0</v>
      </c>
      <c r="F759" s="96">
        <v>0</v>
      </c>
      <c r="G759" s="96">
        <v>0</v>
      </c>
      <c r="H759" s="96">
        <v>0</v>
      </c>
      <c r="I759" s="97">
        <v>100</v>
      </c>
      <c r="J759" s="97">
        <v>0</v>
      </c>
      <c r="K759" s="97">
        <v>0</v>
      </c>
      <c r="L759" s="97">
        <v>100</v>
      </c>
      <c r="M759" s="97">
        <v>25</v>
      </c>
      <c r="N759" s="97">
        <v>20</v>
      </c>
      <c r="O759" s="97">
        <v>0</v>
      </c>
      <c r="P759" s="98">
        <v>5</v>
      </c>
      <c r="Q759" s="98">
        <v>0</v>
      </c>
      <c r="R759" s="102">
        <v>40</v>
      </c>
      <c r="S759" s="102">
        <v>10</v>
      </c>
      <c r="T759" s="102">
        <v>30</v>
      </c>
      <c r="U759" s="102">
        <v>30</v>
      </c>
      <c r="V759" s="102">
        <v>22</v>
      </c>
      <c r="W759" s="100">
        <v>130</v>
      </c>
      <c r="X759" s="100">
        <v>6402</v>
      </c>
      <c r="Y759" s="100">
        <v>0</v>
      </c>
      <c r="Z759" s="1"/>
      <c r="AA759" s="1"/>
      <c r="AB759" s="1"/>
      <c r="AC759" s="1"/>
    </row>
    <row r="760" spans="1:29" ht="15.75" customHeight="1" x14ac:dyDescent="0.2">
      <c r="A760" s="94">
        <v>1150300</v>
      </c>
      <c r="B760" s="95" t="s">
        <v>2286</v>
      </c>
      <c r="C760" s="16" t="s">
        <v>197</v>
      </c>
      <c r="D760" s="96">
        <v>10</v>
      </c>
      <c r="E760" s="96">
        <v>64</v>
      </c>
      <c r="F760" s="96">
        <v>0</v>
      </c>
      <c r="G760" s="96">
        <v>0</v>
      </c>
      <c r="H760" s="96">
        <v>0</v>
      </c>
      <c r="I760" s="97">
        <v>115</v>
      </c>
      <c r="J760" s="97">
        <v>0</v>
      </c>
      <c r="K760" s="97">
        <v>0</v>
      </c>
      <c r="L760" s="97">
        <v>0</v>
      </c>
      <c r="M760" s="97">
        <v>25</v>
      </c>
      <c r="N760" s="97">
        <v>20</v>
      </c>
      <c r="O760" s="97">
        <v>0</v>
      </c>
      <c r="P760" s="98">
        <v>5</v>
      </c>
      <c r="Q760" s="98">
        <v>0</v>
      </c>
      <c r="R760" s="102">
        <v>40</v>
      </c>
      <c r="S760" s="102">
        <v>10</v>
      </c>
      <c r="T760" s="102">
        <v>30</v>
      </c>
      <c r="U760" s="102">
        <v>30</v>
      </c>
      <c r="V760" s="102">
        <v>22</v>
      </c>
      <c r="W760" s="100">
        <v>130</v>
      </c>
      <c r="X760" s="100">
        <v>6402</v>
      </c>
      <c r="Y760" s="100">
        <v>0</v>
      </c>
      <c r="Z760" s="1"/>
      <c r="AA760" s="1"/>
      <c r="AB760" s="1"/>
      <c r="AC760" s="1"/>
    </row>
    <row r="761" spans="1:29" ht="15.75" customHeight="1" x14ac:dyDescent="0.2">
      <c r="A761" s="94">
        <v>1150400</v>
      </c>
      <c r="B761" s="95" t="s">
        <v>2287</v>
      </c>
      <c r="C761" s="16" t="s">
        <v>197</v>
      </c>
      <c r="D761" s="96">
        <v>4</v>
      </c>
      <c r="E761" s="96">
        <v>24</v>
      </c>
      <c r="F761" s="96">
        <v>71</v>
      </c>
      <c r="G761" s="96">
        <v>0</v>
      </c>
      <c r="H761" s="96">
        <v>0</v>
      </c>
      <c r="I761" s="97">
        <v>75</v>
      </c>
      <c r="J761" s="97">
        <v>81</v>
      </c>
      <c r="K761" s="97">
        <v>0</v>
      </c>
      <c r="L761" s="97">
        <v>0</v>
      </c>
      <c r="M761" s="97">
        <v>25</v>
      </c>
      <c r="N761" s="97">
        <v>20</v>
      </c>
      <c r="O761" s="97">
        <v>0</v>
      </c>
      <c r="P761" s="98">
        <v>5</v>
      </c>
      <c r="Q761" s="98">
        <v>0</v>
      </c>
      <c r="R761" s="102">
        <v>40</v>
      </c>
      <c r="S761" s="102">
        <v>10</v>
      </c>
      <c r="T761" s="102">
        <v>30</v>
      </c>
      <c r="U761" s="102">
        <v>30</v>
      </c>
      <c r="V761" s="102">
        <v>22</v>
      </c>
      <c r="W761" s="100">
        <v>130</v>
      </c>
      <c r="X761" s="100">
        <v>6402</v>
      </c>
      <c r="Y761" s="100">
        <v>1</v>
      </c>
      <c r="Z761" s="1"/>
      <c r="AA761" s="1"/>
      <c r="AB761" s="1"/>
      <c r="AC761" s="1"/>
    </row>
    <row r="762" spans="1:29" ht="15.75" customHeight="1" x14ac:dyDescent="0.2">
      <c r="A762" s="94">
        <v>1150500</v>
      </c>
      <c r="B762" s="95" t="s">
        <v>2288</v>
      </c>
      <c r="C762" s="16" t="s">
        <v>197</v>
      </c>
      <c r="D762" s="96">
        <v>3</v>
      </c>
      <c r="E762" s="96">
        <v>17</v>
      </c>
      <c r="F762" s="96">
        <v>69</v>
      </c>
      <c r="G762" s="96">
        <v>0</v>
      </c>
      <c r="H762" s="96">
        <v>0</v>
      </c>
      <c r="I762" s="97">
        <v>75</v>
      </c>
      <c r="J762" s="97">
        <v>80</v>
      </c>
      <c r="K762" s="97">
        <v>0</v>
      </c>
      <c r="L762" s="97">
        <v>0</v>
      </c>
      <c r="M762" s="97">
        <v>25</v>
      </c>
      <c r="N762" s="97">
        <v>20</v>
      </c>
      <c r="O762" s="97">
        <v>0</v>
      </c>
      <c r="P762" s="98">
        <v>5</v>
      </c>
      <c r="Q762" s="98">
        <v>0</v>
      </c>
      <c r="R762" s="102">
        <v>40</v>
      </c>
      <c r="S762" s="102">
        <v>10</v>
      </c>
      <c r="T762" s="102">
        <v>30</v>
      </c>
      <c r="U762" s="102">
        <v>30</v>
      </c>
      <c r="V762" s="102">
        <v>22</v>
      </c>
      <c r="W762" s="100">
        <v>130</v>
      </c>
      <c r="X762" s="100">
        <v>6402</v>
      </c>
      <c r="Y762" s="100">
        <v>1</v>
      </c>
      <c r="Z762" s="1"/>
      <c r="AA762" s="1"/>
      <c r="AB762" s="1"/>
      <c r="AC762" s="1"/>
    </row>
    <row r="763" spans="1:29" ht="15.75" customHeight="1" x14ac:dyDescent="0.2">
      <c r="A763" s="94">
        <v>1150600</v>
      </c>
      <c r="B763" s="95" t="s">
        <v>2289</v>
      </c>
      <c r="C763" s="16" t="s">
        <v>197</v>
      </c>
      <c r="D763" s="96">
        <v>5</v>
      </c>
      <c r="E763" s="96">
        <v>33</v>
      </c>
      <c r="F763" s="96">
        <v>0</v>
      </c>
      <c r="G763" s="96">
        <v>70</v>
      </c>
      <c r="H763" s="96">
        <v>0</v>
      </c>
      <c r="I763" s="97">
        <v>68</v>
      </c>
      <c r="J763" s="97">
        <v>83</v>
      </c>
      <c r="K763" s="97">
        <v>0</v>
      </c>
      <c r="L763" s="97">
        <v>0</v>
      </c>
      <c r="M763" s="97">
        <v>25</v>
      </c>
      <c r="N763" s="97">
        <v>20</v>
      </c>
      <c r="O763" s="97">
        <v>0</v>
      </c>
      <c r="P763" s="98">
        <v>5</v>
      </c>
      <c r="Q763" s="98">
        <v>0</v>
      </c>
      <c r="R763" s="102">
        <v>40</v>
      </c>
      <c r="S763" s="102">
        <v>10</v>
      </c>
      <c r="T763" s="102">
        <v>30</v>
      </c>
      <c r="U763" s="102">
        <v>30</v>
      </c>
      <c r="V763" s="102">
        <v>22</v>
      </c>
      <c r="W763" s="100">
        <v>130</v>
      </c>
      <c r="X763" s="100">
        <v>6402</v>
      </c>
      <c r="Y763" s="100">
        <v>1</v>
      </c>
      <c r="Z763" s="1"/>
      <c r="AA763" s="1"/>
      <c r="AB763" s="1"/>
      <c r="AC763" s="1"/>
    </row>
    <row r="764" spans="1:29" ht="15.75" customHeight="1" x14ac:dyDescent="0.2">
      <c r="A764" s="94">
        <v>1150700</v>
      </c>
      <c r="B764" s="95" t="s">
        <v>2290</v>
      </c>
      <c r="C764" s="16" t="s">
        <v>197</v>
      </c>
      <c r="D764" s="96">
        <v>5</v>
      </c>
      <c r="E764" s="96">
        <v>31</v>
      </c>
      <c r="F764" s="96">
        <v>0</v>
      </c>
      <c r="G764" s="96">
        <v>82</v>
      </c>
      <c r="H764" s="96">
        <v>0</v>
      </c>
      <c r="I764" s="97">
        <v>69</v>
      </c>
      <c r="J764" s="97">
        <v>75</v>
      </c>
      <c r="K764" s="97">
        <v>0</v>
      </c>
      <c r="L764" s="97">
        <v>0</v>
      </c>
      <c r="M764" s="97">
        <v>25</v>
      </c>
      <c r="N764" s="97">
        <v>20</v>
      </c>
      <c r="O764" s="97">
        <v>0</v>
      </c>
      <c r="P764" s="98">
        <v>5</v>
      </c>
      <c r="Q764" s="98">
        <v>0</v>
      </c>
      <c r="R764" s="102">
        <v>40</v>
      </c>
      <c r="S764" s="102">
        <v>10</v>
      </c>
      <c r="T764" s="102">
        <v>30</v>
      </c>
      <c r="U764" s="102">
        <v>30</v>
      </c>
      <c r="V764" s="102">
        <v>22</v>
      </c>
      <c r="W764" s="100">
        <v>130</v>
      </c>
      <c r="X764" s="100">
        <v>6402</v>
      </c>
      <c r="Y764" s="100">
        <v>1</v>
      </c>
      <c r="Z764" s="1"/>
      <c r="AA764" s="1"/>
      <c r="AB764" s="1"/>
      <c r="AC764" s="1"/>
    </row>
    <row r="765" spans="1:29" ht="15.75" customHeight="1" x14ac:dyDescent="0.2">
      <c r="A765" s="94">
        <v>1150800</v>
      </c>
      <c r="B765" s="95" t="s">
        <v>2291</v>
      </c>
      <c r="C765" s="16" t="s">
        <v>197</v>
      </c>
      <c r="D765" s="96">
        <v>0</v>
      </c>
      <c r="E765" s="96">
        <v>0</v>
      </c>
      <c r="F765" s="96">
        <v>0</v>
      </c>
      <c r="G765" s="96">
        <v>0</v>
      </c>
      <c r="H765" s="96">
        <v>0</v>
      </c>
      <c r="I765" s="97">
        <v>100</v>
      </c>
      <c r="J765" s="97">
        <v>0</v>
      </c>
      <c r="K765" s="97">
        <v>100</v>
      </c>
      <c r="L765" s="97">
        <v>0</v>
      </c>
      <c r="M765" s="97">
        <v>25</v>
      </c>
      <c r="N765" s="97">
        <v>20</v>
      </c>
      <c r="O765" s="97">
        <v>0</v>
      </c>
      <c r="P765" s="98">
        <v>5</v>
      </c>
      <c r="Q765" s="98">
        <v>0</v>
      </c>
      <c r="R765" s="102">
        <v>40</v>
      </c>
      <c r="S765" s="102">
        <v>10</v>
      </c>
      <c r="T765" s="102">
        <v>30</v>
      </c>
      <c r="U765" s="102">
        <v>30</v>
      </c>
      <c r="V765" s="102">
        <v>22</v>
      </c>
      <c r="W765" s="100">
        <v>130</v>
      </c>
      <c r="X765" s="100">
        <v>6402</v>
      </c>
      <c r="Y765" s="100">
        <v>0</v>
      </c>
      <c r="Z765" s="1"/>
      <c r="AA765" s="1"/>
      <c r="AB765" s="1"/>
      <c r="AC765" s="1"/>
    </row>
    <row r="766" spans="1:29" ht="15.75" customHeight="1" x14ac:dyDescent="0.2">
      <c r="A766" s="94">
        <v>1150900</v>
      </c>
      <c r="B766" s="95" t="s">
        <v>2292</v>
      </c>
      <c r="C766" s="16" t="s">
        <v>197</v>
      </c>
      <c r="D766" s="96">
        <v>0</v>
      </c>
      <c r="E766" s="96">
        <v>0</v>
      </c>
      <c r="F766" s="96">
        <v>0</v>
      </c>
      <c r="G766" s="96">
        <v>0</v>
      </c>
      <c r="H766" s="96">
        <v>1</v>
      </c>
      <c r="I766" s="97">
        <v>87</v>
      </c>
      <c r="J766" s="97">
        <v>0</v>
      </c>
      <c r="K766" s="97">
        <v>101</v>
      </c>
      <c r="L766" s="97">
        <v>0</v>
      </c>
      <c r="M766" s="97">
        <v>25</v>
      </c>
      <c r="N766" s="97">
        <v>20</v>
      </c>
      <c r="O766" s="97">
        <v>0</v>
      </c>
      <c r="P766" s="98">
        <v>5</v>
      </c>
      <c r="Q766" s="98">
        <v>0</v>
      </c>
      <c r="R766" s="102">
        <v>40</v>
      </c>
      <c r="S766" s="102">
        <v>10</v>
      </c>
      <c r="T766" s="102">
        <v>30</v>
      </c>
      <c r="U766" s="102">
        <v>30</v>
      </c>
      <c r="V766" s="102">
        <v>22</v>
      </c>
      <c r="W766" s="100">
        <v>130</v>
      </c>
      <c r="X766" s="100">
        <v>6402</v>
      </c>
      <c r="Y766" s="100">
        <v>0</v>
      </c>
      <c r="Z766" s="1"/>
      <c r="AA766" s="1"/>
      <c r="AB766" s="1"/>
      <c r="AC766" s="1"/>
    </row>
    <row r="767" spans="1:29" ht="15.75" customHeight="1" x14ac:dyDescent="0.2">
      <c r="A767" s="94" t="s">
        <v>418</v>
      </c>
      <c r="B767" s="94" t="s">
        <v>449</v>
      </c>
      <c r="C767" s="16" t="s">
        <v>2</v>
      </c>
      <c r="D767" s="96" t="s">
        <v>419</v>
      </c>
      <c r="E767" s="96" t="s">
        <v>420</v>
      </c>
      <c r="F767" s="96" t="s">
        <v>421</v>
      </c>
      <c r="G767" s="96" t="s">
        <v>422</v>
      </c>
      <c r="H767" s="96" t="s">
        <v>423</v>
      </c>
      <c r="I767" s="97" t="s">
        <v>424</v>
      </c>
      <c r="J767" s="97" t="s">
        <v>425</v>
      </c>
      <c r="K767" s="97" t="s">
        <v>426</v>
      </c>
      <c r="L767" s="97" t="s">
        <v>427</v>
      </c>
      <c r="M767" s="97" t="s">
        <v>428</v>
      </c>
      <c r="N767" s="97" t="s">
        <v>429</v>
      </c>
      <c r="O767" s="97" t="s">
        <v>430</v>
      </c>
      <c r="P767" s="98" t="s">
        <v>9</v>
      </c>
      <c r="Q767" s="98" t="s">
        <v>431</v>
      </c>
      <c r="R767" s="102" t="s">
        <v>432</v>
      </c>
      <c r="S767" s="102" t="s">
        <v>433</v>
      </c>
      <c r="T767" s="102" t="s">
        <v>434</v>
      </c>
      <c r="U767" s="102" t="s">
        <v>435</v>
      </c>
      <c r="V767" s="102" t="s">
        <v>436</v>
      </c>
      <c r="W767" s="100" t="s">
        <v>437</v>
      </c>
      <c r="X767" s="100" t="s">
        <v>10</v>
      </c>
      <c r="Y767" s="100" t="s">
        <v>438</v>
      </c>
      <c r="Z767" s="1"/>
      <c r="AA767" s="1"/>
      <c r="AB767" s="1"/>
      <c r="AC767" s="1"/>
    </row>
    <row r="768" spans="1:29" ht="15.75" customHeight="1" x14ac:dyDescent="0.2">
      <c r="A768" s="94">
        <v>1151000</v>
      </c>
      <c r="B768" s="103" t="s">
        <v>2293</v>
      </c>
      <c r="C768" s="16" t="s">
        <v>101</v>
      </c>
      <c r="D768" s="96">
        <v>8</v>
      </c>
      <c r="E768" s="96">
        <v>94</v>
      </c>
      <c r="F768" s="96">
        <v>0</v>
      </c>
      <c r="G768" s="96">
        <v>0</v>
      </c>
      <c r="H768" s="96">
        <v>0</v>
      </c>
      <c r="I768" s="97">
        <v>180</v>
      </c>
      <c r="J768" s="97">
        <v>0</v>
      </c>
      <c r="K768" s="97">
        <v>0</v>
      </c>
      <c r="L768" s="97">
        <v>0</v>
      </c>
      <c r="M768" s="97">
        <v>25</v>
      </c>
      <c r="N768" s="97">
        <v>20</v>
      </c>
      <c r="O768" s="97">
        <v>0</v>
      </c>
      <c r="P768" s="98">
        <v>6</v>
      </c>
      <c r="Q768" s="98">
        <v>0</v>
      </c>
      <c r="R768" s="102">
        <v>40</v>
      </c>
      <c r="S768" s="102">
        <v>10</v>
      </c>
      <c r="T768" s="102">
        <v>30</v>
      </c>
      <c r="U768" s="102">
        <v>30</v>
      </c>
      <c r="V768" s="102">
        <v>22</v>
      </c>
      <c r="W768" s="100">
        <v>100</v>
      </c>
      <c r="X768" s="100" t="s">
        <v>2294</v>
      </c>
      <c r="Y768" s="100">
        <v>0</v>
      </c>
      <c r="Z768" s="1"/>
      <c r="AA768" s="1"/>
      <c r="AB768" s="1"/>
      <c r="AC768" s="1"/>
    </row>
    <row r="769" spans="1:29" ht="15.75" customHeight="1" x14ac:dyDescent="0.2">
      <c r="A769" s="140" t="s">
        <v>1245</v>
      </c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2"/>
      <c r="Z769" s="1"/>
      <c r="AA769" s="1"/>
      <c r="AB769" s="1"/>
      <c r="AC769" s="1"/>
    </row>
    <row r="770" spans="1:29" ht="15.75" customHeight="1" x14ac:dyDescent="0.2">
      <c r="A770" s="94" t="s">
        <v>418</v>
      </c>
      <c r="B770" s="94" t="s">
        <v>449</v>
      </c>
      <c r="C770" s="16" t="s">
        <v>2</v>
      </c>
      <c r="D770" s="96" t="s">
        <v>419</v>
      </c>
      <c r="E770" s="96" t="s">
        <v>420</v>
      </c>
      <c r="F770" s="96" t="s">
        <v>421</v>
      </c>
      <c r="G770" s="96" t="s">
        <v>422</v>
      </c>
      <c r="H770" s="96" t="s">
        <v>423</v>
      </c>
      <c r="I770" s="97" t="s">
        <v>424</v>
      </c>
      <c r="J770" s="97" t="s">
        <v>425</v>
      </c>
      <c r="K770" s="97" t="s">
        <v>426</v>
      </c>
      <c r="L770" s="97" t="s">
        <v>427</v>
      </c>
      <c r="M770" s="97" t="s">
        <v>428</v>
      </c>
      <c r="N770" s="97" t="s">
        <v>429</v>
      </c>
      <c r="O770" s="97" t="s">
        <v>430</v>
      </c>
      <c r="P770" s="98" t="s">
        <v>9</v>
      </c>
      <c r="Q770" s="98" t="s">
        <v>431</v>
      </c>
      <c r="R770" s="102" t="s">
        <v>432</v>
      </c>
      <c r="S770" s="102" t="s">
        <v>433</v>
      </c>
      <c r="T770" s="102" t="s">
        <v>434</v>
      </c>
      <c r="U770" s="102" t="s">
        <v>435</v>
      </c>
      <c r="V770" s="102" t="s">
        <v>436</v>
      </c>
      <c r="W770" s="100" t="s">
        <v>437</v>
      </c>
      <c r="X770" s="100" t="s">
        <v>10</v>
      </c>
      <c r="Y770" s="100" t="s">
        <v>438</v>
      </c>
      <c r="Z770" s="1"/>
      <c r="AA770" s="1"/>
      <c r="AB770" s="1"/>
      <c r="AC770" s="1"/>
    </row>
    <row r="771" spans="1:29" ht="15.75" customHeight="1" x14ac:dyDescent="0.2">
      <c r="A771" s="94">
        <v>1200000</v>
      </c>
      <c r="B771" s="103" t="s">
        <v>1246</v>
      </c>
      <c r="C771" s="16" t="s">
        <v>220</v>
      </c>
      <c r="D771" s="96">
        <v>38</v>
      </c>
      <c r="E771" s="96">
        <v>140</v>
      </c>
      <c r="F771" s="96">
        <v>0</v>
      </c>
      <c r="G771" s="96">
        <v>0</v>
      </c>
      <c r="H771" s="96">
        <v>0</v>
      </c>
      <c r="I771" s="97">
        <v>31</v>
      </c>
      <c r="J771" s="97">
        <v>0</v>
      </c>
      <c r="K771" s="97">
        <v>0</v>
      </c>
      <c r="L771" s="97">
        <v>0</v>
      </c>
      <c r="M771" s="97">
        <v>1</v>
      </c>
      <c r="N771" s="97">
        <v>0</v>
      </c>
      <c r="O771" s="97">
        <v>0</v>
      </c>
      <c r="P771" s="98">
        <v>0.5</v>
      </c>
      <c r="Q771" s="98">
        <v>0</v>
      </c>
      <c r="R771" s="102">
        <v>0</v>
      </c>
      <c r="S771" s="102">
        <v>0</v>
      </c>
      <c r="T771" s="102">
        <v>0</v>
      </c>
      <c r="U771" s="102">
        <v>0</v>
      </c>
      <c r="V771" s="102">
        <v>0</v>
      </c>
      <c r="W771" s="100">
        <v>100</v>
      </c>
      <c r="X771" s="100"/>
      <c r="Y771" s="100">
        <v>0</v>
      </c>
      <c r="Z771" s="1"/>
      <c r="AA771" s="1"/>
      <c r="AB771" s="1"/>
      <c r="AC771" s="1"/>
    </row>
    <row r="772" spans="1:29" ht="15.75" customHeight="1" x14ac:dyDescent="0.2">
      <c r="A772" s="94">
        <v>1200100</v>
      </c>
      <c r="B772" s="95" t="s">
        <v>1247</v>
      </c>
      <c r="C772" s="16" t="s">
        <v>220</v>
      </c>
      <c r="D772" s="96">
        <v>38</v>
      </c>
      <c r="E772" s="96">
        <v>140</v>
      </c>
      <c r="F772" s="96">
        <v>0</v>
      </c>
      <c r="G772" s="96">
        <v>0</v>
      </c>
      <c r="H772" s="96">
        <v>0</v>
      </c>
      <c r="I772" s="97">
        <v>31</v>
      </c>
      <c r="J772" s="97">
        <v>0</v>
      </c>
      <c r="K772" s="97">
        <v>0</v>
      </c>
      <c r="L772" s="97">
        <v>0</v>
      </c>
      <c r="M772" s="97">
        <v>1</v>
      </c>
      <c r="N772" s="97">
        <v>0</v>
      </c>
      <c r="O772" s="97">
        <v>0</v>
      </c>
      <c r="P772" s="98">
        <v>0.5</v>
      </c>
      <c r="Q772" s="98">
        <v>0</v>
      </c>
      <c r="R772" s="102">
        <v>0</v>
      </c>
      <c r="S772" s="102">
        <v>0</v>
      </c>
      <c r="T772" s="102">
        <v>0</v>
      </c>
      <c r="U772" s="102">
        <v>0</v>
      </c>
      <c r="V772" s="102">
        <v>0</v>
      </c>
      <c r="W772" s="100">
        <v>10</v>
      </c>
      <c r="X772" s="100"/>
      <c r="Y772" s="100">
        <v>0</v>
      </c>
      <c r="Z772" s="1"/>
      <c r="AA772" s="1"/>
      <c r="AB772" s="1"/>
      <c r="AC772" s="1"/>
    </row>
    <row r="773" spans="1:29" ht="15.75" customHeight="1" x14ac:dyDescent="0.2">
      <c r="A773" s="94">
        <v>1200200</v>
      </c>
      <c r="B773" s="95" t="s">
        <v>1248</v>
      </c>
      <c r="C773" s="16" t="s">
        <v>220</v>
      </c>
      <c r="D773" s="96">
        <v>0</v>
      </c>
      <c r="E773" s="96">
        <v>0</v>
      </c>
      <c r="F773" s="96">
        <v>0</v>
      </c>
      <c r="G773" s="96">
        <v>0</v>
      </c>
      <c r="H773" s="96">
        <v>0</v>
      </c>
      <c r="I773" s="97">
        <v>31</v>
      </c>
      <c r="J773" s="97">
        <v>0</v>
      </c>
      <c r="K773" s="97">
        <v>0</v>
      </c>
      <c r="L773" s="97">
        <v>31</v>
      </c>
      <c r="M773" s="97">
        <v>1</v>
      </c>
      <c r="N773" s="97">
        <v>0</v>
      </c>
      <c r="O773" s="97">
        <v>0</v>
      </c>
      <c r="P773" s="98">
        <v>0.5</v>
      </c>
      <c r="Q773" s="98">
        <v>0</v>
      </c>
      <c r="R773" s="102">
        <v>0</v>
      </c>
      <c r="S773" s="102">
        <v>0</v>
      </c>
      <c r="T773" s="102">
        <v>0</v>
      </c>
      <c r="U773" s="102">
        <v>0</v>
      </c>
      <c r="V773" s="102">
        <v>0</v>
      </c>
      <c r="W773" s="100">
        <v>100</v>
      </c>
      <c r="X773" s="100"/>
      <c r="Y773" s="100">
        <v>0</v>
      </c>
      <c r="Z773" s="1"/>
      <c r="AA773" s="1"/>
      <c r="AB773" s="1"/>
      <c r="AC773" s="1"/>
    </row>
    <row r="774" spans="1:29" ht="15.75" customHeight="1" x14ac:dyDescent="0.2">
      <c r="A774" s="94">
        <v>1200300</v>
      </c>
      <c r="B774" s="95" t="s">
        <v>1249</v>
      </c>
      <c r="C774" s="16" t="s">
        <v>220</v>
      </c>
      <c r="D774" s="96">
        <v>29</v>
      </c>
      <c r="E774" s="96">
        <v>105</v>
      </c>
      <c r="F774" s="96">
        <v>0</v>
      </c>
      <c r="G774" s="96">
        <v>0</v>
      </c>
      <c r="H774" s="96">
        <v>0</v>
      </c>
      <c r="I774" s="97">
        <v>36</v>
      </c>
      <c r="J774" s="97">
        <v>0</v>
      </c>
      <c r="K774" s="97">
        <v>0</v>
      </c>
      <c r="L774" s="97">
        <v>0</v>
      </c>
      <c r="M774" s="97">
        <v>1</v>
      </c>
      <c r="N774" s="97">
        <v>0</v>
      </c>
      <c r="O774" s="97">
        <v>0</v>
      </c>
      <c r="P774" s="98">
        <v>0.5</v>
      </c>
      <c r="Q774" s="98">
        <v>0</v>
      </c>
      <c r="R774" s="102">
        <v>0</v>
      </c>
      <c r="S774" s="102">
        <v>0</v>
      </c>
      <c r="T774" s="102">
        <v>0</v>
      </c>
      <c r="U774" s="102">
        <v>0</v>
      </c>
      <c r="V774" s="102">
        <v>0</v>
      </c>
      <c r="W774" s="100">
        <v>100</v>
      </c>
      <c r="X774" s="100"/>
      <c r="Y774" s="100">
        <v>0</v>
      </c>
      <c r="Z774" s="1"/>
      <c r="AA774" s="1"/>
      <c r="AB774" s="1"/>
      <c r="AC774" s="1"/>
    </row>
    <row r="775" spans="1:29" ht="15.75" customHeight="1" x14ac:dyDescent="0.2">
      <c r="A775" s="94">
        <v>1200400</v>
      </c>
      <c r="B775" s="95" t="s">
        <v>1250</v>
      </c>
      <c r="C775" s="16" t="s">
        <v>220</v>
      </c>
      <c r="D775" s="96">
        <v>11</v>
      </c>
      <c r="E775" s="96">
        <v>39</v>
      </c>
      <c r="F775" s="96">
        <v>128</v>
      </c>
      <c r="G775" s="96">
        <v>0</v>
      </c>
      <c r="H775" s="96">
        <v>0</v>
      </c>
      <c r="I775" s="97">
        <v>23</v>
      </c>
      <c r="J775" s="97">
        <v>25</v>
      </c>
      <c r="K775" s="97">
        <v>0</v>
      </c>
      <c r="L775" s="97">
        <v>0</v>
      </c>
      <c r="M775" s="97">
        <v>1</v>
      </c>
      <c r="N775" s="97">
        <v>0</v>
      </c>
      <c r="O775" s="97">
        <v>0</v>
      </c>
      <c r="P775" s="98">
        <v>0.5</v>
      </c>
      <c r="Q775" s="98">
        <v>0</v>
      </c>
      <c r="R775" s="102">
        <v>0</v>
      </c>
      <c r="S775" s="102">
        <v>0</v>
      </c>
      <c r="T775" s="102">
        <v>0</v>
      </c>
      <c r="U775" s="102">
        <v>0</v>
      </c>
      <c r="V775" s="102">
        <v>0</v>
      </c>
      <c r="W775" s="100">
        <v>100</v>
      </c>
      <c r="X775" s="100"/>
      <c r="Y775" s="100">
        <v>1</v>
      </c>
      <c r="Z775" s="1"/>
      <c r="AA775" s="1"/>
      <c r="AB775" s="1"/>
      <c r="AC775" s="1"/>
    </row>
    <row r="776" spans="1:29" ht="15.75" customHeight="1" x14ac:dyDescent="0.2">
      <c r="A776" s="94">
        <v>1200500</v>
      </c>
      <c r="B776" s="95" t="s">
        <v>1251</v>
      </c>
      <c r="C776" s="16" t="s">
        <v>220</v>
      </c>
      <c r="D776" s="96">
        <v>8</v>
      </c>
      <c r="E776" s="96">
        <v>28</v>
      </c>
      <c r="F776" s="96">
        <v>125</v>
      </c>
      <c r="G776" s="96">
        <v>0</v>
      </c>
      <c r="H776" s="96">
        <v>0</v>
      </c>
      <c r="I776" s="97">
        <v>23</v>
      </c>
      <c r="J776" s="97">
        <v>25</v>
      </c>
      <c r="K776" s="97">
        <v>0</v>
      </c>
      <c r="L776" s="97">
        <v>0</v>
      </c>
      <c r="M776" s="97">
        <v>1</v>
      </c>
      <c r="N776" s="97">
        <v>0</v>
      </c>
      <c r="O776" s="97">
        <v>0</v>
      </c>
      <c r="P776" s="98">
        <v>0.5</v>
      </c>
      <c r="Q776" s="98">
        <v>0</v>
      </c>
      <c r="R776" s="102">
        <v>0</v>
      </c>
      <c r="S776" s="102">
        <v>0</v>
      </c>
      <c r="T776" s="102">
        <v>0</v>
      </c>
      <c r="U776" s="102">
        <v>0</v>
      </c>
      <c r="V776" s="102">
        <v>0</v>
      </c>
      <c r="W776" s="100">
        <v>100</v>
      </c>
      <c r="X776" s="100"/>
      <c r="Y776" s="100">
        <v>1</v>
      </c>
      <c r="Z776" s="1"/>
      <c r="AA776" s="1"/>
      <c r="AB776" s="1"/>
      <c r="AC776" s="1"/>
    </row>
    <row r="777" spans="1:29" ht="15.75" customHeight="1" x14ac:dyDescent="0.2">
      <c r="A777" s="94">
        <v>1200600</v>
      </c>
      <c r="B777" s="95" t="s">
        <v>1252</v>
      </c>
      <c r="C777" s="16" t="s">
        <v>220</v>
      </c>
      <c r="D777" s="96">
        <v>15</v>
      </c>
      <c r="E777" s="96">
        <v>54</v>
      </c>
      <c r="F777" s="96">
        <v>0</v>
      </c>
      <c r="G777" s="96">
        <v>127</v>
      </c>
      <c r="H777" s="96">
        <v>0</v>
      </c>
      <c r="I777" s="97">
        <v>21</v>
      </c>
      <c r="J777" s="97">
        <v>26</v>
      </c>
      <c r="K777" s="97">
        <v>0</v>
      </c>
      <c r="L777" s="97">
        <v>0</v>
      </c>
      <c r="M777" s="97">
        <v>1</v>
      </c>
      <c r="N777" s="97">
        <v>0</v>
      </c>
      <c r="O777" s="97">
        <v>0</v>
      </c>
      <c r="P777" s="98">
        <v>0.5</v>
      </c>
      <c r="Q777" s="98">
        <v>0</v>
      </c>
      <c r="R777" s="102">
        <v>0</v>
      </c>
      <c r="S777" s="102">
        <v>0</v>
      </c>
      <c r="T777" s="102">
        <v>0</v>
      </c>
      <c r="U777" s="102">
        <v>0</v>
      </c>
      <c r="V777" s="102">
        <v>0</v>
      </c>
      <c r="W777" s="100">
        <v>100</v>
      </c>
      <c r="X777" s="100"/>
      <c r="Y777" s="100">
        <v>1</v>
      </c>
      <c r="Z777" s="1"/>
      <c r="AA777" s="1"/>
      <c r="AB777" s="1"/>
      <c r="AC777" s="1"/>
    </row>
    <row r="778" spans="1:29" ht="15.75" customHeight="1" x14ac:dyDescent="0.2">
      <c r="A778" s="94">
        <v>1200700</v>
      </c>
      <c r="B778" s="95" t="s">
        <v>1253</v>
      </c>
      <c r="C778" s="16" t="s">
        <v>220</v>
      </c>
      <c r="D778" s="96">
        <v>14</v>
      </c>
      <c r="E778" s="96">
        <v>50</v>
      </c>
      <c r="F778" s="96">
        <v>0</v>
      </c>
      <c r="G778" s="96">
        <v>150</v>
      </c>
      <c r="H778" s="96">
        <v>0</v>
      </c>
      <c r="I778" s="97">
        <v>21</v>
      </c>
      <c r="J778" s="97">
        <v>23</v>
      </c>
      <c r="K778" s="97">
        <v>0</v>
      </c>
      <c r="L778" s="97">
        <v>0</v>
      </c>
      <c r="M778" s="97">
        <v>1</v>
      </c>
      <c r="N778" s="97">
        <v>0</v>
      </c>
      <c r="O778" s="97">
        <v>0</v>
      </c>
      <c r="P778" s="98">
        <v>0.5</v>
      </c>
      <c r="Q778" s="98">
        <v>0</v>
      </c>
      <c r="R778" s="102">
        <v>0</v>
      </c>
      <c r="S778" s="102">
        <v>0</v>
      </c>
      <c r="T778" s="102">
        <v>0</v>
      </c>
      <c r="U778" s="102">
        <v>0</v>
      </c>
      <c r="V778" s="102">
        <v>0</v>
      </c>
      <c r="W778" s="100">
        <v>100</v>
      </c>
      <c r="X778" s="100"/>
      <c r="Y778" s="100">
        <v>1</v>
      </c>
      <c r="Z778" s="1"/>
      <c r="AA778" s="1"/>
      <c r="AB778" s="1"/>
      <c r="AC778" s="1"/>
    </row>
    <row r="779" spans="1:29" ht="15.75" customHeight="1" x14ac:dyDescent="0.2">
      <c r="A779" s="94">
        <v>1200800</v>
      </c>
      <c r="B779" s="95" t="s">
        <v>1254</v>
      </c>
      <c r="C779" s="16" t="s">
        <v>220</v>
      </c>
      <c r="D779" s="96">
        <v>0</v>
      </c>
      <c r="E779" s="96">
        <v>0</v>
      </c>
      <c r="F779" s="96">
        <v>0</v>
      </c>
      <c r="G779" s="96">
        <v>0</v>
      </c>
      <c r="H779" s="96">
        <v>0</v>
      </c>
      <c r="I779" s="97">
        <v>31</v>
      </c>
      <c r="J779" s="97">
        <v>0</v>
      </c>
      <c r="K779" s="97">
        <v>31</v>
      </c>
      <c r="L779" s="97">
        <v>0</v>
      </c>
      <c r="M779" s="97">
        <v>1</v>
      </c>
      <c r="N779" s="97">
        <v>0</v>
      </c>
      <c r="O779" s="97">
        <v>0</v>
      </c>
      <c r="P779" s="98">
        <v>0.5</v>
      </c>
      <c r="Q779" s="98">
        <v>0</v>
      </c>
      <c r="R779" s="102">
        <v>0</v>
      </c>
      <c r="S779" s="102">
        <v>0</v>
      </c>
      <c r="T779" s="102">
        <v>0</v>
      </c>
      <c r="U779" s="102">
        <v>0</v>
      </c>
      <c r="V779" s="102">
        <v>0</v>
      </c>
      <c r="W779" s="100">
        <v>100</v>
      </c>
      <c r="X779" s="100"/>
      <c r="Y779" s="100">
        <v>0</v>
      </c>
      <c r="Z779" s="1"/>
      <c r="AA779" s="1"/>
      <c r="AB779" s="1"/>
      <c r="AC779" s="1"/>
    </row>
    <row r="780" spans="1:29" ht="15.75" customHeight="1" x14ac:dyDescent="0.2">
      <c r="A780" s="94">
        <v>1200900</v>
      </c>
      <c r="B780" s="95" t="s">
        <v>1255</v>
      </c>
      <c r="C780" s="16" t="s">
        <v>220</v>
      </c>
      <c r="D780" s="96">
        <v>0</v>
      </c>
      <c r="E780" s="96">
        <v>0</v>
      </c>
      <c r="F780" s="96">
        <v>0</v>
      </c>
      <c r="G780" s="96">
        <v>0</v>
      </c>
      <c r="H780" s="96">
        <v>1</v>
      </c>
      <c r="I780" s="97">
        <v>27</v>
      </c>
      <c r="J780" s="97">
        <v>0</v>
      </c>
      <c r="K780" s="97">
        <v>31</v>
      </c>
      <c r="L780" s="97">
        <v>0</v>
      </c>
      <c r="M780" s="97">
        <v>1</v>
      </c>
      <c r="N780" s="97">
        <v>0</v>
      </c>
      <c r="O780" s="97">
        <v>0</v>
      </c>
      <c r="P780" s="98">
        <v>0.5</v>
      </c>
      <c r="Q780" s="98">
        <v>0</v>
      </c>
      <c r="R780" s="102">
        <v>0</v>
      </c>
      <c r="S780" s="102">
        <v>0</v>
      </c>
      <c r="T780" s="102">
        <v>0</v>
      </c>
      <c r="U780" s="102">
        <v>0</v>
      </c>
      <c r="V780" s="102">
        <v>0</v>
      </c>
      <c r="W780" s="100">
        <v>100</v>
      </c>
      <c r="X780" s="100"/>
      <c r="Y780" s="100">
        <v>0</v>
      </c>
      <c r="Z780" s="1"/>
      <c r="AA780" s="1"/>
      <c r="AB780" s="1"/>
      <c r="AC780" s="1"/>
    </row>
    <row r="781" spans="1:29" ht="15.75" customHeight="1" x14ac:dyDescent="0.2">
      <c r="A781" s="94" t="s">
        <v>418</v>
      </c>
      <c r="B781" s="94" t="s">
        <v>449</v>
      </c>
      <c r="C781" s="16" t="s">
        <v>2</v>
      </c>
      <c r="D781" s="96" t="s">
        <v>419</v>
      </c>
      <c r="E781" s="96" t="s">
        <v>420</v>
      </c>
      <c r="F781" s="96" t="s">
        <v>421</v>
      </c>
      <c r="G781" s="96" t="s">
        <v>422</v>
      </c>
      <c r="H781" s="96" t="s">
        <v>423</v>
      </c>
      <c r="I781" s="97" t="s">
        <v>424</v>
      </c>
      <c r="J781" s="97" t="s">
        <v>425</v>
      </c>
      <c r="K781" s="97" t="s">
        <v>426</v>
      </c>
      <c r="L781" s="97" t="s">
        <v>427</v>
      </c>
      <c r="M781" s="97" t="s">
        <v>428</v>
      </c>
      <c r="N781" s="97" t="s">
        <v>429</v>
      </c>
      <c r="O781" s="97" t="s">
        <v>430</v>
      </c>
      <c r="P781" s="98" t="s">
        <v>9</v>
      </c>
      <c r="Q781" s="98" t="s">
        <v>431</v>
      </c>
      <c r="R781" s="102" t="s">
        <v>432</v>
      </c>
      <c r="S781" s="102" t="s">
        <v>433</v>
      </c>
      <c r="T781" s="102" t="s">
        <v>434</v>
      </c>
      <c r="U781" s="102" t="s">
        <v>435</v>
      </c>
      <c r="V781" s="102" t="s">
        <v>436</v>
      </c>
      <c r="W781" s="100" t="s">
        <v>437</v>
      </c>
      <c r="X781" s="100" t="s">
        <v>10</v>
      </c>
      <c r="Y781" s="100" t="s">
        <v>438</v>
      </c>
      <c r="Z781" s="1"/>
      <c r="AA781" s="1"/>
      <c r="AB781" s="1"/>
      <c r="AC781" s="1"/>
    </row>
    <row r="782" spans="1:29" ht="15.75" customHeight="1" x14ac:dyDescent="0.2">
      <c r="A782" s="94">
        <v>1201000</v>
      </c>
      <c r="B782" s="103" t="s">
        <v>2295</v>
      </c>
      <c r="C782" s="16" t="s">
        <v>1257</v>
      </c>
      <c r="D782" s="96">
        <v>38</v>
      </c>
      <c r="E782" s="96">
        <v>140</v>
      </c>
      <c r="F782" s="96">
        <v>0</v>
      </c>
      <c r="G782" s="96">
        <v>0</v>
      </c>
      <c r="H782" s="96">
        <v>0</v>
      </c>
      <c r="I782" s="97">
        <v>36</v>
      </c>
      <c r="J782" s="97">
        <v>0</v>
      </c>
      <c r="K782" s="97">
        <v>0</v>
      </c>
      <c r="L782" s="97">
        <v>0</v>
      </c>
      <c r="M782" s="97">
        <v>1</v>
      </c>
      <c r="N782" s="97">
        <v>0</v>
      </c>
      <c r="O782" s="97">
        <v>0</v>
      </c>
      <c r="P782" s="98">
        <v>1</v>
      </c>
      <c r="Q782" s="98">
        <v>0</v>
      </c>
      <c r="R782" s="102">
        <v>0</v>
      </c>
      <c r="S782" s="102">
        <v>0</v>
      </c>
      <c r="T782" s="102">
        <v>0</v>
      </c>
      <c r="U782" s="102">
        <v>0</v>
      </c>
      <c r="V782" s="102">
        <v>0</v>
      </c>
      <c r="W782" s="100">
        <v>100</v>
      </c>
      <c r="X782" s="100"/>
      <c r="Y782" s="100">
        <v>0</v>
      </c>
      <c r="Z782" s="1"/>
      <c r="AA782" s="1"/>
      <c r="AB782" s="1"/>
      <c r="AC782" s="1"/>
    </row>
    <row r="783" spans="1:29" ht="15.75" customHeight="1" x14ac:dyDescent="0.2">
      <c r="A783" s="94">
        <v>1201100</v>
      </c>
      <c r="B783" s="95" t="s">
        <v>2296</v>
      </c>
      <c r="C783" s="16" t="s">
        <v>1257</v>
      </c>
      <c r="D783" s="96">
        <v>38</v>
      </c>
      <c r="E783" s="96">
        <v>140</v>
      </c>
      <c r="F783" s="96">
        <v>0</v>
      </c>
      <c r="G783" s="96">
        <v>0</v>
      </c>
      <c r="H783" s="96">
        <v>0</v>
      </c>
      <c r="I783" s="97">
        <v>36</v>
      </c>
      <c r="J783" s="97">
        <v>0</v>
      </c>
      <c r="K783" s="97">
        <v>0</v>
      </c>
      <c r="L783" s="97">
        <v>0</v>
      </c>
      <c r="M783" s="97">
        <v>1</v>
      </c>
      <c r="N783" s="97">
        <v>0</v>
      </c>
      <c r="O783" s="97">
        <v>0</v>
      </c>
      <c r="P783" s="98">
        <v>1</v>
      </c>
      <c r="Q783" s="98">
        <v>0</v>
      </c>
      <c r="R783" s="102">
        <v>0</v>
      </c>
      <c r="S783" s="102">
        <v>0</v>
      </c>
      <c r="T783" s="102">
        <v>0</v>
      </c>
      <c r="U783" s="102">
        <v>0</v>
      </c>
      <c r="V783" s="102">
        <v>0</v>
      </c>
      <c r="W783" s="100">
        <v>10</v>
      </c>
      <c r="X783" s="100"/>
      <c r="Y783" s="100">
        <v>0</v>
      </c>
      <c r="Z783" s="1"/>
      <c r="AA783" s="1"/>
      <c r="AB783" s="1"/>
      <c r="AC783" s="1"/>
    </row>
    <row r="784" spans="1:29" ht="15.75" customHeight="1" x14ac:dyDescent="0.2">
      <c r="A784" s="94">
        <v>1201200</v>
      </c>
      <c r="B784" s="95" t="s">
        <v>2297</v>
      </c>
      <c r="C784" s="16" t="s">
        <v>1257</v>
      </c>
      <c r="D784" s="96">
        <v>0</v>
      </c>
      <c r="E784" s="96">
        <v>0</v>
      </c>
      <c r="F784" s="96">
        <v>0</v>
      </c>
      <c r="G784" s="96">
        <v>0</v>
      </c>
      <c r="H784" s="96">
        <v>0</v>
      </c>
      <c r="I784" s="97">
        <v>36</v>
      </c>
      <c r="J784" s="97">
        <v>0</v>
      </c>
      <c r="K784" s="97">
        <v>0</v>
      </c>
      <c r="L784" s="97">
        <v>36</v>
      </c>
      <c r="M784" s="97">
        <v>1</v>
      </c>
      <c r="N784" s="97">
        <v>0</v>
      </c>
      <c r="O784" s="97">
        <v>0</v>
      </c>
      <c r="P784" s="98">
        <v>1</v>
      </c>
      <c r="Q784" s="98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0">
        <v>100</v>
      </c>
      <c r="X784" s="100"/>
      <c r="Y784" s="100">
        <v>0</v>
      </c>
      <c r="Z784" s="1"/>
      <c r="AA784" s="1"/>
      <c r="AB784" s="1"/>
      <c r="AC784" s="1"/>
    </row>
    <row r="785" spans="1:29" ht="15.75" customHeight="1" x14ac:dyDescent="0.2">
      <c r="A785" s="94">
        <v>1201300</v>
      </c>
      <c r="B785" s="95" t="s">
        <v>2298</v>
      </c>
      <c r="C785" s="16" t="s">
        <v>1257</v>
      </c>
      <c r="D785" s="96">
        <v>29</v>
      </c>
      <c r="E785" s="96">
        <v>105</v>
      </c>
      <c r="F785" s="96">
        <v>0</v>
      </c>
      <c r="G785" s="96">
        <v>0</v>
      </c>
      <c r="H785" s="96">
        <v>0</v>
      </c>
      <c r="I785" s="97">
        <v>41</v>
      </c>
      <c r="J785" s="97">
        <v>0</v>
      </c>
      <c r="K785" s="97">
        <v>0</v>
      </c>
      <c r="L785" s="97">
        <v>0</v>
      </c>
      <c r="M785" s="97">
        <v>1</v>
      </c>
      <c r="N785" s="97">
        <v>0</v>
      </c>
      <c r="O785" s="97">
        <v>0</v>
      </c>
      <c r="P785" s="98">
        <v>1</v>
      </c>
      <c r="Q785" s="98">
        <v>0</v>
      </c>
      <c r="R785" s="102">
        <v>0</v>
      </c>
      <c r="S785" s="102">
        <v>0</v>
      </c>
      <c r="T785" s="102">
        <v>0</v>
      </c>
      <c r="U785" s="102">
        <v>0</v>
      </c>
      <c r="V785" s="102">
        <v>0</v>
      </c>
      <c r="W785" s="100">
        <v>100</v>
      </c>
      <c r="X785" s="100"/>
      <c r="Y785" s="100">
        <v>0</v>
      </c>
      <c r="Z785" s="1"/>
      <c r="AA785" s="1"/>
      <c r="AB785" s="1"/>
      <c r="AC785" s="1"/>
    </row>
    <row r="786" spans="1:29" ht="15.75" customHeight="1" x14ac:dyDescent="0.2">
      <c r="A786" s="94">
        <v>1201400</v>
      </c>
      <c r="B786" s="95" t="s">
        <v>2299</v>
      </c>
      <c r="C786" s="16" t="s">
        <v>1257</v>
      </c>
      <c r="D786" s="96">
        <v>11</v>
      </c>
      <c r="E786" s="96">
        <v>39</v>
      </c>
      <c r="F786" s="96">
        <v>128</v>
      </c>
      <c r="G786" s="96">
        <v>0</v>
      </c>
      <c r="H786" s="96">
        <v>0</v>
      </c>
      <c r="I786" s="97">
        <v>27</v>
      </c>
      <c r="J786" s="97">
        <v>29</v>
      </c>
      <c r="K786" s="97">
        <v>0</v>
      </c>
      <c r="L786" s="97">
        <v>0</v>
      </c>
      <c r="M786" s="97">
        <v>1</v>
      </c>
      <c r="N786" s="97">
        <v>0</v>
      </c>
      <c r="O786" s="97">
        <v>0</v>
      </c>
      <c r="P786" s="98">
        <v>1</v>
      </c>
      <c r="Q786" s="98">
        <v>0</v>
      </c>
      <c r="R786" s="102">
        <v>0</v>
      </c>
      <c r="S786" s="102">
        <v>0</v>
      </c>
      <c r="T786" s="102">
        <v>0</v>
      </c>
      <c r="U786" s="102">
        <v>0</v>
      </c>
      <c r="V786" s="102">
        <v>0</v>
      </c>
      <c r="W786" s="100">
        <v>100</v>
      </c>
      <c r="X786" s="100"/>
      <c r="Y786" s="100">
        <v>1</v>
      </c>
      <c r="Z786" s="1"/>
      <c r="AA786" s="1"/>
      <c r="AB786" s="1"/>
      <c r="AC786" s="1"/>
    </row>
    <row r="787" spans="1:29" ht="15.75" customHeight="1" x14ac:dyDescent="0.2">
      <c r="A787" s="94">
        <v>1201500</v>
      </c>
      <c r="B787" s="95" t="s">
        <v>2300</v>
      </c>
      <c r="C787" s="16" t="s">
        <v>1257</v>
      </c>
      <c r="D787" s="96">
        <v>8</v>
      </c>
      <c r="E787" s="96">
        <v>28</v>
      </c>
      <c r="F787" s="96">
        <v>125</v>
      </c>
      <c r="G787" s="96">
        <v>0</v>
      </c>
      <c r="H787" s="96">
        <v>0</v>
      </c>
      <c r="I787" s="97">
        <v>27</v>
      </c>
      <c r="J787" s="97">
        <v>29</v>
      </c>
      <c r="K787" s="97">
        <v>0</v>
      </c>
      <c r="L787" s="97">
        <v>0</v>
      </c>
      <c r="M787" s="97">
        <v>1</v>
      </c>
      <c r="N787" s="97">
        <v>0</v>
      </c>
      <c r="O787" s="97">
        <v>0</v>
      </c>
      <c r="P787" s="98">
        <v>1</v>
      </c>
      <c r="Q787" s="98">
        <v>0</v>
      </c>
      <c r="R787" s="102">
        <v>0</v>
      </c>
      <c r="S787" s="102">
        <v>0</v>
      </c>
      <c r="T787" s="102">
        <v>0</v>
      </c>
      <c r="U787" s="102">
        <v>0</v>
      </c>
      <c r="V787" s="102">
        <v>0</v>
      </c>
      <c r="W787" s="100">
        <v>100</v>
      </c>
      <c r="X787" s="100"/>
      <c r="Y787" s="100">
        <v>1</v>
      </c>
      <c r="Z787" s="1"/>
      <c r="AA787" s="1"/>
      <c r="AB787" s="1"/>
      <c r="AC787" s="1"/>
    </row>
    <row r="788" spans="1:29" ht="15.75" customHeight="1" x14ac:dyDescent="0.2">
      <c r="A788" s="94">
        <v>1201600</v>
      </c>
      <c r="B788" s="95" t="s">
        <v>2301</v>
      </c>
      <c r="C788" s="16" t="s">
        <v>1257</v>
      </c>
      <c r="D788" s="96">
        <v>15</v>
      </c>
      <c r="E788" s="96">
        <v>54</v>
      </c>
      <c r="F788" s="96">
        <v>0</v>
      </c>
      <c r="G788" s="96">
        <v>127</v>
      </c>
      <c r="H788" s="96">
        <v>0</v>
      </c>
      <c r="I788" s="97">
        <v>24</v>
      </c>
      <c r="J788" s="97">
        <v>30</v>
      </c>
      <c r="K788" s="97">
        <v>0</v>
      </c>
      <c r="L788" s="97">
        <v>0</v>
      </c>
      <c r="M788" s="97">
        <v>1</v>
      </c>
      <c r="N788" s="97">
        <v>0</v>
      </c>
      <c r="O788" s="97">
        <v>0</v>
      </c>
      <c r="P788" s="98">
        <v>1</v>
      </c>
      <c r="Q788" s="98">
        <v>0</v>
      </c>
      <c r="R788" s="102">
        <v>0</v>
      </c>
      <c r="S788" s="102">
        <v>0</v>
      </c>
      <c r="T788" s="102">
        <v>0</v>
      </c>
      <c r="U788" s="102">
        <v>0</v>
      </c>
      <c r="V788" s="102">
        <v>0</v>
      </c>
      <c r="W788" s="100">
        <v>100</v>
      </c>
      <c r="X788" s="100"/>
      <c r="Y788" s="100">
        <v>1</v>
      </c>
      <c r="Z788" s="1"/>
      <c r="AA788" s="1"/>
      <c r="AB788" s="1"/>
      <c r="AC788" s="1"/>
    </row>
    <row r="789" spans="1:29" ht="15.75" customHeight="1" x14ac:dyDescent="0.2">
      <c r="A789" s="94">
        <v>1201700</v>
      </c>
      <c r="B789" s="95" t="s">
        <v>2302</v>
      </c>
      <c r="C789" s="16" t="s">
        <v>1257</v>
      </c>
      <c r="D789" s="96">
        <v>14</v>
      </c>
      <c r="E789" s="96">
        <v>50</v>
      </c>
      <c r="F789" s="96">
        <v>0</v>
      </c>
      <c r="G789" s="96">
        <v>150</v>
      </c>
      <c r="H789" s="96">
        <v>0</v>
      </c>
      <c r="I789" s="97">
        <v>25</v>
      </c>
      <c r="J789" s="97">
        <v>27</v>
      </c>
      <c r="K789" s="97">
        <v>0</v>
      </c>
      <c r="L789" s="97">
        <v>0</v>
      </c>
      <c r="M789" s="97">
        <v>1</v>
      </c>
      <c r="N789" s="97">
        <v>0</v>
      </c>
      <c r="O789" s="97">
        <v>0</v>
      </c>
      <c r="P789" s="98">
        <v>1</v>
      </c>
      <c r="Q789" s="98">
        <v>0</v>
      </c>
      <c r="R789" s="102">
        <v>0</v>
      </c>
      <c r="S789" s="102">
        <v>0</v>
      </c>
      <c r="T789" s="102">
        <v>0</v>
      </c>
      <c r="U789" s="102">
        <v>0</v>
      </c>
      <c r="V789" s="102">
        <v>0</v>
      </c>
      <c r="W789" s="100">
        <v>100</v>
      </c>
      <c r="X789" s="100"/>
      <c r="Y789" s="100">
        <v>1</v>
      </c>
      <c r="Z789" s="1"/>
      <c r="AA789" s="1"/>
      <c r="AB789" s="1"/>
      <c r="AC789" s="1"/>
    </row>
    <row r="790" spans="1:29" ht="15.75" customHeight="1" x14ac:dyDescent="0.2">
      <c r="A790" s="94">
        <v>1201800</v>
      </c>
      <c r="B790" s="95" t="s">
        <v>2303</v>
      </c>
      <c r="C790" s="16" t="s">
        <v>1257</v>
      </c>
      <c r="D790" s="96">
        <v>0</v>
      </c>
      <c r="E790" s="96">
        <v>0</v>
      </c>
      <c r="F790" s="96">
        <v>0</v>
      </c>
      <c r="G790" s="96">
        <v>0</v>
      </c>
      <c r="H790" s="96">
        <v>0</v>
      </c>
      <c r="I790" s="97">
        <v>36</v>
      </c>
      <c r="J790" s="97">
        <v>0</v>
      </c>
      <c r="K790" s="97">
        <v>36</v>
      </c>
      <c r="L790" s="97">
        <v>0</v>
      </c>
      <c r="M790" s="97">
        <v>1</v>
      </c>
      <c r="N790" s="97">
        <v>0</v>
      </c>
      <c r="O790" s="97">
        <v>0</v>
      </c>
      <c r="P790" s="98">
        <v>1</v>
      </c>
      <c r="Q790" s="98">
        <v>0</v>
      </c>
      <c r="R790" s="102">
        <v>0</v>
      </c>
      <c r="S790" s="102">
        <v>0</v>
      </c>
      <c r="T790" s="102">
        <v>0</v>
      </c>
      <c r="U790" s="102">
        <v>0</v>
      </c>
      <c r="V790" s="102">
        <v>0</v>
      </c>
      <c r="W790" s="100">
        <v>100</v>
      </c>
      <c r="X790" s="100"/>
      <c r="Y790" s="100">
        <v>0</v>
      </c>
      <c r="Z790" s="1"/>
      <c r="AA790" s="1"/>
      <c r="AB790" s="1"/>
      <c r="AC790" s="1"/>
    </row>
    <row r="791" spans="1:29" ht="15.75" customHeight="1" x14ac:dyDescent="0.2">
      <c r="A791" s="94">
        <v>1201900</v>
      </c>
      <c r="B791" s="95" t="s">
        <v>2304</v>
      </c>
      <c r="C791" s="16" t="s">
        <v>1257</v>
      </c>
      <c r="D791" s="96">
        <v>0</v>
      </c>
      <c r="E791" s="96">
        <v>0</v>
      </c>
      <c r="F791" s="96">
        <v>0</v>
      </c>
      <c r="G791" s="96">
        <v>0</v>
      </c>
      <c r="H791" s="96">
        <v>1</v>
      </c>
      <c r="I791" s="97">
        <v>32</v>
      </c>
      <c r="J791" s="97">
        <v>0</v>
      </c>
      <c r="K791" s="97">
        <v>36</v>
      </c>
      <c r="L791" s="97">
        <v>0</v>
      </c>
      <c r="M791" s="97">
        <v>1</v>
      </c>
      <c r="N791" s="97">
        <v>0</v>
      </c>
      <c r="O791" s="97">
        <v>0</v>
      </c>
      <c r="P791" s="98">
        <v>1</v>
      </c>
      <c r="Q791" s="98">
        <v>0</v>
      </c>
      <c r="R791" s="102">
        <v>0</v>
      </c>
      <c r="S791" s="102">
        <v>0</v>
      </c>
      <c r="T791" s="102">
        <v>0</v>
      </c>
      <c r="U791" s="102">
        <v>0</v>
      </c>
      <c r="V791" s="102">
        <v>0</v>
      </c>
      <c r="W791" s="100">
        <v>100</v>
      </c>
      <c r="X791" s="100"/>
      <c r="Y791" s="100">
        <v>0</v>
      </c>
      <c r="Z791" s="1"/>
      <c r="AA791" s="1"/>
      <c r="AB791" s="1"/>
      <c r="AC791" s="1"/>
    </row>
    <row r="792" spans="1:29" ht="15.75" customHeight="1" x14ac:dyDescent="0.2">
      <c r="A792" s="94" t="s">
        <v>418</v>
      </c>
      <c r="B792" s="94" t="s">
        <v>449</v>
      </c>
      <c r="C792" s="16" t="s">
        <v>2</v>
      </c>
      <c r="D792" s="96" t="s">
        <v>419</v>
      </c>
      <c r="E792" s="96" t="s">
        <v>420</v>
      </c>
      <c r="F792" s="96" t="s">
        <v>421</v>
      </c>
      <c r="G792" s="96" t="s">
        <v>422</v>
      </c>
      <c r="H792" s="96" t="s">
        <v>423</v>
      </c>
      <c r="I792" s="97" t="s">
        <v>424</v>
      </c>
      <c r="J792" s="97" t="s">
        <v>425</v>
      </c>
      <c r="K792" s="97" t="s">
        <v>426</v>
      </c>
      <c r="L792" s="97" t="s">
        <v>427</v>
      </c>
      <c r="M792" s="97" t="s">
        <v>428</v>
      </c>
      <c r="N792" s="97" t="s">
        <v>429</v>
      </c>
      <c r="O792" s="97" t="s">
        <v>430</v>
      </c>
      <c r="P792" s="98" t="s">
        <v>9</v>
      </c>
      <c r="Q792" s="98" t="s">
        <v>431</v>
      </c>
      <c r="R792" s="102" t="s">
        <v>432</v>
      </c>
      <c r="S792" s="102" t="s">
        <v>433</v>
      </c>
      <c r="T792" s="102" t="s">
        <v>434</v>
      </c>
      <c r="U792" s="102" t="s">
        <v>435</v>
      </c>
      <c r="V792" s="102" t="s">
        <v>436</v>
      </c>
      <c r="W792" s="100" t="s">
        <v>437</v>
      </c>
      <c r="X792" s="100" t="s">
        <v>10</v>
      </c>
      <c r="Y792" s="100" t="s">
        <v>438</v>
      </c>
      <c r="Z792" s="1"/>
      <c r="AA792" s="1"/>
      <c r="AB792" s="1"/>
      <c r="AC792" s="1"/>
    </row>
    <row r="793" spans="1:29" ht="15.75" customHeight="1" x14ac:dyDescent="0.2">
      <c r="A793" s="94">
        <v>1202000</v>
      </c>
      <c r="B793" s="103" t="s">
        <v>2305</v>
      </c>
      <c r="C793" s="16" t="s">
        <v>1268</v>
      </c>
      <c r="D793" s="96">
        <v>13</v>
      </c>
      <c r="E793" s="96">
        <v>165</v>
      </c>
      <c r="F793" s="96">
        <v>0</v>
      </c>
      <c r="G793" s="96">
        <v>0</v>
      </c>
      <c r="H793" s="96">
        <v>0</v>
      </c>
      <c r="I793" s="97">
        <v>34</v>
      </c>
      <c r="J793" s="97">
        <v>0</v>
      </c>
      <c r="K793" s="97">
        <v>0</v>
      </c>
      <c r="L793" s="97">
        <v>0</v>
      </c>
      <c r="M793" s="97">
        <v>1</v>
      </c>
      <c r="N793" s="97">
        <v>0</v>
      </c>
      <c r="O793" s="97">
        <v>0</v>
      </c>
      <c r="P793" s="98">
        <v>1</v>
      </c>
      <c r="Q793" s="98">
        <v>0</v>
      </c>
      <c r="R793" s="102">
        <v>0</v>
      </c>
      <c r="S793" s="102">
        <v>0</v>
      </c>
      <c r="T793" s="102">
        <v>0</v>
      </c>
      <c r="U793" s="102">
        <v>0</v>
      </c>
      <c r="V793" s="102">
        <v>0</v>
      </c>
      <c r="W793" s="100">
        <v>100</v>
      </c>
      <c r="X793" s="100"/>
      <c r="Y793" s="100">
        <v>0</v>
      </c>
      <c r="Z793" s="1"/>
      <c r="AA793" s="1"/>
      <c r="AB793" s="1"/>
      <c r="AC793" s="1"/>
    </row>
    <row r="794" spans="1:29" ht="15.75" customHeight="1" x14ac:dyDescent="0.2">
      <c r="A794" s="94">
        <v>1202100</v>
      </c>
      <c r="B794" s="95" t="s">
        <v>2306</v>
      </c>
      <c r="C794" s="16" t="s">
        <v>1268</v>
      </c>
      <c r="D794" s="96">
        <v>13</v>
      </c>
      <c r="E794" s="96">
        <v>165</v>
      </c>
      <c r="F794" s="96">
        <v>0</v>
      </c>
      <c r="G794" s="96">
        <v>0</v>
      </c>
      <c r="H794" s="96">
        <v>0</v>
      </c>
      <c r="I794" s="97">
        <v>34</v>
      </c>
      <c r="J794" s="97">
        <v>0</v>
      </c>
      <c r="K794" s="97">
        <v>0</v>
      </c>
      <c r="L794" s="97">
        <v>0</v>
      </c>
      <c r="M794" s="97">
        <v>1</v>
      </c>
      <c r="N794" s="97">
        <v>0</v>
      </c>
      <c r="O794" s="97">
        <v>0</v>
      </c>
      <c r="P794" s="98">
        <v>1</v>
      </c>
      <c r="Q794" s="98">
        <v>0</v>
      </c>
      <c r="R794" s="102">
        <v>0</v>
      </c>
      <c r="S794" s="102">
        <v>0</v>
      </c>
      <c r="T794" s="102">
        <v>0</v>
      </c>
      <c r="U794" s="102">
        <v>0</v>
      </c>
      <c r="V794" s="102">
        <v>0</v>
      </c>
      <c r="W794" s="100">
        <v>10</v>
      </c>
      <c r="X794" s="100"/>
      <c r="Y794" s="100">
        <v>0</v>
      </c>
      <c r="Z794" s="1"/>
      <c r="AA794" s="1"/>
      <c r="AB794" s="1"/>
      <c r="AC794" s="1"/>
    </row>
    <row r="795" spans="1:29" ht="15.75" customHeight="1" x14ac:dyDescent="0.2">
      <c r="A795" s="94">
        <v>1202200</v>
      </c>
      <c r="B795" s="95" t="s">
        <v>2307</v>
      </c>
      <c r="C795" s="16" t="s">
        <v>1268</v>
      </c>
      <c r="D795" s="96">
        <v>0</v>
      </c>
      <c r="E795" s="96">
        <v>0</v>
      </c>
      <c r="F795" s="96">
        <v>0</v>
      </c>
      <c r="G795" s="96">
        <v>0</v>
      </c>
      <c r="H795" s="96">
        <v>0</v>
      </c>
      <c r="I795" s="97">
        <v>34</v>
      </c>
      <c r="J795" s="97">
        <v>0</v>
      </c>
      <c r="K795" s="97">
        <v>0</v>
      </c>
      <c r="L795" s="97">
        <v>34</v>
      </c>
      <c r="M795" s="97">
        <v>1</v>
      </c>
      <c r="N795" s="97">
        <v>0</v>
      </c>
      <c r="O795" s="97">
        <v>0</v>
      </c>
      <c r="P795" s="98">
        <v>1</v>
      </c>
      <c r="Q795" s="98">
        <v>0</v>
      </c>
      <c r="R795" s="102">
        <v>0</v>
      </c>
      <c r="S795" s="102">
        <v>0</v>
      </c>
      <c r="T795" s="102">
        <v>0</v>
      </c>
      <c r="U795" s="102">
        <v>0</v>
      </c>
      <c r="V795" s="102">
        <v>0</v>
      </c>
      <c r="W795" s="100">
        <v>100</v>
      </c>
      <c r="X795" s="100"/>
      <c r="Y795" s="100">
        <v>0</v>
      </c>
      <c r="Z795" s="1"/>
      <c r="AA795" s="1"/>
      <c r="AB795" s="1"/>
      <c r="AC795" s="1"/>
    </row>
    <row r="796" spans="1:29" ht="15.75" customHeight="1" x14ac:dyDescent="0.2">
      <c r="A796" s="94">
        <v>1202300</v>
      </c>
      <c r="B796" s="95" t="s">
        <v>2308</v>
      </c>
      <c r="C796" s="16" t="s">
        <v>1268</v>
      </c>
      <c r="D796" s="96">
        <v>10</v>
      </c>
      <c r="E796" s="96">
        <v>124</v>
      </c>
      <c r="F796" s="96">
        <v>0</v>
      </c>
      <c r="G796" s="96">
        <v>0</v>
      </c>
      <c r="H796" s="96">
        <v>0</v>
      </c>
      <c r="I796" s="97">
        <v>39</v>
      </c>
      <c r="J796" s="97">
        <v>0</v>
      </c>
      <c r="K796" s="97">
        <v>0</v>
      </c>
      <c r="L796" s="97">
        <v>0</v>
      </c>
      <c r="M796" s="97">
        <v>1</v>
      </c>
      <c r="N796" s="97">
        <v>0</v>
      </c>
      <c r="O796" s="97">
        <v>0</v>
      </c>
      <c r="P796" s="98">
        <v>1</v>
      </c>
      <c r="Q796" s="98">
        <v>0</v>
      </c>
      <c r="R796" s="102">
        <v>0</v>
      </c>
      <c r="S796" s="102">
        <v>0</v>
      </c>
      <c r="T796" s="102">
        <v>0</v>
      </c>
      <c r="U796" s="102">
        <v>0</v>
      </c>
      <c r="V796" s="102">
        <v>0</v>
      </c>
      <c r="W796" s="100">
        <v>100</v>
      </c>
      <c r="X796" s="100"/>
      <c r="Y796" s="100">
        <v>0</v>
      </c>
      <c r="Z796" s="1"/>
      <c r="AA796" s="1"/>
      <c r="AB796" s="1"/>
      <c r="AC796" s="1"/>
    </row>
    <row r="797" spans="1:29" ht="15.75" customHeight="1" x14ac:dyDescent="0.2">
      <c r="A797" s="94">
        <v>1202400</v>
      </c>
      <c r="B797" s="95" t="s">
        <v>2309</v>
      </c>
      <c r="C797" s="16" t="s">
        <v>1268</v>
      </c>
      <c r="D797" s="96">
        <v>4</v>
      </c>
      <c r="E797" s="96">
        <v>46</v>
      </c>
      <c r="F797" s="96">
        <v>128</v>
      </c>
      <c r="G797" s="96">
        <v>0</v>
      </c>
      <c r="H797" s="96">
        <v>0</v>
      </c>
      <c r="I797" s="97">
        <v>26</v>
      </c>
      <c r="J797" s="97">
        <v>28</v>
      </c>
      <c r="K797" s="97">
        <v>0</v>
      </c>
      <c r="L797" s="97">
        <v>0</v>
      </c>
      <c r="M797" s="97">
        <v>1</v>
      </c>
      <c r="N797" s="97">
        <v>0</v>
      </c>
      <c r="O797" s="97">
        <v>0</v>
      </c>
      <c r="P797" s="98">
        <v>1</v>
      </c>
      <c r="Q797" s="98">
        <v>0</v>
      </c>
      <c r="R797" s="102">
        <v>0</v>
      </c>
      <c r="S797" s="102">
        <v>0</v>
      </c>
      <c r="T797" s="102">
        <v>0</v>
      </c>
      <c r="U797" s="102">
        <v>0</v>
      </c>
      <c r="V797" s="102">
        <v>0</v>
      </c>
      <c r="W797" s="100">
        <v>100</v>
      </c>
      <c r="X797" s="100"/>
      <c r="Y797" s="100">
        <v>1</v>
      </c>
      <c r="Z797" s="1"/>
      <c r="AA797" s="1"/>
      <c r="AB797" s="1"/>
      <c r="AC797" s="1"/>
    </row>
    <row r="798" spans="1:29" ht="15.75" customHeight="1" x14ac:dyDescent="0.2">
      <c r="A798" s="94">
        <v>1202500</v>
      </c>
      <c r="B798" s="95" t="s">
        <v>2310</v>
      </c>
      <c r="C798" s="16" t="s">
        <v>1268</v>
      </c>
      <c r="D798" s="96">
        <v>3</v>
      </c>
      <c r="E798" s="96">
        <v>33</v>
      </c>
      <c r="F798" s="96">
        <v>125</v>
      </c>
      <c r="G798" s="96">
        <v>0</v>
      </c>
      <c r="H798" s="96">
        <v>0</v>
      </c>
      <c r="I798" s="97">
        <v>26</v>
      </c>
      <c r="J798" s="97">
        <v>27</v>
      </c>
      <c r="K798" s="97">
        <v>0</v>
      </c>
      <c r="L798" s="97">
        <v>0</v>
      </c>
      <c r="M798" s="97">
        <v>1</v>
      </c>
      <c r="N798" s="97">
        <v>0</v>
      </c>
      <c r="O798" s="97">
        <v>0</v>
      </c>
      <c r="P798" s="98">
        <v>1</v>
      </c>
      <c r="Q798" s="98">
        <v>0</v>
      </c>
      <c r="R798" s="102">
        <v>0</v>
      </c>
      <c r="S798" s="102">
        <v>0</v>
      </c>
      <c r="T798" s="102">
        <v>0</v>
      </c>
      <c r="U798" s="102">
        <v>0</v>
      </c>
      <c r="V798" s="102">
        <v>0</v>
      </c>
      <c r="W798" s="100">
        <v>100</v>
      </c>
      <c r="X798" s="100"/>
      <c r="Y798" s="100">
        <v>1</v>
      </c>
      <c r="Z798" s="1"/>
      <c r="AA798" s="1"/>
      <c r="AB798" s="1"/>
      <c r="AC798" s="1"/>
    </row>
    <row r="799" spans="1:29" ht="15.75" customHeight="1" x14ac:dyDescent="0.2">
      <c r="A799" s="94">
        <v>1202600</v>
      </c>
      <c r="B799" s="95" t="s">
        <v>2311</v>
      </c>
      <c r="C799" s="16" t="s">
        <v>1268</v>
      </c>
      <c r="D799" s="96">
        <v>5</v>
      </c>
      <c r="E799" s="96">
        <v>64</v>
      </c>
      <c r="F799" s="96">
        <v>0</v>
      </c>
      <c r="G799" s="96">
        <v>127</v>
      </c>
      <c r="H799" s="96">
        <v>0</v>
      </c>
      <c r="I799" s="97">
        <v>23</v>
      </c>
      <c r="J799" s="97">
        <v>28</v>
      </c>
      <c r="K799" s="97">
        <v>0</v>
      </c>
      <c r="L799" s="97">
        <v>0</v>
      </c>
      <c r="M799" s="97">
        <v>1</v>
      </c>
      <c r="N799" s="97">
        <v>0</v>
      </c>
      <c r="O799" s="97">
        <v>0</v>
      </c>
      <c r="P799" s="98">
        <v>1</v>
      </c>
      <c r="Q799" s="98">
        <v>0</v>
      </c>
      <c r="R799" s="102">
        <v>0</v>
      </c>
      <c r="S799" s="102">
        <v>0</v>
      </c>
      <c r="T799" s="102">
        <v>0</v>
      </c>
      <c r="U799" s="102">
        <v>0</v>
      </c>
      <c r="V799" s="102">
        <v>0</v>
      </c>
      <c r="W799" s="100">
        <v>100</v>
      </c>
      <c r="X799" s="100"/>
      <c r="Y799" s="100">
        <v>1</v>
      </c>
      <c r="Z799" s="1"/>
      <c r="AA799" s="1"/>
      <c r="AB799" s="1"/>
      <c r="AC799" s="1"/>
    </row>
    <row r="800" spans="1:29" ht="15.75" customHeight="1" x14ac:dyDescent="0.2">
      <c r="A800" s="94">
        <v>1202700</v>
      </c>
      <c r="B800" s="95" t="s">
        <v>2312</v>
      </c>
      <c r="C800" s="16" t="s">
        <v>1268</v>
      </c>
      <c r="D800" s="96">
        <v>5</v>
      </c>
      <c r="E800" s="96">
        <v>59</v>
      </c>
      <c r="F800" s="96">
        <v>0</v>
      </c>
      <c r="G800" s="96">
        <v>150</v>
      </c>
      <c r="H800" s="96">
        <v>0</v>
      </c>
      <c r="I800" s="97">
        <v>23</v>
      </c>
      <c r="J800" s="97">
        <v>26</v>
      </c>
      <c r="K800" s="97">
        <v>0</v>
      </c>
      <c r="L800" s="97">
        <v>0</v>
      </c>
      <c r="M800" s="97">
        <v>1</v>
      </c>
      <c r="N800" s="97">
        <v>0</v>
      </c>
      <c r="O800" s="97">
        <v>0</v>
      </c>
      <c r="P800" s="98">
        <v>1</v>
      </c>
      <c r="Q800" s="98">
        <v>0</v>
      </c>
      <c r="R800" s="102">
        <v>0</v>
      </c>
      <c r="S800" s="102">
        <v>0</v>
      </c>
      <c r="T800" s="102">
        <v>0</v>
      </c>
      <c r="U800" s="102">
        <v>0</v>
      </c>
      <c r="V800" s="102">
        <v>0</v>
      </c>
      <c r="W800" s="100">
        <v>100</v>
      </c>
      <c r="X800" s="100"/>
      <c r="Y800" s="100">
        <v>1</v>
      </c>
      <c r="Z800" s="1"/>
      <c r="AA800" s="1"/>
      <c r="AB800" s="1"/>
      <c r="AC800" s="1"/>
    </row>
    <row r="801" spans="1:29" ht="15.75" customHeight="1" x14ac:dyDescent="0.2">
      <c r="A801" s="94">
        <v>1202800</v>
      </c>
      <c r="B801" s="95" t="s">
        <v>2313</v>
      </c>
      <c r="C801" s="16" t="s">
        <v>1268</v>
      </c>
      <c r="D801" s="96">
        <v>0</v>
      </c>
      <c r="E801" s="96">
        <v>0</v>
      </c>
      <c r="F801" s="96">
        <v>0</v>
      </c>
      <c r="G801" s="96">
        <v>0</v>
      </c>
      <c r="H801" s="96">
        <v>0</v>
      </c>
      <c r="I801" s="97">
        <v>34</v>
      </c>
      <c r="J801" s="97">
        <v>0</v>
      </c>
      <c r="K801" s="97">
        <v>34</v>
      </c>
      <c r="L801" s="97">
        <v>0</v>
      </c>
      <c r="M801" s="97">
        <v>1</v>
      </c>
      <c r="N801" s="97">
        <v>0</v>
      </c>
      <c r="O801" s="97">
        <v>0</v>
      </c>
      <c r="P801" s="98">
        <v>1</v>
      </c>
      <c r="Q801" s="98">
        <v>0</v>
      </c>
      <c r="R801" s="102">
        <v>0</v>
      </c>
      <c r="S801" s="102">
        <v>0</v>
      </c>
      <c r="T801" s="102">
        <v>0</v>
      </c>
      <c r="U801" s="102">
        <v>0</v>
      </c>
      <c r="V801" s="102">
        <v>0</v>
      </c>
      <c r="W801" s="100">
        <v>100</v>
      </c>
      <c r="X801" s="100"/>
      <c r="Y801" s="100">
        <v>0</v>
      </c>
      <c r="Z801" s="1"/>
      <c r="AA801" s="1"/>
      <c r="AB801" s="1"/>
      <c r="AC801" s="1"/>
    </row>
    <row r="802" spans="1:29" ht="15.75" customHeight="1" x14ac:dyDescent="0.2">
      <c r="A802" s="94">
        <v>1202900</v>
      </c>
      <c r="B802" s="95" t="s">
        <v>2314</v>
      </c>
      <c r="C802" s="16" t="s">
        <v>1268</v>
      </c>
      <c r="D802" s="96">
        <v>0</v>
      </c>
      <c r="E802" s="96">
        <v>0</v>
      </c>
      <c r="F802" s="96">
        <v>0</v>
      </c>
      <c r="G802" s="96">
        <v>0</v>
      </c>
      <c r="H802" s="96">
        <v>1</v>
      </c>
      <c r="I802" s="97">
        <v>30</v>
      </c>
      <c r="J802" s="97">
        <v>0</v>
      </c>
      <c r="K802" s="97">
        <v>34</v>
      </c>
      <c r="L802" s="97">
        <v>0</v>
      </c>
      <c r="M802" s="97">
        <v>1</v>
      </c>
      <c r="N802" s="97">
        <v>0</v>
      </c>
      <c r="O802" s="97">
        <v>0</v>
      </c>
      <c r="P802" s="98">
        <v>1</v>
      </c>
      <c r="Q802" s="98">
        <v>0</v>
      </c>
      <c r="R802" s="102">
        <v>0</v>
      </c>
      <c r="S802" s="102">
        <v>0</v>
      </c>
      <c r="T802" s="102">
        <v>0</v>
      </c>
      <c r="U802" s="102">
        <v>0</v>
      </c>
      <c r="V802" s="102">
        <v>0</v>
      </c>
      <c r="W802" s="100">
        <v>100</v>
      </c>
      <c r="X802" s="100"/>
      <c r="Y802" s="100">
        <v>0</v>
      </c>
      <c r="Z802" s="1"/>
      <c r="AA802" s="1"/>
      <c r="AB802" s="1"/>
      <c r="AC802" s="1"/>
    </row>
    <row r="803" spans="1:29" ht="15.75" customHeight="1" x14ac:dyDescent="0.2">
      <c r="A803" s="94" t="s">
        <v>418</v>
      </c>
      <c r="B803" s="94" t="s">
        <v>449</v>
      </c>
      <c r="C803" s="16" t="s">
        <v>2</v>
      </c>
      <c r="D803" s="96" t="s">
        <v>419</v>
      </c>
      <c r="E803" s="96" t="s">
        <v>420</v>
      </c>
      <c r="F803" s="96" t="s">
        <v>421</v>
      </c>
      <c r="G803" s="96" t="s">
        <v>422</v>
      </c>
      <c r="H803" s="96" t="s">
        <v>423</v>
      </c>
      <c r="I803" s="97" t="s">
        <v>424</v>
      </c>
      <c r="J803" s="97" t="s">
        <v>425</v>
      </c>
      <c r="K803" s="97" t="s">
        <v>426</v>
      </c>
      <c r="L803" s="97" t="s">
        <v>427</v>
      </c>
      <c r="M803" s="97" t="s">
        <v>428</v>
      </c>
      <c r="N803" s="97" t="s">
        <v>429</v>
      </c>
      <c r="O803" s="97" t="s">
        <v>430</v>
      </c>
      <c r="P803" s="98" t="s">
        <v>9</v>
      </c>
      <c r="Q803" s="98" t="s">
        <v>431</v>
      </c>
      <c r="R803" s="102" t="s">
        <v>432</v>
      </c>
      <c r="S803" s="102" t="s">
        <v>433</v>
      </c>
      <c r="T803" s="102" t="s">
        <v>434</v>
      </c>
      <c r="U803" s="102" t="s">
        <v>435</v>
      </c>
      <c r="V803" s="102" t="s">
        <v>436</v>
      </c>
      <c r="W803" s="100" t="s">
        <v>437</v>
      </c>
      <c r="X803" s="100" t="s">
        <v>10</v>
      </c>
      <c r="Y803" s="100" t="s">
        <v>438</v>
      </c>
      <c r="Z803" s="1"/>
      <c r="AA803" s="1"/>
      <c r="AB803" s="1"/>
      <c r="AC803" s="1"/>
    </row>
    <row r="804" spans="1:29" ht="15.75" customHeight="1" x14ac:dyDescent="0.2">
      <c r="A804" s="94">
        <v>1203000</v>
      </c>
      <c r="B804" s="103" t="s">
        <v>2315</v>
      </c>
      <c r="C804" s="16" t="s">
        <v>1279</v>
      </c>
      <c r="D804" s="96">
        <v>64</v>
      </c>
      <c r="E804" s="96">
        <v>64</v>
      </c>
      <c r="F804" s="96">
        <v>0</v>
      </c>
      <c r="G804" s="96">
        <v>0</v>
      </c>
      <c r="H804" s="96">
        <v>0</v>
      </c>
      <c r="I804" s="97">
        <v>90</v>
      </c>
      <c r="J804" s="97">
        <v>0</v>
      </c>
      <c r="K804" s="97">
        <v>0</v>
      </c>
      <c r="L804" s="97">
        <v>0</v>
      </c>
      <c r="M804" s="97">
        <v>1</v>
      </c>
      <c r="N804" s="97">
        <v>0</v>
      </c>
      <c r="O804" s="97">
        <v>0</v>
      </c>
      <c r="P804" s="98">
        <v>10</v>
      </c>
      <c r="Q804" s="98">
        <v>0</v>
      </c>
      <c r="R804" s="102">
        <v>0</v>
      </c>
      <c r="S804" s="102">
        <v>0</v>
      </c>
      <c r="T804" s="102">
        <v>0</v>
      </c>
      <c r="U804" s="102">
        <v>0</v>
      </c>
      <c r="V804" s="102">
        <v>0</v>
      </c>
      <c r="W804" s="100">
        <v>100</v>
      </c>
      <c r="X804" s="100"/>
      <c r="Y804" s="100">
        <v>0</v>
      </c>
      <c r="Z804" s="1"/>
      <c r="AA804" s="1"/>
      <c r="AB804" s="1"/>
      <c r="AC804" s="1"/>
    </row>
    <row r="805" spans="1:29" ht="15.75" customHeight="1" x14ac:dyDescent="0.2">
      <c r="A805" s="94" t="s">
        <v>418</v>
      </c>
      <c r="B805" s="94" t="s">
        <v>449</v>
      </c>
      <c r="C805" s="16" t="s">
        <v>2</v>
      </c>
      <c r="D805" s="96" t="s">
        <v>419</v>
      </c>
      <c r="E805" s="96" t="s">
        <v>420</v>
      </c>
      <c r="F805" s="96" t="s">
        <v>421</v>
      </c>
      <c r="G805" s="96" t="s">
        <v>422</v>
      </c>
      <c r="H805" s="96" t="s">
        <v>423</v>
      </c>
      <c r="I805" s="97" t="s">
        <v>424</v>
      </c>
      <c r="J805" s="97" t="s">
        <v>425</v>
      </c>
      <c r="K805" s="97" t="s">
        <v>426</v>
      </c>
      <c r="L805" s="97" t="s">
        <v>427</v>
      </c>
      <c r="M805" s="97" t="s">
        <v>428</v>
      </c>
      <c r="N805" s="97" t="s">
        <v>429</v>
      </c>
      <c r="O805" s="97" t="s">
        <v>430</v>
      </c>
      <c r="P805" s="98" t="s">
        <v>9</v>
      </c>
      <c r="Q805" s="98" t="s">
        <v>431</v>
      </c>
      <c r="R805" s="102" t="s">
        <v>432</v>
      </c>
      <c r="S805" s="102" t="s">
        <v>433</v>
      </c>
      <c r="T805" s="102" t="s">
        <v>434</v>
      </c>
      <c r="U805" s="102" t="s">
        <v>435</v>
      </c>
      <c r="V805" s="102" t="s">
        <v>436</v>
      </c>
      <c r="W805" s="100" t="s">
        <v>437</v>
      </c>
      <c r="X805" s="100" t="s">
        <v>10</v>
      </c>
      <c r="Y805" s="100" t="s">
        <v>438</v>
      </c>
      <c r="Z805" s="1"/>
      <c r="AA805" s="1"/>
      <c r="AB805" s="1"/>
      <c r="AC805" s="1"/>
    </row>
    <row r="806" spans="1:29" ht="15.75" customHeight="1" x14ac:dyDescent="0.2">
      <c r="A806" s="94">
        <v>1204000</v>
      </c>
      <c r="B806" s="103" t="s">
        <v>2316</v>
      </c>
      <c r="C806" s="16" t="s">
        <v>369</v>
      </c>
      <c r="D806" s="96">
        <v>60</v>
      </c>
      <c r="E806" s="96">
        <v>60</v>
      </c>
      <c r="F806" s="96">
        <v>0</v>
      </c>
      <c r="G806" s="96">
        <v>0</v>
      </c>
      <c r="H806" s="96">
        <v>0</v>
      </c>
      <c r="I806" s="97">
        <v>55</v>
      </c>
      <c r="J806" s="97">
        <v>0</v>
      </c>
      <c r="K806" s="97">
        <v>0</v>
      </c>
      <c r="L806" s="97">
        <v>0</v>
      </c>
      <c r="M806" s="97">
        <v>1</v>
      </c>
      <c r="N806" s="97">
        <v>0</v>
      </c>
      <c r="O806" s="97">
        <v>0</v>
      </c>
      <c r="P806" s="98">
        <v>1</v>
      </c>
      <c r="Q806" s="98">
        <v>0</v>
      </c>
      <c r="R806" s="102">
        <v>0</v>
      </c>
      <c r="S806" s="102">
        <v>0</v>
      </c>
      <c r="T806" s="102">
        <v>0</v>
      </c>
      <c r="U806" s="102">
        <v>0</v>
      </c>
      <c r="V806" s="102">
        <v>0</v>
      </c>
      <c r="W806" s="100">
        <v>100</v>
      </c>
      <c r="X806" s="100"/>
      <c r="Y806" s="100">
        <v>0</v>
      </c>
      <c r="Z806" s="1"/>
      <c r="AA806" s="1"/>
      <c r="AB806" s="1"/>
      <c r="AC806" s="1"/>
    </row>
    <row r="807" spans="1:29" ht="15.75" customHeight="1" x14ac:dyDescent="0.2">
      <c r="A807" s="94">
        <v>1204100</v>
      </c>
      <c r="B807" s="95" t="s">
        <v>2317</v>
      </c>
      <c r="C807" s="16" t="s">
        <v>369</v>
      </c>
      <c r="D807" s="96">
        <v>60</v>
      </c>
      <c r="E807" s="96">
        <v>60</v>
      </c>
      <c r="F807" s="96">
        <v>0</v>
      </c>
      <c r="G807" s="96">
        <v>0</v>
      </c>
      <c r="H807" s="96">
        <v>0</v>
      </c>
      <c r="I807" s="97">
        <v>55</v>
      </c>
      <c r="J807" s="97">
        <v>0</v>
      </c>
      <c r="K807" s="97">
        <v>0</v>
      </c>
      <c r="L807" s="97">
        <v>0</v>
      </c>
      <c r="M807" s="97">
        <v>1</v>
      </c>
      <c r="N807" s="97">
        <v>0</v>
      </c>
      <c r="O807" s="97">
        <v>0</v>
      </c>
      <c r="P807" s="98">
        <v>1</v>
      </c>
      <c r="Q807" s="98">
        <v>0</v>
      </c>
      <c r="R807" s="102">
        <v>0</v>
      </c>
      <c r="S807" s="102">
        <v>0</v>
      </c>
      <c r="T807" s="102">
        <v>0</v>
      </c>
      <c r="U807" s="102">
        <v>0</v>
      </c>
      <c r="V807" s="102">
        <v>0</v>
      </c>
      <c r="W807" s="100">
        <v>10</v>
      </c>
      <c r="X807" s="100"/>
      <c r="Y807" s="100">
        <v>0</v>
      </c>
      <c r="Z807" s="1"/>
      <c r="AA807" s="1"/>
      <c r="AB807" s="1"/>
      <c r="AC807" s="1"/>
    </row>
    <row r="808" spans="1:29" ht="15.75" customHeight="1" x14ac:dyDescent="0.2">
      <c r="A808" s="94">
        <v>1204200</v>
      </c>
      <c r="B808" s="95" t="s">
        <v>2318</v>
      </c>
      <c r="C808" s="16" t="s">
        <v>369</v>
      </c>
      <c r="D808" s="96">
        <v>0</v>
      </c>
      <c r="E808" s="96">
        <v>0</v>
      </c>
      <c r="F808" s="96">
        <v>0</v>
      </c>
      <c r="G808" s="96">
        <v>0</v>
      </c>
      <c r="H808" s="96">
        <v>0</v>
      </c>
      <c r="I808" s="97">
        <v>55</v>
      </c>
      <c r="J808" s="97">
        <v>0</v>
      </c>
      <c r="K808" s="97">
        <v>0</v>
      </c>
      <c r="L808" s="97">
        <v>55</v>
      </c>
      <c r="M808" s="97">
        <v>1</v>
      </c>
      <c r="N808" s="97">
        <v>0</v>
      </c>
      <c r="O808" s="97">
        <v>0</v>
      </c>
      <c r="P808" s="98">
        <v>1</v>
      </c>
      <c r="Q808" s="98">
        <v>0</v>
      </c>
      <c r="R808" s="102">
        <v>0</v>
      </c>
      <c r="S808" s="102">
        <v>0</v>
      </c>
      <c r="T808" s="102">
        <v>0</v>
      </c>
      <c r="U808" s="102">
        <v>0</v>
      </c>
      <c r="V808" s="102">
        <v>0</v>
      </c>
      <c r="W808" s="100">
        <v>100</v>
      </c>
      <c r="X808" s="100"/>
      <c r="Y808" s="100">
        <v>0</v>
      </c>
      <c r="Z808" s="1"/>
      <c r="AA808" s="1"/>
      <c r="AB808" s="1"/>
      <c r="AC808" s="1"/>
    </row>
    <row r="809" spans="1:29" ht="15.75" customHeight="1" x14ac:dyDescent="0.2">
      <c r="A809" s="94">
        <v>1204300</v>
      </c>
      <c r="B809" s="95" t="s">
        <v>2319</v>
      </c>
      <c r="C809" s="16" t="s">
        <v>369</v>
      </c>
      <c r="D809" s="96">
        <v>45</v>
      </c>
      <c r="E809" s="96">
        <v>45</v>
      </c>
      <c r="F809" s="96">
        <v>0</v>
      </c>
      <c r="G809" s="96">
        <v>0</v>
      </c>
      <c r="H809" s="96">
        <v>0</v>
      </c>
      <c r="I809" s="97">
        <v>63</v>
      </c>
      <c r="J809" s="97">
        <v>0</v>
      </c>
      <c r="K809" s="97">
        <v>0</v>
      </c>
      <c r="L809" s="97">
        <v>0</v>
      </c>
      <c r="M809" s="97">
        <v>1</v>
      </c>
      <c r="N809" s="97">
        <v>0</v>
      </c>
      <c r="O809" s="97">
        <v>0</v>
      </c>
      <c r="P809" s="98">
        <v>1</v>
      </c>
      <c r="Q809" s="98">
        <v>0</v>
      </c>
      <c r="R809" s="102">
        <v>0</v>
      </c>
      <c r="S809" s="102">
        <v>0</v>
      </c>
      <c r="T809" s="102">
        <v>0</v>
      </c>
      <c r="U809" s="102">
        <v>0</v>
      </c>
      <c r="V809" s="102">
        <v>0</v>
      </c>
      <c r="W809" s="100">
        <v>100</v>
      </c>
      <c r="X809" s="100"/>
      <c r="Y809" s="100">
        <v>0</v>
      </c>
      <c r="Z809" s="1"/>
      <c r="AA809" s="1"/>
      <c r="AB809" s="1"/>
      <c r="AC809" s="1"/>
    </row>
    <row r="810" spans="1:29" ht="15.75" customHeight="1" x14ac:dyDescent="0.2">
      <c r="A810" s="94">
        <v>1204400</v>
      </c>
      <c r="B810" s="95" t="s">
        <v>2320</v>
      </c>
      <c r="C810" s="16" t="s">
        <v>369</v>
      </c>
      <c r="D810" s="96">
        <v>17</v>
      </c>
      <c r="E810" s="96">
        <v>17</v>
      </c>
      <c r="F810" s="96">
        <v>86</v>
      </c>
      <c r="G810" s="96">
        <v>0</v>
      </c>
      <c r="H810" s="96">
        <v>0</v>
      </c>
      <c r="I810" s="97">
        <v>41</v>
      </c>
      <c r="J810" s="97">
        <v>45</v>
      </c>
      <c r="K810" s="97">
        <v>0</v>
      </c>
      <c r="L810" s="97">
        <v>0</v>
      </c>
      <c r="M810" s="97">
        <v>1</v>
      </c>
      <c r="N810" s="97">
        <v>0</v>
      </c>
      <c r="O810" s="97">
        <v>0</v>
      </c>
      <c r="P810" s="98">
        <v>1</v>
      </c>
      <c r="Q810" s="98">
        <v>0</v>
      </c>
      <c r="R810" s="102">
        <v>0</v>
      </c>
      <c r="S810" s="102">
        <v>0</v>
      </c>
      <c r="T810" s="102">
        <v>0</v>
      </c>
      <c r="U810" s="102">
        <v>0</v>
      </c>
      <c r="V810" s="102">
        <v>0</v>
      </c>
      <c r="W810" s="100">
        <v>100</v>
      </c>
      <c r="X810" s="100"/>
      <c r="Y810" s="100">
        <v>1</v>
      </c>
      <c r="Z810" s="1"/>
      <c r="AA810" s="1"/>
      <c r="AB810" s="1"/>
      <c r="AC810" s="1"/>
    </row>
    <row r="811" spans="1:29" ht="15.75" customHeight="1" x14ac:dyDescent="0.2">
      <c r="A811" s="94">
        <v>1204500</v>
      </c>
      <c r="B811" s="95" t="s">
        <v>2321</v>
      </c>
      <c r="C811" s="16" t="s">
        <v>369</v>
      </c>
      <c r="D811" s="96">
        <v>12</v>
      </c>
      <c r="E811" s="96">
        <v>12</v>
      </c>
      <c r="F811" s="96">
        <v>84</v>
      </c>
      <c r="G811" s="96">
        <v>0</v>
      </c>
      <c r="H811" s="96">
        <v>0</v>
      </c>
      <c r="I811" s="97">
        <v>41</v>
      </c>
      <c r="J811" s="97">
        <v>44</v>
      </c>
      <c r="K811" s="97">
        <v>0</v>
      </c>
      <c r="L811" s="97">
        <v>0</v>
      </c>
      <c r="M811" s="97">
        <v>1</v>
      </c>
      <c r="N811" s="97">
        <v>0</v>
      </c>
      <c r="O811" s="97">
        <v>0</v>
      </c>
      <c r="P811" s="98">
        <v>1</v>
      </c>
      <c r="Q811" s="98">
        <v>0</v>
      </c>
      <c r="R811" s="102">
        <v>0</v>
      </c>
      <c r="S811" s="102">
        <v>0</v>
      </c>
      <c r="T811" s="102">
        <v>0</v>
      </c>
      <c r="U811" s="102">
        <v>0</v>
      </c>
      <c r="V811" s="102">
        <v>0</v>
      </c>
      <c r="W811" s="100">
        <v>100</v>
      </c>
      <c r="X811" s="100"/>
      <c r="Y811" s="100">
        <v>1</v>
      </c>
      <c r="Z811" s="1"/>
      <c r="AA811" s="1"/>
      <c r="AB811" s="1"/>
      <c r="AC811" s="1"/>
    </row>
    <row r="812" spans="1:29" ht="15.75" customHeight="1" x14ac:dyDescent="0.2">
      <c r="A812" s="94">
        <v>1204600</v>
      </c>
      <c r="B812" s="95" t="s">
        <v>2322</v>
      </c>
      <c r="C812" s="16" t="s">
        <v>369</v>
      </c>
      <c r="D812" s="96">
        <v>23</v>
      </c>
      <c r="E812" s="96">
        <v>23</v>
      </c>
      <c r="F812" s="96">
        <v>0</v>
      </c>
      <c r="G812" s="96">
        <v>86</v>
      </c>
      <c r="H812" s="96">
        <v>0</v>
      </c>
      <c r="I812" s="97">
        <v>37</v>
      </c>
      <c r="J812" s="97">
        <v>45</v>
      </c>
      <c r="K812" s="97">
        <v>0</v>
      </c>
      <c r="L812" s="97">
        <v>0</v>
      </c>
      <c r="M812" s="97">
        <v>1</v>
      </c>
      <c r="N812" s="97">
        <v>0</v>
      </c>
      <c r="O812" s="97">
        <v>0</v>
      </c>
      <c r="P812" s="98">
        <v>1</v>
      </c>
      <c r="Q812" s="98">
        <v>0</v>
      </c>
      <c r="R812" s="102">
        <v>0</v>
      </c>
      <c r="S812" s="102">
        <v>0</v>
      </c>
      <c r="T812" s="102">
        <v>0</v>
      </c>
      <c r="U812" s="102">
        <v>0</v>
      </c>
      <c r="V812" s="102">
        <v>0</v>
      </c>
      <c r="W812" s="100">
        <v>100</v>
      </c>
      <c r="X812" s="100"/>
      <c r="Y812" s="100">
        <v>1</v>
      </c>
      <c r="Z812" s="1"/>
      <c r="AA812" s="1"/>
      <c r="AB812" s="1"/>
      <c r="AC812" s="1"/>
    </row>
    <row r="813" spans="1:29" ht="15.75" customHeight="1" x14ac:dyDescent="0.2">
      <c r="A813" s="94">
        <v>1204700</v>
      </c>
      <c r="B813" s="95" t="s">
        <v>2323</v>
      </c>
      <c r="C813" s="16" t="s">
        <v>369</v>
      </c>
      <c r="D813" s="96">
        <v>22</v>
      </c>
      <c r="E813" s="96">
        <v>22</v>
      </c>
      <c r="F813" s="96">
        <v>0</v>
      </c>
      <c r="G813" s="96">
        <v>101</v>
      </c>
      <c r="H813" s="96">
        <v>0</v>
      </c>
      <c r="I813" s="97">
        <v>38</v>
      </c>
      <c r="J813" s="97">
        <v>41</v>
      </c>
      <c r="K813" s="97">
        <v>0</v>
      </c>
      <c r="L813" s="97">
        <v>0</v>
      </c>
      <c r="M813" s="97">
        <v>1</v>
      </c>
      <c r="N813" s="97">
        <v>0</v>
      </c>
      <c r="O813" s="97">
        <v>0</v>
      </c>
      <c r="P813" s="98">
        <v>1</v>
      </c>
      <c r="Q813" s="98">
        <v>0</v>
      </c>
      <c r="R813" s="102">
        <v>0</v>
      </c>
      <c r="S813" s="102">
        <v>0</v>
      </c>
      <c r="T813" s="102">
        <v>0</v>
      </c>
      <c r="U813" s="102">
        <v>0</v>
      </c>
      <c r="V813" s="102">
        <v>0</v>
      </c>
      <c r="W813" s="100">
        <v>100</v>
      </c>
      <c r="X813" s="100"/>
      <c r="Y813" s="100">
        <v>1</v>
      </c>
      <c r="Z813" s="1"/>
      <c r="AA813" s="1"/>
      <c r="AB813" s="1"/>
      <c r="AC813" s="1"/>
    </row>
    <row r="814" spans="1:29" ht="15.75" customHeight="1" x14ac:dyDescent="0.2">
      <c r="A814" s="94">
        <v>1204800</v>
      </c>
      <c r="B814" s="95" t="s">
        <v>2324</v>
      </c>
      <c r="C814" s="16" t="s">
        <v>369</v>
      </c>
      <c r="D814" s="96">
        <v>0</v>
      </c>
      <c r="E814" s="96">
        <v>0</v>
      </c>
      <c r="F814" s="96">
        <v>0</v>
      </c>
      <c r="G814" s="96">
        <v>0</v>
      </c>
      <c r="H814" s="96">
        <v>0</v>
      </c>
      <c r="I814" s="97">
        <v>55</v>
      </c>
      <c r="J814" s="97">
        <v>0</v>
      </c>
      <c r="K814" s="97">
        <v>55</v>
      </c>
      <c r="L814" s="97">
        <v>0</v>
      </c>
      <c r="M814" s="97">
        <v>1</v>
      </c>
      <c r="N814" s="97">
        <v>0</v>
      </c>
      <c r="O814" s="97">
        <v>0</v>
      </c>
      <c r="P814" s="98">
        <v>1</v>
      </c>
      <c r="Q814" s="98">
        <v>0</v>
      </c>
      <c r="R814" s="102">
        <v>0</v>
      </c>
      <c r="S814" s="102">
        <v>0</v>
      </c>
      <c r="T814" s="102">
        <v>0</v>
      </c>
      <c r="U814" s="102">
        <v>0</v>
      </c>
      <c r="V814" s="102">
        <v>0</v>
      </c>
      <c r="W814" s="100">
        <v>100</v>
      </c>
      <c r="X814" s="100"/>
      <c r="Y814" s="100">
        <v>0</v>
      </c>
      <c r="Z814" s="1"/>
      <c r="AA814" s="1"/>
      <c r="AB814" s="1"/>
      <c r="AC814" s="1"/>
    </row>
    <row r="815" spans="1:29" ht="15.75" customHeight="1" x14ac:dyDescent="0.2">
      <c r="A815" s="94">
        <v>1204900</v>
      </c>
      <c r="B815" s="95" t="s">
        <v>2325</v>
      </c>
      <c r="C815" s="16" t="s">
        <v>369</v>
      </c>
      <c r="D815" s="96">
        <v>0</v>
      </c>
      <c r="E815" s="96">
        <v>0</v>
      </c>
      <c r="F815" s="96">
        <v>0</v>
      </c>
      <c r="G815" s="96">
        <v>0</v>
      </c>
      <c r="H815" s="96">
        <v>1</v>
      </c>
      <c r="I815" s="97">
        <v>48</v>
      </c>
      <c r="J815" s="97">
        <v>0</v>
      </c>
      <c r="K815" s="97">
        <v>56</v>
      </c>
      <c r="L815" s="97">
        <v>0</v>
      </c>
      <c r="M815" s="97">
        <v>1</v>
      </c>
      <c r="N815" s="97">
        <v>0</v>
      </c>
      <c r="O815" s="97">
        <v>0</v>
      </c>
      <c r="P815" s="98">
        <v>1</v>
      </c>
      <c r="Q815" s="98">
        <v>0</v>
      </c>
      <c r="R815" s="102">
        <v>0</v>
      </c>
      <c r="S815" s="102">
        <v>0</v>
      </c>
      <c r="T815" s="102">
        <v>0</v>
      </c>
      <c r="U815" s="102">
        <v>0</v>
      </c>
      <c r="V815" s="102">
        <v>0</v>
      </c>
      <c r="W815" s="100">
        <v>100</v>
      </c>
      <c r="X815" s="100"/>
      <c r="Y815" s="100">
        <v>0</v>
      </c>
      <c r="Z815" s="1"/>
      <c r="AA815" s="1"/>
      <c r="AB815" s="1"/>
      <c r="AC815" s="1"/>
    </row>
    <row r="816" spans="1:29" ht="15.75" customHeight="1" x14ac:dyDescent="0.2">
      <c r="A816" s="94" t="s">
        <v>418</v>
      </c>
      <c r="B816" s="94" t="s">
        <v>449</v>
      </c>
      <c r="C816" s="16" t="s">
        <v>2</v>
      </c>
      <c r="D816" s="96" t="s">
        <v>419</v>
      </c>
      <c r="E816" s="96" t="s">
        <v>420</v>
      </c>
      <c r="F816" s="96" t="s">
        <v>421</v>
      </c>
      <c r="G816" s="96" t="s">
        <v>422</v>
      </c>
      <c r="H816" s="96" t="s">
        <v>423</v>
      </c>
      <c r="I816" s="97" t="s">
        <v>424</v>
      </c>
      <c r="J816" s="97" t="s">
        <v>425</v>
      </c>
      <c r="K816" s="97" t="s">
        <v>426</v>
      </c>
      <c r="L816" s="97" t="s">
        <v>427</v>
      </c>
      <c r="M816" s="97" t="s">
        <v>428</v>
      </c>
      <c r="N816" s="97" t="s">
        <v>429</v>
      </c>
      <c r="O816" s="97" t="s">
        <v>430</v>
      </c>
      <c r="P816" s="98" t="s">
        <v>9</v>
      </c>
      <c r="Q816" s="98" t="s">
        <v>431</v>
      </c>
      <c r="R816" s="102" t="s">
        <v>432</v>
      </c>
      <c r="S816" s="102" t="s">
        <v>433</v>
      </c>
      <c r="T816" s="102" t="s">
        <v>434</v>
      </c>
      <c r="U816" s="102" t="s">
        <v>435</v>
      </c>
      <c r="V816" s="102" t="s">
        <v>436</v>
      </c>
      <c r="W816" s="100" t="s">
        <v>437</v>
      </c>
      <c r="X816" s="100" t="s">
        <v>10</v>
      </c>
      <c r="Y816" s="100" t="s">
        <v>438</v>
      </c>
      <c r="Z816" s="1"/>
      <c r="AA816" s="1"/>
      <c r="AB816" s="1"/>
      <c r="AC816" s="1"/>
    </row>
    <row r="817" spans="1:29" ht="15.75" customHeight="1" x14ac:dyDescent="0.2">
      <c r="A817" s="94">
        <v>1205000</v>
      </c>
      <c r="B817" s="103" t="s">
        <v>2326</v>
      </c>
      <c r="C817" s="16" t="s">
        <v>1291</v>
      </c>
      <c r="D817" s="96">
        <v>18</v>
      </c>
      <c r="E817" s="96">
        <v>32</v>
      </c>
      <c r="F817" s="96">
        <v>0</v>
      </c>
      <c r="G817" s="96">
        <v>50</v>
      </c>
      <c r="H817" s="96">
        <v>0</v>
      </c>
      <c r="I817" s="97">
        <v>85</v>
      </c>
      <c r="J817" s="97">
        <v>85</v>
      </c>
      <c r="K817" s="97">
        <v>0</v>
      </c>
      <c r="L817" s="97">
        <v>0</v>
      </c>
      <c r="M817" s="97">
        <v>1</v>
      </c>
      <c r="N817" s="97">
        <v>0</v>
      </c>
      <c r="O817" s="97">
        <v>0</v>
      </c>
      <c r="P817" s="98">
        <v>1</v>
      </c>
      <c r="Q817" s="98">
        <v>0</v>
      </c>
      <c r="R817" s="102">
        <v>0</v>
      </c>
      <c r="S817" s="102">
        <v>0</v>
      </c>
      <c r="T817" s="102">
        <v>0</v>
      </c>
      <c r="U817" s="102">
        <v>0</v>
      </c>
      <c r="V817" s="102">
        <v>0</v>
      </c>
      <c r="W817" s="100">
        <v>400</v>
      </c>
      <c r="X817" s="100"/>
      <c r="Y817" s="100">
        <v>0</v>
      </c>
      <c r="Z817" s="1"/>
      <c r="AA817" s="1"/>
      <c r="AB817" s="1"/>
      <c r="AC817" s="1"/>
    </row>
    <row r="818" spans="1:29" ht="15.75" customHeight="1" x14ac:dyDescent="0.2">
      <c r="A818" s="94" t="s">
        <v>418</v>
      </c>
      <c r="B818" s="94" t="s">
        <v>449</v>
      </c>
      <c r="C818" s="16" t="s">
        <v>2</v>
      </c>
      <c r="D818" s="96" t="s">
        <v>419</v>
      </c>
      <c r="E818" s="96" t="s">
        <v>420</v>
      </c>
      <c r="F818" s="96" t="s">
        <v>421</v>
      </c>
      <c r="G818" s="96" t="s">
        <v>422</v>
      </c>
      <c r="H818" s="96" t="s">
        <v>423</v>
      </c>
      <c r="I818" s="97" t="s">
        <v>424</v>
      </c>
      <c r="J818" s="97" t="s">
        <v>425</v>
      </c>
      <c r="K818" s="97" t="s">
        <v>426</v>
      </c>
      <c r="L818" s="97" t="s">
        <v>427</v>
      </c>
      <c r="M818" s="97" t="s">
        <v>428</v>
      </c>
      <c r="N818" s="97" t="s">
        <v>429</v>
      </c>
      <c r="O818" s="97" t="s">
        <v>430</v>
      </c>
      <c r="P818" s="98" t="s">
        <v>9</v>
      </c>
      <c r="Q818" s="98" t="s">
        <v>431</v>
      </c>
      <c r="R818" s="102" t="s">
        <v>432</v>
      </c>
      <c r="S818" s="102" t="s">
        <v>433</v>
      </c>
      <c r="T818" s="102" t="s">
        <v>434</v>
      </c>
      <c r="U818" s="102" t="s">
        <v>435</v>
      </c>
      <c r="V818" s="102" t="s">
        <v>436</v>
      </c>
      <c r="W818" s="100" t="s">
        <v>437</v>
      </c>
      <c r="X818" s="100" t="s">
        <v>10</v>
      </c>
      <c r="Y818" s="100" t="s">
        <v>438</v>
      </c>
      <c r="Z818" s="1"/>
      <c r="AA818" s="1"/>
      <c r="AB818" s="1"/>
      <c r="AC818" s="1"/>
    </row>
    <row r="819" spans="1:29" ht="15.75" customHeight="1" x14ac:dyDescent="0.2">
      <c r="A819" s="94">
        <v>9021000</v>
      </c>
      <c r="B819" s="103" t="s">
        <v>2327</v>
      </c>
      <c r="C819" s="16" t="s">
        <v>1293</v>
      </c>
      <c r="D819" s="96">
        <v>84</v>
      </c>
      <c r="E819" s="96">
        <v>64</v>
      </c>
      <c r="F819" s="96">
        <v>0</v>
      </c>
      <c r="G819" s="96">
        <v>0</v>
      </c>
      <c r="H819" s="96">
        <v>0</v>
      </c>
      <c r="I819" s="97">
        <v>85</v>
      </c>
      <c r="J819" s="97">
        <v>0</v>
      </c>
      <c r="K819" s="97">
        <v>0</v>
      </c>
      <c r="L819" s="97">
        <v>0</v>
      </c>
      <c r="M819" s="97">
        <v>1</v>
      </c>
      <c r="N819" s="97">
        <v>0</v>
      </c>
      <c r="O819" s="97">
        <v>0</v>
      </c>
      <c r="P819" s="98">
        <v>13</v>
      </c>
      <c r="Q819" s="98">
        <v>0</v>
      </c>
      <c r="R819" s="102">
        <v>0</v>
      </c>
      <c r="S819" s="102">
        <v>0</v>
      </c>
      <c r="T819" s="102">
        <v>0</v>
      </c>
      <c r="U819" s="102">
        <v>0</v>
      </c>
      <c r="V819" s="102">
        <v>0</v>
      </c>
      <c r="W819" s="100">
        <v>100</v>
      </c>
      <c r="X819" s="100"/>
      <c r="Y819" s="100">
        <v>0</v>
      </c>
      <c r="Z819" s="1"/>
      <c r="AA819" s="1"/>
      <c r="AB819" s="1"/>
      <c r="AC819" s="1"/>
    </row>
    <row r="820" spans="1:29" ht="15.75" customHeight="1" x14ac:dyDescent="0.2">
      <c r="A820" s="140" t="s">
        <v>1294</v>
      </c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2"/>
      <c r="Z820" s="1"/>
      <c r="AA820" s="1"/>
      <c r="AB820" s="1"/>
      <c r="AC820" s="1"/>
    </row>
    <row r="821" spans="1:29" ht="15.75" customHeight="1" x14ac:dyDescent="0.2">
      <c r="A821" s="94" t="s">
        <v>418</v>
      </c>
      <c r="B821" s="94" t="s">
        <v>449</v>
      </c>
      <c r="C821" s="16" t="s">
        <v>2</v>
      </c>
      <c r="D821" s="96" t="s">
        <v>419</v>
      </c>
      <c r="E821" s="96" t="s">
        <v>420</v>
      </c>
      <c r="F821" s="96" t="s">
        <v>421</v>
      </c>
      <c r="G821" s="96" t="s">
        <v>422</v>
      </c>
      <c r="H821" s="96" t="s">
        <v>423</v>
      </c>
      <c r="I821" s="97" t="s">
        <v>424</v>
      </c>
      <c r="J821" s="97" t="s">
        <v>425</v>
      </c>
      <c r="K821" s="97" t="s">
        <v>426</v>
      </c>
      <c r="L821" s="97" t="s">
        <v>427</v>
      </c>
      <c r="M821" s="97" t="s">
        <v>428</v>
      </c>
      <c r="N821" s="97" t="s">
        <v>429</v>
      </c>
      <c r="O821" s="97" t="s">
        <v>430</v>
      </c>
      <c r="P821" s="98" t="s">
        <v>9</v>
      </c>
      <c r="Q821" s="98" t="s">
        <v>431</v>
      </c>
      <c r="R821" s="102" t="s">
        <v>432</v>
      </c>
      <c r="S821" s="102" t="s">
        <v>433</v>
      </c>
      <c r="T821" s="102" t="s">
        <v>434</v>
      </c>
      <c r="U821" s="102" t="s">
        <v>435</v>
      </c>
      <c r="V821" s="102" t="s">
        <v>436</v>
      </c>
      <c r="W821" s="100" t="s">
        <v>437</v>
      </c>
      <c r="X821" s="100" t="s">
        <v>10</v>
      </c>
      <c r="Y821" s="100" t="s">
        <v>438</v>
      </c>
      <c r="Z821" s="1"/>
      <c r="AA821" s="1"/>
      <c r="AB821" s="1"/>
      <c r="AC821" s="1"/>
    </row>
    <row r="822" spans="1:29" ht="15.75" customHeight="1" x14ac:dyDescent="0.2">
      <c r="A822" s="94">
        <v>1250000</v>
      </c>
      <c r="B822" s="103" t="s">
        <v>2328</v>
      </c>
      <c r="C822" s="16" t="s">
        <v>1296</v>
      </c>
      <c r="D822" s="96">
        <v>0</v>
      </c>
      <c r="E822" s="96">
        <v>0</v>
      </c>
      <c r="F822" s="96">
        <v>0</v>
      </c>
      <c r="G822" s="96">
        <v>0</v>
      </c>
      <c r="H822" s="96">
        <v>0</v>
      </c>
      <c r="I822" s="97">
        <v>50</v>
      </c>
      <c r="J822" s="97">
        <v>0</v>
      </c>
      <c r="K822" s="97">
        <v>0</v>
      </c>
      <c r="L822" s="97">
        <v>0</v>
      </c>
      <c r="M822" s="97">
        <v>1</v>
      </c>
      <c r="N822" s="97">
        <v>0</v>
      </c>
      <c r="O822" s="97">
        <v>0</v>
      </c>
      <c r="P822" s="98">
        <v>3</v>
      </c>
      <c r="Q822" s="98">
        <v>0</v>
      </c>
      <c r="R822" s="102">
        <v>0</v>
      </c>
      <c r="S822" s="102">
        <v>0</v>
      </c>
      <c r="T822" s="102">
        <v>0</v>
      </c>
      <c r="U822" s="102">
        <v>0</v>
      </c>
      <c r="V822" s="102">
        <v>0</v>
      </c>
      <c r="W822" s="100">
        <v>150</v>
      </c>
      <c r="X822" s="100"/>
      <c r="Y822" s="100">
        <v>0</v>
      </c>
      <c r="Z822" s="1"/>
      <c r="AA822" s="1"/>
      <c r="AB822" s="1"/>
      <c r="AC822" s="1"/>
    </row>
    <row r="823" spans="1:29" ht="15.75" customHeight="1" x14ac:dyDescent="0.2">
      <c r="A823" s="94">
        <v>1250100</v>
      </c>
      <c r="B823" s="95" t="s">
        <v>2329</v>
      </c>
      <c r="C823" s="16" t="s">
        <v>1296</v>
      </c>
      <c r="D823" s="96">
        <v>0</v>
      </c>
      <c r="E823" s="96">
        <v>0</v>
      </c>
      <c r="F823" s="96">
        <v>0</v>
      </c>
      <c r="G823" s="96">
        <v>0</v>
      </c>
      <c r="H823" s="96">
        <v>0</v>
      </c>
      <c r="I823" s="97">
        <v>50</v>
      </c>
      <c r="J823" s="97">
        <v>0</v>
      </c>
      <c r="K823" s="97">
        <v>0</v>
      </c>
      <c r="L823" s="97">
        <v>0</v>
      </c>
      <c r="M823" s="97">
        <v>1</v>
      </c>
      <c r="N823" s="97">
        <v>0</v>
      </c>
      <c r="O823" s="97">
        <v>0</v>
      </c>
      <c r="P823" s="98">
        <v>3</v>
      </c>
      <c r="Q823" s="98">
        <v>0</v>
      </c>
      <c r="R823" s="102">
        <v>0</v>
      </c>
      <c r="S823" s="102">
        <v>0</v>
      </c>
      <c r="T823" s="102">
        <v>0</v>
      </c>
      <c r="U823" s="102">
        <v>0</v>
      </c>
      <c r="V823" s="102">
        <v>0</v>
      </c>
      <c r="W823" s="100">
        <v>15</v>
      </c>
      <c r="X823" s="100"/>
      <c r="Y823" s="100">
        <v>0</v>
      </c>
      <c r="Z823" s="1"/>
      <c r="AA823" s="1"/>
      <c r="AB823" s="1"/>
      <c r="AC823" s="1"/>
    </row>
    <row r="824" spans="1:29" ht="15.75" customHeight="1" x14ac:dyDescent="0.2">
      <c r="A824" s="94">
        <v>1250200</v>
      </c>
      <c r="B824" s="95" t="s">
        <v>2330</v>
      </c>
      <c r="C824" s="16" t="s">
        <v>1296</v>
      </c>
      <c r="D824" s="96">
        <v>0</v>
      </c>
      <c r="E824" s="96">
        <v>0</v>
      </c>
      <c r="F824" s="96">
        <v>0</v>
      </c>
      <c r="G824" s="96">
        <v>0</v>
      </c>
      <c r="H824" s="96">
        <v>0</v>
      </c>
      <c r="I824" s="97">
        <v>50</v>
      </c>
      <c r="J824" s="97">
        <v>0</v>
      </c>
      <c r="K824" s="97">
        <v>0</v>
      </c>
      <c r="L824" s="97">
        <v>50</v>
      </c>
      <c r="M824" s="97">
        <v>1</v>
      </c>
      <c r="N824" s="97">
        <v>0</v>
      </c>
      <c r="O824" s="97">
        <v>0</v>
      </c>
      <c r="P824" s="98">
        <v>3</v>
      </c>
      <c r="Q824" s="98">
        <v>0</v>
      </c>
      <c r="R824" s="102">
        <v>0</v>
      </c>
      <c r="S824" s="102">
        <v>0</v>
      </c>
      <c r="T824" s="102">
        <v>0</v>
      </c>
      <c r="U824" s="102">
        <v>0</v>
      </c>
      <c r="V824" s="102">
        <v>0</v>
      </c>
      <c r="W824" s="100">
        <v>150</v>
      </c>
      <c r="X824" s="100"/>
      <c r="Y824" s="100">
        <v>0</v>
      </c>
      <c r="Z824" s="1"/>
      <c r="AA824" s="1"/>
      <c r="AB824" s="1"/>
      <c r="AC824" s="1"/>
    </row>
    <row r="825" spans="1:29" ht="15.75" customHeight="1" x14ac:dyDescent="0.2">
      <c r="A825" s="94">
        <v>1250400</v>
      </c>
      <c r="B825" s="95" t="s">
        <v>2331</v>
      </c>
      <c r="C825" s="16" t="s">
        <v>1296</v>
      </c>
      <c r="D825" s="96">
        <v>0</v>
      </c>
      <c r="E825" s="96">
        <v>0</v>
      </c>
      <c r="F825" s="96">
        <v>0</v>
      </c>
      <c r="G825" s="96">
        <v>0</v>
      </c>
      <c r="H825" s="96">
        <v>0</v>
      </c>
      <c r="I825" s="97">
        <v>38</v>
      </c>
      <c r="J825" s="97">
        <v>41</v>
      </c>
      <c r="K825" s="97">
        <v>0</v>
      </c>
      <c r="L825" s="97">
        <v>0</v>
      </c>
      <c r="M825" s="97">
        <v>1</v>
      </c>
      <c r="N825" s="97">
        <v>0</v>
      </c>
      <c r="O825" s="97">
        <v>0</v>
      </c>
      <c r="P825" s="98">
        <v>3</v>
      </c>
      <c r="Q825" s="98">
        <v>0</v>
      </c>
      <c r="R825" s="102">
        <v>0</v>
      </c>
      <c r="S825" s="102">
        <v>0</v>
      </c>
      <c r="T825" s="102">
        <v>0</v>
      </c>
      <c r="U825" s="102">
        <v>0</v>
      </c>
      <c r="V825" s="102">
        <v>0</v>
      </c>
      <c r="W825" s="100">
        <v>150</v>
      </c>
      <c r="X825" s="100"/>
      <c r="Y825" s="100">
        <v>1</v>
      </c>
      <c r="Z825" s="1"/>
      <c r="AA825" s="1"/>
      <c r="AB825" s="1"/>
      <c r="AC825" s="1"/>
    </row>
    <row r="826" spans="1:29" ht="15.75" customHeight="1" x14ac:dyDescent="0.2">
      <c r="A826" s="94">
        <v>1250600</v>
      </c>
      <c r="B826" s="95" t="s">
        <v>2332</v>
      </c>
      <c r="C826" s="16" t="s">
        <v>1296</v>
      </c>
      <c r="D826" s="96">
        <v>0</v>
      </c>
      <c r="E826" s="96">
        <v>0</v>
      </c>
      <c r="F826" s="96">
        <v>0</v>
      </c>
      <c r="G826" s="96">
        <v>0</v>
      </c>
      <c r="H826" s="96">
        <v>0</v>
      </c>
      <c r="I826" s="97">
        <v>34</v>
      </c>
      <c r="J826" s="97">
        <v>41</v>
      </c>
      <c r="K826" s="97">
        <v>0</v>
      </c>
      <c r="L826" s="97">
        <v>0</v>
      </c>
      <c r="M826" s="97">
        <v>1</v>
      </c>
      <c r="N826" s="97">
        <v>0</v>
      </c>
      <c r="O826" s="97">
        <v>0</v>
      </c>
      <c r="P826" s="98">
        <v>3</v>
      </c>
      <c r="Q826" s="98">
        <v>0</v>
      </c>
      <c r="R826" s="102">
        <v>0</v>
      </c>
      <c r="S826" s="102">
        <v>0</v>
      </c>
      <c r="T826" s="102">
        <v>0</v>
      </c>
      <c r="U826" s="102">
        <v>0</v>
      </c>
      <c r="V826" s="102">
        <v>0</v>
      </c>
      <c r="W826" s="100">
        <v>150</v>
      </c>
      <c r="X826" s="100"/>
      <c r="Y826" s="100">
        <v>1</v>
      </c>
      <c r="Z826" s="1"/>
      <c r="AA826" s="1"/>
      <c r="AB826" s="1"/>
      <c r="AC826" s="1"/>
    </row>
    <row r="827" spans="1:29" ht="15.75" customHeight="1" x14ac:dyDescent="0.2">
      <c r="A827" s="94">
        <v>1250800</v>
      </c>
      <c r="B827" s="95" t="s">
        <v>2333</v>
      </c>
      <c r="C827" s="16" t="s">
        <v>1296</v>
      </c>
      <c r="D827" s="96">
        <v>0</v>
      </c>
      <c r="E827" s="96">
        <v>0</v>
      </c>
      <c r="F827" s="96">
        <v>0</v>
      </c>
      <c r="G827" s="96">
        <v>0</v>
      </c>
      <c r="H827" s="96">
        <v>0</v>
      </c>
      <c r="I827" s="97">
        <v>50</v>
      </c>
      <c r="J827" s="97">
        <v>0</v>
      </c>
      <c r="K827" s="97">
        <v>50</v>
      </c>
      <c r="L827" s="97">
        <v>0</v>
      </c>
      <c r="M827" s="97">
        <v>1</v>
      </c>
      <c r="N827" s="97">
        <v>0</v>
      </c>
      <c r="O827" s="97">
        <v>0</v>
      </c>
      <c r="P827" s="98">
        <v>3</v>
      </c>
      <c r="Q827" s="98">
        <v>0</v>
      </c>
      <c r="R827" s="102">
        <v>0</v>
      </c>
      <c r="S827" s="102">
        <v>0</v>
      </c>
      <c r="T827" s="102">
        <v>0</v>
      </c>
      <c r="U827" s="102">
        <v>0</v>
      </c>
      <c r="V827" s="102">
        <v>0</v>
      </c>
      <c r="W827" s="100">
        <v>150</v>
      </c>
      <c r="X827" s="100"/>
      <c r="Y827" s="100">
        <v>0</v>
      </c>
      <c r="Z827" s="1"/>
      <c r="AA827" s="1"/>
      <c r="AB827" s="1"/>
      <c r="AC827" s="1"/>
    </row>
    <row r="828" spans="1:29" ht="15.75" customHeight="1" x14ac:dyDescent="0.2">
      <c r="A828" s="94" t="s">
        <v>418</v>
      </c>
      <c r="B828" s="94" t="s">
        <v>449</v>
      </c>
      <c r="C828" s="16" t="s">
        <v>2</v>
      </c>
      <c r="D828" s="96" t="s">
        <v>419</v>
      </c>
      <c r="E828" s="96" t="s">
        <v>420</v>
      </c>
      <c r="F828" s="96" t="s">
        <v>421</v>
      </c>
      <c r="G828" s="96" t="s">
        <v>422</v>
      </c>
      <c r="H828" s="96" t="s">
        <v>423</v>
      </c>
      <c r="I828" s="97" t="s">
        <v>424</v>
      </c>
      <c r="J828" s="97" t="s">
        <v>425</v>
      </c>
      <c r="K828" s="97" t="s">
        <v>426</v>
      </c>
      <c r="L828" s="97" t="s">
        <v>427</v>
      </c>
      <c r="M828" s="97" t="s">
        <v>428</v>
      </c>
      <c r="N828" s="97" t="s">
        <v>429</v>
      </c>
      <c r="O828" s="97" t="s">
        <v>430</v>
      </c>
      <c r="P828" s="98" t="s">
        <v>9</v>
      </c>
      <c r="Q828" s="98" t="s">
        <v>431</v>
      </c>
      <c r="R828" s="102" t="s">
        <v>432</v>
      </c>
      <c r="S828" s="102" t="s">
        <v>433</v>
      </c>
      <c r="T828" s="102" t="s">
        <v>434</v>
      </c>
      <c r="U828" s="102" t="s">
        <v>435</v>
      </c>
      <c r="V828" s="102" t="s">
        <v>436</v>
      </c>
      <c r="W828" s="100" t="s">
        <v>437</v>
      </c>
      <c r="X828" s="100" t="s">
        <v>10</v>
      </c>
      <c r="Y828" s="100" t="s">
        <v>438</v>
      </c>
      <c r="Z828" s="1"/>
      <c r="AA828" s="1"/>
      <c r="AB828" s="1"/>
      <c r="AC828" s="1"/>
    </row>
    <row r="829" spans="1:29" ht="15.75" customHeight="1" x14ac:dyDescent="0.2">
      <c r="A829" s="94">
        <v>1251000</v>
      </c>
      <c r="B829" s="103" t="s">
        <v>2334</v>
      </c>
      <c r="C829" s="16" t="s">
        <v>1303</v>
      </c>
      <c r="D829" s="96">
        <v>0</v>
      </c>
      <c r="E829" s="96">
        <v>0</v>
      </c>
      <c r="F829" s="96">
        <v>0</v>
      </c>
      <c r="G829" s="96">
        <v>0</v>
      </c>
      <c r="H829" s="96">
        <v>0</v>
      </c>
      <c r="I829" s="97">
        <v>55</v>
      </c>
      <c r="J829" s="97">
        <v>0</v>
      </c>
      <c r="K829" s="97">
        <v>0</v>
      </c>
      <c r="L829" s="97">
        <v>0</v>
      </c>
      <c r="M829" s="97">
        <v>1</v>
      </c>
      <c r="N829" s="97">
        <v>0</v>
      </c>
      <c r="O829" s="97">
        <v>0</v>
      </c>
      <c r="P829" s="98">
        <v>5</v>
      </c>
      <c r="Q829" s="98">
        <v>0</v>
      </c>
      <c r="R829" s="102">
        <v>0</v>
      </c>
      <c r="S829" s="102">
        <v>0</v>
      </c>
      <c r="T829" s="102">
        <v>0</v>
      </c>
      <c r="U829" s="102">
        <v>0</v>
      </c>
      <c r="V829" s="102">
        <v>0</v>
      </c>
      <c r="W829" s="100">
        <v>150</v>
      </c>
      <c r="X829" s="100"/>
      <c r="Y829" s="100">
        <v>0</v>
      </c>
      <c r="Z829" s="1"/>
      <c r="AA829" s="1"/>
      <c r="AB829" s="1"/>
      <c r="AC829" s="1"/>
    </row>
    <row r="830" spans="1:29" ht="15.75" customHeight="1" x14ac:dyDescent="0.2">
      <c r="A830" s="94">
        <v>1251100</v>
      </c>
      <c r="B830" s="95" t="s">
        <v>2335</v>
      </c>
      <c r="C830" s="16" t="s">
        <v>1303</v>
      </c>
      <c r="D830" s="96">
        <v>0</v>
      </c>
      <c r="E830" s="96">
        <v>0</v>
      </c>
      <c r="F830" s="96">
        <v>0</v>
      </c>
      <c r="G830" s="96">
        <v>0</v>
      </c>
      <c r="H830" s="96">
        <v>0</v>
      </c>
      <c r="I830" s="97">
        <v>55</v>
      </c>
      <c r="J830" s="97">
        <v>0</v>
      </c>
      <c r="K830" s="97">
        <v>0</v>
      </c>
      <c r="L830" s="97">
        <v>0</v>
      </c>
      <c r="M830" s="97">
        <v>1</v>
      </c>
      <c r="N830" s="97">
        <v>0</v>
      </c>
      <c r="O830" s="97">
        <v>0</v>
      </c>
      <c r="P830" s="98">
        <v>5</v>
      </c>
      <c r="Q830" s="98">
        <v>0</v>
      </c>
      <c r="R830" s="102">
        <v>0</v>
      </c>
      <c r="S830" s="102">
        <v>0</v>
      </c>
      <c r="T830" s="102">
        <v>0</v>
      </c>
      <c r="U830" s="102">
        <v>0</v>
      </c>
      <c r="V830" s="102">
        <v>0</v>
      </c>
      <c r="W830" s="100">
        <v>15</v>
      </c>
      <c r="X830" s="100"/>
      <c r="Y830" s="100">
        <v>0</v>
      </c>
      <c r="Z830" s="1"/>
      <c r="AA830" s="1"/>
      <c r="AB830" s="1"/>
      <c r="AC830" s="1"/>
    </row>
    <row r="831" spans="1:29" ht="15.75" customHeight="1" x14ac:dyDescent="0.2">
      <c r="A831" s="94">
        <v>1251200</v>
      </c>
      <c r="B831" s="95" t="s">
        <v>2336</v>
      </c>
      <c r="C831" s="16" t="s">
        <v>1303</v>
      </c>
      <c r="D831" s="96">
        <v>0</v>
      </c>
      <c r="E831" s="96">
        <v>0</v>
      </c>
      <c r="F831" s="96">
        <v>0</v>
      </c>
      <c r="G831" s="96">
        <v>0</v>
      </c>
      <c r="H831" s="96">
        <v>0</v>
      </c>
      <c r="I831" s="97">
        <v>55</v>
      </c>
      <c r="J831" s="97">
        <v>0</v>
      </c>
      <c r="K831" s="97">
        <v>0</v>
      </c>
      <c r="L831" s="97">
        <v>0</v>
      </c>
      <c r="M831" s="97">
        <v>1</v>
      </c>
      <c r="N831" s="97">
        <v>0</v>
      </c>
      <c r="O831" s="97">
        <v>0</v>
      </c>
      <c r="P831" s="98">
        <v>5</v>
      </c>
      <c r="Q831" s="98">
        <v>0</v>
      </c>
      <c r="R831" s="102">
        <v>0</v>
      </c>
      <c r="S831" s="102">
        <v>0</v>
      </c>
      <c r="T831" s="102">
        <v>0</v>
      </c>
      <c r="U831" s="102">
        <v>0</v>
      </c>
      <c r="V831" s="102">
        <v>0</v>
      </c>
      <c r="W831" s="100">
        <v>150</v>
      </c>
      <c r="X831" s="100"/>
      <c r="Y831" s="100">
        <v>0</v>
      </c>
      <c r="Z831" s="1"/>
      <c r="AA831" s="1"/>
      <c r="AB831" s="1"/>
      <c r="AC831" s="1"/>
    </row>
    <row r="832" spans="1:29" ht="15.75" customHeight="1" x14ac:dyDescent="0.2">
      <c r="A832" s="94">
        <v>1251400</v>
      </c>
      <c r="B832" s="95" t="s">
        <v>2337</v>
      </c>
      <c r="C832" s="16" t="s">
        <v>1303</v>
      </c>
      <c r="D832" s="96">
        <v>0</v>
      </c>
      <c r="E832" s="96">
        <v>0</v>
      </c>
      <c r="F832" s="96">
        <v>0</v>
      </c>
      <c r="G832" s="96">
        <v>0</v>
      </c>
      <c r="H832" s="96">
        <v>0</v>
      </c>
      <c r="I832" s="97">
        <v>41</v>
      </c>
      <c r="J832" s="97">
        <v>45</v>
      </c>
      <c r="K832" s="97">
        <v>0</v>
      </c>
      <c r="L832" s="97">
        <v>0</v>
      </c>
      <c r="M832" s="97">
        <v>1</v>
      </c>
      <c r="N832" s="97">
        <v>0</v>
      </c>
      <c r="O832" s="97">
        <v>0</v>
      </c>
      <c r="P832" s="98">
        <v>5</v>
      </c>
      <c r="Q832" s="98">
        <v>0</v>
      </c>
      <c r="R832" s="102">
        <v>0</v>
      </c>
      <c r="S832" s="102">
        <v>0</v>
      </c>
      <c r="T832" s="102">
        <v>0</v>
      </c>
      <c r="U832" s="102">
        <v>0</v>
      </c>
      <c r="V832" s="102">
        <v>0</v>
      </c>
      <c r="W832" s="100">
        <v>150</v>
      </c>
      <c r="X832" s="100"/>
      <c r="Y832" s="100">
        <v>1</v>
      </c>
      <c r="Z832" s="1"/>
      <c r="AA832" s="1"/>
      <c r="AB832" s="1"/>
      <c r="AC832" s="1"/>
    </row>
    <row r="833" spans="1:29" ht="15.75" customHeight="1" x14ac:dyDescent="0.2">
      <c r="A833" s="94">
        <v>1251600</v>
      </c>
      <c r="B833" s="95" t="s">
        <v>2338</v>
      </c>
      <c r="C833" s="16" t="s">
        <v>1303</v>
      </c>
      <c r="D833" s="96">
        <v>0</v>
      </c>
      <c r="E833" s="96">
        <v>0</v>
      </c>
      <c r="F833" s="96">
        <v>0</v>
      </c>
      <c r="G833" s="96">
        <v>0</v>
      </c>
      <c r="H833" s="96">
        <v>0</v>
      </c>
      <c r="I833" s="97">
        <v>37</v>
      </c>
      <c r="J833" s="97">
        <v>45</v>
      </c>
      <c r="K833" s="97">
        <v>0</v>
      </c>
      <c r="L833" s="97">
        <v>0</v>
      </c>
      <c r="M833" s="97">
        <v>1</v>
      </c>
      <c r="N833" s="97">
        <v>0</v>
      </c>
      <c r="O833" s="97">
        <v>0</v>
      </c>
      <c r="P833" s="98">
        <v>5</v>
      </c>
      <c r="Q833" s="98">
        <v>0</v>
      </c>
      <c r="R833" s="102">
        <v>0</v>
      </c>
      <c r="S833" s="102">
        <v>0</v>
      </c>
      <c r="T833" s="102">
        <v>0</v>
      </c>
      <c r="U833" s="102">
        <v>0</v>
      </c>
      <c r="V833" s="102">
        <v>0</v>
      </c>
      <c r="W833" s="100">
        <v>150</v>
      </c>
      <c r="X833" s="100"/>
      <c r="Y833" s="100">
        <v>1</v>
      </c>
      <c r="Z833" s="1"/>
      <c r="AA833" s="1"/>
      <c r="AB833" s="1"/>
      <c r="AC833" s="1"/>
    </row>
    <row r="834" spans="1:29" ht="15.75" customHeight="1" x14ac:dyDescent="0.2">
      <c r="A834" s="94">
        <v>1251800</v>
      </c>
      <c r="B834" s="95" t="s">
        <v>2339</v>
      </c>
      <c r="C834" s="16" t="s">
        <v>1303</v>
      </c>
      <c r="D834" s="96">
        <v>0</v>
      </c>
      <c r="E834" s="96">
        <v>0</v>
      </c>
      <c r="F834" s="96">
        <v>0</v>
      </c>
      <c r="G834" s="96">
        <v>0</v>
      </c>
      <c r="H834" s="96">
        <v>0</v>
      </c>
      <c r="I834" s="97">
        <v>55</v>
      </c>
      <c r="J834" s="97">
        <v>0</v>
      </c>
      <c r="K834" s="97">
        <v>55</v>
      </c>
      <c r="L834" s="97">
        <v>0</v>
      </c>
      <c r="M834" s="97">
        <v>1</v>
      </c>
      <c r="N834" s="97">
        <v>0</v>
      </c>
      <c r="O834" s="97">
        <v>0</v>
      </c>
      <c r="P834" s="98">
        <v>5</v>
      </c>
      <c r="Q834" s="98">
        <v>0</v>
      </c>
      <c r="R834" s="102">
        <v>0</v>
      </c>
      <c r="S834" s="102">
        <v>0</v>
      </c>
      <c r="T834" s="102">
        <v>0</v>
      </c>
      <c r="U834" s="102">
        <v>0</v>
      </c>
      <c r="V834" s="102">
        <v>0</v>
      </c>
      <c r="W834" s="100">
        <v>150</v>
      </c>
      <c r="X834" s="100"/>
      <c r="Y834" s="100">
        <v>0</v>
      </c>
      <c r="Z834" s="1"/>
      <c r="AA834" s="1"/>
      <c r="AB834" s="1"/>
      <c r="AC834" s="1"/>
    </row>
    <row r="835" spans="1:29" ht="15.75" customHeight="1" x14ac:dyDescent="0.2">
      <c r="A835" s="94" t="s">
        <v>418</v>
      </c>
      <c r="B835" s="94" t="s">
        <v>449</v>
      </c>
      <c r="C835" s="16" t="s">
        <v>2</v>
      </c>
      <c r="D835" s="96" t="s">
        <v>419</v>
      </c>
      <c r="E835" s="96" t="s">
        <v>420</v>
      </c>
      <c r="F835" s="96" t="s">
        <v>421</v>
      </c>
      <c r="G835" s="96" t="s">
        <v>422</v>
      </c>
      <c r="H835" s="96" t="s">
        <v>423</v>
      </c>
      <c r="I835" s="97" t="s">
        <v>424</v>
      </c>
      <c r="J835" s="97" t="s">
        <v>425</v>
      </c>
      <c r="K835" s="97" t="s">
        <v>426</v>
      </c>
      <c r="L835" s="97" t="s">
        <v>427</v>
      </c>
      <c r="M835" s="97" t="s">
        <v>428</v>
      </c>
      <c r="N835" s="97" t="s">
        <v>429</v>
      </c>
      <c r="O835" s="97" t="s">
        <v>430</v>
      </c>
      <c r="P835" s="98" t="s">
        <v>9</v>
      </c>
      <c r="Q835" s="98" t="s">
        <v>431</v>
      </c>
      <c r="R835" s="102" t="s">
        <v>432</v>
      </c>
      <c r="S835" s="102" t="s">
        <v>433</v>
      </c>
      <c r="T835" s="102" t="s">
        <v>434</v>
      </c>
      <c r="U835" s="102" t="s">
        <v>435</v>
      </c>
      <c r="V835" s="102" t="s">
        <v>436</v>
      </c>
      <c r="W835" s="100" t="s">
        <v>437</v>
      </c>
      <c r="X835" s="100" t="s">
        <v>10</v>
      </c>
      <c r="Y835" s="100" t="s">
        <v>438</v>
      </c>
      <c r="Z835" s="1"/>
      <c r="AA835" s="1"/>
      <c r="AB835" s="1"/>
      <c r="AC835" s="1"/>
    </row>
    <row r="836" spans="1:29" ht="15.75" customHeight="1" x14ac:dyDescent="0.2">
      <c r="A836" s="94">
        <v>1252000</v>
      </c>
      <c r="B836" s="103" t="s">
        <v>2340</v>
      </c>
      <c r="C836" s="16" t="s">
        <v>101</v>
      </c>
      <c r="D836" s="96">
        <v>0</v>
      </c>
      <c r="E836" s="96">
        <v>0</v>
      </c>
      <c r="F836" s="96">
        <v>0</v>
      </c>
      <c r="G836" s="96">
        <v>0</v>
      </c>
      <c r="H836" s="96">
        <v>0</v>
      </c>
      <c r="I836" s="97">
        <v>37</v>
      </c>
      <c r="J836" s="97">
        <v>0</v>
      </c>
      <c r="K836" s="97">
        <v>0</v>
      </c>
      <c r="L836" s="97">
        <v>0</v>
      </c>
      <c r="M836" s="97">
        <v>1</v>
      </c>
      <c r="N836" s="97">
        <v>0</v>
      </c>
      <c r="O836" s="97">
        <v>0</v>
      </c>
      <c r="P836" s="98">
        <v>6</v>
      </c>
      <c r="Q836" s="98">
        <v>0</v>
      </c>
      <c r="R836" s="102">
        <v>0</v>
      </c>
      <c r="S836" s="102">
        <v>0</v>
      </c>
      <c r="T836" s="102">
        <v>0</v>
      </c>
      <c r="U836" s="102">
        <v>0</v>
      </c>
      <c r="V836" s="102">
        <v>0</v>
      </c>
      <c r="W836" s="100">
        <v>150</v>
      </c>
      <c r="X836" s="100"/>
      <c r="Y836" s="100">
        <v>0</v>
      </c>
      <c r="Z836" s="1"/>
      <c r="AA836" s="1"/>
      <c r="AB836" s="1"/>
      <c r="AC836" s="1"/>
    </row>
    <row r="837" spans="1:29" ht="15.75" customHeight="1" x14ac:dyDescent="0.2">
      <c r="A837" s="94">
        <v>1252100</v>
      </c>
      <c r="B837" s="95" t="s">
        <v>2341</v>
      </c>
      <c r="C837" s="16" t="s">
        <v>101</v>
      </c>
      <c r="D837" s="96">
        <v>0</v>
      </c>
      <c r="E837" s="96">
        <v>0</v>
      </c>
      <c r="F837" s="96">
        <v>0</v>
      </c>
      <c r="G837" s="96">
        <v>0</v>
      </c>
      <c r="H837" s="96">
        <v>0</v>
      </c>
      <c r="I837" s="97">
        <v>37</v>
      </c>
      <c r="J837" s="97">
        <v>0</v>
      </c>
      <c r="K837" s="97">
        <v>0</v>
      </c>
      <c r="L837" s="97">
        <v>0</v>
      </c>
      <c r="M837" s="97">
        <v>1</v>
      </c>
      <c r="N837" s="97">
        <v>0</v>
      </c>
      <c r="O837" s="97">
        <v>0</v>
      </c>
      <c r="P837" s="98">
        <v>6</v>
      </c>
      <c r="Q837" s="98">
        <v>0</v>
      </c>
      <c r="R837" s="102">
        <v>0</v>
      </c>
      <c r="S837" s="102">
        <v>0</v>
      </c>
      <c r="T837" s="102">
        <v>0</v>
      </c>
      <c r="U837" s="102">
        <v>0</v>
      </c>
      <c r="V837" s="102">
        <v>0</v>
      </c>
      <c r="W837" s="100">
        <v>15</v>
      </c>
      <c r="X837" s="100"/>
      <c r="Y837" s="100">
        <v>0</v>
      </c>
      <c r="Z837" s="1"/>
      <c r="AA837" s="1"/>
      <c r="AB837" s="1"/>
      <c r="AC837" s="1"/>
    </row>
    <row r="838" spans="1:29" ht="15.75" customHeight="1" x14ac:dyDescent="0.2">
      <c r="A838" s="94">
        <v>1252200</v>
      </c>
      <c r="B838" s="95" t="s">
        <v>2342</v>
      </c>
      <c r="C838" s="16" t="s">
        <v>101</v>
      </c>
      <c r="D838" s="96">
        <v>0</v>
      </c>
      <c r="E838" s="96">
        <v>0</v>
      </c>
      <c r="F838" s="96">
        <v>0</v>
      </c>
      <c r="G838" s="96">
        <v>0</v>
      </c>
      <c r="H838" s="96">
        <v>0</v>
      </c>
      <c r="I838" s="97">
        <v>37</v>
      </c>
      <c r="J838" s="97">
        <v>0</v>
      </c>
      <c r="K838" s="97">
        <v>0</v>
      </c>
      <c r="L838" s="97">
        <v>37</v>
      </c>
      <c r="M838" s="97">
        <v>1</v>
      </c>
      <c r="N838" s="97">
        <v>0</v>
      </c>
      <c r="O838" s="97">
        <v>0</v>
      </c>
      <c r="P838" s="98">
        <v>6</v>
      </c>
      <c r="Q838" s="98">
        <v>0</v>
      </c>
      <c r="R838" s="102">
        <v>0</v>
      </c>
      <c r="S838" s="102">
        <v>0</v>
      </c>
      <c r="T838" s="102">
        <v>0</v>
      </c>
      <c r="U838" s="102">
        <v>0</v>
      </c>
      <c r="V838" s="102">
        <v>0</v>
      </c>
      <c r="W838" s="100">
        <v>150</v>
      </c>
      <c r="X838" s="100"/>
      <c r="Y838" s="100">
        <v>0</v>
      </c>
      <c r="Z838" s="1"/>
      <c r="AA838" s="1"/>
      <c r="AB838" s="1"/>
      <c r="AC838" s="1"/>
    </row>
    <row r="839" spans="1:29" ht="15.75" customHeight="1" x14ac:dyDescent="0.2">
      <c r="A839" s="94">
        <v>1252400</v>
      </c>
      <c r="B839" s="95" t="s">
        <v>2343</v>
      </c>
      <c r="C839" s="16" t="s">
        <v>101</v>
      </c>
      <c r="D839" s="96">
        <v>0</v>
      </c>
      <c r="E839" s="96">
        <v>0</v>
      </c>
      <c r="F839" s="96">
        <v>0</v>
      </c>
      <c r="G839" s="96">
        <v>0</v>
      </c>
      <c r="H839" s="96">
        <v>0</v>
      </c>
      <c r="I839" s="97">
        <v>28</v>
      </c>
      <c r="J839" s="97">
        <v>30</v>
      </c>
      <c r="K839" s="97">
        <v>0</v>
      </c>
      <c r="L839" s="97">
        <v>0</v>
      </c>
      <c r="M839" s="97">
        <v>1</v>
      </c>
      <c r="N839" s="97">
        <v>0</v>
      </c>
      <c r="O839" s="97">
        <v>0</v>
      </c>
      <c r="P839" s="98">
        <v>6</v>
      </c>
      <c r="Q839" s="98">
        <v>0</v>
      </c>
      <c r="R839" s="102">
        <v>0</v>
      </c>
      <c r="S839" s="102">
        <v>0</v>
      </c>
      <c r="T839" s="102">
        <v>0</v>
      </c>
      <c r="U839" s="102">
        <v>0</v>
      </c>
      <c r="V839" s="102">
        <v>0</v>
      </c>
      <c r="W839" s="100">
        <v>150</v>
      </c>
      <c r="X839" s="100"/>
      <c r="Y839" s="100">
        <v>1</v>
      </c>
      <c r="Z839" s="1"/>
      <c r="AA839" s="1"/>
      <c r="AB839" s="1"/>
      <c r="AC839" s="1"/>
    </row>
    <row r="840" spans="1:29" ht="15.75" customHeight="1" x14ac:dyDescent="0.2">
      <c r="A840" s="94">
        <v>1252600</v>
      </c>
      <c r="B840" s="95" t="s">
        <v>2344</v>
      </c>
      <c r="C840" s="16" t="s">
        <v>101</v>
      </c>
      <c r="D840" s="96">
        <v>0</v>
      </c>
      <c r="E840" s="96">
        <v>0</v>
      </c>
      <c r="F840" s="96">
        <v>0</v>
      </c>
      <c r="G840" s="96">
        <v>0</v>
      </c>
      <c r="H840" s="96">
        <v>0</v>
      </c>
      <c r="I840" s="97">
        <v>25</v>
      </c>
      <c r="J840" s="97">
        <v>31</v>
      </c>
      <c r="K840" s="97">
        <v>0</v>
      </c>
      <c r="L840" s="97">
        <v>0</v>
      </c>
      <c r="M840" s="97">
        <v>1</v>
      </c>
      <c r="N840" s="97">
        <v>0</v>
      </c>
      <c r="O840" s="97">
        <v>0</v>
      </c>
      <c r="P840" s="98">
        <v>6</v>
      </c>
      <c r="Q840" s="98">
        <v>0</v>
      </c>
      <c r="R840" s="102">
        <v>0</v>
      </c>
      <c r="S840" s="102">
        <v>0</v>
      </c>
      <c r="T840" s="102">
        <v>0</v>
      </c>
      <c r="U840" s="102">
        <v>0</v>
      </c>
      <c r="V840" s="102">
        <v>0</v>
      </c>
      <c r="W840" s="100">
        <v>150</v>
      </c>
      <c r="X840" s="100"/>
      <c r="Y840" s="100">
        <v>1</v>
      </c>
      <c r="Z840" s="1"/>
      <c r="AA840" s="1"/>
      <c r="AB840" s="1"/>
      <c r="AC840" s="1"/>
    </row>
    <row r="841" spans="1:29" ht="15.75" customHeight="1" x14ac:dyDescent="0.2">
      <c r="A841" s="94">
        <v>1252800</v>
      </c>
      <c r="B841" s="95" t="s">
        <v>2345</v>
      </c>
      <c r="C841" s="16" t="s">
        <v>101</v>
      </c>
      <c r="D841" s="96">
        <v>0</v>
      </c>
      <c r="E841" s="96">
        <v>0</v>
      </c>
      <c r="F841" s="96">
        <v>0</v>
      </c>
      <c r="G841" s="96">
        <v>0</v>
      </c>
      <c r="H841" s="96">
        <v>0</v>
      </c>
      <c r="I841" s="97">
        <v>37</v>
      </c>
      <c r="J841" s="97">
        <v>0</v>
      </c>
      <c r="K841" s="97">
        <v>37</v>
      </c>
      <c r="L841" s="97">
        <v>0</v>
      </c>
      <c r="M841" s="97">
        <v>1</v>
      </c>
      <c r="N841" s="97">
        <v>0</v>
      </c>
      <c r="O841" s="97">
        <v>0</v>
      </c>
      <c r="P841" s="98">
        <v>6</v>
      </c>
      <c r="Q841" s="98">
        <v>0</v>
      </c>
      <c r="R841" s="102">
        <v>0</v>
      </c>
      <c r="S841" s="102">
        <v>0</v>
      </c>
      <c r="T841" s="102">
        <v>0</v>
      </c>
      <c r="U841" s="102">
        <v>0</v>
      </c>
      <c r="V841" s="102">
        <v>0</v>
      </c>
      <c r="W841" s="100">
        <v>150</v>
      </c>
      <c r="X841" s="100"/>
      <c r="Y841" s="100">
        <v>0</v>
      </c>
      <c r="Z841" s="1"/>
      <c r="AA841" s="1"/>
      <c r="AB841" s="1"/>
      <c r="AC841" s="1"/>
    </row>
    <row r="842" spans="1:29" ht="15.75" customHeight="1" x14ac:dyDescent="0.2">
      <c r="A842" s="94" t="s">
        <v>418</v>
      </c>
      <c r="B842" s="94" t="s">
        <v>449</v>
      </c>
      <c r="C842" s="16" t="s">
        <v>2</v>
      </c>
      <c r="D842" s="96" t="s">
        <v>419</v>
      </c>
      <c r="E842" s="96" t="s">
        <v>420</v>
      </c>
      <c r="F842" s="96" t="s">
        <v>421</v>
      </c>
      <c r="G842" s="96" t="s">
        <v>422</v>
      </c>
      <c r="H842" s="96" t="s">
        <v>423</v>
      </c>
      <c r="I842" s="97" t="s">
        <v>424</v>
      </c>
      <c r="J842" s="97" t="s">
        <v>425</v>
      </c>
      <c r="K842" s="97" t="s">
        <v>426</v>
      </c>
      <c r="L842" s="97" t="s">
        <v>427</v>
      </c>
      <c r="M842" s="97" t="s">
        <v>428</v>
      </c>
      <c r="N842" s="97" t="s">
        <v>429</v>
      </c>
      <c r="O842" s="97" t="s">
        <v>430</v>
      </c>
      <c r="P842" s="98" t="s">
        <v>9</v>
      </c>
      <c r="Q842" s="98" t="s">
        <v>431</v>
      </c>
      <c r="R842" s="102" t="s">
        <v>432</v>
      </c>
      <c r="S842" s="102" t="s">
        <v>433</v>
      </c>
      <c r="T842" s="102" t="s">
        <v>434</v>
      </c>
      <c r="U842" s="102" t="s">
        <v>435</v>
      </c>
      <c r="V842" s="102" t="s">
        <v>436</v>
      </c>
      <c r="W842" s="100" t="s">
        <v>437</v>
      </c>
      <c r="X842" s="100" t="s">
        <v>10</v>
      </c>
      <c r="Y842" s="100" t="s">
        <v>438</v>
      </c>
      <c r="Z842" s="1"/>
      <c r="AA842" s="1"/>
      <c r="AB842" s="1"/>
      <c r="AC842" s="1"/>
    </row>
    <row r="843" spans="1:29" ht="15.75" customHeight="1" x14ac:dyDescent="0.2">
      <c r="A843" s="94">
        <v>1253000</v>
      </c>
      <c r="B843" s="103" t="s">
        <v>2346</v>
      </c>
      <c r="C843" s="16" t="s">
        <v>140</v>
      </c>
      <c r="D843" s="96">
        <v>0</v>
      </c>
      <c r="E843" s="96">
        <v>0</v>
      </c>
      <c r="F843" s="96">
        <v>0</v>
      </c>
      <c r="G843" s="96">
        <v>0</v>
      </c>
      <c r="H843" s="96">
        <v>0</v>
      </c>
      <c r="I843" s="97">
        <v>52</v>
      </c>
      <c r="J843" s="97">
        <v>0</v>
      </c>
      <c r="K843" s="97">
        <v>0</v>
      </c>
      <c r="L843" s="97">
        <v>0</v>
      </c>
      <c r="M843" s="97">
        <v>1</v>
      </c>
      <c r="N843" s="97">
        <v>0</v>
      </c>
      <c r="O843" s="97">
        <v>0</v>
      </c>
      <c r="P843" s="98">
        <v>8</v>
      </c>
      <c r="Q843" s="98">
        <v>0</v>
      </c>
      <c r="R843" s="102">
        <v>0</v>
      </c>
      <c r="S843" s="102">
        <v>0</v>
      </c>
      <c r="T843" s="102">
        <v>0</v>
      </c>
      <c r="U843" s="102">
        <v>0</v>
      </c>
      <c r="V843" s="102">
        <v>0</v>
      </c>
      <c r="W843" s="100">
        <v>150</v>
      </c>
      <c r="X843" s="100"/>
      <c r="Y843" s="100">
        <v>0</v>
      </c>
      <c r="Z843" s="1"/>
      <c r="AA843" s="1"/>
      <c r="AB843" s="1"/>
      <c r="AC843" s="1"/>
    </row>
    <row r="844" spans="1:29" ht="15.75" customHeight="1" x14ac:dyDescent="0.2">
      <c r="A844" s="94">
        <v>1253100</v>
      </c>
      <c r="B844" s="95" t="s">
        <v>2347</v>
      </c>
      <c r="C844" s="16" t="s">
        <v>140</v>
      </c>
      <c r="D844" s="96">
        <v>0</v>
      </c>
      <c r="E844" s="96">
        <v>0</v>
      </c>
      <c r="F844" s="96">
        <v>0</v>
      </c>
      <c r="G844" s="96">
        <v>0</v>
      </c>
      <c r="H844" s="96">
        <v>0</v>
      </c>
      <c r="I844" s="97">
        <v>52</v>
      </c>
      <c r="J844" s="97">
        <v>0</v>
      </c>
      <c r="K844" s="97">
        <v>0</v>
      </c>
      <c r="L844" s="97">
        <v>0</v>
      </c>
      <c r="M844" s="97">
        <v>1</v>
      </c>
      <c r="N844" s="97">
        <v>0</v>
      </c>
      <c r="O844" s="97">
        <v>0</v>
      </c>
      <c r="P844" s="98">
        <v>8</v>
      </c>
      <c r="Q844" s="98">
        <v>0</v>
      </c>
      <c r="R844" s="102">
        <v>0</v>
      </c>
      <c r="S844" s="102">
        <v>0</v>
      </c>
      <c r="T844" s="102">
        <v>0</v>
      </c>
      <c r="U844" s="102">
        <v>0</v>
      </c>
      <c r="V844" s="102">
        <v>0</v>
      </c>
      <c r="W844" s="100">
        <v>15</v>
      </c>
      <c r="X844" s="100"/>
      <c r="Y844" s="100">
        <v>0</v>
      </c>
      <c r="Z844" s="1"/>
      <c r="AA844" s="1"/>
      <c r="AB844" s="1"/>
      <c r="AC844" s="1"/>
    </row>
    <row r="845" spans="1:29" ht="15.75" customHeight="1" x14ac:dyDescent="0.2">
      <c r="A845" s="94">
        <v>1253200</v>
      </c>
      <c r="B845" s="95" t="s">
        <v>2348</v>
      </c>
      <c r="C845" s="16" t="s">
        <v>140</v>
      </c>
      <c r="D845" s="96">
        <v>0</v>
      </c>
      <c r="E845" s="96">
        <v>0</v>
      </c>
      <c r="F845" s="96">
        <v>0</v>
      </c>
      <c r="G845" s="96">
        <v>0</v>
      </c>
      <c r="H845" s="96">
        <v>0</v>
      </c>
      <c r="I845" s="97">
        <v>52</v>
      </c>
      <c r="J845" s="97">
        <v>0</v>
      </c>
      <c r="K845" s="97">
        <v>0</v>
      </c>
      <c r="L845" s="97">
        <v>52</v>
      </c>
      <c r="M845" s="97">
        <v>1</v>
      </c>
      <c r="N845" s="97">
        <v>0</v>
      </c>
      <c r="O845" s="97">
        <v>0</v>
      </c>
      <c r="P845" s="98">
        <v>8</v>
      </c>
      <c r="Q845" s="98">
        <v>0</v>
      </c>
      <c r="R845" s="102">
        <v>0</v>
      </c>
      <c r="S845" s="102">
        <v>0</v>
      </c>
      <c r="T845" s="102">
        <v>0</v>
      </c>
      <c r="U845" s="102">
        <v>0</v>
      </c>
      <c r="V845" s="102">
        <v>0</v>
      </c>
      <c r="W845" s="100">
        <v>150</v>
      </c>
      <c r="X845" s="100"/>
      <c r="Y845" s="100">
        <v>0</v>
      </c>
      <c r="Z845" s="1"/>
      <c r="AA845" s="1"/>
      <c r="AB845" s="1"/>
      <c r="AC845" s="1"/>
    </row>
    <row r="846" spans="1:29" ht="15.75" customHeight="1" x14ac:dyDescent="0.2">
      <c r="A846" s="94">
        <v>1253400</v>
      </c>
      <c r="B846" s="95" t="s">
        <v>2349</v>
      </c>
      <c r="C846" s="16" t="s">
        <v>140</v>
      </c>
      <c r="D846" s="96">
        <v>0</v>
      </c>
      <c r="E846" s="96">
        <v>0</v>
      </c>
      <c r="F846" s="96">
        <v>0</v>
      </c>
      <c r="G846" s="96">
        <v>0</v>
      </c>
      <c r="H846" s="96">
        <v>0</v>
      </c>
      <c r="I846" s="97">
        <v>39</v>
      </c>
      <c r="J846" s="97">
        <v>42</v>
      </c>
      <c r="K846" s="97">
        <v>0</v>
      </c>
      <c r="L846" s="97">
        <v>0</v>
      </c>
      <c r="M846" s="97">
        <v>1</v>
      </c>
      <c r="N846" s="97">
        <v>0</v>
      </c>
      <c r="O846" s="97">
        <v>0</v>
      </c>
      <c r="P846" s="98">
        <v>8</v>
      </c>
      <c r="Q846" s="98">
        <v>0</v>
      </c>
      <c r="R846" s="102">
        <v>0</v>
      </c>
      <c r="S846" s="102">
        <v>0</v>
      </c>
      <c r="T846" s="102">
        <v>0</v>
      </c>
      <c r="U846" s="102">
        <v>0</v>
      </c>
      <c r="V846" s="102">
        <v>0</v>
      </c>
      <c r="W846" s="100">
        <v>150</v>
      </c>
      <c r="X846" s="100"/>
      <c r="Y846" s="100">
        <v>1</v>
      </c>
      <c r="Z846" s="1"/>
      <c r="AA846" s="1"/>
      <c r="AB846" s="1"/>
      <c r="AC846" s="1"/>
    </row>
    <row r="847" spans="1:29" ht="15.75" customHeight="1" x14ac:dyDescent="0.2">
      <c r="A847" s="94">
        <v>1253600</v>
      </c>
      <c r="B847" s="95" t="s">
        <v>2350</v>
      </c>
      <c r="C847" s="16" t="s">
        <v>140</v>
      </c>
      <c r="D847" s="96">
        <v>0</v>
      </c>
      <c r="E847" s="96">
        <v>0</v>
      </c>
      <c r="F847" s="96">
        <v>0</v>
      </c>
      <c r="G847" s="96">
        <v>0</v>
      </c>
      <c r="H847" s="96">
        <v>0</v>
      </c>
      <c r="I847" s="97">
        <v>35</v>
      </c>
      <c r="J847" s="97">
        <v>43</v>
      </c>
      <c r="K847" s="97">
        <v>0</v>
      </c>
      <c r="L847" s="97">
        <v>0</v>
      </c>
      <c r="M847" s="97">
        <v>1</v>
      </c>
      <c r="N847" s="97">
        <v>0</v>
      </c>
      <c r="O847" s="97">
        <v>0</v>
      </c>
      <c r="P847" s="98">
        <v>8</v>
      </c>
      <c r="Q847" s="98">
        <v>0</v>
      </c>
      <c r="R847" s="102">
        <v>0</v>
      </c>
      <c r="S847" s="102">
        <v>0</v>
      </c>
      <c r="T847" s="102">
        <v>0</v>
      </c>
      <c r="U847" s="102">
        <v>0</v>
      </c>
      <c r="V847" s="102">
        <v>0</v>
      </c>
      <c r="W847" s="100">
        <v>150</v>
      </c>
      <c r="X847" s="100"/>
      <c r="Y847" s="100">
        <v>1</v>
      </c>
      <c r="Z847" s="1"/>
      <c r="AA847" s="1"/>
      <c r="AB847" s="1"/>
      <c r="AC847" s="1"/>
    </row>
    <row r="848" spans="1:29" ht="15.75" customHeight="1" x14ac:dyDescent="0.2">
      <c r="A848" s="94">
        <v>1253800</v>
      </c>
      <c r="B848" s="95" t="s">
        <v>2351</v>
      </c>
      <c r="C848" s="16" t="s">
        <v>140</v>
      </c>
      <c r="D848" s="96">
        <v>0</v>
      </c>
      <c r="E848" s="96">
        <v>0</v>
      </c>
      <c r="F848" s="96">
        <v>0</v>
      </c>
      <c r="G848" s="96">
        <v>0</v>
      </c>
      <c r="H848" s="96">
        <v>0</v>
      </c>
      <c r="I848" s="97">
        <v>52</v>
      </c>
      <c r="J848" s="97">
        <v>0</v>
      </c>
      <c r="K848" s="97">
        <v>52</v>
      </c>
      <c r="L848" s="97">
        <v>0</v>
      </c>
      <c r="M848" s="97">
        <v>1</v>
      </c>
      <c r="N848" s="97">
        <v>0</v>
      </c>
      <c r="O848" s="97">
        <v>0</v>
      </c>
      <c r="P848" s="98">
        <v>8</v>
      </c>
      <c r="Q848" s="98">
        <v>0</v>
      </c>
      <c r="R848" s="102">
        <v>0</v>
      </c>
      <c r="S848" s="102">
        <v>0</v>
      </c>
      <c r="T848" s="102">
        <v>0</v>
      </c>
      <c r="U848" s="102">
        <v>0</v>
      </c>
      <c r="V848" s="102">
        <v>0</v>
      </c>
      <c r="W848" s="100">
        <v>150</v>
      </c>
      <c r="X848" s="100"/>
      <c r="Y848" s="100">
        <v>0</v>
      </c>
      <c r="Z848" s="1"/>
      <c r="AA848" s="1"/>
      <c r="AB848" s="1"/>
      <c r="AC848" s="1"/>
    </row>
    <row r="849" spans="1:29" ht="15.75" customHeight="1" x14ac:dyDescent="0.2">
      <c r="A849" s="140" t="s">
        <v>1321</v>
      </c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2"/>
      <c r="Z849" s="1"/>
      <c r="AA849" s="1"/>
      <c r="AB849" s="1"/>
      <c r="AC849" s="1"/>
    </row>
    <row r="850" spans="1:29" ht="15.75" customHeight="1" x14ac:dyDescent="0.2">
      <c r="A850" s="94" t="s">
        <v>418</v>
      </c>
      <c r="B850" s="94" t="s">
        <v>449</v>
      </c>
      <c r="C850" s="16" t="s">
        <v>2</v>
      </c>
      <c r="D850" s="96" t="s">
        <v>419</v>
      </c>
      <c r="E850" s="96" t="s">
        <v>420</v>
      </c>
      <c r="F850" s="96" t="s">
        <v>421</v>
      </c>
      <c r="G850" s="96" t="s">
        <v>422</v>
      </c>
      <c r="H850" s="96" t="s">
        <v>423</v>
      </c>
      <c r="I850" s="97" t="s">
        <v>424</v>
      </c>
      <c r="J850" s="97" t="s">
        <v>425</v>
      </c>
      <c r="K850" s="97" t="s">
        <v>426</v>
      </c>
      <c r="L850" s="97" t="s">
        <v>427</v>
      </c>
      <c r="M850" s="97" t="s">
        <v>428</v>
      </c>
      <c r="N850" s="97" t="s">
        <v>429</v>
      </c>
      <c r="O850" s="97" t="s">
        <v>430</v>
      </c>
      <c r="P850" s="98" t="s">
        <v>9</v>
      </c>
      <c r="Q850" s="98" t="s">
        <v>431</v>
      </c>
      <c r="R850" s="102" t="s">
        <v>432</v>
      </c>
      <c r="S850" s="102" t="s">
        <v>433</v>
      </c>
      <c r="T850" s="102" t="s">
        <v>434</v>
      </c>
      <c r="U850" s="102" t="s">
        <v>435</v>
      </c>
      <c r="V850" s="102" t="s">
        <v>436</v>
      </c>
      <c r="W850" s="100" t="s">
        <v>437</v>
      </c>
      <c r="X850" s="100" t="s">
        <v>10</v>
      </c>
      <c r="Y850" s="100" t="s">
        <v>438</v>
      </c>
      <c r="Z850" s="1"/>
      <c r="AA850" s="1"/>
      <c r="AB850" s="1"/>
      <c r="AC850" s="1"/>
    </row>
    <row r="851" spans="1:29" ht="15.75" customHeight="1" x14ac:dyDescent="0.2">
      <c r="A851" s="94">
        <v>1300000</v>
      </c>
      <c r="B851" s="95" t="s">
        <v>1322</v>
      </c>
      <c r="C851" s="16" t="s">
        <v>1323</v>
      </c>
      <c r="D851" s="96">
        <v>10</v>
      </c>
      <c r="E851" s="96">
        <v>0</v>
      </c>
      <c r="F851" s="96">
        <v>140</v>
      </c>
      <c r="G851" s="96">
        <v>0</v>
      </c>
      <c r="H851" s="96">
        <v>0</v>
      </c>
      <c r="I851" s="97">
        <v>40</v>
      </c>
      <c r="J851" s="97">
        <v>0</v>
      </c>
      <c r="K851" s="97">
        <v>0</v>
      </c>
      <c r="L851" s="97">
        <v>0</v>
      </c>
      <c r="M851" s="97">
        <v>10</v>
      </c>
      <c r="N851" s="97">
        <v>5</v>
      </c>
      <c r="O851" s="97">
        <v>0</v>
      </c>
      <c r="P851" s="98">
        <v>2</v>
      </c>
      <c r="Q851" s="98">
        <v>0</v>
      </c>
      <c r="R851" s="102">
        <v>26</v>
      </c>
      <c r="S851" s="102">
        <v>8</v>
      </c>
      <c r="T851" s="102">
        <v>20</v>
      </c>
      <c r="U851" s="102">
        <v>20</v>
      </c>
      <c r="V851" s="102">
        <v>16</v>
      </c>
      <c r="W851" s="100">
        <v>90</v>
      </c>
      <c r="X851" s="100"/>
      <c r="Y851" s="100">
        <v>14</v>
      </c>
      <c r="Z851" s="1"/>
      <c r="AA851" s="1"/>
      <c r="AB851" s="1"/>
      <c r="AC851" s="1"/>
    </row>
    <row r="852" spans="1:29" ht="15.75" customHeight="1" x14ac:dyDescent="0.2">
      <c r="A852" s="94">
        <v>1301000</v>
      </c>
      <c r="B852" s="95" t="s">
        <v>1324</v>
      </c>
      <c r="C852" s="16" t="s">
        <v>1323</v>
      </c>
      <c r="D852" s="96">
        <v>10</v>
      </c>
      <c r="E852" s="96">
        <v>0</v>
      </c>
      <c r="F852" s="96">
        <v>140</v>
      </c>
      <c r="G852" s="96">
        <v>0</v>
      </c>
      <c r="H852" s="96">
        <v>0</v>
      </c>
      <c r="I852" s="97">
        <v>40</v>
      </c>
      <c r="J852" s="97">
        <v>0</v>
      </c>
      <c r="K852" s="97">
        <v>0</v>
      </c>
      <c r="L852" s="97">
        <v>0</v>
      </c>
      <c r="M852" s="97">
        <v>10</v>
      </c>
      <c r="N852" s="97">
        <v>5</v>
      </c>
      <c r="O852" s="97">
        <v>0</v>
      </c>
      <c r="P852" s="98">
        <v>2</v>
      </c>
      <c r="Q852" s="98">
        <v>0</v>
      </c>
      <c r="R852" s="102">
        <v>26</v>
      </c>
      <c r="S852" s="102">
        <v>8</v>
      </c>
      <c r="T852" s="102">
        <v>20</v>
      </c>
      <c r="U852" s="102">
        <v>20</v>
      </c>
      <c r="V852" s="102">
        <v>16</v>
      </c>
      <c r="W852" s="100">
        <v>90</v>
      </c>
      <c r="X852" s="100"/>
      <c r="Y852" s="100">
        <v>14</v>
      </c>
      <c r="Z852" s="1"/>
      <c r="AA852" s="1"/>
      <c r="AB852" s="1"/>
      <c r="AC852" s="1"/>
    </row>
    <row r="853" spans="1:29" ht="15.75" customHeight="1" x14ac:dyDescent="0.2">
      <c r="A853" s="94">
        <v>1302000</v>
      </c>
      <c r="B853" s="95" t="s">
        <v>1325</v>
      </c>
      <c r="C853" s="16" t="s">
        <v>1326</v>
      </c>
      <c r="D853" s="96">
        <v>10</v>
      </c>
      <c r="E853" s="96">
        <v>50</v>
      </c>
      <c r="F853" s="96">
        <v>120</v>
      </c>
      <c r="G853" s="96">
        <v>0</v>
      </c>
      <c r="H853" s="96">
        <v>0</v>
      </c>
      <c r="I853" s="97">
        <v>145</v>
      </c>
      <c r="J853" s="97">
        <v>0</v>
      </c>
      <c r="K853" s="97">
        <v>0</v>
      </c>
      <c r="L853" s="97">
        <v>0</v>
      </c>
      <c r="M853" s="97">
        <v>10</v>
      </c>
      <c r="N853" s="97">
        <v>5</v>
      </c>
      <c r="O853" s="97">
        <v>0</v>
      </c>
      <c r="P853" s="98">
        <v>3</v>
      </c>
      <c r="Q853" s="98">
        <v>0</v>
      </c>
      <c r="R853" s="102">
        <v>26</v>
      </c>
      <c r="S853" s="102">
        <v>8</v>
      </c>
      <c r="T853" s="102">
        <v>20</v>
      </c>
      <c r="U853" s="102">
        <v>20</v>
      </c>
      <c r="V853" s="102">
        <v>16</v>
      </c>
      <c r="W853" s="100">
        <v>160</v>
      </c>
      <c r="X853" s="100"/>
      <c r="Y853" s="100">
        <v>14</v>
      </c>
      <c r="Z853" s="1"/>
      <c r="AA853" s="1"/>
      <c r="AB853" s="1"/>
      <c r="AC853" s="1"/>
    </row>
    <row r="854" spans="1:29" ht="15.75" customHeight="1" x14ac:dyDescent="0.2">
      <c r="A854" s="94">
        <v>1303000</v>
      </c>
      <c r="B854" s="95" t="s">
        <v>1327</v>
      </c>
      <c r="C854" s="16" t="s">
        <v>1328</v>
      </c>
      <c r="D854" s="96">
        <v>10</v>
      </c>
      <c r="E854" s="96">
        <v>0</v>
      </c>
      <c r="F854" s="96">
        <v>150</v>
      </c>
      <c r="G854" s="96">
        <v>0</v>
      </c>
      <c r="H854" s="96">
        <v>0</v>
      </c>
      <c r="I854" s="97">
        <v>46</v>
      </c>
      <c r="J854" s="97">
        <v>0</v>
      </c>
      <c r="K854" s="97">
        <v>0</v>
      </c>
      <c r="L854" s="97">
        <v>0</v>
      </c>
      <c r="M854" s="97">
        <v>10</v>
      </c>
      <c r="N854" s="97">
        <v>5</v>
      </c>
      <c r="O854" s="97">
        <v>0</v>
      </c>
      <c r="P854" s="98">
        <v>2</v>
      </c>
      <c r="Q854" s="98">
        <v>0</v>
      </c>
      <c r="R854" s="102">
        <v>26</v>
      </c>
      <c r="S854" s="102">
        <v>8</v>
      </c>
      <c r="T854" s="102">
        <v>20</v>
      </c>
      <c r="U854" s="102">
        <v>20</v>
      </c>
      <c r="V854" s="102">
        <v>16</v>
      </c>
      <c r="W854" s="100">
        <v>90</v>
      </c>
      <c r="X854" s="100"/>
      <c r="Y854" s="100">
        <v>11</v>
      </c>
      <c r="Z854" s="1"/>
      <c r="AA854" s="1"/>
      <c r="AB854" s="1"/>
      <c r="AC854" s="1"/>
    </row>
    <row r="855" spans="1:29" ht="15.75" customHeight="1" x14ac:dyDescent="0.2">
      <c r="A855" s="94">
        <v>1304000</v>
      </c>
      <c r="B855" s="95" t="s">
        <v>1329</v>
      </c>
      <c r="C855" s="16" t="s">
        <v>1330</v>
      </c>
      <c r="D855" s="96">
        <v>10</v>
      </c>
      <c r="E855" s="96">
        <v>0</v>
      </c>
      <c r="F855" s="96">
        <v>0</v>
      </c>
      <c r="G855" s="96">
        <v>130</v>
      </c>
      <c r="H855" s="96">
        <v>0</v>
      </c>
      <c r="I855" s="97">
        <v>44</v>
      </c>
      <c r="J855" s="97">
        <v>0</v>
      </c>
      <c r="K855" s="97">
        <v>0</v>
      </c>
      <c r="L855" s="97">
        <v>0</v>
      </c>
      <c r="M855" s="97">
        <v>10</v>
      </c>
      <c r="N855" s="97">
        <v>5</v>
      </c>
      <c r="O855" s="97">
        <v>0</v>
      </c>
      <c r="P855" s="98">
        <v>1</v>
      </c>
      <c r="Q855" s="98">
        <v>0</v>
      </c>
      <c r="R855" s="102">
        <v>26</v>
      </c>
      <c r="S855" s="102">
        <v>8</v>
      </c>
      <c r="T855" s="102">
        <v>20</v>
      </c>
      <c r="U855" s="102">
        <v>20</v>
      </c>
      <c r="V855" s="102">
        <v>16</v>
      </c>
      <c r="W855" s="100">
        <v>60</v>
      </c>
      <c r="X855" s="100"/>
      <c r="Y855" s="100">
        <v>14</v>
      </c>
      <c r="Z855" s="1"/>
      <c r="AA855" s="1"/>
      <c r="AB855" s="1"/>
      <c r="AC855" s="1"/>
    </row>
    <row r="856" spans="1:29" ht="15.75" customHeight="1" x14ac:dyDescent="0.2">
      <c r="A856" s="94">
        <v>1305000</v>
      </c>
      <c r="B856" s="95" t="s">
        <v>1331</v>
      </c>
      <c r="C856" s="16" t="s">
        <v>1332</v>
      </c>
      <c r="D856" s="96">
        <v>13</v>
      </c>
      <c r="E856" s="96">
        <v>0</v>
      </c>
      <c r="F856" s="96">
        <v>80</v>
      </c>
      <c r="G856" s="96">
        <v>0</v>
      </c>
      <c r="H856" s="96">
        <v>0</v>
      </c>
      <c r="I856" s="97">
        <v>24</v>
      </c>
      <c r="J856" s="97">
        <v>0</v>
      </c>
      <c r="K856" s="97">
        <v>0</v>
      </c>
      <c r="L856" s="97">
        <v>0</v>
      </c>
      <c r="M856" s="97">
        <v>10</v>
      </c>
      <c r="N856" s="97">
        <v>5</v>
      </c>
      <c r="O856" s="97">
        <v>0</v>
      </c>
      <c r="P856" s="98">
        <v>0.5</v>
      </c>
      <c r="Q856" s="98">
        <v>0</v>
      </c>
      <c r="R856" s="102">
        <v>26</v>
      </c>
      <c r="S856" s="102">
        <v>8</v>
      </c>
      <c r="T856" s="102">
        <v>20</v>
      </c>
      <c r="U856" s="102">
        <v>20</v>
      </c>
      <c r="V856" s="102">
        <v>16</v>
      </c>
      <c r="W856" s="100">
        <v>30</v>
      </c>
      <c r="X856" s="100"/>
      <c r="Y856" s="100">
        <v>15</v>
      </c>
      <c r="Z856" s="1"/>
      <c r="AA856" s="1"/>
      <c r="AB856" s="1"/>
      <c r="AC856" s="1"/>
    </row>
    <row r="857" spans="1:29" ht="15.75" customHeight="1" x14ac:dyDescent="0.2">
      <c r="A857" s="94">
        <v>1306000</v>
      </c>
      <c r="B857" s="95" t="s">
        <v>1333</v>
      </c>
      <c r="C857" s="16" t="s">
        <v>1334</v>
      </c>
      <c r="D857" s="96">
        <v>20</v>
      </c>
      <c r="E857" s="96">
        <v>0</v>
      </c>
      <c r="F857" s="96">
        <v>215</v>
      </c>
      <c r="G857" s="96">
        <v>0</v>
      </c>
      <c r="H857" s="96">
        <v>0</v>
      </c>
      <c r="I857" s="97">
        <v>240</v>
      </c>
      <c r="J857" s="97">
        <v>0</v>
      </c>
      <c r="K857" s="97">
        <v>0</v>
      </c>
      <c r="L857" s="97">
        <v>0</v>
      </c>
      <c r="M857" s="97">
        <v>10</v>
      </c>
      <c r="N857" s="97">
        <v>5</v>
      </c>
      <c r="O857" s="97">
        <v>0</v>
      </c>
      <c r="P857" s="98">
        <v>2.5</v>
      </c>
      <c r="Q857" s="98">
        <v>0</v>
      </c>
      <c r="R857" s="102">
        <v>26</v>
      </c>
      <c r="S857" s="102">
        <v>8</v>
      </c>
      <c r="T857" s="102">
        <v>20</v>
      </c>
      <c r="U857" s="102">
        <v>20</v>
      </c>
      <c r="V857" s="102">
        <v>16</v>
      </c>
      <c r="W857" s="100">
        <v>90</v>
      </c>
      <c r="X857" s="100">
        <v>6800</v>
      </c>
      <c r="Y857" s="100">
        <v>14</v>
      </c>
      <c r="Z857" s="1"/>
      <c r="AA857" s="1"/>
      <c r="AB857" s="1"/>
      <c r="AC857" s="1"/>
    </row>
    <row r="858" spans="1:29" ht="15.75" customHeight="1" x14ac:dyDescent="0.2">
      <c r="A858" s="94">
        <v>1307000</v>
      </c>
      <c r="B858" s="95" t="s">
        <v>1335</v>
      </c>
      <c r="C858" s="16" t="s">
        <v>1336</v>
      </c>
      <c r="D858" s="96">
        <v>35</v>
      </c>
      <c r="E858" s="96">
        <v>50</v>
      </c>
      <c r="F858" s="96">
        <v>100</v>
      </c>
      <c r="G858" s="96">
        <v>0</v>
      </c>
      <c r="H858" s="96">
        <v>0</v>
      </c>
      <c r="I858" s="97">
        <v>110</v>
      </c>
      <c r="J858" s="97">
        <v>0</v>
      </c>
      <c r="K858" s="97">
        <v>170</v>
      </c>
      <c r="L858" s="97">
        <v>0</v>
      </c>
      <c r="M858" s="97">
        <v>10</v>
      </c>
      <c r="N858" s="97">
        <v>5</v>
      </c>
      <c r="O858" s="97">
        <v>0</v>
      </c>
      <c r="P858" s="98">
        <v>4</v>
      </c>
      <c r="Q858" s="98">
        <v>0</v>
      </c>
      <c r="R858" s="102">
        <v>26</v>
      </c>
      <c r="S858" s="102">
        <v>8</v>
      </c>
      <c r="T858" s="102">
        <v>20</v>
      </c>
      <c r="U858" s="102">
        <v>20</v>
      </c>
      <c r="V858" s="102">
        <v>16</v>
      </c>
      <c r="W858" s="100">
        <v>300</v>
      </c>
      <c r="X858" s="100"/>
      <c r="Y858" s="100">
        <v>14</v>
      </c>
      <c r="Z858" s="1"/>
      <c r="AA858" s="1"/>
      <c r="AB858" s="1"/>
      <c r="AC858" s="1"/>
    </row>
    <row r="859" spans="1:29" ht="15.75" customHeight="1" x14ac:dyDescent="0.2">
      <c r="A859" s="94">
        <v>1308000</v>
      </c>
      <c r="B859" s="95" t="s">
        <v>1337</v>
      </c>
      <c r="C859" s="16" t="s">
        <v>1338</v>
      </c>
      <c r="D859" s="96">
        <v>10</v>
      </c>
      <c r="E859" s="96">
        <v>0</v>
      </c>
      <c r="F859" s="96">
        <v>140</v>
      </c>
      <c r="G859" s="96">
        <v>0</v>
      </c>
      <c r="H859" s="96">
        <v>0</v>
      </c>
      <c r="I859" s="97">
        <v>40</v>
      </c>
      <c r="J859" s="97">
        <v>0</v>
      </c>
      <c r="K859" s="97">
        <v>0</v>
      </c>
      <c r="L859" s="97">
        <v>0</v>
      </c>
      <c r="M859" s="97">
        <v>10</v>
      </c>
      <c r="N859" s="97">
        <v>5</v>
      </c>
      <c r="O859" s="97">
        <v>0</v>
      </c>
      <c r="P859" s="98">
        <v>2</v>
      </c>
      <c r="Q859" s="98">
        <v>0</v>
      </c>
      <c r="R859" s="102">
        <v>26</v>
      </c>
      <c r="S859" s="102">
        <v>8</v>
      </c>
      <c r="T859" s="102">
        <v>20</v>
      </c>
      <c r="U859" s="102">
        <v>20</v>
      </c>
      <c r="V859" s="102">
        <v>16</v>
      </c>
      <c r="W859" s="100">
        <v>300</v>
      </c>
      <c r="X859" s="100"/>
      <c r="Y859" s="100">
        <v>14</v>
      </c>
      <c r="Z859" s="1"/>
      <c r="AA859" s="1"/>
      <c r="AB859" s="1"/>
      <c r="AC859" s="1"/>
    </row>
    <row r="860" spans="1:29" ht="15.75" customHeight="1" x14ac:dyDescent="0.2">
      <c r="A860" s="94">
        <v>9017000</v>
      </c>
      <c r="B860" s="95" t="s">
        <v>1339</v>
      </c>
      <c r="C860" s="16" t="s">
        <v>1340</v>
      </c>
      <c r="D860" s="96">
        <v>85</v>
      </c>
      <c r="E860" s="96">
        <v>0</v>
      </c>
      <c r="F860" s="96">
        <v>195</v>
      </c>
      <c r="G860" s="96">
        <v>0</v>
      </c>
      <c r="H860" s="96">
        <v>0</v>
      </c>
      <c r="I860" s="97">
        <v>190</v>
      </c>
      <c r="J860" s="97">
        <v>0</v>
      </c>
      <c r="K860" s="97">
        <v>0</v>
      </c>
      <c r="L860" s="97">
        <v>0</v>
      </c>
      <c r="M860" s="97">
        <v>40</v>
      </c>
      <c r="N860" s="97">
        <v>50</v>
      </c>
      <c r="O860" s="97">
        <v>0</v>
      </c>
      <c r="P860" s="98">
        <v>5</v>
      </c>
      <c r="Q860" s="98">
        <v>0</v>
      </c>
      <c r="R860" s="102">
        <v>26</v>
      </c>
      <c r="S860" s="102">
        <v>8</v>
      </c>
      <c r="T860" s="102">
        <v>20</v>
      </c>
      <c r="U860" s="102">
        <v>20</v>
      </c>
      <c r="V860" s="102">
        <v>16</v>
      </c>
      <c r="W860" s="100">
        <v>200</v>
      </c>
      <c r="X860" s="100">
        <v>6800</v>
      </c>
      <c r="Y860" s="100">
        <v>14</v>
      </c>
      <c r="Z860" s="1"/>
      <c r="AA860" s="1"/>
      <c r="AB860" s="1"/>
      <c r="AC860" s="1"/>
    </row>
    <row r="861" spans="1:29" ht="15.75" customHeight="1" x14ac:dyDescent="0.2">
      <c r="A861" s="94">
        <v>9018000</v>
      </c>
      <c r="B861" s="95" t="s">
        <v>1341</v>
      </c>
      <c r="C861" s="16" t="s">
        <v>1323</v>
      </c>
      <c r="D861" s="96">
        <v>10</v>
      </c>
      <c r="E861" s="96">
        <v>0</v>
      </c>
      <c r="F861" s="96">
        <v>80</v>
      </c>
      <c r="G861" s="96">
        <v>0</v>
      </c>
      <c r="H861" s="96">
        <v>0</v>
      </c>
      <c r="I861" s="97">
        <v>40</v>
      </c>
      <c r="J861" s="97">
        <v>0</v>
      </c>
      <c r="K861" s="97">
        <v>0</v>
      </c>
      <c r="L861" s="97">
        <v>0</v>
      </c>
      <c r="M861" s="97">
        <v>10</v>
      </c>
      <c r="N861" s="97">
        <v>5</v>
      </c>
      <c r="O861" s="97">
        <v>0</v>
      </c>
      <c r="P861" s="98">
        <v>2</v>
      </c>
      <c r="Q861" s="98">
        <v>0</v>
      </c>
      <c r="R861" s="102">
        <v>26</v>
      </c>
      <c r="S861" s="102">
        <v>8</v>
      </c>
      <c r="T861" s="102">
        <v>20</v>
      </c>
      <c r="U861" s="102">
        <v>20</v>
      </c>
      <c r="V861" s="102">
        <v>16</v>
      </c>
      <c r="W861" s="100">
        <v>55</v>
      </c>
      <c r="X861" s="100"/>
      <c r="Y861" s="100">
        <v>15</v>
      </c>
      <c r="Z861" s="1"/>
      <c r="AA861" s="1"/>
      <c r="AB861" s="1"/>
      <c r="AC861" s="1"/>
    </row>
    <row r="862" spans="1:29" ht="15.75" customHeight="1" x14ac:dyDescent="0.2">
      <c r="A862" s="94" t="s">
        <v>418</v>
      </c>
      <c r="B862" s="94" t="s">
        <v>449</v>
      </c>
      <c r="C862" s="16" t="s">
        <v>2</v>
      </c>
      <c r="D862" s="96" t="s">
        <v>419</v>
      </c>
      <c r="E862" s="96" t="s">
        <v>420</v>
      </c>
      <c r="F862" s="96" t="s">
        <v>421</v>
      </c>
      <c r="G862" s="96" t="s">
        <v>422</v>
      </c>
      <c r="H862" s="96" t="s">
        <v>423</v>
      </c>
      <c r="I862" s="97" t="s">
        <v>424</v>
      </c>
      <c r="J862" s="97" t="s">
        <v>425</v>
      </c>
      <c r="K862" s="97" t="s">
        <v>426</v>
      </c>
      <c r="L862" s="97" t="s">
        <v>427</v>
      </c>
      <c r="M862" s="97" t="s">
        <v>428</v>
      </c>
      <c r="N862" s="97" t="s">
        <v>429</v>
      </c>
      <c r="O862" s="97" t="s">
        <v>430</v>
      </c>
      <c r="P862" s="98" t="s">
        <v>9</v>
      </c>
      <c r="Q862" s="98" t="s">
        <v>431</v>
      </c>
      <c r="R862" s="102" t="s">
        <v>432</v>
      </c>
      <c r="S862" s="102" t="s">
        <v>433</v>
      </c>
      <c r="T862" s="102" t="s">
        <v>434</v>
      </c>
      <c r="U862" s="102" t="s">
        <v>435</v>
      </c>
      <c r="V862" s="102" t="s">
        <v>436</v>
      </c>
      <c r="W862" s="100" t="s">
        <v>437</v>
      </c>
      <c r="X862" s="100" t="s">
        <v>10</v>
      </c>
      <c r="Y862" s="100" t="s">
        <v>438</v>
      </c>
      <c r="Z862" s="1"/>
      <c r="AA862" s="1"/>
      <c r="AB862" s="1"/>
      <c r="AC862" s="1"/>
    </row>
    <row r="863" spans="1:29" ht="15.75" customHeight="1" x14ac:dyDescent="0.2">
      <c r="A863" s="94">
        <v>1330000</v>
      </c>
      <c r="B863" s="95" t="s">
        <v>2352</v>
      </c>
      <c r="C863" s="16" t="s">
        <v>1343</v>
      </c>
      <c r="D863" s="96">
        <v>0</v>
      </c>
      <c r="E863" s="96">
        <v>0</v>
      </c>
      <c r="F863" s="96">
        <v>0</v>
      </c>
      <c r="G863" s="96">
        <v>0</v>
      </c>
      <c r="H863" s="96">
        <v>0</v>
      </c>
      <c r="I863" s="97">
        <v>0</v>
      </c>
      <c r="J863" s="97">
        <v>0</v>
      </c>
      <c r="K863" s="97">
        <v>40</v>
      </c>
      <c r="L863" s="97">
        <v>0</v>
      </c>
      <c r="M863" s="97">
        <v>10</v>
      </c>
      <c r="N863" s="97">
        <v>5</v>
      </c>
      <c r="O863" s="97">
        <v>0</v>
      </c>
      <c r="P863" s="98">
        <v>0</v>
      </c>
      <c r="Q863" s="98">
        <v>0</v>
      </c>
      <c r="R863" s="102">
        <v>26</v>
      </c>
      <c r="S863" s="102">
        <v>8</v>
      </c>
      <c r="T863" s="102">
        <v>20</v>
      </c>
      <c r="U863" s="102">
        <v>20</v>
      </c>
      <c r="V863" s="102">
        <v>16</v>
      </c>
      <c r="W863" s="100">
        <v>30</v>
      </c>
      <c r="X863" s="100"/>
      <c r="Y863" s="100">
        <v>15</v>
      </c>
      <c r="Z863" s="1"/>
      <c r="AA863" s="1"/>
      <c r="AB863" s="1"/>
      <c r="AC863" s="1"/>
    </row>
    <row r="864" spans="1:29" ht="15.75" customHeight="1" x14ac:dyDescent="0.2">
      <c r="A864" s="94">
        <v>1332000</v>
      </c>
      <c r="B864" s="95" t="s">
        <v>2353</v>
      </c>
      <c r="C864" s="16" t="s">
        <v>1343</v>
      </c>
      <c r="D864" s="96">
        <v>0</v>
      </c>
      <c r="E864" s="96">
        <v>0</v>
      </c>
      <c r="F864" s="96">
        <v>96</v>
      </c>
      <c r="G864" s="96">
        <v>0</v>
      </c>
      <c r="H864" s="96">
        <v>0</v>
      </c>
      <c r="I864" s="97">
        <v>0</v>
      </c>
      <c r="J864" s="97">
        <v>0</v>
      </c>
      <c r="K864" s="97">
        <v>60</v>
      </c>
      <c r="L864" s="97">
        <v>0</v>
      </c>
      <c r="M864" s="97">
        <v>10</v>
      </c>
      <c r="N864" s="97">
        <v>5</v>
      </c>
      <c r="O864" s="97">
        <v>0</v>
      </c>
      <c r="P864" s="98">
        <v>0</v>
      </c>
      <c r="Q864" s="98">
        <v>0</v>
      </c>
      <c r="R864" s="102">
        <v>26</v>
      </c>
      <c r="S864" s="102">
        <v>8</v>
      </c>
      <c r="T864" s="102">
        <v>20</v>
      </c>
      <c r="U864" s="102">
        <v>20</v>
      </c>
      <c r="V864" s="102">
        <v>16</v>
      </c>
      <c r="W864" s="100">
        <v>30</v>
      </c>
      <c r="X864" s="100"/>
      <c r="Y864" s="100">
        <v>15</v>
      </c>
      <c r="Z864" s="1"/>
      <c r="AA864" s="1"/>
      <c r="AB864" s="1"/>
      <c r="AC864" s="1"/>
    </row>
    <row r="865" spans="1:29" ht="15.75" customHeight="1" x14ac:dyDescent="0.2">
      <c r="A865" s="94" t="s">
        <v>418</v>
      </c>
      <c r="B865" s="94" t="s">
        <v>449</v>
      </c>
      <c r="C865" s="16" t="s">
        <v>2</v>
      </c>
      <c r="D865" s="96" t="s">
        <v>419</v>
      </c>
      <c r="E865" s="96" t="s">
        <v>420</v>
      </c>
      <c r="F865" s="96" t="s">
        <v>421</v>
      </c>
      <c r="G865" s="96" t="s">
        <v>422</v>
      </c>
      <c r="H865" s="96" t="s">
        <v>423</v>
      </c>
      <c r="I865" s="97" t="s">
        <v>424</v>
      </c>
      <c r="J865" s="97" t="s">
        <v>425</v>
      </c>
      <c r="K865" s="97" t="s">
        <v>426</v>
      </c>
      <c r="L865" s="97" t="s">
        <v>427</v>
      </c>
      <c r="M865" s="97" t="s">
        <v>428</v>
      </c>
      <c r="N865" s="97" t="s">
        <v>429</v>
      </c>
      <c r="O865" s="97" t="s">
        <v>430</v>
      </c>
      <c r="P865" s="98" t="s">
        <v>9</v>
      </c>
      <c r="Q865" s="98" t="s">
        <v>431</v>
      </c>
      <c r="R865" s="102" t="s">
        <v>432</v>
      </c>
      <c r="S865" s="102" t="s">
        <v>433</v>
      </c>
      <c r="T865" s="102" t="s">
        <v>434</v>
      </c>
      <c r="U865" s="102" t="s">
        <v>435</v>
      </c>
      <c r="V865" s="102" t="s">
        <v>436</v>
      </c>
      <c r="W865" s="100" t="s">
        <v>437</v>
      </c>
      <c r="X865" s="100" t="s">
        <v>10</v>
      </c>
      <c r="Y865" s="113" t="s">
        <v>438</v>
      </c>
      <c r="Z865" s="1"/>
      <c r="AA865" s="1"/>
      <c r="AB865" s="1"/>
      <c r="AC865" s="1"/>
    </row>
    <row r="866" spans="1:29" ht="15.75" customHeight="1" x14ac:dyDescent="0.2">
      <c r="A866" s="94">
        <v>1360000</v>
      </c>
      <c r="B866" s="95" t="s">
        <v>1345</v>
      </c>
      <c r="C866" s="16" t="s">
        <v>1346</v>
      </c>
      <c r="D866" s="96">
        <v>0</v>
      </c>
      <c r="E866" s="96">
        <v>0</v>
      </c>
      <c r="F866" s="96">
        <v>0</v>
      </c>
      <c r="G866" s="96">
        <v>100</v>
      </c>
      <c r="H866" s="96">
        <v>0</v>
      </c>
      <c r="I866" s="97">
        <v>14</v>
      </c>
      <c r="J866" s="97">
        <v>0</v>
      </c>
      <c r="K866" s="97">
        <v>0</v>
      </c>
      <c r="L866" s="97">
        <v>0</v>
      </c>
      <c r="M866" s="97">
        <v>10</v>
      </c>
      <c r="N866" s="97">
        <v>5</v>
      </c>
      <c r="O866" s="97">
        <v>0</v>
      </c>
      <c r="P866" s="98">
        <v>0.3</v>
      </c>
      <c r="Q866" s="98">
        <v>0</v>
      </c>
      <c r="R866" s="102">
        <v>26</v>
      </c>
      <c r="S866" s="102">
        <v>8</v>
      </c>
      <c r="T866" s="102">
        <v>20</v>
      </c>
      <c r="U866" s="102">
        <v>20</v>
      </c>
      <c r="V866" s="102">
        <v>16</v>
      </c>
      <c r="W866" s="100">
        <v>50</v>
      </c>
      <c r="X866" s="100"/>
      <c r="Y866" s="114">
        <v>12</v>
      </c>
      <c r="Z866" s="1"/>
      <c r="AA866" s="1"/>
      <c r="AB866" s="1"/>
      <c r="AC866" s="1"/>
    </row>
    <row r="867" spans="1:29" ht="15.75" customHeight="1" x14ac:dyDescent="0.2">
      <c r="A867" s="94">
        <v>1361000</v>
      </c>
      <c r="B867" s="95" t="s">
        <v>1347</v>
      </c>
      <c r="C867" s="16" t="s">
        <v>1348</v>
      </c>
      <c r="D867" s="96">
        <v>0</v>
      </c>
      <c r="E867" s="96">
        <v>0</v>
      </c>
      <c r="F867" s="96">
        <v>0</v>
      </c>
      <c r="G867" s="96">
        <v>120</v>
      </c>
      <c r="H867" s="96">
        <v>0</v>
      </c>
      <c r="I867" s="97">
        <v>14</v>
      </c>
      <c r="J867" s="97">
        <v>0</v>
      </c>
      <c r="K867" s="97">
        <v>0</v>
      </c>
      <c r="L867" s="97">
        <v>0</v>
      </c>
      <c r="M867" s="97">
        <v>10</v>
      </c>
      <c r="N867" s="97">
        <v>5</v>
      </c>
      <c r="O867" s="97">
        <v>0</v>
      </c>
      <c r="P867" s="98">
        <v>0.3</v>
      </c>
      <c r="Q867" s="98">
        <v>0</v>
      </c>
      <c r="R867" s="102">
        <v>26</v>
      </c>
      <c r="S867" s="102">
        <v>8</v>
      </c>
      <c r="T867" s="102">
        <v>20</v>
      </c>
      <c r="U867" s="102">
        <v>20</v>
      </c>
      <c r="V867" s="102">
        <v>16</v>
      </c>
      <c r="W867" s="100">
        <v>50</v>
      </c>
      <c r="X867" s="100"/>
      <c r="Y867" s="114">
        <v>12</v>
      </c>
      <c r="Z867" s="1"/>
      <c r="AA867" s="1"/>
      <c r="AB867" s="1"/>
      <c r="AC867" s="1"/>
    </row>
    <row r="868" spans="1:29" ht="15.75" customHeight="1" x14ac:dyDescent="0.2">
      <c r="A868" s="94">
        <v>1362000</v>
      </c>
      <c r="B868" s="95" t="s">
        <v>1349</v>
      </c>
      <c r="C868" s="16" t="s">
        <v>1346</v>
      </c>
      <c r="D868" s="96">
        <v>0</v>
      </c>
      <c r="E868" s="96">
        <v>0</v>
      </c>
      <c r="F868" s="96">
        <v>0</v>
      </c>
      <c r="G868" s="96">
        <v>65</v>
      </c>
      <c r="H868" s="96">
        <v>0</v>
      </c>
      <c r="I868" s="97">
        <v>14</v>
      </c>
      <c r="J868" s="97">
        <v>0</v>
      </c>
      <c r="K868" s="97">
        <v>0</v>
      </c>
      <c r="L868" s="97">
        <v>0</v>
      </c>
      <c r="M868" s="97">
        <v>10</v>
      </c>
      <c r="N868" s="97">
        <v>5</v>
      </c>
      <c r="O868" s="97">
        <v>0</v>
      </c>
      <c r="P868" s="98">
        <v>0.3</v>
      </c>
      <c r="Q868" s="98">
        <v>0</v>
      </c>
      <c r="R868" s="102">
        <v>26</v>
      </c>
      <c r="S868" s="102">
        <v>8</v>
      </c>
      <c r="T868" s="102">
        <v>20</v>
      </c>
      <c r="U868" s="102">
        <v>20</v>
      </c>
      <c r="V868" s="102">
        <v>16</v>
      </c>
      <c r="W868" s="100">
        <v>50</v>
      </c>
      <c r="X868" s="100"/>
      <c r="Y868" s="114">
        <v>15</v>
      </c>
      <c r="Z868" s="1"/>
      <c r="AA868" s="1"/>
      <c r="AB868" s="1"/>
      <c r="AC868" s="1"/>
    </row>
    <row r="869" spans="1:29" ht="15.75" customHeight="1" x14ac:dyDescent="0.2">
      <c r="A869" s="94">
        <v>1363000</v>
      </c>
      <c r="B869" s="95" t="s">
        <v>1350</v>
      </c>
      <c r="C869" s="16" t="s">
        <v>1330</v>
      </c>
      <c r="D869" s="96">
        <v>0</v>
      </c>
      <c r="E869" s="96">
        <v>0</v>
      </c>
      <c r="F869" s="96">
        <v>0</v>
      </c>
      <c r="G869" s="96">
        <v>135</v>
      </c>
      <c r="H869" s="96">
        <v>0</v>
      </c>
      <c r="I869" s="97">
        <v>14</v>
      </c>
      <c r="J869" s="97">
        <v>0</v>
      </c>
      <c r="K869" s="97">
        <v>0</v>
      </c>
      <c r="L869" s="97">
        <v>0</v>
      </c>
      <c r="M869" s="97">
        <v>10</v>
      </c>
      <c r="N869" s="97">
        <v>5</v>
      </c>
      <c r="O869" s="97">
        <v>0</v>
      </c>
      <c r="P869" s="98">
        <v>0.3</v>
      </c>
      <c r="Q869" s="98">
        <v>0</v>
      </c>
      <c r="R869" s="102">
        <v>26</v>
      </c>
      <c r="S869" s="102">
        <v>8</v>
      </c>
      <c r="T869" s="102">
        <v>20</v>
      </c>
      <c r="U869" s="102">
        <v>20</v>
      </c>
      <c r="V869" s="102">
        <v>16</v>
      </c>
      <c r="W869" s="100">
        <v>50</v>
      </c>
      <c r="X869" s="100"/>
      <c r="Y869" s="114">
        <v>16</v>
      </c>
      <c r="Z869" s="1"/>
      <c r="AA869" s="1"/>
      <c r="AB869" s="1"/>
      <c r="AC869" s="1"/>
    </row>
    <row r="870" spans="1:29" ht="15.75" customHeight="1" x14ac:dyDescent="0.2">
      <c r="A870" s="94">
        <v>1365000</v>
      </c>
      <c r="B870" s="95" t="s">
        <v>1351</v>
      </c>
      <c r="C870" s="16" t="s">
        <v>1348</v>
      </c>
      <c r="D870" s="96">
        <v>0</v>
      </c>
      <c r="E870" s="96">
        <v>0</v>
      </c>
      <c r="F870" s="96">
        <v>0</v>
      </c>
      <c r="G870" s="96">
        <v>135</v>
      </c>
      <c r="H870" s="96">
        <v>0</v>
      </c>
      <c r="I870" s="97">
        <v>14</v>
      </c>
      <c r="J870" s="97">
        <v>0</v>
      </c>
      <c r="K870" s="97">
        <v>0</v>
      </c>
      <c r="L870" s="97">
        <v>0</v>
      </c>
      <c r="M870" s="97">
        <v>10</v>
      </c>
      <c r="N870" s="97">
        <v>5</v>
      </c>
      <c r="O870" s="97">
        <v>0</v>
      </c>
      <c r="P870" s="98">
        <v>0.3</v>
      </c>
      <c r="Q870" s="98">
        <v>0</v>
      </c>
      <c r="R870" s="102">
        <v>26</v>
      </c>
      <c r="S870" s="102">
        <v>8</v>
      </c>
      <c r="T870" s="102">
        <v>20</v>
      </c>
      <c r="U870" s="102">
        <v>20</v>
      </c>
      <c r="V870" s="102">
        <v>16</v>
      </c>
      <c r="W870" s="100">
        <v>50</v>
      </c>
      <c r="X870" s="100"/>
      <c r="Y870" s="114">
        <v>16</v>
      </c>
      <c r="Z870" s="1"/>
      <c r="AA870" s="1"/>
      <c r="AB870" s="1"/>
      <c r="AC870" s="1"/>
    </row>
    <row r="871" spans="1:29" ht="15.75" customHeight="1" x14ac:dyDescent="0.2">
      <c r="A871" s="94">
        <v>1366000</v>
      </c>
      <c r="B871" s="95" t="s">
        <v>1352</v>
      </c>
      <c r="C871" s="16" t="s">
        <v>1353</v>
      </c>
      <c r="D871" s="96">
        <v>0</v>
      </c>
      <c r="E871" s="96">
        <v>0</v>
      </c>
      <c r="F871" s="96">
        <v>0</v>
      </c>
      <c r="G871" s="96">
        <v>140</v>
      </c>
      <c r="H871" s="96">
        <v>0</v>
      </c>
      <c r="I871" s="97">
        <v>14</v>
      </c>
      <c r="J871" s="97">
        <v>0</v>
      </c>
      <c r="K871" s="97">
        <v>0</v>
      </c>
      <c r="L871" s="97">
        <v>0</v>
      </c>
      <c r="M871" s="97">
        <v>10</v>
      </c>
      <c r="N871" s="97">
        <v>5</v>
      </c>
      <c r="O871" s="97">
        <v>0</v>
      </c>
      <c r="P871" s="98">
        <v>0.3</v>
      </c>
      <c r="Q871" s="98">
        <v>0</v>
      </c>
      <c r="R871" s="102">
        <v>26</v>
      </c>
      <c r="S871" s="102">
        <v>8</v>
      </c>
      <c r="T871" s="102">
        <v>20</v>
      </c>
      <c r="U871" s="102">
        <v>20</v>
      </c>
      <c r="V871" s="102">
        <v>16</v>
      </c>
      <c r="W871" s="100">
        <v>50</v>
      </c>
      <c r="X871" s="100"/>
      <c r="Y871" s="114">
        <v>13</v>
      </c>
      <c r="Z871" s="1"/>
      <c r="AA871" s="1"/>
      <c r="AB871" s="1"/>
      <c r="AC871" s="1"/>
    </row>
    <row r="872" spans="1:29" ht="15.75" customHeight="1" x14ac:dyDescent="0.2">
      <c r="A872" s="94">
        <v>1367000</v>
      </c>
      <c r="B872" s="95" t="s">
        <v>1354</v>
      </c>
      <c r="C872" s="16" t="s">
        <v>1355</v>
      </c>
      <c r="D872" s="96">
        <v>0</v>
      </c>
      <c r="E872" s="96">
        <v>0</v>
      </c>
      <c r="F872" s="96">
        <v>110</v>
      </c>
      <c r="G872" s="96">
        <v>0</v>
      </c>
      <c r="H872" s="96">
        <v>0</v>
      </c>
      <c r="I872" s="97">
        <v>14</v>
      </c>
      <c r="J872" s="97">
        <v>0</v>
      </c>
      <c r="K872" s="97">
        <v>0</v>
      </c>
      <c r="L872" s="97">
        <v>0</v>
      </c>
      <c r="M872" s="97">
        <v>10</v>
      </c>
      <c r="N872" s="97">
        <v>5</v>
      </c>
      <c r="O872" s="97">
        <v>0</v>
      </c>
      <c r="P872" s="98">
        <v>0.3</v>
      </c>
      <c r="Q872" s="98">
        <v>0</v>
      </c>
      <c r="R872" s="102">
        <v>26</v>
      </c>
      <c r="S872" s="102">
        <v>8</v>
      </c>
      <c r="T872" s="102">
        <v>20</v>
      </c>
      <c r="U872" s="102">
        <v>20</v>
      </c>
      <c r="V872" s="102">
        <v>16</v>
      </c>
      <c r="W872" s="100">
        <v>50</v>
      </c>
      <c r="X872" s="100"/>
      <c r="Y872" s="114">
        <v>12</v>
      </c>
      <c r="Z872" s="1"/>
      <c r="AA872" s="1"/>
      <c r="AB872" s="1"/>
      <c r="AC872" s="1"/>
    </row>
    <row r="873" spans="1:29" ht="15.75" customHeight="1" x14ac:dyDescent="0.2">
      <c r="A873" s="94" t="s">
        <v>418</v>
      </c>
      <c r="B873" s="94" t="s">
        <v>449</v>
      </c>
      <c r="C873" s="16" t="s">
        <v>2</v>
      </c>
      <c r="D873" s="96" t="s">
        <v>419</v>
      </c>
      <c r="E873" s="96" t="s">
        <v>420</v>
      </c>
      <c r="F873" s="96" t="s">
        <v>421</v>
      </c>
      <c r="G873" s="96" t="s">
        <v>422</v>
      </c>
      <c r="H873" s="96" t="s">
        <v>423</v>
      </c>
      <c r="I873" s="97" t="s">
        <v>424</v>
      </c>
      <c r="J873" s="97" t="s">
        <v>425</v>
      </c>
      <c r="K873" s="97" t="s">
        <v>426</v>
      </c>
      <c r="L873" s="97" t="s">
        <v>427</v>
      </c>
      <c r="M873" s="97" t="s">
        <v>428</v>
      </c>
      <c r="N873" s="97" t="s">
        <v>429</v>
      </c>
      <c r="O873" s="97" t="s">
        <v>430</v>
      </c>
      <c r="P873" s="98" t="s">
        <v>9</v>
      </c>
      <c r="Q873" s="98" t="s">
        <v>431</v>
      </c>
      <c r="R873" s="102" t="s">
        <v>432</v>
      </c>
      <c r="S873" s="102" t="s">
        <v>433</v>
      </c>
      <c r="T873" s="102" t="s">
        <v>434</v>
      </c>
      <c r="U873" s="102" t="s">
        <v>435</v>
      </c>
      <c r="V873" s="102" t="s">
        <v>436</v>
      </c>
      <c r="W873" s="100" t="s">
        <v>437</v>
      </c>
      <c r="X873" s="100" t="s">
        <v>10</v>
      </c>
      <c r="Y873" s="114" t="s">
        <v>438</v>
      </c>
      <c r="Z873" s="1"/>
      <c r="AA873" s="1"/>
      <c r="AB873" s="1"/>
      <c r="AC873" s="1"/>
    </row>
    <row r="874" spans="1:29" ht="15.75" customHeight="1" x14ac:dyDescent="0.2">
      <c r="A874" s="94">
        <v>1396000</v>
      </c>
      <c r="B874" s="95" t="s">
        <v>1356</v>
      </c>
      <c r="C874" s="16" t="s">
        <v>30</v>
      </c>
      <c r="D874" s="96">
        <v>13</v>
      </c>
      <c r="E874" s="96">
        <v>0</v>
      </c>
      <c r="F874" s="96">
        <v>0</v>
      </c>
      <c r="G874" s="96">
        <v>0</v>
      </c>
      <c r="H874" s="96">
        <v>0</v>
      </c>
      <c r="I874" s="97">
        <v>30</v>
      </c>
      <c r="J874" s="97">
        <v>0</v>
      </c>
      <c r="K874" s="97">
        <v>75</v>
      </c>
      <c r="L874" s="97">
        <v>0</v>
      </c>
      <c r="M874" s="97">
        <v>10</v>
      </c>
      <c r="N874" s="97">
        <v>5</v>
      </c>
      <c r="O874" s="97">
        <v>0</v>
      </c>
      <c r="P874" s="98">
        <v>0.5</v>
      </c>
      <c r="Q874" s="98">
        <v>0</v>
      </c>
      <c r="R874" s="102">
        <v>26</v>
      </c>
      <c r="S874" s="102">
        <v>8</v>
      </c>
      <c r="T874" s="102">
        <v>20</v>
      </c>
      <c r="U874" s="102">
        <v>20</v>
      </c>
      <c r="V874" s="102">
        <v>16</v>
      </c>
      <c r="W874" s="100">
        <v>60</v>
      </c>
      <c r="X874" s="100"/>
      <c r="Y874" s="114">
        <v>0</v>
      </c>
      <c r="Z874" s="1"/>
      <c r="AA874" s="1"/>
      <c r="AB874" s="1"/>
      <c r="AC874" s="1"/>
    </row>
    <row r="875" spans="1:29" ht="15.75" customHeight="1" x14ac:dyDescent="0.2">
      <c r="A875" s="140" t="s">
        <v>1357</v>
      </c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2"/>
      <c r="Z875" s="1"/>
      <c r="AA875" s="1"/>
      <c r="AB875" s="1"/>
      <c r="AC875" s="1"/>
    </row>
    <row r="876" spans="1:29" ht="15.75" customHeight="1" x14ac:dyDescent="0.2">
      <c r="A876" s="94" t="s">
        <v>418</v>
      </c>
      <c r="B876" s="94" t="s">
        <v>449</v>
      </c>
      <c r="C876" s="16" t="s">
        <v>2</v>
      </c>
      <c r="D876" s="96" t="s">
        <v>419</v>
      </c>
      <c r="E876" s="96" t="s">
        <v>420</v>
      </c>
      <c r="F876" s="96" t="s">
        <v>421</v>
      </c>
      <c r="G876" s="96" t="s">
        <v>422</v>
      </c>
      <c r="H876" s="96" t="s">
        <v>423</v>
      </c>
      <c r="I876" s="97" t="s">
        <v>424</v>
      </c>
      <c r="J876" s="97" t="s">
        <v>425</v>
      </c>
      <c r="K876" s="97" t="s">
        <v>426</v>
      </c>
      <c r="L876" s="97" t="s">
        <v>427</v>
      </c>
      <c r="M876" s="97" t="s">
        <v>428</v>
      </c>
      <c r="N876" s="97" t="s">
        <v>429</v>
      </c>
      <c r="O876" s="97" t="s">
        <v>430</v>
      </c>
      <c r="P876" s="98" t="s">
        <v>9</v>
      </c>
      <c r="Q876" s="98" t="s">
        <v>431</v>
      </c>
      <c r="R876" s="102" t="s">
        <v>432</v>
      </c>
      <c r="S876" s="102" t="s">
        <v>433</v>
      </c>
      <c r="T876" s="102" t="s">
        <v>434</v>
      </c>
      <c r="U876" s="102" t="s">
        <v>435</v>
      </c>
      <c r="V876" s="102" t="s">
        <v>436</v>
      </c>
      <c r="W876" s="100" t="s">
        <v>437</v>
      </c>
      <c r="X876" s="100" t="s">
        <v>10</v>
      </c>
      <c r="Y876" s="100" t="s">
        <v>438</v>
      </c>
      <c r="Z876" s="1"/>
      <c r="AA876" s="1"/>
      <c r="AB876" s="1"/>
      <c r="AC876" s="1"/>
    </row>
    <row r="877" spans="1:29" ht="15.75" customHeight="1" x14ac:dyDescent="0.2">
      <c r="A877" s="94">
        <v>1400000</v>
      </c>
      <c r="B877" s="103" t="s">
        <v>2354</v>
      </c>
      <c r="C877" s="16" t="s">
        <v>1359</v>
      </c>
      <c r="D877" s="96">
        <v>31</v>
      </c>
      <c r="E877" s="96">
        <v>0</v>
      </c>
      <c r="F877" s="96">
        <v>0</v>
      </c>
      <c r="G877" s="96">
        <v>0</v>
      </c>
      <c r="H877" s="96">
        <v>0</v>
      </c>
      <c r="I877" s="97">
        <v>52</v>
      </c>
      <c r="J877" s="97">
        <v>0</v>
      </c>
      <c r="K877" s="97">
        <v>0</v>
      </c>
      <c r="L877" s="97">
        <v>0</v>
      </c>
      <c r="M877" s="97">
        <v>20</v>
      </c>
      <c r="N877" s="97">
        <v>20</v>
      </c>
      <c r="O877" s="97">
        <v>0</v>
      </c>
      <c r="P877" s="98">
        <v>1</v>
      </c>
      <c r="Q877" s="98">
        <v>0</v>
      </c>
      <c r="R877" s="102">
        <v>88</v>
      </c>
      <c r="S877" s="102">
        <v>40</v>
      </c>
      <c r="T877" s="102">
        <v>30</v>
      </c>
      <c r="U877" s="102">
        <v>65</v>
      </c>
      <c r="V877" s="102">
        <v>44</v>
      </c>
      <c r="W877" s="100">
        <v>160</v>
      </c>
      <c r="X877" s="100"/>
      <c r="Y877" s="100">
        <v>0</v>
      </c>
      <c r="Z877" s="1"/>
      <c r="AA877" s="1"/>
      <c r="AB877" s="1"/>
      <c r="AC877" s="1"/>
    </row>
    <row r="878" spans="1:29" ht="15.75" customHeight="1" x14ac:dyDescent="0.2">
      <c r="A878" s="94">
        <v>1400100</v>
      </c>
      <c r="B878" s="95" t="s">
        <v>2355</v>
      </c>
      <c r="C878" s="16" t="s">
        <v>1359</v>
      </c>
      <c r="D878" s="96">
        <v>31</v>
      </c>
      <c r="E878" s="96">
        <v>0</v>
      </c>
      <c r="F878" s="96">
        <v>0</v>
      </c>
      <c r="G878" s="96">
        <v>0</v>
      </c>
      <c r="H878" s="96">
        <v>0</v>
      </c>
      <c r="I878" s="97">
        <v>52</v>
      </c>
      <c r="J878" s="97">
        <v>0</v>
      </c>
      <c r="K878" s="97">
        <v>0</v>
      </c>
      <c r="L878" s="97">
        <v>0</v>
      </c>
      <c r="M878" s="97">
        <v>20</v>
      </c>
      <c r="N878" s="97">
        <v>20</v>
      </c>
      <c r="O878" s="97">
        <v>0</v>
      </c>
      <c r="P878" s="98">
        <v>1</v>
      </c>
      <c r="Q878" s="98">
        <v>0</v>
      </c>
      <c r="R878" s="102">
        <v>88</v>
      </c>
      <c r="S878" s="102">
        <v>40</v>
      </c>
      <c r="T878" s="102">
        <v>30</v>
      </c>
      <c r="U878" s="102">
        <v>65</v>
      </c>
      <c r="V878" s="102">
        <v>44</v>
      </c>
      <c r="W878" s="100">
        <v>16</v>
      </c>
      <c r="X878" s="100"/>
      <c r="Y878" s="100">
        <v>0</v>
      </c>
      <c r="Z878" s="1"/>
      <c r="AA878" s="1"/>
      <c r="AB878" s="1"/>
      <c r="AC878" s="1"/>
    </row>
    <row r="879" spans="1:29" ht="15.75" customHeight="1" x14ac:dyDescent="0.2">
      <c r="A879" s="94">
        <v>1400200</v>
      </c>
      <c r="B879" s="95" t="s">
        <v>2356</v>
      </c>
      <c r="C879" s="16" t="s">
        <v>1359</v>
      </c>
      <c r="D879" s="96">
        <v>0</v>
      </c>
      <c r="E879" s="96">
        <v>0</v>
      </c>
      <c r="F879" s="96">
        <v>0</v>
      </c>
      <c r="G879" s="96">
        <v>0</v>
      </c>
      <c r="H879" s="96">
        <v>0</v>
      </c>
      <c r="I879" s="97">
        <v>52</v>
      </c>
      <c r="J879" s="97">
        <v>0</v>
      </c>
      <c r="K879" s="97">
        <v>0</v>
      </c>
      <c r="L879" s="97">
        <v>52</v>
      </c>
      <c r="M879" s="97">
        <v>20</v>
      </c>
      <c r="N879" s="97">
        <v>20</v>
      </c>
      <c r="O879" s="97">
        <v>0</v>
      </c>
      <c r="P879" s="98">
        <v>1</v>
      </c>
      <c r="Q879" s="98">
        <v>0</v>
      </c>
      <c r="R879" s="102">
        <v>88</v>
      </c>
      <c r="S879" s="102">
        <v>40</v>
      </c>
      <c r="T879" s="102">
        <v>30</v>
      </c>
      <c r="U879" s="102">
        <v>65</v>
      </c>
      <c r="V879" s="102">
        <v>44</v>
      </c>
      <c r="W879" s="100">
        <v>160</v>
      </c>
      <c r="X879" s="100"/>
      <c r="Y879" s="100">
        <v>0</v>
      </c>
      <c r="Z879" s="1"/>
      <c r="AA879" s="1"/>
      <c r="AB879" s="1"/>
      <c r="AC879" s="1"/>
    </row>
    <row r="880" spans="1:29" ht="15.75" customHeight="1" x14ac:dyDescent="0.2">
      <c r="A880" s="94">
        <v>1400400</v>
      </c>
      <c r="B880" s="95" t="s">
        <v>2357</v>
      </c>
      <c r="C880" s="16" t="s">
        <v>1359</v>
      </c>
      <c r="D880" s="96">
        <v>8</v>
      </c>
      <c r="E880" s="96">
        <v>0</v>
      </c>
      <c r="F880" s="96">
        <v>22</v>
      </c>
      <c r="G880" s="96">
        <v>0</v>
      </c>
      <c r="H880" s="96">
        <v>0</v>
      </c>
      <c r="I880" s="97">
        <v>39</v>
      </c>
      <c r="J880" s="97">
        <v>42</v>
      </c>
      <c r="K880" s="97">
        <v>0</v>
      </c>
      <c r="L880" s="97">
        <v>0</v>
      </c>
      <c r="M880" s="97">
        <v>20</v>
      </c>
      <c r="N880" s="97">
        <v>20</v>
      </c>
      <c r="O880" s="97">
        <v>0</v>
      </c>
      <c r="P880" s="98">
        <v>1</v>
      </c>
      <c r="Q880" s="98">
        <v>0</v>
      </c>
      <c r="R880" s="102">
        <v>88</v>
      </c>
      <c r="S880" s="102">
        <v>40</v>
      </c>
      <c r="T880" s="102">
        <v>30</v>
      </c>
      <c r="U880" s="102">
        <v>65</v>
      </c>
      <c r="V880" s="102">
        <v>44</v>
      </c>
      <c r="W880" s="100">
        <v>160</v>
      </c>
      <c r="X880" s="100"/>
      <c r="Y880" s="100">
        <v>1</v>
      </c>
      <c r="Z880" s="1"/>
      <c r="AA880" s="1"/>
      <c r="AB880" s="1"/>
      <c r="AC880" s="1"/>
    </row>
    <row r="881" spans="1:29" ht="15.75" customHeight="1" x14ac:dyDescent="0.2">
      <c r="A881" s="94">
        <v>1400600</v>
      </c>
      <c r="B881" s="95" t="s">
        <v>2358</v>
      </c>
      <c r="C881" s="16" t="s">
        <v>1359</v>
      </c>
      <c r="D881" s="96">
        <v>10</v>
      </c>
      <c r="E881" s="96">
        <v>0</v>
      </c>
      <c r="F881" s="96">
        <v>0</v>
      </c>
      <c r="G881" s="96">
        <v>25</v>
      </c>
      <c r="H881" s="96">
        <v>0</v>
      </c>
      <c r="I881" s="97">
        <v>35</v>
      </c>
      <c r="J881" s="97">
        <v>43</v>
      </c>
      <c r="K881" s="97">
        <v>0</v>
      </c>
      <c r="L881" s="97">
        <v>0</v>
      </c>
      <c r="M881" s="97">
        <v>20</v>
      </c>
      <c r="N881" s="97">
        <v>20</v>
      </c>
      <c r="O881" s="97">
        <v>0</v>
      </c>
      <c r="P881" s="98">
        <v>1</v>
      </c>
      <c r="Q881" s="98">
        <v>0</v>
      </c>
      <c r="R881" s="102">
        <v>88</v>
      </c>
      <c r="S881" s="102">
        <v>40</v>
      </c>
      <c r="T881" s="102">
        <v>30</v>
      </c>
      <c r="U881" s="102">
        <v>65</v>
      </c>
      <c r="V881" s="102">
        <v>44</v>
      </c>
      <c r="W881" s="100">
        <v>160</v>
      </c>
      <c r="X881" s="100"/>
      <c r="Y881" s="100">
        <v>1</v>
      </c>
      <c r="Z881" s="1"/>
      <c r="AA881" s="1"/>
      <c r="AB881" s="1"/>
      <c r="AC881" s="1"/>
    </row>
    <row r="882" spans="1:29" ht="15.75" customHeight="1" x14ac:dyDescent="0.2">
      <c r="A882" s="94">
        <v>1400800</v>
      </c>
      <c r="B882" s="95" t="s">
        <v>2359</v>
      </c>
      <c r="C882" s="16" t="s">
        <v>1359</v>
      </c>
      <c r="D882" s="96">
        <v>0</v>
      </c>
      <c r="E882" s="96">
        <v>0</v>
      </c>
      <c r="F882" s="96">
        <v>0</v>
      </c>
      <c r="G882" s="96">
        <v>0</v>
      </c>
      <c r="H882" s="96">
        <v>0</v>
      </c>
      <c r="I882" s="97">
        <v>52</v>
      </c>
      <c r="J882" s="97">
        <v>0</v>
      </c>
      <c r="K882" s="97">
        <v>52</v>
      </c>
      <c r="L882" s="97">
        <v>0</v>
      </c>
      <c r="M882" s="97">
        <v>20</v>
      </c>
      <c r="N882" s="97">
        <v>20</v>
      </c>
      <c r="O882" s="97">
        <v>0</v>
      </c>
      <c r="P882" s="98">
        <v>1</v>
      </c>
      <c r="Q882" s="98">
        <v>0</v>
      </c>
      <c r="R882" s="102">
        <v>88</v>
      </c>
      <c r="S882" s="102">
        <v>40</v>
      </c>
      <c r="T882" s="102">
        <v>30</v>
      </c>
      <c r="U882" s="102">
        <v>65</v>
      </c>
      <c r="V882" s="102">
        <v>44</v>
      </c>
      <c r="W882" s="100">
        <v>160</v>
      </c>
      <c r="X882" s="100"/>
      <c r="Y882" s="100">
        <v>0</v>
      </c>
      <c r="Z882" s="1"/>
      <c r="AA882" s="1"/>
      <c r="AB882" s="1"/>
      <c r="AC882" s="1"/>
    </row>
    <row r="883" spans="1:29" ht="15.75" customHeight="1" x14ac:dyDescent="0.2">
      <c r="A883" s="94" t="s">
        <v>418</v>
      </c>
      <c r="B883" s="94" t="s">
        <v>449</v>
      </c>
      <c r="C883" s="16" t="s">
        <v>2</v>
      </c>
      <c r="D883" s="96" t="s">
        <v>419</v>
      </c>
      <c r="E883" s="96" t="s">
        <v>420</v>
      </c>
      <c r="F883" s="96" t="s">
        <v>421</v>
      </c>
      <c r="G883" s="96" t="s">
        <v>422</v>
      </c>
      <c r="H883" s="96" t="s">
        <v>423</v>
      </c>
      <c r="I883" s="97" t="s">
        <v>424</v>
      </c>
      <c r="J883" s="97" t="s">
        <v>425</v>
      </c>
      <c r="K883" s="97" t="s">
        <v>426</v>
      </c>
      <c r="L883" s="97" t="s">
        <v>427</v>
      </c>
      <c r="M883" s="97" t="s">
        <v>428</v>
      </c>
      <c r="N883" s="97" t="s">
        <v>429</v>
      </c>
      <c r="O883" s="97" t="s">
        <v>430</v>
      </c>
      <c r="P883" s="98" t="s">
        <v>9</v>
      </c>
      <c r="Q883" s="98" t="s">
        <v>431</v>
      </c>
      <c r="R883" s="102" t="s">
        <v>432</v>
      </c>
      <c r="S883" s="102" t="s">
        <v>433</v>
      </c>
      <c r="T883" s="102" t="s">
        <v>434</v>
      </c>
      <c r="U883" s="102" t="s">
        <v>435</v>
      </c>
      <c r="V883" s="102" t="s">
        <v>436</v>
      </c>
      <c r="W883" s="100" t="s">
        <v>437</v>
      </c>
      <c r="X883" s="100" t="s">
        <v>10</v>
      </c>
      <c r="Y883" s="100" t="s">
        <v>438</v>
      </c>
      <c r="Z883" s="1"/>
      <c r="AA883" s="1"/>
      <c r="AB883" s="1"/>
      <c r="AC883" s="1"/>
    </row>
    <row r="884" spans="1:29" ht="15.75" customHeight="1" x14ac:dyDescent="0.2">
      <c r="A884" s="94">
        <v>1401000</v>
      </c>
      <c r="B884" s="103" t="s">
        <v>2360</v>
      </c>
      <c r="C884" s="16" t="s">
        <v>174</v>
      </c>
      <c r="D884" s="96">
        <v>31</v>
      </c>
      <c r="E884" s="96">
        <v>0</v>
      </c>
      <c r="F884" s="96">
        <v>0</v>
      </c>
      <c r="G884" s="96">
        <v>0</v>
      </c>
      <c r="H884" s="96">
        <v>0</v>
      </c>
      <c r="I884" s="97">
        <v>54</v>
      </c>
      <c r="J884" s="97">
        <v>0</v>
      </c>
      <c r="K884" s="97">
        <v>0</v>
      </c>
      <c r="L884" s="97">
        <v>0</v>
      </c>
      <c r="M884" s="97">
        <v>20</v>
      </c>
      <c r="N884" s="97">
        <v>20</v>
      </c>
      <c r="O884" s="97">
        <v>0</v>
      </c>
      <c r="P884" s="98">
        <v>1.5</v>
      </c>
      <c r="Q884" s="98">
        <v>0</v>
      </c>
      <c r="R884" s="102">
        <v>93</v>
      </c>
      <c r="S884" s="102">
        <v>40</v>
      </c>
      <c r="T884" s="102">
        <v>30</v>
      </c>
      <c r="U884" s="102">
        <v>65</v>
      </c>
      <c r="V884" s="102">
        <v>52</v>
      </c>
      <c r="W884" s="100">
        <v>160</v>
      </c>
      <c r="X884" s="100"/>
      <c r="Y884" s="100">
        <v>0</v>
      </c>
      <c r="Z884" s="1"/>
      <c r="AA884" s="1"/>
      <c r="AB884" s="1"/>
      <c r="AC884" s="1"/>
    </row>
    <row r="885" spans="1:29" ht="15.75" customHeight="1" x14ac:dyDescent="0.2">
      <c r="A885" s="94">
        <v>1401100</v>
      </c>
      <c r="B885" s="95" t="s">
        <v>2361</v>
      </c>
      <c r="C885" s="16" t="s">
        <v>174</v>
      </c>
      <c r="D885" s="96">
        <v>31</v>
      </c>
      <c r="E885" s="96">
        <v>0</v>
      </c>
      <c r="F885" s="96">
        <v>0</v>
      </c>
      <c r="G885" s="96">
        <v>0</v>
      </c>
      <c r="H885" s="96">
        <v>0</v>
      </c>
      <c r="I885" s="97">
        <v>54</v>
      </c>
      <c r="J885" s="97">
        <v>0</v>
      </c>
      <c r="K885" s="97">
        <v>0</v>
      </c>
      <c r="L885" s="97">
        <v>0</v>
      </c>
      <c r="M885" s="97">
        <v>20</v>
      </c>
      <c r="N885" s="97">
        <v>20</v>
      </c>
      <c r="O885" s="97">
        <v>0</v>
      </c>
      <c r="P885" s="98">
        <v>1.5</v>
      </c>
      <c r="Q885" s="98">
        <v>0</v>
      </c>
      <c r="R885" s="102">
        <v>93</v>
      </c>
      <c r="S885" s="102">
        <v>40</v>
      </c>
      <c r="T885" s="102">
        <v>30</v>
      </c>
      <c r="U885" s="102">
        <v>65</v>
      </c>
      <c r="V885" s="102">
        <v>52</v>
      </c>
      <c r="W885" s="100">
        <v>16</v>
      </c>
      <c r="X885" s="100"/>
      <c r="Y885" s="100">
        <v>0</v>
      </c>
      <c r="Z885" s="1"/>
      <c r="AA885" s="1"/>
      <c r="AB885" s="1"/>
      <c r="AC885" s="1"/>
    </row>
    <row r="886" spans="1:29" ht="15.75" customHeight="1" x14ac:dyDescent="0.2">
      <c r="A886" s="94">
        <v>1401200</v>
      </c>
      <c r="B886" s="95" t="s">
        <v>2362</v>
      </c>
      <c r="C886" s="16" t="s">
        <v>174</v>
      </c>
      <c r="D886" s="96">
        <v>0</v>
      </c>
      <c r="E886" s="96">
        <v>0</v>
      </c>
      <c r="F886" s="96">
        <v>0</v>
      </c>
      <c r="G886" s="96">
        <v>0</v>
      </c>
      <c r="H886" s="96">
        <v>0</v>
      </c>
      <c r="I886" s="97">
        <v>54</v>
      </c>
      <c r="J886" s="97">
        <v>0</v>
      </c>
      <c r="K886" s="97">
        <v>0</v>
      </c>
      <c r="L886" s="97">
        <v>54</v>
      </c>
      <c r="M886" s="97">
        <v>20</v>
      </c>
      <c r="N886" s="97">
        <v>20</v>
      </c>
      <c r="O886" s="97">
        <v>0</v>
      </c>
      <c r="P886" s="98">
        <v>1.5</v>
      </c>
      <c r="Q886" s="98">
        <v>0</v>
      </c>
      <c r="R886" s="102">
        <v>93</v>
      </c>
      <c r="S886" s="102">
        <v>40</v>
      </c>
      <c r="T886" s="102">
        <v>30</v>
      </c>
      <c r="U886" s="102">
        <v>65</v>
      </c>
      <c r="V886" s="102">
        <v>52</v>
      </c>
      <c r="W886" s="100">
        <v>160</v>
      </c>
      <c r="X886" s="100"/>
      <c r="Y886" s="100">
        <v>0</v>
      </c>
      <c r="Z886" s="1"/>
      <c r="AA886" s="1"/>
      <c r="AB886" s="1"/>
      <c r="AC886" s="1"/>
    </row>
    <row r="887" spans="1:29" ht="15.75" customHeight="1" x14ac:dyDescent="0.2">
      <c r="A887" s="94">
        <v>1401400</v>
      </c>
      <c r="B887" s="95" t="s">
        <v>2363</v>
      </c>
      <c r="C887" s="16" t="s">
        <v>174</v>
      </c>
      <c r="D887" s="96">
        <v>8</v>
      </c>
      <c r="E887" s="96">
        <v>0</v>
      </c>
      <c r="F887" s="96">
        <v>22</v>
      </c>
      <c r="G887" s="96">
        <v>0</v>
      </c>
      <c r="H887" s="96">
        <v>0</v>
      </c>
      <c r="I887" s="97">
        <v>41</v>
      </c>
      <c r="J887" s="97">
        <v>44</v>
      </c>
      <c r="K887" s="97">
        <v>0</v>
      </c>
      <c r="L887" s="97">
        <v>0</v>
      </c>
      <c r="M887" s="97">
        <v>20</v>
      </c>
      <c r="N887" s="97">
        <v>20</v>
      </c>
      <c r="O887" s="97">
        <v>0</v>
      </c>
      <c r="P887" s="98">
        <v>1.5</v>
      </c>
      <c r="Q887" s="98">
        <v>0</v>
      </c>
      <c r="R887" s="102">
        <v>93</v>
      </c>
      <c r="S887" s="102">
        <v>40</v>
      </c>
      <c r="T887" s="102">
        <v>30</v>
      </c>
      <c r="U887" s="102">
        <v>65</v>
      </c>
      <c r="V887" s="102">
        <v>52</v>
      </c>
      <c r="W887" s="100">
        <v>160</v>
      </c>
      <c r="X887" s="100"/>
      <c r="Y887" s="100">
        <v>1</v>
      </c>
      <c r="Z887" s="1"/>
      <c r="AA887" s="1"/>
      <c r="AB887" s="1"/>
      <c r="AC887" s="1"/>
    </row>
    <row r="888" spans="1:29" ht="15.75" customHeight="1" x14ac:dyDescent="0.2">
      <c r="A888" s="94">
        <v>1401600</v>
      </c>
      <c r="B888" s="95" t="s">
        <v>2364</v>
      </c>
      <c r="C888" s="16" t="s">
        <v>174</v>
      </c>
      <c r="D888" s="96">
        <v>10</v>
      </c>
      <c r="E888" s="96">
        <v>0</v>
      </c>
      <c r="F888" s="96">
        <v>0</v>
      </c>
      <c r="G888" s="96">
        <v>25</v>
      </c>
      <c r="H888" s="96">
        <v>0</v>
      </c>
      <c r="I888" s="97">
        <v>36</v>
      </c>
      <c r="J888" s="97">
        <v>45</v>
      </c>
      <c r="K888" s="97">
        <v>0</v>
      </c>
      <c r="L888" s="97">
        <v>0</v>
      </c>
      <c r="M888" s="97">
        <v>20</v>
      </c>
      <c r="N888" s="97">
        <v>20</v>
      </c>
      <c r="O888" s="97">
        <v>0</v>
      </c>
      <c r="P888" s="98">
        <v>1.5</v>
      </c>
      <c r="Q888" s="98">
        <v>0</v>
      </c>
      <c r="R888" s="102">
        <v>93</v>
      </c>
      <c r="S888" s="102">
        <v>40</v>
      </c>
      <c r="T888" s="102">
        <v>30</v>
      </c>
      <c r="U888" s="102">
        <v>65</v>
      </c>
      <c r="V888" s="102">
        <v>52</v>
      </c>
      <c r="W888" s="100">
        <v>160</v>
      </c>
      <c r="X888" s="100"/>
      <c r="Y888" s="100">
        <v>1</v>
      </c>
      <c r="Z888" s="1"/>
      <c r="AA888" s="1"/>
      <c r="AB888" s="1"/>
      <c r="AC888" s="1"/>
    </row>
    <row r="889" spans="1:29" ht="15.75" customHeight="1" x14ac:dyDescent="0.2">
      <c r="A889" s="94">
        <v>1401800</v>
      </c>
      <c r="B889" s="95" t="s">
        <v>2365</v>
      </c>
      <c r="C889" s="16" t="s">
        <v>174</v>
      </c>
      <c r="D889" s="96">
        <v>0</v>
      </c>
      <c r="E889" s="96">
        <v>0</v>
      </c>
      <c r="F889" s="96">
        <v>0</v>
      </c>
      <c r="G889" s="96">
        <v>0</v>
      </c>
      <c r="H889" s="96">
        <v>0</v>
      </c>
      <c r="I889" s="97">
        <v>54</v>
      </c>
      <c r="J889" s="97">
        <v>0</v>
      </c>
      <c r="K889" s="97">
        <v>54</v>
      </c>
      <c r="L889" s="97">
        <v>0</v>
      </c>
      <c r="M889" s="97">
        <v>20</v>
      </c>
      <c r="N889" s="97">
        <v>20</v>
      </c>
      <c r="O889" s="97">
        <v>0</v>
      </c>
      <c r="P889" s="98">
        <v>1.5</v>
      </c>
      <c r="Q889" s="98">
        <v>0</v>
      </c>
      <c r="R889" s="102">
        <v>93</v>
      </c>
      <c r="S889" s="102">
        <v>40</v>
      </c>
      <c r="T889" s="102">
        <v>30</v>
      </c>
      <c r="U889" s="102">
        <v>65</v>
      </c>
      <c r="V889" s="102">
        <v>52</v>
      </c>
      <c r="W889" s="100">
        <v>160</v>
      </c>
      <c r="X889" s="100"/>
      <c r="Y889" s="100">
        <v>0</v>
      </c>
      <c r="Z889" s="1"/>
      <c r="AA889" s="1"/>
      <c r="AB889" s="1"/>
      <c r="AC889" s="1"/>
    </row>
    <row r="890" spans="1:29" ht="15.75" customHeight="1" x14ac:dyDescent="0.2">
      <c r="A890" s="94" t="s">
        <v>418</v>
      </c>
      <c r="B890" s="94" t="s">
        <v>449</v>
      </c>
      <c r="C890" s="16" t="s">
        <v>2</v>
      </c>
      <c r="D890" s="96" t="s">
        <v>419</v>
      </c>
      <c r="E890" s="96" t="s">
        <v>420</v>
      </c>
      <c r="F890" s="96" t="s">
        <v>421</v>
      </c>
      <c r="G890" s="96" t="s">
        <v>422</v>
      </c>
      <c r="H890" s="96" t="s">
        <v>423</v>
      </c>
      <c r="I890" s="97" t="s">
        <v>424</v>
      </c>
      <c r="J890" s="97" t="s">
        <v>425</v>
      </c>
      <c r="K890" s="97" t="s">
        <v>426</v>
      </c>
      <c r="L890" s="97" t="s">
        <v>427</v>
      </c>
      <c r="M890" s="97" t="s">
        <v>428</v>
      </c>
      <c r="N890" s="97" t="s">
        <v>429</v>
      </c>
      <c r="O890" s="97" t="s">
        <v>430</v>
      </c>
      <c r="P890" s="98" t="s">
        <v>9</v>
      </c>
      <c r="Q890" s="98" t="s">
        <v>431</v>
      </c>
      <c r="R890" s="102" t="s">
        <v>432</v>
      </c>
      <c r="S890" s="102" t="s">
        <v>433</v>
      </c>
      <c r="T890" s="102" t="s">
        <v>434</v>
      </c>
      <c r="U890" s="102" t="s">
        <v>435</v>
      </c>
      <c r="V890" s="102" t="s">
        <v>436</v>
      </c>
      <c r="W890" s="100" t="s">
        <v>437</v>
      </c>
      <c r="X890" s="100" t="s">
        <v>10</v>
      </c>
      <c r="Y890" s="100" t="s">
        <v>438</v>
      </c>
      <c r="Z890" s="1"/>
      <c r="AA890" s="1"/>
      <c r="AB890" s="1"/>
      <c r="AC890" s="1"/>
    </row>
    <row r="891" spans="1:29" ht="15.75" customHeight="1" x14ac:dyDescent="0.2">
      <c r="A891" s="94">
        <v>1402000</v>
      </c>
      <c r="B891" s="103" t="s">
        <v>2366</v>
      </c>
      <c r="C891" s="16" t="s">
        <v>174</v>
      </c>
      <c r="D891" s="96">
        <v>31</v>
      </c>
      <c r="E891" s="96">
        <v>0</v>
      </c>
      <c r="F891" s="96">
        <v>0</v>
      </c>
      <c r="G891" s="96">
        <v>0</v>
      </c>
      <c r="H891" s="96">
        <v>0</v>
      </c>
      <c r="I891" s="97">
        <v>46</v>
      </c>
      <c r="J891" s="97">
        <v>0</v>
      </c>
      <c r="K891" s="97">
        <v>0</v>
      </c>
      <c r="L891" s="97">
        <v>0</v>
      </c>
      <c r="M891" s="97">
        <v>20</v>
      </c>
      <c r="N891" s="97">
        <v>20</v>
      </c>
      <c r="O891" s="97">
        <v>0</v>
      </c>
      <c r="P891" s="98">
        <v>1.5</v>
      </c>
      <c r="Q891" s="98">
        <v>0</v>
      </c>
      <c r="R891" s="102">
        <v>91</v>
      </c>
      <c r="S891" s="102">
        <v>35</v>
      </c>
      <c r="T891" s="102">
        <v>60</v>
      </c>
      <c r="U891" s="102">
        <v>60</v>
      </c>
      <c r="V891" s="102">
        <v>52</v>
      </c>
      <c r="W891" s="100">
        <v>200</v>
      </c>
      <c r="X891" s="100"/>
      <c r="Y891" s="100">
        <v>0</v>
      </c>
      <c r="Z891" s="1"/>
      <c r="AA891" s="1"/>
      <c r="AB891" s="1"/>
      <c r="AC891" s="1"/>
    </row>
    <row r="892" spans="1:29" ht="15.75" customHeight="1" x14ac:dyDescent="0.2">
      <c r="A892" s="94">
        <v>1402100</v>
      </c>
      <c r="B892" s="95" t="s">
        <v>2367</v>
      </c>
      <c r="C892" s="16" t="s">
        <v>174</v>
      </c>
      <c r="D892" s="96">
        <v>31</v>
      </c>
      <c r="E892" s="96">
        <v>0</v>
      </c>
      <c r="F892" s="96">
        <v>0</v>
      </c>
      <c r="G892" s="96">
        <v>0</v>
      </c>
      <c r="H892" s="96">
        <v>0</v>
      </c>
      <c r="I892" s="97">
        <v>46</v>
      </c>
      <c r="J892" s="97">
        <v>0</v>
      </c>
      <c r="K892" s="97">
        <v>0</v>
      </c>
      <c r="L892" s="97">
        <v>0</v>
      </c>
      <c r="M892" s="97">
        <v>20</v>
      </c>
      <c r="N892" s="97">
        <v>20</v>
      </c>
      <c r="O892" s="97">
        <v>0</v>
      </c>
      <c r="P892" s="98">
        <v>1.5</v>
      </c>
      <c r="Q892" s="98">
        <v>0</v>
      </c>
      <c r="R892" s="102">
        <v>91</v>
      </c>
      <c r="S892" s="102">
        <v>35</v>
      </c>
      <c r="T892" s="102">
        <v>60</v>
      </c>
      <c r="U892" s="102">
        <v>60</v>
      </c>
      <c r="V892" s="102">
        <v>52</v>
      </c>
      <c r="W892" s="100">
        <v>20</v>
      </c>
      <c r="X892" s="100"/>
      <c r="Y892" s="100">
        <v>0</v>
      </c>
      <c r="Z892" s="1"/>
      <c r="AA892" s="1"/>
      <c r="AB892" s="1"/>
      <c r="AC892" s="1"/>
    </row>
    <row r="893" spans="1:29" ht="15.75" customHeight="1" x14ac:dyDescent="0.2">
      <c r="A893" s="94">
        <v>1402200</v>
      </c>
      <c r="B893" s="95" t="s">
        <v>2368</v>
      </c>
      <c r="C893" s="16" t="s">
        <v>174</v>
      </c>
      <c r="D893" s="96">
        <v>0</v>
      </c>
      <c r="E893" s="96">
        <v>0</v>
      </c>
      <c r="F893" s="96">
        <v>0</v>
      </c>
      <c r="G893" s="96">
        <v>0</v>
      </c>
      <c r="H893" s="96">
        <v>0</v>
      </c>
      <c r="I893" s="97">
        <v>46</v>
      </c>
      <c r="J893" s="97">
        <v>0</v>
      </c>
      <c r="K893" s="97">
        <v>0</v>
      </c>
      <c r="L893" s="97">
        <v>46</v>
      </c>
      <c r="M893" s="97">
        <v>20</v>
      </c>
      <c r="N893" s="97">
        <v>20</v>
      </c>
      <c r="O893" s="97">
        <v>0</v>
      </c>
      <c r="P893" s="98">
        <v>1.5</v>
      </c>
      <c r="Q893" s="98">
        <v>0</v>
      </c>
      <c r="R893" s="102">
        <v>91</v>
      </c>
      <c r="S893" s="102">
        <v>35</v>
      </c>
      <c r="T893" s="102">
        <v>60</v>
      </c>
      <c r="U893" s="102">
        <v>60</v>
      </c>
      <c r="V893" s="102">
        <v>52</v>
      </c>
      <c r="W893" s="100">
        <v>200</v>
      </c>
      <c r="X893" s="100"/>
      <c r="Y893" s="100">
        <v>0</v>
      </c>
      <c r="Z893" s="1"/>
      <c r="AA893" s="1"/>
      <c r="AB893" s="1"/>
      <c r="AC893" s="1"/>
    </row>
    <row r="894" spans="1:29" ht="15.75" customHeight="1" x14ac:dyDescent="0.2">
      <c r="A894" s="94">
        <v>1402400</v>
      </c>
      <c r="B894" s="95" t="s">
        <v>2369</v>
      </c>
      <c r="C894" s="16" t="s">
        <v>174</v>
      </c>
      <c r="D894" s="96">
        <v>8</v>
      </c>
      <c r="E894" s="96">
        <v>0</v>
      </c>
      <c r="F894" s="96">
        <v>22</v>
      </c>
      <c r="G894" s="96">
        <v>0</v>
      </c>
      <c r="H894" s="96">
        <v>0</v>
      </c>
      <c r="I894" s="97">
        <v>35</v>
      </c>
      <c r="J894" s="97">
        <v>37</v>
      </c>
      <c r="K894" s="97">
        <v>0</v>
      </c>
      <c r="L894" s="97">
        <v>0</v>
      </c>
      <c r="M894" s="97">
        <v>20</v>
      </c>
      <c r="N894" s="97">
        <v>20</v>
      </c>
      <c r="O894" s="97">
        <v>0</v>
      </c>
      <c r="P894" s="98">
        <v>1.5</v>
      </c>
      <c r="Q894" s="98">
        <v>0</v>
      </c>
      <c r="R894" s="102">
        <v>91</v>
      </c>
      <c r="S894" s="102">
        <v>35</v>
      </c>
      <c r="T894" s="102">
        <v>60</v>
      </c>
      <c r="U894" s="102">
        <v>60</v>
      </c>
      <c r="V894" s="102">
        <v>52</v>
      </c>
      <c r="W894" s="100">
        <v>200</v>
      </c>
      <c r="X894" s="100"/>
      <c r="Y894" s="100">
        <v>1</v>
      </c>
      <c r="Z894" s="1"/>
      <c r="AA894" s="1"/>
      <c r="AB894" s="1"/>
      <c r="AC894" s="1"/>
    </row>
    <row r="895" spans="1:29" ht="15.75" customHeight="1" x14ac:dyDescent="0.2">
      <c r="A895" s="94">
        <v>1402600</v>
      </c>
      <c r="B895" s="95" t="s">
        <v>2370</v>
      </c>
      <c r="C895" s="16" t="s">
        <v>174</v>
      </c>
      <c r="D895" s="96">
        <v>10</v>
      </c>
      <c r="E895" s="96">
        <v>0</v>
      </c>
      <c r="F895" s="96">
        <v>0</v>
      </c>
      <c r="G895" s="96">
        <v>25</v>
      </c>
      <c r="H895" s="96">
        <v>0</v>
      </c>
      <c r="I895" s="97">
        <v>31</v>
      </c>
      <c r="J895" s="97">
        <v>38</v>
      </c>
      <c r="K895" s="97">
        <v>0</v>
      </c>
      <c r="L895" s="97">
        <v>0</v>
      </c>
      <c r="M895" s="97">
        <v>20</v>
      </c>
      <c r="N895" s="97">
        <v>20</v>
      </c>
      <c r="O895" s="97">
        <v>0</v>
      </c>
      <c r="P895" s="98">
        <v>1.5</v>
      </c>
      <c r="Q895" s="98">
        <v>0</v>
      </c>
      <c r="R895" s="102">
        <v>91</v>
      </c>
      <c r="S895" s="102">
        <v>35</v>
      </c>
      <c r="T895" s="102">
        <v>60</v>
      </c>
      <c r="U895" s="102">
        <v>60</v>
      </c>
      <c r="V895" s="102">
        <v>52</v>
      </c>
      <c r="W895" s="100">
        <v>200</v>
      </c>
      <c r="X895" s="100"/>
      <c r="Y895" s="100">
        <v>1</v>
      </c>
      <c r="Z895" s="1"/>
      <c r="AA895" s="1"/>
      <c r="AB895" s="1"/>
      <c r="AC895" s="1"/>
    </row>
    <row r="896" spans="1:29" ht="15.75" customHeight="1" x14ac:dyDescent="0.2">
      <c r="A896" s="94">
        <v>1402800</v>
      </c>
      <c r="B896" s="95" t="s">
        <v>2371</v>
      </c>
      <c r="C896" s="16" t="s">
        <v>174</v>
      </c>
      <c r="D896" s="96">
        <v>0</v>
      </c>
      <c r="E896" s="96">
        <v>0</v>
      </c>
      <c r="F896" s="96">
        <v>0</v>
      </c>
      <c r="G896" s="96">
        <v>0</v>
      </c>
      <c r="H896" s="96">
        <v>0</v>
      </c>
      <c r="I896" s="97">
        <v>46</v>
      </c>
      <c r="J896" s="97">
        <v>0</v>
      </c>
      <c r="K896" s="97">
        <v>46</v>
      </c>
      <c r="L896" s="97">
        <v>0</v>
      </c>
      <c r="M896" s="97">
        <v>20</v>
      </c>
      <c r="N896" s="97">
        <v>20</v>
      </c>
      <c r="O896" s="97">
        <v>0</v>
      </c>
      <c r="P896" s="98">
        <v>1.5</v>
      </c>
      <c r="Q896" s="98">
        <v>0</v>
      </c>
      <c r="R896" s="102">
        <v>91</v>
      </c>
      <c r="S896" s="102">
        <v>35</v>
      </c>
      <c r="T896" s="102">
        <v>60</v>
      </c>
      <c r="U896" s="102">
        <v>60</v>
      </c>
      <c r="V896" s="102">
        <v>52</v>
      </c>
      <c r="W896" s="100">
        <v>200</v>
      </c>
      <c r="X896" s="100"/>
      <c r="Y896" s="100">
        <v>0</v>
      </c>
      <c r="Z896" s="1"/>
      <c r="AA896" s="1"/>
      <c r="AB896" s="1"/>
      <c r="AC896" s="1"/>
    </row>
    <row r="897" spans="1:29" ht="15.75" customHeight="1" x14ac:dyDescent="0.2">
      <c r="A897" s="94" t="s">
        <v>418</v>
      </c>
      <c r="B897" s="94" t="s">
        <v>449</v>
      </c>
      <c r="C897" s="16" t="s">
        <v>2</v>
      </c>
      <c r="D897" s="96" t="s">
        <v>419</v>
      </c>
      <c r="E897" s="96" t="s">
        <v>420</v>
      </c>
      <c r="F897" s="96" t="s">
        <v>421</v>
      </c>
      <c r="G897" s="96" t="s">
        <v>422</v>
      </c>
      <c r="H897" s="96" t="s">
        <v>423</v>
      </c>
      <c r="I897" s="97" t="s">
        <v>424</v>
      </c>
      <c r="J897" s="97" t="s">
        <v>425</v>
      </c>
      <c r="K897" s="97" t="s">
        <v>426</v>
      </c>
      <c r="L897" s="97" t="s">
        <v>427</v>
      </c>
      <c r="M897" s="97" t="s">
        <v>428</v>
      </c>
      <c r="N897" s="97" t="s">
        <v>429</v>
      </c>
      <c r="O897" s="97" t="s">
        <v>430</v>
      </c>
      <c r="P897" s="98" t="s">
        <v>9</v>
      </c>
      <c r="Q897" s="98" t="s">
        <v>431</v>
      </c>
      <c r="R897" s="102" t="s">
        <v>432</v>
      </c>
      <c r="S897" s="102" t="s">
        <v>433</v>
      </c>
      <c r="T897" s="102" t="s">
        <v>434</v>
      </c>
      <c r="U897" s="102" t="s">
        <v>435</v>
      </c>
      <c r="V897" s="102" t="s">
        <v>436</v>
      </c>
      <c r="W897" s="100" t="s">
        <v>437</v>
      </c>
      <c r="X897" s="100" t="s">
        <v>10</v>
      </c>
      <c r="Y897" s="100" t="s">
        <v>438</v>
      </c>
      <c r="Z897" s="1"/>
      <c r="AA897" s="1"/>
      <c r="AB897" s="1"/>
      <c r="AC897" s="1"/>
    </row>
    <row r="898" spans="1:29" ht="15.75" customHeight="1" x14ac:dyDescent="0.2">
      <c r="A898" s="94">
        <v>1403000</v>
      </c>
      <c r="B898" s="103" t="s">
        <v>2372</v>
      </c>
      <c r="C898" s="16" t="s">
        <v>30</v>
      </c>
      <c r="D898" s="96">
        <v>31</v>
      </c>
      <c r="E898" s="96">
        <v>0</v>
      </c>
      <c r="F898" s="96">
        <v>0</v>
      </c>
      <c r="G898" s="96">
        <v>0</v>
      </c>
      <c r="H898" s="96">
        <v>0</v>
      </c>
      <c r="I898" s="97">
        <v>40</v>
      </c>
      <c r="J898" s="97">
        <v>0</v>
      </c>
      <c r="K898" s="97">
        <v>0</v>
      </c>
      <c r="L898" s="97">
        <v>0</v>
      </c>
      <c r="M898" s="97">
        <v>20</v>
      </c>
      <c r="N898" s="97">
        <v>20</v>
      </c>
      <c r="O898" s="97">
        <v>0</v>
      </c>
      <c r="P898" s="98">
        <v>0.5</v>
      </c>
      <c r="Q898" s="98">
        <v>0</v>
      </c>
      <c r="R898" s="102">
        <v>80</v>
      </c>
      <c r="S898" s="102">
        <v>35</v>
      </c>
      <c r="T898" s="102">
        <v>60</v>
      </c>
      <c r="U898" s="102">
        <v>60</v>
      </c>
      <c r="V898" s="102">
        <v>40</v>
      </c>
      <c r="W898" s="100">
        <v>200</v>
      </c>
      <c r="X898" s="100"/>
      <c r="Y898" s="100">
        <v>0</v>
      </c>
      <c r="Z898" s="1"/>
      <c r="AA898" s="1"/>
      <c r="AB898" s="1"/>
      <c r="AC898" s="1"/>
    </row>
    <row r="899" spans="1:29" ht="15.75" customHeight="1" x14ac:dyDescent="0.2">
      <c r="A899" s="94">
        <v>1403100</v>
      </c>
      <c r="B899" s="95" t="s">
        <v>2373</v>
      </c>
      <c r="C899" s="16" t="s">
        <v>30</v>
      </c>
      <c r="D899" s="96">
        <v>31</v>
      </c>
      <c r="E899" s="96">
        <v>0</v>
      </c>
      <c r="F899" s="96">
        <v>0</v>
      </c>
      <c r="G899" s="96">
        <v>0</v>
      </c>
      <c r="H899" s="96">
        <v>0</v>
      </c>
      <c r="I899" s="97">
        <v>40</v>
      </c>
      <c r="J899" s="97">
        <v>0</v>
      </c>
      <c r="K899" s="97">
        <v>0</v>
      </c>
      <c r="L899" s="97">
        <v>0</v>
      </c>
      <c r="M899" s="97">
        <v>20</v>
      </c>
      <c r="N899" s="97">
        <v>20</v>
      </c>
      <c r="O899" s="97">
        <v>0</v>
      </c>
      <c r="P899" s="98">
        <v>0.5</v>
      </c>
      <c r="Q899" s="98">
        <v>0</v>
      </c>
      <c r="R899" s="102">
        <v>80</v>
      </c>
      <c r="S899" s="102">
        <v>35</v>
      </c>
      <c r="T899" s="102">
        <v>60</v>
      </c>
      <c r="U899" s="102">
        <v>60</v>
      </c>
      <c r="V899" s="102">
        <v>40</v>
      </c>
      <c r="W899" s="100">
        <v>20</v>
      </c>
      <c r="X899" s="100"/>
      <c r="Y899" s="100">
        <v>0</v>
      </c>
      <c r="Z899" s="1"/>
      <c r="AA899" s="1"/>
      <c r="AB899" s="1"/>
      <c r="AC899" s="1"/>
    </row>
    <row r="900" spans="1:29" ht="15.75" customHeight="1" x14ac:dyDescent="0.2">
      <c r="A900" s="94">
        <v>1403200</v>
      </c>
      <c r="B900" s="95" t="s">
        <v>2374</v>
      </c>
      <c r="C900" s="16" t="s">
        <v>30</v>
      </c>
      <c r="D900" s="96">
        <v>0</v>
      </c>
      <c r="E900" s="96">
        <v>0</v>
      </c>
      <c r="F900" s="96">
        <v>0</v>
      </c>
      <c r="G900" s="96">
        <v>0</v>
      </c>
      <c r="H900" s="96">
        <v>0</v>
      </c>
      <c r="I900" s="97">
        <v>40</v>
      </c>
      <c r="J900" s="97">
        <v>0</v>
      </c>
      <c r="K900" s="97">
        <v>0</v>
      </c>
      <c r="L900" s="97">
        <v>40</v>
      </c>
      <c r="M900" s="97">
        <v>20</v>
      </c>
      <c r="N900" s="97">
        <v>20</v>
      </c>
      <c r="O900" s="97">
        <v>0</v>
      </c>
      <c r="P900" s="98">
        <v>0.5</v>
      </c>
      <c r="Q900" s="98">
        <v>0</v>
      </c>
      <c r="R900" s="102">
        <v>80</v>
      </c>
      <c r="S900" s="102">
        <v>35</v>
      </c>
      <c r="T900" s="102">
        <v>60</v>
      </c>
      <c r="U900" s="102">
        <v>60</v>
      </c>
      <c r="V900" s="102">
        <v>40</v>
      </c>
      <c r="W900" s="100">
        <v>200</v>
      </c>
      <c r="X900" s="100"/>
      <c r="Y900" s="100">
        <v>0</v>
      </c>
      <c r="Z900" s="1"/>
      <c r="AA900" s="1"/>
      <c r="AB900" s="1"/>
      <c r="AC900" s="1"/>
    </row>
    <row r="901" spans="1:29" ht="15.75" customHeight="1" x14ac:dyDescent="0.2">
      <c r="A901" s="94">
        <v>1403400</v>
      </c>
      <c r="B901" s="95" t="s">
        <v>2375</v>
      </c>
      <c r="C901" s="16" t="s">
        <v>30</v>
      </c>
      <c r="D901" s="96">
        <v>8</v>
      </c>
      <c r="E901" s="96">
        <v>0</v>
      </c>
      <c r="F901" s="96">
        <v>22</v>
      </c>
      <c r="G901" s="96">
        <v>0</v>
      </c>
      <c r="H901" s="96">
        <v>0</v>
      </c>
      <c r="I901" s="97">
        <v>30</v>
      </c>
      <c r="J901" s="97">
        <v>33</v>
      </c>
      <c r="K901" s="97">
        <v>0</v>
      </c>
      <c r="L901" s="97">
        <v>0</v>
      </c>
      <c r="M901" s="97">
        <v>20</v>
      </c>
      <c r="N901" s="97">
        <v>20</v>
      </c>
      <c r="O901" s="97">
        <v>0</v>
      </c>
      <c r="P901" s="98">
        <v>0.5</v>
      </c>
      <c r="Q901" s="98">
        <v>0</v>
      </c>
      <c r="R901" s="102">
        <v>80</v>
      </c>
      <c r="S901" s="102">
        <v>35</v>
      </c>
      <c r="T901" s="102">
        <v>60</v>
      </c>
      <c r="U901" s="102">
        <v>60</v>
      </c>
      <c r="V901" s="102">
        <v>40</v>
      </c>
      <c r="W901" s="100">
        <v>200</v>
      </c>
      <c r="X901" s="100"/>
      <c r="Y901" s="100">
        <v>1</v>
      </c>
      <c r="Z901" s="1"/>
      <c r="AA901" s="1"/>
      <c r="AB901" s="1"/>
      <c r="AC901" s="1"/>
    </row>
    <row r="902" spans="1:29" ht="15.75" customHeight="1" x14ac:dyDescent="0.2">
      <c r="A902" s="94">
        <v>1403600</v>
      </c>
      <c r="B902" s="95" t="s">
        <v>2376</v>
      </c>
      <c r="C902" s="16" t="s">
        <v>30</v>
      </c>
      <c r="D902" s="96">
        <v>10</v>
      </c>
      <c r="E902" s="96">
        <v>0</v>
      </c>
      <c r="F902" s="96">
        <v>0</v>
      </c>
      <c r="G902" s="96">
        <v>25</v>
      </c>
      <c r="H902" s="96">
        <v>0</v>
      </c>
      <c r="I902" s="97">
        <v>27</v>
      </c>
      <c r="J902" s="97">
        <v>33</v>
      </c>
      <c r="K902" s="97">
        <v>0</v>
      </c>
      <c r="L902" s="97">
        <v>0</v>
      </c>
      <c r="M902" s="97">
        <v>20</v>
      </c>
      <c r="N902" s="97">
        <v>20</v>
      </c>
      <c r="O902" s="97">
        <v>0</v>
      </c>
      <c r="P902" s="98">
        <v>0.5</v>
      </c>
      <c r="Q902" s="98">
        <v>0</v>
      </c>
      <c r="R902" s="102">
        <v>80</v>
      </c>
      <c r="S902" s="102">
        <v>35</v>
      </c>
      <c r="T902" s="102">
        <v>60</v>
      </c>
      <c r="U902" s="102">
        <v>60</v>
      </c>
      <c r="V902" s="102">
        <v>40</v>
      </c>
      <c r="W902" s="100">
        <v>200</v>
      </c>
      <c r="X902" s="100"/>
      <c r="Y902" s="100">
        <v>1</v>
      </c>
      <c r="Z902" s="1"/>
      <c r="AA902" s="1"/>
      <c r="AB902" s="1"/>
      <c r="AC902" s="1"/>
    </row>
    <row r="903" spans="1:29" ht="15.75" customHeight="1" x14ac:dyDescent="0.2">
      <c r="A903" s="94">
        <v>1403800</v>
      </c>
      <c r="B903" s="95" t="s">
        <v>2377</v>
      </c>
      <c r="C903" s="16" t="s">
        <v>30</v>
      </c>
      <c r="D903" s="96">
        <v>0</v>
      </c>
      <c r="E903" s="96">
        <v>0</v>
      </c>
      <c r="F903" s="96">
        <v>0</v>
      </c>
      <c r="G903" s="96">
        <v>0</v>
      </c>
      <c r="H903" s="96">
        <v>0</v>
      </c>
      <c r="I903" s="97">
        <v>40</v>
      </c>
      <c r="J903" s="97">
        <v>0</v>
      </c>
      <c r="K903" s="97">
        <v>40</v>
      </c>
      <c r="L903" s="97">
        <v>0</v>
      </c>
      <c r="M903" s="97">
        <v>20</v>
      </c>
      <c r="N903" s="97">
        <v>20</v>
      </c>
      <c r="O903" s="97">
        <v>0</v>
      </c>
      <c r="P903" s="98">
        <v>0.5</v>
      </c>
      <c r="Q903" s="98">
        <v>0</v>
      </c>
      <c r="R903" s="102">
        <v>80</v>
      </c>
      <c r="S903" s="102">
        <v>35</v>
      </c>
      <c r="T903" s="102">
        <v>60</v>
      </c>
      <c r="U903" s="102">
        <v>60</v>
      </c>
      <c r="V903" s="102">
        <v>40</v>
      </c>
      <c r="W903" s="100">
        <v>200</v>
      </c>
      <c r="X903" s="100"/>
      <c r="Y903" s="100">
        <v>0</v>
      </c>
      <c r="Z903" s="1"/>
      <c r="AA903" s="1"/>
      <c r="AB903" s="1"/>
      <c r="AC903" s="1"/>
    </row>
    <row r="904" spans="1:29" ht="15.75" customHeight="1" x14ac:dyDescent="0.2">
      <c r="A904" s="94" t="s">
        <v>418</v>
      </c>
      <c r="B904" s="94" t="s">
        <v>449</v>
      </c>
      <c r="C904" s="16" t="s">
        <v>2</v>
      </c>
      <c r="D904" s="96" t="s">
        <v>419</v>
      </c>
      <c r="E904" s="96" t="s">
        <v>420</v>
      </c>
      <c r="F904" s="96" t="s">
        <v>421</v>
      </c>
      <c r="G904" s="96" t="s">
        <v>422</v>
      </c>
      <c r="H904" s="96" t="s">
        <v>423</v>
      </c>
      <c r="I904" s="97" t="s">
        <v>424</v>
      </c>
      <c r="J904" s="97" t="s">
        <v>425</v>
      </c>
      <c r="K904" s="97" t="s">
        <v>426</v>
      </c>
      <c r="L904" s="97" t="s">
        <v>427</v>
      </c>
      <c r="M904" s="97" t="s">
        <v>428</v>
      </c>
      <c r="N904" s="97" t="s">
        <v>429</v>
      </c>
      <c r="O904" s="97" t="s">
        <v>430</v>
      </c>
      <c r="P904" s="98" t="s">
        <v>9</v>
      </c>
      <c r="Q904" s="98" t="s">
        <v>431</v>
      </c>
      <c r="R904" s="102" t="s">
        <v>432</v>
      </c>
      <c r="S904" s="102" t="s">
        <v>433</v>
      </c>
      <c r="T904" s="102" t="s">
        <v>434</v>
      </c>
      <c r="U904" s="102" t="s">
        <v>435</v>
      </c>
      <c r="V904" s="102" t="s">
        <v>436</v>
      </c>
      <c r="W904" s="100" t="s">
        <v>437</v>
      </c>
      <c r="X904" s="100" t="s">
        <v>10</v>
      </c>
      <c r="Y904" s="100" t="s">
        <v>438</v>
      </c>
      <c r="Z904" s="1"/>
      <c r="AA904" s="1"/>
      <c r="AB904" s="1"/>
      <c r="AC904" s="1"/>
    </row>
    <row r="905" spans="1:29" ht="15.75" customHeight="1" x14ac:dyDescent="0.2">
      <c r="A905" s="94">
        <v>1404000</v>
      </c>
      <c r="B905" s="103" t="s">
        <v>2378</v>
      </c>
      <c r="C905" s="16" t="s">
        <v>1384</v>
      </c>
      <c r="D905" s="96">
        <v>31</v>
      </c>
      <c r="E905" s="96">
        <v>0</v>
      </c>
      <c r="F905" s="96">
        <v>0</v>
      </c>
      <c r="G905" s="96">
        <v>0</v>
      </c>
      <c r="H905" s="96">
        <v>0</v>
      </c>
      <c r="I905" s="97">
        <v>56</v>
      </c>
      <c r="J905" s="97">
        <v>0</v>
      </c>
      <c r="K905" s="97">
        <v>0</v>
      </c>
      <c r="L905" s="97">
        <v>0</v>
      </c>
      <c r="M905" s="97">
        <v>20</v>
      </c>
      <c r="N905" s="97">
        <v>20</v>
      </c>
      <c r="O905" s="97">
        <v>0</v>
      </c>
      <c r="P905" s="98">
        <v>2</v>
      </c>
      <c r="Q905" s="98">
        <v>0</v>
      </c>
      <c r="R905" s="102">
        <v>78</v>
      </c>
      <c r="S905" s="102">
        <v>30</v>
      </c>
      <c r="T905" s="102">
        <v>65</v>
      </c>
      <c r="U905" s="102">
        <v>50</v>
      </c>
      <c r="V905" s="102">
        <v>45</v>
      </c>
      <c r="W905" s="100">
        <v>150</v>
      </c>
      <c r="X905" s="100"/>
      <c r="Y905" s="100">
        <v>0</v>
      </c>
      <c r="Z905" s="1"/>
      <c r="AA905" s="1"/>
      <c r="AB905" s="1"/>
      <c r="AC905" s="1"/>
    </row>
    <row r="906" spans="1:29" ht="15.75" customHeight="1" x14ac:dyDescent="0.2">
      <c r="A906" s="94">
        <v>1404100</v>
      </c>
      <c r="B906" s="95" t="s">
        <v>2379</v>
      </c>
      <c r="C906" s="16" t="s">
        <v>1384</v>
      </c>
      <c r="D906" s="96">
        <v>31</v>
      </c>
      <c r="E906" s="96">
        <v>0</v>
      </c>
      <c r="F906" s="96">
        <v>0</v>
      </c>
      <c r="G906" s="96">
        <v>0</v>
      </c>
      <c r="H906" s="96">
        <v>0</v>
      </c>
      <c r="I906" s="97">
        <v>56</v>
      </c>
      <c r="J906" s="97">
        <v>0</v>
      </c>
      <c r="K906" s="97">
        <v>0</v>
      </c>
      <c r="L906" s="97">
        <v>0</v>
      </c>
      <c r="M906" s="97">
        <v>20</v>
      </c>
      <c r="N906" s="97">
        <v>20</v>
      </c>
      <c r="O906" s="97">
        <v>0</v>
      </c>
      <c r="P906" s="98">
        <v>2</v>
      </c>
      <c r="Q906" s="98">
        <v>0</v>
      </c>
      <c r="R906" s="102">
        <v>78</v>
      </c>
      <c r="S906" s="102">
        <v>30</v>
      </c>
      <c r="T906" s="102">
        <v>65</v>
      </c>
      <c r="U906" s="102">
        <v>50</v>
      </c>
      <c r="V906" s="102">
        <v>45</v>
      </c>
      <c r="W906" s="100">
        <v>15</v>
      </c>
      <c r="X906" s="100"/>
      <c r="Y906" s="100">
        <v>0</v>
      </c>
      <c r="Z906" s="1"/>
      <c r="AA906" s="1"/>
      <c r="AB906" s="1"/>
      <c r="AC906" s="1"/>
    </row>
    <row r="907" spans="1:29" ht="15.75" customHeight="1" x14ac:dyDescent="0.2">
      <c r="A907" s="94">
        <v>1404200</v>
      </c>
      <c r="B907" s="95" t="s">
        <v>2380</v>
      </c>
      <c r="C907" s="16" t="s">
        <v>1384</v>
      </c>
      <c r="D907" s="96">
        <v>0</v>
      </c>
      <c r="E907" s="96">
        <v>0</v>
      </c>
      <c r="F907" s="96">
        <v>0</v>
      </c>
      <c r="G907" s="96">
        <v>0</v>
      </c>
      <c r="H907" s="96">
        <v>0</v>
      </c>
      <c r="I907" s="97">
        <v>56</v>
      </c>
      <c r="J907" s="97">
        <v>0</v>
      </c>
      <c r="K907" s="97">
        <v>0</v>
      </c>
      <c r="L907" s="97">
        <v>56</v>
      </c>
      <c r="M907" s="97">
        <v>20</v>
      </c>
      <c r="N907" s="97">
        <v>20</v>
      </c>
      <c r="O907" s="97">
        <v>0</v>
      </c>
      <c r="P907" s="98">
        <v>2</v>
      </c>
      <c r="Q907" s="98">
        <v>0</v>
      </c>
      <c r="R907" s="102">
        <v>78</v>
      </c>
      <c r="S907" s="102">
        <v>30</v>
      </c>
      <c r="T907" s="102">
        <v>65</v>
      </c>
      <c r="U907" s="102">
        <v>50</v>
      </c>
      <c r="V907" s="102">
        <v>45</v>
      </c>
      <c r="W907" s="100">
        <v>150</v>
      </c>
      <c r="X907" s="100"/>
      <c r="Y907" s="100">
        <v>0</v>
      </c>
      <c r="Z907" s="1"/>
      <c r="AA907" s="1"/>
      <c r="AB907" s="1"/>
      <c r="AC907" s="1"/>
    </row>
    <row r="908" spans="1:29" ht="15.75" customHeight="1" x14ac:dyDescent="0.2">
      <c r="A908" s="94">
        <v>1404400</v>
      </c>
      <c r="B908" s="95" t="s">
        <v>2381</v>
      </c>
      <c r="C908" s="16" t="s">
        <v>1384</v>
      </c>
      <c r="D908" s="96">
        <v>8</v>
      </c>
      <c r="E908" s="96">
        <v>0</v>
      </c>
      <c r="F908" s="96">
        <v>22</v>
      </c>
      <c r="G908" s="96">
        <v>0</v>
      </c>
      <c r="H908" s="96">
        <v>0</v>
      </c>
      <c r="I908" s="97">
        <v>42</v>
      </c>
      <c r="J908" s="97">
        <v>46</v>
      </c>
      <c r="K908" s="97">
        <v>0</v>
      </c>
      <c r="L908" s="97">
        <v>0</v>
      </c>
      <c r="M908" s="97">
        <v>20</v>
      </c>
      <c r="N908" s="97">
        <v>20</v>
      </c>
      <c r="O908" s="97">
        <v>0</v>
      </c>
      <c r="P908" s="98">
        <v>2</v>
      </c>
      <c r="Q908" s="98">
        <v>0</v>
      </c>
      <c r="R908" s="102">
        <v>78</v>
      </c>
      <c r="S908" s="102">
        <v>30</v>
      </c>
      <c r="T908" s="102">
        <v>65</v>
      </c>
      <c r="U908" s="102">
        <v>50</v>
      </c>
      <c r="V908" s="102">
        <v>45</v>
      </c>
      <c r="W908" s="100">
        <v>150</v>
      </c>
      <c r="X908" s="100"/>
      <c r="Y908" s="100">
        <v>1</v>
      </c>
      <c r="Z908" s="1"/>
      <c r="AA908" s="1"/>
      <c r="AB908" s="1"/>
      <c r="AC908" s="1"/>
    </row>
    <row r="909" spans="1:29" ht="15.75" customHeight="1" x14ac:dyDescent="0.2">
      <c r="A909" s="94">
        <v>1404600</v>
      </c>
      <c r="B909" s="95" t="s">
        <v>2382</v>
      </c>
      <c r="C909" s="16" t="s">
        <v>1384</v>
      </c>
      <c r="D909" s="96">
        <v>10</v>
      </c>
      <c r="E909" s="96">
        <v>0</v>
      </c>
      <c r="F909" s="96">
        <v>0</v>
      </c>
      <c r="G909" s="96">
        <v>25</v>
      </c>
      <c r="H909" s="96">
        <v>0</v>
      </c>
      <c r="I909" s="97">
        <v>38</v>
      </c>
      <c r="J909" s="97">
        <v>46</v>
      </c>
      <c r="K909" s="97">
        <v>0</v>
      </c>
      <c r="L909" s="97">
        <v>0</v>
      </c>
      <c r="M909" s="97">
        <v>20</v>
      </c>
      <c r="N909" s="97">
        <v>20</v>
      </c>
      <c r="O909" s="97">
        <v>0</v>
      </c>
      <c r="P909" s="98">
        <v>2</v>
      </c>
      <c r="Q909" s="98">
        <v>0</v>
      </c>
      <c r="R909" s="102">
        <v>78</v>
      </c>
      <c r="S909" s="102">
        <v>30</v>
      </c>
      <c r="T909" s="102">
        <v>65</v>
      </c>
      <c r="U909" s="102">
        <v>50</v>
      </c>
      <c r="V909" s="102">
        <v>45</v>
      </c>
      <c r="W909" s="100">
        <v>150</v>
      </c>
      <c r="X909" s="100"/>
      <c r="Y909" s="100">
        <v>1</v>
      </c>
      <c r="Z909" s="1"/>
      <c r="AA909" s="1"/>
      <c r="AB909" s="1"/>
      <c r="AC909" s="1"/>
    </row>
    <row r="910" spans="1:29" ht="15.75" customHeight="1" x14ac:dyDescent="0.2">
      <c r="A910" s="94">
        <v>1404800</v>
      </c>
      <c r="B910" s="95" t="s">
        <v>2383</v>
      </c>
      <c r="C910" s="16" t="s">
        <v>1384</v>
      </c>
      <c r="D910" s="96">
        <v>0</v>
      </c>
      <c r="E910" s="96">
        <v>0</v>
      </c>
      <c r="F910" s="96">
        <v>0</v>
      </c>
      <c r="G910" s="96">
        <v>0</v>
      </c>
      <c r="H910" s="96">
        <v>0</v>
      </c>
      <c r="I910" s="97">
        <v>56</v>
      </c>
      <c r="J910" s="97">
        <v>0</v>
      </c>
      <c r="K910" s="97">
        <v>56</v>
      </c>
      <c r="L910" s="97">
        <v>0</v>
      </c>
      <c r="M910" s="97">
        <v>20</v>
      </c>
      <c r="N910" s="97">
        <v>20</v>
      </c>
      <c r="O910" s="97">
        <v>0</v>
      </c>
      <c r="P910" s="98">
        <v>2</v>
      </c>
      <c r="Q910" s="98">
        <v>0</v>
      </c>
      <c r="R910" s="102">
        <v>78</v>
      </c>
      <c r="S910" s="102">
        <v>30</v>
      </c>
      <c r="T910" s="102">
        <v>65</v>
      </c>
      <c r="U910" s="102">
        <v>50</v>
      </c>
      <c r="V910" s="102">
        <v>45</v>
      </c>
      <c r="W910" s="100">
        <v>150</v>
      </c>
      <c r="X910" s="100"/>
      <c r="Y910" s="100">
        <v>0</v>
      </c>
      <c r="Z910" s="1"/>
      <c r="AA910" s="1"/>
      <c r="AB910" s="1"/>
      <c r="AC910" s="1"/>
    </row>
    <row r="911" spans="1:29" ht="15.75" customHeight="1" x14ac:dyDescent="0.2">
      <c r="A911" s="94" t="s">
        <v>418</v>
      </c>
      <c r="B911" s="94" t="s">
        <v>449</v>
      </c>
      <c r="C911" s="16" t="s">
        <v>2</v>
      </c>
      <c r="D911" s="96" t="s">
        <v>419</v>
      </c>
      <c r="E911" s="96" t="s">
        <v>420</v>
      </c>
      <c r="F911" s="96" t="s">
        <v>421</v>
      </c>
      <c r="G911" s="96" t="s">
        <v>422</v>
      </c>
      <c r="H911" s="96" t="s">
        <v>423</v>
      </c>
      <c r="I911" s="97" t="s">
        <v>424</v>
      </c>
      <c r="J911" s="97" t="s">
        <v>425</v>
      </c>
      <c r="K911" s="97" t="s">
        <v>426</v>
      </c>
      <c r="L911" s="97" t="s">
        <v>427</v>
      </c>
      <c r="M911" s="97" t="s">
        <v>428</v>
      </c>
      <c r="N911" s="97" t="s">
        <v>429</v>
      </c>
      <c r="O911" s="97" t="s">
        <v>430</v>
      </c>
      <c r="P911" s="98" t="s">
        <v>9</v>
      </c>
      <c r="Q911" s="98" t="s">
        <v>431</v>
      </c>
      <c r="R911" s="102" t="s">
        <v>432</v>
      </c>
      <c r="S911" s="102" t="s">
        <v>433</v>
      </c>
      <c r="T911" s="102" t="s">
        <v>434</v>
      </c>
      <c r="U911" s="102" t="s">
        <v>435</v>
      </c>
      <c r="V911" s="102" t="s">
        <v>436</v>
      </c>
      <c r="W911" s="100" t="s">
        <v>437</v>
      </c>
      <c r="X911" s="100" t="s">
        <v>10</v>
      </c>
      <c r="Y911" s="100" t="s">
        <v>438</v>
      </c>
      <c r="Z911" s="1"/>
      <c r="AA911" s="1"/>
      <c r="AB911" s="1"/>
      <c r="AC911" s="1"/>
    </row>
    <row r="912" spans="1:29" ht="15.75" customHeight="1" x14ac:dyDescent="0.2">
      <c r="A912" s="94">
        <v>1405000</v>
      </c>
      <c r="B912" s="103" t="s">
        <v>2384</v>
      </c>
      <c r="C912" s="16" t="s">
        <v>160</v>
      </c>
      <c r="D912" s="96">
        <v>31</v>
      </c>
      <c r="E912" s="96">
        <v>0</v>
      </c>
      <c r="F912" s="96">
        <v>0</v>
      </c>
      <c r="G912" s="96">
        <v>0</v>
      </c>
      <c r="H912" s="96">
        <v>0</v>
      </c>
      <c r="I912" s="97">
        <v>55</v>
      </c>
      <c r="J912" s="97">
        <v>0</v>
      </c>
      <c r="K912" s="97">
        <v>0</v>
      </c>
      <c r="L912" s="97">
        <v>0</v>
      </c>
      <c r="M912" s="97">
        <v>20</v>
      </c>
      <c r="N912" s="97">
        <v>20</v>
      </c>
      <c r="O912" s="97">
        <v>0</v>
      </c>
      <c r="P912" s="98">
        <v>1.5</v>
      </c>
      <c r="Q912" s="98">
        <v>0</v>
      </c>
      <c r="R912" s="102">
        <v>76</v>
      </c>
      <c r="S912" s="102">
        <v>32</v>
      </c>
      <c r="T912" s="102">
        <v>65</v>
      </c>
      <c r="U912" s="102">
        <v>53</v>
      </c>
      <c r="V912" s="102">
        <v>40</v>
      </c>
      <c r="W912" s="100">
        <v>140</v>
      </c>
      <c r="X912" s="100"/>
      <c r="Y912" s="100">
        <v>0</v>
      </c>
      <c r="Z912" s="1"/>
      <c r="AA912" s="1"/>
      <c r="AB912" s="1"/>
      <c r="AC912" s="1"/>
    </row>
    <row r="913" spans="1:29" ht="15.75" customHeight="1" x14ac:dyDescent="0.2">
      <c r="A913" s="94">
        <v>1405100</v>
      </c>
      <c r="B913" s="95" t="s">
        <v>2385</v>
      </c>
      <c r="C913" s="16" t="s">
        <v>160</v>
      </c>
      <c r="D913" s="96">
        <v>31</v>
      </c>
      <c r="E913" s="96">
        <v>0</v>
      </c>
      <c r="F913" s="96">
        <v>0</v>
      </c>
      <c r="G913" s="96">
        <v>0</v>
      </c>
      <c r="H913" s="96">
        <v>0</v>
      </c>
      <c r="I913" s="97">
        <v>55</v>
      </c>
      <c r="J913" s="97">
        <v>0</v>
      </c>
      <c r="K913" s="97">
        <v>0</v>
      </c>
      <c r="L913" s="97">
        <v>0</v>
      </c>
      <c r="M913" s="97">
        <v>20</v>
      </c>
      <c r="N913" s="97">
        <v>20</v>
      </c>
      <c r="O913" s="97">
        <v>0</v>
      </c>
      <c r="P913" s="98">
        <v>1.5</v>
      </c>
      <c r="Q913" s="98">
        <v>0</v>
      </c>
      <c r="R913" s="102">
        <v>76</v>
      </c>
      <c r="S913" s="102">
        <v>32</v>
      </c>
      <c r="T913" s="102">
        <v>65</v>
      </c>
      <c r="U913" s="102">
        <v>53</v>
      </c>
      <c r="V913" s="102">
        <v>40</v>
      </c>
      <c r="W913" s="100">
        <v>14</v>
      </c>
      <c r="X913" s="100"/>
      <c r="Y913" s="100">
        <v>0</v>
      </c>
      <c r="Z913" s="1"/>
      <c r="AA913" s="1"/>
      <c r="AB913" s="1"/>
      <c r="AC913" s="1"/>
    </row>
    <row r="914" spans="1:29" ht="15.75" customHeight="1" x14ac:dyDescent="0.2">
      <c r="A914" s="94">
        <v>1405200</v>
      </c>
      <c r="B914" s="95" t="s">
        <v>2386</v>
      </c>
      <c r="C914" s="16" t="s">
        <v>160</v>
      </c>
      <c r="D914" s="96">
        <v>0</v>
      </c>
      <c r="E914" s="96">
        <v>0</v>
      </c>
      <c r="F914" s="96">
        <v>0</v>
      </c>
      <c r="G914" s="96">
        <v>0</v>
      </c>
      <c r="H914" s="96">
        <v>0</v>
      </c>
      <c r="I914" s="97">
        <v>55</v>
      </c>
      <c r="J914" s="97">
        <v>0</v>
      </c>
      <c r="K914" s="97">
        <v>0</v>
      </c>
      <c r="L914" s="97">
        <v>55</v>
      </c>
      <c r="M914" s="97">
        <v>20</v>
      </c>
      <c r="N914" s="97">
        <v>20</v>
      </c>
      <c r="O914" s="97">
        <v>0</v>
      </c>
      <c r="P914" s="98">
        <v>1.5</v>
      </c>
      <c r="Q914" s="98">
        <v>0</v>
      </c>
      <c r="R914" s="102">
        <v>76</v>
      </c>
      <c r="S914" s="102">
        <v>32</v>
      </c>
      <c r="T914" s="102">
        <v>65</v>
      </c>
      <c r="U914" s="102">
        <v>53</v>
      </c>
      <c r="V914" s="102">
        <v>40</v>
      </c>
      <c r="W914" s="100">
        <v>140</v>
      </c>
      <c r="X914" s="100"/>
      <c r="Y914" s="100">
        <v>0</v>
      </c>
      <c r="Z914" s="1"/>
      <c r="AA914" s="1"/>
      <c r="AB914" s="1"/>
      <c r="AC914" s="1"/>
    </row>
    <row r="915" spans="1:29" ht="15.75" customHeight="1" x14ac:dyDescent="0.2">
      <c r="A915" s="94">
        <v>1405400</v>
      </c>
      <c r="B915" s="95" t="s">
        <v>2387</v>
      </c>
      <c r="C915" s="16" t="s">
        <v>160</v>
      </c>
      <c r="D915" s="96">
        <v>8</v>
      </c>
      <c r="E915" s="96">
        <v>0</v>
      </c>
      <c r="F915" s="96">
        <v>22</v>
      </c>
      <c r="G915" s="96">
        <v>0</v>
      </c>
      <c r="H915" s="96">
        <v>0</v>
      </c>
      <c r="I915" s="97">
        <v>41</v>
      </c>
      <c r="J915" s="97">
        <v>45</v>
      </c>
      <c r="K915" s="97">
        <v>0</v>
      </c>
      <c r="L915" s="97">
        <v>0</v>
      </c>
      <c r="M915" s="97">
        <v>20</v>
      </c>
      <c r="N915" s="97">
        <v>20</v>
      </c>
      <c r="O915" s="97">
        <v>0</v>
      </c>
      <c r="P915" s="98">
        <v>1.5</v>
      </c>
      <c r="Q915" s="98">
        <v>0</v>
      </c>
      <c r="R915" s="102">
        <v>76</v>
      </c>
      <c r="S915" s="102">
        <v>32</v>
      </c>
      <c r="T915" s="102">
        <v>65</v>
      </c>
      <c r="U915" s="102">
        <v>53</v>
      </c>
      <c r="V915" s="102">
        <v>40</v>
      </c>
      <c r="W915" s="100">
        <v>140</v>
      </c>
      <c r="X915" s="100"/>
      <c r="Y915" s="100">
        <v>1</v>
      </c>
      <c r="Z915" s="1"/>
      <c r="AA915" s="1"/>
      <c r="AB915" s="1"/>
      <c r="AC915" s="1"/>
    </row>
    <row r="916" spans="1:29" ht="15.75" customHeight="1" x14ac:dyDescent="0.2">
      <c r="A916" s="94">
        <v>1405600</v>
      </c>
      <c r="B916" s="95" t="s">
        <v>2388</v>
      </c>
      <c r="C916" s="16" t="s">
        <v>160</v>
      </c>
      <c r="D916" s="96">
        <v>10</v>
      </c>
      <c r="E916" s="96">
        <v>0</v>
      </c>
      <c r="F916" s="96">
        <v>0</v>
      </c>
      <c r="G916" s="96">
        <v>25</v>
      </c>
      <c r="H916" s="96">
        <v>0</v>
      </c>
      <c r="I916" s="97">
        <v>37</v>
      </c>
      <c r="J916" s="97">
        <v>45</v>
      </c>
      <c r="K916" s="97">
        <v>0</v>
      </c>
      <c r="L916" s="97">
        <v>0</v>
      </c>
      <c r="M916" s="97">
        <v>20</v>
      </c>
      <c r="N916" s="97">
        <v>20</v>
      </c>
      <c r="O916" s="97">
        <v>0</v>
      </c>
      <c r="P916" s="98">
        <v>1.5</v>
      </c>
      <c r="Q916" s="98">
        <v>0</v>
      </c>
      <c r="R916" s="102">
        <v>76</v>
      </c>
      <c r="S916" s="102">
        <v>32</v>
      </c>
      <c r="T916" s="102">
        <v>65</v>
      </c>
      <c r="U916" s="102">
        <v>53</v>
      </c>
      <c r="V916" s="102">
        <v>40</v>
      </c>
      <c r="W916" s="100">
        <v>140</v>
      </c>
      <c r="X916" s="100"/>
      <c r="Y916" s="100">
        <v>1</v>
      </c>
      <c r="Z916" s="1"/>
      <c r="AA916" s="1"/>
      <c r="AB916" s="1"/>
      <c r="AC916" s="1"/>
    </row>
    <row r="917" spans="1:29" ht="15.75" customHeight="1" x14ac:dyDescent="0.2">
      <c r="A917" s="94">
        <v>1405800</v>
      </c>
      <c r="B917" s="95" t="s">
        <v>2389</v>
      </c>
      <c r="C917" s="16" t="s">
        <v>160</v>
      </c>
      <c r="D917" s="96">
        <v>0</v>
      </c>
      <c r="E917" s="96">
        <v>0</v>
      </c>
      <c r="F917" s="96">
        <v>0</v>
      </c>
      <c r="G917" s="96">
        <v>0</v>
      </c>
      <c r="H917" s="96">
        <v>0</v>
      </c>
      <c r="I917" s="97">
        <v>55</v>
      </c>
      <c r="J917" s="97">
        <v>0</v>
      </c>
      <c r="K917" s="97">
        <v>55</v>
      </c>
      <c r="L917" s="97">
        <v>0</v>
      </c>
      <c r="M917" s="97">
        <v>20</v>
      </c>
      <c r="N917" s="97">
        <v>20</v>
      </c>
      <c r="O917" s="97">
        <v>0</v>
      </c>
      <c r="P917" s="98">
        <v>1.5</v>
      </c>
      <c r="Q917" s="98">
        <v>0</v>
      </c>
      <c r="R917" s="102">
        <v>76</v>
      </c>
      <c r="S917" s="102">
        <v>32</v>
      </c>
      <c r="T917" s="102">
        <v>65</v>
      </c>
      <c r="U917" s="102">
        <v>53</v>
      </c>
      <c r="V917" s="102">
        <v>40</v>
      </c>
      <c r="W917" s="100">
        <v>140</v>
      </c>
      <c r="X917" s="100"/>
      <c r="Y917" s="100">
        <v>0</v>
      </c>
      <c r="Z917" s="1"/>
      <c r="AA917" s="1"/>
      <c r="AB917" s="1"/>
      <c r="AC917" s="1"/>
    </row>
    <row r="918" spans="1:29" ht="15.75" customHeight="1" x14ac:dyDescent="0.2">
      <c r="A918" s="94" t="s">
        <v>418</v>
      </c>
      <c r="B918" s="94" t="s">
        <v>449</v>
      </c>
      <c r="C918" s="16" t="s">
        <v>2</v>
      </c>
      <c r="D918" s="96" t="s">
        <v>419</v>
      </c>
      <c r="E918" s="96" t="s">
        <v>420</v>
      </c>
      <c r="F918" s="96" t="s">
        <v>421</v>
      </c>
      <c r="G918" s="96" t="s">
        <v>422</v>
      </c>
      <c r="H918" s="96" t="s">
        <v>423</v>
      </c>
      <c r="I918" s="97" t="s">
        <v>424</v>
      </c>
      <c r="J918" s="97" t="s">
        <v>425</v>
      </c>
      <c r="K918" s="97" t="s">
        <v>426</v>
      </c>
      <c r="L918" s="97" t="s">
        <v>427</v>
      </c>
      <c r="M918" s="97" t="s">
        <v>428</v>
      </c>
      <c r="N918" s="97" t="s">
        <v>429</v>
      </c>
      <c r="O918" s="97" t="s">
        <v>430</v>
      </c>
      <c r="P918" s="98" t="s">
        <v>9</v>
      </c>
      <c r="Q918" s="98" t="s">
        <v>431</v>
      </c>
      <c r="R918" s="102" t="s">
        <v>432</v>
      </c>
      <c r="S918" s="102" t="s">
        <v>433</v>
      </c>
      <c r="T918" s="102" t="s">
        <v>434</v>
      </c>
      <c r="U918" s="102" t="s">
        <v>435</v>
      </c>
      <c r="V918" s="102" t="s">
        <v>436</v>
      </c>
      <c r="W918" s="100" t="s">
        <v>437</v>
      </c>
      <c r="X918" s="100" t="s">
        <v>10</v>
      </c>
      <c r="Y918" s="100" t="s">
        <v>438</v>
      </c>
      <c r="Z918" s="1"/>
      <c r="AA918" s="1"/>
      <c r="AB918" s="1"/>
      <c r="AC918" s="1"/>
    </row>
    <row r="919" spans="1:29" ht="15.75" customHeight="1" x14ac:dyDescent="0.2">
      <c r="A919" s="94">
        <v>1406000</v>
      </c>
      <c r="B919" s="103" t="s">
        <v>2390</v>
      </c>
      <c r="C919" s="16" t="s">
        <v>1359</v>
      </c>
      <c r="D919" s="96">
        <v>31</v>
      </c>
      <c r="E919" s="96">
        <v>0</v>
      </c>
      <c r="F919" s="96">
        <v>0</v>
      </c>
      <c r="G919" s="96">
        <v>0</v>
      </c>
      <c r="H919" s="96">
        <v>0</v>
      </c>
      <c r="I919" s="97">
        <v>46</v>
      </c>
      <c r="J919" s="97">
        <v>0</v>
      </c>
      <c r="K919" s="97">
        <v>0</v>
      </c>
      <c r="L919" s="97">
        <v>0</v>
      </c>
      <c r="M919" s="97">
        <v>15</v>
      </c>
      <c r="N919" s="97">
        <v>10</v>
      </c>
      <c r="O919" s="97">
        <v>0</v>
      </c>
      <c r="P919" s="98">
        <v>1</v>
      </c>
      <c r="Q919" s="98">
        <v>0</v>
      </c>
      <c r="R919" s="102">
        <v>65</v>
      </c>
      <c r="S919" s="102">
        <v>55</v>
      </c>
      <c r="T919" s="102">
        <v>10</v>
      </c>
      <c r="U919" s="102">
        <v>45</v>
      </c>
      <c r="V919" s="102">
        <v>30</v>
      </c>
      <c r="W919" s="100">
        <v>60</v>
      </c>
      <c r="X919" s="100"/>
      <c r="Y919" s="100">
        <v>0</v>
      </c>
      <c r="Z919" s="1"/>
      <c r="AA919" s="1"/>
      <c r="AB919" s="1"/>
      <c r="AC919" s="1"/>
    </row>
    <row r="920" spans="1:29" ht="15.75" customHeight="1" x14ac:dyDescent="0.2">
      <c r="A920" s="94">
        <v>1406100</v>
      </c>
      <c r="B920" s="95" t="s">
        <v>2391</v>
      </c>
      <c r="C920" s="16" t="s">
        <v>1359</v>
      </c>
      <c r="D920" s="96">
        <v>31</v>
      </c>
      <c r="E920" s="96">
        <v>0</v>
      </c>
      <c r="F920" s="96">
        <v>0</v>
      </c>
      <c r="G920" s="96">
        <v>0</v>
      </c>
      <c r="H920" s="96">
        <v>0</v>
      </c>
      <c r="I920" s="97">
        <v>46</v>
      </c>
      <c r="J920" s="97">
        <v>0</v>
      </c>
      <c r="K920" s="97">
        <v>0</v>
      </c>
      <c r="L920" s="97">
        <v>0</v>
      </c>
      <c r="M920" s="97">
        <v>15</v>
      </c>
      <c r="N920" s="97">
        <v>10</v>
      </c>
      <c r="O920" s="97">
        <v>0</v>
      </c>
      <c r="P920" s="98">
        <v>1</v>
      </c>
      <c r="Q920" s="98">
        <v>0</v>
      </c>
      <c r="R920" s="102">
        <v>65</v>
      </c>
      <c r="S920" s="102">
        <v>55</v>
      </c>
      <c r="T920" s="102">
        <v>10</v>
      </c>
      <c r="U920" s="102">
        <v>45</v>
      </c>
      <c r="V920" s="102">
        <v>30</v>
      </c>
      <c r="W920" s="100">
        <v>6</v>
      </c>
      <c r="X920" s="100"/>
      <c r="Y920" s="100">
        <v>0</v>
      </c>
      <c r="Z920" s="1"/>
      <c r="AA920" s="1"/>
      <c r="AB920" s="1"/>
      <c r="AC920" s="1"/>
    </row>
    <row r="921" spans="1:29" ht="15.75" customHeight="1" x14ac:dyDescent="0.2">
      <c r="A921" s="94">
        <v>1406200</v>
      </c>
      <c r="B921" s="95" t="s">
        <v>2392</v>
      </c>
      <c r="C921" s="16" t="s">
        <v>1359</v>
      </c>
      <c r="D921" s="96">
        <v>0</v>
      </c>
      <c r="E921" s="96">
        <v>0</v>
      </c>
      <c r="F921" s="96">
        <v>0</v>
      </c>
      <c r="G921" s="96">
        <v>0</v>
      </c>
      <c r="H921" s="96">
        <v>0</v>
      </c>
      <c r="I921" s="97">
        <v>46</v>
      </c>
      <c r="J921" s="97">
        <v>0</v>
      </c>
      <c r="K921" s="97">
        <v>0</v>
      </c>
      <c r="L921" s="97">
        <v>46</v>
      </c>
      <c r="M921" s="97">
        <v>15</v>
      </c>
      <c r="N921" s="97">
        <v>10</v>
      </c>
      <c r="O921" s="97">
        <v>0</v>
      </c>
      <c r="P921" s="98">
        <v>1</v>
      </c>
      <c r="Q921" s="98">
        <v>0</v>
      </c>
      <c r="R921" s="102">
        <v>65</v>
      </c>
      <c r="S921" s="102">
        <v>55</v>
      </c>
      <c r="T921" s="102">
        <v>10</v>
      </c>
      <c r="U921" s="102">
        <v>45</v>
      </c>
      <c r="V921" s="102">
        <v>30</v>
      </c>
      <c r="W921" s="100">
        <v>60</v>
      </c>
      <c r="X921" s="100"/>
      <c r="Y921" s="100">
        <v>0</v>
      </c>
      <c r="Z921" s="1"/>
      <c r="AA921" s="1"/>
      <c r="AB921" s="1"/>
      <c r="AC921" s="1"/>
    </row>
    <row r="922" spans="1:29" ht="15.75" customHeight="1" x14ac:dyDescent="0.2">
      <c r="A922" s="94">
        <v>1406400</v>
      </c>
      <c r="B922" s="95" t="s">
        <v>2393</v>
      </c>
      <c r="C922" s="16" t="s">
        <v>1359</v>
      </c>
      <c r="D922" s="96">
        <v>8</v>
      </c>
      <c r="E922" s="96">
        <v>0</v>
      </c>
      <c r="F922" s="96">
        <v>22</v>
      </c>
      <c r="G922" s="96">
        <v>0</v>
      </c>
      <c r="H922" s="96">
        <v>0</v>
      </c>
      <c r="I922" s="97">
        <v>35</v>
      </c>
      <c r="J922" s="97">
        <v>37</v>
      </c>
      <c r="K922" s="97">
        <v>0</v>
      </c>
      <c r="L922" s="97">
        <v>0</v>
      </c>
      <c r="M922" s="97">
        <v>15</v>
      </c>
      <c r="N922" s="97">
        <v>10</v>
      </c>
      <c r="O922" s="97">
        <v>0</v>
      </c>
      <c r="P922" s="98">
        <v>1</v>
      </c>
      <c r="Q922" s="98">
        <v>0</v>
      </c>
      <c r="R922" s="102">
        <v>65</v>
      </c>
      <c r="S922" s="102">
        <v>55</v>
      </c>
      <c r="T922" s="102">
        <v>10</v>
      </c>
      <c r="U922" s="102">
        <v>45</v>
      </c>
      <c r="V922" s="102">
        <v>30</v>
      </c>
      <c r="W922" s="100">
        <v>60</v>
      </c>
      <c r="X922" s="100"/>
      <c r="Y922" s="100">
        <v>1</v>
      </c>
      <c r="Z922" s="1"/>
      <c r="AA922" s="1"/>
      <c r="AB922" s="1"/>
      <c r="AC922" s="1"/>
    </row>
    <row r="923" spans="1:29" ht="15.75" customHeight="1" x14ac:dyDescent="0.2">
      <c r="A923" s="94">
        <v>1406600</v>
      </c>
      <c r="B923" s="95" t="s">
        <v>2394</v>
      </c>
      <c r="C923" s="16" t="s">
        <v>1359</v>
      </c>
      <c r="D923" s="96">
        <v>10</v>
      </c>
      <c r="E923" s="96">
        <v>0</v>
      </c>
      <c r="F923" s="96">
        <v>0</v>
      </c>
      <c r="G923" s="96">
        <v>25</v>
      </c>
      <c r="H923" s="96">
        <v>0</v>
      </c>
      <c r="I923" s="97">
        <v>31</v>
      </c>
      <c r="J923" s="97">
        <v>38</v>
      </c>
      <c r="K923" s="97">
        <v>0</v>
      </c>
      <c r="L923" s="97">
        <v>0</v>
      </c>
      <c r="M923" s="97">
        <v>15</v>
      </c>
      <c r="N923" s="97">
        <v>10</v>
      </c>
      <c r="O923" s="97">
        <v>0</v>
      </c>
      <c r="P923" s="98">
        <v>1</v>
      </c>
      <c r="Q923" s="98">
        <v>0</v>
      </c>
      <c r="R923" s="102">
        <v>65</v>
      </c>
      <c r="S923" s="102">
        <v>55</v>
      </c>
      <c r="T923" s="102">
        <v>10</v>
      </c>
      <c r="U923" s="102">
        <v>45</v>
      </c>
      <c r="V923" s="102">
        <v>30</v>
      </c>
      <c r="W923" s="100">
        <v>60</v>
      </c>
      <c r="X923" s="100"/>
      <c r="Y923" s="100">
        <v>1</v>
      </c>
      <c r="Z923" s="1"/>
      <c r="AA923" s="1"/>
      <c r="AB923" s="1"/>
      <c r="AC923" s="1"/>
    </row>
    <row r="924" spans="1:29" ht="15.75" customHeight="1" x14ac:dyDescent="0.2">
      <c r="A924" s="94">
        <v>1406800</v>
      </c>
      <c r="B924" s="95" t="s">
        <v>2395</v>
      </c>
      <c r="C924" s="16" t="s">
        <v>1359</v>
      </c>
      <c r="D924" s="96">
        <v>0</v>
      </c>
      <c r="E924" s="96">
        <v>0</v>
      </c>
      <c r="F924" s="96">
        <v>0</v>
      </c>
      <c r="G924" s="96">
        <v>0</v>
      </c>
      <c r="H924" s="96">
        <v>0</v>
      </c>
      <c r="I924" s="97">
        <v>46</v>
      </c>
      <c r="J924" s="97">
        <v>0</v>
      </c>
      <c r="K924" s="97">
        <v>46</v>
      </c>
      <c r="L924" s="97">
        <v>0</v>
      </c>
      <c r="M924" s="97">
        <v>15</v>
      </c>
      <c r="N924" s="97">
        <v>10</v>
      </c>
      <c r="O924" s="97">
        <v>0</v>
      </c>
      <c r="P924" s="98">
        <v>1</v>
      </c>
      <c r="Q924" s="98">
        <v>0</v>
      </c>
      <c r="R924" s="102">
        <v>65</v>
      </c>
      <c r="S924" s="102">
        <v>55</v>
      </c>
      <c r="T924" s="102">
        <v>10</v>
      </c>
      <c r="U924" s="102">
        <v>45</v>
      </c>
      <c r="V924" s="102">
        <v>30</v>
      </c>
      <c r="W924" s="100">
        <v>60</v>
      </c>
      <c r="X924" s="100"/>
      <c r="Y924" s="100">
        <v>0</v>
      </c>
      <c r="Z924" s="1"/>
      <c r="AA924" s="1"/>
      <c r="AB924" s="1"/>
      <c r="AC924" s="1"/>
    </row>
    <row r="925" spans="1:29" ht="15.75" customHeight="1" x14ac:dyDescent="0.2">
      <c r="A925" s="94" t="s">
        <v>418</v>
      </c>
      <c r="B925" s="94" t="s">
        <v>449</v>
      </c>
      <c r="C925" s="16" t="s">
        <v>2</v>
      </c>
      <c r="D925" s="96" t="s">
        <v>419</v>
      </c>
      <c r="E925" s="96" t="s">
        <v>420</v>
      </c>
      <c r="F925" s="96" t="s">
        <v>421</v>
      </c>
      <c r="G925" s="96" t="s">
        <v>422</v>
      </c>
      <c r="H925" s="96" t="s">
        <v>423</v>
      </c>
      <c r="I925" s="97" t="s">
        <v>424</v>
      </c>
      <c r="J925" s="97" t="s">
        <v>425</v>
      </c>
      <c r="K925" s="97" t="s">
        <v>426</v>
      </c>
      <c r="L925" s="97" t="s">
        <v>427</v>
      </c>
      <c r="M925" s="97" t="s">
        <v>428</v>
      </c>
      <c r="N925" s="97" t="s">
        <v>429</v>
      </c>
      <c r="O925" s="97" t="s">
        <v>430</v>
      </c>
      <c r="P925" s="98" t="s">
        <v>9</v>
      </c>
      <c r="Q925" s="98" t="s">
        <v>431</v>
      </c>
      <c r="R925" s="102" t="s">
        <v>432</v>
      </c>
      <c r="S925" s="102" t="s">
        <v>433</v>
      </c>
      <c r="T925" s="102" t="s">
        <v>434</v>
      </c>
      <c r="U925" s="102" t="s">
        <v>435</v>
      </c>
      <c r="V925" s="102" t="s">
        <v>436</v>
      </c>
      <c r="W925" s="100" t="s">
        <v>437</v>
      </c>
      <c r="X925" s="100" t="s">
        <v>10</v>
      </c>
      <c r="Y925" s="100" t="s">
        <v>438</v>
      </c>
      <c r="Z925" s="1"/>
      <c r="AA925" s="1"/>
      <c r="AB925" s="1"/>
      <c r="AC925" s="1"/>
    </row>
    <row r="926" spans="1:29" ht="15.75" customHeight="1" x14ac:dyDescent="0.2">
      <c r="A926" s="94">
        <v>1408000</v>
      </c>
      <c r="B926" s="103" t="s">
        <v>2396</v>
      </c>
      <c r="C926" s="16" t="s">
        <v>1359</v>
      </c>
      <c r="D926" s="96">
        <v>31</v>
      </c>
      <c r="E926" s="96">
        <v>0</v>
      </c>
      <c r="F926" s="96">
        <v>0</v>
      </c>
      <c r="G926" s="96">
        <v>0</v>
      </c>
      <c r="H926" s="96">
        <v>0</v>
      </c>
      <c r="I926" s="97">
        <v>42</v>
      </c>
      <c r="J926" s="97">
        <v>0</v>
      </c>
      <c r="K926" s="97">
        <v>0</v>
      </c>
      <c r="L926" s="97">
        <v>0</v>
      </c>
      <c r="M926" s="97">
        <v>20</v>
      </c>
      <c r="N926" s="97">
        <v>20</v>
      </c>
      <c r="O926" s="97">
        <v>0</v>
      </c>
      <c r="P926" s="98">
        <v>1</v>
      </c>
      <c r="Q926" s="98">
        <v>0</v>
      </c>
      <c r="R926" s="102">
        <v>85</v>
      </c>
      <c r="S926" s="102">
        <v>35</v>
      </c>
      <c r="T926" s="102">
        <v>60</v>
      </c>
      <c r="U926" s="102">
        <v>60</v>
      </c>
      <c r="V926" s="102">
        <v>45</v>
      </c>
      <c r="W926" s="100">
        <v>200</v>
      </c>
      <c r="X926" s="100"/>
      <c r="Y926" s="100">
        <v>0</v>
      </c>
      <c r="Z926" s="1"/>
      <c r="AA926" s="1"/>
      <c r="AB926" s="1"/>
      <c r="AC926" s="1"/>
    </row>
    <row r="927" spans="1:29" ht="15.75" customHeight="1" x14ac:dyDescent="0.2">
      <c r="A927" s="94">
        <v>1408100</v>
      </c>
      <c r="B927" s="95" t="s">
        <v>2397</v>
      </c>
      <c r="C927" s="16" t="s">
        <v>1359</v>
      </c>
      <c r="D927" s="96">
        <v>31</v>
      </c>
      <c r="E927" s="96">
        <v>0</v>
      </c>
      <c r="F927" s="96">
        <v>0</v>
      </c>
      <c r="G927" s="96">
        <v>0</v>
      </c>
      <c r="H927" s="96">
        <v>0</v>
      </c>
      <c r="I927" s="97">
        <v>42</v>
      </c>
      <c r="J927" s="97">
        <v>0</v>
      </c>
      <c r="K927" s="97">
        <v>0</v>
      </c>
      <c r="L927" s="97">
        <v>0</v>
      </c>
      <c r="M927" s="97">
        <v>20</v>
      </c>
      <c r="N927" s="97">
        <v>20</v>
      </c>
      <c r="O927" s="97">
        <v>0</v>
      </c>
      <c r="P927" s="98">
        <v>1</v>
      </c>
      <c r="Q927" s="98">
        <v>0</v>
      </c>
      <c r="R927" s="102">
        <v>85</v>
      </c>
      <c r="S927" s="102">
        <v>35</v>
      </c>
      <c r="T927" s="102">
        <v>60</v>
      </c>
      <c r="U927" s="102">
        <v>60</v>
      </c>
      <c r="V927" s="102">
        <v>45</v>
      </c>
      <c r="W927" s="100">
        <v>20</v>
      </c>
      <c r="X927" s="100"/>
      <c r="Y927" s="100">
        <v>0</v>
      </c>
      <c r="Z927" s="1"/>
      <c r="AA927" s="1"/>
      <c r="AB927" s="1"/>
      <c r="AC927" s="1"/>
    </row>
    <row r="928" spans="1:29" ht="15.75" customHeight="1" x14ac:dyDescent="0.2">
      <c r="A928" s="94">
        <v>1408200</v>
      </c>
      <c r="B928" s="95" t="s">
        <v>2398</v>
      </c>
      <c r="C928" s="16" t="s">
        <v>1359</v>
      </c>
      <c r="D928" s="96">
        <v>0</v>
      </c>
      <c r="E928" s="96">
        <v>0</v>
      </c>
      <c r="F928" s="96">
        <v>0</v>
      </c>
      <c r="G928" s="96">
        <v>0</v>
      </c>
      <c r="H928" s="96">
        <v>0</v>
      </c>
      <c r="I928" s="97">
        <v>42</v>
      </c>
      <c r="J928" s="97">
        <v>0</v>
      </c>
      <c r="K928" s="97">
        <v>0</v>
      </c>
      <c r="L928" s="97">
        <v>42</v>
      </c>
      <c r="M928" s="97">
        <v>20</v>
      </c>
      <c r="N928" s="97">
        <v>20</v>
      </c>
      <c r="O928" s="97">
        <v>0</v>
      </c>
      <c r="P928" s="98">
        <v>1</v>
      </c>
      <c r="Q928" s="98">
        <v>0</v>
      </c>
      <c r="R928" s="102">
        <v>85</v>
      </c>
      <c r="S928" s="102">
        <v>35</v>
      </c>
      <c r="T928" s="102">
        <v>60</v>
      </c>
      <c r="U928" s="102">
        <v>60</v>
      </c>
      <c r="V928" s="102">
        <v>45</v>
      </c>
      <c r="W928" s="100">
        <v>200</v>
      </c>
      <c r="X928" s="100"/>
      <c r="Y928" s="100">
        <v>0</v>
      </c>
      <c r="Z928" s="1"/>
      <c r="AA928" s="1"/>
      <c r="AB928" s="1"/>
      <c r="AC928" s="1"/>
    </row>
    <row r="929" spans="1:29" ht="15.75" customHeight="1" x14ac:dyDescent="0.2">
      <c r="A929" s="94">
        <v>1408400</v>
      </c>
      <c r="B929" s="95" t="s">
        <v>2399</v>
      </c>
      <c r="C929" s="16" t="s">
        <v>1359</v>
      </c>
      <c r="D929" s="96">
        <v>8</v>
      </c>
      <c r="E929" s="96">
        <v>0</v>
      </c>
      <c r="F929" s="96">
        <v>22</v>
      </c>
      <c r="G929" s="96">
        <v>0</v>
      </c>
      <c r="H929" s="96">
        <v>0</v>
      </c>
      <c r="I929" s="97">
        <v>32</v>
      </c>
      <c r="J929" s="97">
        <v>34</v>
      </c>
      <c r="K929" s="97">
        <v>0</v>
      </c>
      <c r="L929" s="97">
        <v>0</v>
      </c>
      <c r="M929" s="97">
        <v>20</v>
      </c>
      <c r="N929" s="97">
        <v>20</v>
      </c>
      <c r="O929" s="97">
        <v>0</v>
      </c>
      <c r="P929" s="98">
        <v>1</v>
      </c>
      <c r="Q929" s="98">
        <v>0</v>
      </c>
      <c r="R929" s="102">
        <v>85</v>
      </c>
      <c r="S929" s="102">
        <v>35</v>
      </c>
      <c r="T929" s="102">
        <v>60</v>
      </c>
      <c r="U929" s="102">
        <v>60</v>
      </c>
      <c r="V929" s="102">
        <v>45</v>
      </c>
      <c r="W929" s="100">
        <v>200</v>
      </c>
      <c r="X929" s="100"/>
      <c r="Y929" s="100">
        <v>1</v>
      </c>
      <c r="Z929" s="1"/>
      <c r="AA929" s="1"/>
      <c r="AB929" s="1"/>
      <c r="AC929" s="1"/>
    </row>
    <row r="930" spans="1:29" ht="15.75" customHeight="1" x14ac:dyDescent="0.2">
      <c r="A930" s="94">
        <v>1408600</v>
      </c>
      <c r="B930" s="95" t="s">
        <v>2400</v>
      </c>
      <c r="C930" s="16" t="s">
        <v>1359</v>
      </c>
      <c r="D930" s="96">
        <v>10</v>
      </c>
      <c r="E930" s="96">
        <v>0</v>
      </c>
      <c r="F930" s="96">
        <v>0</v>
      </c>
      <c r="G930" s="96">
        <v>25</v>
      </c>
      <c r="H930" s="96">
        <v>0</v>
      </c>
      <c r="I930" s="97">
        <v>28</v>
      </c>
      <c r="J930" s="97">
        <v>35</v>
      </c>
      <c r="K930" s="97">
        <v>0</v>
      </c>
      <c r="L930" s="97">
        <v>0</v>
      </c>
      <c r="M930" s="97">
        <v>20</v>
      </c>
      <c r="N930" s="97">
        <v>20</v>
      </c>
      <c r="O930" s="97">
        <v>0</v>
      </c>
      <c r="P930" s="98">
        <v>1</v>
      </c>
      <c r="Q930" s="98">
        <v>0</v>
      </c>
      <c r="R930" s="102">
        <v>85</v>
      </c>
      <c r="S930" s="102">
        <v>35</v>
      </c>
      <c r="T930" s="102">
        <v>60</v>
      </c>
      <c r="U930" s="102">
        <v>60</v>
      </c>
      <c r="V930" s="102">
        <v>45</v>
      </c>
      <c r="W930" s="100">
        <v>200</v>
      </c>
      <c r="X930" s="100"/>
      <c r="Y930" s="100">
        <v>1</v>
      </c>
      <c r="Z930" s="1"/>
      <c r="AA930" s="1"/>
      <c r="AB930" s="1"/>
      <c r="AC930" s="1"/>
    </row>
    <row r="931" spans="1:29" ht="15.75" customHeight="1" x14ac:dyDescent="0.2">
      <c r="A931" s="94">
        <v>1408800</v>
      </c>
      <c r="B931" s="95" t="s">
        <v>2401</v>
      </c>
      <c r="C931" s="16" t="s">
        <v>1359</v>
      </c>
      <c r="D931" s="96">
        <v>0</v>
      </c>
      <c r="E931" s="96">
        <v>0</v>
      </c>
      <c r="F931" s="96">
        <v>0</v>
      </c>
      <c r="G931" s="96">
        <v>0</v>
      </c>
      <c r="H931" s="96">
        <v>0</v>
      </c>
      <c r="I931" s="97">
        <v>42</v>
      </c>
      <c r="J931" s="97">
        <v>0</v>
      </c>
      <c r="K931" s="97">
        <v>42</v>
      </c>
      <c r="L931" s="97">
        <v>0</v>
      </c>
      <c r="M931" s="97">
        <v>20</v>
      </c>
      <c r="N931" s="97">
        <v>20</v>
      </c>
      <c r="O931" s="97">
        <v>0</v>
      </c>
      <c r="P931" s="98">
        <v>1</v>
      </c>
      <c r="Q931" s="98">
        <v>0</v>
      </c>
      <c r="R931" s="102">
        <v>85</v>
      </c>
      <c r="S931" s="102">
        <v>35</v>
      </c>
      <c r="T931" s="102">
        <v>60</v>
      </c>
      <c r="U931" s="102">
        <v>60</v>
      </c>
      <c r="V931" s="102">
        <v>45</v>
      </c>
      <c r="W931" s="100">
        <v>200</v>
      </c>
      <c r="X931" s="100"/>
      <c r="Y931" s="100">
        <v>0</v>
      </c>
      <c r="Z931" s="1"/>
      <c r="AA931" s="1"/>
      <c r="AB931" s="1"/>
      <c r="AC931" s="1"/>
    </row>
    <row r="932" spans="1:29" ht="15.75" customHeight="1" x14ac:dyDescent="0.2">
      <c r="A932" s="94" t="s">
        <v>418</v>
      </c>
      <c r="B932" s="94" t="s">
        <v>449</v>
      </c>
      <c r="C932" s="16" t="s">
        <v>2</v>
      </c>
      <c r="D932" s="96" t="s">
        <v>419</v>
      </c>
      <c r="E932" s="96" t="s">
        <v>420</v>
      </c>
      <c r="F932" s="96" t="s">
        <v>421</v>
      </c>
      <c r="G932" s="96" t="s">
        <v>422</v>
      </c>
      <c r="H932" s="96" t="s">
        <v>423</v>
      </c>
      <c r="I932" s="97" t="s">
        <v>424</v>
      </c>
      <c r="J932" s="97" t="s">
        <v>425</v>
      </c>
      <c r="K932" s="97" t="s">
        <v>426</v>
      </c>
      <c r="L932" s="97" t="s">
        <v>427</v>
      </c>
      <c r="M932" s="97" t="s">
        <v>428</v>
      </c>
      <c r="N932" s="97" t="s">
        <v>429</v>
      </c>
      <c r="O932" s="97" t="s">
        <v>430</v>
      </c>
      <c r="P932" s="98" t="s">
        <v>9</v>
      </c>
      <c r="Q932" s="98" t="s">
        <v>431</v>
      </c>
      <c r="R932" s="102" t="s">
        <v>432</v>
      </c>
      <c r="S932" s="102" t="s">
        <v>433</v>
      </c>
      <c r="T932" s="102" t="s">
        <v>434</v>
      </c>
      <c r="U932" s="102" t="s">
        <v>435</v>
      </c>
      <c r="V932" s="102" t="s">
        <v>436</v>
      </c>
      <c r="W932" s="100" t="s">
        <v>437</v>
      </c>
      <c r="X932" s="100" t="s">
        <v>10</v>
      </c>
      <c r="Y932" s="100" t="s">
        <v>438</v>
      </c>
      <c r="Z932" s="1"/>
      <c r="AA932" s="1"/>
      <c r="AB932" s="1"/>
      <c r="AC932" s="1"/>
    </row>
    <row r="933" spans="1:29" ht="15.75" customHeight="1" x14ac:dyDescent="0.2">
      <c r="A933" s="94">
        <v>1409000</v>
      </c>
      <c r="B933" s="103" t="s">
        <v>2402</v>
      </c>
      <c r="C933" s="16" t="s">
        <v>174</v>
      </c>
      <c r="D933" s="96">
        <v>31</v>
      </c>
      <c r="E933" s="96">
        <v>0</v>
      </c>
      <c r="F933" s="96">
        <v>0</v>
      </c>
      <c r="G933" s="96">
        <v>0</v>
      </c>
      <c r="H933" s="96">
        <v>0</v>
      </c>
      <c r="I933" s="97">
        <v>52</v>
      </c>
      <c r="J933" s="97">
        <v>0</v>
      </c>
      <c r="K933" s="97">
        <v>0</v>
      </c>
      <c r="L933" s="97">
        <v>0</v>
      </c>
      <c r="M933" s="97">
        <v>20</v>
      </c>
      <c r="N933" s="97">
        <v>20</v>
      </c>
      <c r="O933" s="97">
        <v>0</v>
      </c>
      <c r="P933" s="98">
        <v>1.5</v>
      </c>
      <c r="Q933" s="98">
        <v>0</v>
      </c>
      <c r="R933" s="102">
        <v>75</v>
      </c>
      <c r="S933" s="102">
        <v>40</v>
      </c>
      <c r="T933" s="102">
        <v>20</v>
      </c>
      <c r="U933" s="102">
        <v>55</v>
      </c>
      <c r="V933" s="102">
        <v>45</v>
      </c>
      <c r="W933" s="100">
        <v>120</v>
      </c>
      <c r="X933" s="100"/>
      <c r="Y933" s="100">
        <v>0</v>
      </c>
      <c r="Z933" s="1"/>
      <c r="AA933" s="1"/>
      <c r="AB933" s="1"/>
      <c r="AC933" s="1"/>
    </row>
    <row r="934" spans="1:29" ht="15.75" customHeight="1" x14ac:dyDescent="0.2">
      <c r="A934" s="94">
        <v>1409100</v>
      </c>
      <c r="B934" s="95" t="s">
        <v>2403</v>
      </c>
      <c r="C934" s="16" t="s">
        <v>174</v>
      </c>
      <c r="D934" s="96">
        <v>31</v>
      </c>
      <c r="E934" s="96">
        <v>0</v>
      </c>
      <c r="F934" s="96">
        <v>0</v>
      </c>
      <c r="G934" s="96">
        <v>0</v>
      </c>
      <c r="H934" s="96">
        <v>0</v>
      </c>
      <c r="I934" s="97">
        <v>52</v>
      </c>
      <c r="J934" s="97">
        <v>0</v>
      </c>
      <c r="K934" s="97">
        <v>0</v>
      </c>
      <c r="L934" s="97">
        <v>0</v>
      </c>
      <c r="M934" s="97">
        <v>20</v>
      </c>
      <c r="N934" s="97">
        <v>20</v>
      </c>
      <c r="O934" s="97">
        <v>0</v>
      </c>
      <c r="P934" s="98">
        <v>1.5</v>
      </c>
      <c r="Q934" s="98">
        <v>0</v>
      </c>
      <c r="R934" s="102">
        <v>75</v>
      </c>
      <c r="S934" s="102">
        <v>40</v>
      </c>
      <c r="T934" s="102">
        <v>20</v>
      </c>
      <c r="U934" s="102">
        <v>55</v>
      </c>
      <c r="V934" s="102">
        <v>45</v>
      </c>
      <c r="W934" s="100">
        <v>12</v>
      </c>
      <c r="X934" s="100"/>
      <c r="Y934" s="100">
        <v>0</v>
      </c>
      <c r="Z934" s="1"/>
      <c r="AA934" s="1"/>
      <c r="AB934" s="1"/>
      <c r="AC934" s="1"/>
    </row>
    <row r="935" spans="1:29" ht="15.75" customHeight="1" x14ac:dyDescent="0.2">
      <c r="A935" s="94">
        <v>1409200</v>
      </c>
      <c r="B935" s="95" t="s">
        <v>2404</v>
      </c>
      <c r="C935" s="16" t="s">
        <v>174</v>
      </c>
      <c r="D935" s="96">
        <v>0</v>
      </c>
      <c r="E935" s="96">
        <v>0</v>
      </c>
      <c r="F935" s="96">
        <v>0</v>
      </c>
      <c r="G935" s="96">
        <v>0</v>
      </c>
      <c r="H935" s="96">
        <v>0</v>
      </c>
      <c r="I935" s="97">
        <v>52</v>
      </c>
      <c r="J935" s="97">
        <v>0</v>
      </c>
      <c r="K935" s="97">
        <v>0</v>
      </c>
      <c r="L935" s="97">
        <v>52</v>
      </c>
      <c r="M935" s="97">
        <v>20</v>
      </c>
      <c r="N935" s="97">
        <v>20</v>
      </c>
      <c r="O935" s="97">
        <v>0</v>
      </c>
      <c r="P935" s="98">
        <v>1.5</v>
      </c>
      <c r="Q935" s="98">
        <v>0</v>
      </c>
      <c r="R935" s="102">
        <v>75</v>
      </c>
      <c r="S935" s="102">
        <v>40</v>
      </c>
      <c r="T935" s="102">
        <v>20</v>
      </c>
      <c r="U935" s="102">
        <v>55</v>
      </c>
      <c r="V935" s="102">
        <v>45</v>
      </c>
      <c r="W935" s="100">
        <v>120</v>
      </c>
      <c r="X935" s="100"/>
      <c r="Y935" s="100">
        <v>0</v>
      </c>
      <c r="Z935" s="1"/>
      <c r="AA935" s="1"/>
      <c r="AB935" s="1"/>
      <c r="AC935" s="1"/>
    </row>
    <row r="936" spans="1:29" ht="15.75" customHeight="1" x14ac:dyDescent="0.2">
      <c r="A936" s="94">
        <v>1409400</v>
      </c>
      <c r="B936" s="95" t="s">
        <v>2405</v>
      </c>
      <c r="C936" s="16" t="s">
        <v>174</v>
      </c>
      <c r="D936" s="96">
        <v>8</v>
      </c>
      <c r="E936" s="96">
        <v>0</v>
      </c>
      <c r="F936" s="96">
        <v>22</v>
      </c>
      <c r="G936" s="96">
        <v>0</v>
      </c>
      <c r="H936" s="96">
        <v>0</v>
      </c>
      <c r="I936" s="97">
        <v>39</v>
      </c>
      <c r="J936" s="97">
        <v>42</v>
      </c>
      <c r="K936" s="97">
        <v>0</v>
      </c>
      <c r="L936" s="97">
        <v>0</v>
      </c>
      <c r="M936" s="97">
        <v>20</v>
      </c>
      <c r="N936" s="97">
        <v>20</v>
      </c>
      <c r="O936" s="97">
        <v>0</v>
      </c>
      <c r="P936" s="98">
        <v>1.5</v>
      </c>
      <c r="Q936" s="98">
        <v>0</v>
      </c>
      <c r="R936" s="102">
        <v>75</v>
      </c>
      <c r="S936" s="102">
        <v>40</v>
      </c>
      <c r="T936" s="102">
        <v>20</v>
      </c>
      <c r="U936" s="102">
        <v>55</v>
      </c>
      <c r="V936" s="102">
        <v>45</v>
      </c>
      <c r="W936" s="100">
        <v>120</v>
      </c>
      <c r="X936" s="100"/>
      <c r="Y936" s="100">
        <v>1</v>
      </c>
      <c r="Z936" s="1"/>
      <c r="AA936" s="1"/>
      <c r="AB936" s="1"/>
      <c r="AC936" s="1"/>
    </row>
    <row r="937" spans="1:29" ht="15.75" customHeight="1" x14ac:dyDescent="0.2">
      <c r="A937" s="94">
        <v>1409600</v>
      </c>
      <c r="B937" s="95" t="s">
        <v>2406</v>
      </c>
      <c r="C937" s="16" t="s">
        <v>174</v>
      </c>
      <c r="D937" s="96">
        <v>10</v>
      </c>
      <c r="E937" s="96">
        <v>0</v>
      </c>
      <c r="F937" s="96">
        <v>0</v>
      </c>
      <c r="G937" s="96">
        <v>25</v>
      </c>
      <c r="H937" s="96">
        <v>0</v>
      </c>
      <c r="I937" s="97">
        <v>35</v>
      </c>
      <c r="J937" s="97">
        <v>43</v>
      </c>
      <c r="K937" s="97">
        <v>0</v>
      </c>
      <c r="L937" s="97">
        <v>0</v>
      </c>
      <c r="M937" s="97">
        <v>20</v>
      </c>
      <c r="N937" s="97">
        <v>20</v>
      </c>
      <c r="O937" s="97">
        <v>0</v>
      </c>
      <c r="P937" s="98">
        <v>1.5</v>
      </c>
      <c r="Q937" s="98">
        <v>0</v>
      </c>
      <c r="R937" s="102">
        <v>75</v>
      </c>
      <c r="S937" s="102">
        <v>40</v>
      </c>
      <c r="T937" s="102">
        <v>20</v>
      </c>
      <c r="U937" s="102">
        <v>55</v>
      </c>
      <c r="V937" s="102">
        <v>45</v>
      </c>
      <c r="W937" s="100">
        <v>120</v>
      </c>
      <c r="X937" s="100"/>
      <c r="Y937" s="100">
        <v>1</v>
      </c>
      <c r="Z937" s="1"/>
      <c r="AA937" s="1"/>
      <c r="AB937" s="1"/>
      <c r="AC937" s="1"/>
    </row>
    <row r="938" spans="1:29" ht="15.75" customHeight="1" x14ac:dyDescent="0.2">
      <c r="A938" s="94">
        <v>1409800</v>
      </c>
      <c r="B938" s="95" t="s">
        <v>2407</v>
      </c>
      <c r="C938" s="16" t="s">
        <v>174</v>
      </c>
      <c r="D938" s="96">
        <v>0</v>
      </c>
      <c r="E938" s="96">
        <v>0</v>
      </c>
      <c r="F938" s="96">
        <v>0</v>
      </c>
      <c r="G938" s="96">
        <v>0</v>
      </c>
      <c r="H938" s="96">
        <v>0</v>
      </c>
      <c r="I938" s="97">
        <v>52</v>
      </c>
      <c r="J938" s="97">
        <v>0</v>
      </c>
      <c r="K938" s="97">
        <v>52</v>
      </c>
      <c r="L938" s="97">
        <v>0</v>
      </c>
      <c r="M938" s="97">
        <v>20</v>
      </c>
      <c r="N938" s="97">
        <v>20</v>
      </c>
      <c r="O938" s="97">
        <v>0</v>
      </c>
      <c r="P938" s="98">
        <v>1.5</v>
      </c>
      <c r="Q938" s="98">
        <v>0</v>
      </c>
      <c r="R938" s="102">
        <v>75</v>
      </c>
      <c r="S938" s="102">
        <v>40</v>
      </c>
      <c r="T938" s="102">
        <v>20</v>
      </c>
      <c r="U938" s="102">
        <v>55</v>
      </c>
      <c r="V938" s="102">
        <v>45</v>
      </c>
      <c r="W938" s="100">
        <v>120</v>
      </c>
      <c r="X938" s="100"/>
      <c r="Y938" s="100">
        <v>0</v>
      </c>
      <c r="Z938" s="1"/>
      <c r="AA938" s="1"/>
      <c r="AB938" s="1"/>
      <c r="AC938" s="1"/>
    </row>
    <row r="939" spans="1:29" ht="15.75" customHeight="1" x14ac:dyDescent="0.2">
      <c r="A939" s="94" t="s">
        <v>418</v>
      </c>
      <c r="B939" s="94" t="s">
        <v>449</v>
      </c>
      <c r="C939" s="16" t="s">
        <v>2</v>
      </c>
      <c r="D939" s="96" t="s">
        <v>419</v>
      </c>
      <c r="E939" s="96" t="s">
        <v>420</v>
      </c>
      <c r="F939" s="96" t="s">
        <v>421</v>
      </c>
      <c r="G939" s="96" t="s">
        <v>422</v>
      </c>
      <c r="H939" s="96" t="s">
        <v>423</v>
      </c>
      <c r="I939" s="97" t="s">
        <v>424</v>
      </c>
      <c r="J939" s="97" t="s">
        <v>425</v>
      </c>
      <c r="K939" s="97" t="s">
        <v>426</v>
      </c>
      <c r="L939" s="97" t="s">
        <v>427</v>
      </c>
      <c r="M939" s="97" t="s">
        <v>428</v>
      </c>
      <c r="N939" s="97" t="s">
        <v>429</v>
      </c>
      <c r="O939" s="97" t="s">
        <v>430</v>
      </c>
      <c r="P939" s="98" t="s">
        <v>9</v>
      </c>
      <c r="Q939" s="98" t="s">
        <v>431</v>
      </c>
      <c r="R939" s="102" t="s">
        <v>432</v>
      </c>
      <c r="S939" s="102" t="s">
        <v>433</v>
      </c>
      <c r="T939" s="102" t="s">
        <v>434</v>
      </c>
      <c r="U939" s="102" t="s">
        <v>435</v>
      </c>
      <c r="V939" s="102" t="s">
        <v>436</v>
      </c>
      <c r="W939" s="100" t="s">
        <v>437</v>
      </c>
      <c r="X939" s="100" t="s">
        <v>10</v>
      </c>
      <c r="Y939" s="100" t="s">
        <v>438</v>
      </c>
      <c r="Z939" s="1"/>
      <c r="AA939" s="1"/>
      <c r="AB939" s="1"/>
      <c r="AC939" s="1"/>
    </row>
    <row r="940" spans="1:29" ht="15.75" customHeight="1" x14ac:dyDescent="0.2">
      <c r="A940" s="94">
        <v>1410000</v>
      </c>
      <c r="B940" s="103" t="s">
        <v>2408</v>
      </c>
      <c r="C940" s="16" t="s">
        <v>1359</v>
      </c>
      <c r="D940" s="96">
        <v>31</v>
      </c>
      <c r="E940" s="96">
        <v>0</v>
      </c>
      <c r="F940" s="96">
        <v>0</v>
      </c>
      <c r="G940" s="96">
        <v>0</v>
      </c>
      <c r="H940" s="96">
        <v>0</v>
      </c>
      <c r="I940" s="97">
        <v>50</v>
      </c>
      <c r="J940" s="97">
        <v>0</v>
      </c>
      <c r="K940" s="97">
        <v>0</v>
      </c>
      <c r="L940" s="97">
        <v>0</v>
      </c>
      <c r="M940" s="97">
        <v>20</v>
      </c>
      <c r="N940" s="97">
        <v>20</v>
      </c>
      <c r="O940" s="97">
        <v>0</v>
      </c>
      <c r="P940" s="98">
        <v>1</v>
      </c>
      <c r="Q940" s="98">
        <v>0</v>
      </c>
      <c r="R940" s="102">
        <v>85</v>
      </c>
      <c r="S940" s="102">
        <v>65</v>
      </c>
      <c r="T940" s="102">
        <v>30</v>
      </c>
      <c r="U940" s="102">
        <v>65</v>
      </c>
      <c r="V940" s="102">
        <v>40</v>
      </c>
      <c r="W940" s="100">
        <v>180</v>
      </c>
      <c r="X940" s="100"/>
      <c r="Y940" s="100">
        <v>0</v>
      </c>
      <c r="Z940" s="1"/>
      <c r="AA940" s="1"/>
      <c r="AB940" s="1"/>
      <c r="AC940" s="1"/>
    </row>
    <row r="941" spans="1:29" ht="15.75" customHeight="1" x14ac:dyDescent="0.2">
      <c r="A941" s="94">
        <v>1410100</v>
      </c>
      <c r="B941" s="95" t="s">
        <v>2409</v>
      </c>
      <c r="C941" s="16" t="s">
        <v>1359</v>
      </c>
      <c r="D941" s="96">
        <v>31</v>
      </c>
      <c r="E941" s="96">
        <v>0</v>
      </c>
      <c r="F941" s="96">
        <v>0</v>
      </c>
      <c r="G941" s="96">
        <v>0</v>
      </c>
      <c r="H941" s="96">
        <v>0</v>
      </c>
      <c r="I941" s="97">
        <v>50</v>
      </c>
      <c r="J941" s="97">
        <v>0</v>
      </c>
      <c r="K941" s="97">
        <v>0</v>
      </c>
      <c r="L941" s="97">
        <v>0</v>
      </c>
      <c r="M941" s="97">
        <v>20</v>
      </c>
      <c r="N941" s="97">
        <v>20</v>
      </c>
      <c r="O941" s="97">
        <v>0</v>
      </c>
      <c r="P941" s="98">
        <v>1</v>
      </c>
      <c r="Q941" s="98">
        <v>0</v>
      </c>
      <c r="R941" s="102">
        <v>85</v>
      </c>
      <c r="S941" s="102">
        <v>65</v>
      </c>
      <c r="T941" s="102">
        <v>30</v>
      </c>
      <c r="U941" s="102">
        <v>65</v>
      </c>
      <c r="V941" s="102">
        <v>40</v>
      </c>
      <c r="W941" s="100">
        <v>18</v>
      </c>
      <c r="X941" s="100"/>
      <c r="Y941" s="100">
        <v>0</v>
      </c>
      <c r="Z941" s="1"/>
      <c r="AA941" s="1"/>
      <c r="AB941" s="1"/>
      <c r="AC941" s="1"/>
    </row>
    <row r="942" spans="1:29" ht="15.75" customHeight="1" x14ac:dyDescent="0.2">
      <c r="A942" s="94">
        <v>1410200</v>
      </c>
      <c r="B942" s="95" t="s">
        <v>2410</v>
      </c>
      <c r="C942" s="16" t="s">
        <v>1359</v>
      </c>
      <c r="D942" s="96">
        <v>0</v>
      </c>
      <c r="E942" s="96">
        <v>0</v>
      </c>
      <c r="F942" s="96">
        <v>0</v>
      </c>
      <c r="G942" s="96">
        <v>0</v>
      </c>
      <c r="H942" s="96">
        <v>0</v>
      </c>
      <c r="I942" s="97">
        <v>50</v>
      </c>
      <c r="J942" s="97">
        <v>0</v>
      </c>
      <c r="K942" s="97">
        <v>0</v>
      </c>
      <c r="L942" s="97">
        <v>50</v>
      </c>
      <c r="M942" s="97">
        <v>20</v>
      </c>
      <c r="N942" s="97">
        <v>20</v>
      </c>
      <c r="O942" s="97">
        <v>0</v>
      </c>
      <c r="P942" s="98">
        <v>1</v>
      </c>
      <c r="Q942" s="98">
        <v>0</v>
      </c>
      <c r="R942" s="102">
        <v>85</v>
      </c>
      <c r="S942" s="102">
        <v>65</v>
      </c>
      <c r="T942" s="102">
        <v>30</v>
      </c>
      <c r="U942" s="102">
        <v>65</v>
      </c>
      <c r="V942" s="102">
        <v>40</v>
      </c>
      <c r="W942" s="100">
        <v>180</v>
      </c>
      <c r="X942" s="100"/>
      <c r="Y942" s="100">
        <v>0</v>
      </c>
      <c r="Z942" s="1"/>
      <c r="AA942" s="1"/>
      <c r="AB942" s="1"/>
      <c r="AC942" s="1"/>
    </row>
    <row r="943" spans="1:29" ht="15.75" customHeight="1" x14ac:dyDescent="0.2">
      <c r="A943" s="94">
        <v>1410400</v>
      </c>
      <c r="B943" s="95" t="s">
        <v>2411</v>
      </c>
      <c r="C943" s="16" t="s">
        <v>1359</v>
      </c>
      <c r="D943" s="96">
        <v>8</v>
      </c>
      <c r="E943" s="96">
        <v>0</v>
      </c>
      <c r="F943" s="96">
        <v>22</v>
      </c>
      <c r="G943" s="96">
        <v>0</v>
      </c>
      <c r="H943" s="96">
        <v>0</v>
      </c>
      <c r="I943" s="97">
        <v>38</v>
      </c>
      <c r="J943" s="97">
        <v>41</v>
      </c>
      <c r="K943" s="97">
        <v>0</v>
      </c>
      <c r="L943" s="97">
        <v>0</v>
      </c>
      <c r="M943" s="97">
        <v>20</v>
      </c>
      <c r="N943" s="97">
        <v>20</v>
      </c>
      <c r="O943" s="97">
        <v>0</v>
      </c>
      <c r="P943" s="98">
        <v>1</v>
      </c>
      <c r="Q943" s="98">
        <v>0</v>
      </c>
      <c r="R943" s="102">
        <v>85</v>
      </c>
      <c r="S943" s="102">
        <v>65</v>
      </c>
      <c r="T943" s="102">
        <v>30</v>
      </c>
      <c r="U943" s="102">
        <v>65</v>
      </c>
      <c r="V943" s="102">
        <v>40</v>
      </c>
      <c r="W943" s="100">
        <v>180</v>
      </c>
      <c r="X943" s="100"/>
      <c r="Y943" s="100">
        <v>1</v>
      </c>
      <c r="Z943" s="1"/>
      <c r="AA943" s="1"/>
      <c r="AB943" s="1"/>
      <c r="AC943" s="1"/>
    </row>
    <row r="944" spans="1:29" ht="15.75" customHeight="1" x14ac:dyDescent="0.2">
      <c r="A944" s="94">
        <v>1410600</v>
      </c>
      <c r="B944" s="95" t="s">
        <v>2412</v>
      </c>
      <c r="C944" s="16" t="s">
        <v>1359</v>
      </c>
      <c r="D944" s="96">
        <v>10</v>
      </c>
      <c r="E944" s="96">
        <v>0</v>
      </c>
      <c r="F944" s="96">
        <v>0</v>
      </c>
      <c r="G944" s="96">
        <v>25</v>
      </c>
      <c r="H944" s="96">
        <v>0</v>
      </c>
      <c r="I944" s="97">
        <v>34</v>
      </c>
      <c r="J944" s="97">
        <v>41</v>
      </c>
      <c r="K944" s="97">
        <v>0</v>
      </c>
      <c r="L944" s="97">
        <v>0</v>
      </c>
      <c r="M944" s="97">
        <v>20</v>
      </c>
      <c r="N944" s="97">
        <v>20</v>
      </c>
      <c r="O944" s="97">
        <v>0</v>
      </c>
      <c r="P944" s="98">
        <v>1</v>
      </c>
      <c r="Q944" s="98">
        <v>0</v>
      </c>
      <c r="R944" s="102">
        <v>85</v>
      </c>
      <c r="S944" s="102">
        <v>65</v>
      </c>
      <c r="T944" s="102">
        <v>30</v>
      </c>
      <c r="U944" s="102">
        <v>65</v>
      </c>
      <c r="V944" s="102">
        <v>40</v>
      </c>
      <c r="W944" s="100">
        <v>180</v>
      </c>
      <c r="X944" s="100"/>
      <c r="Y944" s="100">
        <v>1</v>
      </c>
      <c r="Z944" s="1"/>
      <c r="AA944" s="1"/>
      <c r="AB944" s="1"/>
      <c r="AC944" s="1"/>
    </row>
    <row r="945" spans="1:29" ht="15.75" customHeight="1" x14ac:dyDescent="0.2">
      <c r="A945" s="94">
        <v>1410800</v>
      </c>
      <c r="B945" s="95" t="s">
        <v>2413</v>
      </c>
      <c r="C945" s="16" t="s">
        <v>1359</v>
      </c>
      <c r="D945" s="96">
        <v>0</v>
      </c>
      <c r="E945" s="96">
        <v>0</v>
      </c>
      <c r="F945" s="96">
        <v>0</v>
      </c>
      <c r="G945" s="96">
        <v>0</v>
      </c>
      <c r="H945" s="96">
        <v>0</v>
      </c>
      <c r="I945" s="97">
        <v>50</v>
      </c>
      <c r="J945" s="97">
        <v>0</v>
      </c>
      <c r="K945" s="97">
        <v>50</v>
      </c>
      <c r="L945" s="97">
        <v>0</v>
      </c>
      <c r="M945" s="97">
        <v>20</v>
      </c>
      <c r="N945" s="97">
        <v>20</v>
      </c>
      <c r="O945" s="97">
        <v>0</v>
      </c>
      <c r="P945" s="98">
        <v>1</v>
      </c>
      <c r="Q945" s="98">
        <v>0</v>
      </c>
      <c r="R945" s="102">
        <v>85</v>
      </c>
      <c r="S945" s="102">
        <v>65</v>
      </c>
      <c r="T945" s="102">
        <v>30</v>
      </c>
      <c r="U945" s="102">
        <v>65</v>
      </c>
      <c r="V945" s="102">
        <v>40</v>
      </c>
      <c r="W945" s="100">
        <v>180</v>
      </c>
      <c r="X945" s="100"/>
      <c r="Y945" s="100">
        <v>0</v>
      </c>
      <c r="Z945" s="1"/>
      <c r="AA945" s="1"/>
      <c r="AB945" s="1"/>
      <c r="AC945" s="1"/>
    </row>
    <row r="946" spans="1:29" ht="15.75" customHeight="1" x14ac:dyDescent="0.2">
      <c r="A946" s="94" t="s">
        <v>418</v>
      </c>
      <c r="B946" s="94" t="s">
        <v>449</v>
      </c>
      <c r="C946" s="16" t="s">
        <v>2</v>
      </c>
      <c r="D946" s="96" t="s">
        <v>419</v>
      </c>
      <c r="E946" s="96" t="s">
        <v>420</v>
      </c>
      <c r="F946" s="96" t="s">
        <v>421</v>
      </c>
      <c r="G946" s="96" t="s">
        <v>422</v>
      </c>
      <c r="H946" s="96" t="s">
        <v>423</v>
      </c>
      <c r="I946" s="97" t="s">
        <v>424</v>
      </c>
      <c r="J946" s="97" t="s">
        <v>425</v>
      </c>
      <c r="K946" s="97" t="s">
        <v>426</v>
      </c>
      <c r="L946" s="97" t="s">
        <v>427</v>
      </c>
      <c r="M946" s="97" t="s">
        <v>428</v>
      </c>
      <c r="N946" s="97" t="s">
        <v>429</v>
      </c>
      <c r="O946" s="97" t="s">
        <v>430</v>
      </c>
      <c r="P946" s="98" t="s">
        <v>9</v>
      </c>
      <c r="Q946" s="98" t="s">
        <v>431</v>
      </c>
      <c r="R946" s="102" t="s">
        <v>432</v>
      </c>
      <c r="S946" s="102" t="s">
        <v>433</v>
      </c>
      <c r="T946" s="102" t="s">
        <v>434</v>
      </c>
      <c r="U946" s="102" t="s">
        <v>435</v>
      </c>
      <c r="V946" s="102" t="s">
        <v>436</v>
      </c>
      <c r="W946" s="100" t="s">
        <v>437</v>
      </c>
      <c r="X946" s="100" t="s">
        <v>10</v>
      </c>
      <c r="Y946" s="100" t="s">
        <v>438</v>
      </c>
      <c r="Z946" s="1"/>
      <c r="AA946" s="1"/>
      <c r="AB946" s="1"/>
      <c r="AC946" s="1"/>
    </row>
    <row r="947" spans="1:29" ht="15.75" customHeight="1" x14ac:dyDescent="0.2">
      <c r="A947" s="94">
        <v>1411000</v>
      </c>
      <c r="B947" s="103" t="s">
        <v>2414</v>
      </c>
      <c r="C947" s="16" t="s">
        <v>275</v>
      </c>
      <c r="D947" s="96">
        <v>0</v>
      </c>
      <c r="E947" s="96">
        <v>0</v>
      </c>
      <c r="F947" s="96">
        <v>0</v>
      </c>
      <c r="G947" s="96">
        <v>0</v>
      </c>
      <c r="H947" s="96">
        <v>0</v>
      </c>
      <c r="I947" s="97">
        <v>0</v>
      </c>
      <c r="J947" s="97">
        <v>100</v>
      </c>
      <c r="K947" s="97">
        <v>0</v>
      </c>
      <c r="L947" s="97">
        <v>0</v>
      </c>
      <c r="M947" s="97">
        <v>20</v>
      </c>
      <c r="N947" s="97">
        <v>20</v>
      </c>
      <c r="O947" s="97">
        <v>0</v>
      </c>
      <c r="P947" s="98">
        <v>3</v>
      </c>
      <c r="Q947" s="98">
        <v>1</v>
      </c>
      <c r="R947" s="102">
        <v>70</v>
      </c>
      <c r="S947" s="102">
        <v>90</v>
      </c>
      <c r="T947" s="102">
        <v>70</v>
      </c>
      <c r="U947" s="102">
        <v>40</v>
      </c>
      <c r="V947" s="102">
        <v>40</v>
      </c>
      <c r="W947" s="100">
        <v>120</v>
      </c>
      <c r="X947" s="100"/>
      <c r="Y947" s="100">
        <v>0</v>
      </c>
      <c r="Z947" s="1"/>
      <c r="AA947" s="1"/>
      <c r="AB947" s="1"/>
      <c r="AC947" s="1"/>
    </row>
    <row r="948" spans="1:29" ht="15.75" customHeight="1" x14ac:dyDescent="0.2">
      <c r="A948" s="94" t="s">
        <v>418</v>
      </c>
      <c r="B948" s="94" t="s">
        <v>449</v>
      </c>
      <c r="C948" s="16" t="s">
        <v>2</v>
      </c>
      <c r="D948" s="96" t="s">
        <v>419</v>
      </c>
      <c r="E948" s="96" t="s">
        <v>420</v>
      </c>
      <c r="F948" s="96" t="s">
        <v>421</v>
      </c>
      <c r="G948" s="96" t="s">
        <v>422</v>
      </c>
      <c r="H948" s="96" t="s">
        <v>423</v>
      </c>
      <c r="I948" s="97" t="s">
        <v>424</v>
      </c>
      <c r="J948" s="97" t="s">
        <v>425</v>
      </c>
      <c r="K948" s="97" t="s">
        <v>426</v>
      </c>
      <c r="L948" s="97" t="s">
        <v>427</v>
      </c>
      <c r="M948" s="97" t="s">
        <v>428</v>
      </c>
      <c r="N948" s="97" t="s">
        <v>429</v>
      </c>
      <c r="O948" s="97" t="s">
        <v>430</v>
      </c>
      <c r="P948" s="98" t="s">
        <v>9</v>
      </c>
      <c r="Q948" s="98" t="s">
        <v>431</v>
      </c>
      <c r="R948" s="102" t="s">
        <v>432</v>
      </c>
      <c r="S948" s="102" t="s">
        <v>433</v>
      </c>
      <c r="T948" s="102" t="s">
        <v>434</v>
      </c>
      <c r="U948" s="102" t="s">
        <v>435</v>
      </c>
      <c r="V948" s="102" t="s">
        <v>436</v>
      </c>
      <c r="W948" s="100" t="s">
        <v>437</v>
      </c>
      <c r="X948" s="100" t="s">
        <v>10</v>
      </c>
      <c r="Y948" s="100" t="s">
        <v>438</v>
      </c>
      <c r="Z948" s="1"/>
      <c r="AA948" s="1"/>
      <c r="AB948" s="1"/>
      <c r="AC948" s="1"/>
    </row>
    <row r="949" spans="1:29" ht="15.75" customHeight="1" x14ac:dyDescent="0.2">
      <c r="A949" s="94">
        <v>1450000</v>
      </c>
      <c r="B949" s="103" t="s">
        <v>2415</v>
      </c>
      <c r="C949" s="16" t="s">
        <v>1422</v>
      </c>
      <c r="D949" s="96">
        <v>31</v>
      </c>
      <c r="E949" s="96">
        <v>0</v>
      </c>
      <c r="F949" s="96">
        <v>0</v>
      </c>
      <c r="G949" s="96">
        <v>0</v>
      </c>
      <c r="H949" s="96">
        <v>0</v>
      </c>
      <c r="I949" s="97">
        <v>60</v>
      </c>
      <c r="J949" s="97">
        <v>0</v>
      </c>
      <c r="K949" s="97">
        <v>0</v>
      </c>
      <c r="L949" s="97">
        <v>0</v>
      </c>
      <c r="M949" s="97">
        <v>25</v>
      </c>
      <c r="N949" s="97">
        <v>20</v>
      </c>
      <c r="O949" s="97">
        <v>0</v>
      </c>
      <c r="P949" s="98">
        <v>2</v>
      </c>
      <c r="Q949" s="98">
        <v>0</v>
      </c>
      <c r="R949" s="102">
        <v>100</v>
      </c>
      <c r="S949" s="102">
        <v>30</v>
      </c>
      <c r="T949" s="102">
        <v>70</v>
      </c>
      <c r="U949" s="102">
        <v>50</v>
      </c>
      <c r="V949" s="102">
        <v>55</v>
      </c>
      <c r="W949" s="100">
        <v>250</v>
      </c>
      <c r="X949" s="100"/>
      <c r="Y949" s="100">
        <v>0</v>
      </c>
      <c r="Z949" s="1"/>
      <c r="AA949" s="1"/>
      <c r="AB949" s="1"/>
      <c r="AC949" s="1"/>
    </row>
    <row r="950" spans="1:29" ht="15.75" customHeight="1" x14ac:dyDescent="0.2">
      <c r="A950" s="94">
        <v>1450100</v>
      </c>
      <c r="B950" s="95" t="s">
        <v>2416</v>
      </c>
      <c r="C950" s="16" t="s">
        <v>1422</v>
      </c>
      <c r="D950" s="96">
        <v>31</v>
      </c>
      <c r="E950" s="96">
        <v>0</v>
      </c>
      <c r="F950" s="96">
        <v>0</v>
      </c>
      <c r="G950" s="96">
        <v>0</v>
      </c>
      <c r="H950" s="96">
        <v>0</v>
      </c>
      <c r="I950" s="97">
        <v>60</v>
      </c>
      <c r="J950" s="97">
        <v>0</v>
      </c>
      <c r="K950" s="97">
        <v>0</v>
      </c>
      <c r="L950" s="97">
        <v>0</v>
      </c>
      <c r="M950" s="97">
        <v>25</v>
      </c>
      <c r="N950" s="97">
        <v>20</v>
      </c>
      <c r="O950" s="97">
        <v>0</v>
      </c>
      <c r="P950" s="98">
        <v>2</v>
      </c>
      <c r="Q950" s="98">
        <v>0</v>
      </c>
      <c r="R950" s="102">
        <v>100</v>
      </c>
      <c r="S950" s="102">
        <v>30</v>
      </c>
      <c r="T950" s="102">
        <v>70</v>
      </c>
      <c r="U950" s="102">
        <v>50</v>
      </c>
      <c r="V950" s="102">
        <v>55</v>
      </c>
      <c r="W950" s="100">
        <v>25</v>
      </c>
      <c r="X950" s="100"/>
      <c r="Y950" s="100">
        <v>0</v>
      </c>
      <c r="Z950" s="1"/>
      <c r="AA950" s="1"/>
      <c r="AB950" s="1"/>
      <c r="AC950" s="1"/>
    </row>
    <row r="951" spans="1:29" ht="15.75" customHeight="1" x14ac:dyDescent="0.2">
      <c r="A951" s="94">
        <v>1450200</v>
      </c>
      <c r="B951" s="95" t="s">
        <v>2417</v>
      </c>
      <c r="C951" s="16" t="s">
        <v>1422</v>
      </c>
      <c r="D951" s="96">
        <v>0</v>
      </c>
      <c r="E951" s="96">
        <v>0</v>
      </c>
      <c r="F951" s="96">
        <v>0</v>
      </c>
      <c r="G951" s="96">
        <v>0</v>
      </c>
      <c r="H951" s="96">
        <v>0</v>
      </c>
      <c r="I951" s="97">
        <v>60</v>
      </c>
      <c r="J951" s="97">
        <v>0</v>
      </c>
      <c r="K951" s="97">
        <v>0</v>
      </c>
      <c r="L951" s="97">
        <v>60</v>
      </c>
      <c r="M951" s="97">
        <v>25</v>
      </c>
      <c r="N951" s="97">
        <v>20</v>
      </c>
      <c r="O951" s="97">
        <v>0</v>
      </c>
      <c r="P951" s="98">
        <v>2</v>
      </c>
      <c r="Q951" s="98">
        <v>0</v>
      </c>
      <c r="R951" s="102">
        <v>100</v>
      </c>
      <c r="S951" s="102">
        <v>30</v>
      </c>
      <c r="T951" s="102">
        <v>70</v>
      </c>
      <c r="U951" s="102">
        <v>50</v>
      </c>
      <c r="V951" s="102">
        <v>55</v>
      </c>
      <c r="W951" s="100">
        <v>250</v>
      </c>
      <c r="X951" s="100"/>
      <c r="Y951" s="100">
        <v>0</v>
      </c>
      <c r="Z951" s="1"/>
      <c r="AA951" s="1"/>
      <c r="AB951" s="1"/>
      <c r="AC951" s="1"/>
    </row>
    <row r="952" spans="1:29" ht="15.75" customHeight="1" x14ac:dyDescent="0.2">
      <c r="A952" s="94">
        <v>1450400</v>
      </c>
      <c r="B952" s="95" t="s">
        <v>2418</v>
      </c>
      <c r="C952" s="16" t="s">
        <v>1422</v>
      </c>
      <c r="D952" s="96">
        <v>8</v>
      </c>
      <c r="E952" s="96">
        <v>0</v>
      </c>
      <c r="F952" s="96">
        <v>22</v>
      </c>
      <c r="G952" s="96">
        <v>0</v>
      </c>
      <c r="H952" s="96">
        <v>0</v>
      </c>
      <c r="I952" s="97">
        <v>45</v>
      </c>
      <c r="J952" s="97">
        <v>49</v>
      </c>
      <c r="K952" s="97">
        <v>0</v>
      </c>
      <c r="L952" s="97">
        <v>0</v>
      </c>
      <c r="M952" s="97">
        <v>25</v>
      </c>
      <c r="N952" s="97">
        <v>20</v>
      </c>
      <c r="O952" s="97">
        <v>0</v>
      </c>
      <c r="P952" s="98">
        <v>2</v>
      </c>
      <c r="Q952" s="98">
        <v>0</v>
      </c>
      <c r="R952" s="102">
        <v>100</v>
      </c>
      <c r="S952" s="102">
        <v>30</v>
      </c>
      <c r="T952" s="102">
        <v>70</v>
      </c>
      <c r="U952" s="102">
        <v>50</v>
      </c>
      <c r="V952" s="102">
        <v>55</v>
      </c>
      <c r="W952" s="100">
        <v>250</v>
      </c>
      <c r="X952" s="100"/>
      <c r="Y952" s="100">
        <v>1</v>
      </c>
      <c r="Z952" s="1"/>
      <c r="AA952" s="1"/>
      <c r="AB952" s="1"/>
      <c r="AC952" s="1"/>
    </row>
    <row r="953" spans="1:29" ht="15.75" customHeight="1" x14ac:dyDescent="0.2">
      <c r="A953" s="94">
        <v>1450600</v>
      </c>
      <c r="B953" s="95" t="s">
        <v>2419</v>
      </c>
      <c r="C953" s="16" t="s">
        <v>1422</v>
      </c>
      <c r="D953" s="96">
        <v>10</v>
      </c>
      <c r="E953" s="96">
        <v>0</v>
      </c>
      <c r="F953" s="96">
        <v>0</v>
      </c>
      <c r="G953" s="96">
        <v>25</v>
      </c>
      <c r="H953" s="96">
        <v>0</v>
      </c>
      <c r="I953" s="97">
        <v>41</v>
      </c>
      <c r="J953" s="97">
        <v>50</v>
      </c>
      <c r="K953" s="97">
        <v>0</v>
      </c>
      <c r="L953" s="97">
        <v>0</v>
      </c>
      <c r="M953" s="97">
        <v>25</v>
      </c>
      <c r="N953" s="97">
        <v>20</v>
      </c>
      <c r="O953" s="97">
        <v>0</v>
      </c>
      <c r="P953" s="98">
        <v>2</v>
      </c>
      <c r="Q953" s="98">
        <v>0</v>
      </c>
      <c r="R953" s="102">
        <v>100</v>
      </c>
      <c r="S953" s="102">
        <v>30</v>
      </c>
      <c r="T953" s="102">
        <v>70</v>
      </c>
      <c r="U953" s="102">
        <v>50</v>
      </c>
      <c r="V953" s="102">
        <v>55</v>
      </c>
      <c r="W953" s="100">
        <v>250</v>
      </c>
      <c r="X953" s="100"/>
      <c r="Y953" s="100">
        <v>1</v>
      </c>
      <c r="Z953" s="1"/>
      <c r="AA953" s="1"/>
      <c r="AB953" s="1"/>
      <c r="AC953" s="1"/>
    </row>
    <row r="954" spans="1:29" ht="15.75" customHeight="1" x14ac:dyDescent="0.2">
      <c r="A954" s="94">
        <v>1450800</v>
      </c>
      <c r="B954" s="95" t="s">
        <v>2420</v>
      </c>
      <c r="C954" s="16" t="s">
        <v>1422</v>
      </c>
      <c r="D954" s="96">
        <v>0</v>
      </c>
      <c r="E954" s="96">
        <v>0</v>
      </c>
      <c r="F954" s="96">
        <v>0</v>
      </c>
      <c r="G954" s="96">
        <v>0</v>
      </c>
      <c r="H954" s="96">
        <v>0</v>
      </c>
      <c r="I954" s="97">
        <v>60</v>
      </c>
      <c r="J954" s="97">
        <v>0</v>
      </c>
      <c r="K954" s="97">
        <v>60</v>
      </c>
      <c r="L954" s="97">
        <v>0</v>
      </c>
      <c r="M954" s="97">
        <v>25</v>
      </c>
      <c r="N954" s="97">
        <v>20</v>
      </c>
      <c r="O954" s="97">
        <v>0</v>
      </c>
      <c r="P954" s="98">
        <v>2</v>
      </c>
      <c r="Q954" s="98">
        <v>0</v>
      </c>
      <c r="R954" s="102">
        <v>100</v>
      </c>
      <c r="S954" s="102">
        <v>30</v>
      </c>
      <c r="T954" s="102">
        <v>70</v>
      </c>
      <c r="U954" s="102">
        <v>50</v>
      </c>
      <c r="V954" s="102">
        <v>55</v>
      </c>
      <c r="W954" s="100">
        <v>250</v>
      </c>
      <c r="X954" s="100"/>
      <c r="Y954" s="100">
        <v>0</v>
      </c>
      <c r="Z954" s="1"/>
      <c r="AA954" s="1"/>
      <c r="AB954" s="1"/>
      <c r="AC954" s="1"/>
    </row>
    <row r="955" spans="1:29" ht="15.75" customHeight="1" x14ac:dyDescent="0.2">
      <c r="A955" s="94" t="s">
        <v>418</v>
      </c>
      <c r="B955" s="94" t="s">
        <v>449</v>
      </c>
      <c r="C955" s="16" t="s">
        <v>2</v>
      </c>
      <c r="D955" s="96" t="s">
        <v>419</v>
      </c>
      <c r="E955" s="96" t="s">
        <v>420</v>
      </c>
      <c r="F955" s="96" t="s">
        <v>421</v>
      </c>
      <c r="G955" s="96" t="s">
        <v>422</v>
      </c>
      <c r="H955" s="96" t="s">
        <v>423</v>
      </c>
      <c r="I955" s="97" t="s">
        <v>424</v>
      </c>
      <c r="J955" s="97" t="s">
        <v>425</v>
      </c>
      <c r="K955" s="97" t="s">
        <v>426</v>
      </c>
      <c r="L955" s="97" t="s">
        <v>427</v>
      </c>
      <c r="M955" s="97" t="s">
        <v>428</v>
      </c>
      <c r="N955" s="97" t="s">
        <v>429</v>
      </c>
      <c r="O955" s="97" t="s">
        <v>430</v>
      </c>
      <c r="P955" s="98" t="s">
        <v>9</v>
      </c>
      <c r="Q955" s="98" t="s">
        <v>431</v>
      </c>
      <c r="R955" s="102" t="s">
        <v>432</v>
      </c>
      <c r="S955" s="102" t="s">
        <v>433</v>
      </c>
      <c r="T955" s="102" t="s">
        <v>434</v>
      </c>
      <c r="U955" s="102" t="s">
        <v>435</v>
      </c>
      <c r="V955" s="102" t="s">
        <v>436</v>
      </c>
      <c r="W955" s="100" t="s">
        <v>437</v>
      </c>
      <c r="X955" s="100" t="s">
        <v>10</v>
      </c>
      <c r="Y955" s="100" t="s">
        <v>438</v>
      </c>
      <c r="Z955" s="1"/>
      <c r="AA955" s="1"/>
      <c r="AB955" s="1"/>
      <c r="AC955" s="1"/>
    </row>
    <row r="956" spans="1:29" ht="15.75" customHeight="1" x14ac:dyDescent="0.2">
      <c r="A956" s="94">
        <v>1451000</v>
      </c>
      <c r="B956" s="103" t="s">
        <v>2421</v>
      </c>
      <c r="C956" s="16" t="s">
        <v>275</v>
      </c>
      <c r="D956" s="96">
        <v>31</v>
      </c>
      <c r="E956" s="96">
        <v>0</v>
      </c>
      <c r="F956" s="96">
        <v>0</v>
      </c>
      <c r="G956" s="96">
        <v>0</v>
      </c>
      <c r="H956" s="96">
        <v>0</v>
      </c>
      <c r="I956" s="97">
        <v>68</v>
      </c>
      <c r="J956" s="97">
        <v>0</v>
      </c>
      <c r="K956" s="97">
        <v>0</v>
      </c>
      <c r="L956" s="97">
        <v>0</v>
      </c>
      <c r="M956" s="97">
        <v>25</v>
      </c>
      <c r="N956" s="97">
        <v>20</v>
      </c>
      <c r="O956" s="97">
        <v>0</v>
      </c>
      <c r="P956" s="98">
        <v>5.5</v>
      </c>
      <c r="Q956" s="98">
        <v>1</v>
      </c>
      <c r="R956" s="102">
        <v>100</v>
      </c>
      <c r="S956" s="102">
        <v>30</v>
      </c>
      <c r="T956" s="102">
        <v>60</v>
      </c>
      <c r="U956" s="102">
        <v>40</v>
      </c>
      <c r="V956" s="102">
        <v>56</v>
      </c>
      <c r="W956" s="100">
        <v>200</v>
      </c>
      <c r="X956" s="100"/>
      <c r="Y956" s="100">
        <v>0</v>
      </c>
      <c r="Z956" s="1"/>
      <c r="AA956" s="1"/>
      <c r="AB956" s="1"/>
      <c r="AC956" s="1"/>
    </row>
    <row r="957" spans="1:29" ht="15.75" customHeight="1" x14ac:dyDescent="0.2">
      <c r="A957" s="94">
        <v>1451100</v>
      </c>
      <c r="B957" s="95" t="s">
        <v>2422</v>
      </c>
      <c r="C957" s="16" t="s">
        <v>275</v>
      </c>
      <c r="D957" s="96">
        <v>31</v>
      </c>
      <c r="E957" s="96">
        <v>0</v>
      </c>
      <c r="F957" s="96">
        <v>0</v>
      </c>
      <c r="G957" s="96">
        <v>0</v>
      </c>
      <c r="H957" s="96">
        <v>0</v>
      </c>
      <c r="I957" s="97">
        <v>68</v>
      </c>
      <c r="J957" s="97">
        <v>0</v>
      </c>
      <c r="K957" s="97">
        <v>0</v>
      </c>
      <c r="L957" s="97">
        <v>0</v>
      </c>
      <c r="M957" s="97">
        <v>25</v>
      </c>
      <c r="N957" s="97">
        <v>20</v>
      </c>
      <c r="O957" s="97">
        <v>0</v>
      </c>
      <c r="P957" s="98">
        <v>5.5</v>
      </c>
      <c r="Q957" s="98">
        <v>1</v>
      </c>
      <c r="R957" s="102">
        <v>100</v>
      </c>
      <c r="S957" s="102">
        <v>30</v>
      </c>
      <c r="T957" s="102">
        <v>60</v>
      </c>
      <c r="U957" s="102">
        <v>40</v>
      </c>
      <c r="V957" s="102">
        <v>56</v>
      </c>
      <c r="W957" s="100">
        <v>20</v>
      </c>
      <c r="X957" s="100"/>
      <c r="Y957" s="100">
        <v>0</v>
      </c>
      <c r="Z957" s="1"/>
      <c r="AA957" s="1"/>
      <c r="AB957" s="1"/>
      <c r="AC957" s="1"/>
    </row>
    <row r="958" spans="1:29" ht="15.75" customHeight="1" x14ac:dyDescent="0.2">
      <c r="A958" s="94">
        <v>1451200</v>
      </c>
      <c r="B958" s="95" t="s">
        <v>2423</v>
      </c>
      <c r="C958" s="16" t="s">
        <v>275</v>
      </c>
      <c r="D958" s="96">
        <v>0</v>
      </c>
      <c r="E958" s="96">
        <v>0</v>
      </c>
      <c r="F958" s="96">
        <v>0</v>
      </c>
      <c r="G958" s="96">
        <v>0</v>
      </c>
      <c r="H958" s="96">
        <v>0</v>
      </c>
      <c r="I958" s="97">
        <v>68</v>
      </c>
      <c r="J958" s="97">
        <v>0</v>
      </c>
      <c r="K958" s="97">
        <v>0</v>
      </c>
      <c r="L958" s="97">
        <v>68</v>
      </c>
      <c r="M958" s="97">
        <v>25</v>
      </c>
      <c r="N958" s="97">
        <v>20</v>
      </c>
      <c r="O958" s="97">
        <v>0</v>
      </c>
      <c r="P958" s="98">
        <v>5.5</v>
      </c>
      <c r="Q958" s="98">
        <v>1</v>
      </c>
      <c r="R958" s="102">
        <v>100</v>
      </c>
      <c r="S958" s="102">
        <v>30</v>
      </c>
      <c r="T958" s="102">
        <v>60</v>
      </c>
      <c r="U958" s="102">
        <v>40</v>
      </c>
      <c r="V958" s="102">
        <v>56</v>
      </c>
      <c r="W958" s="100">
        <v>200</v>
      </c>
      <c r="X958" s="100"/>
      <c r="Y958" s="100">
        <v>0</v>
      </c>
      <c r="Z958" s="1"/>
      <c r="AA958" s="1"/>
      <c r="AB958" s="1"/>
      <c r="AC958" s="1"/>
    </row>
    <row r="959" spans="1:29" ht="15.75" customHeight="1" x14ac:dyDescent="0.2">
      <c r="A959" s="94">
        <v>1451400</v>
      </c>
      <c r="B959" s="95" t="s">
        <v>2424</v>
      </c>
      <c r="C959" s="16" t="s">
        <v>275</v>
      </c>
      <c r="D959" s="96">
        <v>8</v>
      </c>
      <c r="E959" s="96">
        <v>0</v>
      </c>
      <c r="F959" s="96">
        <v>22</v>
      </c>
      <c r="G959" s="96">
        <v>0</v>
      </c>
      <c r="H959" s="96">
        <v>0</v>
      </c>
      <c r="I959" s="97">
        <v>51</v>
      </c>
      <c r="J959" s="97">
        <v>55</v>
      </c>
      <c r="K959" s="97">
        <v>0</v>
      </c>
      <c r="L959" s="97">
        <v>0</v>
      </c>
      <c r="M959" s="97">
        <v>25</v>
      </c>
      <c r="N959" s="97">
        <v>20</v>
      </c>
      <c r="O959" s="97">
        <v>0</v>
      </c>
      <c r="P959" s="98">
        <v>5.5</v>
      </c>
      <c r="Q959" s="98">
        <v>1</v>
      </c>
      <c r="R959" s="102">
        <v>100</v>
      </c>
      <c r="S959" s="102">
        <v>30</v>
      </c>
      <c r="T959" s="102">
        <v>60</v>
      </c>
      <c r="U959" s="102">
        <v>40</v>
      </c>
      <c r="V959" s="102">
        <v>56</v>
      </c>
      <c r="W959" s="100">
        <v>200</v>
      </c>
      <c r="X959" s="100"/>
      <c r="Y959" s="100">
        <v>1</v>
      </c>
      <c r="Z959" s="1"/>
      <c r="AA959" s="1"/>
      <c r="AB959" s="1"/>
      <c r="AC959" s="1"/>
    </row>
    <row r="960" spans="1:29" ht="15.75" customHeight="1" x14ac:dyDescent="0.2">
      <c r="A960" s="94">
        <v>1451600</v>
      </c>
      <c r="B960" s="95" t="s">
        <v>2425</v>
      </c>
      <c r="C960" s="16" t="s">
        <v>275</v>
      </c>
      <c r="D960" s="96">
        <v>10</v>
      </c>
      <c r="E960" s="96">
        <v>0</v>
      </c>
      <c r="F960" s="96">
        <v>0</v>
      </c>
      <c r="G960" s="96">
        <v>25</v>
      </c>
      <c r="H960" s="96">
        <v>0</v>
      </c>
      <c r="I960" s="97">
        <v>46</v>
      </c>
      <c r="J960" s="97">
        <v>56</v>
      </c>
      <c r="K960" s="97">
        <v>0</v>
      </c>
      <c r="L960" s="97">
        <v>0</v>
      </c>
      <c r="M960" s="97">
        <v>25</v>
      </c>
      <c r="N960" s="97">
        <v>20</v>
      </c>
      <c r="O960" s="97">
        <v>0</v>
      </c>
      <c r="P960" s="98">
        <v>5.5</v>
      </c>
      <c r="Q960" s="98">
        <v>1</v>
      </c>
      <c r="R960" s="102">
        <v>100</v>
      </c>
      <c r="S960" s="102">
        <v>30</v>
      </c>
      <c r="T960" s="102">
        <v>60</v>
      </c>
      <c r="U960" s="102">
        <v>40</v>
      </c>
      <c r="V960" s="102">
        <v>56</v>
      </c>
      <c r="W960" s="100">
        <v>200</v>
      </c>
      <c r="X960" s="100"/>
      <c r="Y960" s="100">
        <v>1</v>
      </c>
      <c r="Z960" s="1"/>
      <c r="AA960" s="1"/>
      <c r="AB960" s="1"/>
      <c r="AC960" s="1"/>
    </row>
    <row r="961" spans="1:29" ht="15.75" customHeight="1" x14ac:dyDescent="0.2">
      <c r="A961" s="94">
        <v>1451800</v>
      </c>
      <c r="B961" s="95" t="s">
        <v>2426</v>
      </c>
      <c r="C961" s="16" t="s">
        <v>275</v>
      </c>
      <c r="D961" s="96">
        <v>0</v>
      </c>
      <c r="E961" s="96">
        <v>0</v>
      </c>
      <c r="F961" s="96">
        <v>0</v>
      </c>
      <c r="G961" s="96">
        <v>0</v>
      </c>
      <c r="H961" s="96">
        <v>0</v>
      </c>
      <c r="I961" s="97">
        <v>68</v>
      </c>
      <c r="J961" s="97">
        <v>0</v>
      </c>
      <c r="K961" s="97">
        <v>68</v>
      </c>
      <c r="L961" s="97">
        <v>0</v>
      </c>
      <c r="M961" s="97">
        <v>25</v>
      </c>
      <c r="N961" s="97">
        <v>20</v>
      </c>
      <c r="O961" s="97">
        <v>0</v>
      </c>
      <c r="P961" s="98">
        <v>5.5</v>
      </c>
      <c r="Q961" s="98">
        <v>1</v>
      </c>
      <c r="R961" s="102">
        <v>100</v>
      </c>
      <c r="S961" s="102">
        <v>30</v>
      </c>
      <c r="T961" s="102">
        <v>60</v>
      </c>
      <c r="U961" s="102">
        <v>40</v>
      </c>
      <c r="V961" s="102">
        <v>56</v>
      </c>
      <c r="W961" s="100">
        <v>200</v>
      </c>
      <c r="X961" s="100"/>
      <c r="Y961" s="100">
        <v>0</v>
      </c>
      <c r="Z961" s="1"/>
      <c r="AA961" s="1"/>
      <c r="AB961" s="1"/>
      <c r="AC961" s="1"/>
    </row>
    <row r="962" spans="1:29" ht="15.75" customHeight="1" x14ac:dyDescent="0.2">
      <c r="A962" s="94" t="s">
        <v>418</v>
      </c>
      <c r="B962" s="94" t="s">
        <v>449</v>
      </c>
      <c r="C962" s="16" t="s">
        <v>2</v>
      </c>
      <c r="D962" s="96" t="s">
        <v>419</v>
      </c>
      <c r="E962" s="96" t="s">
        <v>420</v>
      </c>
      <c r="F962" s="96" t="s">
        <v>421</v>
      </c>
      <c r="G962" s="96" t="s">
        <v>422</v>
      </c>
      <c r="H962" s="96" t="s">
        <v>423</v>
      </c>
      <c r="I962" s="97" t="s">
        <v>424</v>
      </c>
      <c r="J962" s="97" t="s">
        <v>425</v>
      </c>
      <c r="K962" s="97" t="s">
        <v>426</v>
      </c>
      <c r="L962" s="97" t="s">
        <v>427</v>
      </c>
      <c r="M962" s="97" t="s">
        <v>428</v>
      </c>
      <c r="N962" s="97" t="s">
        <v>429</v>
      </c>
      <c r="O962" s="97" t="s">
        <v>430</v>
      </c>
      <c r="P962" s="98" t="s">
        <v>9</v>
      </c>
      <c r="Q962" s="98" t="s">
        <v>431</v>
      </c>
      <c r="R962" s="102" t="s">
        <v>432</v>
      </c>
      <c r="S962" s="102" t="s">
        <v>433</v>
      </c>
      <c r="T962" s="102" t="s">
        <v>434</v>
      </c>
      <c r="U962" s="102" t="s">
        <v>435</v>
      </c>
      <c r="V962" s="102" t="s">
        <v>436</v>
      </c>
      <c r="W962" s="100" t="s">
        <v>437</v>
      </c>
      <c r="X962" s="100" t="s">
        <v>10</v>
      </c>
      <c r="Y962" s="100" t="s">
        <v>438</v>
      </c>
      <c r="Z962" s="1"/>
      <c r="AA962" s="1"/>
      <c r="AB962" s="1"/>
      <c r="AC962" s="1"/>
    </row>
    <row r="963" spans="1:29" ht="15.75" customHeight="1" x14ac:dyDescent="0.2">
      <c r="A963" s="94">
        <v>1452000</v>
      </c>
      <c r="B963" s="103" t="s">
        <v>2427</v>
      </c>
      <c r="C963" s="16" t="s">
        <v>275</v>
      </c>
      <c r="D963" s="96">
        <v>31</v>
      </c>
      <c r="E963" s="96">
        <v>0</v>
      </c>
      <c r="F963" s="96">
        <v>0</v>
      </c>
      <c r="G963" s="96">
        <v>0</v>
      </c>
      <c r="H963" s="96">
        <v>0</v>
      </c>
      <c r="I963" s="97">
        <v>64</v>
      </c>
      <c r="J963" s="97">
        <v>0</v>
      </c>
      <c r="K963" s="97">
        <v>0</v>
      </c>
      <c r="L963" s="97">
        <v>0</v>
      </c>
      <c r="M963" s="97">
        <v>25</v>
      </c>
      <c r="N963" s="97">
        <v>20</v>
      </c>
      <c r="O963" s="97">
        <v>0</v>
      </c>
      <c r="P963" s="98">
        <v>3</v>
      </c>
      <c r="Q963" s="98">
        <v>1</v>
      </c>
      <c r="R963" s="102">
        <v>100</v>
      </c>
      <c r="S963" s="102">
        <v>30</v>
      </c>
      <c r="T963" s="102">
        <v>70</v>
      </c>
      <c r="U963" s="102">
        <v>50</v>
      </c>
      <c r="V963" s="102">
        <v>58</v>
      </c>
      <c r="W963" s="100">
        <v>250</v>
      </c>
      <c r="X963" s="100"/>
      <c r="Y963" s="100">
        <v>0</v>
      </c>
      <c r="Z963" s="1"/>
      <c r="AA963" s="1"/>
      <c r="AB963" s="1"/>
      <c r="AC963" s="1"/>
    </row>
    <row r="964" spans="1:29" ht="15.75" customHeight="1" x14ac:dyDescent="0.2">
      <c r="A964" s="94">
        <v>1452100</v>
      </c>
      <c r="B964" s="95" t="s">
        <v>2428</v>
      </c>
      <c r="C964" s="16" t="s">
        <v>275</v>
      </c>
      <c r="D964" s="96">
        <v>31</v>
      </c>
      <c r="E964" s="96">
        <v>0</v>
      </c>
      <c r="F964" s="96">
        <v>0</v>
      </c>
      <c r="G964" s="96">
        <v>0</v>
      </c>
      <c r="H964" s="96">
        <v>0</v>
      </c>
      <c r="I964" s="97">
        <v>64</v>
      </c>
      <c r="J964" s="97">
        <v>0</v>
      </c>
      <c r="K964" s="97">
        <v>0</v>
      </c>
      <c r="L964" s="97">
        <v>0</v>
      </c>
      <c r="M964" s="97">
        <v>25</v>
      </c>
      <c r="N964" s="97">
        <v>20</v>
      </c>
      <c r="O964" s="97">
        <v>0</v>
      </c>
      <c r="P964" s="98">
        <v>3</v>
      </c>
      <c r="Q964" s="98">
        <v>1</v>
      </c>
      <c r="R964" s="102">
        <v>100</v>
      </c>
      <c r="S964" s="102">
        <v>30</v>
      </c>
      <c r="T964" s="102">
        <v>70</v>
      </c>
      <c r="U964" s="102">
        <v>50</v>
      </c>
      <c r="V964" s="102">
        <v>58</v>
      </c>
      <c r="W964" s="100">
        <v>25</v>
      </c>
      <c r="X964" s="100"/>
      <c r="Y964" s="100">
        <v>0</v>
      </c>
      <c r="Z964" s="1"/>
      <c r="AA964" s="1"/>
      <c r="AB964" s="1"/>
      <c r="AC964" s="1"/>
    </row>
    <row r="965" spans="1:29" ht="15.75" customHeight="1" x14ac:dyDescent="0.2">
      <c r="A965" s="94">
        <v>1452200</v>
      </c>
      <c r="B965" s="95" t="s">
        <v>2429</v>
      </c>
      <c r="C965" s="16" t="s">
        <v>275</v>
      </c>
      <c r="D965" s="96">
        <v>0</v>
      </c>
      <c r="E965" s="96">
        <v>0</v>
      </c>
      <c r="F965" s="96">
        <v>0</v>
      </c>
      <c r="G965" s="96">
        <v>0</v>
      </c>
      <c r="H965" s="96">
        <v>0</v>
      </c>
      <c r="I965" s="97">
        <v>64</v>
      </c>
      <c r="J965" s="97">
        <v>0</v>
      </c>
      <c r="K965" s="97">
        <v>0</v>
      </c>
      <c r="L965" s="97">
        <v>64</v>
      </c>
      <c r="M965" s="97">
        <v>25</v>
      </c>
      <c r="N965" s="97">
        <v>20</v>
      </c>
      <c r="O965" s="97">
        <v>0</v>
      </c>
      <c r="P965" s="98">
        <v>3</v>
      </c>
      <c r="Q965" s="98">
        <v>1</v>
      </c>
      <c r="R965" s="102">
        <v>100</v>
      </c>
      <c r="S965" s="102">
        <v>30</v>
      </c>
      <c r="T965" s="102">
        <v>70</v>
      </c>
      <c r="U965" s="102">
        <v>50</v>
      </c>
      <c r="V965" s="102">
        <v>58</v>
      </c>
      <c r="W965" s="100">
        <v>250</v>
      </c>
      <c r="X965" s="100"/>
      <c r="Y965" s="100">
        <v>0</v>
      </c>
      <c r="Z965" s="1"/>
      <c r="AA965" s="1"/>
      <c r="AB965" s="1"/>
      <c r="AC965" s="1"/>
    </row>
    <row r="966" spans="1:29" ht="15.75" customHeight="1" x14ac:dyDescent="0.2">
      <c r="A966" s="94">
        <v>1452400</v>
      </c>
      <c r="B966" s="95" t="s">
        <v>2430</v>
      </c>
      <c r="C966" s="16" t="s">
        <v>275</v>
      </c>
      <c r="D966" s="96">
        <v>8</v>
      </c>
      <c r="E966" s="96">
        <v>0</v>
      </c>
      <c r="F966" s="96">
        <v>22</v>
      </c>
      <c r="G966" s="96">
        <v>0</v>
      </c>
      <c r="H966" s="96">
        <v>0</v>
      </c>
      <c r="I966" s="97">
        <v>48</v>
      </c>
      <c r="J966" s="97">
        <v>52</v>
      </c>
      <c r="K966" s="97">
        <v>0</v>
      </c>
      <c r="L966" s="97">
        <v>0</v>
      </c>
      <c r="M966" s="97">
        <v>25</v>
      </c>
      <c r="N966" s="97">
        <v>20</v>
      </c>
      <c r="O966" s="97">
        <v>0</v>
      </c>
      <c r="P966" s="98">
        <v>3</v>
      </c>
      <c r="Q966" s="98">
        <v>1</v>
      </c>
      <c r="R966" s="102">
        <v>100</v>
      </c>
      <c r="S966" s="102">
        <v>30</v>
      </c>
      <c r="T966" s="102">
        <v>70</v>
      </c>
      <c r="U966" s="102">
        <v>50</v>
      </c>
      <c r="V966" s="102">
        <v>58</v>
      </c>
      <c r="W966" s="100">
        <v>250</v>
      </c>
      <c r="X966" s="100"/>
      <c r="Y966" s="100">
        <v>1</v>
      </c>
      <c r="Z966" s="1"/>
      <c r="AA966" s="1"/>
      <c r="AB966" s="1"/>
      <c r="AC966" s="1"/>
    </row>
    <row r="967" spans="1:29" ht="15.75" customHeight="1" x14ac:dyDescent="0.2">
      <c r="A967" s="94">
        <v>1452600</v>
      </c>
      <c r="B967" s="95" t="s">
        <v>2431</v>
      </c>
      <c r="C967" s="16" t="s">
        <v>275</v>
      </c>
      <c r="D967" s="96">
        <v>10</v>
      </c>
      <c r="E967" s="96">
        <v>0</v>
      </c>
      <c r="F967" s="96">
        <v>0</v>
      </c>
      <c r="G967" s="96">
        <v>25</v>
      </c>
      <c r="H967" s="96">
        <v>0</v>
      </c>
      <c r="I967" s="97">
        <v>43</v>
      </c>
      <c r="J967" s="97">
        <v>53</v>
      </c>
      <c r="K967" s="97">
        <v>0</v>
      </c>
      <c r="L967" s="97">
        <v>0</v>
      </c>
      <c r="M967" s="97">
        <v>25</v>
      </c>
      <c r="N967" s="97">
        <v>20</v>
      </c>
      <c r="O967" s="97">
        <v>0</v>
      </c>
      <c r="P967" s="98">
        <v>3</v>
      </c>
      <c r="Q967" s="98">
        <v>1</v>
      </c>
      <c r="R967" s="102">
        <v>100</v>
      </c>
      <c r="S967" s="102">
        <v>30</v>
      </c>
      <c r="T967" s="102">
        <v>70</v>
      </c>
      <c r="U967" s="102">
        <v>50</v>
      </c>
      <c r="V967" s="102">
        <v>58</v>
      </c>
      <c r="W967" s="100">
        <v>250</v>
      </c>
      <c r="X967" s="100"/>
      <c r="Y967" s="100">
        <v>1</v>
      </c>
      <c r="Z967" s="1"/>
      <c r="AA967" s="1"/>
      <c r="AB967" s="1"/>
      <c r="AC967" s="1"/>
    </row>
    <row r="968" spans="1:29" ht="15.75" customHeight="1" x14ac:dyDescent="0.2">
      <c r="A968" s="94">
        <v>1452800</v>
      </c>
      <c r="B968" s="95" t="s">
        <v>2432</v>
      </c>
      <c r="C968" s="16" t="s">
        <v>275</v>
      </c>
      <c r="D968" s="96">
        <v>0</v>
      </c>
      <c r="E968" s="96">
        <v>0</v>
      </c>
      <c r="F968" s="96">
        <v>0</v>
      </c>
      <c r="G968" s="96">
        <v>0</v>
      </c>
      <c r="H968" s="96">
        <v>0</v>
      </c>
      <c r="I968" s="97">
        <v>64</v>
      </c>
      <c r="J968" s="97">
        <v>0</v>
      </c>
      <c r="K968" s="97">
        <v>64</v>
      </c>
      <c r="L968" s="97">
        <v>0</v>
      </c>
      <c r="M968" s="97">
        <v>25</v>
      </c>
      <c r="N968" s="97">
        <v>20</v>
      </c>
      <c r="O968" s="97">
        <v>0</v>
      </c>
      <c r="P968" s="98">
        <v>3</v>
      </c>
      <c r="Q968" s="98">
        <v>1</v>
      </c>
      <c r="R968" s="102">
        <v>100</v>
      </c>
      <c r="S968" s="102">
        <v>30</v>
      </c>
      <c r="T968" s="102">
        <v>70</v>
      </c>
      <c r="U968" s="102">
        <v>50</v>
      </c>
      <c r="V968" s="102">
        <v>58</v>
      </c>
      <c r="W968" s="100">
        <v>250</v>
      </c>
      <c r="X968" s="100"/>
      <c r="Y968" s="100">
        <v>0</v>
      </c>
      <c r="Z968" s="1"/>
      <c r="AA968" s="1"/>
      <c r="AB968" s="1"/>
      <c r="AC968" s="1"/>
    </row>
    <row r="969" spans="1:29" ht="15.75" customHeight="1" x14ac:dyDescent="0.2">
      <c r="A969" s="94" t="s">
        <v>418</v>
      </c>
      <c r="B969" s="94" t="s">
        <v>449</v>
      </c>
      <c r="C969" s="16" t="s">
        <v>2</v>
      </c>
      <c r="D969" s="96" t="s">
        <v>419</v>
      </c>
      <c r="E969" s="96" t="s">
        <v>420</v>
      </c>
      <c r="F969" s="96" t="s">
        <v>421</v>
      </c>
      <c r="G969" s="96" t="s">
        <v>422</v>
      </c>
      <c r="H969" s="96" t="s">
        <v>423</v>
      </c>
      <c r="I969" s="97" t="s">
        <v>424</v>
      </c>
      <c r="J969" s="97" t="s">
        <v>425</v>
      </c>
      <c r="K969" s="97" t="s">
        <v>426</v>
      </c>
      <c r="L969" s="97" t="s">
        <v>427</v>
      </c>
      <c r="M969" s="97" t="s">
        <v>428</v>
      </c>
      <c r="N969" s="97" t="s">
        <v>429</v>
      </c>
      <c r="O969" s="97" t="s">
        <v>430</v>
      </c>
      <c r="P969" s="98" t="s">
        <v>9</v>
      </c>
      <c r="Q969" s="98" t="s">
        <v>431</v>
      </c>
      <c r="R969" s="102" t="s">
        <v>432</v>
      </c>
      <c r="S969" s="102" t="s">
        <v>433</v>
      </c>
      <c r="T969" s="102" t="s">
        <v>434</v>
      </c>
      <c r="U969" s="102" t="s">
        <v>435</v>
      </c>
      <c r="V969" s="102" t="s">
        <v>436</v>
      </c>
      <c r="W969" s="100" t="s">
        <v>437</v>
      </c>
      <c r="X969" s="100" t="s">
        <v>10</v>
      </c>
      <c r="Y969" s="100" t="s">
        <v>438</v>
      </c>
      <c r="Z969" s="1"/>
      <c r="AA969" s="1"/>
      <c r="AB969" s="1"/>
      <c r="AC969" s="1"/>
    </row>
    <row r="970" spans="1:29" ht="15.75" customHeight="1" x14ac:dyDescent="0.2">
      <c r="A970" s="94">
        <v>1453000</v>
      </c>
      <c r="B970" s="103" t="s">
        <v>2433</v>
      </c>
      <c r="C970" s="16" t="s">
        <v>275</v>
      </c>
      <c r="D970" s="96">
        <v>31</v>
      </c>
      <c r="E970" s="96">
        <v>0</v>
      </c>
      <c r="F970" s="96">
        <v>0</v>
      </c>
      <c r="G970" s="96">
        <v>0</v>
      </c>
      <c r="H970" s="96">
        <v>0</v>
      </c>
      <c r="I970" s="97">
        <v>62</v>
      </c>
      <c r="J970" s="97">
        <v>0</v>
      </c>
      <c r="K970" s="97">
        <v>0</v>
      </c>
      <c r="L970" s="97">
        <v>0</v>
      </c>
      <c r="M970" s="97">
        <v>25</v>
      </c>
      <c r="N970" s="97">
        <v>20</v>
      </c>
      <c r="O970" s="97">
        <v>0</v>
      </c>
      <c r="P970" s="98">
        <v>3</v>
      </c>
      <c r="Q970" s="98">
        <v>1</v>
      </c>
      <c r="R970" s="102">
        <v>95</v>
      </c>
      <c r="S970" s="102">
        <v>42</v>
      </c>
      <c r="T970" s="102">
        <v>70</v>
      </c>
      <c r="U970" s="102">
        <v>50</v>
      </c>
      <c r="V970" s="102">
        <v>51</v>
      </c>
      <c r="W970" s="100">
        <v>200</v>
      </c>
      <c r="X970" s="100">
        <v>6890</v>
      </c>
      <c r="Y970" s="100">
        <v>0</v>
      </c>
      <c r="Z970" s="1"/>
      <c r="AA970" s="1"/>
      <c r="AB970" s="1"/>
      <c r="AC970" s="1"/>
    </row>
    <row r="971" spans="1:29" ht="15.75" customHeight="1" x14ac:dyDescent="0.2">
      <c r="A971" s="94">
        <v>1453100</v>
      </c>
      <c r="B971" s="95" t="s">
        <v>2434</v>
      </c>
      <c r="C971" s="16" t="s">
        <v>275</v>
      </c>
      <c r="D971" s="96">
        <v>31</v>
      </c>
      <c r="E971" s="96">
        <v>0</v>
      </c>
      <c r="F971" s="96">
        <v>0</v>
      </c>
      <c r="G971" s="96">
        <v>0</v>
      </c>
      <c r="H971" s="96">
        <v>0</v>
      </c>
      <c r="I971" s="97">
        <v>62</v>
      </c>
      <c r="J971" s="97">
        <v>0</v>
      </c>
      <c r="K971" s="97">
        <v>0</v>
      </c>
      <c r="L971" s="97">
        <v>0</v>
      </c>
      <c r="M971" s="97">
        <v>25</v>
      </c>
      <c r="N971" s="97">
        <v>20</v>
      </c>
      <c r="O971" s="97">
        <v>0</v>
      </c>
      <c r="P971" s="98">
        <v>3</v>
      </c>
      <c r="Q971" s="98">
        <v>1</v>
      </c>
      <c r="R971" s="102">
        <v>95</v>
      </c>
      <c r="S971" s="102">
        <v>42</v>
      </c>
      <c r="T971" s="102">
        <v>70</v>
      </c>
      <c r="U971" s="102">
        <v>50</v>
      </c>
      <c r="V971" s="102">
        <v>51</v>
      </c>
      <c r="W971" s="100">
        <v>20</v>
      </c>
      <c r="X971" s="100">
        <v>6890</v>
      </c>
      <c r="Y971" s="100">
        <v>0</v>
      </c>
      <c r="Z971" s="1"/>
      <c r="AA971" s="1"/>
      <c r="AB971" s="1"/>
      <c r="AC971" s="1"/>
    </row>
    <row r="972" spans="1:29" ht="15.75" customHeight="1" x14ac:dyDescent="0.2">
      <c r="A972" s="94">
        <v>1453200</v>
      </c>
      <c r="B972" s="95" t="s">
        <v>2435</v>
      </c>
      <c r="C972" s="16" t="s">
        <v>275</v>
      </c>
      <c r="D972" s="96">
        <v>0</v>
      </c>
      <c r="E972" s="96">
        <v>0</v>
      </c>
      <c r="F972" s="96">
        <v>0</v>
      </c>
      <c r="G972" s="96">
        <v>0</v>
      </c>
      <c r="H972" s="96">
        <v>0</v>
      </c>
      <c r="I972" s="97">
        <v>62</v>
      </c>
      <c r="J972" s="97">
        <v>0</v>
      </c>
      <c r="K972" s="97">
        <v>0</v>
      </c>
      <c r="L972" s="97">
        <v>62</v>
      </c>
      <c r="M972" s="97">
        <v>25</v>
      </c>
      <c r="N972" s="97">
        <v>20</v>
      </c>
      <c r="O972" s="97">
        <v>0</v>
      </c>
      <c r="P972" s="98">
        <v>3</v>
      </c>
      <c r="Q972" s="98">
        <v>1</v>
      </c>
      <c r="R972" s="102">
        <v>95</v>
      </c>
      <c r="S972" s="102">
        <v>42</v>
      </c>
      <c r="T972" s="102">
        <v>70</v>
      </c>
      <c r="U972" s="102">
        <v>50</v>
      </c>
      <c r="V972" s="102">
        <v>51</v>
      </c>
      <c r="W972" s="100">
        <v>200</v>
      </c>
      <c r="X972" s="100">
        <v>6890</v>
      </c>
      <c r="Y972" s="100">
        <v>0</v>
      </c>
      <c r="Z972" s="1"/>
      <c r="AA972" s="1"/>
      <c r="AB972" s="1"/>
      <c r="AC972" s="1"/>
    </row>
    <row r="973" spans="1:29" ht="15.75" customHeight="1" x14ac:dyDescent="0.2">
      <c r="A973" s="94">
        <v>1453400</v>
      </c>
      <c r="B973" s="95" t="s">
        <v>2436</v>
      </c>
      <c r="C973" s="16" t="s">
        <v>275</v>
      </c>
      <c r="D973" s="96">
        <v>8</v>
      </c>
      <c r="E973" s="96">
        <v>0</v>
      </c>
      <c r="F973" s="96">
        <v>22</v>
      </c>
      <c r="G973" s="96">
        <v>0</v>
      </c>
      <c r="H973" s="96">
        <v>0</v>
      </c>
      <c r="I973" s="97">
        <v>47</v>
      </c>
      <c r="J973" s="97">
        <v>50</v>
      </c>
      <c r="K973" s="97">
        <v>0</v>
      </c>
      <c r="L973" s="97">
        <v>0</v>
      </c>
      <c r="M973" s="97">
        <v>25</v>
      </c>
      <c r="N973" s="97">
        <v>20</v>
      </c>
      <c r="O973" s="97">
        <v>0</v>
      </c>
      <c r="P973" s="98">
        <v>3</v>
      </c>
      <c r="Q973" s="98">
        <v>1</v>
      </c>
      <c r="R973" s="102">
        <v>95</v>
      </c>
      <c r="S973" s="102">
        <v>42</v>
      </c>
      <c r="T973" s="102">
        <v>70</v>
      </c>
      <c r="U973" s="102">
        <v>50</v>
      </c>
      <c r="V973" s="102">
        <v>51</v>
      </c>
      <c r="W973" s="100">
        <v>200</v>
      </c>
      <c r="X973" s="100">
        <v>6890</v>
      </c>
      <c r="Y973" s="100">
        <v>1</v>
      </c>
      <c r="Z973" s="1"/>
      <c r="AA973" s="1"/>
      <c r="AB973" s="1"/>
      <c r="AC973" s="1"/>
    </row>
    <row r="974" spans="1:29" ht="15.75" customHeight="1" x14ac:dyDescent="0.2">
      <c r="A974" s="94">
        <v>1453600</v>
      </c>
      <c r="B974" s="95" t="s">
        <v>2437</v>
      </c>
      <c r="C974" s="16" t="s">
        <v>275</v>
      </c>
      <c r="D974" s="96">
        <v>10</v>
      </c>
      <c r="E974" s="96">
        <v>0</v>
      </c>
      <c r="F974" s="96">
        <v>0</v>
      </c>
      <c r="G974" s="96">
        <v>25</v>
      </c>
      <c r="H974" s="96">
        <v>0</v>
      </c>
      <c r="I974" s="97">
        <v>42</v>
      </c>
      <c r="J974" s="97">
        <v>51</v>
      </c>
      <c r="K974" s="97">
        <v>0</v>
      </c>
      <c r="L974" s="97">
        <v>0</v>
      </c>
      <c r="M974" s="97">
        <v>25</v>
      </c>
      <c r="N974" s="97">
        <v>20</v>
      </c>
      <c r="O974" s="97">
        <v>0</v>
      </c>
      <c r="P974" s="98">
        <v>3</v>
      </c>
      <c r="Q974" s="98">
        <v>1</v>
      </c>
      <c r="R974" s="102">
        <v>95</v>
      </c>
      <c r="S974" s="102">
        <v>42</v>
      </c>
      <c r="T974" s="102">
        <v>70</v>
      </c>
      <c r="U974" s="102">
        <v>50</v>
      </c>
      <c r="V974" s="102">
        <v>51</v>
      </c>
      <c r="W974" s="100">
        <v>200</v>
      </c>
      <c r="X974" s="100">
        <v>6890</v>
      </c>
      <c r="Y974" s="100">
        <v>1</v>
      </c>
      <c r="Z974" s="1"/>
      <c r="AA974" s="1"/>
      <c r="AB974" s="1"/>
      <c r="AC974" s="1"/>
    </row>
    <row r="975" spans="1:29" ht="15.75" customHeight="1" x14ac:dyDescent="0.2">
      <c r="A975" s="94">
        <v>1453800</v>
      </c>
      <c r="B975" s="95" t="s">
        <v>2438</v>
      </c>
      <c r="C975" s="16" t="s">
        <v>275</v>
      </c>
      <c r="D975" s="96">
        <v>0</v>
      </c>
      <c r="E975" s="96">
        <v>0</v>
      </c>
      <c r="F975" s="96">
        <v>0</v>
      </c>
      <c r="G975" s="96">
        <v>0</v>
      </c>
      <c r="H975" s="96">
        <v>0</v>
      </c>
      <c r="I975" s="97">
        <v>62</v>
      </c>
      <c r="J975" s="97">
        <v>0</v>
      </c>
      <c r="K975" s="97">
        <v>62</v>
      </c>
      <c r="L975" s="97">
        <v>0</v>
      </c>
      <c r="M975" s="97">
        <v>25</v>
      </c>
      <c r="N975" s="97">
        <v>20</v>
      </c>
      <c r="O975" s="97">
        <v>0</v>
      </c>
      <c r="P975" s="98">
        <v>3</v>
      </c>
      <c r="Q975" s="98">
        <v>1</v>
      </c>
      <c r="R975" s="102">
        <v>95</v>
      </c>
      <c r="S975" s="102">
        <v>42</v>
      </c>
      <c r="T975" s="102">
        <v>70</v>
      </c>
      <c r="U975" s="102">
        <v>50</v>
      </c>
      <c r="V975" s="102">
        <v>51</v>
      </c>
      <c r="W975" s="100">
        <v>200</v>
      </c>
      <c r="X975" s="100">
        <v>6890</v>
      </c>
      <c r="Y975" s="100">
        <v>0</v>
      </c>
      <c r="Z975" s="1"/>
      <c r="AA975" s="1"/>
      <c r="AB975" s="1"/>
      <c r="AC975" s="1"/>
    </row>
    <row r="976" spans="1:29" ht="15.75" customHeight="1" x14ac:dyDescent="0.2">
      <c r="A976" s="94" t="s">
        <v>418</v>
      </c>
      <c r="B976" s="94" t="s">
        <v>449</v>
      </c>
      <c r="C976" s="16" t="s">
        <v>2</v>
      </c>
      <c r="D976" s="96" t="s">
        <v>419</v>
      </c>
      <c r="E976" s="96" t="s">
        <v>420</v>
      </c>
      <c r="F976" s="96" t="s">
        <v>421</v>
      </c>
      <c r="G976" s="96" t="s">
        <v>422</v>
      </c>
      <c r="H976" s="96" t="s">
        <v>423</v>
      </c>
      <c r="I976" s="97" t="s">
        <v>424</v>
      </c>
      <c r="J976" s="97" t="s">
        <v>425</v>
      </c>
      <c r="K976" s="97" t="s">
        <v>426</v>
      </c>
      <c r="L976" s="97" t="s">
        <v>427</v>
      </c>
      <c r="M976" s="97" t="s">
        <v>428</v>
      </c>
      <c r="N976" s="97" t="s">
        <v>429</v>
      </c>
      <c r="O976" s="97" t="s">
        <v>430</v>
      </c>
      <c r="P976" s="98" t="s">
        <v>9</v>
      </c>
      <c r="Q976" s="98" t="s">
        <v>431</v>
      </c>
      <c r="R976" s="102" t="s">
        <v>432</v>
      </c>
      <c r="S976" s="102" t="s">
        <v>433</v>
      </c>
      <c r="T976" s="102" t="s">
        <v>434</v>
      </c>
      <c r="U976" s="102" t="s">
        <v>435</v>
      </c>
      <c r="V976" s="102" t="s">
        <v>436</v>
      </c>
      <c r="W976" s="100" t="s">
        <v>437</v>
      </c>
      <c r="X976" s="100" t="s">
        <v>10</v>
      </c>
      <c r="Y976" s="100" t="s">
        <v>438</v>
      </c>
      <c r="Z976" s="1"/>
      <c r="AA976" s="1"/>
      <c r="AB976" s="1"/>
      <c r="AC976" s="1"/>
    </row>
    <row r="977" spans="1:29" ht="15.75" customHeight="1" x14ac:dyDescent="0.2">
      <c r="A977" s="94">
        <v>1454000</v>
      </c>
      <c r="B977" s="103" t="s">
        <v>2439</v>
      </c>
      <c r="C977" s="16" t="s">
        <v>290</v>
      </c>
      <c r="D977" s="96">
        <v>31</v>
      </c>
      <c r="E977" s="96">
        <v>0</v>
      </c>
      <c r="F977" s="96">
        <v>0</v>
      </c>
      <c r="G977" s="96">
        <v>0</v>
      </c>
      <c r="H977" s="96">
        <v>0</v>
      </c>
      <c r="I977" s="97">
        <v>66</v>
      </c>
      <c r="J977" s="97">
        <v>0</v>
      </c>
      <c r="K977" s="97">
        <v>0</v>
      </c>
      <c r="L977" s="97">
        <v>0</v>
      </c>
      <c r="M977" s="97">
        <v>25</v>
      </c>
      <c r="N977" s="97">
        <v>20</v>
      </c>
      <c r="O977" s="97">
        <v>0</v>
      </c>
      <c r="P977" s="98">
        <v>3.5</v>
      </c>
      <c r="Q977" s="98">
        <v>1</v>
      </c>
      <c r="R977" s="102">
        <v>100</v>
      </c>
      <c r="S977" s="102">
        <v>30</v>
      </c>
      <c r="T977" s="102">
        <v>65</v>
      </c>
      <c r="U977" s="102">
        <v>50</v>
      </c>
      <c r="V977" s="102">
        <v>56</v>
      </c>
      <c r="W977" s="100">
        <v>250</v>
      </c>
      <c r="X977" s="100"/>
      <c r="Y977" s="100">
        <v>0</v>
      </c>
      <c r="Z977" s="1"/>
      <c r="AA977" s="1"/>
      <c r="AB977" s="1"/>
      <c r="AC977" s="1"/>
    </row>
    <row r="978" spans="1:29" ht="15.75" customHeight="1" x14ac:dyDescent="0.2">
      <c r="A978" s="94">
        <v>1454100</v>
      </c>
      <c r="B978" s="95" t="s">
        <v>2440</v>
      </c>
      <c r="C978" s="16" t="s">
        <v>290</v>
      </c>
      <c r="D978" s="96">
        <v>31</v>
      </c>
      <c r="E978" s="96">
        <v>0</v>
      </c>
      <c r="F978" s="96">
        <v>0</v>
      </c>
      <c r="G978" s="96">
        <v>0</v>
      </c>
      <c r="H978" s="96">
        <v>0</v>
      </c>
      <c r="I978" s="97">
        <v>66</v>
      </c>
      <c r="J978" s="97">
        <v>0</v>
      </c>
      <c r="K978" s="97">
        <v>0</v>
      </c>
      <c r="L978" s="97">
        <v>0</v>
      </c>
      <c r="M978" s="97">
        <v>25</v>
      </c>
      <c r="N978" s="97">
        <v>20</v>
      </c>
      <c r="O978" s="97">
        <v>0</v>
      </c>
      <c r="P978" s="98">
        <v>3.5</v>
      </c>
      <c r="Q978" s="98">
        <v>1</v>
      </c>
      <c r="R978" s="102">
        <v>100</v>
      </c>
      <c r="S978" s="102">
        <v>30</v>
      </c>
      <c r="T978" s="102">
        <v>65</v>
      </c>
      <c r="U978" s="102">
        <v>50</v>
      </c>
      <c r="V978" s="102">
        <v>56</v>
      </c>
      <c r="W978" s="100">
        <v>25</v>
      </c>
      <c r="X978" s="100"/>
      <c r="Y978" s="100">
        <v>0</v>
      </c>
      <c r="Z978" s="1"/>
      <c r="AA978" s="1"/>
      <c r="AB978" s="1"/>
      <c r="AC978" s="1"/>
    </row>
    <row r="979" spans="1:29" ht="15.75" customHeight="1" x14ac:dyDescent="0.2">
      <c r="A979" s="94">
        <v>1454200</v>
      </c>
      <c r="B979" s="95" t="s">
        <v>2441</v>
      </c>
      <c r="C979" s="16" t="s">
        <v>290</v>
      </c>
      <c r="D979" s="96">
        <v>0</v>
      </c>
      <c r="E979" s="96">
        <v>0</v>
      </c>
      <c r="F979" s="96">
        <v>0</v>
      </c>
      <c r="G979" s="96">
        <v>0</v>
      </c>
      <c r="H979" s="96">
        <v>0</v>
      </c>
      <c r="I979" s="97">
        <v>66</v>
      </c>
      <c r="J979" s="97">
        <v>0</v>
      </c>
      <c r="K979" s="97">
        <v>0</v>
      </c>
      <c r="L979" s="97">
        <v>66</v>
      </c>
      <c r="M979" s="97">
        <v>25</v>
      </c>
      <c r="N979" s="97">
        <v>20</v>
      </c>
      <c r="O979" s="97">
        <v>0</v>
      </c>
      <c r="P979" s="98">
        <v>3.5</v>
      </c>
      <c r="Q979" s="98">
        <v>1</v>
      </c>
      <c r="R979" s="102">
        <v>100</v>
      </c>
      <c r="S979" s="102">
        <v>30</v>
      </c>
      <c r="T979" s="102">
        <v>65</v>
      </c>
      <c r="U979" s="102">
        <v>50</v>
      </c>
      <c r="V979" s="102">
        <v>56</v>
      </c>
      <c r="W979" s="100">
        <v>250</v>
      </c>
      <c r="X979" s="100"/>
      <c r="Y979" s="100">
        <v>0</v>
      </c>
      <c r="Z979" s="1"/>
      <c r="AA979" s="1"/>
      <c r="AB979" s="1"/>
      <c r="AC979" s="1"/>
    </row>
    <row r="980" spans="1:29" ht="15.75" customHeight="1" x14ac:dyDescent="0.2">
      <c r="A980" s="94">
        <v>1454400</v>
      </c>
      <c r="B980" s="95" t="s">
        <v>2442</v>
      </c>
      <c r="C980" s="16" t="s">
        <v>290</v>
      </c>
      <c r="D980" s="96">
        <v>8</v>
      </c>
      <c r="E980" s="96">
        <v>0</v>
      </c>
      <c r="F980" s="96">
        <v>22</v>
      </c>
      <c r="G980" s="96">
        <v>0</v>
      </c>
      <c r="H980" s="96">
        <v>0</v>
      </c>
      <c r="I980" s="97">
        <v>50</v>
      </c>
      <c r="J980" s="97">
        <v>54</v>
      </c>
      <c r="K980" s="97">
        <v>0</v>
      </c>
      <c r="L980" s="97">
        <v>0</v>
      </c>
      <c r="M980" s="97">
        <v>25</v>
      </c>
      <c r="N980" s="97">
        <v>20</v>
      </c>
      <c r="O980" s="97">
        <v>0</v>
      </c>
      <c r="P980" s="98">
        <v>3.5</v>
      </c>
      <c r="Q980" s="98">
        <v>1</v>
      </c>
      <c r="R980" s="102">
        <v>100</v>
      </c>
      <c r="S980" s="102">
        <v>30</v>
      </c>
      <c r="T980" s="102">
        <v>65</v>
      </c>
      <c r="U980" s="102">
        <v>50</v>
      </c>
      <c r="V980" s="102">
        <v>56</v>
      </c>
      <c r="W980" s="100">
        <v>250</v>
      </c>
      <c r="X980" s="100"/>
      <c r="Y980" s="100">
        <v>1</v>
      </c>
      <c r="Z980" s="1"/>
      <c r="AA980" s="1"/>
      <c r="AB980" s="1"/>
      <c r="AC980" s="1"/>
    </row>
    <row r="981" spans="1:29" ht="15.75" customHeight="1" x14ac:dyDescent="0.2">
      <c r="A981" s="94">
        <v>1454600</v>
      </c>
      <c r="B981" s="95" t="s">
        <v>2443</v>
      </c>
      <c r="C981" s="16" t="s">
        <v>290</v>
      </c>
      <c r="D981" s="96">
        <v>10</v>
      </c>
      <c r="E981" s="96">
        <v>0</v>
      </c>
      <c r="F981" s="96">
        <v>0</v>
      </c>
      <c r="G981" s="96">
        <v>25</v>
      </c>
      <c r="H981" s="96">
        <v>0</v>
      </c>
      <c r="I981" s="97">
        <v>45</v>
      </c>
      <c r="J981" s="97">
        <v>54</v>
      </c>
      <c r="K981" s="97">
        <v>0</v>
      </c>
      <c r="L981" s="97">
        <v>0</v>
      </c>
      <c r="M981" s="97">
        <v>25</v>
      </c>
      <c r="N981" s="97">
        <v>20</v>
      </c>
      <c r="O981" s="97">
        <v>0</v>
      </c>
      <c r="P981" s="98">
        <v>3.5</v>
      </c>
      <c r="Q981" s="98">
        <v>1</v>
      </c>
      <c r="R981" s="102">
        <v>100</v>
      </c>
      <c r="S981" s="102">
        <v>30</v>
      </c>
      <c r="T981" s="102">
        <v>65</v>
      </c>
      <c r="U981" s="102">
        <v>50</v>
      </c>
      <c r="V981" s="102">
        <v>56</v>
      </c>
      <c r="W981" s="100">
        <v>250</v>
      </c>
      <c r="X981" s="100"/>
      <c r="Y981" s="100">
        <v>1</v>
      </c>
      <c r="Z981" s="1"/>
      <c r="AA981" s="1"/>
      <c r="AB981" s="1"/>
      <c r="AC981" s="1"/>
    </row>
    <row r="982" spans="1:29" ht="15.75" customHeight="1" x14ac:dyDescent="0.2">
      <c r="A982" s="94">
        <v>1454800</v>
      </c>
      <c r="B982" s="95" t="s">
        <v>2444</v>
      </c>
      <c r="C982" s="16" t="s">
        <v>290</v>
      </c>
      <c r="D982" s="96">
        <v>0</v>
      </c>
      <c r="E982" s="96">
        <v>0</v>
      </c>
      <c r="F982" s="96">
        <v>0</v>
      </c>
      <c r="G982" s="96">
        <v>0</v>
      </c>
      <c r="H982" s="96">
        <v>0</v>
      </c>
      <c r="I982" s="97">
        <v>66</v>
      </c>
      <c r="J982" s="97">
        <v>0</v>
      </c>
      <c r="K982" s="97">
        <v>66</v>
      </c>
      <c r="L982" s="97">
        <v>0</v>
      </c>
      <c r="M982" s="97">
        <v>25</v>
      </c>
      <c r="N982" s="97">
        <v>20</v>
      </c>
      <c r="O982" s="97">
        <v>0</v>
      </c>
      <c r="P982" s="98">
        <v>3.5</v>
      </c>
      <c r="Q982" s="98">
        <v>1</v>
      </c>
      <c r="R982" s="102">
        <v>100</v>
      </c>
      <c r="S982" s="102">
        <v>30</v>
      </c>
      <c r="T982" s="102">
        <v>65</v>
      </c>
      <c r="U982" s="102">
        <v>50</v>
      </c>
      <c r="V982" s="102">
        <v>56</v>
      </c>
      <c r="W982" s="100">
        <v>250</v>
      </c>
      <c r="X982" s="100"/>
      <c r="Y982" s="100">
        <v>0</v>
      </c>
      <c r="Z982" s="1"/>
      <c r="AA982" s="1"/>
      <c r="AB982" s="1"/>
      <c r="AC982" s="1"/>
    </row>
    <row r="983" spans="1:29" ht="15.75" customHeight="1" x14ac:dyDescent="0.2">
      <c r="A983" s="94" t="s">
        <v>418</v>
      </c>
      <c r="B983" s="94" t="s">
        <v>449</v>
      </c>
      <c r="C983" s="16" t="s">
        <v>2</v>
      </c>
      <c r="D983" s="96" t="s">
        <v>419</v>
      </c>
      <c r="E983" s="96" t="s">
        <v>420</v>
      </c>
      <c r="F983" s="96" t="s">
        <v>421</v>
      </c>
      <c r="G983" s="96" t="s">
        <v>422</v>
      </c>
      <c r="H983" s="96" t="s">
        <v>423</v>
      </c>
      <c r="I983" s="97" t="s">
        <v>424</v>
      </c>
      <c r="J983" s="97" t="s">
        <v>425</v>
      </c>
      <c r="K983" s="97" t="s">
        <v>426</v>
      </c>
      <c r="L983" s="97" t="s">
        <v>427</v>
      </c>
      <c r="M983" s="97" t="s">
        <v>428</v>
      </c>
      <c r="N983" s="97" t="s">
        <v>429</v>
      </c>
      <c r="O983" s="97" t="s">
        <v>430</v>
      </c>
      <c r="P983" s="98" t="s">
        <v>9</v>
      </c>
      <c r="Q983" s="98" t="s">
        <v>431</v>
      </c>
      <c r="R983" s="102" t="s">
        <v>432</v>
      </c>
      <c r="S983" s="102" t="s">
        <v>433</v>
      </c>
      <c r="T983" s="102" t="s">
        <v>434</v>
      </c>
      <c r="U983" s="102" t="s">
        <v>435</v>
      </c>
      <c r="V983" s="102" t="s">
        <v>436</v>
      </c>
      <c r="W983" s="100" t="s">
        <v>437</v>
      </c>
      <c r="X983" s="100" t="s">
        <v>10</v>
      </c>
      <c r="Y983" s="100" t="s">
        <v>438</v>
      </c>
      <c r="Z983" s="1"/>
      <c r="AA983" s="1"/>
      <c r="AB983" s="1"/>
      <c r="AC983" s="1"/>
    </row>
    <row r="984" spans="1:29" ht="15.75" customHeight="1" x14ac:dyDescent="0.2">
      <c r="A984" s="94">
        <v>1455000</v>
      </c>
      <c r="B984" s="103" t="s">
        <v>2445</v>
      </c>
      <c r="C984" s="16" t="s">
        <v>278</v>
      </c>
      <c r="D984" s="96">
        <v>31</v>
      </c>
      <c r="E984" s="96">
        <v>0</v>
      </c>
      <c r="F984" s="96">
        <v>0</v>
      </c>
      <c r="G984" s="96">
        <v>0</v>
      </c>
      <c r="H984" s="96">
        <v>0</v>
      </c>
      <c r="I984" s="97">
        <v>66</v>
      </c>
      <c r="J984" s="97">
        <v>0</v>
      </c>
      <c r="K984" s="97">
        <v>0</v>
      </c>
      <c r="L984" s="97">
        <v>0</v>
      </c>
      <c r="M984" s="97">
        <v>25</v>
      </c>
      <c r="N984" s="97">
        <v>20</v>
      </c>
      <c r="O984" s="97">
        <v>0</v>
      </c>
      <c r="P984" s="98">
        <v>4</v>
      </c>
      <c r="Q984" s="98">
        <v>1</v>
      </c>
      <c r="R984" s="102">
        <v>100</v>
      </c>
      <c r="S984" s="102">
        <v>20</v>
      </c>
      <c r="T984" s="102">
        <v>60</v>
      </c>
      <c r="U984" s="102">
        <v>50</v>
      </c>
      <c r="V984" s="102">
        <v>63</v>
      </c>
      <c r="W984" s="100">
        <v>220</v>
      </c>
      <c r="X984" s="100"/>
      <c r="Y984" s="100">
        <v>0</v>
      </c>
      <c r="Z984" s="1"/>
      <c r="AA984" s="1"/>
      <c r="AB984" s="1"/>
      <c r="AC984" s="1"/>
    </row>
    <row r="985" spans="1:29" ht="15.75" customHeight="1" x14ac:dyDescent="0.2">
      <c r="A985" s="94">
        <v>1455100</v>
      </c>
      <c r="B985" s="95" t="s">
        <v>2446</v>
      </c>
      <c r="C985" s="16" t="s">
        <v>278</v>
      </c>
      <c r="D985" s="96">
        <v>31</v>
      </c>
      <c r="E985" s="96">
        <v>0</v>
      </c>
      <c r="F985" s="96">
        <v>0</v>
      </c>
      <c r="G985" s="96">
        <v>0</v>
      </c>
      <c r="H985" s="96">
        <v>0</v>
      </c>
      <c r="I985" s="97">
        <v>66</v>
      </c>
      <c r="J985" s="97">
        <v>0</v>
      </c>
      <c r="K985" s="97">
        <v>0</v>
      </c>
      <c r="L985" s="97">
        <v>0</v>
      </c>
      <c r="M985" s="97">
        <v>25</v>
      </c>
      <c r="N985" s="97">
        <v>20</v>
      </c>
      <c r="O985" s="97">
        <v>0</v>
      </c>
      <c r="P985" s="98">
        <v>4</v>
      </c>
      <c r="Q985" s="98">
        <v>1</v>
      </c>
      <c r="R985" s="102">
        <v>100</v>
      </c>
      <c r="S985" s="102">
        <v>20</v>
      </c>
      <c r="T985" s="102">
        <v>60</v>
      </c>
      <c r="U985" s="102">
        <v>50</v>
      </c>
      <c r="V985" s="102">
        <v>63</v>
      </c>
      <c r="W985" s="100">
        <v>22</v>
      </c>
      <c r="X985" s="100"/>
      <c r="Y985" s="100">
        <v>0</v>
      </c>
      <c r="Z985" s="1"/>
      <c r="AA985" s="1"/>
      <c r="AB985" s="1"/>
      <c r="AC985" s="1"/>
    </row>
    <row r="986" spans="1:29" ht="15.75" customHeight="1" x14ac:dyDescent="0.2">
      <c r="A986" s="94">
        <v>1455200</v>
      </c>
      <c r="B986" s="95" t="s">
        <v>2447</v>
      </c>
      <c r="C986" s="16" t="s">
        <v>278</v>
      </c>
      <c r="D986" s="96">
        <v>0</v>
      </c>
      <c r="E986" s="96">
        <v>0</v>
      </c>
      <c r="F986" s="96">
        <v>0</v>
      </c>
      <c r="G986" s="96">
        <v>0</v>
      </c>
      <c r="H986" s="96">
        <v>0</v>
      </c>
      <c r="I986" s="97">
        <v>66</v>
      </c>
      <c r="J986" s="97">
        <v>0</v>
      </c>
      <c r="K986" s="97">
        <v>0</v>
      </c>
      <c r="L986" s="97">
        <v>66</v>
      </c>
      <c r="M986" s="97">
        <v>25</v>
      </c>
      <c r="N986" s="97">
        <v>20</v>
      </c>
      <c r="O986" s="97">
        <v>0</v>
      </c>
      <c r="P986" s="98">
        <v>4</v>
      </c>
      <c r="Q986" s="98">
        <v>1</v>
      </c>
      <c r="R986" s="102">
        <v>100</v>
      </c>
      <c r="S986" s="102">
        <v>20</v>
      </c>
      <c r="T986" s="102">
        <v>60</v>
      </c>
      <c r="U986" s="102">
        <v>50</v>
      </c>
      <c r="V986" s="102">
        <v>63</v>
      </c>
      <c r="W986" s="100">
        <v>220</v>
      </c>
      <c r="X986" s="100"/>
      <c r="Y986" s="100">
        <v>0</v>
      </c>
      <c r="Z986" s="1"/>
      <c r="AA986" s="1"/>
      <c r="AB986" s="1"/>
      <c r="AC986" s="1"/>
    </row>
    <row r="987" spans="1:29" ht="15.75" customHeight="1" x14ac:dyDescent="0.2">
      <c r="A987" s="94">
        <v>1455400</v>
      </c>
      <c r="B987" s="95" t="s">
        <v>2448</v>
      </c>
      <c r="C987" s="16" t="s">
        <v>278</v>
      </c>
      <c r="D987" s="96">
        <v>8</v>
      </c>
      <c r="E987" s="96">
        <v>0</v>
      </c>
      <c r="F987" s="96">
        <v>22</v>
      </c>
      <c r="G987" s="96">
        <v>0</v>
      </c>
      <c r="H987" s="96">
        <v>0</v>
      </c>
      <c r="I987" s="97">
        <v>50</v>
      </c>
      <c r="J987" s="97">
        <v>54</v>
      </c>
      <c r="K987" s="97">
        <v>0</v>
      </c>
      <c r="L987" s="97">
        <v>0</v>
      </c>
      <c r="M987" s="97">
        <v>25</v>
      </c>
      <c r="N987" s="97">
        <v>20</v>
      </c>
      <c r="O987" s="97">
        <v>0</v>
      </c>
      <c r="P987" s="98">
        <v>4</v>
      </c>
      <c r="Q987" s="98">
        <v>1</v>
      </c>
      <c r="R987" s="102">
        <v>100</v>
      </c>
      <c r="S987" s="102">
        <v>20</v>
      </c>
      <c r="T987" s="102">
        <v>60</v>
      </c>
      <c r="U987" s="102">
        <v>50</v>
      </c>
      <c r="V987" s="102">
        <v>63</v>
      </c>
      <c r="W987" s="100">
        <v>220</v>
      </c>
      <c r="X987" s="100"/>
      <c r="Y987" s="100">
        <v>1</v>
      </c>
      <c r="Z987" s="1"/>
      <c r="AA987" s="1"/>
      <c r="AB987" s="1"/>
      <c r="AC987" s="1"/>
    </row>
    <row r="988" spans="1:29" ht="15.75" customHeight="1" x14ac:dyDescent="0.2">
      <c r="A988" s="94">
        <v>1455600</v>
      </c>
      <c r="B988" s="95" t="s">
        <v>2449</v>
      </c>
      <c r="C988" s="16" t="s">
        <v>278</v>
      </c>
      <c r="D988" s="96">
        <v>10</v>
      </c>
      <c r="E988" s="96">
        <v>0</v>
      </c>
      <c r="F988" s="96">
        <v>0</v>
      </c>
      <c r="G988" s="96">
        <v>25</v>
      </c>
      <c r="H988" s="96">
        <v>0</v>
      </c>
      <c r="I988" s="97">
        <v>45</v>
      </c>
      <c r="J988" s="97">
        <v>54</v>
      </c>
      <c r="K988" s="97">
        <v>0</v>
      </c>
      <c r="L988" s="97">
        <v>0</v>
      </c>
      <c r="M988" s="97">
        <v>25</v>
      </c>
      <c r="N988" s="97">
        <v>20</v>
      </c>
      <c r="O988" s="97">
        <v>0</v>
      </c>
      <c r="P988" s="98">
        <v>4</v>
      </c>
      <c r="Q988" s="98">
        <v>1</v>
      </c>
      <c r="R988" s="102">
        <v>100</v>
      </c>
      <c r="S988" s="102">
        <v>20</v>
      </c>
      <c r="T988" s="102">
        <v>60</v>
      </c>
      <c r="U988" s="102">
        <v>50</v>
      </c>
      <c r="V988" s="102">
        <v>63</v>
      </c>
      <c r="W988" s="100">
        <v>220</v>
      </c>
      <c r="X988" s="100"/>
      <c r="Y988" s="100">
        <v>1</v>
      </c>
      <c r="Z988" s="1"/>
      <c r="AA988" s="1"/>
      <c r="AB988" s="1"/>
      <c r="AC988" s="1"/>
    </row>
    <row r="989" spans="1:29" ht="15.75" customHeight="1" x14ac:dyDescent="0.2">
      <c r="A989" s="94">
        <v>1455800</v>
      </c>
      <c r="B989" s="95" t="s">
        <v>2450</v>
      </c>
      <c r="C989" s="16" t="s">
        <v>278</v>
      </c>
      <c r="D989" s="96">
        <v>0</v>
      </c>
      <c r="E989" s="96">
        <v>0</v>
      </c>
      <c r="F989" s="96">
        <v>0</v>
      </c>
      <c r="G989" s="96">
        <v>0</v>
      </c>
      <c r="H989" s="96">
        <v>0</v>
      </c>
      <c r="I989" s="97">
        <v>66</v>
      </c>
      <c r="J989" s="97">
        <v>0</v>
      </c>
      <c r="K989" s="97">
        <v>66</v>
      </c>
      <c r="L989" s="97">
        <v>0</v>
      </c>
      <c r="M989" s="97">
        <v>25</v>
      </c>
      <c r="N989" s="97">
        <v>20</v>
      </c>
      <c r="O989" s="97">
        <v>0</v>
      </c>
      <c r="P989" s="98">
        <v>4</v>
      </c>
      <c r="Q989" s="98">
        <v>1</v>
      </c>
      <c r="R989" s="102">
        <v>100</v>
      </c>
      <c r="S989" s="102">
        <v>20</v>
      </c>
      <c r="T989" s="102">
        <v>60</v>
      </c>
      <c r="U989" s="102">
        <v>50</v>
      </c>
      <c r="V989" s="102">
        <v>63</v>
      </c>
      <c r="W989" s="100">
        <v>220</v>
      </c>
      <c r="X989" s="100"/>
      <c r="Y989" s="100">
        <v>0</v>
      </c>
      <c r="Z989" s="1"/>
      <c r="AA989" s="1"/>
      <c r="AB989" s="1"/>
      <c r="AC989" s="1"/>
    </row>
    <row r="990" spans="1:29" ht="15.75" customHeight="1" x14ac:dyDescent="0.2">
      <c r="A990" s="94" t="s">
        <v>418</v>
      </c>
      <c r="B990" s="94" t="s">
        <v>449</v>
      </c>
      <c r="C990" s="16" t="s">
        <v>2</v>
      </c>
      <c r="D990" s="96" t="s">
        <v>419</v>
      </c>
      <c r="E990" s="96" t="s">
        <v>420</v>
      </c>
      <c r="F990" s="96" t="s">
        <v>421</v>
      </c>
      <c r="G990" s="96" t="s">
        <v>422</v>
      </c>
      <c r="H990" s="96" t="s">
        <v>423</v>
      </c>
      <c r="I990" s="97" t="s">
        <v>424</v>
      </c>
      <c r="J990" s="97" t="s">
        <v>425</v>
      </c>
      <c r="K990" s="97" t="s">
        <v>426</v>
      </c>
      <c r="L990" s="97" t="s">
        <v>427</v>
      </c>
      <c r="M990" s="97" t="s">
        <v>428</v>
      </c>
      <c r="N990" s="97" t="s">
        <v>429</v>
      </c>
      <c r="O990" s="97" t="s">
        <v>430</v>
      </c>
      <c r="P990" s="98" t="s">
        <v>9</v>
      </c>
      <c r="Q990" s="98" t="s">
        <v>431</v>
      </c>
      <c r="R990" s="102" t="s">
        <v>432</v>
      </c>
      <c r="S990" s="102" t="s">
        <v>433</v>
      </c>
      <c r="T990" s="102" t="s">
        <v>434</v>
      </c>
      <c r="U990" s="102" t="s">
        <v>435</v>
      </c>
      <c r="V990" s="102" t="s">
        <v>436</v>
      </c>
      <c r="W990" s="100" t="s">
        <v>437</v>
      </c>
      <c r="X990" s="100" t="s">
        <v>10</v>
      </c>
      <c r="Y990" s="100" t="s">
        <v>438</v>
      </c>
      <c r="Z990" s="1"/>
      <c r="AA990" s="1"/>
      <c r="AB990" s="1"/>
      <c r="AC990" s="1"/>
    </row>
    <row r="991" spans="1:29" ht="15.75" customHeight="1" x14ac:dyDescent="0.2">
      <c r="A991" s="94">
        <v>1456000</v>
      </c>
      <c r="B991" s="103" t="s">
        <v>2451</v>
      </c>
      <c r="C991" s="16" t="s">
        <v>275</v>
      </c>
      <c r="D991" s="96">
        <v>34</v>
      </c>
      <c r="E991" s="96">
        <v>0</v>
      </c>
      <c r="F991" s="96">
        <v>0</v>
      </c>
      <c r="G991" s="96">
        <v>0</v>
      </c>
      <c r="H991" s="96">
        <v>0</v>
      </c>
      <c r="I991" s="97">
        <v>62</v>
      </c>
      <c r="J991" s="97">
        <v>0</v>
      </c>
      <c r="K991" s="97">
        <v>0</v>
      </c>
      <c r="L991" s="97">
        <v>0</v>
      </c>
      <c r="M991" s="97">
        <v>25</v>
      </c>
      <c r="N991" s="97">
        <v>20</v>
      </c>
      <c r="O991" s="97">
        <v>0</v>
      </c>
      <c r="P991" s="98">
        <v>3</v>
      </c>
      <c r="Q991" s="98">
        <v>1</v>
      </c>
      <c r="R991" s="102">
        <v>100</v>
      </c>
      <c r="S991" s="102">
        <v>80</v>
      </c>
      <c r="T991" s="102">
        <v>55</v>
      </c>
      <c r="U991" s="102">
        <v>45</v>
      </c>
      <c r="V991" s="102">
        <v>55</v>
      </c>
      <c r="W991" s="100">
        <v>300</v>
      </c>
      <c r="X991" s="100"/>
      <c r="Y991" s="100">
        <v>0</v>
      </c>
      <c r="Z991" s="1"/>
      <c r="AA991" s="1"/>
      <c r="AB991" s="1"/>
      <c r="AC991" s="1"/>
    </row>
    <row r="992" spans="1:29" ht="15.75" customHeight="1" x14ac:dyDescent="0.2">
      <c r="A992" s="94" t="s">
        <v>418</v>
      </c>
      <c r="B992" s="94" t="s">
        <v>449</v>
      </c>
      <c r="C992" s="16" t="s">
        <v>2</v>
      </c>
      <c r="D992" s="96" t="s">
        <v>419</v>
      </c>
      <c r="E992" s="96" t="s">
        <v>420</v>
      </c>
      <c r="F992" s="96" t="s">
        <v>421</v>
      </c>
      <c r="G992" s="96" t="s">
        <v>422</v>
      </c>
      <c r="H992" s="96" t="s">
        <v>423</v>
      </c>
      <c r="I992" s="97" t="s">
        <v>424</v>
      </c>
      <c r="J992" s="97" t="s">
        <v>425</v>
      </c>
      <c r="K992" s="97" t="s">
        <v>426</v>
      </c>
      <c r="L992" s="97" t="s">
        <v>427</v>
      </c>
      <c r="M992" s="97" t="s">
        <v>428</v>
      </c>
      <c r="N992" s="97" t="s">
        <v>429</v>
      </c>
      <c r="O992" s="97" t="s">
        <v>430</v>
      </c>
      <c r="P992" s="98" t="s">
        <v>9</v>
      </c>
      <c r="Q992" s="98" t="s">
        <v>431</v>
      </c>
      <c r="R992" s="102" t="s">
        <v>432</v>
      </c>
      <c r="S992" s="102" t="s">
        <v>433</v>
      </c>
      <c r="T992" s="102" t="s">
        <v>434</v>
      </c>
      <c r="U992" s="102" t="s">
        <v>435</v>
      </c>
      <c r="V992" s="102" t="s">
        <v>436</v>
      </c>
      <c r="W992" s="100" t="s">
        <v>437</v>
      </c>
      <c r="X992" s="100" t="s">
        <v>10</v>
      </c>
      <c r="Y992" s="100" t="s">
        <v>438</v>
      </c>
      <c r="Z992" s="1"/>
      <c r="AA992" s="1"/>
      <c r="AB992" s="1"/>
      <c r="AC992" s="1"/>
    </row>
    <row r="993" spans="1:29" ht="15.75" customHeight="1" x14ac:dyDescent="0.2">
      <c r="A993" s="94">
        <v>1457000</v>
      </c>
      <c r="B993" s="103" t="s">
        <v>2452</v>
      </c>
      <c r="C993" s="16" t="s">
        <v>275</v>
      </c>
      <c r="D993" s="96">
        <v>34</v>
      </c>
      <c r="E993" s="96">
        <v>0</v>
      </c>
      <c r="F993" s="96">
        <v>0</v>
      </c>
      <c r="G993" s="96">
        <v>0</v>
      </c>
      <c r="H993" s="96">
        <v>0</v>
      </c>
      <c r="I993" s="97">
        <v>62</v>
      </c>
      <c r="J993" s="97">
        <v>0</v>
      </c>
      <c r="K993" s="97">
        <v>0</v>
      </c>
      <c r="L993" s="97">
        <v>0</v>
      </c>
      <c r="M993" s="97">
        <v>25</v>
      </c>
      <c r="N993" s="97">
        <v>20</v>
      </c>
      <c r="O993" s="97">
        <v>0</v>
      </c>
      <c r="P993" s="98">
        <v>3</v>
      </c>
      <c r="Q993" s="98">
        <v>1</v>
      </c>
      <c r="R993" s="102">
        <v>100</v>
      </c>
      <c r="S993" s="102">
        <v>20</v>
      </c>
      <c r="T993" s="102">
        <v>85</v>
      </c>
      <c r="U993" s="102">
        <v>45</v>
      </c>
      <c r="V993" s="102">
        <v>55</v>
      </c>
      <c r="W993" s="100">
        <v>300</v>
      </c>
      <c r="X993" s="100"/>
      <c r="Y993" s="100">
        <v>0</v>
      </c>
      <c r="Z993" s="1"/>
      <c r="AA993" s="1"/>
      <c r="AB993" s="1"/>
      <c r="AC993" s="1"/>
    </row>
    <row r="994" spans="1:29" ht="15.75" customHeight="1" x14ac:dyDescent="0.2">
      <c r="A994" s="94" t="s">
        <v>418</v>
      </c>
      <c r="B994" s="94" t="s">
        <v>449</v>
      </c>
      <c r="C994" s="16" t="s">
        <v>2</v>
      </c>
      <c r="D994" s="96" t="s">
        <v>419</v>
      </c>
      <c r="E994" s="96" t="s">
        <v>420</v>
      </c>
      <c r="F994" s="96" t="s">
        <v>421</v>
      </c>
      <c r="G994" s="96" t="s">
        <v>422</v>
      </c>
      <c r="H994" s="96" t="s">
        <v>423</v>
      </c>
      <c r="I994" s="97" t="s">
        <v>424</v>
      </c>
      <c r="J994" s="97" t="s">
        <v>425</v>
      </c>
      <c r="K994" s="97" t="s">
        <v>426</v>
      </c>
      <c r="L994" s="97" t="s">
        <v>427</v>
      </c>
      <c r="M994" s="97" t="s">
        <v>428</v>
      </c>
      <c r="N994" s="97" t="s">
        <v>429</v>
      </c>
      <c r="O994" s="97" t="s">
        <v>430</v>
      </c>
      <c r="P994" s="98" t="s">
        <v>9</v>
      </c>
      <c r="Q994" s="98" t="s">
        <v>431</v>
      </c>
      <c r="R994" s="102" t="s">
        <v>432</v>
      </c>
      <c r="S994" s="102" t="s">
        <v>433</v>
      </c>
      <c r="T994" s="102" t="s">
        <v>434</v>
      </c>
      <c r="U994" s="102" t="s">
        <v>435</v>
      </c>
      <c r="V994" s="102" t="s">
        <v>436</v>
      </c>
      <c r="W994" s="100" t="s">
        <v>437</v>
      </c>
      <c r="X994" s="100" t="s">
        <v>10</v>
      </c>
      <c r="Y994" s="100" t="s">
        <v>438</v>
      </c>
      <c r="Z994" s="1"/>
      <c r="AA994" s="1"/>
      <c r="AB994" s="1"/>
      <c r="AC994" s="1"/>
    </row>
    <row r="995" spans="1:29" ht="15.75" customHeight="1" x14ac:dyDescent="0.2">
      <c r="A995" s="94">
        <v>1460000</v>
      </c>
      <c r="B995" s="103" t="s">
        <v>2453</v>
      </c>
      <c r="C995" s="16" t="s">
        <v>1359</v>
      </c>
      <c r="D995" s="96">
        <v>31</v>
      </c>
      <c r="E995" s="96">
        <v>0</v>
      </c>
      <c r="F995" s="96">
        <v>0</v>
      </c>
      <c r="G995" s="96">
        <v>0</v>
      </c>
      <c r="H995" s="96">
        <v>0</v>
      </c>
      <c r="I995" s="97">
        <v>50</v>
      </c>
      <c r="J995" s="97">
        <v>0</v>
      </c>
      <c r="K995" s="97">
        <v>0</v>
      </c>
      <c r="L995" s="97">
        <v>0</v>
      </c>
      <c r="M995" s="97">
        <v>20</v>
      </c>
      <c r="N995" s="97">
        <v>20</v>
      </c>
      <c r="O995" s="97">
        <v>0</v>
      </c>
      <c r="P995" s="98">
        <v>1</v>
      </c>
      <c r="Q995" s="98">
        <v>0</v>
      </c>
      <c r="R995" s="102">
        <v>85</v>
      </c>
      <c r="S995" s="102">
        <v>65</v>
      </c>
      <c r="T995" s="102">
        <v>30</v>
      </c>
      <c r="U995" s="102">
        <v>65</v>
      </c>
      <c r="V995" s="102">
        <v>40</v>
      </c>
      <c r="W995" s="100">
        <v>180</v>
      </c>
      <c r="X995" s="100"/>
      <c r="Y995" s="100">
        <v>0</v>
      </c>
      <c r="Z995" s="1"/>
      <c r="AA995" s="1"/>
      <c r="AB995" s="1"/>
      <c r="AC995" s="1"/>
    </row>
    <row r="996" spans="1:29" ht="15.75" customHeight="1" x14ac:dyDescent="0.2">
      <c r="A996" s="94">
        <v>1460100</v>
      </c>
      <c r="B996" s="95" t="s">
        <v>2454</v>
      </c>
      <c r="C996" s="16" t="s">
        <v>1359</v>
      </c>
      <c r="D996" s="96">
        <v>31</v>
      </c>
      <c r="E996" s="96">
        <v>0</v>
      </c>
      <c r="F996" s="96">
        <v>0</v>
      </c>
      <c r="G996" s="96">
        <v>0</v>
      </c>
      <c r="H996" s="96">
        <v>0</v>
      </c>
      <c r="I996" s="97">
        <v>50</v>
      </c>
      <c r="J996" s="97">
        <v>0</v>
      </c>
      <c r="K996" s="97">
        <v>0</v>
      </c>
      <c r="L996" s="97">
        <v>0</v>
      </c>
      <c r="M996" s="97">
        <v>20</v>
      </c>
      <c r="N996" s="97">
        <v>20</v>
      </c>
      <c r="O996" s="97">
        <v>0</v>
      </c>
      <c r="P996" s="98">
        <v>1</v>
      </c>
      <c r="Q996" s="98">
        <v>0</v>
      </c>
      <c r="R996" s="102">
        <v>85</v>
      </c>
      <c r="S996" s="102">
        <v>65</v>
      </c>
      <c r="T996" s="102">
        <v>30</v>
      </c>
      <c r="U996" s="102">
        <v>65</v>
      </c>
      <c r="V996" s="102">
        <v>40</v>
      </c>
      <c r="W996" s="100">
        <v>18</v>
      </c>
      <c r="X996" s="100"/>
      <c r="Y996" s="100">
        <v>0</v>
      </c>
      <c r="Z996" s="1"/>
      <c r="AA996" s="1"/>
      <c r="AB996" s="1"/>
      <c r="AC996" s="1"/>
    </row>
    <row r="997" spans="1:29" ht="15.75" customHeight="1" x14ac:dyDescent="0.2">
      <c r="A997" s="94">
        <v>1460200</v>
      </c>
      <c r="B997" s="95" t="s">
        <v>2455</v>
      </c>
      <c r="C997" s="16" t="s">
        <v>1359</v>
      </c>
      <c r="D997" s="96">
        <v>0</v>
      </c>
      <c r="E997" s="96">
        <v>0</v>
      </c>
      <c r="F997" s="96">
        <v>0</v>
      </c>
      <c r="G997" s="96">
        <v>0</v>
      </c>
      <c r="H997" s="96">
        <v>0</v>
      </c>
      <c r="I997" s="97">
        <v>50</v>
      </c>
      <c r="J997" s="97">
        <v>0</v>
      </c>
      <c r="K997" s="97">
        <v>0</v>
      </c>
      <c r="L997" s="97">
        <v>50</v>
      </c>
      <c r="M997" s="97">
        <v>20</v>
      </c>
      <c r="N997" s="97">
        <v>20</v>
      </c>
      <c r="O997" s="97">
        <v>0</v>
      </c>
      <c r="P997" s="98">
        <v>1</v>
      </c>
      <c r="Q997" s="98">
        <v>0</v>
      </c>
      <c r="R997" s="102">
        <v>85</v>
      </c>
      <c r="S997" s="102">
        <v>65</v>
      </c>
      <c r="T997" s="102">
        <v>30</v>
      </c>
      <c r="U997" s="102">
        <v>65</v>
      </c>
      <c r="V997" s="102">
        <v>40</v>
      </c>
      <c r="W997" s="100">
        <v>180</v>
      </c>
      <c r="X997" s="100"/>
      <c r="Y997" s="100">
        <v>0</v>
      </c>
      <c r="Z997" s="1"/>
      <c r="AA997" s="1"/>
      <c r="AB997" s="1"/>
      <c r="AC997" s="1"/>
    </row>
    <row r="998" spans="1:29" ht="15.75" customHeight="1" x14ac:dyDescent="0.2">
      <c r="A998" s="94">
        <v>1460400</v>
      </c>
      <c r="B998" s="95" t="s">
        <v>2456</v>
      </c>
      <c r="C998" s="16" t="s">
        <v>1359</v>
      </c>
      <c r="D998" s="96">
        <v>8</v>
      </c>
      <c r="E998" s="96">
        <v>0</v>
      </c>
      <c r="F998" s="96">
        <v>22</v>
      </c>
      <c r="G998" s="96">
        <v>0</v>
      </c>
      <c r="H998" s="96">
        <v>0</v>
      </c>
      <c r="I998" s="97">
        <v>38</v>
      </c>
      <c r="J998" s="97">
        <v>41</v>
      </c>
      <c r="K998" s="97">
        <v>0</v>
      </c>
      <c r="L998" s="97">
        <v>0</v>
      </c>
      <c r="M998" s="97">
        <v>20</v>
      </c>
      <c r="N998" s="97">
        <v>20</v>
      </c>
      <c r="O998" s="97">
        <v>0</v>
      </c>
      <c r="P998" s="98">
        <v>1</v>
      </c>
      <c r="Q998" s="98">
        <v>0</v>
      </c>
      <c r="R998" s="102">
        <v>85</v>
      </c>
      <c r="S998" s="102">
        <v>65</v>
      </c>
      <c r="T998" s="102">
        <v>30</v>
      </c>
      <c r="U998" s="102">
        <v>65</v>
      </c>
      <c r="V998" s="102">
        <v>40</v>
      </c>
      <c r="W998" s="100">
        <v>180</v>
      </c>
      <c r="X998" s="100"/>
      <c r="Y998" s="100">
        <v>1</v>
      </c>
      <c r="Z998" s="1"/>
      <c r="AA998" s="1"/>
      <c r="AB998" s="1"/>
      <c r="AC998" s="1"/>
    </row>
    <row r="999" spans="1:29" ht="15.75" customHeight="1" x14ac:dyDescent="0.2">
      <c r="A999" s="94">
        <v>1460600</v>
      </c>
      <c r="B999" s="95" t="s">
        <v>2457</v>
      </c>
      <c r="C999" s="16" t="s">
        <v>1359</v>
      </c>
      <c r="D999" s="96">
        <v>10</v>
      </c>
      <c r="E999" s="96">
        <v>0</v>
      </c>
      <c r="F999" s="96">
        <v>0</v>
      </c>
      <c r="G999" s="96">
        <v>25</v>
      </c>
      <c r="H999" s="96">
        <v>0</v>
      </c>
      <c r="I999" s="97">
        <v>34</v>
      </c>
      <c r="J999" s="97">
        <v>41</v>
      </c>
      <c r="K999" s="97">
        <v>0</v>
      </c>
      <c r="L999" s="97">
        <v>0</v>
      </c>
      <c r="M999" s="97">
        <v>20</v>
      </c>
      <c r="N999" s="97">
        <v>20</v>
      </c>
      <c r="O999" s="97">
        <v>0</v>
      </c>
      <c r="P999" s="98">
        <v>1</v>
      </c>
      <c r="Q999" s="98">
        <v>0</v>
      </c>
      <c r="R999" s="102">
        <v>85</v>
      </c>
      <c r="S999" s="102">
        <v>65</v>
      </c>
      <c r="T999" s="102">
        <v>30</v>
      </c>
      <c r="U999" s="102">
        <v>65</v>
      </c>
      <c r="V999" s="102">
        <v>40</v>
      </c>
      <c r="W999" s="100">
        <v>180</v>
      </c>
      <c r="X999" s="100"/>
      <c r="Y999" s="100">
        <v>1</v>
      </c>
      <c r="Z999" s="1"/>
      <c r="AA999" s="1"/>
      <c r="AB999" s="1"/>
      <c r="AC999" s="1"/>
    </row>
    <row r="1000" spans="1:29" ht="15.75" customHeight="1" x14ac:dyDescent="0.2">
      <c r="A1000" s="94">
        <v>1460800</v>
      </c>
      <c r="B1000" s="95" t="s">
        <v>2458</v>
      </c>
      <c r="C1000" s="16" t="s">
        <v>1359</v>
      </c>
      <c r="D1000" s="96">
        <v>0</v>
      </c>
      <c r="E1000" s="96">
        <v>0</v>
      </c>
      <c r="F1000" s="96">
        <v>0</v>
      </c>
      <c r="G1000" s="96">
        <v>0</v>
      </c>
      <c r="H1000" s="96">
        <v>0</v>
      </c>
      <c r="I1000" s="97">
        <v>50</v>
      </c>
      <c r="J1000" s="97">
        <v>0</v>
      </c>
      <c r="K1000" s="97">
        <v>50</v>
      </c>
      <c r="L1000" s="97">
        <v>0</v>
      </c>
      <c r="M1000" s="97">
        <v>20</v>
      </c>
      <c r="N1000" s="97">
        <v>20</v>
      </c>
      <c r="O1000" s="97">
        <v>0</v>
      </c>
      <c r="P1000" s="98">
        <v>1</v>
      </c>
      <c r="Q1000" s="98">
        <v>0</v>
      </c>
      <c r="R1000" s="102">
        <v>85</v>
      </c>
      <c r="S1000" s="102">
        <v>65</v>
      </c>
      <c r="T1000" s="102">
        <v>30</v>
      </c>
      <c r="U1000" s="102">
        <v>65</v>
      </c>
      <c r="V1000" s="102">
        <v>40</v>
      </c>
      <c r="W1000" s="100">
        <v>180</v>
      </c>
      <c r="X1000" s="100"/>
      <c r="Y1000" s="100">
        <v>0</v>
      </c>
      <c r="Z1000" s="1"/>
      <c r="AA1000" s="1"/>
      <c r="AB1000" s="1"/>
      <c r="AC1000" s="1"/>
    </row>
    <row r="1001" spans="1:29" ht="15.75" customHeight="1" x14ac:dyDescent="0.2">
      <c r="A1001" s="94" t="s">
        <v>418</v>
      </c>
      <c r="B1001" s="94" t="s">
        <v>449</v>
      </c>
      <c r="C1001" s="16" t="s">
        <v>2</v>
      </c>
      <c r="D1001" s="96" t="s">
        <v>419</v>
      </c>
      <c r="E1001" s="96" t="s">
        <v>420</v>
      </c>
      <c r="F1001" s="96" t="s">
        <v>421</v>
      </c>
      <c r="G1001" s="96" t="s">
        <v>422</v>
      </c>
      <c r="H1001" s="96" t="s">
        <v>423</v>
      </c>
      <c r="I1001" s="97" t="s">
        <v>424</v>
      </c>
      <c r="J1001" s="97" t="s">
        <v>425</v>
      </c>
      <c r="K1001" s="97" t="s">
        <v>426</v>
      </c>
      <c r="L1001" s="97" t="s">
        <v>427</v>
      </c>
      <c r="M1001" s="97" t="s">
        <v>428</v>
      </c>
      <c r="N1001" s="97" t="s">
        <v>429</v>
      </c>
      <c r="O1001" s="97" t="s">
        <v>430</v>
      </c>
      <c r="P1001" s="98" t="s">
        <v>9</v>
      </c>
      <c r="Q1001" s="98" t="s">
        <v>431</v>
      </c>
      <c r="R1001" s="102" t="s">
        <v>432</v>
      </c>
      <c r="S1001" s="102" t="s">
        <v>433</v>
      </c>
      <c r="T1001" s="102" t="s">
        <v>434</v>
      </c>
      <c r="U1001" s="102" t="s">
        <v>435</v>
      </c>
      <c r="V1001" s="102" t="s">
        <v>436</v>
      </c>
      <c r="W1001" s="100" t="s">
        <v>437</v>
      </c>
      <c r="X1001" s="100" t="s">
        <v>10</v>
      </c>
      <c r="Y1001" s="100" t="s">
        <v>438</v>
      </c>
      <c r="Z1001" s="1"/>
      <c r="AA1001" s="1"/>
      <c r="AB1001" s="1"/>
      <c r="AC1001" s="1"/>
    </row>
    <row r="1002" spans="1:29" ht="15.75" customHeight="1" x14ac:dyDescent="0.2">
      <c r="A1002" s="94">
        <v>1461000</v>
      </c>
      <c r="B1002" s="103" t="s">
        <v>2459</v>
      </c>
      <c r="C1002" s="16" t="s">
        <v>296</v>
      </c>
      <c r="D1002" s="96">
        <v>31</v>
      </c>
      <c r="E1002" s="96">
        <v>0</v>
      </c>
      <c r="F1002" s="96">
        <v>0</v>
      </c>
      <c r="G1002" s="96">
        <v>0</v>
      </c>
      <c r="H1002" s="96">
        <v>0</v>
      </c>
      <c r="I1002" s="97">
        <v>68</v>
      </c>
      <c r="J1002" s="97">
        <v>0</v>
      </c>
      <c r="K1002" s="97">
        <v>0</v>
      </c>
      <c r="L1002" s="97">
        <v>0</v>
      </c>
      <c r="M1002" s="97">
        <v>25</v>
      </c>
      <c r="N1002" s="97">
        <v>20</v>
      </c>
      <c r="O1002" s="97">
        <v>0</v>
      </c>
      <c r="P1002" s="98">
        <v>5</v>
      </c>
      <c r="Q1002" s="98">
        <v>1</v>
      </c>
      <c r="R1002" s="102">
        <v>100</v>
      </c>
      <c r="S1002" s="102">
        <v>30</v>
      </c>
      <c r="T1002" s="102">
        <v>72</v>
      </c>
      <c r="U1002" s="102">
        <v>46</v>
      </c>
      <c r="V1002" s="102">
        <v>55</v>
      </c>
      <c r="W1002" s="100">
        <v>280</v>
      </c>
      <c r="X1002" s="100"/>
      <c r="Y1002" s="100">
        <v>0</v>
      </c>
      <c r="Z1002" s="1"/>
      <c r="AA1002" s="1"/>
      <c r="AB1002" s="1"/>
      <c r="AC1002" s="1"/>
    </row>
    <row r="1003" spans="1:29" ht="15.75" customHeight="1" x14ac:dyDescent="0.2">
      <c r="A1003" s="94">
        <v>1461100</v>
      </c>
      <c r="B1003" s="95" t="s">
        <v>2460</v>
      </c>
      <c r="C1003" s="16" t="s">
        <v>296</v>
      </c>
      <c r="D1003" s="96">
        <v>31</v>
      </c>
      <c r="E1003" s="96">
        <v>0</v>
      </c>
      <c r="F1003" s="96">
        <v>0</v>
      </c>
      <c r="G1003" s="96">
        <v>0</v>
      </c>
      <c r="H1003" s="96">
        <v>0</v>
      </c>
      <c r="I1003" s="97">
        <v>68</v>
      </c>
      <c r="J1003" s="97">
        <v>0</v>
      </c>
      <c r="K1003" s="97">
        <v>0</v>
      </c>
      <c r="L1003" s="97">
        <v>0</v>
      </c>
      <c r="M1003" s="97">
        <v>25</v>
      </c>
      <c r="N1003" s="97">
        <v>20</v>
      </c>
      <c r="O1003" s="97">
        <v>0</v>
      </c>
      <c r="P1003" s="98">
        <v>5</v>
      </c>
      <c r="Q1003" s="98">
        <v>1</v>
      </c>
      <c r="R1003" s="102">
        <v>100</v>
      </c>
      <c r="S1003" s="102">
        <v>30</v>
      </c>
      <c r="T1003" s="102">
        <v>72</v>
      </c>
      <c r="U1003" s="102">
        <v>46</v>
      </c>
      <c r="V1003" s="102">
        <v>55</v>
      </c>
      <c r="W1003" s="100">
        <v>28</v>
      </c>
      <c r="X1003" s="100"/>
      <c r="Y1003" s="100">
        <v>0</v>
      </c>
      <c r="Z1003" s="1"/>
      <c r="AA1003" s="1"/>
      <c r="AB1003" s="1"/>
      <c r="AC1003" s="1"/>
    </row>
    <row r="1004" spans="1:29" ht="15.75" customHeight="1" x14ac:dyDescent="0.2">
      <c r="A1004" s="94">
        <v>1461200</v>
      </c>
      <c r="B1004" s="95" t="s">
        <v>2461</v>
      </c>
      <c r="C1004" s="16" t="s">
        <v>296</v>
      </c>
      <c r="D1004" s="96">
        <v>0</v>
      </c>
      <c r="E1004" s="96">
        <v>0</v>
      </c>
      <c r="F1004" s="96">
        <v>0</v>
      </c>
      <c r="G1004" s="96">
        <v>0</v>
      </c>
      <c r="H1004" s="96">
        <v>0</v>
      </c>
      <c r="I1004" s="97">
        <v>68</v>
      </c>
      <c r="J1004" s="97">
        <v>0</v>
      </c>
      <c r="K1004" s="97">
        <v>0</v>
      </c>
      <c r="L1004" s="97">
        <v>68</v>
      </c>
      <c r="M1004" s="97">
        <v>25</v>
      </c>
      <c r="N1004" s="97">
        <v>20</v>
      </c>
      <c r="O1004" s="97">
        <v>0</v>
      </c>
      <c r="P1004" s="98">
        <v>5</v>
      </c>
      <c r="Q1004" s="98">
        <v>1</v>
      </c>
      <c r="R1004" s="102">
        <v>100</v>
      </c>
      <c r="S1004" s="102">
        <v>30</v>
      </c>
      <c r="T1004" s="102">
        <v>72</v>
      </c>
      <c r="U1004" s="102">
        <v>46</v>
      </c>
      <c r="V1004" s="102">
        <v>55</v>
      </c>
      <c r="W1004" s="100">
        <v>280</v>
      </c>
      <c r="X1004" s="100"/>
      <c r="Y1004" s="100">
        <v>0</v>
      </c>
      <c r="Z1004" s="1"/>
      <c r="AA1004" s="1"/>
      <c r="AB1004" s="1"/>
      <c r="AC1004" s="1"/>
    </row>
    <row r="1005" spans="1:29" ht="15.75" customHeight="1" x14ac:dyDescent="0.2">
      <c r="A1005" s="94">
        <v>1461400</v>
      </c>
      <c r="B1005" s="95" t="s">
        <v>2462</v>
      </c>
      <c r="C1005" s="16" t="s">
        <v>296</v>
      </c>
      <c r="D1005" s="96">
        <v>8</v>
      </c>
      <c r="E1005" s="96">
        <v>0</v>
      </c>
      <c r="F1005" s="96">
        <v>22</v>
      </c>
      <c r="G1005" s="96">
        <v>0</v>
      </c>
      <c r="H1005" s="96">
        <v>0</v>
      </c>
      <c r="I1005" s="97">
        <v>51</v>
      </c>
      <c r="J1005" s="97">
        <v>55</v>
      </c>
      <c r="K1005" s="97">
        <v>0</v>
      </c>
      <c r="L1005" s="97">
        <v>0</v>
      </c>
      <c r="M1005" s="97">
        <v>25</v>
      </c>
      <c r="N1005" s="97">
        <v>20</v>
      </c>
      <c r="O1005" s="97">
        <v>0</v>
      </c>
      <c r="P1005" s="98">
        <v>5</v>
      </c>
      <c r="Q1005" s="98">
        <v>1</v>
      </c>
      <c r="R1005" s="102">
        <v>100</v>
      </c>
      <c r="S1005" s="102">
        <v>30</v>
      </c>
      <c r="T1005" s="102">
        <v>72</v>
      </c>
      <c r="U1005" s="102">
        <v>46</v>
      </c>
      <c r="V1005" s="102">
        <v>55</v>
      </c>
      <c r="W1005" s="100">
        <v>280</v>
      </c>
      <c r="X1005" s="100"/>
      <c r="Y1005" s="100">
        <v>1</v>
      </c>
      <c r="Z1005" s="1"/>
      <c r="AA1005" s="1"/>
      <c r="AB1005" s="1"/>
      <c r="AC1005" s="1"/>
    </row>
    <row r="1006" spans="1:29" ht="15.75" customHeight="1" x14ac:dyDescent="0.2">
      <c r="A1006" s="94">
        <v>1461600</v>
      </c>
      <c r="B1006" s="95" t="s">
        <v>2463</v>
      </c>
      <c r="C1006" s="16" t="s">
        <v>296</v>
      </c>
      <c r="D1006" s="96">
        <v>10</v>
      </c>
      <c r="E1006" s="96">
        <v>0</v>
      </c>
      <c r="F1006" s="96">
        <v>0</v>
      </c>
      <c r="G1006" s="96">
        <v>25</v>
      </c>
      <c r="H1006" s="96">
        <v>0</v>
      </c>
      <c r="I1006" s="97">
        <v>46</v>
      </c>
      <c r="J1006" s="97">
        <v>56</v>
      </c>
      <c r="K1006" s="97">
        <v>0</v>
      </c>
      <c r="L1006" s="97">
        <v>0</v>
      </c>
      <c r="M1006" s="97">
        <v>25</v>
      </c>
      <c r="N1006" s="97">
        <v>20</v>
      </c>
      <c r="O1006" s="97">
        <v>0</v>
      </c>
      <c r="P1006" s="98">
        <v>5</v>
      </c>
      <c r="Q1006" s="98">
        <v>1</v>
      </c>
      <c r="R1006" s="102">
        <v>100</v>
      </c>
      <c r="S1006" s="102">
        <v>30</v>
      </c>
      <c r="T1006" s="102">
        <v>72</v>
      </c>
      <c r="U1006" s="102">
        <v>46</v>
      </c>
      <c r="V1006" s="102">
        <v>55</v>
      </c>
      <c r="W1006" s="100">
        <v>280</v>
      </c>
      <c r="X1006" s="100"/>
      <c r="Y1006" s="100">
        <v>1</v>
      </c>
      <c r="Z1006" s="1"/>
      <c r="AA1006" s="1"/>
      <c r="AB1006" s="1"/>
      <c r="AC1006" s="1"/>
    </row>
    <row r="1007" spans="1:29" ht="15.75" customHeight="1" x14ac:dyDescent="0.2">
      <c r="A1007" s="94">
        <v>1461800</v>
      </c>
      <c r="B1007" s="95" t="s">
        <v>2464</v>
      </c>
      <c r="C1007" s="16" t="s">
        <v>296</v>
      </c>
      <c r="D1007" s="96">
        <v>0</v>
      </c>
      <c r="E1007" s="96">
        <v>0</v>
      </c>
      <c r="F1007" s="96">
        <v>0</v>
      </c>
      <c r="G1007" s="96">
        <v>0</v>
      </c>
      <c r="H1007" s="96">
        <v>0</v>
      </c>
      <c r="I1007" s="97">
        <v>68</v>
      </c>
      <c r="J1007" s="97">
        <v>0</v>
      </c>
      <c r="K1007" s="97">
        <v>68</v>
      </c>
      <c r="L1007" s="97">
        <v>0</v>
      </c>
      <c r="M1007" s="97">
        <v>25</v>
      </c>
      <c r="N1007" s="97">
        <v>20</v>
      </c>
      <c r="O1007" s="97">
        <v>0</v>
      </c>
      <c r="P1007" s="98">
        <v>5</v>
      </c>
      <c r="Q1007" s="98">
        <v>1</v>
      </c>
      <c r="R1007" s="102">
        <v>100</v>
      </c>
      <c r="S1007" s="102">
        <v>30</v>
      </c>
      <c r="T1007" s="102">
        <v>72</v>
      </c>
      <c r="U1007" s="102">
        <v>46</v>
      </c>
      <c r="V1007" s="102">
        <v>55</v>
      </c>
      <c r="W1007" s="100">
        <v>280</v>
      </c>
      <c r="X1007" s="100"/>
      <c r="Y1007" s="100">
        <v>0</v>
      </c>
      <c r="Z1007" s="1"/>
      <c r="AA1007" s="1"/>
      <c r="AB1007" s="1"/>
      <c r="AC1007" s="1"/>
    </row>
    <row r="1008" spans="1:29" ht="15.75" customHeight="1" x14ac:dyDescent="0.2">
      <c r="A1008" s="94" t="s">
        <v>418</v>
      </c>
      <c r="B1008" s="94" t="s">
        <v>449</v>
      </c>
      <c r="C1008" s="16" t="s">
        <v>2</v>
      </c>
      <c r="D1008" s="96" t="s">
        <v>419</v>
      </c>
      <c r="E1008" s="96" t="s">
        <v>420</v>
      </c>
      <c r="F1008" s="96" t="s">
        <v>421</v>
      </c>
      <c r="G1008" s="96" t="s">
        <v>422</v>
      </c>
      <c r="H1008" s="96" t="s">
        <v>423</v>
      </c>
      <c r="I1008" s="97" t="s">
        <v>424</v>
      </c>
      <c r="J1008" s="97" t="s">
        <v>425</v>
      </c>
      <c r="K1008" s="97" t="s">
        <v>426</v>
      </c>
      <c r="L1008" s="97" t="s">
        <v>427</v>
      </c>
      <c r="M1008" s="97" t="s">
        <v>428</v>
      </c>
      <c r="N1008" s="97" t="s">
        <v>429</v>
      </c>
      <c r="O1008" s="97" t="s">
        <v>430</v>
      </c>
      <c r="P1008" s="98" t="s">
        <v>9</v>
      </c>
      <c r="Q1008" s="98" t="s">
        <v>431</v>
      </c>
      <c r="R1008" s="102" t="s">
        <v>432</v>
      </c>
      <c r="S1008" s="102" t="s">
        <v>433</v>
      </c>
      <c r="T1008" s="102" t="s">
        <v>434</v>
      </c>
      <c r="U1008" s="102" t="s">
        <v>435</v>
      </c>
      <c r="V1008" s="102" t="s">
        <v>436</v>
      </c>
      <c r="W1008" s="100" t="s">
        <v>437</v>
      </c>
      <c r="X1008" s="100" t="s">
        <v>10</v>
      </c>
      <c r="Y1008" s="100" t="s">
        <v>438</v>
      </c>
      <c r="Z1008" s="1"/>
      <c r="AA1008" s="1"/>
      <c r="AB1008" s="1"/>
      <c r="AC1008" s="1"/>
    </row>
    <row r="1009" spans="1:29" ht="15.75" customHeight="1" x14ac:dyDescent="0.2">
      <c r="A1009" s="94">
        <v>1462000</v>
      </c>
      <c r="B1009" s="103" t="s">
        <v>2465</v>
      </c>
      <c r="C1009" s="16" t="s">
        <v>275</v>
      </c>
      <c r="D1009" s="96">
        <v>31</v>
      </c>
      <c r="E1009" s="96">
        <v>0</v>
      </c>
      <c r="F1009" s="96">
        <v>0</v>
      </c>
      <c r="G1009" s="96">
        <v>0</v>
      </c>
      <c r="H1009" s="96">
        <v>0</v>
      </c>
      <c r="I1009" s="97">
        <v>62</v>
      </c>
      <c r="J1009" s="97">
        <v>0</v>
      </c>
      <c r="K1009" s="97">
        <v>0</v>
      </c>
      <c r="L1009" s="97">
        <v>0</v>
      </c>
      <c r="M1009" s="97">
        <v>25</v>
      </c>
      <c r="N1009" s="97">
        <v>20</v>
      </c>
      <c r="O1009" s="97">
        <v>0</v>
      </c>
      <c r="P1009" s="98">
        <v>3</v>
      </c>
      <c r="Q1009" s="98">
        <v>1</v>
      </c>
      <c r="R1009" s="102">
        <v>100</v>
      </c>
      <c r="S1009" s="102">
        <v>30</v>
      </c>
      <c r="T1009" s="102">
        <v>72</v>
      </c>
      <c r="U1009" s="102">
        <v>48</v>
      </c>
      <c r="V1009" s="102">
        <v>56</v>
      </c>
      <c r="W1009" s="100">
        <v>230</v>
      </c>
      <c r="X1009" s="100"/>
      <c r="Y1009" s="100">
        <v>0</v>
      </c>
      <c r="Z1009" s="1"/>
      <c r="AA1009" s="1"/>
      <c r="AB1009" s="1"/>
      <c r="AC1009" s="1"/>
    </row>
    <row r="1010" spans="1:29" ht="15.75" customHeight="1" x14ac:dyDescent="0.2">
      <c r="A1010" s="94">
        <v>1462100</v>
      </c>
      <c r="B1010" s="95" t="s">
        <v>2466</v>
      </c>
      <c r="C1010" s="16" t="s">
        <v>275</v>
      </c>
      <c r="D1010" s="96">
        <v>31</v>
      </c>
      <c r="E1010" s="96">
        <v>0</v>
      </c>
      <c r="F1010" s="96">
        <v>0</v>
      </c>
      <c r="G1010" s="96">
        <v>0</v>
      </c>
      <c r="H1010" s="96">
        <v>0</v>
      </c>
      <c r="I1010" s="97">
        <v>62</v>
      </c>
      <c r="J1010" s="97">
        <v>0</v>
      </c>
      <c r="K1010" s="97">
        <v>0</v>
      </c>
      <c r="L1010" s="97">
        <v>0</v>
      </c>
      <c r="M1010" s="97">
        <v>25</v>
      </c>
      <c r="N1010" s="97">
        <v>20</v>
      </c>
      <c r="O1010" s="97">
        <v>0</v>
      </c>
      <c r="P1010" s="98">
        <v>3</v>
      </c>
      <c r="Q1010" s="98">
        <v>1</v>
      </c>
      <c r="R1010" s="102">
        <v>100</v>
      </c>
      <c r="S1010" s="102">
        <v>30</v>
      </c>
      <c r="T1010" s="102">
        <v>72</v>
      </c>
      <c r="U1010" s="102">
        <v>48</v>
      </c>
      <c r="V1010" s="102">
        <v>56</v>
      </c>
      <c r="W1010" s="100">
        <v>23</v>
      </c>
      <c r="X1010" s="100"/>
      <c r="Y1010" s="100">
        <v>0</v>
      </c>
      <c r="Z1010" s="1"/>
      <c r="AA1010" s="1"/>
      <c r="AB1010" s="1"/>
      <c r="AC1010" s="1"/>
    </row>
    <row r="1011" spans="1:29" ht="15.75" customHeight="1" x14ac:dyDescent="0.2">
      <c r="A1011" s="94">
        <v>1462200</v>
      </c>
      <c r="B1011" s="95" t="s">
        <v>2467</v>
      </c>
      <c r="C1011" s="16" t="s">
        <v>275</v>
      </c>
      <c r="D1011" s="96">
        <v>0</v>
      </c>
      <c r="E1011" s="96">
        <v>0</v>
      </c>
      <c r="F1011" s="96">
        <v>0</v>
      </c>
      <c r="G1011" s="96">
        <v>0</v>
      </c>
      <c r="H1011" s="96">
        <v>0</v>
      </c>
      <c r="I1011" s="97">
        <v>62</v>
      </c>
      <c r="J1011" s="97">
        <v>0</v>
      </c>
      <c r="K1011" s="97">
        <v>0</v>
      </c>
      <c r="L1011" s="97">
        <v>62</v>
      </c>
      <c r="M1011" s="97">
        <v>25</v>
      </c>
      <c r="N1011" s="97">
        <v>20</v>
      </c>
      <c r="O1011" s="97">
        <v>0</v>
      </c>
      <c r="P1011" s="98">
        <v>3</v>
      </c>
      <c r="Q1011" s="98">
        <v>1</v>
      </c>
      <c r="R1011" s="102">
        <v>100</v>
      </c>
      <c r="S1011" s="102">
        <v>30</v>
      </c>
      <c r="T1011" s="102">
        <v>72</v>
      </c>
      <c r="U1011" s="102">
        <v>48</v>
      </c>
      <c r="V1011" s="102">
        <v>56</v>
      </c>
      <c r="W1011" s="100">
        <v>230</v>
      </c>
      <c r="X1011" s="100"/>
      <c r="Y1011" s="100">
        <v>0</v>
      </c>
      <c r="Z1011" s="1"/>
      <c r="AA1011" s="1"/>
      <c r="AB1011" s="1"/>
      <c r="AC1011" s="1"/>
    </row>
    <row r="1012" spans="1:29" ht="15.75" customHeight="1" x14ac:dyDescent="0.2">
      <c r="A1012" s="94">
        <v>1462400</v>
      </c>
      <c r="B1012" s="95" t="s">
        <v>2468</v>
      </c>
      <c r="C1012" s="16" t="s">
        <v>275</v>
      </c>
      <c r="D1012" s="96">
        <v>8</v>
      </c>
      <c r="E1012" s="96">
        <v>0</v>
      </c>
      <c r="F1012" s="96">
        <v>22</v>
      </c>
      <c r="G1012" s="96">
        <v>0</v>
      </c>
      <c r="H1012" s="96">
        <v>0</v>
      </c>
      <c r="I1012" s="97">
        <v>47</v>
      </c>
      <c r="J1012" s="97">
        <v>50</v>
      </c>
      <c r="K1012" s="97">
        <v>0</v>
      </c>
      <c r="L1012" s="97">
        <v>0</v>
      </c>
      <c r="M1012" s="97">
        <v>25</v>
      </c>
      <c r="N1012" s="97">
        <v>20</v>
      </c>
      <c r="O1012" s="97">
        <v>0</v>
      </c>
      <c r="P1012" s="98">
        <v>3</v>
      </c>
      <c r="Q1012" s="98">
        <v>1</v>
      </c>
      <c r="R1012" s="102">
        <v>100</v>
      </c>
      <c r="S1012" s="102">
        <v>30</v>
      </c>
      <c r="T1012" s="102">
        <v>72</v>
      </c>
      <c r="U1012" s="102">
        <v>48</v>
      </c>
      <c r="V1012" s="102">
        <v>56</v>
      </c>
      <c r="W1012" s="100">
        <v>230</v>
      </c>
      <c r="X1012" s="100"/>
      <c r="Y1012" s="100">
        <v>1</v>
      </c>
      <c r="Z1012" s="1"/>
      <c r="AA1012" s="1"/>
      <c r="AB1012" s="1"/>
      <c r="AC1012" s="1"/>
    </row>
    <row r="1013" spans="1:29" ht="15.75" customHeight="1" x14ac:dyDescent="0.2">
      <c r="A1013" s="94">
        <v>1462600</v>
      </c>
      <c r="B1013" s="95" t="s">
        <v>2469</v>
      </c>
      <c r="C1013" s="16" t="s">
        <v>275</v>
      </c>
      <c r="D1013" s="96">
        <v>10</v>
      </c>
      <c r="E1013" s="96">
        <v>0</v>
      </c>
      <c r="F1013" s="96">
        <v>0</v>
      </c>
      <c r="G1013" s="96">
        <v>25</v>
      </c>
      <c r="H1013" s="96">
        <v>0</v>
      </c>
      <c r="I1013" s="97">
        <v>42</v>
      </c>
      <c r="J1013" s="97">
        <v>51</v>
      </c>
      <c r="K1013" s="97">
        <v>0</v>
      </c>
      <c r="L1013" s="97">
        <v>0</v>
      </c>
      <c r="M1013" s="97">
        <v>25</v>
      </c>
      <c r="N1013" s="97">
        <v>20</v>
      </c>
      <c r="O1013" s="97">
        <v>0</v>
      </c>
      <c r="P1013" s="98">
        <v>3</v>
      </c>
      <c r="Q1013" s="98">
        <v>1</v>
      </c>
      <c r="R1013" s="102">
        <v>100</v>
      </c>
      <c r="S1013" s="102">
        <v>30</v>
      </c>
      <c r="T1013" s="102">
        <v>72</v>
      </c>
      <c r="U1013" s="102">
        <v>48</v>
      </c>
      <c r="V1013" s="102">
        <v>56</v>
      </c>
      <c r="W1013" s="100">
        <v>230</v>
      </c>
      <c r="X1013" s="100"/>
      <c r="Y1013" s="100">
        <v>1</v>
      </c>
      <c r="Z1013" s="1"/>
      <c r="AA1013" s="1"/>
      <c r="AB1013" s="1"/>
      <c r="AC1013" s="1"/>
    </row>
    <row r="1014" spans="1:29" ht="15.75" customHeight="1" x14ac:dyDescent="0.2">
      <c r="A1014" s="94">
        <v>1462800</v>
      </c>
      <c r="B1014" s="95" t="s">
        <v>2470</v>
      </c>
      <c r="C1014" s="16" t="s">
        <v>275</v>
      </c>
      <c r="D1014" s="96">
        <v>0</v>
      </c>
      <c r="E1014" s="96">
        <v>0</v>
      </c>
      <c r="F1014" s="96">
        <v>0</v>
      </c>
      <c r="G1014" s="96">
        <v>0</v>
      </c>
      <c r="H1014" s="96">
        <v>0</v>
      </c>
      <c r="I1014" s="97">
        <v>62</v>
      </c>
      <c r="J1014" s="97">
        <v>0</v>
      </c>
      <c r="K1014" s="97">
        <v>62</v>
      </c>
      <c r="L1014" s="97">
        <v>0</v>
      </c>
      <c r="M1014" s="97">
        <v>25</v>
      </c>
      <c r="N1014" s="97">
        <v>20</v>
      </c>
      <c r="O1014" s="97">
        <v>0</v>
      </c>
      <c r="P1014" s="98">
        <v>3</v>
      </c>
      <c r="Q1014" s="98">
        <v>1</v>
      </c>
      <c r="R1014" s="102">
        <v>100</v>
      </c>
      <c r="S1014" s="102">
        <v>30</v>
      </c>
      <c r="T1014" s="102">
        <v>72</v>
      </c>
      <c r="U1014" s="102">
        <v>48</v>
      </c>
      <c r="V1014" s="102">
        <v>56</v>
      </c>
      <c r="W1014" s="100">
        <v>230</v>
      </c>
      <c r="X1014" s="100"/>
      <c r="Y1014" s="100">
        <v>0</v>
      </c>
      <c r="Z1014" s="1"/>
      <c r="AA1014" s="1"/>
      <c r="AB1014" s="1"/>
      <c r="AC1014" s="1"/>
    </row>
    <row r="1015" spans="1:29" ht="15.75" customHeight="1" x14ac:dyDescent="0.2">
      <c r="A1015" s="94" t="s">
        <v>418</v>
      </c>
      <c r="B1015" s="94" t="s">
        <v>449</v>
      </c>
      <c r="C1015" s="16" t="s">
        <v>2</v>
      </c>
      <c r="D1015" s="96" t="s">
        <v>419</v>
      </c>
      <c r="E1015" s="96" t="s">
        <v>420</v>
      </c>
      <c r="F1015" s="96" t="s">
        <v>421</v>
      </c>
      <c r="G1015" s="96" t="s">
        <v>422</v>
      </c>
      <c r="H1015" s="96" t="s">
        <v>423</v>
      </c>
      <c r="I1015" s="97" t="s">
        <v>424</v>
      </c>
      <c r="J1015" s="97" t="s">
        <v>425</v>
      </c>
      <c r="K1015" s="97" t="s">
        <v>426</v>
      </c>
      <c r="L1015" s="97" t="s">
        <v>427</v>
      </c>
      <c r="M1015" s="97" t="s">
        <v>428</v>
      </c>
      <c r="N1015" s="97" t="s">
        <v>429</v>
      </c>
      <c r="O1015" s="97" t="s">
        <v>430</v>
      </c>
      <c r="P1015" s="98" t="s">
        <v>9</v>
      </c>
      <c r="Q1015" s="98" t="s">
        <v>431</v>
      </c>
      <c r="R1015" s="102" t="s">
        <v>432</v>
      </c>
      <c r="S1015" s="102" t="s">
        <v>433</v>
      </c>
      <c r="T1015" s="102" t="s">
        <v>434</v>
      </c>
      <c r="U1015" s="102" t="s">
        <v>435</v>
      </c>
      <c r="V1015" s="102" t="s">
        <v>436</v>
      </c>
      <c r="W1015" s="100" t="s">
        <v>437</v>
      </c>
      <c r="X1015" s="100" t="s">
        <v>10</v>
      </c>
      <c r="Y1015" s="100" t="s">
        <v>438</v>
      </c>
      <c r="Z1015" s="1"/>
      <c r="AA1015" s="1"/>
      <c r="AB1015" s="1"/>
      <c r="AC1015" s="1"/>
    </row>
    <row r="1016" spans="1:29" ht="15.75" customHeight="1" x14ac:dyDescent="0.2">
      <c r="A1016" s="94">
        <v>1470000</v>
      </c>
      <c r="B1016" s="103" t="s">
        <v>2471</v>
      </c>
      <c r="C1016" s="16" t="s">
        <v>220</v>
      </c>
      <c r="D1016" s="96">
        <v>22</v>
      </c>
      <c r="E1016" s="96">
        <v>70</v>
      </c>
      <c r="F1016" s="96">
        <v>0</v>
      </c>
      <c r="G1016" s="96">
        <v>0</v>
      </c>
      <c r="H1016" s="96">
        <v>0</v>
      </c>
      <c r="I1016" s="97">
        <v>78</v>
      </c>
      <c r="J1016" s="97">
        <v>0</v>
      </c>
      <c r="K1016" s="97">
        <v>0</v>
      </c>
      <c r="L1016" s="97">
        <v>0</v>
      </c>
      <c r="M1016" s="97">
        <v>25</v>
      </c>
      <c r="N1016" s="97">
        <v>20</v>
      </c>
      <c r="O1016" s="97">
        <v>0</v>
      </c>
      <c r="P1016" s="98">
        <v>3</v>
      </c>
      <c r="Q1016" s="98">
        <v>1</v>
      </c>
      <c r="R1016" s="102">
        <v>90</v>
      </c>
      <c r="S1016" s="102">
        <v>28</v>
      </c>
      <c r="T1016" s="102">
        <v>69</v>
      </c>
      <c r="U1016" s="102">
        <v>40</v>
      </c>
      <c r="V1016" s="102">
        <v>48</v>
      </c>
      <c r="W1016" s="100">
        <v>160</v>
      </c>
      <c r="X1016" s="100">
        <v>6401</v>
      </c>
      <c r="Y1016" s="100">
        <v>0</v>
      </c>
      <c r="Z1016" s="1"/>
      <c r="AA1016" s="1"/>
      <c r="AB1016" s="1"/>
      <c r="AC1016" s="1"/>
    </row>
    <row r="1017" spans="1:29" ht="15.75" customHeight="1" x14ac:dyDescent="0.2">
      <c r="A1017" s="94">
        <v>1470100</v>
      </c>
      <c r="B1017" s="95" t="s">
        <v>2472</v>
      </c>
      <c r="C1017" s="16" t="s">
        <v>220</v>
      </c>
      <c r="D1017" s="96">
        <v>22</v>
      </c>
      <c r="E1017" s="96">
        <v>70</v>
      </c>
      <c r="F1017" s="96">
        <v>0</v>
      </c>
      <c r="G1017" s="96">
        <v>0</v>
      </c>
      <c r="H1017" s="96">
        <v>0</v>
      </c>
      <c r="I1017" s="97">
        <v>78</v>
      </c>
      <c r="J1017" s="97">
        <v>0</v>
      </c>
      <c r="K1017" s="97">
        <v>0</v>
      </c>
      <c r="L1017" s="97">
        <v>0</v>
      </c>
      <c r="M1017" s="97">
        <v>25</v>
      </c>
      <c r="N1017" s="97">
        <v>20</v>
      </c>
      <c r="O1017" s="97">
        <v>0</v>
      </c>
      <c r="P1017" s="98">
        <v>3</v>
      </c>
      <c r="Q1017" s="98">
        <v>1</v>
      </c>
      <c r="R1017" s="102">
        <v>90</v>
      </c>
      <c r="S1017" s="102">
        <v>28</v>
      </c>
      <c r="T1017" s="102">
        <v>69</v>
      </c>
      <c r="U1017" s="102">
        <v>40</v>
      </c>
      <c r="V1017" s="102">
        <v>48</v>
      </c>
      <c r="W1017" s="100">
        <v>16</v>
      </c>
      <c r="X1017" s="100">
        <v>6401</v>
      </c>
      <c r="Y1017" s="100">
        <v>0</v>
      </c>
      <c r="Z1017" s="1"/>
      <c r="AA1017" s="1"/>
      <c r="AB1017" s="1"/>
      <c r="AC1017" s="1"/>
    </row>
    <row r="1018" spans="1:29" ht="15.75" customHeight="1" x14ac:dyDescent="0.2">
      <c r="A1018" s="94">
        <v>1470200</v>
      </c>
      <c r="B1018" s="95" t="s">
        <v>2473</v>
      </c>
      <c r="C1018" s="16" t="s">
        <v>220</v>
      </c>
      <c r="D1018" s="96">
        <v>0</v>
      </c>
      <c r="E1018" s="96">
        <v>0</v>
      </c>
      <c r="F1018" s="96">
        <v>0</v>
      </c>
      <c r="G1018" s="96">
        <v>0</v>
      </c>
      <c r="H1018" s="96">
        <v>0</v>
      </c>
      <c r="I1018" s="97">
        <v>78</v>
      </c>
      <c r="J1018" s="97">
        <v>0</v>
      </c>
      <c r="K1018" s="97">
        <v>0</v>
      </c>
      <c r="L1018" s="97">
        <v>78</v>
      </c>
      <c r="M1018" s="97">
        <v>25</v>
      </c>
      <c r="N1018" s="97">
        <v>20</v>
      </c>
      <c r="O1018" s="97">
        <v>0</v>
      </c>
      <c r="P1018" s="98">
        <v>3</v>
      </c>
      <c r="Q1018" s="98">
        <v>1</v>
      </c>
      <c r="R1018" s="102">
        <v>90</v>
      </c>
      <c r="S1018" s="102">
        <v>28</v>
      </c>
      <c r="T1018" s="102">
        <v>69</v>
      </c>
      <c r="U1018" s="102">
        <v>40</v>
      </c>
      <c r="V1018" s="102">
        <v>48</v>
      </c>
      <c r="W1018" s="100">
        <v>160</v>
      </c>
      <c r="X1018" s="100">
        <v>6401</v>
      </c>
      <c r="Y1018" s="100">
        <v>0</v>
      </c>
      <c r="Z1018" s="1"/>
      <c r="AA1018" s="1"/>
      <c r="AB1018" s="1"/>
      <c r="AC1018" s="1"/>
    </row>
    <row r="1019" spans="1:29" ht="15.75" customHeight="1" x14ac:dyDescent="0.2">
      <c r="A1019" s="94">
        <v>1470400</v>
      </c>
      <c r="B1019" s="95" t="s">
        <v>2474</v>
      </c>
      <c r="C1019" s="16" t="s">
        <v>220</v>
      </c>
      <c r="D1019" s="96">
        <v>6</v>
      </c>
      <c r="E1019" s="96">
        <v>20</v>
      </c>
      <c r="F1019" s="96">
        <v>66</v>
      </c>
      <c r="G1019" s="96">
        <v>0</v>
      </c>
      <c r="H1019" s="96">
        <v>0</v>
      </c>
      <c r="I1019" s="97">
        <v>59</v>
      </c>
      <c r="J1019" s="97">
        <v>63</v>
      </c>
      <c r="K1019" s="97">
        <v>0</v>
      </c>
      <c r="L1019" s="97">
        <v>0</v>
      </c>
      <c r="M1019" s="97">
        <v>25</v>
      </c>
      <c r="N1019" s="97">
        <v>20</v>
      </c>
      <c r="O1019" s="97">
        <v>0</v>
      </c>
      <c r="P1019" s="98">
        <v>3</v>
      </c>
      <c r="Q1019" s="98">
        <v>1</v>
      </c>
      <c r="R1019" s="102">
        <v>90</v>
      </c>
      <c r="S1019" s="102">
        <v>28</v>
      </c>
      <c r="T1019" s="102">
        <v>69</v>
      </c>
      <c r="U1019" s="102">
        <v>40</v>
      </c>
      <c r="V1019" s="102">
        <v>48</v>
      </c>
      <c r="W1019" s="100">
        <v>160</v>
      </c>
      <c r="X1019" s="100">
        <v>6401</v>
      </c>
      <c r="Y1019" s="100">
        <v>1</v>
      </c>
      <c r="Z1019" s="1"/>
      <c r="AA1019" s="1"/>
      <c r="AB1019" s="1"/>
      <c r="AC1019" s="1"/>
    </row>
    <row r="1020" spans="1:29" ht="15.75" customHeight="1" x14ac:dyDescent="0.2">
      <c r="A1020" s="94">
        <v>1470600</v>
      </c>
      <c r="B1020" s="95" t="s">
        <v>2475</v>
      </c>
      <c r="C1020" s="16" t="s">
        <v>220</v>
      </c>
      <c r="D1020" s="96">
        <v>7</v>
      </c>
      <c r="E1020" s="96">
        <v>21</v>
      </c>
      <c r="F1020" s="96">
        <v>0</v>
      </c>
      <c r="G1020" s="96">
        <v>73</v>
      </c>
      <c r="H1020" s="96">
        <v>0</v>
      </c>
      <c r="I1020" s="97">
        <v>53</v>
      </c>
      <c r="J1020" s="97">
        <v>64</v>
      </c>
      <c r="K1020" s="97">
        <v>0</v>
      </c>
      <c r="L1020" s="97">
        <v>0</v>
      </c>
      <c r="M1020" s="97">
        <v>25</v>
      </c>
      <c r="N1020" s="97">
        <v>20</v>
      </c>
      <c r="O1020" s="97">
        <v>0</v>
      </c>
      <c r="P1020" s="98">
        <v>3</v>
      </c>
      <c r="Q1020" s="98">
        <v>1</v>
      </c>
      <c r="R1020" s="102">
        <v>90</v>
      </c>
      <c r="S1020" s="102">
        <v>28</v>
      </c>
      <c r="T1020" s="102">
        <v>69</v>
      </c>
      <c r="U1020" s="102">
        <v>40</v>
      </c>
      <c r="V1020" s="102">
        <v>48</v>
      </c>
      <c r="W1020" s="100">
        <v>160</v>
      </c>
      <c r="X1020" s="100">
        <v>6401</v>
      </c>
      <c r="Y1020" s="100">
        <v>1</v>
      </c>
      <c r="Z1020" s="1"/>
      <c r="AA1020" s="1"/>
      <c r="AB1020" s="1"/>
      <c r="AC1020" s="1"/>
    </row>
    <row r="1021" spans="1:29" ht="15.75" customHeight="1" x14ac:dyDescent="0.2">
      <c r="A1021" s="94">
        <v>1470800</v>
      </c>
      <c r="B1021" s="95" t="s">
        <v>2476</v>
      </c>
      <c r="C1021" s="16" t="s">
        <v>220</v>
      </c>
      <c r="D1021" s="96">
        <v>0</v>
      </c>
      <c r="E1021" s="96">
        <v>0</v>
      </c>
      <c r="F1021" s="96">
        <v>0</v>
      </c>
      <c r="G1021" s="96">
        <v>0</v>
      </c>
      <c r="H1021" s="96">
        <v>0</v>
      </c>
      <c r="I1021" s="97">
        <v>78</v>
      </c>
      <c r="J1021" s="97">
        <v>0</v>
      </c>
      <c r="K1021" s="97">
        <v>78</v>
      </c>
      <c r="L1021" s="97">
        <v>0</v>
      </c>
      <c r="M1021" s="97">
        <v>25</v>
      </c>
      <c r="N1021" s="97">
        <v>20</v>
      </c>
      <c r="O1021" s="97">
        <v>0</v>
      </c>
      <c r="P1021" s="98">
        <v>3</v>
      </c>
      <c r="Q1021" s="98">
        <v>1</v>
      </c>
      <c r="R1021" s="102">
        <v>90</v>
      </c>
      <c r="S1021" s="102">
        <v>28</v>
      </c>
      <c r="T1021" s="102">
        <v>69</v>
      </c>
      <c r="U1021" s="102">
        <v>40</v>
      </c>
      <c r="V1021" s="102">
        <v>48</v>
      </c>
      <c r="W1021" s="100">
        <v>160</v>
      </c>
      <c r="X1021" s="100">
        <v>6401</v>
      </c>
      <c r="Y1021" s="100">
        <v>0</v>
      </c>
      <c r="Z1021" s="1"/>
      <c r="AA1021" s="1"/>
      <c r="AB1021" s="1"/>
      <c r="AC1021" s="1"/>
    </row>
    <row r="1022" spans="1:29" ht="15.75" customHeight="1" x14ac:dyDescent="0.2">
      <c r="A1022" s="94" t="s">
        <v>418</v>
      </c>
      <c r="B1022" s="94" t="s">
        <v>449</v>
      </c>
      <c r="C1022" s="16" t="s">
        <v>2</v>
      </c>
      <c r="D1022" s="96" t="s">
        <v>419</v>
      </c>
      <c r="E1022" s="96" t="s">
        <v>420</v>
      </c>
      <c r="F1022" s="96" t="s">
        <v>421</v>
      </c>
      <c r="G1022" s="96" t="s">
        <v>422</v>
      </c>
      <c r="H1022" s="96" t="s">
        <v>423</v>
      </c>
      <c r="I1022" s="97" t="s">
        <v>424</v>
      </c>
      <c r="J1022" s="97" t="s">
        <v>425</v>
      </c>
      <c r="K1022" s="97" t="s">
        <v>426</v>
      </c>
      <c r="L1022" s="97" t="s">
        <v>427</v>
      </c>
      <c r="M1022" s="97" t="s">
        <v>428</v>
      </c>
      <c r="N1022" s="97" t="s">
        <v>429</v>
      </c>
      <c r="O1022" s="97" t="s">
        <v>430</v>
      </c>
      <c r="P1022" s="98" t="s">
        <v>9</v>
      </c>
      <c r="Q1022" s="98" t="s">
        <v>431</v>
      </c>
      <c r="R1022" s="102" t="s">
        <v>432</v>
      </c>
      <c r="S1022" s="102" t="s">
        <v>433</v>
      </c>
      <c r="T1022" s="102" t="s">
        <v>434</v>
      </c>
      <c r="U1022" s="102" t="s">
        <v>435</v>
      </c>
      <c r="V1022" s="102" t="s">
        <v>436</v>
      </c>
      <c r="W1022" s="100" t="s">
        <v>437</v>
      </c>
      <c r="X1022" s="100" t="s">
        <v>10</v>
      </c>
      <c r="Y1022" s="100" t="s">
        <v>438</v>
      </c>
      <c r="Z1022" s="1"/>
      <c r="AA1022" s="1"/>
      <c r="AB1022" s="1"/>
      <c r="AC1022" s="1"/>
    </row>
    <row r="1023" spans="1:29" ht="15.75" customHeight="1" x14ac:dyDescent="0.2">
      <c r="A1023" s="94">
        <v>1471000</v>
      </c>
      <c r="B1023" s="103" t="s">
        <v>1484</v>
      </c>
      <c r="C1023" s="16" t="s">
        <v>296</v>
      </c>
      <c r="D1023" s="96">
        <v>34</v>
      </c>
      <c r="E1023" s="96">
        <v>0</v>
      </c>
      <c r="F1023" s="96">
        <v>0</v>
      </c>
      <c r="G1023" s="96">
        <v>0</v>
      </c>
      <c r="H1023" s="96">
        <v>0</v>
      </c>
      <c r="I1023" s="97">
        <v>70</v>
      </c>
      <c r="J1023" s="97">
        <v>0</v>
      </c>
      <c r="K1023" s="97">
        <v>0</v>
      </c>
      <c r="L1023" s="97">
        <v>0</v>
      </c>
      <c r="M1023" s="97">
        <v>25</v>
      </c>
      <c r="N1023" s="97">
        <v>20</v>
      </c>
      <c r="O1023" s="97">
        <v>0</v>
      </c>
      <c r="P1023" s="98">
        <v>5</v>
      </c>
      <c r="Q1023" s="98">
        <v>1</v>
      </c>
      <c r="R1023" s="102">
        <v>100</v>
      </c>
      <c r="S1023" s="102">
        <v>60</v>
      </c>
      <c r="T1023" s="102">
        <v>80</v>
      </c>
      <c r="U1023" s="102">
        <v>80</v>
      </c>
      <c r="V1023" s="102">
        <v>60</v>
      </c>
      <c r="W1023" s="100">
        <v>250</v>
      </c>
      <c r="X1023" s="100"/>
      <c r="Y1023" s="100">
        <v>0</v>
      </c>
      <c r="Z1023" s="1"/>
      <c r="AA1023" s="1"/>
      <c r="AB1023" s="1"/>
      <c r="AC1023" s="1"/>
    </row>
    <row r="1024" spans="1:29" ht="15.75" customHeight="1" x14ac:dyDescent="0.2">
      <c r="A1024" s="94" t="s">
        <v>418</v>
      </c>
      <c r="B1024" s="94" t="s">
        <v>449</v>
      </c>
      <c r="C1024" s="16" t="s">
        <v>2</v>
      </c>
      <c r="D1024" s="96" t="s">
        <v>419</v>
      </c>
      <c r="E1024" s="96" t="s">
        <v>420</v>
      </c>
      <c r="F1024" s="96" t="s">
        <v>421</v>
      </c>
      <c r="G1024" s="96" t="s">
        <v>422</v>
      </c>
      <c r="H1024" s="96" t="s">
        <v>423</v>
      </c>
      <c r="I1024" s="97" t="s">
        <v>424</v>
      </c>
      <c r="J1024" s="97" t="s">
        <v>425</v>
      </c>
      <c r="K1024" s="97" t="s">
        <v>426</v>
      </c>
      <c r="L1024" s="97" t="s">
        <v>427</v>
      </c>
      <c r="M1024" s="97" t="s">
        <v>428</v>
      </c>
      <c r="N1024" s="97" t="s">
        <v>429</v>
      </c>
      <c r="O1024" s="97" t="s">
        <v>430</v>
      </c>
      <c r="P1024" s="98" t="s">
        <v>9</v>
      </c>
      <c r="Q1024" s="98" t="s">
        <v>431</v>
      </c>
      <c r="R1024" s="102" t="s">
        <v>432</v>
      </c>
      <c r="S1024" s="102" t="s">
        <v>433</v>
      </c>
      <c r="T1024" s="102" t="s">
        <v>434</v>
      </c>
      <c r="U1024" s="102" t="s">
        <v>435</v>
      </c>
      <c r="V1024" s="102" t="s">
        <v>436</v>
      </c>
      <c r="W1024" s="100" t="s">
        <v>437</v>
      </c>
      <c r="X1024" s="100" t="s">
        <v>10</v>
      </c>
      <c r="Y1024" s="100" t="s">
        <v>438</v>
      </c>
      <c r="Z1024" s="1"/>
      <c r="AA1024" s="1"/>
      <c r="AB1024" s="1"/>
      <c r="AC1024" s="1"/>
    </row>
    <row r="1025" spans="1:29" ht="15.75" customHeight="1" x14ac:dyDescent="0.2">
      <c r="A1025" s="94">
        <v>1472000</v>
      </c>
      <c r="B1025" s="103" t="s">
        <v>2477</v>
      </c>
      <c r="C1025" s="16" t="s">
        <v>278</v>
      </c>
      <c r="D1025" s="96">
        <v>31</v>
      </c>
      <c r="E1025" s="96">
        <v>0</v>
      </c>
      <c r="F1025" s="96">
        <v>0</v>
      </c>
      <c r="G1025" s="96">
        <v>0</v>
      </c>
      <c r="H1025" s="96">
        <v>0</v>
      </c>
      <c r="I1025" s="97">
        <v>64</v>
      </c>
      <c r="J1025" s="97">
        <v>0</v>
      </c>
      <c r="K1025" s="97">
        <v>0</v>
      </c>
      <c r="L1025" s="97">
        <v>0</v>
      </c>
      <c r="M1025" s="97">
        <v>25</v>
      </c>
      <c r="N1025" s="97">
        <v>20</v>
      </c>
      <c r="O1025" s="97">
        <v>0</v>
      </c>
      <c r="P1025" s="98">
        <v>4</v>
      </c>
      <c r="Q1025" s="98">
        <v>1</v>
      </c>
      <c r="R1025" s="102">
        <v>100</v>
      </c>
      <c r="S1025" s="102">
        <v>30</v>
      </c>
      <c r="T1025" s="102">
        <v>75</v>
      </c>
      <c r="U1025" s="102">
        <v>50</v>
      </c>
      <c r="V1025" s="102">
        <v>57</v>
      </c>
      <c r="W1025" s="100">
        <v>280</v>
      </c>
      <c r="X1025" s="100"/>
      <c r="Y1025" s="100">
        <v>0</v>
      </c>
      <c r="Z1025" s="1"/>
      <c r="AA1025" s="1"/>
      <c r="AB1025" s="1"/>
      <c r="AC1025" s="1"/>
    </row>
    <row r="1026" spans="1:29" ht="15.75" customHeight="1" x14ac:dyDescent="0.2">
      <c r="A1026" s="94">
        <v>1472100</v>
      </c>
      <c r="B1026" s="95" t="s">
        <v>2478</v>
      </c>
      <c r="C1026" s="16" t="s">
        <v>278</v>
      </c>
      <c r="D1026" s="96">
        <v>31</v>
      </c>
      <c r="E1026" s="96">
        <v>0</v>
      </c>
      <c r="F1026" s="96">
        <v>0</v>
      </c>
      <c r="G1026" s="96">
        <v>0</v>
      </c>
      <c r="H1026" s="96">
        <v>0</v>
      </c>
      <c r="I1026" s="97">
        <v>64</v>
      </c>
      <c r="J1026" s="97">
        <v>0</v>
      </c>
      <c r="K1026" s="97">
        <v>0</v>
      </c>
      <c r="L1026" s="97">
        <v>0</v>
      </c>
      <c r="M1026" s="97">
        <v>25</v>
      </c>
      <c r="N1026" s="97">
        <v>20</v>
      </c>
      <c r="O1026" s="97">
        <v>0</v>
      </c>
      <c r="P1026" s="98">
        <v>4</v>
      </c>
      <c r="Q1026" s="98">
        <v>1</v>
      </c>
      <c r="R1026" s="102">
        <v>100</v>
      </c>
      <c r="S1026" s="102">
        <v>30</v>
      </c>
      <c r="T1026" s="102">
        <v>75</v>
      </c>
      <c r="U1026" s="102">
        <v>50</v>
      </c>
      <c r="V1026" s="102">
        <v>57</v>
      </c>
      <c r="W1026" s="100">
        <v>28</v>
      </c>
      <c r="X1026" s="100"/>
      <c r="Y1026" s="100">
        <v>0</v>
      </c>
      <c r="Z1026" s="1"/>
      <c r="AA1026" s="1"/>
      <c r="AB1026" s="1"/>
      <c r="AC1026" s="1"/>
    </row>
    <row r="1027" spans="1:29" ht="15.75" customHeight="1" x14ac:dyDescent="0.2">
      <c r="A1027" s="94">
        <v>1472200</v>
      </c>
      <c r="B1027" s="95" t="s">
        <v>2479</v>
      </c>
      <c r="C1027" s="16" t="s">
        <v>278</v>
      </c>
      <c r="D1027" s="96">
        <v>0</v>
      </c>
      <c r="E1027" s="96">
        <v>0</v>
      </c>
      <c r="F1027" s="96">
        <v>0</v>
      </c>
      <c r="G1027" s="96">
        <v>0</v>
      </c>
      <c r="H1027" s="96">
        <v>0</v>
      </c>
      <c r="I1027" s="97">
        <v>64</v>
      </c>
      <c r="J1027" s="97">
        <v>0</v>
      </c>
      <c r="K1027" s="97">
        <v>0</v>
      </c>
      <c r="L1027" s="97">
        <v>64</v>
      </c>
      <c r="M1027" s="97">
        <v>25</v>
      </c>
      <c r="N1027" s="97">
        <v>20</v>
      </c>
      <c r="O1027" s="97">
        <v>0</v>
      </c>
      <c r="P1027" s="98">
        <v>4</v>
      </c>
      <c r="Q1027" s="98">
        <v>1</v>
      </c>
      <c r="R1027" s="102">
        <v>100</v>
      </c>
      <c r="S1027" s="102">
        <v>30</v>
      </c>
      <c r="T1027" s="102">
        <v>75</v>
      </c>
      <c r="U1027" s="102">
        <v>50</v>
      </c>
      <c r="V1027" s="102">
        <v>57</v>
      </c>
      <c r="W1027" s="100">
        <v>280</v>
      </c>
      <c r="X1027" s="100"/>
      <c r="Y1027" s="100">
        <v>0</v>
      </c>
      <c r="Z1027" s="1"/>
      <c r="AA1027" s="1"/>
      <c r="AB1027" s="1"/>
      <c r="AC1027" s="1"/>
    </row>
    <row r="1028" spans="1:29" ht="15.75" customHeight="1" x14ac:dyDescent="0.2">
      <c r="A1028" s="94">
        <v>1472400</v>
      </c>
      <c r="B1028" s="95" t="s">
        <v>2480</v>
      </c>
      <c r="C1028" s="16" t="s">
        <v>278</v>
      </c>
      <c r="D1028" s="96">
        <v>8</v>
      </c>
      <c r="E1028" s="96">
        <v>0</v>
      </c>
      <c r="F1028" s="96">
        <v>22</v>
      </c>
      <c r="G1028" s="96">
        <v>0</v>
      </c>
      <c r="H1028" s="96">
        <v>0</v>
      </c>
      <c r="I1028" s="97">
        <v>48</v>
      </c>
      <c r="J1028" s="97">
        <v>52</v>
      </c>
      <c r="K1028" s="97">
        <v>0</v>
      </c>
      <c r="L1028" s="97">
        <v>0</v>
      </c>
      <c r="M1028" s="97">
        <v>25</v>
      </c>
      <c r="N1028" s="97">
        <v>20</v>
      </c>
      <c r="O1028" s="97">
        <v>0</v>
      </c>
      <c r="P1028" s="98">
        <v>4</v>
      </c>
      <c r="Q1028" s="98">
        <v>1</v>
      </c>
      <c r="R1028" s="102">
        <v>100</v>
      </c>
      <c r="S1028" s="102">
        <v>30</v>
      </c>
      <c r="T1028" s="102">
        <v>75</v>
      </c>
      <c r="U1028" s="102">
        <v>50</v>
      </c>
      <c r="V1028" s="102">
        <v>57</v>
      </c>
      <c r="W1028" s="100">
        <v>280</v>
      </c>
      <c r="X1028" s="100"/>
      <c r="Y1028" s="100">
        <v>1</v>
      </c>
      <c r="Z1028" s="1"/>
      <c r="AA1028" s="1"/>
      <c r="AB1028" s="1"/>
      <c r="AC1028" s="1"/>
    </row>
    <row r="1029" spans="1:29" ht="15.75" customHeight="1" x14ac:dyDescent="0.2">
      <c r="A1029" s="94">
        <v>1472600</v>
      </c>
      <c r="B1029" s="95" t="s">
        <v>2481</v>
      </c>
      <c r="C1029" s="16" t="s">
        <v>278</v>
      </c>
      <c r="D1029" s="96">
        <v>10</v>
      </c>
      <c r="E1029" s="96">
        <v>0</v>
      </c>
      <c r="F1029" s="96">
        <v>0</v>
      </c>
      <c r="G1029" s="96">
        <v>25</v>
      </c>
      <c r="H1029" s="96">
        <v>0</v>
      </c>
      <c r="I1029" s="97">
        <v>43</v>
      </c>
      <c r="J1029" s="97">
        <v>53</v>
      </c>
      <c r="K1029" s="97">
        <v>0</v>
      </c>
      <c r="L1029" s="97">
        <v>0</v>
      </c>
      <c r="M1029" s="97">
        <v>25</v>
      </c>
      <c r="N1029" s="97">
        <v>20</v>
      </c>
      <c r="O1029" s="97">
        <v>0</v>
      </c>
      <c r="P1029" s="98">
        <v>4</v>
      </c>
      <c r="Q1029" s="98">
        <v>1</v>
      </c>
      <c r="R1029" s="102">
        <v>100</v>
      </c>
      <c r="S1029" s="102">
        <v>30</v>
      </c>
      <c r="T1029" s="102">
        <v>75</v>
      </c>
      <c r="U1029" s="102">
        <v>50</v>
      </c>
      <c r="V1029" s="102">
        <v>57</v>
      </c>
      <c r="W1029" s="100">
        <v>280</v>
      </c>
      <c r="X1029" s="100"/>
      <c r="Y1029" s="100">
        <v>1</v>
      </c>
      <c r="Z1029" s="1"/>
      <c r="AA1029" s="1"/>
      <c r="AB1029" s="1"/>
      <c r="AC1029" s="1"/>
    </row>
    <row r="1030" spans="1:29" ht="15.75" customHeight="1" x14ac:dyDescent="0.2">
      <c r="A1030" s="94">
        <v>1472800</v>
      </c>
      <c r="B1030" s="95" t="s">
        <v>2482</v>
      </c>
      <c r="C1030" s="16" t="s">
        <v>278</v>
      </c>
      <c r="D1030" s="96">
        <v>0</v>
      </c>
      <c r="E1030" s="96">
        <v>0</v>
      </c>
      <c r="F1030" s="96">
        <v>0</v>
      </c>
      <c r="G1030" s="96">
        <v>0</v>
      </c>
      <c r="H1030" s="96">
        <v>0</v>
      </c>
      <c r="I1030" s="97">
        <v>64</v>
      </c>
      <c r="J1030" s="97">
        <v>0</v>
      </c>
      <c r="K1030" s="97">
        <v>64</v>
      </c>
      <c r="L1030" s="97">
        <v>0</v>
      </c>
      <c r="M1030" s="97">
        <v>25</v>
      </c>
      <c r="N1030" s="97">
        <v>20</v>
      </c>
      <c r="O1030" s="97">
        <v>0</v>
      </c>
      <c r="P1030" s="98">
        <v>4</v>
      </c>
      <c r="Q1030" s="98">
        <v>1</v>
      </c>
      <c r="R1030" s="102">
        <v>100</v>
      </c>
      <c r="S1030" s="102">
        <v>30</v>
      </c>
      <c r="T1030" s="102">
        <v>75</v>
      </c>
      <c r="U1030" s="102">
        <v>50</v>
      </c>
      <c r="V1030" s="102">
        <v>57</v>
      </c>
      <c r="W1030" s="100">
        <v>280</v>
      </c>
      <c r="X1030" s="100"/>
      <c r="Y1030" s="100">
        <v>0</v>
      </c>
      <c r="Z1030" s="1"/>
      <c r="AA1030" s="1"/>
      <c r="AB1030" s="1"/>
      <c r="AC1030" s="1"/>
    </row>
    <row r="1031" spans="1:29" ht="15.75" customHeight="1" x14ac:dyDescent="0.2">
      <c r="A1031" s="94" t="s">
        <v>418</v>
      </c>
      <c r="B1031" s="94" t="s">
        <v>449</v>
      </c>
      <c r="C1031" s="16" t="s">
        <v>2</v>
      </c>
      <c r="D1031" s="96" t="s">
        <v>419</v>
      </c>
      <c r="E1031" s="96" t="s">
        <v>420</v>
      </c>
      <c r="F1031" s="96" t="s">
        <v>421</v>
      </c>
      <c r="G1031" s="96" t="s">
        <v>422</v>
      </c>
      <c r="H1031" s="96" t="s">
        <v>423</v>
      </c>
      <c r="I1031" s="97" t="s">
        <v>424</v>
      </c>
      <c r="J1031" s="97" t="s">
        <v>425</v>
      </c>
      <c r="K1031" s="97" t="s">
        <v>426</v>
      </c>
      <c r="L1031" s="97" t="s">
        <v>427</v>
      </c>
      <c r="M1031" s="97" t="s">
        <v>428</v>
      </c>
      <c r="N1031" s="97" t="s">
        <v>429</v>
      </c>
      <c r="O1031" s="97" t="s">
        <v>430</v>
      </c>
      <c r="P1031" s="98" t="s">
        <v>9</v>
      </c>
      <c r="Q1031" s="98" t="s">
        <v>431</v>
      </c>
      <c r="R1031" s="102" t="s">
        <v>432</v>
      </c>
      <c r="S1031" s="102" t="s">
        <v>433</v>
      </c>
      <c r="T1031" s="102" t="s">
        <v>434</v>
      </c>
      <c r="U1031" s="102" t="s">
        <v>435</v>
      </c>
      <c r="V1031" s="102" t="s">
        <v>436</v>
      </c>
      <c r="W1031" s="100" t="s">
        <v>437</v>
      </c>
      <c r="X1031" s="100" t="s">
        <v>10</v>
      </c>
      <c r="Y1031" s="100" t="s">
        <v>438</v>
      </c>
      <c r="Z1031" s="1"/>
      <c r="AA1031" s="1"/>
      <c r="AB1031" s="1"/>
      <c r="AC1031" s="1"/>
    </row>
    <row r="1032" spans="1:29" ht="15.75" customHeight="1" x14ac:dyDescent="0.2">
      <c r="A1032" s="94">
        <v>1473000</v>
      </c>
      <c r="B1032" s="103" t="s">
        <v>2483</v>
      </c>
      <c r="C1032" s="16" t="s">
        <v>296</v>
      </c>
      <c r="D1032" s="96">
        <v>34</v>
      </c>
      <c r="E1032" s="96">
        <v>0</v>
      </c>
      <c r="F1032" s="96">
        <v>0</v>
      </c>
      <c r="G1032" s="96">
        <v>0</v>
      </c>
      <c r="H1032" s="96">
        <v>0</v>
      </c>
      <c r="I1032" s="97">
        <v>66</v>
      </c>
      <c r="J1032" s="97">
        <v>0</v>
      </c>
      <c r="K1032" s="97">
        <v>0</v>
      </c>
      <c r="L1032" s="97">
        <v>0</v>
      </c>
      <c r="M1032" s="97">
        <v>25</v>
      </c>
      <c r="N1032" s="97">
        <v>20</v>
      </c>
      <c r="O1032" s="97">
        <v>0</v>
      </c>
      <c r="P1032" s="98">
        <v>5</v>
      </c>
      <c r="Q1032" s="98">
        <v>1</v>
      </c>
      <c r="R1032" s="102">
        <v>100</v>
      </c>
      <c r="S1032" s="102">
        <v>40</v>
      </c>
      <c r="T1032" s="102">
        <v>75</v>
      </c>
      <c r="U1032" s="102">
        <v>65</v>
      </c>
      <c r="V1032" s="102">
        <v>64</v>
      </c>
      <c r="W1032" s="100">
        <v>250</v>
      </c>
      <c r="X1032" s="100"/>
      <c r="Y1032" s="100">
        <v>0</v>
      </c>
      <c r="Z1032" s="1"/>
      <c r="AA1032" s="1"/>
      <c r="AB1032" s="1"/>
      <c r="AC1032" s="1"/>
    </row>
    <row r="1033" spans="1:29" ht="15.75" customHeight="1" x14ac:dyDescent="0.2">
      <c r="A1033" s="94" t="s">
        <v>418</v>
      </c>
      <c r="B1033" s="94" t="s">
        <v>449</v>
      </c>
      <c r="C1033" s="16" t="s">
        <v>2</v>
      </c>
      <c r="D1033" s="96" t="s">
        <v>419</v>
      </c>
      <c r="E1033" s="96" t="s">
        <v>420</v>
      </c>
      <c r="F1033" s="96" t="s">
        <v>421</v>
      </c>
      <c r="G1033" s="96" t="s">
        <v>422</v>
      </c>
      <c r="H1033" s="96" t="s">
        <v>423</v>
      </c>
      <c r="I1033" s="97" t="s">
        <v>424</v>
      </c>
      <c r="J1033" s="97" t="s">
        <v>425</v>
      </c>
      <c r="K1033" s="97" t="s">
        <v>426</v>
      </c>
      <c r="L1033" s="97" t="s">
        <v>427</v>
      </c>
      <c r="M1033" s="97" t="s">
        <v>428</v>
      </c>
      <c r="N1033" s="97" t="s">
        <v>429</v>
      </c>
      <c r="O1033" s="97" t="s">
        <v>430</v>
      </c>
      <c r="P1033" s="98" t="s">
        <v>9</v>
      </c>
      <c r="Q1033" s="98" t="s">
        <v>431</v>
      </c>
      <c r="R1033" s="102" t="s">
        <v>432</v>
      </c>
      <c r="S1033" s="102" t="s">
        <v>433</v>
      </c>
      <c r="T1033" s="102" t="s">
        <v>434</v>
      </c>
      <c r="U1033" s="102" t="s">
        <v>435</v>
      </c>
      <c r="V1033" s="102" t="s">
        <v>436</v>
      </c>
      <c r="W1033" s="100" t="s">
        <v>437</v>
      </c>
      <c r="X1033" s="100" t="s">
        <v>10</v>
      </c>
      <c r="Y1033" s="100" t="s">
        <v>438</v>
      </c>
      <c r="Z1033" s="1"/>
      <c r="AA1033" s="1"/>
      <c r="AB1033" s="1"/>
      <c r="AC1033" s="1"/>
    </row>
    <row r="1034" spans="1:29" ht="15.75" customHeight="1" x14ac:dyDescent="0.2">
      <c r="A1034" s="94">
        <v>1474000</v>
      </c>
      <c r="B1034" s="103" t="s">
        <v>2484</v>
      </c>
      <c r="C1034" s="16" t="s">
        <v>282</v>
      </c>
      <c r="D1034" s="96">
        <v>34</v>
      </c>
      <c r="E1034" s="96">
        <v>0</v>
      </c>
      <c r="F1034" s="96">
        <v>0</v>
      </c>
      <c r="G1034" s="96">
        <v>0</v>
      </c>
      <c r="H1034" s="96">
        <v>0</v>
      </c>
      <c r="I1034" s="97">
        <v>68</v>
      </c>
      <c r="J1034" s="97">
        <v>0</v>
      </c>
      <c r="K1034" s="97">
        <v>0</v>
      </c>
      <c r="L1034" s="97">
        <v>0</v>
      </c>
      <c r="M1034" s="97">
        <v>25</v>
      </c>
      <c r="N1034" s="97">
        <v>20</v>
      </c>
      <c r="O1034" s="97">
        <v>0</v>
      </c>
      <c r="P1034" s="98">
        <v>6</v>
      </c>
      <c r="Q1034" s="98">
        <v>1</v>
      </c>
      <c r="R1034" s="102">
        <v>100</v>
      </c>
      <c r="S1034" s="102">
        <v>25</v>
      </c>
      <c r="T1034" s="102">
        <v>95</v>
      </c>
      <c r="U1034" s="102">
        <v>65</v>
      </c>
      <c r="V1034" s="102">
        <v>62</v>
      </c>
      <c r="W1034" s="100">
        <v>250</v>
      </c>
      <c r="X1034" s="100"/>
      <c r="Y1034" s="100">
        <v>0</v>
      </c>
      <c r="Z1034" s="1"/>
      <c r="AA1034" s="1"/>
      <c r="AB1034" s="1"/>
      <c r="AC1034" s="1"/>
    </row>
    <row r="1035" spans="1:29" ht="15.75" customHeight="1" x14ac:dyDescent="0.2">
      <c r="A1035" s="94" t="s">
        <v>418</v>
      </c>
      <c r="B1035" s="94" t="s">
        <v>449</v>
      </c>
      <c r="C1035" s="16" t="s">
        <v>2</v>
      </c>
      <c r="D1035" s="96" t="s">
        <v>419</v>
      </c>
      <c r="E1035" s="96" t="s">
        <v>420</v>
      </c>
      <c r="F1035" s="96" t="s">
        <v>421</v>
      </c>
      <c r="G1035" s="96" t="s">
        <v>422</v>
      </c>
      <c r="H1035" s="96" t="s">
        <v>423</v>
      </c>
      <c r="I1035" s="97" t="s">
        <v>424</v>
      </c>
      <c r="J1035" s="97" t="s">
        <v>425</v>
      </c>
      <c r="K1035" s="97" t="s">
        <v>426</v>
      </c>
      <c r="L1035" s="97" t="s">
        <v>427</v>
      </c>
      <c r="M1035" s="97" t="s">
        <v>428</v>
      </c>
      <c r="N1035" s="97" t="s">
        <v>429</v>
      </c>
      <c r="O1035" s="97" t="s">
        <v>430</v>
      </c>
      <c r="P1035" s="98" t="s">
        <v>9</v>
      </c>
      <c r="Q1035" s="98" t="s">
        <v>431</v>
      </c>
      <c r="R1035" s="102" t="s">
        <v>432</v>
      </c>
      <c r="S1035" s="102" t="s">
        <v>433</v>
      </c>
      <c r="T1035" s="102" t="s">
        <v>434</v>
      </c>
      <c r="U1035" s="102" t="s">
        <v>435</v>
      </c>
      <c r="V1035" s="102" t="s">
        <v>436</v>
      </c>
      <c r="W1035" s="100" t="s">
        <v>437</v>
      </c>
      <c r="X1035" s="100" t="s">
        <v>10</v>
      </c>
      <c r="Y1035" s="100" t="s">
        <v>438</v>
      </c>
      <c r="Z1035" s="1"/>
      <c r="AA1035" s="1"/>
      <c r="AB1035" s="1"/>
      <c r="AC1035" s="1"/>
    </row>
    <row r="1036" spans="1:29" ht="15.75" customHeight="1" x14ac:dyDescent="0.2">
      <c r="A1036" s="94">
        <v>1475000</v>
      </c>
      <c r="B1036" s="103" t="s">
        <v>2485</v>
      </c>
      <c r="C1036" s="16" t="s">
        <v>1494</v>
      </c>
      <c r="D1036" s="96">
        <v>22</v>
      </c>
      <c r="E1036" s="96">
        <v>70</v>
      </c>
      <c r="F1036" s="96">
        <v>0</v>
      </c>
      <c r="G1036" s="96">
        <v>0</v>
      </c>
      <c r="H1036" s="96">
        <v>0</v>
      </c>
      <c r="I1036" s="97">
        <v>82</v>
      </c>
      <c r="J1036" s="97">
        <v>0</v>
      </c>
      <c r="K1036" s="97">
        <v>0</v>
      </c>
      <c r="L1036" s="97">
        <v>0</v>
      </c>
      <c r="M1036" s="97">
        <v>25</v>
      </c>
      <c r="N1036" s="97">
        <v>20</v>
      </c>
      <c r="O1036" s="97">
        <v>0</v>
      </c>
      <c r="P1036" s="98">
        <v>3.5</v>
      </c>
      <c r="Q1036" s="98">
        <v>1</v>
      </c>
      <c r="R1036" s="102">
        <v>95</v>
      </c>
      <c r="S1036" s="102">
        <v>30</v>
      </c>
      <c r="T1036" s="102">
        <v>70</v>
      </c>
      <c r="U1036" s="102">
        <v>34</v>
      </c>
      <c r="V1036" s="102">
        <v>49</v>
      </c>
      <c r="W1036" s="100">
        <v>180</v>
      </c>
      <c r="X1036" s="100"/>
      <c r="Y1036" s="100">
        <v>0</v>
      </c>
      <c r="Z1036" s="1"/>
      <c r="AA1036" s="1"/>
      <c r="AB1036" s="1"/>
      <c r="AC1036" s="1"/>
    </row>
    <row r="1037" spans="1:29" ht="15.75" customHeight="1" x14ac:dyDescent="0.2">
      <c r="A1037" s="94">
        <v>1475100</v>
      </c>
      <c r="B1037" s="95" t="s">
        <v>2486</v>
      </c>
      <c r="C1037" s="16" t="s">
        <v>1494</v>
      </c>
      <c r="D1037" s="96">
        <v>22</v>
      </c>
      <c r="E1037" s="96">
        <v>70</v>
      </c>
      <c r="F1037" s="96">
        <v>0</v>
      </c>
      <c r="G1037" s="96">
        <v>0</v>
      </c>
      <c r="H1037" s="96">
        <v>0</v>
      </c>
      <c r="I1037" s="97">
        <v>82</v>
      </c>
      <c r="J1037" s="97">
        <v>0</v>
      </c>
      <c r="K1037" s="97">
        <v>0</v>
      </c>
      <c r="L1037" s="97">
        <v>0</v>
      </c>
      <c r="M1037" s="97">
        <v>25</v>
      </c>
      <c r="N1037" s="97">
        <v>20</v>
      </c>
      <c r="O1037" s="97">
        <v>0</v>
      </c>
      <c r="P1037" s="98">
        <v>3.5</v>
      </c>
      <c r="Q1037" s="98">
        <v>1</v>
      </c>
      <c r="R1037" s="102">
        <v>95</v>
      </c>
      <c r="S1037" s="102">
        <v>30</v>
      </c>
      <c r="T1037" s="102">
        <v>70</v>
      </c>
      <c r="U1037" s="102">
        <v>34</v>
      </c>
      <c r="V1037" s="102">
        <v>49</v>
      </c>
      <c r="W1037" s="100">
        <v>18</v>
      </c>
      <c r="X1037" s="100"/>
      <c r="Y1037" s="100">
        <v>0</v>
      </c>
      <c r="Z1037" s="1"/>
      <c r="AA1037" s="1"/>
      <c r="AB1037" s="1"/>
      <c r="AC1037" s="1"/>
    </row>
    <row r="1038" spans="1:29" ht="15.75" customHeight="1" x14ac:dyDescent="0.2">
      <c r="A1038" s="94">
        <v>1475200</v>
      </c>
      <c r="B1038" s="95" t="s">
        <v>2487</v>
      </c>
      <c r="C1038" s="16" t="s">
        <v>1494</v>
      </c>
      <c r="D1038" s="96">
        <v>0</v>
      </c>
      <c r="E1038" s="96">
        <v>0</v>
      </c>
      <c r="F1038" s="96">
        <v>0</v>
      </c>
      <c r="G1038" s="96">
        <v>0</v>
      </c>
      <c r="H1038" s="96">
        <v>0</v>
      </c>
      <c r="I1038" s="97">
        <v>82</v>
      </c>
      <c r="J1038" s="97">
        <v>0</v>
      </c>
      <c r="K1038" s="97">
        <v>0</v>
      </c>
      <c r="L1038" s="97">
        <v>82</v>
      </c>
      <c r="M1038" s="97">
        <v>25</v>
      </c>
      <c r="N1038" s="97">
        <v>20</v>
      </c>
      <c r="O1038" s="97">
        <v>0</v>
      </c>
      <c r="P1038" s="98">
        <v>3.5</v>
      </c>
      <c r="Q1038" s="98">
        <v>1</v>
      </c>
      <c r="R1038" s="102">
        <v>95</v>
      </c>
      <c r="S1038" s="102">
        <v>30</v>
      </c>
      <c r="T1038" s="102">
        <v>70</v>
      </c>
      <c r="U1038" s="102">
        <v>34</v>
      </c>
      <c r="V1038" s="102">
        <v>49</v>
      </c>
      <c r="W1038" s="100">
        <v>180</v>
      </c>
      <c r="X1038" s="100"/>
      <c r="Y1038" s="100">
        <v>0</v>
      </c>
      <c r="Z1038" s="1"/>
      <c r="AA1038" s="1"/>
      <c r="AB1038" s="1"/>
      <c r="AC1038" s="1"/>
    </row>
    <row r="1039" spans="1:29" ht="15.75" customHeight="1" x14ac:dyDescent="0.2">
      <c r="A1039" s="94">
        <v>1475400</v>
      </c>
      <c r="B1039" s="95" t="s">
        <v>2488</v>
      </c>
      <c r="C1039" s="16" t="s">
        <v>1494</v>
      </c>
      <c r="D1039" s="96">
        <v>6</v>
      </c>
      <c r="E1039" s="96">
        <v>20</v>
      </c>
      <c r="F1039" s="96">
        <v>66</v>
      </c>
      <c r="G1039" s="96">
        <v>0</v>
      </c>
      <c r="H1039" s="96">
        <v>0</v>
      </c>
      <c r="I1039" s="97">
        <v>62</v>
      </c>
      <c r="J1039" s="97">
        <v>67</v>
      </c>
      <c r="K1039" s="97">
        <v>0</v>
      </c>
      <c r="L1039" s="97">
        <v>0</v>
      </c>
      <c r="M1039" s="97">
        <v>25</v>
      </c>
      <c r="N1039" s="97">
        <v>20</v>
      </c>
      <c r="O1039" s="97">
        <v>0</v>
      </c>
      <c r="P1039" s="98">
        <v>3.5</v>
      </c>
      <c r="Q1039" s="98">
        <v>1</v>
      </c>
      <c r="R1039" s="102">
        <v>95</v>
      </c>
      <c r="S1039" s="102">
        <v>30</v>
      </c>
      <c r="T1039" s="102">
        <v>70</v>
      </c>
      <c r="U1039" s="102">
        <v>34</v>
      </c>
      <c r="V1039" s="102">
        <v>49</v>
      </c>
      <c r="W1039" s="100">
        <v>180</v>
      </c>
      <c r="X1039" s="100"/>
      <c r="Y1039" s="100">
        <v>1</v>
      </c>
      <c r="Z1039" s="1"/>
      <c r="AA1039" s="1"/>
      <c r="AB1039" s="1"/>
      <c r="AC1039" s="1"/>
    </row>
    <row r="1040" spans="1:29" ht="15.75" customHeight="1" x14ac:dyDescent="0.2">
      <c r="A1040" s="94">
        <v>1475600</v>
      </c>
      <c r="B1040" s="95" t="s">
        <v>2489</v>
      </c>
      <c r="C1040" s="16" t="s">
        <v>1494</v>
      </c>
      <c r="D1040" s="96">
        <v>7</v>
      </c>
      <c r="E1040" s="96">
        <v>21</v>
      </c>
      <c r="F1040" s="96">
        <v>0</v>
      </c>
      <c r="G1040" s="96">
        <v>73</v>
      </c>
      <c r="H1040" s="96">
        <v>0</v>
      </c>
      <c r="I1040" s="97">
        <v>55</v>
      </c>
      <c r="J1040" s="97">
        <v>68</v>
      </c>
      <c r="K1040" s="97">
        <v>0</v>
      </c>
      <c r="L1040" s="97">
        <v>0</v>
      </c>
      <c r="M1040" s="97">
        <v>25</v>
      </c>
      <c r="N1040" s="97">
        <v>20</v>
      </c>
      <c r="O1040" s="97">
        <v>0</v>
      </c>
      <c r="P1040" s="98">
        <v>3.5</v>
      </c>
      <c r="Q1040" s="98">
        <v>1</v>
      </c>
      <c r="R1040" s="102">
        <v>95</v>
      </c>
      <c r="S1040" s="102">
        <v>30</v>
      </c>
      <c r="T1040" s="102">
        <v>70</v>
      </c>
      <c r="U1040" s="102">
        <v>34</v>
      </c>
      <c r="V1040" s="102">
        <v>49</v>
      </c>
      <c r="W1040" s="100">
        <v>180</v>
      </c>
      <c r="X1040" s="100"/>
      <c r="Y1040" s="100">
        <v>1</v>
      </c>
      <c r="Z1040" s="1"/>
      <c r="AA1040" s="1"/>
      <c r="AB1040" s="1"/>
      <c r="AC1040" s="1"/>
    </row>
    <row r="1041" spans="1:29" ht="15.75" customHeight="1" x14ac:dyDescent="0.2">
      <c r="A1041" s="94">
        <v>1475800</v>
      </c>
      <c r="B1041" s="95" t="s">
        <v>2490</v>
      </c>
      <c r="C1041" s="16" t="s">
        <v>1494</v>
      </c>
      <c r="D1041" s="96">
        <v>0</v>
      </c>
      <c r="E1041" s="96">
        <v>0</v>
      </c>
      <c r="F1041" s="96">
        <v>0</v>
      </c>
      <c r="G1041" s="96">
        <v>0</v>
      </c>
      <c r="H1041" s="96">
        <v>0</v>
      </c>
      <c r="I1041" s="97">
        <v>82</v>
      </c>
      <c r="J1041" s="97">
        <v>0</v>
      </c>
      <c r="K1041" s="97">
        <v>82</v>
      </c>
      <c r="L1041" s="97">
        <v>0</v>
      </c>
      <c r="M1041" s="97">
        <v>25</v>
      </c>
      <c r="N1041" s="97">
        <v>20</v>
      </c>
      <c r="O1041" s="97">
        <v>0</v>
      </c>
      <c r="P1041" s="98">
        <v>3.5</v>
      </c>
      <c r="Q1041" s="98">
        <v>1</v>
      </c>
      <c r="R1041" s="102">
        <v>95</v>
      </c>
      <c r="S1041" s="102">
        <v>30</v>
      </c>
      <c r="T1041" s="102">
        <v>70</v>
      </c>
      <c r="U1041" s="102">
        <v>34</v>
      </c>
      <c r="V1041" s="102">
        <v>49</v>
      </c>
      <c r="W1041" s="100">
        <v>180</v>
      </c>
      <c r="X1041" s="100"/>
      <c r="Y1041" s="100">
        <v>0</v>
      </c>
      <c r="Z1041" s="1"/>
      <c r="AA1041" s="1"/>
      <c r="AB1041" s="1"/>
      <c r="AC1041" s="1"/>
    </row>
    <row r="1042" spans="1:29" ht="15.75" customHeight="1" x14ac:dyDescent="0.2">
      <c r="A1042" s="94" t="s">
        <v>418</v>
      </c>
      <c r="B1042" s="94" t="s">
        <v>449</v>
      </c>
      <c r="C1042" s="16" t="s">
        <v>2</v>
      </c>
      <c r="D1042" s="96" t="s">
        <v>419</v>
      </c>
      <c r="E1042" s="96" t="s">
        <v>420</v>
      </c>
      <c r="F1042" s="96" t="s">
        <v>421</v>
      </c>
      <c r="G1042" s="96" t="s">
        <v>422</v>
      </c>
      <c r="H1042" s="96" t="s">
        <v>423</v>
      </c>
      <c r="I1042" s="97" t="s">
        <v>424</v>
      </c>
      <c r="J1042" s="97" t="s">
        <v>425</v>
      </c>
      <c r="K1042" s="97" t="s">
        <v>426</v>
      </c>
      <c r="L1042" s="97" t="s">
        <v>427</v>
      </c>
      <c r="M1042" s="97" t="s">
        <v>428</v>
      </c>
      <c r="N1042" s="97" t="s">
        <v>429</v>
      </c>
      <c r="O1042" s="97" t="s">
        <v>430</v>
      </c>
      <c r="P1042" s="98" t="s">
        <v>9</v>
      </c>
      <c r="Q1042" s="98" t="s">
        <v>431</v>
      </c>
      <c r="R1042" s="102" t="s">
        <v>432</v>
      </c>
      <c r="S1042" s="102" t="s">
        <v>433</v>
      </c>
      <c r="T1042" s="102" t="s">
        <v>434</v>
      </c>
      <c r="U1042" s="102" t="s">
        <v>435</v>
      </c>
      <c r="V1042" s="102" t="s">
        <v>436</v>
      </c>
      <c r="W1042" s="100" t="s">
        <v>437</v>
      </c>
      <c r="X1042" s="100" t="s">
        <v>10</v>
      </c>
      <c r="Y1042" s="100" t="s">
        <v>438</v>
      </c>
      <c r="Z1042" s="1"/>
      <c r="AA1042" s="1"/>
      <c r="AB1042" s="1"/>
      <c r="AC1042" s="1"/>
    </row>
    <row r="1043" spans="1:29" ht="15.75" customHeight="1" x14ac:dyDescent="0.2">
      <c r="A1043" s="94">
        <v>1476000</v>
      </c>
      <c r="B1043" s="103" t="s">
        <v>2491</v>
      </c>
      <c r="C1043" s="16" t="s">
        <v>1359</v>
      </c>
      <c r="D1043" s="96">
        <v>31</v>
      </c>
      <c r="E1043" s="96">
        <v>0</v>
      </c>
      <c r="F1043" s="96">
        <v>0</v>
      </c>
      <c r="G1043" s="96">
        <v>0</v>
      </c>
      <c r="H1043" s="96">
        <v>0</v>
      </c>
      <c r="I1043" s="97">
        <v>50</v>
      </c>
      <c r="J1043" s="97">
        <v>0</v>
      </c>
      <c r="K1043" s="97">
        <v>0</v>
      </c>
      <c r="L1043" s="97">
        <v>0</v>
      </c>
      <c r="M1043" s="97">
        <v>15</v>
      </c>
      <c r="N1043" s="97">
        <v>20</v>
      </c>
      <c r="O1043" s="97">
        <v>0</v>
      </c>
      <c r="P1043" s="98">
        <v>1</v>
      </c>
      <c r="Q1043" s="98">
        <v>0</v>
      </c>
      <c r="R1043" s="102">
        <v>85</v>
      </c>
      <c r="S1043" s="102">
        <v>65</v>
      </c>
      <c r="T1043" s="102">
        <v>30</v>
      </c>
      <c r="U1043" s="102">
        <v>65</v>
      </c>
      <c r="V1043" s="102">
        <v>40</v>
      </c>
      <c r="W1043" s="100">
        <v>180</v>
      </c>
      <c r="X1043" s="100"/>
      <c r="Y1043" s="100">
        <v>0</v>
      </c>
      <c r="Z1043" s="1"/>
      <c r="AA1043" s="1"/>
      <c r="AB1043" s="1"/>
      <c r="AC1043" s="1"/>
    </row>
    <row r="1044" spans="1:29" ht="15.75" customHeight="1" x14ac:dyDescent="0.2">
      <c r="A1044" s="94">
        <v>1476100</v>
      </c>
      <c r="B1044" s="95" t="s">
        <v>2492</v>
      </c>
      <c r="C1044" s="16" t="s">
        <v>1359</v>
      </c>
      <c r="D1044" s="96">
        <v>31</v>
      </c>
      <c r="E1044" s="96">
        <v>0</v>
      </c>
      <c r="F1044" s="96">
        <v>0</v>
      </c>
      <c r="G1044" s="96">
        <v>0</v>
      </c>
      <c r="H1044" s="96">
        <v>0</v>
      </c>
      <c r="I1044" s="97">
        <v>50</v>
      </c>
      <c r="J1044" s="97">
        <v>0</v>
      </c>
      <c r="K1044" s="97">
        <v>0</v>
      </c>
      <c r="L1044" s="97">
        <v>0</v>
      </c>
      <c r="M1044" s="97">
        <v>15</v>
      </c>
      <c r="N1044" s="97">
        <v>20</v>
      </c>
      <c r="O1044" s="97">
        <v>0</v>
      </c>
      <c r="P1044" s="98">
        <v>1</v>
      </c>
      <c r="Q1044" s="98">
        <v>0</v>
      </c>
      <c r="R1044" s="102">
        <v>85</v>
      </c>
      <c r="S1044" s="102">
        <v>65</v>
      </c>
      <c r="T1044" s="102">
        <v>30</v>
      </c>
      <c r="U1044" s="102">
        <v>65</v>
      </c>
      <c r="V1044" s="102">
        <v>40</v>
      </c>
      <c r="W1044" s="100">
        <v>18</v>
      </c>
      <c r="X1044" s="100"/>
      <c r="Y1044" s="100">
        <v>0</v>
      </c>
      <c r="Z1044" s="1"/>
      <c r="AA1044" s="1"/>
      <c r="AB1044" s="1"/>
      <c r="AC1044" s="1"/>
    </row>
    <row r="1045" spans="1:29" ht="15.75" customHeight="1" x14ac:dyDescent="0.2">
      <c r="A1045" s="94">
        <v>1476200</v>
      </c>
      <c r="B1045" s="95" t="s">
        <v>2493</v>
      </c>
      <c r="C1045" s="16" t="s">
        <v>1359</v>
      </c>
      <c r="D1045" s="96">
        <v>0</v>
      </c>
      <c r="E1045" s="96">
        <v>0</v>
      </c>
      <c r="F1045" s="96">
        <v>0</v>
      </c>
      <c r="G1045" s="96">
        <v>0</v>
      </c>
      <c r="H1045" s="96">
        <v>0</v>
      </c>
      <c r="I1045" s="97">
        <v>50</v>
      </c>
      <c r="J1045" s="97">
        <v>0</v>
      </c>
      <c r="K1045" s="97">
        <v>0</v>
      </c>
      <c r="L1045" s="97">
        <v>50</v>
      </c>
      <c r="M1045" s="97">
        <v>15</v>
      </c>
      <c r="N1045" s="97">
        <v>20</v>
      </c>
      <c r="O1045" s="97">
        <v>0</v>
      </c>
      <c r="P1045" s="98">
        <v>1</v>
      </c>
      <c r="Q1045" s="98">
        <v>0</v>
      </c>
      <c r="R1045" s="102">
        <v>85</v>
      </c>
      <c r="S1045" s="102">
        <v>65</v>
      </c>
      <c r="T1045" s="102">
        <v>30</v>
      </c>
      <c r="U1045" s="102">
        <v>65</v>
      </c>
      <c r="V1045" s="102">
        <v>40</v>
      </c>
      <c r="W1045" s="100">
        <v>180</v>
      </c>
      <c r="X1045" s="100"/>
      <c r="Y1045" s="100">
        <v>0</v>
      </c>
      <c r="Z1045" s="1"/>
      <c r="AA1045" s="1"/>
      <c r="AB1045" s="1"/>
      <c r="AC1045" s="1"/>
    </row>
    <row r="1046" spans="1:29" ht="15.75" customHeight="1" x14ac:dyDescent="0.2">
      <c r="A1046" s="94">
        <v>1476400</v>
      </c>
      <c r="B1046" s="95" t="s">
        <v>2494</v>
      </c>
      <c r="C1046" s="16" t="s">
        <v>1359</v>
      </c>
      <c r="D1046" s="96">
        <v>8</v>
      </c>
      <c r="E1046" s="96">
        <v>0</v>
      </c>
      <c r="F1046" s="96">
        <v>22</v>
      </c>
      <c r="G1046" s="96">
        <v>0</v>
      </c>
      <c r="H1046" s="96">
        <v>0</v>
      </c>
      <c r="I1046" s="97">
        <v>38</v>
      </c>
      <c r="J1046" s="97">
        <v>41</v>
      </c>
      <c r="K1046" s="97">
        <v>0</v>
      </c>
      <c r="L1046" s="97">
        <v>0</v>
      </c>
      <c r="M1046" s="97">
        <v>15</v>
      </c>
      <c r="N1046" s="97">
        <v>20</v>
      </c>
      <c r="O1046" s="97">
        <v>0</v>
      </c>
      <c r="P1046" s="98">
        <v>1</v>
      </c>
      <c r="Q1046" s="98">
        <v>0</v>
      </c>
      <c r="R1046" s="102">
        <v>85</v>
      </c>
      <c r="S1046" s="102">
        <v>65</v>
      </c>
      <c r="T1046" s="102">
        <v>30</v>
      </c>
      <c r="U1046" s="102">
        <v>65</v>
      </c>
      <c r="V1046" s="102">
        <v>40</v>
      </c>
      <c r="W1046" s="100">
        <v>180</v>
      </c>
      <c r="X1046" s="100"/>
      <c r="Y1046" s="100">
        <v>1</v>
      </c>
      <c r="Z1046" s="1"/>
      <c r="AA1046" s="1"/>
      <c r="AB1046" s="1"/>
      <c r="AC1046" s="1"/>
    </row>
    <row r="1047" spans="1:29" ht="15.75" customHeight="1" x14ac:dyDescent="0.2">
      <c r="A1047" s="94">
        <v>1476600</v>
      </c>
      <c r="B1047" s="95" t="s">
        <v>2495</v>
      </c>
      <c r="C1047" s="16" t="s">
        <v>1359</v>
      </c>
      <c r="D1047" s="96">
        <v>10</v>
      </c>
      <c r="E1047" s="96">
        <v>0</v>
      </c>
      <c r="F1047" s="96">
        <v>0</v>
      </c>
      <c r="G1047" s="96">
        <v>25</v>
      </c>
      <c r="H1047" s="96">
        <v>0</v>
      </c>
      <c r="I1047" s="97">
        <v>34</v>
      </c>
      <c r="J1047" s="97">
        <v>41</v>
      </c>
      <c r="K1047" s="97">
        <v>0</v>
      </c>
      <c r="L1047" s="97">
        <v>0</v>
      </c>
      <c r="M1047" s="97">
        <v>15</v>
      </c>
      <c r="N1047" s="97">
        <v>20</v>
      </c>
      <c r="O1047" s="97">
        <v>0</v>
      </c>
      <c r="P1047" s="98">
        <v>1</v>
      </c>
      <c r="Q1047" s="98">
        <v>0</v>
      </c>
      <c r="R1047" s="102">
        <v>85</v>
      </c>
      <c r="S1047" s="102">
        <v>65</v>
      </c>
      <c r="T1047" s="102">
        <v>30</v>
      </c>
      <c r="U1047" s="102">
        <v>65</v>
      </c>
      <c r="V1047" s="102">
        <v>40</v>
      </c>
      <c r="W1047" s="100">
        <v>180</v>
      </c>
      <c r="X1047" s="100"/>
      <c r="Y1047" s="100">
        <v>1</v>
      </c>
      <c r="Z1047" s="1"/>
      <c r="AA1047" s="1"/>
      <c r="AB1047" s="1"/>
      <c r="AC1047" s="1"/>
    </row>
    <row r="1048" spans="1:29" ht="15.75" customHeight="1" x14ac:dyDescent="0.2">
      <c r="A1048" s="94">
        <v>1476800</v>
      </c>
      <c r="B1048" s="95" t="s">
        <v>2496</v>
      </c>
      <c r="C1048" s="16" t="s">
        <v>1359</v>
      </c>
      <c r="D1048" s="96">
        <v>0</v>
      </c>
      <c r="E1048" s="96">
        <v>0</v>
      </c>
      <c r="F1048" s="96">
        <v>0</v>
      </c>
      <c r="G1048" s="96">
        <v>0</v>
      </c>
      <c r="H1048" s="96">
        <v>0</v>
      </c>
      <c r="I1048" s="97">
        <v>50</v>
      </c>
      <c r="J1048" s="97">
        <v>0</v>
      </c>
      <c r="K1048" s="97">
        <v>50</v>
      </c>
      <c r="L1048" s="97">
        <v>0</v>
      </c>
      <c r="M1048" s="97">
        <v>15</v>
      </c>
      <c r="N1048" s="97">
        <v>20</v>
      </c>
      <c r="O1048" s="97">
        <v>0</v>
      </c>
      <c r="P1048" s="98">
        <v>1</v>
      </c>
      <c r="Q1048" s="98">
        <v>0</v>
      </c>
      <c r="R1048" s="102">
        <v>85</v>
      </c>
      <c r="S1048" s="102">
        <v>65</v>
      </c>
      <c r="T1048" s="102">
        <v>30</v>
      </c>
      <c r="U1048" s="102">
        <v>65</v>
      </c>
      <c r="V1048" s="102">
        <v>40</v>
      </c>
      <c r="W1048" s="100">
        <v>180</v>
      </c>
      <c r="X1048" s="100"/>
      <c r="Y1048" s="100">
        <v>0</v>
      </c>
      <c r="Z1048" s="1"/>
      <c r="AA1048" s="1"/>
      <c r="AB1048" s="1"/>
      <c r="AC1048" s="1"/>
    </row>
    <row r="1049" spans="1:29" ht="15.75" customHeight="1" x14ac:dyDescent="0.2">
      <c r="A1049" s="94" t="s">
        <v>418</v>
      </c>
      <c r="B1049" s="94" t="s">
        <v>449</v>
      </c>
      <c r="C1049" s="16" t="s">
        <v>2</v>
      </c>
      <c r="D1049" s="96" t="s">
        <v>419</v>
      </c>
      <c r="E1049" s="96" t="s">
        <v>420</v>
      </c>
      <c r="F1049" s="96" t="s">
        <v>421</v>
      </c>
      <c r="G1049" s="96" t="s">
        <v>422</v>
      </c>
      <c r="H1049" s="96" t="s">
        <v>423</v>
      </c>
      <c r="I1049" s="97" t="s">
        <v>424</v>
      </c>
      <c r="J1049" s="97" t="s">
        <v>425</v>
      </c>
      <c r="K1049" s="97" t="s">
        <v>426</v>
      </c>
      <c r="L1049" s="97" t="s">
        <v>427</v>
      </c>
      <c r="M1049" s="97" t="s">
        <v>428</v>
      </c>
      <c r="N1049" s="97" t="s">
        <v>429</v>
      </c>
      <c r="O1049" s="97" t="s">
        <v>430</v>
      </c>
      <c r="P1049" s="98" t="s">
        <v>9</v>
      </c>
      <c r="Q1049" s="98" t="s">
        <v>431</v>
      </c>
      <c r="R1049" s="102" t="s">
        <v>432</v>
      </c>
      <c r="S1049" s="102" t="s">
        <v>433</v>
      </c>
      <c r="T1049" s="102" t="s">
        <v>434</v>
      </c>
      <c r="U1049" s="102" t="s">
        <v>435</v>
      </c>
      <c r="V1049" s="102" t="s">
        <v>436</v>
      </c>
      <c r="W1049" s="100" t="s">
        <v>437</v>
      </c>
      <c r="X1049" s="100" t="s">
        <v>10</v>
      </c>
      <c r="Y1049" s="100" t="s">
        <v>438</v>
      </c>
      <c r="Z1049" s="1"/>
      <c r="AA1049" s="1"/>
      <c r="AB1049" s="1"/>
      <c r="AC1049" s="1"/>
    </row>
    <row r="1050" spans="1:29" ht="15.75" customHeight="1" x14ac:dyDescent="0.2">
      <c r="A1050" s="94">
        <v>1477000</v>
      </c>
      <c r="B1050" s="103" t="s">
        <v>2497</v>
      </c>
      <c r="C1050" s="16" t="s">
        <v>275</v>
      </c>
      <c r="D1050" s="96">
        <v>31</v>
      </c>
      <c r="E1050" s="96">
        <v>0</v>
      </c>
      <c r="F1050" s="96">
        <v>0</v>
      </c>
      <c r="G1050" s="96">
        <v>0</v>
      </c>
      <c r="H1050" s="96">
        <v>0</v>
      </c>
      <c r="I1050" s="97">
        <v>64</v>
      </c>
      <c r="J1050" s="97">
        <v>0</v>
      </c>
      <c r="K1050" s="97">
        <v>0</v>
      </c>
      <c r="L1050" s="97">
        <v>0</v>
      </c>
      <c r="M1050" s="97">
        <v>25</v>
      </c>
      <c r="N1050" s="97">
        <v>20</v>
      </c>
      <c r="O1050" s="97">
        <v>0</v>
      </c>
      <c r="P1050" s="98">
        <v>3</v>
      </c>
      <c r="Q1050" s="98">
        <v>1</v>
      </c>
      <c r="R1050" s="102">
        <v>100</v>
      </c>
      <c r="S1050" s="102">
        <v>30</v>
      </c>
      <c r="T1050" s="102">
        <v>70</v>
      </c>
      <c r="U1050" s="102">
        <v>50</v>
      </c>
      <c r="V1050" s="102">
        <v>58</v>
      </c>
      <c r="W1050" s="100">
        <v>250</v>
      </c>
      <c r="X1050" s="100"/>
      <c r="Y1050" s="100">
        <v>0</v>
      </c>
      <c r="Z1050" s="1"/>
      <c r="AA1050" s="1"/>
      <c r="AB1050" s="1"/>
      <c r="AC1050" s="1"/>
    </row>
    <row r="1051" spans="1:29" ht="15.75" customHeight="1" x14ac:dyDescent="0.2">
      <c r="A1051" s="94">
        <v>1477100</v>
      </c>
      <c r="B1051" s="95" t="s">
        <v>2498</v>
      </c>
      <c r="C1051" s="16" t="s">
        <v>275</v>
      </c>
      <c r="D1051" s="96">
        <v>31</v>
      </c>
      <c r="E1051" s="96">
        <v>0</v>
      </c>
      <c r="F1051" s="96">
        <v>0</v>
      </c>
      <c r="G1051" s="96">
        <v>0</v>
      </c>
      <c r="H1051" s="96">
        <v>0</v>
      </c>
      <c r="I1051" s="97">
        <v>64</v>
      </c>
      <c r="J1051" s="97">
        <v>0</v>
      </c>
      <c r="K1051" s="97">
        <v>0</v>
      </c>
      <c r="L1051" s="97">
        <v>0</v>
      </c>
      <c r="M1051" s="97">
        <v>25</v>
      </c>
      <c r="N1051" s="97">
        <v>20</v>
      </c>
      <c r="O1051" s="97">
        <v>0</v>
      </c>
      <c r="P1051" s="98">
        <v>3</v>
      </c>
      <c r="Q1051" s="98">
        <v>1</v>
      </c>
      <c r="R1051" s="102">
        <v>100</v>
      </c>
      <c r="S1051" s="102">
        <v>30</v>
      </c>
      <c r="T1051" s="102">
        <v>70</v>
      </c>
      <c r="U1051" s="102">
        <v>50</v>
      </c>
      <c r="V1051" s="102">
        <v>58</v>
      </c>
      <c r="W1051" s="100">
        <v>25</v>
      </c>
      <c r="X1051" s="100"/>
      <c r="Y1051" s="100">
        <v>0</v>
      </c>
      <c r="Z1051" s="1"/>
      <c r="AA1051" s="1"/>
      <c r="AB1051" s="1"/>
      <c r="AC1051" s="1"/>
    </row>
    <row r="1052" spans="1:29" ht="15.75" customHeight="1" x14ac:dyDescent="0.2">
      <c r="A1052" s="94">
        <v>1477200</v>
      </c>
      <c r="B1052" s="95" t="s">
        <v>2499</v>
      </c>
      <c r="C1052" s="16" t="s">
        <v>275</v>
      </c>
      <c r="D1052" s="96">
        <v>0</v>
      </c>
      <c r="E1052" s="96">
        <v>0</v>
      </c>
      <c r="F1052" s="96">
        <v>0</v>
      </c>
      <c r="G1052" s="96">
        <v>0</v>
      </c>
      <c r="H1052" s="96">
        <v>0</v>
      </c>
      <c r="I1052" s="97">
        <v>64</v>
      </c>
      <c r="J1052" s="97">
        <v>0</v>
      </c>
      <c r="K1052" s="97">
        <v>0</v>
      </c>
      <c r="L1052" s="97">
        <v>64</v>
      </c>
      <c r="M1052" s="97">
        <v>25</v>
      </c>
      <c r="N1052" s="97">
        <v>20</v>
      </c>
      <c r="O1052" s="97">
        <v>0</v>
      </c>
      <c r="P1052" s="98">
        <v>3</v>
      </c>
      <c r="Q1052" s="98">
        <v>1</v>
      </c>
      <c r="R1052" s="102">
        <v>100</v>
      </c>
      <c r="S1052" s="102">
        <v>30</v>
      </c>
      <c r="T1052" s="102">
        <v>70</v>
      </c>
      <c r="U1052" s="102">
        <v>50</v>
      </c>
      <c r="V1052" s="102">
        <v>58</v>
      </c>
      <c r="W1052" s="100">
        <v>250</v>
      </c>
      <c r="X1052" s="100"/>
      <c r="Y1052" s="100">
        <v>0</v>
      </c>
      <c r="Z1052" s="1"/>
      <c r="AA1052" s="1"/>
      <c r="AB1052" s="1"/>
      <c r="AC1052" s="1"/>
    </row>
    <row r="1053" spans="1:29" ht="15.75" customHeight="1" x14ac:dyDescent="0.2">
      <c r="A1053" s="94">
        <v>1477400</v>
      </c>
      <c r="B1053" s="95" t="s">
        <v>2500</v>
      </c>
      <c r="C1053" s="16" t="s">
        <v>275</v>
      </c>
      <c r="D1053" s="96">
        <v>8</v>
      </c>
      <c r="E1053" s="96">
        <v>0</v>
      </c>
      <c r="F1053" s="96">
        <v>22</v>
      </c>
      <c r="G1053" s="96">
        <v>0</v>
      </c>
      <c r="H1053" s="96">
        <v>0</v>
      </c>
      <c r="I1053" s="97">
        <v>48</v>
      </c>
      <c r="J1053" s="97">
        <v>52</v>
      </c>
      <c r="K1053" s="97">
        <v>0</v>
      </c>
      <c r="L1053" s="97">
        <v>0</v>
      </c>
      <c r="M1053" s="97">
        <v>25</v>
      </c>
      <c r="N1053" s="97">
        <v>20</v>
      </c>
      <c r="O1053" s="97">
        <v>0</v>
      </c>
      <c r="P1053" s="98">
        <v>3</v>
      </c>
      <c r="Q1053" s="98">
        <v>1</v>
      </c>
      <c r="R1053" s="102">
        <v>100</v>
      </c>
      <c r="S1053" s="102">
        <v>30</v>
      </c>
      <c r="T1053" s="102">
        <v>70</v>
      </c>
      <c r="U1053" s="102">
        <v>50</v>
      </c>
      <c r="V1053" s="102">
        <v>58</v>
      </c>
      <c r="W1053" s="100">
        <v>250</v>
      </c>
      <c r="X1053" s="100"/>
      <c r="Y1053" s="100">
        <v>1</v>
      </c>
      <c r="Z1053" s="1"/>
      <c r="AA1053" s="1"/>
      <c r="AB1053" s="1"/>
      <c r="AC1053" s="1"/>
    </row>
    <row r="1054" spans="1:29" ht="15.75" customHeight="1" x14ac:dyDescent="0.2">
      <c r="A1054" s="94">
        <v>1477600</v>
      </c>
      <c r="B1054" s="95" t="s">
        <v>2501</v>
      </c>
      <c r="C1054" s="16" t="s">
        <v>275</v>
      </c>
      <c r="D1054" s="96">
        <v>10</v>
      </c>
      <c r="E1054" s="96">
        <v>0</v>
      </c>
      <c r="F1054" s="96">
        <v>0</v>
      </c>
      <c r="G1054" s="96">
        <v>25</v>
      </c>
      <c r="H1054" s="96">
        <v>0</v>
      </c>
      <c r="I1054" s="97">
        <v>43</v>
      </c>
      <c r="J1054" s="97">
        <v>53</v>
      </c>
      <c r="K1054" s="97">
        <v>0</v>
      </c>
      <c r="L1054" s="97">
        <v>0</v>
      </c>
      <c r="M1054" s="97">
        <v>25</v>
      </c>
      <c r="N1054" s="97">
        <v>20</v>
      </c>
      <c r="O1054" s="97">
        <v>0</v>
      </c>
      <c r="P1054" s="98">
        <v>3</v>
      </c>
      <c r="Q1054" s="98">
        <v>1</v>
      </c>
      <c r="R1054" s="102">
        <v>100</v>
      </c>
      <c r="S1054" s="102">
        <v>30</v>
      </c>
      <c r="T1054" s="102">
        <v>70</v>
      </c>
      <c r="U1054" s="102">
        <v>50</v>
      </c>
      <c r="V1054" s="102">
        <v>58</v>
      </c>
      <c r="W1054" s="100">
        <v>250</v>
      </c>
      <c r="X1054" s="100"/>
      <c r="Y1054" s="100">
        <v>1</v>
      </c>
      <c r="Z1054" s="1"/>
      <c r="AA1054" s="1"/>
      <c r="AB1054" s="1"/>
      <c r="AC1054" s="1"/>
    </row>
    <row r="1055" spans="1:29" ht="15.75" customHeight="1" x14ac:dyDescent="0.2">
      <c r="A1055" s="94">
        <v>1477800</v>
      </c>
      <c r="B1055" s="95" t="s">
        <v>2502</v>
      </c>
      <c r="C1055" s="16" t="s">
        <v>275</v>
      </c>
      <c r="D1055" s="96">
        <v>0</v>
      </c>
      <c r="E1055" s="96">
        <v>0</v>
      </c>
      <c r="F1055" s="96">
        <v>0</v>
      </c>
      <c r="G1055" s="96">
        <v>0</v>
      </c>
      <c r="H1055" s="96">
        <v>0</v>
      </c>
      <c r="I1055" s="97">
        <v>64</v>
      </c>
      <c r="J1055" s="97">
        <v>0</v>
      </c>
      <c r="K1055" s="97">
        <v>64</v>
      </c>
      <c r="L1055" s="97">
        <v>0</v>
      </c>
      <c r="M1055" s="97">
        <v>25</v>
      </c>
      <c r="N1055" s="97">
        <v>20</v>
      </c>
      <c r="O1055" s="97">
        <v>0</v>
      </c>
      <c r="P1055" s="98">
        <v>3</v>
      </c>
      <c r="Q1055" s="98">
        <v>1</v>
      </c>
      <c r="R1055" s="102">
        <v>100</v>
      </c>
      <c r="S1055" s="102">
        <v>30</v>
      </c>
      <c r="T1055" s="102">
        <v>70</v>
      </c>
      <c r="U1055" s="102">
        <v>50</v>
      </c>
      <c r="V1055" s="102">
        <v>58</v>
      </c>
      <c r="W1055" s="100">
        <v>250</v>
      </c>
      <c r="X1055" s="100"/>
      <c r="Y1055" s="100">
        <v>0</v>
      </c>
      <c r="Z1055" s="1"/>
      <c r="AA1055" s="1"/>
      <c r="AB1055" s="1"/>
      <c r="AC1055" s="1"/>
    </row>
    <row r="1056" spans="1:29" ht="15.75" customHeight="1" x14ac:dyDescent="0.2">
      <c r="A1056" s="94" t="s">
        <v>418</v>
      </c>
      <c r="B1056" s="94" t="s">
        <v>449</v>
      </c>
      <c r="C1056" s="16" t="s">
        <v>2</v>
      </c>
      <c r="D1056" s="96" t="s">
        <v>419</v>
      </c>
      <c r="E1056" s="96" t="s">
        <v>420</v>
      </c>
      <c r="F1056" s="96" t="s">
        <v>421</v>
      </c>
      <c r="G1056" s="96" t="s">
        <v>422</v>
      </c>
      <c r="H1056" s="96" t="s">
        <v>423</v>
      </c>
      <c r="I1056" s="97" t="s">
        <v>424</v>
      </c>
      <c r="J1056" s="97" t="s">
        <v>425</v>
      </c>
      <c r="K1056" s="97" t="s">
        <v>426</v>
      </c>
      <c r="L1056" s="97" t="s">
        <v>427</v>
      </c>
      <c r="M1056" s="97" t="s">
        <v>428</v>
      </c>
      <c r="N1056" s="97" t="s">
        <v>429</v>
      </c>
      <c r="O1056" s="97" t="s">
        <v>430</v>
      </c>
      <c r="P1056" s="98" t="s">
        <v>9</v>
      </c>
      <c r="Q1056" s="98" t="s">
        <v>431</v>
      </c>
      <c r="R1056" s="102" t="s">
        <v>432</v>
      </c>
      <c r="S1056" s="102" t="s">
        <v>433</v>
      </c>
      <c r="T1056" s="102" t="s">
        <v>434</v>
      </c>
      <c r="U1056" s="102" t="s">
        <v>435</v>
      </c>
      <c r="V1056" s="102" t="s">
        <v>436</v>
      </c>
      <c r="W1056" s="100" t="s">
        <v>437</v>
      </c>
      <c r="X1056" s="100" t="s">
        <v>10</v>
      </c>
      <c r="Y1056" s="100" t="s">
        <v>438</v>
      </c>
      <c r="Z1056" s="1"/>
      <c r="AA1056" s="1"/>
      <c r="AB1056" s="1"/>
      <c r="AC1056" s="1"/>
    </row>
    <row r="1057" spans="1:29" ht="15.75" customHeight="1" x14ac:dyDescent="0.2">
      <c r="A1057" s="94">
        <v>1478000</v>
      </c>
      <c r="B1057" s="103" t="s">
        <v>2503</v>
      </c>
      <c r="C1057" s="16" t="s">
        <v>278</v>
      </c>
      <c r="D1057" s="96">
        <v>31</v>
      </c>
      <c r="E1057" s="96">
        <v>0</v>
      </c>
      <c r="F1057" s="96">
        <v>0</v>
      </c>
      <c r="G1057" s="96">
        <v>0</v>
      </c>
      <c r="H1057" s="96">
        <v>0</v>
      </c>
      <c r="I1057" s="97">
        <v>62</v>
      </c>
      <c r="J1057" s="97">
        <v>0</v>
      </c>
      <c r="K1057" s="97">
        <v>0</v>
      </c>
      <c r="L1057" s="97">
        <v>0</v>
      </c>
      <c r="M1057" s="97">
        <v>25</v>
      </c>
      <c r="N1057" s="97">
        <v>20</v>
      </c>
      <c r="O1057" s="97">
        <v>0</v>
      </c>
      <c r="P1057" s="98">
        <v>4</v>
      </c>
      <c r="Q1057" s="98">
        <v>1</v>
      </c>
      <c r="R1057" s="102">
        <v>85</v>
      </c>
      <c r="S1057" s="102">
        <v>40</v>
      </c>
      <c r="T1057" s="102">
        <v>75</v>
      </c>
      <c r="U1057" s="102">
        <v>70</v>
      </c>
      <c r="V1057" s="102">
        <v>56</v>
      </c>
      <c r="W1057" s="100">
        <v>300</v>
      </c>
      <c r="X1057" s="100"/>
      <c r="Y1057" s="100">
        <v>0</v>
      </c>
      <c r="Z1057" s="1"/>
      <c r="AA1057" s="1"/>
      <c r="AB1057" s="1"/>
      <c r="AC1057" s="1"/>
    </row>
    <row r="1058" spans="1:29" ht="15.75" customHeight="1" x14ac:dyDescent="0.2">
      <c r="A1058" s="94">
        <v>1478100</v>
      </c>
      <c r="B1058" s="95" t="s">
        <v>2504</v>
      </c>
      <c r="C1058" s="16" t="s">
        <v>278</v>
      </c>
      <c r="D1058" s="96">
        <v>31</v>
      </c>
      <c r="E1058" s="96">
        <v>0</v>
      </c>
      <c r="F1058" s="96">
        <v>0</v>
      </c>
      <c r="G1058" s="96">
        <v>0</v>
      </c>
      <c r="H1058" s="96">
        <v>0</v>
      </c>
      <c r="I1058" s="97">
        <v>62</v>
      </c>
      <c r="J1058" s="97">
        <v>0</v>
      </c>
      <c r="K1058" s="97">
        <v>0</v>
      </c>
      <c r="L1058" s="97">
        <v>0</v>
      </c>
      <c r="M1058" s="97">
        <v>25</v>
      </c>
      <c r="N1058" s="97">
        <v>20</v>
      </c>
      <c r="O1058" s="97">
        <v>0</v>
      </c>
      <c r="P1058" s="98">
        <v>4</v>
      </c>
      <c r="Q1058" s="98">
        <v>1</v>
      </c>
      <c r="R1058" s="102">
        <v>85</v>
      </c>
      <c r="S1058" s="102">
        <v>40</v>
      </c>
      <c r="T1058" s="102">
        <v>75</v>
      </c>
      <c r="U1058" s="102">
        <v>70</v>
      </c>
      <c r="V1058" s="102">
        <v>56</v>
      </c>
      <c r="W1058" s="100">
        <v>30</v>
      </c>
      <c r="X1058" s="100"/>
      <c r="Y1058" s="100">
        <v>0</v>
      </c>
      <c r="Z1058" s="1"/>
      <c r="AA1058" s="1"/>
      <c r="AB1058" s="1"/>
      <c r="AC1058" s="1"/>
    </row>
    <row r="1059" spans="1:29" ht="15.75" customHeight="1" x14ac:dyDescent="0.2">
      <c r="A1059" s="94">
        <v>1478200</v>
      </c>
      <c r="B1059" s="95" t="s">
        <v>2505</v>
      </c>
      <c r="C1059" s="16" t="s">
        <v>278</v>
      </c>
      <c r="D1059" s="96">
        <v>0</v>
      </c>
      <c r="E1059" s="96">
        <v>0</v>
      </c>
      <c r="F1059" s="96">
        <v>0</v>
      </c>
      <c r="G1059" s="96">
        <v>0</v>
      </c>
      <c r="H1059" s="96">
        <v>0</v>
      </c>
      <c r="I1059" s="97">
        <v>62</v>
      </c>
      <c r="J1059" s="97">
        <v>0</v>
      </c>
      <c r="K1059" s="97">
        <v>0</v>
      </c>
      <c r="L1059" s="97">
        <v>62</v>
      </c>
      <c r="M1059" s="97">
        <v>25</v>
      </c>
      <c r="N1059" s="97">
        <v>20</v>
      </c>
      <c r="O1059" s="97">
        <v>0</v>
      </c>
      <c r="P1059" s="98">
        <v>4</v>
      </c>
      <c r="Q1059" s="98">
        <v>1</v>
      </c>
      <c r="R1059" s="102">
        <v>85</v>
      </c>
      <c r="S1059" s="102">
        <v>40</v>
      </c>
      <c r="T1059" s="102">
        <v>75</v>
      </c>
      <c r="U1059" s="102">
        <v>70</v>
      </c>
      <c r="V1059" s="102">
        <v>56</v>
      </c>
      <c r="W1059" s="100">
        <v>300</v>
      </c>
      <c r="X1059" s="100"/>
      <c r="Y1059" s="100">
        <v>0</v>
      </c>
      <c r="Z1059" s="1"/>
      <c r="AA1059" s="1"/>
      <c r="AB1059" s="1"/>
      <c r="AC1059" s="1"/>
    </row>
    <row r="1060" spans="1:29" ht="15.75" customHeight="1" x14ac:dyDescent="0.2">
      <c r="A1060" s="94">
        <v>1478400</v>
      </c>
      <c r="B1060" s="95" t="s">
        <v>2506</v>
      </c>
      <c r="C1060" s="16" t="s">
        <v>278</v>
      </c>
      <c r="D1060" s="96">
        <v>8</v>
      </c>
      <c r="E1060" s="96">
        <v>0</v>
      </c>
      <c r="F1060" s="96">
        <v>22</v>
      </c>
      <c r="G1060" s="96">
        <v>0</v>
      </c>
      <c r="H1060" s="96">
        <v>0</v>
      </c>
      <c r="I1060" s="97">
        <v>47</v>
      </c>
      <c r="J1060" s="97">
        <v>50</v>
      </c>
      <c r="K1060" s="97">
        <v>0</v>
      </c>
      <c r="L1060" s="97">
        <v>0</v>
      </c>
      <c r="M1060" s="97">
        <v>25</v>
      </c>
      <c r="N1060" s="97">
        <v>20</v>
      </c>
      <c r="O1060" s="97">
        <v>0</v>
      </c>
      <c r="P1060" s="98">
        <v>4</v>
      </c>
      <c r="Q1060" s="98">
        <v>1</v>
      </c>
      <c r="R1060" s="102">
        <v>85</v>
      </c>
      <c r="S1060" s="102">
        <v>40</v>
      </c>
      <c r="T1060" s="102">
        <v>75</v>
      </c>
      <c r="U1060" s="102">
        <v>70</v>
      </c>
      <c r="V1060" s="102">
        <v>56</v>
      </c>
      <c r="W1060" s="100">
        <v>300</v>
      </c>
      <c r="X1060" s="100"/>
      <c r="Y1060" s="100">
        <v>1</v>
      </c>
      <c r="Z1060" s="1"/>
      <c r="AA1060" s="1"/>
      <c r="AB1060" s="1"/>
      <c r="AC1060" s="1"/>
    </row>
    <row r="1061" spans="1:29" ht="15.75" customHeight="1" x14ac:dyDescent="0.2">
      <c r="A1061" s="94">
        <v>1478600</v>
      </c>
      <c r="B1061" s="95" t="s">
        <v>2507</v>
      </c>
      <c r="C1061" s="16" t="s">
        <v>278</v>
      </c>
      <c r="D1061" s="96">
        <v>10</v>
      </c>
      <c r="E1061" s="96">
        <v>0</v>
      </c>
      <c r="F1061" s="96">
        <v>0</v>
      </c>
      <c r="G1061" s="96">
        <v>25</v>
      </c>
      <c r="H1061" s="96">
        <v>0</v>
      </c>
      <c r="I1061" s="97">
        <v>42</v>
      </c>
      <c r="J1061" s="97">
        <v>51</v>
      </c>
      <c r="K1061" s="97">
        <v>0</v>
      </c>
      <c r="L1061" s="97">
        <v>0</v>
      </c>
      <c r="M1061" s="97">
        <v>25</v>
      </c>
      <c r="N1061" s="97">
        <v>20</v>
      </c>
      <c r="O1061" s="97">
        <v>0</v>
      </c>
      <c r="P1061" s="98">
        <v>4</v>
      </c>
      <c r="Q1061" s="98">
        <v>1</v>
      </c>
      <c r="R1061" s="102">
        <v>85</v>
      </c>
      <c r="S1061" s="102">
        <v>40</v>
      </c>
      <c r="T1061" s="102">
        <v>75</v>
      </c>
      <c r="U1061" s="102">
        <v>70</v>
      </c>
      <c r="V1061" s="102">
        <v>56</v>
      </c>
      <c r="W1061" s="100">
        <v>300</v>
      </c>
      <c r="X1061" s="100"/>
      <c r="Y1061" s="100">
        <v>1</v>
      </c>
      <c r="Z1061" s="1"/>
      <c r="AA1061" s="1"/>
      <c r="AB1061" s="1"/>
      <c r="AC1061" s="1"/>
    </row>
    <row r="1062" spans="1:29" ht="15.75" customHeight="1" x14ac:dyDescent="0.2">
      <c r="A1062" s="94">
        <v>1478800</v>
      </c>
      <c r="B1062" s="95" t="s">
        <v>2508</v>
      </c>
      <c r="C1062" s="16" t="s">
        <v>278</v>
      </c>
      <c r="D1062" s="96">
        <v>0</v>
      </c>
      <c r="E1062" s="96">
        <v>0</v>
      </c>
      <c r="F1062" s="96">
        <v>0</v>
      </c>
      <c r="G1062" s="96">
        <v>0</v>
      </c>
      <c r="H1062" s="96">
        <v>0</v>
      </c>
      <c r="I1062" s="97">
        <v>62</v>
      </c>
      <c r="J1062" s="97">
        <v>0</v>
      </c>
      <c r="K1062" s="97">
        <v>62</v>
      </c>
      <c r="L1062" s="97">
        <v>0</v>
      </c>
      <c r="M1062" s="97">
        <v>25</v>
      </c>
      <c r="N1062" s="97">
        <v>20</v>
      </c>
      <c r="O1062" s="97">
        <v>0</v>
      </c>
      <c r="P1062" s="98">
        <v>4</v>
      </c>
      <c r="Q1062" s="98">
        <v>1</v>
      </c>
      <c r="R1062" s="102">
        <v>85</v>
      </c>
      <c r="S1062" s="102">
        <v>40</v>
      </c>
      <c r="T1062" s="102">
        <v>75</v>
      </c>
      <c r="U1062" s="102">
        <v>70</v>
      </c>
      <c r="V1062" s="102">
        <v>56</v>
      </c>
      <c r="W1062" s="100">
        <v>300</v>
      </c>
      <c r="X1062" s="100"/>
      <c r="Y1062" s="100">
        <v>0</v>
      </c>
      <c r="Z1062" s="1"/>
      <c r="AA1062" s="1"/>
      <c r="AB1062" s="1"/>
      <c r="AC1062" s="1"/>
    </row>
    <row r="1063" spans="1:29" ht="15.75" customHeight="1" x14ac:dyDescent="0.2">
      <c r="A1063" s="94" t="s">
        <v>418</v>
      </c>
      <c r="B1063" s="94" t="s">
        <v>449</v>
      </c>
      <c r="C1063" s="16" t="s">
        <v>2</v>
      </c>
      <c r="D1063" s="96" t="s">
        <v>419</v>
      </c>
      <c r="E1063" s="96" t="s">
        <v>420</v>
      </c>
      <c r="F1063" s="96" t="s">
        <v>421</v>
      </c>
      <c r="G1063" s="96" t="s">
        <v>422</v>
      </c>
      <c r="H1063" s="96" t="s">
        <v>423</v>
      </c>
      <c r="I1063" s="97" t="s">
        <v>424</v>
      </c>
      <c r="J1063" s="97" t="s">
        <v>425</v>
      </c>
      <c r="K1063" s="97" t="s">
        <v>426</v>
      </c>
      <c r="L1063" s="97" t="s">
        <v>427</v>
      </c>
      <c r="M1063" s="97" t="s">
        <v>428</v>
      </c>
      <c r="N1063" s="97" t="s">
        <v>429</v>
      </c>
      <c r="O1063" s="97" t="s">
        <v>430</v>
      </c>
      <c r="P1063" s="98" t="s">
        <v>9</v>
      </c>
      <c r="Q1063" s="98" t="s">
        <v>431</v>
      </c>
      <c r="R1063" s="102" t="s">
        <v>432</v>
      </c>
      <c r="S1063" s="102" t="s">
        <v>433</v>
      </c>
      <c r="T1063" s="102" t="s">
        <v>434</v>
      </c>
      <c r="U1063" s="102" t="s">
        <v>435</v>
      </c>
      <c r="V1063" s="102" t="s">
        <v>436</v>
      </c>
      <c r="W1063" s="100" t="s">
        <v>437</v>
      </c>
      <c r="X1063" s="100" t="s">
        <v>10</v>
      </c>
      <c r="Y1063" s="100" t="s">
        <v>438</v>
      </c>
      <c r="Z1063" s="1"/>
      <c r="AA1063" s="1"/>
      <c r="AB1063" s="1"/>
      <c r="AC1063" s="1"/>
    </row>
    <row r="1064" spans="1:29" ht="15.75" customHeight="1" x14ac:dyDescent="0.2">
      <c r="A1064" s="94">
        <v>9000000</v>
      </c>
      <c r="B1064" s="103" t="s">
        <v>2509</v>
      </c>
      <c r="C1064" s="16" t="s">
        <v>1519</v>
      </c>
      <c r="D1064" s="96">
        <v>31</v>
      </c>
      <c r="E1064" s="96">
        <v>0</v>
      </c>
      <c r="F1064" s="96">
        <v>0</v>
      </c>
      <c r="G1064" s="96">
        <v>0</v>
      </c>
      <c r="H1064" s="96">
        <v>0</v>
      </c>
      <c r="I1064" s="97">
        <v>90</v>
      </c>
      <c r="J1064" s="97">
        <v>0</v>
      </c>
      <c r="K1064" s="97">
        <v>0</v>
      </c>
      <c r="L1064" s="97">
        <v>0</v>
      </c>
      <c r="M1064" s="97">
        <v>20</v>
      </c>
      <c r="N1064" s="97">
        <v>20</v>
      </c>
      <c r="O1064" s="97">
        <v>0</v>
      </c>
      <c r="P1064" s="98">
        <v>3</v>
      </c>
      <c r="Q1064" s="98">
        <v>1</v>
      </c>
      <c r="R1064" s="102">
        <v>90</v>
      </c>
      <c r="S1064" s="102">
        <v>40</v>
      </c>
      <c r="T1064" s="102">
        <v>70</v>
      </c>
      <c r="U1064" s="102">
        <v>90</v>
      </c>
      <c r="V1064" s="102">
        <v>45</v>
      </c>
      <c r="W1064" s="100">
        <v>180</v>
      </c>
      <c r="X1064" s="100"/>
      <c r="Y1064" s="100">
        <v>0</v>
      </c>
      <c r="Z1064" s="1"/>
      <c r="AA1064" s="1"/>
      <c r="AB1064" s="1"/>
      <c r="AC1064" s="1"/>
    </row>
    <row r="1065" spans="1:29" ht="15.75" customHeight="1" x14ac:dyDescent="0.2">
      <c r="A1065" s="94">
        <v>9000100</v>
      </c>
      <c r="B1065" s="95" t="s">
        <v>2510</v>
      </c>
      <c r="C1065" s="16" t="s">
        <v>1519</v>
      </c>
      <c r="D1065" s="96">
        <v>31</v>
      </c>
      <c r="E1065" s="96">
        <v>0</v>
      </c>
      <c r="F1065" s="96">
        <v>0</v>
      </c>
      <c r="G1065" s="96">
        <v>0</v>
      </c>
      <c r="H1065" s="96">
        <v>0</v>
      </c>
      <c r="I1065" s="97">
        <v>60</v>
      </c>
      <c r="J1065" s="97">
        <v>0</v>
      </c>
      <c r="K1065" s="97">
        <v>0</v>
      </c>
      <c r="L1065" s="97">
        <v>0</v>
      </c>
      <c r="M1065" s="97">
        <v>20</v>
      </c>
      <c r="N1065" s="97">
        <v>20</v>
      </c>
      <c r="O1065" s="97">
        <v>0</v>
      </c>
      <c r="P1065" s="98">
        <v>3</v>
      </c>
      <c r="Q1065" s="98">
        <v>1</v>
      </c>
      <c r="R1065" s="102">
        <v>90</v>
      </c>
      <c r="S1065" s="102">
        <v>40</v>
      </c>
      <c r="T1065" s="102">
        <v>70</v>
      </c>
      <c r="U1065" s="102">
        <v>90</v>
      </c>
      <c r="V1065" s="102">
        <v>45</v>
      </c>
      <c r="W1065" s="100">
        <v>18</v>
      </c>
      <c r="X1065" s="100"/>
      <c r="Y1065" s="100">
        <v>0</v>
      </c>
      <c r="Z1065" s="1"/>
      <c r="AA1065" s="1"/>
      <c r="AB1065" s="1"/>
      <c r="AC1065" s="1"/>
    </row>
    <row r="1066" spans="1:29" ht="15.75" customHeight="1" x14ac:dyDescent="0.2">
      <c r="A1066" s="94">
        <v>9000200</v>
      </c>
      <c r="B1066" s="95" t="s">
        <v>2511</v>
      </c>
      <c r="C1066" s="16" t="s">
        <v>1519</v>
      </c>
      <c r="D1066" s="96">
        <v>0</v>
      </c>
      <c r="E1066" s="96">
        <v>0</v>
      </c>
      <c r="F1066" s="96">
        <v>0</v>
      </c>
      <c r="G1066" s="96">
        <v>0</v>
      </c>
      <c r="H1066" s="96">
        <v>0</v>
      </c>
      <c r="I1066" s="97">
        <v>60</v>
      </c>
      <c r="J1066" s="97">
        <v>0</v>
      </c>
      <c r="K1066" s="97">
        <v>0</v>
      </c>
      <c r="L1066" s="97">
        <v>60</v>
      </c>
      <c r="M1066" s="97">
        <v>20</v>
      </c>
      <c r="N1066" s="97">
        <v>20</v>
      </c>
      <c r="O1066" s="97">
        <v>0</v>
      </c>
      <c r="P1066" s="98">
        <v>3</v>
      </c>
      <c r="Q1066" s="98">
        <v>1</v>
      </c>
      <c r="R1066" s="102">
        <v>90</v>
      </c>
      <c r="S1066" s="102">
        <v>40</v>
      </c>
      <c r="T1066" s="102">
        <v>70</v>
      </c>
      <c r="U1066" s="102">
        <v>90</v>
      </c>
      <c r="V1066" s="102">
        <v>45</v>
      </c>
      <c r="W1066" s="100">
        <v>180</v>
      </c>
      <c r="X1066" s="100"/>
      <c r="Y1066" s="100">
        <v>0</v>
      </c>
      <c r="Z1066" s="1"/>
      <c r="AA1066" s="1"/>
      <c r="AB1066" s="1"/>
      <c r="AC1066" s="1"/>
    </row>
    <row r="1067" spans="1:29" ht="15.75" customHeight="1" x14ac:dyDescent="0.2">
      <c r="A1067" s="94">
        <v>9000400</v>
      </c>
      <c r="B1067" s="95" t="s">
        <v>2512</v>
      </c>
      <c r="C1067" s="16" t="s">
        <v>1519</v>
      </c>
      <c r="D1067" s="96">
        <v>8</v>
      </c>
      <c r="E1067" s="96">
        <v>0</v>
      </c>
      <c r="F1067" s="96">
        <v>22</v>
      </c>
      <c r="G1067" s="96">
        <v>0</v>
      </c>
      <c r="H1067" s="96">
        <v>0</v>
      </c>
      <c r="I1067" s="97">
        <v>45</v>
      </c>
      <c r="J1067" s="97">
        <v>49</v>
      </c>
      <c r="K1067" s="97">
        <v>0</v>
      </c>
      <c r="L1067" s="97">
        <v>0</v>
      </c>
      <c r="M1067" s="97">
        <v>20</v>
      </c>
      <c r="N1067" s="97">
        <v>20</v>
      </c>
      <c r="O1067" s="97">
        <v>0</v>
      </c>
      <c r="P1067" s="98">
        <v>3</v>
      </c>
      <c r="Q1067" s="98">
        <v>1</v>
      </c>
      <c r="R1067" s="102">
        <v>90</v>
      </c>
      <c r="S1067" s="102">
        <v>40</v>
      </c>
      <c r="T1067" s="102">
        <v>70</v>
      </c>
      <c r="U1067" s="102">
        <v>90</v>
      </c>
      <c r="V1067" s="102">
        <v>45</v>
      </c>
      <c r="W1067" s="100">
        <v>180</v>
      </c>
      <c r="X1067" s="100"/>
      <c r="Y1067" s="100">
        <v>1</v>
      </c>
      <c r="Z1067" s="1"/>
      <c r="AA1067" s="1"/>
      <c r="AB1067" s="1"/>
      <c r="AC1067" s="1"/>
    </row>
    <row r="1068" spans="1:29" ht="15.75" customHeight="1" x14ac:dyDescent="0.2">
      <c r="A1068" s="94">
        <v>9000600</v>
      </c>
      <c r="B1068" s="95" t="s">
        <v>2513</v>
      </c>
      <c r="C1068" s="16" t="s">
        <v>1519</v>
      </c>
      <c r="D1068" s="96">
        <v>10</v>
      </c>
      <c r="E1068" s="96">
        <v>0</v>
      </c>
      <c r="F1068" s="96">
        <v>0</v>
      </c>
      <c r="G1068" s="96">
        <v>25</v>
      </c>
      <c r="H1068" s="96">
        <v>0</v>
      </c>
      <c r="I1068" s="97">
        <v>41</v>
      </c>
      <c r="J1068" s="97">
        <v>50</v>
      </c>
      <c r="K1068" s="97">
        <v>0</v>
      </c>
      <c r="L1068" s="97">
        <v>0</v>
      </c>
      <c r="M1068" s="97">
        <v>20</v>
      </c>
      <c r="N1068" s="97">
        <v>20</v>
      </c>
      <c r="O1068" s="97">
        <v>0</v>
      </c>
      <c r="P1068" s="98">
        <v>3</v>
      </c>
      <c r="Q1068" s="98">
        <v>1</v>
      </c>
      <c r="R1068" s="102">
        <v>90</v>
      </c>
      <c r="S1068" s="102">
        <v>40</v>
      </c>
      <c r="T1068" s="102">
        <v>70</v>
      </c>
      <c r="U1068" s="102">
        <v>90</v>
      </c>
      <c r="V1068" s="102">
        <v>45</v>
      </c>
      <c r="W1068" s="100">
        <v>180</v>
      </c>
      <c r="X1068" s="100"/>
      <c r="Y1068" s="100">
        <v>1</v>
      </c>
      <c r="Z1068" s="1"/>
      <c r="AA1068" s="1"/>
      <c r="AB1068" s="1"/>
      <c r="AC1068" s="1"/>
    </row>
    <row r="1069" spans="1:29" ht="15.75" customHeight="1" x14ac:dyDescent="0.2">
      <c r="A1069" s="94">
        <v>9000800</v>
      </c>
      <c r="B1069" s="95" t="s">
        <v>2514</v>
      </c>
      <c r="C1069" s="16" t="s">
        <v>1519</v>
      </c>
      <c r="D1069" s="96">
        <v>0</v>
      </c>
      <c r="E1069" s="96">
        <v>0</v>
      </c>
      <c r="F1069" s="96">
        <v>0</v>
      </c>
      <c r="G1069" s="96">
        <v>0</v>
      </c>
      <c r="H1069" s="96">
        <v>0</v>
      </c>
      <c r="I1069" s="97">
        <v>60</v>
      </c>
      <c r="J1069" s="97">
        <v>0</v>
      </c>
      <c r="K1069" s="97">
        <v>60</v>
      </c>
      <c r="L1069" s="97">
        <v>0</v>
      </c>
      <c r="M1069" s="97">
        <v>20</v>
      </c>
      <c r="N1069" s="97">
        <v>20</v>
      </c>
      <c r="O1069" s="97">
        <v>0</v>
      </c>
      <c r="P1069" s="98">
        <v>3</v>
      </c>
      <c r="Q1069" s="98">
        <v>1</v>
      </c>
      <c r="R1069" s="102">
        <v>90</v>
      </c>
      <c r="S1069" s="102">
        <v>40</v>
      </c>
      <c r="T1069" s="102">
        <v>70</v>
      </c>
      <c r="U1069" s="102">
        <v>90</v>
      </c>
      <c r="V1069" s="102">
        <v>45</v>
      </c>
      <c r="W1069" s="100">
        <v>180</v>
      </c>
      <c r="X1069" s="100"/>
      <c r="Y1069" s="100">
        <v>0</v>
      </c>
      <c r="Z1069" s="1"/>
      <c r="AA1069" s="1"/>
      <c r="AB1069" s="1"/>
      <c r="AC1069" s="1"/>
    </row>
    <row r="1070" spans="1:29" ht="15.75" customHeight="1" x14ac:dyDescent="0.2">
      <c r="A1070" s="94" t="s">
        <v>418</v>
      </c>
      <c r="B1070" s="94" t="s">
        <v>449</v>
      </c>
      <c r="C1070" s="16" t="s">
        <v>2</v>
      </c>
      <c r="D1070" s="96" t="s">
        <v>419</v>
      </c>
      <c r="E1070" s="96" t="s">
        <v>420</v>
      </c>
      <c r="F1070" s="96" t="s">
        <v>421</v>
      </c>
      <c r="G1070" s="96" t="s">
        <v>422</v>
      </c>
      <c r="H1070" s="96" t="s">
        <v>423</v>
      </c>
      <c r="I1070" s="97" t="s">
        <v>424</v>
      </c>
      <c r="J1070" s="97" t="s">
        <v>425</v>
      </c>
      <c r="K1070" s="97" t="s">
        <v>426</v>
      </c>
      <c r="L1070" s="97" t="s">
        <v>427</v>
      </c>
      <c r="M1070" s="97" t="s">
        <v>428</v>
      </c>
      <c r="N1070" s="97" t="s">
        <v>429</v>
      </c>
      <c r="O1070" s="97" t="s">
        <v>430</v>
      </c>
      <c r="P1070" s="98" t="s">
        <v>9</v>
      </c>
      <c r="Q1070" s="98" t="s">
        <v>431</v>
      </c>
      <c r="R1070" s="102" t="s">
        <v>432</v>
      </c>
      <c r="S1070" s="102" t="s">
        <v>433</v>
      </c>
      <c r="T1070" s="102" t="s">
        <v>434</v>
      </c>
      <c r="U1070" s="102" t="s">
        <v>435</v>
      </c>
      <c r="V1070" s="102" t="s">
        <v>436</v>
      </c>
      <c r="W1070" s="100" t="s">
        <v>437</v>
      </c>
      <c r="X1070" s="100" t="s">
        <v>10</v>
      </c>
      <c r="Y1070" s="100" t="s">
        <v>438</v>
      </c>
      <c r="Z1070" s="1"/>
      <c r="AA1070" s="1"/>
      <c r="AB1070" s="1"/>
      <c r="AC1070" s="1"/>
    </row>
    <row r="1071" spans="1:29" ht="15.75" customHeight="1" x14ac:dyDescent="0.2">
      <c r="A1071" s="94">
        <v>9001000</v>
      </c>
      <c r="B1071" s="103" t="s">
        <v>2515</v>
      </c>
      <c r="C1071" s="16" t="s">
        <v>1526</v>
      </c>
      <c r="D1071" s="96">
        <v>31</v>
      </c>
      <c r="E1071" s="96">
        <v>0</v>
      </c>
      <c r="F1071" s="96">
        <v>0</v>
      </c>
      <c r="G1071" s="96">
        <v>0</v>
      </c>
      <c r="H1071" s="96">
        <v>0</v>
      </c>
      <c r="I1071" s="97">
        <v>62</v>
      </c>
      <c r="J1071" s="97">
        <v>0</v>
      </c>
      <c r="K1071" s="97">
        <v>0</v>
      </c>
      <c r="L1071" s="97">
        <v>0</v>
      </c>
      <c r="M1071" s="97">
        <v>25</v>
      </c>
      <c r="N1071" s="97">
        <v>20</v>
      </c>
      <c r="O1071" s="97">
        <v>0</v>
      </c>
      <c r="P1071" s="98">
        <v>3</v>
      </c>
      <c r="Q1071" s="98">
        <v>1</v>
      </c>
      <c r="R1071" s="102">
        <v>95</v>
      </c>
      <c r="S1071" s="102">
        <v>40</v>
      </c>
      <c r="T1071" s="102">
        <v>70</v>
      </c>
      <c r="U1071" s="102">
        <v>50</v>
      </c>
      <c r="V1071" s="102">
        <v>51</v>
      </c>
      <c r="W1071" s="100">
        <v>410</v>
      </c>
      <c r="X1071" s="100">
        <v>6740</v>
      </c>
      <c r="Y1071" s="100">
        <v>0</v>
      </c>
      <c r="Z1071" s="1"/>
      <c r="AA1071" s="1"/>
      <c r="AB1071" s="1"/>
      <c r="AC1071" s="1"/>
    </row>
    <row r="1072" spans="1:29" ht="15.75" customHeight="1" x14ac:dyDescent="0.2">
      <c r="A1072" s="94">
        <v>9001100</v>
      </c>
      <c r="B1072" s="95" t="s">
        <v>2516</v>
      </c>
      <c r="C1072" s="16" t="s">
        <v>1526</v>
      </c>
      <c r="D1072" s="96">
        <v>31</v>
      </c>
      <c r="E1072" s="96">
        <v>0</v>
      </c>
      <c r="F1072" s="96">
        <v>0</v>
      </c>
      <c r="G1072" s="96">
        <v>0</v>
      </c>
      <c r="H1072" s="96">
        <v>0</v>
      </c>
      <c r="I1072" s="97">
        <v>62</v>
      </c>
      <c r="J1072" s="97">
        <v>0</v>
      </c>
      <c r="K1072" s="97">
        <v>0</v>
      </c>
      <c r="L1072" s="97">
        <v>0</v>
      </c>
      <c r="M1072" s="97">
        <v>25</v>
      </c>
      <c r="N1072" s="97">
        <v>20</v>
      </c>
      <c r="O1072" s="97">
        <v>0</v>
      </c>
      <c r="P1072" s="98">
        <v>3</v>
      </c>
      <c r="Q1072" s="98">
        <v>1</v>
      </c>
      <c r="R1072" s="102">
        <v>95</v>
      </c>
      <c r="S1072" s="102">
        <v>40</v>
      </c>
      <c r="T1072" s="102">
        <v>70</v>
      </c>
      <c r="U1072" s="102">
        <v>50</v>
      </c>
      <c r="V1072" s="102">
        <v>51</v>
      </c>
      <c r="W1072" s="100">
        <v>41</v>
      </c>
      <c r="X1072" s="100">
        <v>6740</v>
      </c>
      <c r="Y1072" s="100">
        <v>0</v>
      </c>
      <c r="Z1072" s="1"/>
      <c r="AA1072" s="1"/>
      <c r="AB1072" s="1"/>
      <c r="AC1072" s="1"/>
    </row>
    <row r="1073" spans="1:29" ht="15.75" customHeight="1" x14ac:dyDescent="0.2">
      <c r="A1073" s="94">
        <v>9001200</v>
      </c>
      <c r="B1073" s="95" t="s">
        <v>2517</v>
      </c>
      <c r="C1073" s="16" t="s">
        <v>1526</v>
      </c>
      <c r="D1073" s="96">
        <v>0</v>
      </c>
      <c r="E1073" s="96">
        <v>0</v>
      </c>
      <c r="F1073" s="96">
        <v>0</v>
      </c>
      <c r="G1073" s="96">
        <v>0</v>
      </c>
      <c r="H1073" s="96">
        <v>0</v>
      </c>
      <c r="I1073" s="97">
        <v>62</v>
      </c>
      <c r="J1073" s="97">
        <v>0</v>
      </c>
      <c r="K1073" s="97">
        <v>0</v>
      </c>
      <c r="L1073" s="97">
        <v>62</v>
      </c>
      <c r="M1073" s="97">
        <v>25</v>
      </c>
      <c r="N1073" s="97">
        <v>20</v>
      </c>
      <c r="O1073" s="97">
        <v>0</v>
      </c>
      <c r="P1073" s="98">
        <v>3</v>
      </c>
      <c r="Q1073" s="98">
        <v>1</v>
      </c>
      <c r="R1073" s="102">
        <v>95</v>
      </c>
      <c r="S1073" s="102">
        <v>40</v>
      </c>
      <c r="T1073" s="102">
        <v>70</v>
      </c>
      <c r="U1073" s="102">
        <v>50</v>
      </c>
      <c r="V1073" s="102">
        <v>51</v>
      </c>
      <c r="W1073" s="100">
        <v>410</v>
      </c>
      <c r="X1073" s="100">
        <v>6740</v>
      </c>
      <c r="Y1073" s="100">
        <v>0</v>
      </c>
      <c r="Z1073" s="1"/>
      <c r="AA1073" s="1"/>
      <c r="AB1073" s="1"/>
      <c r="AC1073" s="1"/>
    </row>
    <row r="1074" spans="1:29" ht="15.75" customHeight="1" x14ac:dyDescent="0.2">
      <c r="A1074" s="94">
        <v>9001400</v>
      </c>
      <c r="B1074" s="95" t="s">
        <v>2518</v>
      </c>
      <c r="C1074" s="16" t="s">
        <v>1526</v>
      </c>
      <c r="D1074" s="96">
        <v>8</v>
      </c>
      <c r="E1074" s="96">
        <v>0</v>
      </c>
      <c r="F1074" s="96">
        <v>22</v>
      </c>
      <c r="G1074" s="96">
        <v>0</v>
      </c>
      <c r="H1074" s="96">
        <v>0</v>
      </c>
      <c r="I1074" s="97">
        <v>47</v>
      </c>
      <c r="J1074" s="97">
        <v>50</v>
      </c>
      <c r="K1074" s="97">
        <v>0</v>
      </c>
      <c r="L1074" s="97">
        <v>0</v>
      </c>
      <c r="M1074" s="97">
        <v>25</v>
      </c>
      <c r="N1074" s="97">
        <v>20</v>
      </c>
      <c r="O1074" s="97">
        <v>0</v>
      </c>
      <c r="P1074" s="98">
        <v>3</v>
      </c>
      <c r="Q1074" s="98">
        <v>1</v>
      </c>
      <c r="R1074" s="102">
        <v>95</v>
      </c>
      <c r="S1074" s="102">
        <v>40</v>
      </c>
      <c r="T1074" s="102">
        <v>70</v>
      </c>
      <c r="U1074" s="102">
        <v>50</v>
      </c>
      <c r="V1074" s="102">
        <v>51</v>
      </c>
      <c r="W1074" s="100">
        <v>410</v>
      </c>
      <c r="X1074" s="100">
        <v>6740</v>
      </c>
      <c r="Y1074" s="100">
        <v>1</v>
      </c>
      <c r="Z1074" s="1"/>
      <c r="AA1074" s="1"/>
      <c r="AB1074" s="1"/>
      <c r="AC1074" s="1"/>
    </row>
    <row r="1075" spans="1:29" ht="15.75" customHeight="1" x14ac:dyDescent="0.2">
      <c r="A1075" s="94">
        <v>9001600</v>
      </c>
      <c r="B1075" s="95" t="s">
        <v>2519</v>
      </c>
      <c r="C1075" s="16" t="s">
        <v>1526</v>
      </c>
      <c r="D1075" s="96">
        <v>10</v>
      </c>
      <c r="E1075" s="96">
        <v>0</v>
      </c>
      <c r="F1075" s="96">
        <v>0</v>
      </c>
      <c r="G1075" s="96">
        <v>25</v>
      </c>
      <c r="H1075" s="96">
        <v>0</v>
      </c>
      <c r="I1075" s="97">
        <v>42</v>
      </c>
      <c r="J1075" s="97">
        <v>51</v>
      </c>
      <c r="K1075" s="97">
        <v>0</v>
      </c>
      <c r="L1075" s="97">
        <v>0</v>
      </c>
      <c r="M1075" s="97">
        <v>25</v>
      </c>
      <c r="N1075" s="97">
        <v>20</v>
      </c>
      <c r="O1075" s="97">
        <v>0</v>
      </c>
      <c r="P1075" s="98">
        <v>3</v>
      </c>
      <c r="Q1075" s="98">
        <v>1</v>
      </c>
      <c r="R1075" s="102">
        <v>95</v>
      </c>
      <c r="S1075" s="102">
        <v>40</v>
      </c>
      <c r="T1075" s="102">
        <v>70</v>
      </c>
      <c r="U1075" s="102">
        <v>50</v>
      </c>
      <c r="V1075" s="102">
        <v>51</v>
      </c>
      <c r="W1075" s="100">
        <v>410</v>
      </c>
      <c r="X1075" s="100">
        <v>6740</v>
      </c>
      <c r="Y1075" s="100">
        <v>1</v>
      </c>
      <c r="Z1075" s="1"/>
      <c r="AA1075" s="1"/>
      <c r="AB1075" s="1"/>
      <c r="AC1075" s="1"/>
    </row>
    <row r="1076" spans="1:29" ht="15.75" customHeight="1" x14ac:dyDescent="0.2">
      <c r="A1076" s="94">
        <v>9001800</v>
      </c>
      <c r="B1076" s="95" t="s">
        <v>2520</v>
      </c>
      <c r="C1076" s="16" t="s">
        <v>1526</v>
      </c>
      <c r="D1076" s="96">
        <v>0</v>
      </c>
      <c r="E1076" s="96">
        <v>0</v>
      </c>
      <c r="F1076" s="96">
        <v>0</v>
      </c>
      <c r="G1076" s="96">
        <v>0</v>
      </c>
      <c r="H1076" s="96">
        <v>0</v>
      </c>
      <c r="I1076" s="97">
        <v>62</v>
      </c>
      <c r="J1076" s="97">
        <v>0</v>
      </c>
      <c r="K1076" s="97">
        <v>62</v>
      </c>
      <c r="L1076" s="97">
        <v>0</v>
      </c>
      <c r="M1076" s="97">
        <v>25</v>
      </c>
      <c r="N1076" s="97">
        <v>20</v>
      </c>
      <c r="O1076" s="97">
        <v>0</v>
      </c>
      <c r="P1076" s="98">
        <v>3</v>
      </c>
      <c r="Q1076" s="98">
        <v>1</v>
      </c>
      <c r="R1076" s="102">
        <v>95</v>
      </c>
      <c r="S1076" s="102">
        <v>40</v>
      </c>
      <c r="T1076" s="102">
        <v>70</v>
      </c>
      <c r="U1076" s="102">
        <v>50</v>
      </c>
      <c r="V1076" s="102">
        <v>51</v>
      </c>
      <c r="W1076" s="100">
        <v>410</v>
      </c>
      <c r="X1076" s="100">
        <v>6740</v>
      </c>
      <c r="Y1076" s="100">
        <v>0</v>
      </c>
      <c r="Z1076" s="1"/>
      <c r="AA1076" s="1"/>
      <c r="AB1076" s="1"/>
      <c r="AC1076" s="1"/>
    </row>
    <row r="1077" spans="1:29" ht="15.75" customHeight="1" x14ac:dyDescent="0.2">
      <c r="A1077" s="94" t="s">
        <v>418</v>
      </c>
      <c r="B1077" s="94" t="s">
        <v>449</v>
      </c>
      <c r="C1077" s="16" t="s">
        <v>2</v>
      </c>
      <c r="D1077" s="96" t="s">
        <v>419</v>
      </c>
      <c r="E1077" s="96" t="s">
        <v>420</v>
      </c>
      <c r="F1077" s="96" t="s">
        <v>421</v>
      </c>
      <c r="G1077" s="96" t="s">
        <v>422</v>
      </c>
      <c r="H1077" s="96" t="s">
        <v>423</v>
      </c>
      <c r="I1077" s="97" t="s">
        <v>424</v>
      </c>
      <c r="J1077" s="97" t="s">
        <v>425</v>
      </c>
      <c r="K1077" s="97" t="s">
        <v>426</v>
      </c>
      <c r="L1077" s="97" t="s">
        <v>427</v>
      </c>
      <c r="M1077" s="97" t="s">
        <v>428</v>
      </c>
      <c r="N1077" s="97" t="s">
        <v>429</v>
      </c>
      <c r="O1077" s="97" t="s">
        <v>430</v>
      </c>
      <c r="P1077" s="98" t="s">
        <v>9</v>
      </c>
      <c r="Q1077" s="98" t="s">
        <v>431</v>
      </c>
      <c r="R1077" s="102" t="s">
        <v>432</v>
      </c>
      <c r="S1077" s="102" t="s">
        <v>433</v>
      </c>
      <c r="T1077" s="102" t="s">
        <v>434</v>
      </c>
      <c r="U1077" s="102" t="s">
        <v>435</v>
      </c>
      <c r="V1077" s="102" t="s">
        <v>436</v>
      </c>
      <c r="W1077" s="100" t="s">
        <v>437</v>
      </c>
      <c r="X1077" s="100" t="s">
        <v>10</v>
      </c>
      <c r="Y1077" s="100" t="s">
        <v>438</v>
      </c>
      <c r="Z1077" s="1"/>
      <c r="AA1077" s="1"/>
      <c r="AB1077" s="1"/>
      <c r="AC1077" s="1"/>
    </row>
    <row r="1078" spans="1:29" ht="15.75" customHeight="1" x14ac:dyDescent="0.2">
      <c r="A1078" s="94">
        <v>9002000</v>
      </c>
      <c r="B1078" s="103" t="s">
        <v>2521</v>
      </c>
      <c r="C1078" s="16" t="s">
        <v>275</v>
      </c>
      <c r="D1078" s="96">
        <v>31</v>
      </c>
      <c r="E1078" s="96">
        <v>0</v>
      </c>
      <c r="F1078" s="96">
        <v>0</v>
      </c>
      <c r="G1078" s="96">
        <v>0</v>
      </c>
      <c r="H1078" s="96">
        <v>0</v>
      </c>
      <c r="I1078" s="97">
        <v>62</v>
      </c>
      <c r="J1078" s="97">
        <v>0</v>
      </c>
      <c r="K1078" s="97">
        <v>0</v>
      </c>
      <c r="L1078" s="97">
        <v>0</v>
      </c>
      <c r="M1078" s="97">
        <v>25</v>
      </c>
      <c r="N1078" s="97">
        <v>20</v>
      </c>
      <c r="O1078" s="97">
        <v>0</v>
      </c>
      <c r="P1078" s="98">
        <v>3</v>
      </c>
      <c r="Q1078" s="98">
        <v>1</v>
      </c>
      <c r="R1078" s="102">
        <v>100</v>
      </c>
      <c r="S1078" s="102">
        <v>30</v>
      </c>
      <c r="T1078" s="102">
        <v>70</v>
      </c>
      <c r="U1078" s="102">
        <v>50</v>
      </c>
      <c r="V1078" s="102">
        <v>53</v>
      </c>
      <c r="W1078" s="100">
        <v>240</v>
      </c>
      <c r="X1078" s="100">
        <v>6750</v>
      </c>
      <c r="Y1078" s="100">
        <v>0</v>
      </c>
      <c r="Z1078" s="1"/>
      <c r="AA1078" s="1"/>
      <c r="AB1078" s="1"/>
      <c r="AC1078" s="1"/>
    </row>
    <row r="1079" spans="1:29" ht="15.75" customHeight="1" x14ac:dyDescent="0.2">
      <c r="A1079" s="94">
        <v>9002100</v>
      </c>
      <c r="B1079" s="95" t="s">
        <v>2522</v>
      </c>
      <c r="C1079" s="16" t="s">
        <v>275</v>
      </c>
      <c r="D1079" s="96">
        <v>31</v>
      </c>
      <c r="E1079" s="96">
        <v>0</v>
      </c>
      <c r="F1079" s="96">
        <v>0</v>
      </c>
      <c r="G1079" s="96">
        <v>0</v>
      </c>
      <c r="H1079" s="96">
        <v>0</v>
      </c>
      <c r="I1079" s="97">
        <v>62</v>
      </c>
      <c r="J1079" s="97">
        <v>0</v>
      </c>
      <c r="K1079" s="97">
        <v>0</v>
      </c>
      <c r="L1079" s="97">
        <v>0</v>
      </c>
      <c r="M1079" s="97">
        <v>25</v>
      </c>
      <c r="N1079" s="97">
        <v>20</v>
      </c>
      <c r="O1079" s="97">
        <v>0</v>
      </c>
      <c r="P1079" s="98">
        <v>3</v>
      </c>
      <c r="Q1079" s="98">
        <v>1</v>
      </c>
      <c r="R1079" s="102">
        <v>100</v>
      </c>
      <c r="S1079" s="102">
        <v>30</v>
      </c>
      <c r="T1079" s="102">
        <v>70</v>
      </c>
      <c r="U1079" s="102">
        <v>50</v>
      </c>
      <c r="V1079" s="102">
        <v>53</v>
      </c>
      <c r="W1079" s="100">
        <v>24</v>
      </c>
      <c r="X1079" s="100">
        <v>6750</v>
      </c>
      <c r="Y1079" s="100">
        <v>0</v>
      </c>
      <c r="Z1079" s="1"/>
      <c r="AA1079" s="1"/>
      <c r="AB1079" s="1"/>
      <c r="AC1079" s="1"/>
    </row>
    <row r="1080" spans="1:29" ht="15.75" customHeight="1" x14ac:dyDescent="0.2">
      <c r="A1080" s="94">
        <v>9002200</v>
      </c>
      <c r="B1080" s="95" t="s">
        <v>2523</v>
      </c>
      <c r="C1080" s="16" t="s">
        <v>275</v>
      </c>
      <c r="D1080" s="96">
        <v>0</v>
      </c>
      <c r="E1080" s="96">
        <v>0</v>
      </c>
      <c r="F1080" s="96">
        <v>0</v>
      </c>
      <c r="G1080" s="96">
        <v>0</v>
      </c>
      <c r="H1080" s="96">
        <v>0</v>
      </c>
      <c r="I1080" s="97">
        <v>62</v>
      </c>
      <c r="J1080" s="97">
        <v>0</v>
      </c>
      <c r="K1080" s="97">
        <v>0</v>
      </c>
      <c r="L1080" s="97">
        <v>62</v>
      </c>
      <c r="M1080" s="97">
        <v>25</v>
      </c>
      <c r="N1080" s="97">
        <v>20</v>
      </c>
      <c r="O1080" s="97">
        <v>0</v>
      </c>
      <c r="P1080" s="98">
        <v>3</v>
      </c>
      <c r="Q1080" s="98">
        <v>1</v>
      </c>
      <c r="R1080" s="102">
        <v>100</v>
      </c>
      <c r="S1080" s="102">
        <v>30</v>
      </c>
      <c r="T1080" s="102">
        <v>70</v>
      </c>
      <c r="U1080" s="102">
        <v>50</v>
      </c>
      <c r="V1080" s="102">
        <v>53</v>
      </c>
      <c r="W1080" s="100">
        <v>240</v>
      </c>
      <c r="X1080" s="100">
        <v>6750</v>
      </c>
      <c r="Y1080" s="100">
        <v>0</v>
      </c>
      <c r="Z1080" s="1"/>
      <c r="AA1080" s="1"/>
      <c r="AB1080" s="1"/>
      <c r="AC1080" s="1"/>
    </row>
    <row r="1081" spans="1:29" ht="15.75" customHeight="1" x14ac:dyDescent="0.2">
      <c r="A1081" s="94">
        <v>9002400</v>
      </c>
      <c r="B1081" s="95" t="s">
        <v>2524</v>
      </c>
      <c r="C1081" s="16" t="s">
        <v>275</v>
      </c>
      <c r="D1081" s="96">
        <v>8</v>
      </c>
      <c r="E1081" s="96">
        <v>0</v>
      </c>
      <c r="F1081" s="96">
        <v>22</v>
      </c>
      <c r="G1081" s="96">
        <v>0</v>
      </c>
      <c r="H1081" s="96">
        <v>0</v>
      </c>
      <c r="I1081" s="97">
        <v>47</v>
      </c>
      <c r="J1081" s="97">
        <v>50</v>
      </c>
      <c r="K1081" s="97">
        <v>0</v>
      </c>
      <c r="L1081" s="97">
        <v>0</v>
      </c>
      <c r="M1081" s="97">
        <v>25</v>
      </c>
      <c r="N1081" s="97">
        <v>20</v>
      </c>
      <c r="O1081" s="97">
        <v>0</v>
      </c>
      <c r="P1081" s="98">
        <v>3</v>
      </c>
      <c r="Q1081" s="98">
        <v>1</v>
      </c>
      <c r="R1081" s="102">
        <v>100</v>
      </c>
      <c r="S1081" s="102">
        <v>30</v>
      </c>
      <c r="T1081" s="102">
        <v>70</v>
      </c>
      <c r="U1081" s="102">
        <v>50</v>
      </c>
      <c r="V1081" s="102">
        <v>53</v>
      </c>
      <c r="W1081" s="100">
        <v>240</v>
      </c>
      <c r="X1081" s="100">
        <v>6750</v>
      </c>
      <c r="Y1081" s="100">
        <v>1</v>
      </c>
      <c r="Z1081" s="1"/>
      <c r="AA1081" s="1"/>
      <c r="AB1081" s="1"/>
      <c r="AC1081" s="1"/>
    </row>
    <row r="1082" spans="1:29" ht="15.75" customHeight="1" x14ac:dyDescent="0.2">
      <c r="A1082" s="94">
        <v>9002600</v>
      </c>
      <c r="B1082" s="95" t="s">
        <v>2525</v>
      </c>
      <c r="C1082" s="16" t="s">
        <v>275</v>
      </c>
      <c r="D1082" s="96">
        <v>10</v>
      </c>
      <c r="E1082" s="96">
        <v>0</v>
      </c>
      <c r="F1082" s="96">
        <v>0</v>
      </c>
      <c r="G1082" s="96">
        <v>25</v>
      </c>
      <c r="H1082" s="96">
        <v>0</v>
      </c>
      <c r="I1082" s="97">
        <v>42</v>
      </c>
      <c r="J1082" s="97">
        <v>51</v>
      </c>
      <c r="K1082" s="97">
        <v>0</v>
      </c>
      <c r="L1082" s="97">
        <v>0</v>
      </c>
      <c r="M1082" s="97">
        <v>25</v>
      </c>
      <c r="N1082" s="97">
        <v>20</v>
      </c>
      <c r="O1082" s="97">
        <v>0</v>
      </c>
      <c r="P1082" s="98">
        <v>3</v>
      </c>
      <c r="Q1082" s="98">
        <v>1</v>
      </c>
      <c r="R1082" s="102">
        <v>100</v>
      </c>
      <c r="S1082" s="102">
        <v>30</v>
      </c>
      <c r="T1082" s="102">
        <v>70</v>
      </c>
      <c r="U1082" s="102">
        <v>50</v>
      </c>
      <c r="V1082" s="102">
        <v>53</v>
      </c>
      <c r="W1082" s="100">
        <v>240</v>
      </c>
      <c r="X1082" s="100">
        <v>6750</v>
      </c>
      <c r="Y1082" s="100">
        <v>1</v>
      </c>
      <c r="Z1082" s="1"/>
      <c r="AA1082" s="1"/>
      <c r="AB1082" s="1"/>
      <c r="AC1082" s="1"/>
    </row>
    <row r="1083" spans="1:29" ht="15.75" customHeight="1" x14ac:dyDescent="0.2">
      <c r="A1083" s="94">
        <v>9002800</v>
      </c>
      <c r="B1083" s="95" t="s">
        <v>2526</v>
      </c>
      <c r="C1083" s="16" t="s">
        <v>275</v>
      </c>
      <c r="D1083" s="96">
        <v>0</v>
      </c>
      <c r="E1083" s="96">
        <v>0</v>
      </c>
      <c r="F1083" s="96">
        <v>0</v>
      </c>
      <c r="G1083" s="96">
        <v>0</v>
      </c>
      <c r="H1083" s="96">
        <v>0</v>
      </c>
      <c r="I1083" s="97">
        <v>62</v>
      </c>
      <c r="J1083" s="97">
        <v>0</v>
      </c>
      <c r="K1083" s="97">
        <v>62</v>
      </c>
      <c r="L1083" s="97">
        <v>0</v>
      </c>
      <c r="M1083" s="97">
        <v>25</v>
      </c>
      <c r="N1083" s="97">
        <v>20</v>
      </c>
      <c r="O1083" s="97">
        <v>0</v>
      </c>
      <c r="P1083" s="98">
        <v>3</v>
      </c>
      <c r="Q1083" s="98">
        <v>1</v>
      </c>
      <c r="R1083" s="102">
        <v>100</v>
      </c>
      <c r="S1083" s="102">
        <v>30</v>
      </c>
      <c r="T1083" s="102">
        <v>70</v>
      </c>
      <c r="U1083" s="102">
        <v>50</v>
      </c>
      <c r="V1083" s="102">
        <v>53</v>
      </c>
      <c r="W1083" s="100">
        <v>240</v>
      </c>
      <c r="X1083" s="100">
        <v>6750</v>
      </c>
      <c r="Y1083" s="100">
        <v>0</v>
      </c>
      <c r="Z1083" s="1"/>
      <c r="AA1083" s="1"/>
      <c r="AB1083" s="1"/>
      <c r="AC1083" s="1"/>
    </row>
    <row r="1084" spans="1:29" ht="15.75" customHeight="1" x14ac:dyDescent="0.2">
      <c r="A1084" s="140" t="s">
        <v>1538</v>
      </c>
      <c r="B1084" s="141"/>
      <c r="C1084" s="141"/>
      <c r="D1084" s="141"/>
      <c r="E1084" s="141"/>
      <c r="F1084" s="141"/>
      <c r="G1084" s="141"/>
      <c r="H1084" s="141"/>
      <c r="I1084" s="141"/>
      <c r="J1084" s="141"/>
      <c r="K1084" s="141"/>
      <c r="L1084" s="141"/>
      <c r="M1084" s="141"/>
      <c r="N1084" s="141"/>
      <c r="O1084" s="141"/>
      <c r="P1084" s="141"/>
      <c r="Q1084" s="141"/>
      <c r="R1084" s="141"/>
      <c r="S1084" s="141"/>
      <c r="T1084" s="141"/>
      <c r="U1084" s="141"/>
      <c r="V1084" s="141"/>
      <c r="W1084" s="141"/>
      <c r="X1084" s="141"/>
      <c r="Y1084" s="142"/>
      <c r="Z1084" s="1"/>
      <c r="AA1084" s="1"/>
      <c r="AB1084" s="1"/>
      <c r="AC1084" s="1"/>
    </row>
    <row r="1085" spans="1:29" ht="15.75" customHeight="1" x14ac:dyDescent="0.2">
      <c r="A1085" s="94" t="s">
        <v>418</v>
      </c>
      <c r="B1085" s="94" t="s">
        <v>449</v>
      </c>
      <c r="C1085" s="16" t="s">
        <v>2</v>
      </c>
      <c r="D1085" s="96" t="s">
        <v>419</v>
      </c>
      <c r="E1085" s="96" t="s">
        <v>420</v>
      </c>
      <c r="F1085" s="96" t="s">
        <v>421</v>
      </c>
      <c r="G1085" s="96" t="s">
        <v>422</v>
      </c>
      <c r="H1085" s="96" t="s">
        <v>423</v>
      </c>
      <c r="I1085" s="97" t="s">
        <v>424</v>
      </c>
      <c r="J1085" s="97" t="s">
        <v>425</v>
      </c>
      <c r="K1085" s="97" t="s">
        <v>426</v>
      </c>
      <c r="L1085" s="97" t="s">
        <v>427</v>
      </c>
      <c r="M1085" s="97" t="s">
        <v>428</v>
      </c>
      <c r="N1085" s="97" t="s">
        <v>429</v>
      </c>
      <c r="O1085" s="97" t="s">
        <v>430</v>
      </c>
      <c r="P1085" s="98" t="s">
        <v>9</v>
      </c>
      <c r="Q1085" s="98" t="s">
        <v>431</v>
      </c>
      <c r="R1085" s="102" t="s">
        <v>432</v>
      </c>
      <c r="S1085" s="102" t="s">
        <v>433</v>
      </c>
      <c r="T1085" s="102" t="s">
        <v>434</v>
      </c>
      <c r="U1085" s="102" t="s">
        <v>435</v>
      </c>
      <c r="V1085" s="102" t="s">
        <v>436</v>
      </c>
      <c r="W1085" s="100" t="s">
        <v>437</v>
      </c>
      <c r="X1085" s="100" t="s">
        <v>10</v>
      </c>
      <c r="Y1085" s="100" t="s">
        <v>438</v>
      </c>
      <c r="Z1085" s="1"/>
      <c r="AA1085" s="1"/>
      <c r="AB1085" s="1"/>
      <c r="AC1085" s="1"/>
    </row>
    <row r="1086" spans="1:29" ht="15.75" customHeight="1" x14ac:dyDescent="0.2">
      <c r="A1086" s="94">
        <v>1500000</v>
      </c>
      <c r="B1086" s="103" t="s">
        <v>2527</v>
      </c>
      <c r="C1086" s="16" t="s">
        <v>282</v>
      </c>
      <c r="D1086" s="96">
        <v>31</v>
      </c>
      <c r="E1086" s="96">
        <v>0</v>
      </c>
      <c r="F1086" s="96">
        <v>0</v>
      </c>
      <c r="G1086" s="96">
        <v>0</v>
      </c>
      <c r="H1086" s="96">
        <v>0</v>
      </c>
      <c r="I1086" s="97">
        <v>62</v>
      </c>
      <c r="J1086" s="97">
        <v>0</v>
      </c>
      <c r="K1086" s="97">
        <v>0</v>
      </c>
      <c r="L1086" s="97">
        <v>0</v>
      </c>
      <c r="M1086" s="97">
        <v>35</v>
      </c>
      <c r="N1086" s="97">
        <v>20</v>
      </c>
      <c r="O1086" s="97">
        <v>0</v>
      </c>
      <c r="P1086" s="98">
        <v>6</v>
      </c>
      <c r="Q1086" s="98">
        <v>0</v>
      </c>
      <c r="R1086" s="102">
        <v>95</v>
      </c>
      <c r="S1086" s="102">
        <v>55</v>
      </c>
      <c r="T1086" s="102">
        <v>45</v>
      </c>
      <c r="U1086" s="102">
        <v>75</v>
      </c>
      <c r="V1086" s="102">
        <v>70</v>
      </c>
      <c r="W1086" s="100">
        <v>300</v>
      </c>
      <c r="X1086" s="100"/>
      <c r="Y1086" s="100">
        <v>0</v>
      </c>
      <c r="Z1086" s="1"/>
      <c r="AA1086" s="1"/>
      <c r="AB1086" s="1"/>
      <c r="AC1086" s="1"/>
    </row>
    <row r="1087" spans="1:29" ht="15.75" customHeight="1" x14ac:dyDescent="0.2">
      <c r="A1087" s="94">
        <v>1500100</v>
      </c>
      <c r="B1087" s="95" t="s">
        <v>2528</v>
      </c>
      <c r="C1087" s="16" t="s">
        <v>282</v>
      </c>
      <c r="D1087" s="96">
        <v>31</v>
      </c>
      <c r="E1087" s="96">
        <v>0</v>
      </c>
      <c r="F1087" s="96">
        <v>0</v>
      </c>
      <c r="G1087" s="96">
        <v>0</v>
      </c>
      <c r="H1087" s="96">
        <v>0</v>
      </c>
      <c r="I1087" s="97">
        <v>62</v>
      </c>
      <c r="J1087" s="97">
        <v>0</v>
      </c>
      <c r="K1087" s="97">
        <v>0</v>
      </c>
      <c r="L1087" s="97">
        <v>0</v>
      </c>
      <c r="M1087" s="97">
        <v>35</v>
      </c>
      <c r="N1087" s="97">
        <v>20</v>
      </c>
      <c r="O1087" s="97">
        <v>0</v>
      </c>
      <c r="P1087" s="98">
        <v>6</v>
      </c>
      <c r="Q1087" s="98">
        <v>0</v>
      </c>
      <c r="R1087" s="102">
        <v>95</v>
      </c>
      <c r="S1087" s="102">
        <v>55</v>
      </c>
      <c r="T1087" s="102">
        <v>45</v>
      </c>
      <c r="U1087" s="102">
        <v>75</v>
      </c>
      <c r="V1087" s="102">
        <v>70</v>
      </c>
      <c r="W1087" s="100">
        <v>30</v>
      </c>
      <c r="X1087" s="100"/>
      <c r="Y1087" s="100">
        <v>0</v>
      </c>
      <c r="Z1087" s="1"/>
      <c r="AA1087" s="1"/>
      <c r="AB1087" s="1"/>
      <c r="AC1087" s="1"/>
    </row>
    <row r="1088" spans="1:29" ht="15.75" customHeight="1" x14ac:dyDescent="0.2">
      <c r="A1088" s="94">
        <v>1500200</v>
      </c>
      <c r="B1088" s="95" t="s">
        <v>2529</v>
      </c>
      <c r="C1088" s="16" t="s">
        <v>282</v>
      </c>
      <c r="D1088" s="96">
        <v>0</v>
      </c>
      <c r="E1088" s="96">
        <v>0</v>
      </c>
      <c r="F1088" s="96">
        <v>0</v>
      </c>
      <c r="G1088" s="96">
        <v>0</v>
      </c>
      <c r="H1088" s="96">
        <v>0</v>
      </c>
      <c r="I1088" s="97">
        <v>62</v>
      </c>
      <c r="J1088" s="97">
        <v>0</v>
      </c>
      <c r="K1088" s="97">
        <v>0</v>
      </c>
      <c r="L1088" s="97">
        <v>62</v>
      </c>
      <c r="M1088" s="97">
        <v>35</v>
      </c>
      <c r="N1088" s="97">
        <v>20</v>
      </c>
      <c r="O1088" s="97">
        <v>0</v>
      </c>
      <c r="P1088" s="98">
        <v>6</v>
      </c>
      <c r="Q1088" s="98">
        <v>0</v>
      </c>
      <c r="R1088" s="102">
        <v>95</v>
      </c>
      <c r="S1088" s="102">
        <v>55</v>
      </c>
      <c r="T1088" s="102">
        <v>45</v>
      </c>
      <c r="U1088" s="102">
        <v>75</v>
      </c>
      <c r="V1088" s="102">
        <v>70</v>
      </c>
      <c r="W1088" s="100">
        <v>300</v>
      </c>
      <c r="X1088" s="100"/>
      <c r="Y1088" s="100">
        <v>0</v>
      </c>
      <c r="Z1088" s="1"/>
      <c r="AA1088" s="1"/>
      <c r="AB1088" s="1"/>
      <c r="AC1088" s="1"/>
    </row>
    <row r="1089" spans="1:29" ht="15.75" customHeight="1" x14ac:dyDescent="0.2">
      <c r="A1089" s="94">
        <v>1500400</v>
      </c>
      <c r="B1089" s="95" t="s">
        <v>2530</v>
      </c>
      <c r="C1089" s="16" t="s">
        <v>282</v>
      </c>
      <c r="D1089" s="96">
        <v>8</v>
      </c>
      <c r="E1089" s="96">
        <v>0</v>
      </c>
      <c r="F1089" s="96">
        <v>22</v>
      </c>
      <c r="G1089" s="96">
        <v>0</v>
      </c>
      <c r="H1089" s="96">
        <v>0</v>
      </c>
      <c r="I1089" s="97">
        <v>47</v>
      </c>
      <c r="J1089" s="97">
        <v>50</v>
      </c>
      <c r="K1089" s="97">
        <v>0</v>
      </c>
      <c r="L1089" s="97">
        <v>0</v>
      </c>
      <c r="M1089" s="97">
        <v>35</v>
      </c>
      <c r="N1089" s="97">
        <v>20</v>
      </c>
      <c r="O1089" s="97">
        <v>0</v>
      </c>
      <c r="P1089" s="98">
        <v>6</v>
      </c>
      <c r="Q1089" s="98">
        <v>0</v>
      </c>
      <c r="R1089" s="102">
        <v>95</v>
      </c>
      <c r="S1089" s="102">
        <v>55</v>
      </c>
      <c r="T1089" s="102">
        <v>45</v>
      </c>
      <c r="U1089" s="102">
        <v>75</v>
      </c>
      <c r="V1089" s="102">
        <v>70</v>
      </c>
      <c r="W1089" s="100">
        <v>300</v>
      </c>
      <c r="X1089" s="100"/>
      <c r="Y1089" s="100">
        <v>1</v>
      </c>
      <c r="Z1089" s="1"/>
      <c r="AA1089" s="1"/>
      <c r="AB1089" s="1"/>
      <c r="AC1089" s="1"/>
    </row>
    <row r="1090" spans="1:29" ht="15.75" customHeight="1" x14ac:dyDescent="0.2">
      <c r="A1090" s="94">
        <v>1500600</v>
      </c>
      <c r="B1090" s="95" t="s">
        <v>2531</v>
      </c>
      <c r="C1090" s="16" t="s">
        <v>282</v>
      </c>
      <c r="D1090" s="96">
        <v>10</v>
      </c>
      <c r="E1090" s="96">
        <v>0</v>
      </c>
      <c r="F1090" s="96">
        <v>0</v>
      </c>
      <c r="G1090" s="96">
        <v>25</v>
      </c>
      <c r="H1090" s="96">
        <v>0</v>
      </c>
      <c r="I1090" s="97">
        <v>42</v>
      </c>
      <c r="J1090" s="97">
        <v>51</v>
      </c>
      <c r="K1090" s="97">
        <v>0</v>
      </c>
      <c r="L1090" s="97">
        <v>0</v>
      </c>
      <c r="M1090" s="97">
        <v>35</v>
      </c>
      <c r="N1090" s="97">
        <v>20</v>
      </c>
      <c r="O1090" s="97">
        <v>0</v>
      </c>
      <c r="P1090" s="98">
        <v>6</v>
      </c>
      <c r="Q1090" s="98">
        <v>0</v>
      </c>
      <c r="R1090" s="102">
        <v>95</v>
      </c>
      <c r="S1090" s="102">
        <v>55</v>
      </c>
      <c r="T1090" s="102">
        <v>45</v>
      </c>
      <c r="U1090" s="102">
        <v>75</v>
      </c>
      <c r="V1090" s="102">
        <v>70</v>
      </c>
      <c r="W1090" s="100">
        <v>300</v>
      </c>
      <c r="X1090" s="100"/>
      <c r="Y1090" s="100">
        <v>1</v>
      </c>
      <c r="Z1090" s="1"/>
      <c r="AA1090" s="1"/>
      <c r="AB1090" s="1"/>
      <c r="AC1090" s="1"/>
    </row>
    <row r="1091" spans="1:29" ht="15.75" customHeight="1" x14ac:dyDescent="0.2">
      <c r="A1091" s="94">
        <v>1500800</v>
      </c>
      <c r="B1091" s="95" t="s">
        <v>2532</v>
      </c>
      <c r="C1091" s="16" t="s">
        <v>282</v>
      </c>
      <c r="D1091" s="96">
        <v>0</v>
      </c>
      <c r="E1091" s="96">
        <v>0</v>
      </c>
      <c r="F1091" s="96">
        <v>0</v>
      </c>
      <c r="G1091" s="96">
        <v>0</v>
      </c>
      <c r="H1091" s="96">
        <v>0</v>
      </c>
      <c r="I1091" s="97">
        <v>62</v>
      </c>
      <c r="J1091" s="97">
        <v>0</v>
      </c>
      <c r="K1091" s="97">
        <v>62</v>
      </c>
      <c r="L1091" s="97">
        <v>0</v>
      </c>
      <c r="M1091" s="97">
        <v>35</v>
      </c>
      <c r="N1091" s="97">
        <v>20</v>
      </c>
      <c r="O1091" s="97">
        <v>0</v>
      </c>
      <c r="P1091" s="98">
        <v>6</v>
      </c>
      <c r="Q1091" s="98">
        <v>0</v>
      </c>
      <c r="R1091" s="102">
        <v>95</v>
      </c>
      <c r="S1091" s="102">
        <v>55</v>
      </c>
      <c r="T1091" s="102">
        <v>45</v>
      </c>
      <c r="U1091" s="102">
        <v>75</v>
      </c>
      <c r="V1091" s="102">
        <v>70</v>
      </c>
      <c r="W1091" s="100">
        <v>300</v>
      </c>
      <c r="X1091" s="100"/>
      <c r="Y1091" s="100">
        <v>0</v>
      </c>
      <c r="Z1091" s="1"/>
      <c r="AA1091" s="1"/>
      <c r="AB1091" s="1"/>
      <c r="AC1091" s="1"/>
    </row>
    <row r="1092" spans="1:29" ht="15.75" customHeight="1" x14ac:dyDescent="0.2">
      <c r="A1092" s="94" t="s">
        <v>418</v>
      </c>
      <c r="B1092" s="94" t="s">
        <v>449</v>
      </c>
      <c r="C1092" s="16" t="s">
        <v>2</v>
      </c>
      <c r="D1092" s="96" t="s">
        <v>419</v>
      </c>
      <c r="E1092" s="96" t="s">
        <v>420</v>
      </c>
      <c r="F1092" s="96" t="s">
        <v>421</v>
      </c>
      <c r="G1092" s="96" t="s">
        <v>422</v>
      </c>
      <c r="H1092" s="96" t="s">
        <v>423</v>
      </c>
      <c r="I1092" s="97" t="s">
        <v>424</v>
      </c>
      <c r="J1092" s="97" t="s">
        <v>425</v>
      </c>
      <c r="K1092" s="97" t="s">
        <v>426</v>
      </c>
      <c r="L1092" s="97" t="s">
        <v>427</v>
      </c>
      <c r="M1092" s="97" t="s">
        <v>428</v>
      </c>
      <c r="N1092" s="97" t="s">
        <v>429</v>
      </c>
      <c r="O1092" s="97" t="s">
        <v>430</v>
      </c>
      <c r="P1092" s="98" t="s">
        <v>9</v>
      </c>
      <c r="Q1092" s="98" t="s">
        <v>431</v>
      </c>
      <c r="R1092" s="102" t="s">
        <v>432</v>
      </c>
      <c r="S1092" s="102" t="s">
        <v>433</v>
      </c>
      <c r="T1092" s="102" t="s">
        <v>434</v>
      </c>
      <c r="U1092" s="102" t="s">
        <v>435</v>
      </c>
      <c r="V1092" s="102" t="s">
        <v>436</v>
      </c>
      <c r="W1092" s="100" t="s">
        <v>437</v>
      </c>
      <c r="X1092" s="100" t="s">
        <v>10</v>
      </c>
      <c r="Y1092" s="100" t="s">
        <v>438</v>
      </c>
      <c r="Z1092" s="1"/>
      <c r="AA1092" s="1"/>
      <c r="AB1092" s="1"/>
      <c r="AC1092" s="1"/>
    </row>
    <row r="1093" spans="1:29" ht="15.75" customHeight="1" x14ac:dyDescent="0.2">
      <c r="A1093" s="94">
        <v>1501000</v>
      </c>
      <c r="B1093" s="103" t="s">
        <v>2533</v>
      </c>
      <c r="C1093" s="16" t="s">
        <v>1546</v>
      </c>
      <c r="D1093" s="96">
        <v>31</v>
      </c>
      <c r="E1093" s="96">
        <v>0</v>
      </c>
      <c r="F1093" s="96">
        <v>0</v>
      </c>
      <c r="G1093" s="96">
        <v>0</v>
      </c>
      <c r="H1093" s="96">
        <v>0</v>
      </c>
      <c r="I1093" s="97">
        <v>80</v>
      </c>
      <c r="J1093" s="97">
        <v>0</v>
      </c>
      <c r="K1093" s="97">
        <v>0</v>
      </c>
      <c r="L1093" s="97">
        <v>0</v>
      </c>
      <c r="M1093" s="97">
        <v>35</v>
      </c>
      <c r="N1093" s="97">
        <v>20</v>
      </c>
      <c r="O1093" s="97">
        <v>0</v>
      </c>
      <c r="P1093" s="98">
        <v>13</v>
      </c>
      <c r="Q1093" s="98">
        <v>0</v>
      </c>
      <c r="R1093" s="102">
        <v>100</v>
      </c>
      <c r="S1093" s="102">
        <v>40</v>
      </c>
      <c r="T1093" s="102">
        <v>75</v>
      </c>
      <c r="U1093" s="102">
        <v>50</v>
      </c>
      <c r="V1093" s="102">
        <v>72</v>
      </c>
      <c r="W1093" s="100">
        <v>300</v>
      </c>
      <c r="X1093" s="100"/>
      <c r="Y1093" s="100">
        <v>0</v>
      </c>
      <c r="Z1093" s="1"/>
      <c r="AA1093" s="1"/>
      <c r="AB1093" s="1"/>
      <c r="AC1093" s="1"/>
    </row>
    <row r="1094" spans="1:29" ht="15.75" customHeight="1" x14ac:dyDescent="0.2">
      <c r="A1094" s="94">
        <v>1501100</v>
      </c>
      <c r="B1094" s="95" t="s">
        <v>2534</v>
      </c>
      <c r="C1094" s="16" t="s">
        <v>1546</v>
      </c>
      <c r="D1094" s="96">
        <v>31</v>
      </c>
      <c r="E1094" s="96">
        <v>0</v>
      </c>
      <c r="F1094" s="96">
        <v>0</v>
      </c>
      <c r="G1094" s="96">
        <v>0</v>
      </c>
      <c r="H1094" s="96">
        <v>0</v>
      </c>
      <c r="I1094" s="97">
        <v>80</v>
      </c>
      <c r="J1094" s="97">
        <v>0</v>
      </c>
      <c r="K1094" s="97">
        <v>0</v>
      </c>
      <c r="L1094" s="97">
        <v>0</v>
      </c>
      <c r="M1094" s="97">
        <v>35</v>
      </c>
      <c r="N1094" s="97">
        <v>20</v>
      </c>
      <c r="O1094" s="97">
        <v>0</v>
      </c>
      <c r="P1094" s="98">
        <v>13</v>
      </c>
      <c r="Q1094" s="98">
        <v>0</v>
      </c>
      <c r="R1094" s="102">
        <v>100</v>
      </c>
      <c r="S1094" s="102">
        <v>40</v>
      </c>
      <c r="T1094" s="102">
        <v>75</v>
      </c>
      <c r="U1094" s="102">
        <v>50</v>
      </c>
      <c r="V1094" s="102">
        <v>72</v>
      </c>
      <c r="W1094" s="100">
        <v>30</v>
      </c>
      <c r="X1094" s="100"/>
      <c r="Y1094" s="100">
        <v>0</v>
      </c>
      <c r="Z1094" s="1"/>
      <c r="AA1094" s="1"/>
      <c r="AB1094" s="1"/>
      <c r="AC1094" s="1"/>
    </row>
    <row r="1095" spans="1:29" ht="15.75" customHeight="1" x14ac:dyDescent="0.2">
      <c r="A1095" s="94">
        <v>1501200</v>
      </c>
      <c r="B1095" s="95" t="s">
        <v>2535</v>
      </c>
      <c r="C1095" s="16" t="s">
        <v>1546</v>
      </c>
      <c r="D1095" s="96">
        <v>0</v>
      </c>
      <c r="E1095" s="96">
        <v>0</v>
      </c>
      <c r="F1095" s="96">
        <v>0</v>
      </c>
      <c r="G1095" s="96">
        <v>0</v>
      </c>
      <c r="H1095" s="96">
        <v>0</v>
      </c>
      <c r="I1095" s="97">
        <v>80</v>
      </c>
      <c r="J1095" s="97">
        <v>0</v>
      </c>
      <c r="K1095" s="97">
        <v>0</v>
      </c>
      <c r="L1095" s="97">
        <v>80</v>
      </c>
      <c r="M1095" s="97">
        <v>35</v>
      </c>
      <c r="N1095" s="97">
        <v>20</v>
      </c>
      <c r="O1095" s="97">
        <v>0</v>
      </c>
      <c r="P1095" s="98">
        <v>13</v>
      </c>
      <c r="Q1095" s="98">
        <v>0</v>
      </c>
      <c r="R1095" s="102">
        <v>100</v>
      </c>
      <c r="S1095" s="102">
        <v>40</v>
      </c>
      <c r="T1095" s="102">
        <v>75</v>
      </c>
      <c r="U1095" s="102">
        <v>50</v>
      </c>
      <c r="V1095" s="102">
        <v>72</v>
      </c>
      <c r="W1095" s="100">
        <v>300</v>
      </c>
      <c r="X1095" s="100"/>
      <c r="Y1095" s="100">
        <v>0</v>
      </c>
      <c r="Z1095" s="1"/>
      <c r="AA1095" s="1"/>
      <c r="AB1095" s="1"/>
      <c r="AC1095" s="1"/>
    </row>
    <row r="1096" spans="1:29" ht="15.75" customHeight="1" x14ac:dyDescent="0.2">
      <c r="A1096" s="94">
        <v>1501400</v>
      </c>
      <c r="B1096" s="95" t="s">
        <v>2536</v>
      </c>
      <c r="C1096" s="16" t="s">
        <v>1546</v>
      </c>
      <c r="D1096" s="96">
        <v>8</v>
      </c>
      <c r="E1096" s="96">
        <v>0</v>
      </c>
      <c r="F1096" s="96">
        <v>22</v>
      </c>
      <c r="G1096" s="96">
        <v>0</v>
      </c>
      <c r="H1096" s="96">
        <v>0</v>
      </c>
      <c r="I1096" s="97">
        <v>60</v>
      </c>
      <c r="J1096" s="97">
        <v>65</v>
      </c>
      <c r="K1096" s="97">
        <v>0</v>
      </c>
      <c r="L1096" s="97">
        <v>0</v>
      </c>
      <c r="M1096" s="97">
        <v>35</v>
      </c>
      <c r="N1096" s="97">
        <v>20</v>
      </c>
      <c r="O1096" s="97">
        <v>0</v>
      </c>
      <c r="P1096" s="98">
        <v>13</v>
      </c>
      <c r="Q1096" s="98">
        <v>0</v>
      </c>
      <c r="R1096" s="102">
        <v>100</v>
      </c>
      <c r="S1096" s="102">
        <v>40</v>
      </c>
      <c r="T1096" s="102">
        <v>75</v>
      </c>
      <c r="U1096" s="102">
        <v>50</v>
      </c>
      <c r="V1096" s="102">
        <v>72</v>
      </c>
      <c r="W1096" s="100">
        <v>300</v>
      </c>
      <c r="X1096" s="100"/>
      <c r="Y1096" s="100">
        <v>1</v>
      </c>
      <c r="Z1096" s="1"/>
      <c r="AA1096" s="1"/>
      <c r="AB1096" s="1"/>
      <c r="AC1096" s="1"/>
    </row>
    <row r="1097" spans="1:29" ht="15.75" customHeight="1" x14ac:dyDescent="0.2">
      <c r="A1097" s="94">
        <v>1501600</v>
      </c>
      <c r="B1097" s="95" t="s">
        <v>2537</v>
      </c>
      <c r="C1097" s="16" t="s">
        <v>1546</v>
      </c>
      <c r="D1097" s="96">
        <v>10</v>
      </c>
      <c r="E1097" s="96">
        <v>0</v>
      </c>
      <c r="F1097" s="96">
        <v>0</v>
      </c>
      <c r="G1097" s="96">
        <v>25</v>
      </c>
      <c r="H1097" s="96">
        <v>0</v>
      </c>
      <c r="I1097" s="97">
        <v>54</v>
      </c>
      <c r="J1097" s="97">
        <v>66</v>
      </c>
      <c r="K1097" s="97">
        <v>0</v>
      </c>
      <c r="L1097" s="97">
        <v>0</v>
      </c>
      <c r="M1097" s="97">
        <v>35</v>
      </c>
      <c r="N1097" s="97">
        <v>20</v>
      </c>
      <c r="O1097" s="97">
        <v>0</v>
      </c>
      <c r="P1097" s="98">
        <v>13</v>
      </c>
      <c r="Q1097" s="98">
        <v>0</v>
      </c>
      <c r="R1097" s="102">
        <v>100</v>
      </c>
      <c r="S1097" s="102">
        <v>40</v>
      </c>
      <c r="T1097" s="102">
        <v>75</v>
      </c>
      <c r="U1097" s="102">
        <v>50</v>
      </c>
      <c r="V1097" s="102">
        <v>72</v>
      </c>
      <c r="W1097" s="100">
        <v>300</v>
      </c>
      <c r="X1097" s="100"/>
      <c r="Y1097" s="100">
        <v>1</v>
      </c>
      <c r="Z1097" s="1"/>
      <c r="AA1097" s="1"/>
      <c r="AB1097" s="1"/>
      <c r="AC1097" s="1"/>
    </row>
    <row r="1098" spans="1:29" ht="15.75" customHeight="1" x14ac:dyDescent="0.2">
      <c r="A1098" s="94">
        <v>1501800</v>
      </c>
      <c r="B1098" s="95" t="s">
        <v>2538</v>
      </c>
      <c r="C1098" s="16" t="s">
        <v>1546</v>
      </c>
      <c r="D1098" s="96">
        <v>0</v>
      </c>
      <c r="E1098" s="96">
        <v>0</v>
      </c>
      <c r="F1098" s="96">
        <v>0</v>
      </c>
      <c r="G1098" s="96">
        <v>0</v>
      </c>
      <c r="H1098" s="96">
        <v>0</v>
      </c>
      <c r="I1098" s="97">
        <v>80</v>
      </c>
      <c r="J1098" s="97">
        <v>0</v>
      </c>
      <c r="K1098" s="97">
        <v>80</v>
      </c>
      <c r="L1098" s="97">
        <v>0</v>
      </c>
      <c r="M1098" s="97">
        <v>35</v>
      </c>
      <c r="N1098" s="97">
        <v>20</v>
      </c>
      <c r="O1098" s="97">
        <v>0</v>
      </c>
      <c r="P1098" s="98">
        <v>13</v>
      </c>
      <c r="Q1098" s="98">
        <v>0</v>
      </c>
      <c r="R1098" s="102">
        <v>100</v>
      </c>
      <c r="S1098" s="102">
        <v>40</v>
      </c>
      <c r="T1098" s="102">
        <v>75</v>
      </c>
      <c r="U1098" s="102">
        <v>50</v>
      </c>
      <c r="V1098" s="102">
        <v>72</v>
      </c>
      <c r="W1098" s="100">
        <v>300</v>
      </c>
      <c r="X1098" s="100"/>
      <c r="Y1098" s="100">
        <v>0</v>
      </c>
      <c r="Z1098" s="1"/>
      <c r="AA1098" s="1"/>
      <c r="AB1098" s="1"/>
      <c r="AC1098" s="1"/>
    </row>
    <row r="1099" spans="1:29" ht="15.75" customHeight="1" x14ac:dyDescent="0.2">
      <c r="A1099" s="94" t="s">
        <v>418</v>
      </c>
      <c r="B1099" s="94" t="s">
        <v>449</v>
      </c>
      <c r="C1099" s="16" t="s">
        <v>2</v>
      </c>
      <c r="D1099" s="96" t="s">
        <v>419</v>
      </c>
      <c r="E1099" s="96" t="s">
        <v>420</v>
      </c>
      <c r="F1099" s="96" t="s">
        <v>421</v>
      </c>
      <c r="G1099" s="96" t="s">
        <v>422</v>
      </c>
      <c r="H1099" s="96" t="s">
        <v>423</v>
      </c>
      <c r="I1099" s="97" t="s">
        <v>424</v>
      </c>
      <c r="J1099" s="97" t="s">
        <v>425</v>
      </c>
      <c r="K1099" s="97" t="s">
        <v>426</v>
      </c>
      <c r="L1099" s="97" t="s">
        <v>427</v>
      </c>
      <c r="M1099" s="97" t="s">
        <v>428</v>
      </c>
      <c r="N1099" s="97" t="s">
        <v>429</v>
      </c>
      <c r="O1099" s="97" t="s">
        <v>430</v>
      </c>
      <c r="P1099" s="98" t="s">
        <v>9</v>
      </c>
      <c r="Q1099" s="98" t="s">
        <v>431</v>
      </c>
      <c r="R1099" s="102" t="s">
        <v>432</v>
      </c>
      <c r="S1099" s="102" t="s">
        <v>433</v>
      </c>
      <c r="T1099" s="102" t="s">
        <v>434</v>
      </c>
      <c r="U1099" s="102" t="s">
        <v>435</v>
      </c>
      <c r="V1099" s="102" t="s">
        <v>436</v>
      </c>
      <c r="W1099" s="100" t="s">
        <v>437</v>
      </c>
      <c r="X1099" s="100" t="s">
        <v>10</v>
      </c>
      <c r="Y1099" s="100" t="s">
        <v>438</v>
      </c>
      <c r="Z1099" s="1"/>
      <c r="AA1099" s="1"/>
      <c r="AB1099" s="1"/>
      <c r="AC1099" s="1"/>
    </row>
    <row r="1100" spans="1:29" ht="15.75" customHeight="1" x14ac:dyDescent="0.2">
      <c r="A1100" s="94">
        <v>1502000</v>
      </c>
      <c r="B1100" s="103" t="s">
        <v>2539</v>
      </c>
      <c r="C1100" s="16" t="s">
        <v>1553</v>
      </c>
      <c r="D1100" s="96">
        <v>31</v>
      </c>
      <c r="E1100" s="96">
        <v>0</v>
      </c>
      <c r="F1100" s="96">
        <v>0</v>
      </c>
      <c r="G1100" s="96">
        <v>0</v>
      </c>
      <c r="H1100" s="96">
        <v>0</v>
      </c>
      <c r="I1100" s="97">
        <v>80</v>
      </c>
      <c r="J1100" s="97">
        <v>0</v>
      </c>
      <c r="K1100" s="97">
        <v>0</v>
      </c>
      <c r="L1100" s="97">
        <v>0</v>
      </c>
      <c r="M1100" s="97">
        <v>35</v>
      </c>
      <c r="N1100" s="97">
        <v>20</v>
      </c>
      <c r="O1100" s="97">
        <v>0</v>
      </c>
      <c r="P1100" s="98">
        <v>18</v>
      </c>
      <c r="Q1100" s="98">
        <v>1</v>
      </c>
      <c r="R1100" s="102">
        <v>100</v>
      </c>
      <c r="S1100" s="102">
        <v>60</v>
      </c>
      <c r="T1100" s="102">
        <v>75</v>
      </c>
      <c r="U1100" s="102">
        <v>75</v>
      </c>
      <c r="V1100" s="102">
        <v>68</v>
      </c>
      <c r="W1100" s="100">
        <v>300</v>
      </c>
      <c r="X1100" s="100"/>
      <c r="Y1100" s="100">
        <v>0</v>
      </c>
      <c r="Z1100" s="1"/>
      <c r="AA1100" s="1"/>
      <c r="AB1100" s="1"/>
      <c r="AC1100" s="1"/>
    </row>
    <row r="1101" spans="1:29" ht="15.75" customHeight="1" x14ac:dyDescent="0.2">
      <c r="A1101" s="94">
        <v>1502100</v>
      </c>
      <c r="B1101" s="95" t="s">
        <v>2540</v>
      </c>
      <c r="C1101" s="16" t="s">
        <v>1553</v>
      </c>
      <c r="D1101" s="96">
        <v>31</v>
      </c>
      <c r="E1101" s="96">
        <v>0</v>
      </c>
      <c r="F1101" s="96">
        <v>0</v>
      </c>
      <c r="G1101" s="96">
        <v>0</v>
      </c>
      <c r="H1101" s="96">
        <v>0</v>
      </c>
      <c r="I1101" s="97">
        <v>80</v>
      </c>
      <c r="J1101" s="97">
        <v>0</v>
      </c>
      <c r="K1101" s="97">
        <v>0</v>
      </c>
      <c r="L1101" s="97">
        <v>0</v>
      </c>
      <c r="M1101" s="97">
        <v>35</v>
      </c>
      <c r="N1101" s="97">
        <v>20</v>
      </c>
      <c r="O1101" s="97">
        <v>0</v>
      </c>
      <c r="P1101" s="98">
        <v>18</v>
      </c>
      <c r="Q1101" s="98">
        <v>1</v>
      </c>
      <c r="R1101" s="102">
        <v>100</v>
      </c>
      <c r="S1101" s="102">
        <v>60</v>
      </c>
      <c r="T1101" s="102">
        <v>75</v>
      </c>
      <c r="U1101" s="102">
        <v>75</v>
      </c>
      <c r="V1101" s="102">
        <v>68</v>
      </c>
      <c r="W1101" s="100">
        <v>30</v>
      </c>
      <c r="X1101" s="100"/>
      <c r="Y1101" s="100">
        <v>0</v>
      </c>
      <c r="Z1101" s="1"/>
      <c r="AA1101" s="1"/>
      <c r="AB1101" s="1"/>
      <c r="AC1101" s="1"/>
    </row>
    <row r="1102" spans="1:29" ht="15.75" customHeight="1" x14ac:dyDescent="0.2">
      <c r="A1102" s="94">
        <v>1502200</v>
      </c>
      <c r="B1102" s="95" t="s">
        <v>2541</v>
      </c>
      <c r="C1102" s="16" t="s">
        <v>1553</v>
      </c>
      <c r="D1102" s="96">
        <v>0</v>
      </c>
      <c r="E1102" s="96">
        <v>0</v>
      </c>
      <c r="F1102" s="96">
        <v>0</v>
      </c>
      <c r="G1102" s="96">
        <v>0</v>
      </c>
      <c r="H1102" s="96">
        <v>0</v>
      </c>
      <c r="I1102" s="97">
        <v>80</v>
      </c>
      <c r="J1102" s="97">
        <v>0</v>
      </c>
      <c r="K1102" s="97">
        <v>0</v>
      </c>
      <c r="L1102" s="97">
        <v>80</v>
      </c>
      <c r="M1102" s="97">
        <v>35</v>
      </c>
      <c r="N1102" s="97">
        <v>20</v>
      </c>
      <c r="O1102" s="97">
        <v>0</v>
      </c>
      <c r="P1102" s="98">
        <v>18</v>
      </c>
      <c r="Q1102" s="98">
        <v>1</v>
      </c>
      <c r="R1102" s="102">
        <v>100</v>
      </c>
      <c r="S1102" s="102">
        <v>60</v>
      </c>
      <c r="T1102" s="102">
        <v>75</v>
      </c>
      <c r="U1102" s="102">
        <v>75</v>
      </c>
      <c r="V1102" s="102">
        <v>68</v>
      </c>
      <c r="W1102" s="100">
        <v>300</v>
      </c>
      <c r="X1102" s="100"/>
      <c r="Y1102" s="100">
        <v>0</v>
      </c>
      <c r="Z1102" s="1"/>
      <c r="AA1102" s="1"/>
      <c r="AB1102" s="1"/>
      <c r="AC1102" s="1"/>
    </row>
    <row r="1103" spans="1:29" ht="15.75" customHeight="1" x14ac:dyDescent="0.2">
      <c r="A1103" s="94">
        <v>1502400</v>
      </c>
      <c r="B1103" s="95" t="s">
        <v>2542</v>
      </c>
      <c r="C1103" s="16" t="s">
        <v>1553</v>
      </c>
      <c r="D1103" s="96">
        <v>8</v>
      </c>
      <c r="E1103" s="96">
        <v>0</v>
      </c>
      <c r="F1103" s="96">
        <v>22</v>
      </c>
      <c r="G1103" s="96">
        <v>0</v>
      </c>
      <c r="H1103" s="96">
        <v>0</v>
      </c>
      <c r="I1103" s="97">
        <v>60</v>
      </c>
      <c r="J1103" s="97">
        <v>65</v>
      </c>
      <c r="K1103" s="97">
        <v>0</v>
      </c>
      <c r="L1103" s="97">
        <v>0</v>
      </c>
      <c r="M1103" s="97">
        <v>35</v>
      </c>
      <c r="N1103" s="97">
        <v>20</v>
      </c>
      <c r="O1103" s="97">
        <v>0</v>
      </c>
      <c r="P1103" s="98">
        <v>18</v>
      </c>
      <c r="Q1103" s="98">
        <v>1</v>
      </c>
      <c r="R1103" s="102">
        <v>100</v>
      </c>
      <c r="S1103" s="102">
        <v>60</v>
      </c>
      <c r="T1103" s="102">
        <v>75</v>
      </c>
      <c r="U1103" s="102">
        <v>75</v>
      </c>
      <c r="V1103" s="102">
        <v>68</v>
      </c>
      <c r="W1103" s="100">
        <v>300</v>
      </c>
      <c r="X1103" s="100"/>
      <c r="Y1103" s="100">
        <v>1</v>
      </c>
      <c r="Z1103" s="1"/>
      <c r="AA1103" s="1"/>
      <c r="AB1103" s="1"/>
      <c r="AC1103" s="1"/>
    </row>
    <row r="1104" spans="1:29" ht="15.75" customHeight="1" x14ac:dyDescent="0.2">
      <c r="A1104" s="94">
        <v>1502600</v>
      </c>
      <c r="B1104" s="95" t="s">
        <v>2543</v>
      </c>
      <c r="C1104" s="16" t="s">
        <v>1553</v>
      </c>
      <c r="D1104" s="96">
        <v>10</v>
      </c>
      <c r="E1104" s="96">
        <v>0</v>
      </c>
      <c r="F1104" s="96">
        <v>0</v>
      </c>
      <c r="G1104" s="96">
        <v>25</v>
      </c>
      <c r="H1104" s="96">
        <v>0</v>
      </c>
      <c r="I1104" s="97">
        <v>54</v>
      </c>
      <c r="J1104" s="97">
        <v>66</v>
      </c>
      <c r="K1104" s="97">
        <v>0</v>
      </c>
      <c r="L1104" s="97">
        <v>0</v>
      </c>
      <c r="M1104" s="97">
        <v>35</v>
      </c>
      <c r="N1104" s="97">
        <v>20</v>
      </c>
      <c r="O1104" s="97">
        <v>0</v>
      </c>
      <c r="P1104" s="98">
        <v>18</v>
      </c>
      <c r="Q1104" s="98">
        <v>1</v>
      </c>
      <c r="R1104" s="102">
        <v>100</v>
      </c>
      <c r="S1104" s="102">
        <v>60</v>
      </c>
      <c r="T1104" s="102">
        <v>75</v>
      </c>
      <c r="U1104" s="102">
        <v>75</v>
      </c>
      <c r="V1104" s="102">
        <v>68</v>
      </c>
      <c r="W1104" s="100">
        <v>300</v>
      </c>
      <c r="X1104" s="100"/>
      <c r="Y1104" s="100">
        <v>1</v>
      </c>
      <c r="Z1104" s="1"/>
      <c r="AA1104" s="1"/>
      <c r="AB1104" s="1"/>
      <c r="AC1104" s="1"/>
    </row>
    <row r="1105" spans="1:29" ht="15.75" customHeight="1" x14ac:dyDescent="0.2">
      <c r="A1105" s="94">
        <v>1502800</v>
      </c>
      <c r="B1105" s="95" t="s">
        <v>2544</v>
      </c>
      <c r="C1105" s="16" t="s">
        <v>1553</v>
      </c>
      <c r="D1105" s="96">
        <v>0</v>
      </c>
      <c r="E1105" s="96">
        <v>0</v>
      </c>
      <c r="F1105" s="96">
        <v>0</v>
      </c>
      <c r="G1105" s="96">
        <v>0</v>
      </c>
      <c r="H1105" s="96">
        <v>0</v>
      </c>
      <c r="I1105" s="97">
        <v>80</v>
      </c>
      <c r="J1105" s="97">
        <v>0</v>
      </c>
      <c r="K1105" s="97">
        <v>80</v>
      </c>
      <c r="L1105" s="97">
        <v>0</v>
      </c>
      <c r="M1105" s="97">
        <v>35</v>
      </c>
      <c r="N1105" s="97">
        <v>20</v>
      </c>
      <c r="O1105" s="97">
        <v>0</v>
      </c>
      <c r="P1105" s="98">
        <v>18</v>
      </c>
      <c r="Q1105" s="98">
        <v>1</v>
      </c>
      <c r="R1105" s="102">
        <v>100</v>
      </c>
      <c r="S1105" s="102">
        <v>60</v>
      </c>
      <c r="T1105" s="102">
        <v>75</v>
      </c>
      <c r="U1105" s="102">
        <v>75</v>
      </c>
      <c r="V1105" s="102">
        <v>68</v>
      </c>
      <c r="W1105" s="100">
        <v>300</v>
      </c>
      <c r="X1105" s="100"/>
      <c r="Y1105" s="100">
        <v>0</v>
      </c>
      <c r="Z1105" s="1"/>
      <c r="AA1105" s="1"/>
      <c r="AB1105" s="1"/>
      <c r="AC1105" s="1"/>
    </row>
    <row r="1106" spans="1:29" ht="15.75" customHeight="1" x14ac:dyDescent="0.2">
      <c r="A1106" s="94" t="s">
        <v>418</v>
      </c>
      <c r="B1106" s="94" t="s">
        <v>449</v>
      </c>
      <c r="C1106" s="16" t="s">
        <v>2</v>
      </c>
      <c r="D1106" s="96" t="s">
        <v>419</v>
      </c>
      <c r="E1106" s="96" t="s">
        <v>420</v>
      </c>
      <c r="F1106" s="96" t="s">
        <v>421</v>
      </c>
      <c r="G1106" s="96" t="s">
        <v>422</v>
      </c>
      <c r="H1106" s="96" t="s">
        <v>423</v>
      </c>
      <c r="I1106" s="97" t="s">
        <v>424</v>
      </c>
      <c r="J1106" s="97" t="s">
        <v>425</v>
      </c>
      <c r="K1106" s="97" t="s">
        <v>426</v>
      </c>
      <c r="L1106" s="97" t="s">
        <v>427</v>
      </c>
      <c r="M1106" s="97" t="s">
        <v>428</v>
      </c>
      <c r="N1106" s="97" t="s">
        <v>429</v>
      </c>
      <c r="O1106" s="97" t="s">
        <v>430</v>
      </c>
      <c r="P1106" s="98" t="s">
        <v>9</v>
      </c>
      <c r="Q1106" s="98" t="s">
        <v>431</v>
      </c>
      <c r="R1106" s="102" t="s">
        <v>432</v>
      </c>
      <c r="S1106" s="102" t="s">
        <v>433</v>
      </c>
      <c r="T1106" s="102" t="s">
        <v>434</v>
      </c>
      <c r="U1106" s="102" t="s">
        <v>435</v>
      </c>
      <c r="V1106" s="102" t="s">
        <v>436</v>
      </c>
      <c r="W1106" s="100" t="s">
        <v>437</v>
      </c>
      <c r="X1106" s="100" t="s">
        <v>10</v>
      </c>
      <c r="Y1106" s="100" t="s">
        <v>438</v>
      </c>
      <c r="Z1106" s="1"/>
      <c r="AA1106" s="1"/>
      <c r="AB1106" s="1"/>
      <c r="AC1106" s="1"/>
    </row>
    <row r="1107" spans="1:29" ht="15.75" customHeight="1" x14ac:dyDescent="0.2">
      <c r="A1107" s="94">
        <v>1503000</v>
      </c>
      <c r="B1107" s="103" t="s">
        <v>2545</v>
      </c>
      <c r="C1107" s="16" t="s">
        <v>1560</v>
      </c>
      <c r="D1107" s="96">
        <v>34</v>
      </c>
      <c r="E1107" s="96">
        <v>0</v>
      </c>
      <c r="F1107" s="96">
        <v>0</v>
      </c>
      <c r="G1107" s="96">
        <v>0</v>
      </c>
      <c r="H1107" s="96">
        <v>0</v>
      </c>
      <c r="I1107" s="97">
        <v>82</v>
      </c>
      <c r="J1107" s="97">
        <v>0</v>
      </c>
      <c r="K1107" s="97">
        <v>0</v>
      </c>
      <c r="L1107" s="97">
        <v>0</v>
      </c>
      <c r="M1107" s="97">
        <v>35</v>
      </c>
      <c r="N1107" s="97">
        <v>20</v>
      </c>
      <c r="O1107" s="97">
        <v>0</v>
      </c>
      <c r="P1107" s="98">
        <v>20</v>
      </c>
      <c r="Q1107" s="98">
        <v>1</v>
      </c>
      <c r="R1107" s="102">
        <v>100</v>
      </c>
      <c r="S1107" s="102">
        <v>80</v>
      </c>
      <c r="T1107" s="102">
        <v>75</v>
      </c>
      <c r="U1107" s="102">
        <v>65</v>
      </c>
      <c r="V1107" s="102">
        <v>80</v>
      </c>
      <c r="W1107" s="100">
        <v>400</v>
      </c>
      <c r="X1107" s="100"/>
      <c r="Y1107" s="100">
        <v>0</v>
      </c>
      <c r="Z1107" s="1"/>
      <c r="AA1107" s="1"/>
      <c r="AB1107" s="1"/>
      <c r="AC1107" s="1"/>
    </row>
    <row r="1108" spans="1:29" ht="15.75" customHeight="1" x14ac:dyDescent="0.2">
      <c r="A1108" s="94" t="s">
        <v>418</v>
      </c>
      <c r="B1108" s="94" t="s">
        <v>449</v>
      </c>
      <c r="C1108" s="16" t="s">
        <v>2</v>
      </c>
      <c r="D1108" s="96" t="s">
        <v>419</v>
      </c>
      <c r="E1108" s="96" t="s">
        <v>420</v>
      </c>
      <c r="F1108" s="96" t="s">
        <v>421</v>
      </c>
      <c r="G1108" s="96" t="s">
        <v>422</v>
      </c>
      <c r="H1108" s="96" t="s">
        <v>423</v>
      </c>
      <c r="I1108" s="97" t="s">
        <v>424</v>
      </c>
      <c r="J1108" s="97" t="s">
        <v>425</v>
      </c>
      <c r="K1108" s="97" t="s">
        <v>426</v>
      </c>
      <c r="L1108" s="97" t="s">
        <v>427</v>
      </c>
      <c r="M1108" s="97" t="s">
        <v>428</v>
      </c>
      <c r="N1108" s="97" t="s">
        <v>429</v>
      </c>
      <c r="O1108" s="97" t="s">
        <v>430</v>
      </c>
      <c r="P1108" s="98" t="s">
        <v>9</v>
      </c>
      <c r="Q1108" s="98" t="s">
        <v>431</v>
      </c>
      <c r="R1108" s="102" t="s">
        <v>432</v>
      </c>
      <c r="S1108" s="102" t="s">
        <v>433</v>
      </c>
      <c r="T1108" s="102" t="s">
        <v>434</v>
      </c>
      <c r="U1108" s="102" t="s">
        <v>435</v>
      </c>
      <c r="V1108" s="102" t="s">
        <v>436</v>
      </c>
      <c r="W1108" s="100" t="s">
        <v>437</v>
      </c>
      <c r="X1108" s="100" t="s">
        <v>10</v>
      </c>
      <c r="Y1108" s="100" t="s">
        <v>438</v>
      </c>
      <c r="Z1108" s="1"/>
      <c r="AA1108" s="1"/>
      <c r="AB1108" s="1"/>
      <c r="AC1108" s="1"/>
    </row>
    <row r="1109" spans="1:29" ht="15.75" customHeight="1" x14ac:dyDescent="0.2">
      <c r="A1109" s="94">
        <v>1505000</v>
      </c>
      <c r="B1109" s="103" t="s">
        <v>2546</v>
      </c>
      <c r="C1109" s="16" t="s">
        <v>1562</v>
      </c>
      <c r="D1109" s="96">
        <v>34</v>
      </c>
      <c r="E1109" s="96">
        <v>0</v>
      </c>
      <c r="F1109" s="96">
        <v>0</v>
      </c>
      <c r="G1109" s="96">
        <v>0</v>
      </c>
      <c r="H1109" s="96">
        <v>0</v>
      </c>
      <c r="I1109" s="97">
        <v>84</v>
      </c>
      <c r="J1109" s="97">
        <v>0</v>
      </c>
      <c r="K1109" s="97">
        <v>0</v>
      </c>
      <c r="L1109" s="97">
        <v>0</v>
      </c>
      <c r="M1109" s="97">
        <v>35</v>
      </c>
      <c r="N1109" s="97">
        <v>20</v>
      </c>
      <c r="O1109" s="97">
        <v>0</v>
      </c>
      <c r="P1109" s="98">
        <v>26</v>
      </c>
      <c r="Q1109" s="98">
        <v>1</v>
      </c>
      <c r="R1109" s="102">
        <v>100</v>
      </c>
      <c r="S1109" s="102">
        <v>90</v>
      </c>
      <c r="T1109" s="102">
        <v>80</v>
      </c>
      <c r="U1109" s="102">
        <v>80</v>
      </c>
      <c r="V1109" s="102">
        <v>84</v>
      </c>
      <c r="W1109" s="100">
        <v>500</v>
      </c>
      <c r="X1109" s="100"/>
      <c r="Y1109" s="100">
        <v>0</v>
      </c>
      <c r="Z1109" s="1"/>
      <c r="AA1109" s="1"/>
      <c r="AB1109" s="1"/>
      <c r="AC1109" s="1"/>
    </row>
    <row r="1110" spans="1:29" ht="15.75" customHeight="1" x14ac:dyDescent="0.2">
      <c r="A1110" s="94" t="s">
        <v>418</v>
      </c>
      <c r="B1110" s="94" t="s">
        <v>449</v>
      </c>
      <c r="C1110" s="16" t="s">
        <v>2</v>
      </c>
      <c r="D1110" s="96" t="s">
        <v>419</v>
      </c>
      <c r="E1110" s="96" t="s">
        <v>420</v>
      </c>
      <c r="F1110" s="96" t="s">
        <v>421</v>
      </c>
      <c r="G1110" s="96" t="s">
        <v>422</v>
      </c>
      <c r="H1110" s="96" t="s">
        <v>423</v>
      </c>
      <c r="I1110" s="97" t="s">
        <v>424</v>
      </c>
      <c r="J1110" s="97" t="s">
        <v>425</v>
      </c>
      <c r="K1110" s="97" t="s">
        <v>426</v>
      </c>
      <c r="L1110" s="97" t="s">
        <v>427</v>
      </c>
      <c r="M1110" s="97" t="s">
        <v>428</v>
      </c>
      <c r="N1110" s="97" t="s">
        <v>429</v>
      </c>
      <c r="O1110" s="97" t="s">
        <v>430</v>
      </c>
      <c r="P1110" s="98" t="s">
        <v>9</v>
      </c>
      <c r="Q1110" s="98" t="s">
        <v>431</v>
      </c>
      <c r="R1110" s="102" t="s">
        <v>432</v>
      </c>
      <c r="S1110" s="102" t="s">
        <v>433</v>
      </c>
      <c r="T1110" s="102" t="s">
        <v>434</v>
      </c>
      <c r="U1110" s="102" t="s">
        <v>435</v>
      </c>
      <c r="V1110" s="102" t="s">
        <v>436</v>
      </c>
      <c r="W1110" s="100" t="s">
        <v>437</v>
      </c>
      <c r="X1110" s="100" t="s">
        <v>10</v>
      </c>
      <c r="Y1110" s="100" t="s">
        <v>438</v>
      </c>
      <c r="Z1110" s="1"/>
      <c r="AA1110" s="1"/>
      <c r="AB1110" s="1"/>
      <c r="AC1110" s="1"/>
    </row>
    <row r="1111" spans="1:29" ht="15.75" customHeight="1" x14ac:dyDescent="0.2">
      <c r="A1111" s="94">
        <v>1506000</v>
      </c>
      <c r="B1111" s="103" t="s">
        <v>2547</v>
      </c>
      <c r="C1111" s="16" t="s">
        <v>1546</v>
      </c>
      <c r="D1111" s="96">
        <v>31</v>
      </c>
      <c r="E1111" s="96">
        <v>0</v>
      </c>
      <c r="F1111" s="96">
        <v>0</v>
      </c>
      <c r="G1111" s="96">
        <v>0</v>
      </c>
      <c r="H1111" s="96">
        <v>0</v>
      </c>
      <c r="I1111" s="97">
        <v>80</v>
      </c>
      <c r="J1111" s="97">
        <v>0</v>
      </c>
      <c r="K1111" s="97">
        <v>0</v>
      </c>
      <c r="L1111" s="97">
        <v>0</v>
      </c>
      <c r="M1111" s="97">
        <v>35</v>
      </c>
      <c r="N1111" s="97">
        <v>20</v>
      </c>
      <c r="O1111" s="97">
        <v>0</v>
      </c>
      <c r="P1111" s="98">
        <v>12</v>
      </c>
      <c r="Q1111" s="98">
        <v>0</v>
      </c>
      <c r="R1111" s="102">
        <v>90</v>
      </c>
      <c r="S1111" s="102">
        <v>30</v>
      </c>
      <c r="T1111" s="102">
        <v>30</v>
      </c>
      <c r="U1111" s="102">
        <v>51</v>
      </c>
      <c r="V1111" s="102">
        <v>66</v>
      </c>
      <c r="W1111" s="100">
        <v>200</v>
      </c>
      <c r="X1111" s="100"/>
      <c r="Y1111" s="100">
        <v>0</v>
      </c>
      <c r="Z1111" s="1"/>
      <c r="AA1111" s="1"/>
      <c r="AB1111" s="1"/>
      <c r="AC1111" s="1"/>
    </row>
    <row r="1112" spans="1:29" ht="15.75" customHeight="1" x14ac:dyDescent="0.2">
      <c r="A1112" s="94">
        <v>1506100</v>
      </c>
      <c r="B1112" s="95" t="s">
        <v>2548</v>
      </c>
      <c r="C1112" s="16" t="s">
        <v>1546</v>
      </c>
      <c r="D1112" s="96">
        <v>31</v>
      </c>
      <c r="E1112" s="96">
        <v>0</v>
      </c>
      <c r="F1112" s="96">
        <v>0</v>
      </c>
      <c r="G1112" s="96">
        <v>0</v>
      </c>
      <c r="H1112" s="96">
        <v>0</v>
      </c>
      <c r="I1112" s="97">
        <v>80</v>
      </c>
      <c r="J1112" s="97">
        <v>0</v>
      </c>
      <c r="K1112" s="97">
        <v>0</v>
      </c>
      <c r="L1112" s="97">
        <v>0</v>
      </c>
      <c r="M1112" s="97">
        <v>35</v>
      </c>
      <c r="N1112" s="97">
        <v>20</v>
      </c>
      <c r="O1112" s="97">
        <v>0</v>
      </c>
      <c r="P1112" s="98">
        <v>12</v>
      </c>
      <c r="Q1112" s="98">
        <v>0</v>
      </c>
      <c r="R1112" s="102">
        <v>90</v>
      </c>
      <c r="S1112" s="102">
        <v>30</v>
      </c>
      <c r="T1112" s="102">
        <v>30</v>
      </c>
      <c r="U1112" s="102">
        <v>51</v>
      </c>
      <c r="V1112" s="102">
        <v>66</v>
      </c>
      <c r="W1112" s="100">
        <v>20</v>
      </c>
      <c r="X1112" s="100"/>
      <c r="Y1112" s="100">
        <v>0</v>
      </c>
      <c r="Z1112" s="1"/>
      <c r="AA1112" s="1"/>
      <c r="AB1112" s="1"/>
      <c r="AC1112" s="1"/>
    </row>
    <row r="1113" spans="1:29" ht="15.75" customHeight="1" x14ac:dyDescent="0.2">
      <c r="A1113" s="94">
        <v>1506200</v>
      </c>
      <c r="B1113" s="95" t="s">
        <v>2549</v>
      </c>
      <c r="C1113" s="16" t="s">
        <v>1546</v>
      </c>
      <c r="D1113" s="96">
        <v>0</v>
      </c>
      <c r="E1113" s="96">
        <v>0</v>
      </c>
      <c r="F1113" s="96">
        <v>0</v>
      </c>
      <c r="G1113" s="96">
        <v>0</v>
      </c>
      <c r="H1113" s="96">
        <v>0</v>
      </c>
      <c r="I1113" s="97">
        <v>80</v>
      </c>
      <c r="J1113" s="97">
        <v>0</v>
      </c>
      <c r="K1113" s="97">
        <v>0</v>
      </c>
      <c r="L1113" s="97">
        <v>80</v>
      </c>
      <c r="M1113" s="97">
        <v>35</v>
      </c>
      <c r="N1113" s="97">
        <v>20</v>
      </c>
      <c r="O1113" s="97">
        <v>0</v>
      </c>
      <c r="P1113" s="98">
        <v>12</v>
      </c>
      <c r="Q1113" s="98">
        <v>0</v>
      </c>
      <c r="R1113" s="102">
        <v>90</v>
      </c>
      <c r="S1113" s="102">
        <v>30</v>
      </c>
      <c r="T1113" s="102">
        <v>30</v>
      </c>
      <c r="U1113" s="102">
        <v>51</v>
      </c>
      <c r="V1113" s="102">
        <v>66</v>
      </c>
      <c r="W1113" s="100">
        <v>200</v>
      </c>
      <c r="X1113" s="100"/>
      <c r="Y1113" s="100">
        <v>0</v>
      </c>
      <c r="Z1113" s="1"/>
      <c r="AA1113" s="1"/>
      <c r="AB1113" s="1"/>
      <c r="AC1113" s="1"/>
    </row>
    <row r="1114" spans="1:29" ht="15.75" customHeight="1" x14ac:dyDescent="0.2">
      <c r="A1114" s="94">
        <v>1506400</v>
      </c>
      <c r="B1114" s="95" t="s">
        <v>2550</v>
      </c>
      <c r="C1114" s="16" t="s">
        <v>1546</v>
      </c>
      <c r="D1114" s="96">
        <v>8</v>
      </c>
      <c r="E1114" s="96">
        <v>0</v>
      </c>
      <c r="F1114" s="96">
        <v>22</v>
      </c>
      <c r="G1114" s="96">
        <v>0</v>
      </c>
      <c r="H1114" s="96">
        <v>0</v>
      </c>
      <c r="I1114" s="97">
        <v>60</v>
      </c>
      <c r="J1114" s="97">
        <v>65</v>
      </c>
      <c r="K1114" s="97">
        <v>0</v>
      </c>
      <c r="L1114" s="97">
        <v>0</v>
      </c>
      <c r="M1114" s="97">
        <v>35</v>
      </c>
      <c r="N1114" s="97">
        <v>20</v>
      </c>
      <c r="O1114" s="97">
        <v>0</v>
      </c>
      <c r="P1114" s="98">
        <v>12</v>
      </c>
      <c r="Q1114" s="98">
        <v>0</v>
      </c>
      <c r="R1114" s="102">
        <v>90</v>
      </c>
      <c r="S1114" s="102">
        <v>30</v>
      </c>
      <c r="T1114" s="102">
        <v>30</v>
      </c>
      <c r="U1114" s="102">
        <v>51</v>
      </c>
      <c r="V1114" s="102">
        <v>66</v>
      </c>
      <c r="W1114" s="100">
        <v>200</v>
      </c>
      <c r="X1114" s="100"/>
      <c r="Y1114" s="100">
        <v>1</v>
      </c>
      <c r="Z1114" s="1"/>
      <c r="AA1114" s="1"/>
      <c r="AB1114" s="1"/>
      <c r="AC1114" s="1"/>
    </row>
    <row r="1115" spans="1:29" ht="15.75" customHeight="1" x14ac:dyDescent="0.2">
      <c r="A1115" s="94">
        <v>1506600</v>
      </c>
      <c r="B1115" s="95" t="s">
        <v>2551</v>
      </c>
      <c r="C1115" s="16" t="s">
        <v>1546</v>
      </c>
      <c r="D1115" s="96">
        <v>10</v>
      </c>
      <c r="E1115" s="96">
        <v>0</v>
      </c>
      <c r="F1115" s="96">
        <v>0</v>
      </c>
      <c r="G1115" s="96">
        <v>25</v>
      </c>
      <c r="H1115" s="96">
        <v>0</v>
      </c>
      <c r="I1115" s="97">
        <v>54</v>
      </c>
      <c r="J1115" s="97">
        <v>66</v>
      </c>
      <c r="K1115" s="97">
        <v>0</v>
      </c>
      <c r="L1115" s="97">
        <v>0</v>
      </c>
      <c r="M1115" s="97">
        <v>35</v>
      </c>
      <c r="N1115" s="97">
        <v>20</v>
      </c>
      <c r="O1115" s="97">
        <v>0</v>
      </c>
      <c r="P1115" s="98">
        <v>12</v>
      </c>
      <c r="Q1115" s="98">
        <v>0</v>
      </c>
      <c r="R1115" s="102">
        <v>90</v>
      </c>
      <c r="S1115" s="102">
        <v>30</v>
      </c>
      <c r="T1115" s="102">
        <v>30</v>
      </c>
      <c r="U1115" s="102">
        <v>51</v>
      </c>
      <c r="V1115" s="102">
        <v>66</v>
      </c>
      <c r="W1115" s="100">
        <v>200</v>
      </c>
      <c r="X1115" s="100"/>
      <c r="Y1115" s="100">
        <v>1</v>
      </c>
      <c r="Z1115" s="1"/>
      <c r="AA1115" s="1"/>
      <c r="AB1115" s="1"/>
      <c r="AC1115" s="1"/>
    </row>
    <row r="1116" spans="1:29" ht="15.75" customHeight="1" x14ac:dyDescent="0.2">
      <c r="A1116" s="94">
        <v>1506800</v>
      </c>
      <c r="B1116" s="95" t="s">
        <v>2552</v>
      </c>
      <c r="C1116" s="16" t="s">
        <v>1546</v>
      </c>
      <c r="D1116" s="96">
        <v>0</v>
      </c>
      <c r="E1116" s="96">
        <v>0</v>
      </c>
      <c r="F1116" s="96">
        <v>0</v>
      </c>
      <c r="G1116" s="96">
        <v>0</v>
      </c>
      <c r="H1116" s="96">
        <v>0</v>
      </c>
      <c r="I1116" s="97">
        <v>80</v>
      </c>
      <c r="J1116" s="97">
        <v>0</v>
      </c>
      <c r="K1116" s="97">
        <v>80</v>
      </c>
      <c r="L1116" s="97">
        <v>0</v>
      </c>
      <c r="M1116" s="97">
        <v>35</v>
      </c>
      <c r="N1116" s="97">
        <v>20</v>
      </c>
      <c r="O1116" s="97">
        <v>0</v>
      </c>
      <c r="P1116" s="98">
        <v>12</v>
      </c>
      <c r="Q1116" s="98">
        <v>0</v>
      </c>
      <c r="R1116" s="102">
        <v>90</v>
      </c>
      <c r="S1116" s="102">
        <v>30</v>
      </c>
      <c r="T1116" s="102">
        <v>30</v>
      </c>
      <c r="U1116" s="102">
        <v>51</v>
      </c>
      <c r="V1116" s="102">
        <v>66</v>
      </c>
      <c r="W1116" s="100">
        <v>200</v>
      </c>
      <c r="X1116" s="100"/>
      <c r="Y1116" s="100">
        <v>0</v>
      </c>
      <c r="Z1116" s="1"/>
      <c r="AA1116" s="1"/>
      <c r="AB1116" s="1"/>
      <c r="AC1116" s="1"/>
    </row>
    <row r="1117" spans="1:29" ht="15.75" customHeight="1" x14ac:dyDescent="0.2">
      <c r="A1117" s="94" t="s">
        <v>418</v>
      </c>
      <c r="B1117" s="94" t="s">
        <v>449</v>
      </c>
      <c r="C1117" s="16" t="s">
        <v>2</v>
      </c>
      <c r="D1117" s="96" t="s">
        <v>419</v>
      </c>
      <c r="E1117" s="96" t="s">
        <v>420</v>
      </c>
      <c r="F1117" s="96" t="s">
        <v>421</v>
      </c>
      <c r="G1117" s="96" t="s">
        <v>422</v>
      </c>
      <c r="H1117" s="96" t="s">
        <v>423</v>
      </c>
      <c r="I1117" s="97" t="s">
        <v>424</v>
      </c>
      <c r="J1117" s="97" t="s">
        <v>425</v>
      </c>
      <c r="K1117" s="97" t="s">
        <v>426</v>
      </c>
      <c r="L1117" s="97" t="s">
        <v>427</v>
      </c>
      <c r="M1117" s="97" t="s">
        <v>428</v>
      </c>
      <c r="N1117" s="97" t="s">
        <v>429</v>
      </c>
      <c r="O1117" s="97" t="s">
        <v>430</v>
      </c>
      <c r="P1117" s="98" t="s">
        <v>9</v>
      </c>
      <c r="Q1117" s="98" t="s">
        <v>431</v>
      </c>
      <c r="R1117" s="102" t="s">
        <v>432</v>
      </c>
      <c r="S1117" s="102" t="s">
        <v>433</v>
      </c>
      <c r="T1117" s="102" t="s">
        <v>434</v>
      </c>
      <c r="U1117" s="102" t="s">
        <v>435</v>
      </c>
      <c r="V1117" s="102" t="s">
        <v>436</v>
      </c>
      <c r="W1117" s="100" t="s">
        <v>437</v>
      </c>
      <c r="X1117" s="100" t="s">
        <v>10</v>
      </c>
      <c r="Y1117" s="100" t="s">
        <v>438</v>
      </c>
      <c r="Z1117" s="1"/>
      <c r="AA1117" s="1"/>
      <c r="AB1117" s="1"/>
      <c r="AC1117" s="1"/>
    </row>
    <row r="1118" spans="1:29" ht="15.75" customHeight="1" x14ac:dyDescent="0.2">
      <c r="A1118" s="94">
        <v>1507000</v>
      </c>
      <c r="B1118" s="103" t="s">
        <v>2553</v>
      </c>
      <c r="C1118" s="16" t="s">
        <v>1570</v>
      </c>
      <c r="D1118" s="96">
        <v>34</v>
      </c>
      <c r="E1118" s="96">
        <v>0</v>
      </c>
      <c r="F1118" s="96">
        <v>0</v>
      </c>
      <c r="G1118" s="96">
        <v>0</v>
      </c>
      <c r="H1118" s="96">
        <v>0</v>
      </c>
      <c r="I1118" s="97">
        <v>80</v>
      </c>
      <c r="J1118" s="97">
        <v>0</v>
      </c>
      <c r="K1118" s="97">
        <v>0</v>
      </c>
      <c r="L1118" s="97">
        <v>0</v>
      </c>
      <c r="M1118" s="97">
        <v>35</v>
      </c>
      <c r="N1118" s="97">
        <v>20</v>
      </c>
      <c r="O1118" s="97">
        <v>0</v>
      </c>
      <c r="P1118" s="98">
        <v>16</v>
      </c>
      <c r="Q1118" s="98">
        <v>0</v>
      </c>
      <c r="R1118" s="102">
        <v>100</v>
      </c>
      <c r="S1118" s="102">
        <v>50</v>
      </c>
      <c r="T1118" s="102">
        <v>80</v>
      </c>
      <c r="U1118" s="102">
        <v>40</v>
      </c>
      <c r="V1118" s="102">
        <v>88</v>
      </c>
      <c r="W1118" s="100">
        <v>600</v>
      </c>
      <c r="X1118" s="100"/>
      <c r="Y1118" s="100">
        <v>0</v>
      </c>
      <c r="Z1118" s="1"/>
      <c r="AA1118" s="1"/>
      <c r="AB1118" s="1"/>
      <c r="AC1118" s="1"/>
    </row>
    <row r="1119" spans="1:29" ht="15.75" customHeight="1" x14ac:dyDescent="0.2">
      <c r="A1119" s="94" t="s">
        <v>418</v>
      </c>
      <c r="B1119" s="94" t="s">
        <v>449</v>
      </c>
      <c r="C1119" s="16" t="s">
        <v>2</v>
      </c>
      <c r="D1119" s="96" t="s">
        <v>419</v>
      </c>
      <c r="E1119" s="96" t="s">
        <v>420</v>
      </c>
      <c r="F1119" s="96" t="s">
        <v>421</v>
      </c>
      <c r="G1119" s="96" t="s">
        <v>422</v>
      </c>
      <c r="H1119" s="96" t="s">
        <v>423</v>
      </c>
      <c r="I1119" s="97" t="s">
        <v>424</v>
      </c>
      <c r="J1119" s="97" t="s">
        <v>425</v>
      </c>
      <c r="K1119" s="97" t="s">
        <v>426</v>
      </c>
      <c r="L1119" s="97" t="s">
        <v>427</v>
      </c>
      <c r="M1119" s="97" t="s">
        <v>428</v>
      </c>
      <c r="N1119" s="97" t="s">
        <v>429</v>
      </c>
      <c r="O1119" s="97" t="s">
        <v>430</v>
      </c>
      <c r="P1119" s="98" t="s">
        <v>9</v>
      </c>
      <c r="Q1119" s="98" t="s">
        <v>431</v>
      </c>
      <c r="R1119" s="102" t="s">
        <v>432</v>
      </c>
      <c r="S1119" s="102" t="s">
        <v>433</v>
      </c>
      <c r="T1119" s="102" t="s">
        <v>434</v>
      </c>
      <c r="U1119" s="102" t="s">
        <v>435</v>
      </c>
      <c r="V1119" s="102" t="s">
        <v>436</v>
      </c>
      <c r="W1119" s="100" t="s">
        <v>437</v>
      </c>
      <c r="X1119" s="100" t="s">
        <v>10</v>
      </c>
      <c r="Y1119" s="100" t="s">
        <v>438</v>
      </c>
      <c r="Z1119" s="1"/>
      <c r="AA1119" s="1"/>
      <c r="AB1119" s="1"/>
      <c r="AC1119" s="1"/>
    </row>
    <row r="1120" spans="1:29" ht="15.75" customHeight="1" x14ac:dyDescent="0.2">
      <c r="A1120" s="94">
        <v>9003000</v>
      </c>
      <c r="B1120" s="103" t="s">
        <v>2554</v>
      </c>
      <c r="C1120" s="16" t="s">
        <v>1570</v>
      </c>
      <c r="D1120" s="96">
        <v>31</v>
      </c>
      <c r="E1120" s="96">
        <v>0</v>
      </c>
      <c r="F1120" s="96">
        <v>0</v>
      </c>
      <c r="G1120" s="96">
        <v>0</v>
      </c>
      <c r="H1120" s="96">
        <v>0</v>
      </c>
      <c r="I1120" s="97">
        <v>80</v>
      </c>
      <c r="J1120" s="97">
        <v>0</v>
      </c>
      <c r="K1120" s="97">
        <v>0</v>
      </c>
      <c r="L1120" s="97">
        <v>0</v>
      </c>
      <c r="M1120" s="97">
        <v>40</v>
      </c>
      <c r="N1120" s="97">
        <v>20</v>
      </c>
      <c r="O1120" s="97">
        <v>0</v>
      </c>
      <c r="P1120" s="98">
        <v>16</v>
      </c>
      <c r="Q1120" s="98">
        <v>0</v>
      </c>
      <c r="R1120" s="102">
        <v>100</v>
      </c>
      <c r="S1120" s="102">
        <v>40</v>
      </c>
      <c r="T1120" s="102">
        <v>90</v>
      </c>
      <c r="U1120" s="102">
        <v>50</v>
      </c>
      <c r="V1120" s="102">
        <v>71</v>
      </c>
      <c r="W1120" s="100">
        <v>230</v>
      </c>
      <c r="X1120" s="100"/>
      <c r="Y1120" s="100">
        <v>0</v>
      </c>
      <c r="Z1120" s="1"/>
      <c r="AA1120" s="1"/>
      <c r="AB1120" s="1"/>
      <c r="AC1120" s="1"/>
    </row>
    <row r="1121" spans="1:29" ht="15.75" customHeight="1" x14ac:dyDescent="0.2">
      <c r="A1121" s="94">
        <v>9003100</v>
      </c>
      <c r="B1121" s="95" t="s">
        <v>2555</v>
      </c>
      <c r="C1121" s="16" t="s">
        <v>1570</v>
      </c>
      <c r="D1121" s="96">
        <v>31</v>
      </c>
      <c r="E1121" s="96">
        <v>0</v>
      </c>
      <c r="F1121" s="96">
        <v>0</v>
      </c>
      <c r="G1121" s="96">
        <v>0</v>
      </c>
      <c r="H1121" s="96">
        <v>0</v>
      </c>
      <c r="I1121" s="97">
        <v>80</v>
      </c>
      <c r="J1121" s="97">
        <v>0</v>
      </c>
      <c r="K1121" s="97">
        <v>0</v>
      </c>
      <c r="L1121" s="97">
        <v>0</v>
      </c>
      <c r="M1121" s="97">
        <v>40</v>
      </c>
      <c r="N1121" s="97">
        <v>20</v>
      </c>
      <c r="O1121" s="97">
        <v>0</v>
      </c>
      <c r="P1121" s="98">
        <v>16</v>
      </c>
      <c r="Q1121" s="98">
        <v>0</v>
      </c>
      <c r="R1121" s="102">
        <v>100</v>
      </c>
      <c r="S1121" s="102">
        <v>40</v>
      </c>
      <c r="T1121" s="102">
        <v>90</v>
      </c>
      <c r="U1121" s="102">
        <v>50</v>
      </c>
      <c r="V1121" s="102">
        <v>71</v>
      </c>
      <c r="W1121" s="100">
        <v>23</v>
      </c>
      <c r="X1121" s="100"/>
      <c r="Y1121" s="100">
        <v>0</v>
      </c>
      <c r="Z1121" s="1"/>
      <c r="AA1121" s="1"/>
      <c r="AB1121" s="1"/>
      <c r="AC1121" s="1"/>
    </row>
    <row r="1122" spans="1:29" ht="15.75" customHeight="1" x14ac:dyDescent="0.2">
      <c r="A1122" s="94">
        <v>9003200</v>
      </c>
      <c r="B1122" s="95" t="s">
        <v>2556</v>
      </c>
      <c r="C1122" s="16" t="s">
        <v>1570</v>
      </c>
      <c r="D1122" s="96">
        <v>0</v>
      </c>
      <c r="E1122" s="96">
        <v>0</v>
      </c>
      <c r="F1122" s="96">
        <v>0</v>
      </c>
      <c r="G1122" s="96">
        <v>0</v>
      </c>
      <c r="H1122" s="96">
        <v>0</v>
      </c>
      <c r="I1122" s="97">
        <v>80</v>
      </c>
      <c r="J1122" s="97">
        <v>0</v>
      </c>
      <c r="K1122" s="97">
        <v>0</v>
      </c>
      <c r="L1122" s="97">
        <v>80</v>
      </c>
      <c r="M1122" s="97">
        <v>40</v>
      </c>
      <c r="N1122" s="97">
        <v>20</v>
      </c>
      <c r="O1122" s="97">
        <v>0</v>
      </c>
      <c r="P1122" s="98">
        <v>16</v>
      </c>
      <c r="Q1122" s="98">
        <v>0</v>
      </c>
      <c r="R1122" s="102">
        <v>100</v>
      </c>
      <c r="S1122" s="102">
        <v>40</v>
      </c>
      <c r="T1122" s="102">
        <v>90</v>
      </c>
      <c r="U1122" s="102">
        <v>50</v>
      </c>
      <c r="V1122" s="102">
        <v>71</v>
      </c>
      <c r="W1122" s="100">
        <v>230</v>
      </c>
      <c r="X1122" s="100"/>
      <c r="Y1122" s="100">
        <v>0</v>
      </c>
      <c r="Z1122" s="1"/>
      <c r="AA1122" s="1"/>
      <c r="AB1122" s="1"/>
      <c r="AC1122" s="1"/>
    </row>
    <row r="1123" spans="1:29" ht="15.75" customHeight="1" x14ac:dyDescent="0.2">
      <c r="A1123" s="94">
        <v>9003400</v>
      </c>
      <c r="B1123" s="95" t="s">
        <v>2557</v>
      </c>
      <c r="C1123" s="16" t="s">
        <v>1570</v>
      </c>
      <c r="D1123" s="96">
        <v>8</v>
      </c>
      <c r="E1123" s="96">
        <v>0</v>
      </c>
      <c r="F1123" s="96">
        <v>22</v>
      </c>
      <c r="G1123" s="96">
        <v>0</v>
      </c>
      <c r="H1123" s="96">
        <v>0</v>
      </c>
      <c r="I1123" s="97">
        <v>60</v>
      </c>
      <c r="J1123" s="97">
        <v>65</v>
      </c>
      <c r="K1123" s="97">
        <v>0</v>
      </c>
      <c r="L1123" s="97">
        <v>0</v>
      </c>
      <c r="M1123" s="97">
        <v>40</v>
      </c>
      <c r="N1123" s="97">
        <v>20</v>
      </c>
      <c r="O1123" s="97">
        <v>0</v>
      </c>
      <c r="P1123" s="98">
        <v>16</v>
      </c>
      <c r="Q1123" s="98">
        <v>0</v>
      </c>
      <c r="R1123" s="102">
        <v>100</v>
      </c>
      <c r="S1123" s="102">
        <v>40</v>
      </c>
      <c r="T1123" s="102">
        <v>90</v>
      </c>
      <c r="U1123" s="102">
        <v>50</v>
      </c>
      <c r="V1123" s="102">
        <v>71</v>
      </c>
      <c r="W1123" s="100">
        <v>230</v>
      </c>
      <c r="X1123" s="100"/>
      <c r="Y1123" s="100">
        <v>1</v>
      </c>
      <c r="Z1123" s="1"/>
      <c r="AA1123" s="1"/>
      <c r="AB1123" s="1"/>
      <c r="AC1123" s="1"/>
    </row>
    <row r="1124" spans="1:29" ht="15.75" customHeight="1" x14ac:dyDescent="0.2">
      <c r="A1124" s="94">
        <v>9003600</v>
      </c>
      <c r="B1124" s="95" t="s">
        <v>2558</v>
      </c>
      <c r="C1124" s="16" t="s">
        <v>1570</v>
      </c>
      <c r="D1124" s="96">
        <v>10</v>
      </c>
      <c r="E1124" s="96">
        <v>0</v>
      </c>
      <c r="F1124" s="96">
        <v>0</v>
      </c>
      <c r="G1124" s="96">
        <v>25</v>
      </c>
      <c r="H1124" s="96">
        <v>0</v>
      </c>
      <c r="I1124" s="97">
        <v>54</v>
      </c>
      <c r="J1124" s="97">
        <v>66</v>
      </c>
      <c r="K1124" s="97">
        <v>0</v>
      </c>
      <c r="L1124" s="97">
        <v>0</v>
      </c>
      <c r="M1124" s="97">
        <v>40</v>
      </c>
      <c r="N1124" s="97">
        <v>20</v>
      </c>
      <c r="O1124" s="97">
        <v>0</v>
      </c>
      <c r="P1124" s="98">
        <v>16</v>
      </c>
      <c r="Q1124" s="98">
        <v>0</v>
      </c>
      <c r="R1124" s="102">
        <v>100</v>
      </c>
      <c r="S1124" s="102">
        <v>40</v>
      </c>
      <c r="T1124" s="102">
        <v>90</v>
      </c>
      <c r="U1124" s="102">
        <v>50</v>
      </c>
      <c r="V1124" s="102">
        <v>71</v>
      </c>
      <c r="W1124" s="100">
        <v>230</v>
      </c>
      <c r="X1124" s="100"/>
      <c r="Y1124" s="100">
        <v>1</v>
      </c>
      <c r="Z1124" s="1"/>
      <c r="AA1124" s="1"/>
      <c r="AB1124" s="1"/>
      <c r="AC1124" s="1"/>
    </row>
    <row r="1125" spans="1:29" ht="15.75" customHeight="1" x14ac:dyDescent="0.2">
      <c r="A1125" s="94">
        <v>9003800</v>
      </c>
      <c r="B1125" s="95" t="s">
        <v>2559</v>
      </c>
      <c r="C1125" s="16" t="s">
        <v>1570</v>
      </c>
      <c r="D1125" s="96">
        <v>0</v>
      </c>
      <c r="E1125" s="96">
        <v>0</v>
      </c>
      <c r="F1125" s="96">
        <v>0</v>
      </c>
      <c r="G1125" s="96">
        <v>0</v>
      </c>
      <c r="H1125" s="96">
        <v>0</v>
      </c>
      <c r="I1125" s="97">
        <v>80</v>
      </c>
      <c r="J1125" s="97">
        <v>0</v>
      </c>
      <c r="K1125" s="97">
        <v>80</v>
      </c>
      <c r="L1125" s="97">
        <v>0</v>
      </c>
      <c r="M1125" s="97">
        <v>40</v>
      </c>
      <c r="N1125" s="97">
        <v>20</v>
      </c>
      <c r="O1125" s="97">
        <v>0</v>
      </c>
      <c r="P1125" s="98">
        <v>16</v>
      </c>
      <c r="Q1125" s="98">
        <v>0</v>
      </c>
      <c r="R1125" s="102">
        <v>100</v>
      </c>
      <c r="S1125" s="102">
        <v>40</v>
      </c>
      <c r="T1125" s="102">
        <v>90</v>
      </c>
      <c r="U1125" s="102">
        <v>50</v>
      </c>
      <c r="V1125" s="102">
        <v>71</v>
      </c>
      <c r="W1125" s="100">
        <v>230</v>
      </c>
      <c r="X1125" s="100"/>
      <c r="Y1125" s="100">
        <v>0</v>
      </c>
      <c r="Z1125" s="1"/>
      <c r="AA1125" s="1"/>
      <c r="AB1125" s="1"/>
      <c r="AC1125" s="1"/>
    </row>
    <row r="1126" spans="1:29" ht="15.75" customHeight="1" x14ac:dyDescent="0.2">
      <c r="A1126" s="94" t="s">
        <v>418</v>
      </c>
      <c r="B1126" s="94" t="s">
        <v>449</v>
      </c>
      <c r="C1126" s="16" t="s">
        <v>2</v>
      </c>
      <c r="D1126" s="96" t="s">
        <v>419</v>
      </c>
      <c r="E1126" s="96" t="s">
        <v>420</v>
      </c>
      <c r="F1126" s="96" t="s">
        <v>421</v>
      </c>
      <c r="G1126" s="96" t="s">
        <v>422</v>
      </c>
      <c r="H1126" s="96" t="s">
        <v>423</v>
      </c>
      <c r="I1126" s="97" t="s">
        <v>424</v>
      </c>
      <c r="J1126" s="97" t="s">
        <v>425</v>
      </c>
      <c r="K1126" s="97" t="s">
        <v>426</v>
      </c>
      <c r="L1126" s="97" t="s">
        <v>427</v>
      </c>
      <c r="M1126" s="97" t="s">
        <v>428</v>
      </c>
      <c r="N1126" s="97" t="s">
        <v>429</v>
      </c>
      <c r="O1126" s="97" t="s">
        <v>430</v>
      </c>
      <c r="P1126" s="98" t="s">
        <v>9</v>
      </c>
      <c r="Q1126" s="98" t="s">
        <v>431</v>
      </c>
      <c r="R1126" s="102" t="s">
        <v>432</v>
      </c>
      <c r="S1126" s="102" t="s">
        <v>433</v>
      </c>
      <c r="T1126" s="102" t="s">
        <v>434</v>
      </c>
      <c r="U1126" s="102" t="s">
        <v>435</v>
      </c>
      <c r="V1126" s="102" t="s">
        <v>436</v>
      </c>
      <c r="W1126" s="100" t="s">
        <v>437</v>
      </c>
      <c r="X1126" s="100" t="s">
        <v>10</v>
      </c>
      <c r="Y1126" s="100" t="s">
        <v>438</v>
      </c>
      <c r="Z1126" s="1"/>
      <c r="AA1126" s="1"/>
      <c r="AB1126" s="1"/>
      <c r="AC1126" s="1"/>
    </row>
    <row r="1127" spans="1:29" ht="15.75" customHeight="1" x14ac:dyDescent="0.2">
      <c r="A1127" s="94">
        <v>9014000</v>
      </c>
      <c r="B1127" s="103" t="s">
        <v>2560</v>
      </c>
      <c r="C1127" s="16" t="s">
        <v>1578</v>
      </c>
      <c r="D1127" s="96">
        <v>34</v>
      </c>
      <c r="E1127" s="96">
        <v>0</v>
      </c>
      <c r="F1127" s="96">
        <v>0</v>
      </c>
      <c r="G1127" s="96">
        <v>0</v>
      </c>
      <c r="H1127" s="96">
        <v>0</v>
      </c>
      <c r="I1127" s="97">
        <v>75</v>
      </c>
      <c r="J1127" s="97">
        <v>0</v>
      </c>
      <c r="K1127" s="97">
        <v>0</v>
      </c>
      <c r="L1127" s="97">
        <v>0</v>
      </c>
      <c r="M1127" s="97">
        <v>35</v>
      </c>
      <c r="N1127" s="97">
        <v>20</v>
      </c>
      <c r="O1127" s="97">
        <v>0</v>
      </c>
      <c r="P1127" s="98">
        <v>14.5</v>
      </c>
      <c r="Q1127" s="98">
        <v>0</v>
      </c>
      <c r="R1127" s="102">
        <v>80</v>
      </c>
      <c r="S1127" s="102">
        <v>80</v>
      </c>
      <c r="T1127" s="102">
        <v>80</v>
      </c>
      <c r="U1127" s="102">
        <v>70</v>
      </c>
      <c r="V1127" s="102">
        <v>77</v>
      </c>
      <c r="W1127" s="100">
        <v>300</v>
      </c>
      <c r="X1127" s="100"/>
      <c r="Y1127" s="100">
        <v>0</v>
      </c>
      <c r="Z1127" s="1"/>
      <c r="AA1127" s="1"/>
      <c r="AB1127" s="1"/>
      <c r="AC1127" s="1"/>
    </row>
    <row r="1128" spans="1:29" ht="15.75" customHeight="1" x14ac:dyDescent="0.2">
      <c r="A1128" s="140" t="s">
        <v>1579</v>
      </c>
      <c r="B1128" s="141"/>
      <c r="C1128" s="141"/>
      <c r="D1128" s="141"/>
      <c r="E1128" s="141"/>
      <c r="F1128" s="141"/>
      <c r="G1128" s="141"/>
      <c r="H1128" s="141"/>
      <c r="I1128" s="141"/>
      <c r="J1128" s="141"/>
      <c r="K1128" s="141"/>
      <c r="L1128" s="141"/>
      <c r="M1128" s="141"/>
      <c r="N1128" s="141"/>
      <c r="O1128" s="141"/>
      <c r="P1128" s="141"/>
      <c r="Q1128" s="141"/>
      <c r="R1128" s="141"/>
      <c r="S1128" s="141"/>
      <c r="T1128" s="141"/>
      <c r="U1128" s="141"/>
      <c r="V1128" s="141"/>
      <c r="W1128" s="141"/>
      <c r="X1128" s="141"/>
      <c r="Y1128" s="142"/>
      <c r="Z1128" s="1"/>
      <c r="AA1128" s="1"/>
      <c r="AB1128" s="1"/>
      <c r="AC1128" s="1"/>
    </row>
    <row r="1129" spans="1:29" ht="15.75" customHeight="1" x14ac:dyDescent="0.2">
      <c r="A1129" s="94" t="s">
        <v>418</v>
      </c>
      <c r="B1129" s="94" t="s">
        <v>449</v>
      </c>
      <c r="C1129" s="16" t="s">
        <v>2</v>
      </c>
      <c r="D1129" s="96" t="s">
        <v>419</v>
      </c>
      <c r="E1129" s="96" t="s">
        <v>420</v>
      </c>
      <c r="F1129" s="96" t="s">
        <v>421</v>
      </c>
      <c r="G1129" s="96" t="s">
        <v>422</v>
      </c>
      <c r="H1129" s="96" t="s">
        <v>423</v>
      </c>
      <c r="I1129" s="97" t="s">
        <v>424</v>
      </c>
      <c r="J1129" s="97" t="s">
        <v>425</v>
      </c>
      <c r="K1129" s="97" t="s">
        <v>426</v>
      </c>
      <c r="L1129" s="97" t="s">
        <v>427</v>
      </c>
      <c r="M1129" s="97" t="s">
        <v>428</v>
      </c>
      <c r="N1129" s="97" t="s">
        <v>429</v>
      </c>
      <c r="O1129" s="97" t="s">
        <v>430</v>
      </c>
      <c r="P1129" s="98" t="s">
        <v>9</v>
      </c>
      <c r="Q1129" s="98" t="s">
        <v>431</v>
      </c>
      <c r="R1129" s="102" t="s">
        <v>432</v>
      </c>
      <c r="S1129" s="102" t="s">
        <v>433</v>
      </c>
      <c r="T1129" s="102" t="s">
        <v>434</v>
      </c>
      <c r="U1129" s="102" t="s">
        <v>435</v>
      </c>
      <c r="V1129" s="102" t="s">
        <v>436</v>
      </c>
      <c r="W1129" s="100" t="s">
        <v>437</v>
      </c>
      <c r="X1129" s="100" t="s">
        <v>10</v>
      </c>
      <c r="Y1129" s="100" t="s">
        <v>438</v>
      </c>
      <c r="Z1129" s="1"/>
      <c r="AA1129" s="1"/>
      <c r="AB1129" s="1"/>
      <c r="AC1129" s="1"/>
    </row>
    <row r="1130" spans="1:29" ht="15.75" customHeight="1" x14ac:dyDescent="0.2">
      <c r="A1130" s="94">
        <v>1600000</v>
      </c>
      <c r="B1130" s="103" t="s">
        <v>2561</v>
      </c>
      <c r="C1130" s="16" t="s">
        <v>398</v>
      </c>
      <c r="D1130" s="96">
        <v>0</v>
      </c>
      <c r="E1130" s="96">
        <v>85</v>
      </c>
      <c r="F1130" s="96">
        <v>0</v>
      </c>
      <c r="G1130" s="96">
        <v>0</v>
      </c>
      <c r="H1130" s="96">
        <v>0</v>
      </c>
      <c r="I1130" s="97">
        <v>80</v>
      </c>
      <c r="J1130" s="97">
        <v>0</v>
      </c>
      <c r="K1130" s="97">
        <v>0</v>
      </c>
      <c r="L1130" s="97">
        <v>0</v>
      </c>
      <c r="M1130" s="97">
        <v>20</v>
      </c>
      <c r="N1130" s="97">
        <v>20</v>
      </c>
      <c r="O1130" s="97">
        <v>0</v>
      </c>
      <c r="P1130" s="98">
        <v>1.5</v>
      </c>
      <c r="Q1130" s="98">
        <v>0</v>
      </c>
      <c r="R1130" s="102">
        <v>30</v>
      </c>
      <c r="S1130" s="102">
        <v>10</v>
      </c>
      <c r="T1130" s="102">
        <v>20</v>
      </c>
      <c r="U1130" s="102">
        <v>20</v>
      </c>
      <c r="V1130" s="102">
        <v>16</v>
      </c>
      <c r="W1130" s="100">
        <v>200</v>
      </c>
      <c r="X1130" s="100"/>
      <c r="Y1130" s="100">
        <v>0</v>
      </c>
      <c r="Z1130" s="1"/>
      <c r="AA1130" s="1"/>
      <c r="AB1130" s="1"/>
      <c r="AC1130" s="1"/>
    </row>
    <row r="1131" spans="1:29" ht="15.75" customHeight="1" x14ac:dyDescent="0.2">
      <c r="A1131" s="94">
        <v>1600100</v>
      </c>
      <c r="B1131" s="95" t="s">
        <v>2562</v>
      </c>
      <c r="C1131" s="16" t="s">
        <v>398</v>
      </c>
      <c r="D1131" s="96">
        <v>0</v>
      </c>
      <c r="E1131" s="96">
        <v>85</v>
      </c>
      <c r="F1131" s="96">
        <v>0</v>
      </c>
      <c r="G1131" s="96">
        <v>0</v>
      </c>
      <c r="H1131" s="96">
        <v>0</v>
      </c>
      <c r="I1131" s="97">
        <v>80</v>
      </c>
      <c r="J1131" s="97">
        <v>0</v>
      </c>
      <c r="K1131" s="97">
        <v>0</v>
      </c>
      <c r="L1131" s="97">
        <v>0</v>
      </c>
      <c r="M1131" s="97">
        <v>20</v>
      </c>
      <c r="N1131" s="97">
        <v>20</v>
      </c>
      <c r="O1131" s="97">
        <v>0</v>
      </c>
      <c r="P1131" s="98">
        <v>1.5</v>
      </c>
      <c r="Q1131" s="98">
        <v>0</v>
      </c>
      <c r="R1131" s="102">
        <v>30</v>
      </c>
      <c r="S1131" s="102">
        <v>10</v>
      </c>
      <c r="T1131" s="102">
        <v>20</v>
      </c>
      <c r="U1131" s="102">
        <v>20</v>
      </c>
      <c r="V1131" s="102">
        <v>16</v>
      </c>
      <c r="W1131" s="100">
        <v>20</v>
      </c>
      <c r="X1131" s="100"/>
      <c r="Y1131" s="100">
        <v>0</v>
      </c>
      <c r="Z1131" s="1"/>
      <c r="AA1131" s="1"/>
      <c r="AB1131" s="1"/>
      <c r="AC1131" s="1"/>
    </row>
    <row r="1132" spans="1:29" ht="15.75" customHeight="1" x14ac:dyDescent="0.2">
      <c r="A1132" s="94">
        <v>1600200</v>
      </c>
      <c r="B1132" s="95" t="s">
        <v>2563</v>
      </c>
      <c r="C1132" s="16" t="s">
        <v>398</v>
      </c>
      <c r="D1132" s="96">
        <v>0</v>
      </c>
      <c r="E1132" s="96">
        <v>0</v>
      </c>
      <c r="F1132" s="96">
        <v>0</v>
      </c>
      <c r="G1132" s="96">
        <v>0</v>
      </c>
      <c r="H1132" s="96">
        <v>0</v>
      </c>
      <c r="I1132" s="97">
        <v>0</v>
      </c>
      <c r="J1132" s="97">
        <v>0</v>
      </c>
      <c r="K1132" s="97">
        <v>0</v>
      </c>
      <c r="L1132" s="97">
        <v>80</v>
      </c>
      <c r="M1132" s="97">
        <v>20</v>
      </c>
      <c r="N1132" s="97">
        <v>20</v>
      </c>
      <c r="O1132" s="97">
        <v>0</v>
      </c>
      <c r="P1132" s="98">
        <v>1.5</v>
      </c>
      <c r="Q1132" s="98">
        <v>0</v>
      </c>
      <c r="R1132" s="102">
        <v>30</v>
      </c>
      <c r="S1132" s="102">
        <v>10</v>
      </c>
      <c r="T1132" s="102">
        <v>20</v>
      </c>
      <c r="U1132" s="102">
        <v>20</v>
      </c>
      <c r="V1132" s="102">
        <v>16</v>
      </c>
      <c r="W1132" s="100">
        <v>200</v>
      </c>
      <c r="X1132" s="100"/>
      <c r="Y1132" s="100">
        <v>0</v>
      </c>
      <c r="Z1132" s="1"/>
      <c r="AA1132" s="1"/>
      <c r="AB1132" s="1"/>
      <c r="AC1132" s="1"/>
    </row>
    <row r="1133" spans="1:29" ht="15.75" customHeight="1" x14ac:dyDescent="0.2">
      <c r="A1133" s="94">
        <v>1600300</v>
      </c>
      <c r="B1133" s="95" t="s">
        <v>2564</v>
      </c>
      <c r="C1133" s="16" t="s">
        <v>398</v>
      </c>
      <c r="D1133" s="96">
        <v>0</v>
      </c>
      <c r="E1133" s="96">
        <v>64</v>
      </c>
      <c r="F1133" s="96">
        <v>0</v>
      </c>
      <c r="G1133" s="96">
        <v>0</v>
      </c>
      <c r="H1133" s="96">
        <v>0</v>
      </c>
      <c r="I1133" s="97">
        <v>92</v>
      </c>
      <c r="J1133" s="97">
        <v>0</v>
      </c>
      <c r="K1133" s="97">
        <v>0</v>
      </c>
      <c r="L1133" s="97">
        <v>0</v>
      </c>
      <c r="M1133" s="97">
        <v>20</v>
      </c>
      <c r="N1133" s="97">
        <v>20</v>
      </c>
      <c r="O1133" s="97">
        <v>0</v>
      </c>
      <c r="P1133" s="98">
        <v>1.5</v>
      </c>
      <c r="Q1133" s="98">
        <v>0</v>
      </c>
      <c r="R1133" s="102">
        <v>30</v>
      </c>
      <c r="S1133" s="102">
        <v>10</v>
      </c>
      <c r="T1133" s="102">
        <v>20</v>
      </c>
      <c r="U1133" s="102">
        <v>20</v>
      </c>
      <c r="V1133" s="102">
        <v>16</v>
      </c>
      <c r="W1133" s="100">
        <v>200</v>
      </c>
      <c r="X1133" s="100"/>
      <c r="Y1133" s="100">
        <v>0</v>
      </c>
      <c r="Z1133" s="1"/>
      <c r="AA1133" s="1"/>
      <c r="AB1133" s="1"/>
      <c r="AC1133" s="1"/>
    </row>
    <row r="1134" spans="1:29" ht="15.75" customHeight="1" x14ac:dyDescent="0.2">
      <c r="A1134" s="94">
        <v>1600400</v>
      </c>
      <c r="B1134" s="95" t="s">
        <v>2565</v>
      </c>
      <c r="C1134" s="16" t="s">
        <v>398</v>
      </c>
      <c r="D1134" s="96">
        <v>0</v>
      </c>
      <c r="E1134" s="96">
        <v>23</v>
      </c>
      <c r="F1134" s="96">
        <v>61</v>
      </c>
      <c r="G1134" s="96">
        <v>0</v>
      </c>
      <c r="H1134" s="96">
        <v>0</v>
      </c>
      <c r="I1134" s="97">
        <v>60</v>
      </c>
      <c r="J1134" s="97">
        <v>65</v>
      </c>
      <c r="K1134" s="97">
        <v>0</v>
      </c>
      <c r="L1134" s="97">
        <v>0</v>
      </c>
      <c r="M1134" s="97">
        <v>20</v>
      </c>
      <c r="N1134" s="97">
        <v>20</v>
      </c>
      <c r="O1134" s="97">
        <v>0</v>
      </c>
      <c r="P1134" s="98">
        <v>1.5</v>
      </c>
      <c r="Q1134" s="98">
        <v>0</v>
      </c>
      <c r="R1134" s="102">
        <v>30</v>
      </c>
      <c r="S1134" s="102">
        <v>10</v>
      </c>
      <c r="T1134" s="102">
        <v>20</v>
      </c>
      <c r="U1134" s="102">
        <v>20</v>
      </c>
      <c r="V1134" s="102">
        <v>16</v>
      </c>
      <c r="W1134" s="100">
        <v>200</v>
      </c>
      <c r="X1134" s="100"/>
      <c r="Y1134" s="100">
        <v>1</v>
      </c>
      <c r="Z1134" s="1"/>
      <c r="AA1134" s="1"/>
      <c r="AB1134" s="1"/>
      <c r="AC1134" s="1"/>
    </row>
    <row r="1135" spans="1:29" ht="15.75" customHeight="1" x14ac:dyDescent="0.2">
      <c r="A1135" s="94">
        <v>1600500</v>
      </c>
      <c r="B1135" s="95" t="s">
        <v>2566</v>
      </c>
      <c r="C1135" s="16" t="s">
        <v>398</v>
      </c>
      <c r="D1135" s="96">
        <v>0</v>
      </c>
      <c r="E1135" s="96">
        <v>16</v>
      </c>
      <c r="F1135" s="96">
        <v>60</v>
      </c>
      <c r="G1135" s="96">
        <v>0</v>
      </c>
      <c r="H1135" s="96">
        <v>0</v>
      </c>
      <c r="I1135" s="97">
        <v>60</v>
      </c>
      <c r="J1135" s="97">
        <v>64</v>
      </c>
      <c r="K1135" s="97">
        <v>0</v>
      </c>
      <c r="L1135" s="97">
        <v>0</v>
      </c>
      <c r="M1135" s="97">
        <v>20</v>
      </c>
      <c r="N1135" s="97">
        <v>20</v>
      </c>
      <c r="O1135" s="97">
        <v>0</v>
      </c>
      <c r="P1135" s="98">
        <v>1.5</v>
      </c>
      <c r="Q1135" s="98">
        <v>0</v>
      </c>
      <c r="R1135" s="102">
        <v>30</v>
      </c>
      <c r="S1135" s="102">
        <v>10</v>
      </c>
      <c r="T1135" s="102">
        <v>20</v>
      </c>
      <c r="U1135" s="102">
        <v>20</v>
      </c>
      <c r="V1135" s="102">
        <v>16</v>
      </c>
      <c r="W1135" s="100">
        <v>200</v>
      </c>
      <c r="X1135" s="100"/>
      <c r="Y1135" s="100">
        <v>1</v>
      </c>
      <c r="Z1135" s="1"/>
      <c r="AA1135" s="1"/>
      <c r="AB1135" s="1"/>
      <c r="AC1135" s="1"/>
    </row>
    <row r="1136" spans="1:29" ht="15.75" customHeight="1" x14ac:dyDescent="0.2">
      <c r="A1136" s="94">
        <v>1600600</v>
      </c>
      <c r="B1136" s="95" t="s">
        <v>2567</v>
      </c>
      <c r="C1136" s="16" t="s">
        <v>398</v>
      </c>
      <c r="D1136" s="96">
        <v>0</v>
      </c>
      <c r="E1136" s="96">
        <v>32</v>
      </c>
      <c r="F1136" s="96">
        <v>0</v>
      </c>
      <c r="G1136" s="96">
        <v>61</v>
      </c>
      <c r="H1136" s="96">
        <v>0</v>
      </c>
      <c r="I1136" s="97">
        <v>54</v>
      </c>
      <c r="J1136" s="97">
        <v>66</v>
      </c>
      <c r="K1136" s="97">
        <v>0</v>
      </c>
      <c r="L1136" s="97">
        <v>0</v>
      </c>
      <c r="M1136" s="97">
        <v>20</v>
      </c>
      <c r="N1136" s="97">
        <v>20</v>
      </c>
      <c r="O1136" s="97">
        <v>0</v>
      </c>
      <c r="P1136" s="98">
        <v>1.5</v>
      </c>
      <c r="Q1136" s="98">
        <v>0</v>
      </c>
      <c r="R1136" s="102">
        <v>30</v>
      </c>
      <c r="S1136" s="102">
        <v>10</v>
      </c>
      <c r="T1136" s="102">
        <v>20</v>
      </c>
      <c r="U1136" s="102">
        <v>20</v>
      </c>
      <c r="V1136" s="102">
        <v>16</v>
      </c>
      <c r="W1136" s="100">
        <v>200</v>
      </c>
      <c r="X1136" s="100"/>
      <c r="Y1136" s="100">
        <v>1</v>
      </c>
      <c r="Z1136" s="1"/>
      <c r="AA1136" s="1"/>
      <c r="AB1136" s="1"/>
      <c r="AC1136" s="1"/>
    </row>
    <row r="1137" spans="1:29" ht="15.75" customHeight="1" x14ac:dyDescent="0.2">
      <c r="A1137" s="94">
        <v>1600700</v>
      </c>
      <c r="B1137" s="95" t="s">
        <v>2568</v>
      </c>
      <c r="C1137" s="16" t="s">
        <v>398</v>
      </c>
      <c r="D1137" s="96">
        <v>0</v>
      </c>
      <c r="E1137" s="96">
        <v>30</v>
      </c>
      <c r="F1137" s="96">
        <v>0</v>
      </c>
      <c r="G1137" s="96">
        <v>71</v>
      </c>
      <c r="H1137" s="96">
        <v>0</v>
      </c>
      <c r="I1137" s="97">
        <v>55</v>
      </c>
      <c r="J1137" s="97">
        <v>60</v>
      </c>
      <c r="K1137" s="97">
        <v>0</v>
      </c>
      <c r="L1137" s="97">
        <v>0</v>
      </c>
      <c r="M1137" s="97">
        <v>20</v>
      </c>
      <c r="N1137" s="97">
        <v>20</v>
      </c>
      <c r="O1137" s="97">
        <v>0</v>
      </c>
      <c r="P1137" s="98">
        <v>1.5</v>
      </c>
      <c r="Q1137" s="98">
        <v>0</v>
      </c>
      <c r="R1137" s="102">
        <v>30</v>
      </c>
      <c r="S1137" s="102">
        <v>10</v>
      </c>
      <c r="T1137" s="102">
        <v>20</v>
      </c>
      <c r="U1137" s="102">
        <v>20</v>
      </c>
      <c r="V1137" s="102">
        <v>16</v>
      </c>
      <c r="W1137" s="100">
        <v>200</v>
      </c>
      <c r="X1137" s="100"/>
      <c r="Y1137" s="100">
        <v>1</v>
      </c>
      <c r="Z1137" s="1"/>
      <c r="AA1137" s="1"/>
      <c r="AB1137" s="1"/>
      <c r="AC1137" s="1"/>
    </row>
    <row r="1138" spans="1:29" ht="15.75" customHeight="1" x14ac:dyDescent="0.2">
      <c r="A1138" s="94">
        <v>1600800</v>
      </c>
      <c r="B1138" s="95" t="s">
        <v>2569</v>
      </c>
      <c r="C1138" s="16" t="s">
        <v>398</v>
      </c>
      <c r="D1138" s="96">
        <v>0</v>
      </c>
      <c r="E1138" s="96">
        <v>0</v>
      </c>
      <c r="F1138" s="96">
        <v>0</v>
      </c>
      <c r="G1138" s="96">
        <v>0</v>
      </c>
      <c r="H1138" s="96">
        <v>0</v>
      </c>
      <c r="I1138" s="97">
        <v>80</v>
      </c>
      <c r="J1138" s="97">
        <v>0</v>
      </c>
      <c r="K1138" s="97">
        <v>80</v>
      </c>
      <c r="L1138" s="97">
        <v>0</v>
      </c>
      <c r="M1138" s="97">
        <v>20</v>
      </c>
      <c r="N1138" s="97">
        <v>20</v>
      </c>
      <c r="O1138" s="97">
        <v>0</v>
      </c>
      <c r="P1138" s="98">
        <v>1.5</v>
      </c>
      <c r="Q1138" s="98">
        <v>0</v>
      </c>
      <c r="R1138" s="102">
        <v>30</v>
      </c>
      <c r="S1138" s="102">
        <v>10</v>
      </c>
      <c r="T1138" s="102">
        <v>20</v>
      </c>
      <c r="U1138" s="102">
        <v>20</v>
      </c>
      <c r="V1138" s="102">
        <v>16</v>
      </c>
      <c r="W1138" s="100">
        <v>200</v>
      </c>
      <c r="X1138" s="100"/>
      <c r="Y1138" s="100">
        <v>0</v>
      </c>
      <c r="Z1138" s="1"/>
      <c r="AA1138" s="1"/>
      <c r="AB1138" s="1"/>
      <c r="AC1138" s="1"/>
    </row>
    <row r="1139" spans="1:29" ht="15.75" customHeight="1" x14ac:dyDescent="0.2">
      <c r="A1139" s="94">
        <v>1600900</v>
      </c>
      <c r="B1139" s="95" t="s">
        <v>2570</v>
      </c>
      <c r="C1139" s="16" t="s">
        <v>398</v>
      </c>
      <c r="D1139" s="96">
        <v>0</v>
      </c>
      <c r="E1139" s="96">
        <v>0</v>
      </c>
      <c r="F1139" s="96">
        <v>0</v>
      </c>
      <c r="G1139" s="96">
        <v>0</v>
      </c>
      <c r="H1139" s="96">
        <v>1</v>
      </c>
      <c r="I1139" s="97">
        <v>70</v>
      </c>
      <c r="J1139" s="97">
        <v>0</v>
      </c>
      <c r="K1139" s="97">
        <v>80</v>
      </c>
      <c r="L1139" s="97">
        <v>0</v>
      </c>
      <c r="M1139" s="97">
        <v>20</v>
      </c>
      <c r="N1139" s="97">
        <v>20</v>
      </c>
      <c r="O1139" s="97">
        <v>0</v>
      </c>
      <c r="P1139" s="98">
        <v>1.5</v>
      </c>
      <c r="Q1139" s="98">
        <v>0</v>
      </c>
      <c r="R1139" s="102">
        <v>30</v>
      </c>
      <c r="S1139" s="102">
        <v>10</v>
      </c>
      <c r="T1139" s="102">
        <v>20</v>
      </c>
      <c r="U1139" s="102">
        <v>20</v>
      </c>
      <c r="V1139" s="102">
        <v>16</v>
      </c>
      <c r="W1139" s="100">
        <v>200</v>
      </c>
      <c r="X1139" s="100"/>
      <c r="Y1139" s="100">
        <v>0</v>
      </c>
      <c r="Z1139" s="1"/>
      <c r="AA1139" s="1"/>
      <c r="AB1139" s="1"/>
      <c r="AC1139" s="1"/>
    </row>
    <row r="1140" spans="1:29" ht="15.75" customHeight="1" x14ac:dyDescent="0.2">
      <c r="A1140" s="94" t="s">
        <v>418</v>
      </c>
      <c r="B1140" s="94" t="s">
        <v>449</v>
      </c>
      <c r="C1140" s="16" t="s">
        <v>2</v>
      </c>
      <c r="D1140" s="96" t="s">
        <v>419</v>
      </c>
      <c r="E1140" s="96" t="s">
        <v>420</v>
      </c>
      <c r="F1140" s="96" t="s">
        <v>421</v>
      </c>
      <c r="G1140" s="96" t="s">
        <v>422</v>
      </c>
      <c r="H1140" s="96" t="s">
        <v>423</v>
      </c>
      <c r="I1140" s="97" t="s">
        <v>424</v>
      </c>
      <c r="J1140" s="97" t="s">
        <v>425</v>
      </c>
      <c r="K1140" s="97" t="s">
        <v>426</v>
      </c>
      <c r="L1140" s="97" t="s">
        <v>427</v>
      </c>
      <c r="M1140" s="97" t="s">
        <v>428</v>
      </c>
      <c r="N1140" s="97" t="s">
        <v>429</v>
      </c>
      <c r="O1140" s="97" t="s">
        <v>430</v>
      </c>
      <c r="P1140" s="98" t="s">
        <v>9</v>
      </c>
      <c r="Q1140" s="98" t="s">
        <v>431</v>
      </c>
      <c r="R1140" s="102" t="s">
        <v>432</v>
      </c>
      <c r="S1140" s="102" t="s">
        <v>433</v>
      </c>
      <c r="T1140" s="102" t="s">
        <v>434</v>
      </c>
      <c r="U1140" s="102" t="s">
        <v>435</v>
      </c>
      <c r="V1140" s="102" t="s">
        <v>436</v>
      </c>
      <c r="W1140" s="100" t="s">
        <v>437</v>
      </c>
      <c r="X1140" s="100" t="s">
        <v>10</v>
      </c>
      <c r="Y1140" s="100" t="s">
        <v>438</v>
      </c>
      <c r="Z1140" s="1"/>
      <c r="AA1140" s="1"/>
      <c r="AB1140" s="1"/>
      <c r="AC1140" s="1"/>
    </row>
    <row r="1141" spans="1:29" ht="15.75" customHeight="1" x14ac:dyDescent="0.2">
      <c r="A1141" s="94">
        <v>1601000</v>
      </c>
      <c r="B1141" s="103" t="s">
        <v>2571</v>
      </c>
      <c r="C1141" s="16" t="s">
        <v>402</v>
      </c>
      <c r="D1141" s="96">
        <v>0</v>
      </c>
      <c r="E1141" s="96">
        <v>85</v>
      </c>
      <c r="F1141" s="96">
        <v>0</v>
      </c>
      <c r="G1141" s="96">
        <v>0</v>
      </c>
      <c r="H1141" s="96">
        <v>0</v>
      </c>
      <c r="I1141" s="97">
        <v>76</v>
      </c>
      <c r="J1141" s="97">
        <v>0</v>
      </c>
      <c r="K1141" s="97">
        <v>0</v>
      </c>
      <c r="L1141" s="97">
        <v>0</v>
      </c>
      <c r="M1141" s="97">
        <v>20</v>
      </c>
      <c r="N1141" s="97">
        <v>20</v>
      </c>
      <c r="O1141" s="97">
        <v>0</v>
      </c>
      <c r="P1141" s="98">
        <v>2</v>
      </c>
      <c r="Q1141" s="98">
        <v>0</v>
      </c>
      <c r="R1141" s="102">
        <v>30</v>
      </c>
      <c r="S1141" s="102">
        <v>10</v>
      </c>
      <c r="T1141" s="102">
        <v>20</v>
      </c>
      <c r="U1141" s="102">
        <v>20</v>
      </c>
      <c r="V1141" s="102">
        <v>16</v>
      </c>
      <c r="W1141" s="100">
        <v>200</v>
      </c>
      <c r="X1141" s="100">
        <v>6401</v>
      </c>
      <c r="Y1141" s="100">
        <v>0</v>
      </c>
      <c r="Z1141" s="1"/>
      <c r="AA1141" s="1"/>
      <c r="AB1141" s="1"/>
      <c r="AC1141" s="1"/>
    </row>
    <row r="1142" spans="1:29" ht="15.75" customHeight="1" x14ac:dyDescent="0.2">
      <c r="A1142" s="94">
        <v>1601100</v>
      </c>
      <c r="B1142" s="95" t="s">
        <v>2572</v>
      </c>
      <c r="C1142" s="16" t="s">
        <v>402</v>
      </c>
      <c r="D1142" s="96">
        <v>0</v>
      </c>
      <c r="E1142" s="96">
        <v>85</v>
      </c>
      <c r="F1142" s="96">
        <v>0</v>
      </c>
      <c r="G1142" s="96">
        <v>0</v>
      </c>
      <c r="H1142" s="96">
        <v>0</v>
      </c>
      <c r="I1142" s="97">
        <v>76</v>
      </c>
      <c r="J1142" s="97">
        <v>0</v>
      </c>
      <c r="K1142" s="97">
        <v>0</v>
      </c>
      <c r="L1142" s="97">
        <v>0</v>
      </c>
      <c r="M1142" s="97">
        <v>20</v>
      </c>
      <c r="N1142" s="97">
        <v>20</v>
      </c>
      <c r="O1142" s="97">
        <v>0</v>
      </c>
      <c r="P1142" s="98">
        <v>2</v>
      </c>
      <c r="Q1142" s="98">
        <v>0</v>
      </c>
      <c r="R1142" s="102">
        <v>30</v>
      </c>
      <c r="S1142" s="102">
        <v>10</v>
      </c>
      <c r="T1142" s="102">
        <v>20</v>
      </c>
      <c r="U1142" s="102">
        <v>20</v>
      </c>
      <c r="V1142" s="102">
        <v>16</v>
      </c>
      <c r="W1142" s="100">
        <v>20</v>
      </c>
      <c r="X1142" s="100">
        <v>6401</v>
      </c>
      <c r="Y1142" s="100">
        <v>0</v>
      </c>
      <c r="Z1142" s="1"/>
      <c r="AA1142" s="1"/>
      <c r="AB1142" s="1"/>
      <c r="AC1142" s="1"/>
    </row>
    <row r="1143" spans="1:29" ht="15.75" customHeight="1" x14ac:dyDescent="0.2">
      <c r="A1143" s="94">
        <v>1601200</v>
      </c>
      <c r="B1143" s="95" t="s">
        <v>2573</v>
      </c>
      <c r="C1143" s="16" t="s">
        <v>402</v>
      </c>
      <c r="D1143" s="96">
        <v>0</v>
      </c>
      <c r="E1143" s="96">
        <v>0</v>
      </c>
      <c r="F1143" s="96">
        <v>0</v>
      </c>
      <c r="G1143" s="96">
        <v>0</v>
      </c>
      <c r="H1143" s="96">
        <v>0</v>
      </c>
      <c r="I1143" s="97">
        <v>76</v>
      </c>
      <c r="J1143" s="97">
        <v>0</v>
      </c>
      <c r="K1143" s="97">
        <v>0</v>
      </c>
      <c r="L1143" s="97">
        <v>76</v>
      </c>
      <c r="M1143" s="97">
        <v>20</v>
      </c>
      <c r="N1143" s="97">
        <v>20</v>
      </c>
      <c r="O1143" s="97">
        <v>0</v>
      </c>
      <c r="P1143" s="98">
        <v>2</v>
      </c>
      <c r="Q1143" s="98">
        <v>0</v>
      </c>
      <c r="R1143" s="102">
        <v>30</v>
      </c>
      <c r="S1143" s="102">
        <v>10</v>
      </c>
      <c r="T1143" s="102">
        <v>20</v>
      </c>
      <c r="U1143" s="102">
        <v>20</v>
      </c>
      <c r="V1143" s="102">
        <v>16</v>
      </c>
      <c r="W1143" s="100">
        <v>200</v>
      </c>
      <c r="X1143" s="100">
        <v>6401</v>
      </c>
      <c r="Y1143" s="100">
        <v>0</v>
      </c>
      <c r="Z1143" s="1"/>
      <c r="AA1143" s="1"/>
      <c r="AB1143" s="1"/>
      <c r="AC1143" s="1"/>
    </row>
    <row r="1144" spans="1:29" ht="15.75" customHeight="1" x14ac:dyDescent="0.2">
      <c r="A1144" s="94">
        <v>1601300</v>
      </c>
      <c r="B1144" s="95" t="s">
        <v>2574</v>
      </c>
      <c r="C1144" s="16" t="s">
        <v>402</v>
      </c>
      <c r="D1144" s="96">
        <v>0</v>
      </c>
      <c r="E1144" s="96">
        <v>64</v>
      </c>
      <c r="F1144" s="96">
        <v>0</v>
      </c>
      <c r="G1144" s="96">
        <v>0</v>
      </c>
      <c r="H1144" s="96">
        <v>0</v>
      </c>
      <c r="I1144" s="97">
        <v>87</v>
      </c>
      <c r="J1144" s="97">
        <v>0</v>
      </c>
      <c r="K1144" s="97">
        <v>0</v>
      </c>
      <c r="L1144" s="97">
        <v>0</v>
      </c>
      <c r="M1144" s="97">
        <v>20</v>
      </c>
      <c r="N1144" s="97">
        <v>20</v>
      </c>
      <c r="O1144" s="97">
        <v>0</v>
      </c>
      <c r="P1144" s="98">
        <v>2</v>
      </c>
      <c r="Q1144" s="98">
        <v>0</v>
      </c>
      <c r="R1144" s="102">
        <v>30</v>
      </c>
      <c r="S1144" s="102">
        <v>10</v>
      </c>
      <c r="T1144" s="102">
        <v>20</v>
      </c>
      <c r="U1144" s="102">
        <v>20</v>
      </c>
      <c r="V1144" s="102">
        <v>16</v>
      </c>
      <c r="W1144" s="100">
        <v>200</v>
      </c>
      <c r="X1144" s="100">
        <v>6401</v>
      </c>
      <c r="Y1144" s="100">
        <v>0</v>
      </c>
      <c r="Z1144" s="1"/>
      <c r="AA1144" s="1"/>
      <c r="AB1144" s="1"/>
      <c r="AC1144" s="1"/>
    </row>
    <row r="1145" spans="1:29" ht="15.75" customHeight="1" x14ac:dyDescent="0.2">
      <c r="A1145" s="94">
        <v>1601400</v>
      </c>
      <c r="B1145" s="95" t="s">
        <v>2575</v>
      </c>
      <c r="C1145" s="16" t="s">
        <v>402</v>
      </c>
      <c r="D1145" s="96">
        <v>0</v>
      </c>
      <c r="E1145" s="96">
        <v>23</v>
      </c>
      <c r="F1145" s="96">
        <v>61</v>
      </c>
      <c r="G1145" s="96">
        <v>0</v>
      </c>
      <c r="H1145" s="96">
        <v>0</v>
      </c>
      <c r="I1145" s="97">
        <v>57</v>
      </c>
      <c r="J1145" s="97">
        <v>62</v>
      </c>
      <c r="K1145" s="97">
        <v>0</v>
      </c>
      <c r="L1145" s="97">
        <v>0</v>
      </c>
      <c r="M1145" s="97">
        <v>20</v>
      </c>
      <c r="N1145" s="97">
        <v>20</v>
      </c>
      <c r="O1145" s="97">
        <v>0</v>
      </c>
      <c r="P1145" s="98">
        <v>2</v>
      </c>
      <c r="Q1145" s="98">
        <v>0</v>
      </c>
      <c r="R1145" s="102">
        <v>30</v>
      </c>
      <c r="S1145" s="102">
        <v>10</v>
      </c>
      <c r="T1145" s="102">
        <v>20</v>
      </c>
      <c r="U1145" s="102">
        <v>20</v>
      </c>
      <c r="V1145" s="102">
        <v>16</v>
      </c>
      <c r="W1145" s="100">
        <v>200</v>
      </c>
      <c r="X1145" s="100">
        <v>6401</v>
      </c>
      <c r="Y1145" s="100">
        <v>1</v>
      </c>
      <c r="Z1145" s="1"/>
      <c r="AA1145" s="1"/>
      <c r="AB1145" s="1"/>
      <c r="AC1145" s="1"/>
    </row>
    <row r="1146" spans="1:29" ht="15.75" customHeight="1" x14ac:dyDescent="0.2">
      <c r="A1146" s="94">
        <v>1601500</v>
      </c>
      <c r="B1146" s="95" t="s">
        <v>2576</v>
      </c>
      <c r="C1146" s="16" t="s">
        <v>402</v>
      </c>
      <c r="D1146" s="96">
        <v>0</v>
      </c>
      <c r="E1146" s="96">
        <v>16</v>
      </c>
      <c r="F1146" s="96">
        <v>60</v>
      </c>
      <c r="G1146" s="96">
        <v>0</v>
      </c>
      <c r="H1146" s="96">
        <v>0</v>
      </c>
      <c r="I1146" s="97">
        <v>57</v>
      </c>
      <c r="J1146" s="97">
        <v>61</v>
      </c>
      <c r="K1146" s="97">
        <v>0</v>
      </c>
      <c r="L1146" s="97">
        <v>0</v>
      </c>
      <c r="M1146" s="97">
        <v>20</v>
      </c>
      <c r="N1146" s="97">
        <v>20</v>
      </c>
      <c r="O1146" s="97">
        <v>0</v>
      </c>
      <c r="P1146" s="98">
        <v>2</v>
      </c>
      <c r="Q1146" s="98">
        <v>0</v>
      </c>
      <c r="R1146" s="102">
        <v>30</v>
      </c>
      <c r="S1146" s="102">
        <v>10</v>
      </c>
      <c r="T1146" s="102">
        <v>20</v>
      </c>
      <c r="U1146" s="102">
        <v>20</v>
      </c>
      <c r="V1146" s="102">
        <v>16</v>
      </c>
      <c r="W1146" s="100">
        <v>200</v>
      </c>
      <c r="X1146" s="100">
        <v>6401</v>
      </c>
      <c r="Y1146" s="100">
        <v>1</v>
      </c>
      <c r="Z1146" s="1"/>
      <c r="AA1146" s="1"/>
      <c r="AB1146" s="1"/>
      <c r="AC1146" s="1"/>
    </row>
    <row r="1147" spans="1:29" ht="15.75" customHeight="1" x14ac:dyDescent="0.2">
      <c r="A1147" s="94">
        <v>1601600</v>
      </c>
      <c r="B1147" s="95" t="s">
        <v>2577</v>
      </c>
      <c r="C1147" s="16" t="s">
        <v>402</v>
      </c>
      <c r="D1147" s="96">
        <v>0</v>
      </c>
      <c r="E1147" s="96">
        <v>32</v>
      </c>
      <c r="F1147" s="96">
        <v>0</v>
      </c>
      <c r="G1147" s="96">
        <v>61</v>
      </c>
      <c r="H1147" s="96">
        <v>0</v>
      </c>
      <c r="I1147" s="97">
        <v>51</v>
      </c>
      <c r="J1147" s="97">
        <v>63</v>
      </c>
      <c r="K1147" s="97">
        <v>0</v>
      </c>
      <c r="L1147" s="97">
        <v>0</v>
      </c>
      <c r="M1147" s="97">
        <v>20</v>
      </c>
      <c r="N1147" s="97">
        <v>20</v>
      </c>
      <c r="O1147" s="97">
        <v>0</v>
      </c>
      <c r="P1147" s="98">
        <v>2</v>
      </c>
      <c r="Q1147" s="98">
        <v>0</v>
      </c>
      <c r="R1147" s="102">
        <v>30</v>
      </c>
      <c r="S1147" s="102">
        <v>10</v>
      </c>
      <c r="T1147" s="102">
        <v>20</v>
      </c>
      <c r="U1147" s="102">
        <v>20</v>
      </c>
      <c r="V1147" s="102">
        <v>16</v>
      </c>
      <c r="W1147" s="100">
        <v>200</v>
      </c>
      <c r="X1147" s="100">
        <v>6401</v>
      </c>
      <c r="Y1147" s="100">
        <v>1</v>
      </c>
      <c r="Z1147" s="1"/>
      <c r="AA1147" s="1"/>
      <c r="AB1147" s="1"/>
      <c r="AC1147" s="1"/>
    </row>
    <row r="1148" spans="1:29" ht="15.75" customHeight="1" x14ac:dyDescent="0.2">
      <c r="A1148" s="94">
        <v>1601700</v>
      </c>
      <c r="B1148" s="95" t="s">
        <v>2578</v>
      </c>
      <c r="C1148" s="16" t="s">
        <v>402</v>
      </c>
      <c r="D1148" s="96">
        <v>0</v>
      </c>
      <c r="E1148" s="96">
        <v>30</v>
      </c>
      <c r="F1148" s="96">
        <v>0</v>
      </c>
      <c r="G1148" s="96">
        <v>71</v>
      </c>
      <c r="H1148" s="96">
        <v>0</v>
      </c>
      <c r="I1148" s="97">
        <v>52</v>
      </c>
      <c r="J1148" s="97">
        <v>57</v>
      </c>
      <c r="K1148" s="97">
        <v>0</v>
      </c>
      <c r="L1148" s="97">
        <v>0</v>
      </c>
      <c r="M1148" s="97">
        <v>20</v>
      </c>
      <c r="N1148" s="97">
        <v>20</v>
      </c>
      <c r="O1148" s="97">
        <v>0</v>
      </c>
      <c r="P1148" s="98">
        <v>2</v>
      </c>
      <c r="Q1148" s="98">
        <v>0</v>
      </c>
      <c r="R1148" s="102">
        <v>30</v>
      </c>
      <c r="S1148" s="102">
        <v>10</v>
      </c>
      <c r="T1148" s="102">
        <v>20</v>
      </c>
      <c r="U1148" s="102">
        <v>20</v>
      </c>
      <c r="V1148" s="102">
        <v>16</v>
      </c>
      <c r="W1148" s="100">
        <v>200</v>
      </c>
      <c r="X1148" s="100">
        <v>6401</v>
      </c>
      <c r="Y1148" s="100">
        <v>1</v>
      </c>
      <c r="Z1148" s="1"/>
      <c r="AA1148" s="1"/>
      <c r="AB1148" s="1"/>
      <c r="AC1148" s="1"/>
    </row>
    <row r="1149" spans="1:29" ht="15.75" customHeight="1" x14ac:dyDescent="0.2">
      <c r="A1149" s="94">
        <v>1601800</v>
      </c>
      <c r="B1149" s="95" t="s">
        <v>2579</v>
      </c>
      <c r="C1149" s="16" t="s">
        <v>402</v>
      </c>
      <c r="D1149" s="96">
        <v>0</v>
      </c>
      <c r="E1149" s="96">
        <v>0</v>
      </c>
      <c r="F1149" s="96">
        <v>0</v>
      </c>
      <c r="G1149" s="96">
        <v>0</v>
      </c>
      <c r="H1149" s="96">
        <v>0</v>
      </c>
      <c r="I1149" s="97">
        <v>76</v>
      </c>
      <c r="J1149" s="97">
        <v>0</v>
      </c>
      <c r="K1149" s="97">
        <v>76</v>
      </c>
      <c r="L1149" s="97">
        <v>0</v>
      </c>
      <c r="M1149" s="97">
        <v>20</v>
      </c>
      <c r="N1149" s="97">
        <v>20</v>
      </c>
      <c r="O1149" s="97">
        <v>0</v>
      </c>
      <c r="P1149" s="98">
        <v>2</v>
      </c>
      <c r="Q1149" s="98">
        <v>0</v>
      </c>
      <c r="R1149" s="102">
        <v>30</v>
      </c>
      <c r="S1149" s="102">
        <v>10</v>
      </c>
      <c r="T1149" s="102">
        <v>20</v>
      </c>
      <c r="U1149" s="102">
        <v>20</v>
      </c>
      <c r="V1149" s="102">
        <v>16</v>
      </c>
      <c r="W1149" s="100">
        <v>200</v>
      </c>
      <c r="X1149" s="100">
        <v>6401</v>
      </c>
      <c r="Y1149" s="100">
        <v>0</v>
      </c>
      <c r="Z1149" s="1"/>
      <c r="AA1149" s="1"/>
      <c r="AB1149" s="1"/>
      <c r="AC1149" s="1"/>
    </row>
    <row r="1150" spans="1:29" ht="15.75" customHeight="1" x14ac:dyDescent="0.2">
      <c r="A1150" s="94">
        <v>1601900</v>
      </c>
      <c r="B1150" s="95" t="s">
        <v>2580</v>
      </c>
      <c r="C1150" s="16" t="s">
        <v>402</v>
      </c>
      <c r="D1150" s="96">
        <v>0</v>
      </c>
      <c r="E1150" s="96">
        <v>0</v>
      </c>
      <c r="F1150" s="96">
        <v>0</v>
      </c>
      <c r="G1150" s="96">
        <v>0</v>
      </c>
      <c r="H1150" s="96">
        <v>1</v>
      </c>
      <c r="I1150" s="97">
        <v>66</v>
      </c>
      <c r="J1150" s="97">
        <v>0</v>
      </c>
      <c r="K1150" s="97">
        <v>76</v>
      </c>
      <c r="L1150" s="97">
        <v>0</v>
      </c>
      <c r="M1150" s="97">
        <v>20</v>
      </c>
      <c r="N1150" s="97">
        <v>20</v>
      </c>
      <c r="O1150" s="97">
        <v>0</v>
      </c>
      <c r="P1150" s="98">
        <v>2</v>
      </c>
      <c r="Q1150" s="98">
        <v>0</v>
      </c>
      <c r="R1150" s="102">
        <v>30</v>
      </c>
      <c r="S1150" s="102">
        <v>10</v>
      </c>
      <c r="T1150" s="102">
        <v>20</v>
      </c>
      <c r="U1150" s="102">
        <v>20</v>
      </c>
      <c r="V1150" s="102">
        <v>16</v>
      </c>
      <c r="W1150" s="100">
        <v>200</v>
      </c>
      <c r="X1150" s="100">
        <v>6401</v>
      </c>
      <c r="Y1150" s="100">
        <v>0</v>
      </c>
      <c r="Z1150" s="1"/>
      <c r="AA1150" s="1"/>
      <c r="AB1150" s="1"/>
      <c r="AC1150" s="1"/>
    </row>
    <row r="1151" spans="1:29" ht="15.75" customHeight="1" x14ac:dyDescent="0.2">
      <c r="A1151" s="94" t="s">
        <v>418</v>
      </c>
      <c r="B1151" s="94" t="s">
        <v>449</v>
      </c>
      <c r="C1151" s="16" t="s">
        <v>2</v>
      </c>
      <c r="D1151" s="96" t="s">
        <v>419</v>
      </c>
      <c r="E1151" s="96" t="s">
        <v>420</v>
      </c>
      <c r="F1151" s="96" t="s">
        <v>421</v>
      </c>
      <c r="G1151" s="96" t="s">
        <v>422</v>
      </c>
      <c r="H1151" s="96" t="s">
        <v>423</v>
      </c>
      <c r="I1151" s="97" t="s">
        <v>424</v>
      </c>
      <c r="J1151" s="97" t="s">
        <v>425</v>
      </c>
      <c r="K1151" s="97" t="s">
        <v>426</v>
      </c>
      <c r="L1151" s="97" t="s">
        <v>427</v>
      </c>
      <c r="M1151" s="97" t="s">
        <v>428</v>
      </c>
      <c r="N1151" s="97" t="s">
        <v>429</v>
      </c>
      <c r="O1151" s="97" t="s">
        <v>430</v>
      </c>
      <c r="P1151" s="98" t="s">
        <v>9</v>
      </c>
      <c r="Q1151" s="98" t="s">
        <v>431</v>
      </c>
      <c r="R1151" s="102" t="s">
        <v>432</v>
      </c>
      <c r="S1151" s="102" t="s">
        <v>433</v>
      </c>
      <c r="T1151" s="102" t="s">
        <v>434</v>
      </c>
      <c r="U1151" s="102" t="s">
        <v>435</v>
      </c>
      <c r="V1151" s="102" t="s">
        <v>436</v>
      </c>
      <c r="W1151" s="100" t="s">
        <v>437</v>
      </c>
      <c r="X1151" s="100" t="s">
        <v>10</v>
      </c>
      <c r="Y1151" s="100" t="s">
        <v>438</v>
      </c>
      <c r="Z1151" s="1"/>
      <c r="AA1151" s="1"/>
      <c r="AB1151" s="1"/>
      <c r="AC1151" s="1"/>
    </row>
    <row r="1152" spans="1:29" ht="15.75" customHeight="1" x14ac:dyDescent="0.2">
      <c r="A1152" s="94">
        <v>9019000</v>
      </c>
      <c r="B1152" s="103" t="s">
        <v>2581</v>
      </c>
      <c r="C1152" s="16" t="s">
        <v>405</v>
      </c>
      <c r="D1152" s="96">
        <v>0</v>
      </c>
      <c r="E1152" s="96">
        <v>60</v>
      </c>
      <c r="F1152" s="96">
        <v>0</v>
      </c>
      <c r="G1152" s="96">
        <v>0</v>
      </c>
      <c r="H1152" s="96">
        <v>0</v>
      </c>
      <c r="I1152" s="97">
        <v>84</v>
      </c>
      <c r="J1152" s="97">
        <v>0</v>
      </c>
      <c r="K1152" s="97">
        <v>0</v>
      </c>
      <c r="L1152" s="97">
        <v>0</v>
      </c>
      <c r="M1152" s="97">
        <v>20</v>
      </c>
      <c r="N1152" s="97">
        <v>20</v>
      </c>
      <c r="O1152" s="97">
        <v>0</v>
      </c>
      <c r="P1152" s="98">
        <v>5</v>
      </c>
      <c r="Q1152" s="98">
        <v>1</v>
      </c>
      <c r="R1152" s="102">
        <v>30</v>
      </c>
      <c r="S1152" s="102">
        <v>10</v>
      </c>
      <c r="T1152" s="102">
        <v>20</v>
      </c>
      <c r="U1152" s="102">
        <v>20</v>
      </c>
      <c r="V1152" s="102">
        <v>16</v>
      </c>
      <c r="W1152" s="100">
        <v>250</v>
      </c>
      <c r="X1152" s="100">
        <v>6630</v>
      </c>
      <c r="Y1152" s="100">
        <v>0</v>
      </c>
      <c r="Z1152" s="1"/>
      <c r="AA1152" s="1"/>
      <c r="AB1152" s="1"/>
      <c r="AC1152" s="1"/>
    </row>
    <row r="1153" spans="1:29" ht="15.75" customHeight="1" x14ac:dyDescent="0.2">
      <c r="A1153" s="94">
        <v>9019100</v>
      </c>
      <c r="B1153" s="95" t="s">
        <v>2582</v>
      </c>
      <c r="C1153" s="16" t="s">
        <v>405</v>
      </c>
      <c r="D1153" s="96">
        <v>0</v>
      </c>
      <c r="E1153" s="96">
        <v>60</v>
      </c>
      <c r="F1153" s="96">
        <v>0</v>
      </c>
      <c r="G1153" s="96">
        <v>0</v>
      </c>
      <c r="H1153" s="96">
        <v>0</v>
      </c>
      <c r="I1153" s="97">
        <v>84</v>
      </c>
      <c r="J1153" s="97">
        <v>0</v>
      </c>
      <c r="K1153" s="97">
        <v>0</v>
      </c>
      <c r="L1153" s="97">
        <v>0</v>
      </c>
      <c r="M1153" s="97">
        <v>20</v>
      </c>
      <c r="N1153" s="97">
        <v>20</v>
      </c>
      <c r="O1153" s="97">
        <v>0</v>
      </c>
      <c r="P1153" s="98">
        <v>5</v>
      </c>
      <c r="Q1153" s="98">
        <v>1</v>
      </c>
      <c r="R1153" s="102">
        <v>30</v>
      </c>
      <c r="S1153" s="102">
        <v>10</v>
      </c>
      <c r="T1153" s="102">
        <v>20</v>
      </c>
      <c r="U1153" s="102">
        <v>20</v>
      </c>
      <c r="V1153" s="102">
        <v>16</v>
      </c>
      <c r="W1153" s="100">
        <v>25</v>
      </c>
      <c r="X1153" s="100">
        <v>6630</v>
      </c>
      <c r="Y1153" s="100">
        <v>0</v>
      </c>
      <c r="Z1153" s="1"/>
      <c r="AA1153" s="1"/>
      <c r="AB1153" s="1"/>
      <c r="AC1153" s="1"/>
    </row>
    <row r="1154" spans="1:29" ht="15.75" customHeight="1" x14ac:dyDescent="0.2">
      <c r="A1154" s="94">
        <v>9019200</v>
      </c>
      <c r="B1154" s="95" t="s">
        <v>2583</v>
      </c>
      <c r="C1154" s="16" t="s">
        <v>405</v>
      </c>
      <c r="D1154" s="96">
        <v>0</v>
      </c>
      <c r="E1154" s="96">
        <v>0</v>
      </c>
      <c r="F1154" s="96">
        <v>0</v>
      </c>
      <c r="G1154" s="96">
        <v>0</v>
      </c>
      <c r="H1154" s="96">
        <v>0</v>
      </c>
      <c r="I1154" s="97">
        <v>84</v>
      </c>
      <c r="J1154" s="97">
        <v>0</v>
      </c>
      <c r="K1154" s="97">
        <v>0</v>
      </c>
      <c r="L1154" s="97">
        <v>84</v>
      </c>
      <c r="M1154" s="97">
        <v>20</v>
      </c>
      <c r="N1154" s="97">
        <v>20</v>
      </c>
      <c r="O1154" s="97">
        <v>0</v>
      </c>
      <c r="P1154" s="98">
        <v>5</v>
      </c>
      <c r="Q1154" s="98">
        <v>1</v>
      </c>
      <c r="R1154" s="102">
        <v>30</v>
      </c>
      <c r="S1154" s="102">
        <v>10</v>
      </c>
      <c r="T1154" s="102">
        <v>20</v>
      </c>
      <c r="U1154" s="102">
        <v>20</v>
      </c>
      <c r="V1154" s="102">
        <v>16</v>
      </c>
      <c r="W1154" s="100">
        <v>250</v>
      </c>
      <c r="X1154" s="100">
        <v>6630</v>
      </c>
      <c r="Y1154" s="100">
        <v>0</v>
      </c>
      <c r="Z1154" s="1"/>
      <c r="AA1154" s="1"/>
      <c r="AB1154" s="1"/>
      <c r="AC1154" s="1"/>
    </row>
    <row r="1155" spans="1:29" ht="15.75" customHeight="1" x14ac:dyDescent="0.2">
      <c r="A1155" s="94">
        <v>9019300</v>
      </c>
      <c r="B1155" s="95" t="s">
        <v>2584</v>
      </c>
      <c r="C1155" s="16" t="s">
        <v>405</v>
      </c>
      <c r="D1155" s="96">
        <v>0</v>
      </c>
      <c r="E1155" s="96">
        <v>45</v>
      </c>
      <c r="F1155" s="96">
        <v>0</v>
      </c>
      <c r="G1155" s="96">
        <v>0</v>
      </c>
      <c r="H1155" s="96">
        <v>0</v>
      </c>
      <c r="I1155" s="97">
        <v>97</v>
      </c>
      <c r="J1155" s="97">
        <v>0</v>
      </c>
      <c r="K1155" s="97">
        <v>0</v>
      </c>
      <c r="L1155" s="97">
        <v>0</v>
      </c>
      <c r="M1155" s="97">
        <v>20</v>
      </c>
      <c r="N1155" s="97">
        <v>20</v>
      </c>
      <c r="O1155" s="97">
        <v>0</v>
      </c>
      <c r="P1155" s="98">
        <v>5</v>
      </c>
      <c r="Q1155" s="98">
        <v>1</v>
      </c>
      <c r="R1155" s="102">
        <v>30</v>
      </c>
      <c r="S1155" s="102">
        <v>10</v>
      </c>
      <c r="T1155" s="102">
        <v>20</v>
      </c>
      <c r="U1155" s="102">
        <v>20</v>
      </c>
      <c r="V1155" s="102">
        <v>16</v>
      </c>
      <c r="W1155" s="100">
        <v>250</v>
      </c>
      <c r="X1155" s="100">
        <v>6630</v>
      </c>
      <c r="Y1155" s="100">
        <v>0</v>
      </c>
      <c r="Z1155" s="1"/>
      <c r="AA1155" s="1"/>
      <c r="AB1155" s="1"/>
      <c r="AC1155" s="1"/>
    </row>
    <row r="1156" spans="1:29" ht="15.75" customHeight="1" x14ac:dyDescent="0.2">
      <c r="A1156" s="94">
        <v>9019400</v>
      </c>
      <c r="B1156" s="95" t="s">
        <v>2585</v>
      </c>
      <c r="C1156" s="16" t="s">
        <v>405</v>
      </c>
      <c r="D1156" s="96">
        <v>0</v>
      </c>
      <c r="E1156" s="96">
        <v>17</v>
      </c>
      <c r="F1156" s="96">
        <v>43</v>
      </c>
      <c r="G1156" s="96">
        <v>0</v>
      </c>
      <c r="H1156" s="96">
        <v>0</v>
      </c>
      <c r="I1156" s="97">
        <v>63</v>
      </c>
      <c r="J1156" s="97">
        <v>68</v>
      </c>
      <c r="K1156" s="97">
        <v>0</v>
      </c>
      <c r="L1156" s="97">
        <v>0</v>
      </c>
      <c r="M1156" s="97">
        <v>20</v>
      </c>
      <c r="N1156" s="97">
        <v>20</v>
      </c>
      <c r="O1156" s="97">
        <v>0</v>
      </c>
      <c r="P1156" s="98">
        <v>5</v>
      </c>
      <c r="Q1156" s="98">
        <v>1</v>
      </c>
      <c r="R1156" s="102">
        <v>30</v>
      </c>
      <c r="S1156" s="102">
        <v>10</v>
      </c>
      <c r="T1156" s="102">
        <v>20</v>
      </c>
      <c r="U1156" s="102">
        <v>20</v>
      </c>
      <c r="V1156" s="102">
        <v>16</v>
      </c>
      <c r="W1156" s="100">
        <v>250</v>
      </c>
      <c r="X1156" s="100">
        <v>6630</v>
      </c>
      <c r="Y1156" s="100">
        <v>1</v>
      </c>
      <c r="Z1156" s="1"/>
      <c r="AA1156" s="1"/>
      <c r="AB1156" s="1"/>
      <c r="AC1156" s="1"/>
    </row>
    <row r="1157" spans="1:29" ht="15.75" customHeight="1" x14ac:dyDescent="0.2">
      <c r="A1157" s="94">
        <v>9019500</v>
      </c>
      <c r="B1157" s="95" t="s">
        <v>2586</v>
      </c>
      <c r="C1157" s="16" t="s">
        <v>405</v>
      </c>
      <c r="D1157" s="96">
        <v>0</v>
      </c>
      <c r="E1157" s="96">
        <v>12</v>
      </c>
      <c r="F1157" s="96">
        <v>42</v>
      </c>
      <c r="G1157" s="96">
        <v>0</v>
      </c>
      <c r="H1157" s="96">
        <v>0</v>
      </c>
      <c r="I1157" s="97">
        <v>63</v>
      </c>
      <c r="J1157" s="97">
        <v>67</v>
      </c>
      <c r="K1157" s="97">
        <v>0</v>
      </c>
      <c r="L1157" s="97">
        <v>0</v>
      </c>
      <c r="M1157" s="97">
        <v>20</v>
      </c>
      <c r="N1157" s="97">
        <v>20</v>
      </c>
      <c r="O1157" s="97">
        <v>0</v>
      </c>
      <c r="P1157" s="98">
        <v>5</v>
      </c>
      <c r="Q1157" s="98">
        <v>1</v>
      </c>
      <c r="R1157" s="102">
        <v>30</v>
      </c>
      <c r="S1157" s="102">
        <v>10</v>
      </c>
      <c r="T1157" s="102">
        <v>20</v>
      </c>
      <c r="U1157" s="102">
        <v>20</v>
      </c>
      <c r="V1157" s="102">
        <v>16</v>
      </c>
      <c r="W1157" s="100">
        <v>250</v>
      </c>
      <c r="X1157" s="100">
        <v>6630</v>
      </c>
      <c r="Y1157" s="100">
        <v>1</v>
      </c>
      <c r="Z1157" s="1"/>
      <c r="AA1157" s="1"/>
      <c r="AB1157" s="1"/>
      <c r="AC1157" s="1"/>
    </row>
    <row r="1158" spans="1:29" ht="15.75" customHeight="1" x14ac:dyDescent="0.2">
      <c r="A1158" s="94">
        <v>9019600</v>
      </c>
      <c r="B1158" s="95" t="s">
        <v>2587</v>
      </c>
      <c r="C1158" s="16" t="s">
        <v>405</v>
      </c>
      <c r="D1158" s="96">
        <v>0</v>
      </c>
      <c r="E1158" s="96">
        <v>23</v>
      </c>
      <c r="F1158" s="96">
        <v>0</v>
      </c>
      <c r="G1158" s="96">
        <v>43</v>
      </c>
      <c r="H1158" s="96">
        <v>0</v>
      </c>
      <c r="I1158" s="97">
        <v>57</v>
      </c>
      <c r="J1158" s="97">
        <v>69</v>
      </c>
      <c r="K1158" s="97">
        <v>0</v>
      </c>
      <c r="L1158" s="97">
        <v>0</v>
      </c>
      <c r="M1158" s="97">
        <v>20</v>
      </c>
      <c r="N1158" s="97">
        <v>20</v>
      </c>
      <c r="O1158" s="97">
        <v>0</v>
      </c>
      <c r="P1158" s="98">
        <v>5</v>
      </c>
      <c r="Q1158" s="98">
        <v>1</v>
      </c>
      <c r="R1158" s="102">
        <v>30</v>
      </c>
      <c r="S1158" s="102">
        <v>10</v>
      </c>
      <c r="T1158" s="102">
        <v>20</v>
      </c>
      <c r="U1158" s="102">
        <v>20</v>
      </c>
      <c r="V1158" s="102">
        <v>16</v>
      </c>
      <c r="W1158" s="100">
        <v>250</v>
      </c>
      <c r="X1158" s="100">
        <v>6630</v>
      </c>
      <c r="Y1158" s="100">
        <v>1</v>
      </c>
      <c r="Z1158" s="1"/>
      <c r="AA1158" s="1"/>
      <c r="AB1158" s="1"/>
      <c r="AC1158" s="1"/>
    </row>
    <row r="1159" spans="1:29" ht="15.75" customHeight="1" x14ac:dyDescent="0.2">
      <c r="A1159" s="94">
        <v>9019700</v>
      </c>
      <c r="B1159" s="95" t="s">
        <v>2588</v>
      </c>
      <c r="C1159" s="16" t="s">
        <v>405</v>
      </c>
      <c r="D1159" s="96">
        <v>0</v>
      </c>
      <c r="E1159" s="96">
        <v>22</v>
      </c>
      <c r="F1159" s="96">
        <v>0</v>
      </c>
      <c r="G1159" s="96">
        <v>50</v>
      </c>
      <c r="H1159" s="96">
        <v>0</v>
      </c>
      <c r="I1159" s="97">
        <v>58</v>
      </c>
      <c r="J1159" s="97">
        <v>63</v>
      </c>
      <c r="K1159" s="97">
        <v>0</v>
      </c>
      <c r="L1159" s="97">
        <v>0</v>
      </c>
      <c r="M1159" s="97">
        <v>20</v>
      </c>
      <c r="N1159" s="97">
        <v>20</v>
      </c>
      <c r="O1159" s="97">
        <v>0</v>
      </c>
      <c r="P1159" s="98">
        <v>5</v>
      </c>
      <c r="Q1159" s="98">
        <v>1</v>
      </c>
      <c r="R1159" s="102">
        <v>30</v>
      </c>
      <c r="S1159" s="102">
        <v>10</v>
      </c>
      <c r="T1159" s="102">
        <v>20</v>
      </c>
      <c r="U1159" s="102">
        <v>20</v>
      </c>
      <c r="V1159" s="102">
        <v>16</v>
      </c>
      <c r="W1159" s="100">
        <v>250</v>
      </c>
      <c r="X1159" s="100">
        <v>6630</v>
      </c>
      <c r="Y1159" s="100">
        <v>1</v>
      </c>
      <c r="Z1159" s="1"/>
      <c r="AA1159" s="1"/>
      <c r="AB1159" s="1"/>
      <c r="AC1159" s="1"/>
    </row>
    <row r="1160" spans="1:29" ht="15.75" customHeight="1" x14ac:dyDescent="0.2">
      <c r="A1160" s="94">
        <v>9019800</v>
      </c>
      <c r="B1160" s="95" t="s">
        <v>2589</v>
      </c>
      <c r="C1160" s="16" t="s">
        <v>405</v>
      </c>
      <c r="D1160" s="96">
        <v>0</v>
      </c>
      <c r="E1160" s="96">
        <v>0</v>
      </c>
      <c r="F1160" s="96">
        <v>0</v>
      </c>
      <c r="G1160" s="96">
        <v>0</v>
      </c>
      <c r="H1160" s="96">
        <v>0</v>
      </c>
      <c r="I1160" s="97">
        <v>84</v>
      </c>
      <c r="J1160" s="97">
        <v>0</v>
      </c>
      <c r="K1160" s="97">
        <v>84</v>
      </c>
      <c r="L1160" s="97">
        <v>0</v>
      </c>
      <c r="M1160" s="97">
        <v>20</v>
      </c>
      <c r="N1160" s="97">
        <v>20</v>
      </c>
      <c r="O1160" s="97">
        <v>0</v>
      </c>
      <c r="P1160" s="98">
        <v>5</v>
      </c>
      <c r="Q1160" s="98">
        <v>1</v>
      </c>
      <c r="R1160" s="102">
        <v>30</v>
      </c>
      <c r="S1160" s="102">
        <v>10</v>
      </c>
      <c r="T1160" s="102">
        <v>20</v>
      </c>
      <c r="U1160" s="102">
        <v>20</v>
      </c>
      <c r="V1160" s="102">
        <v>16</v>
      </c>
      <c r="W1160" s="100">
        <v>250</v>
      </c>
      <c r="X1160" s="100">
        <v>6630</v>
      </c>
      <c r="Y1160" s="100">
        <v>0</v>
      </c>
      <c r="Z1160" s="1"/>
      <c r="AA1160" s="1"/>
      <c r="AB1160" s="1"/>
      <c r="AC1160" s="1"/>
    </row>
    <row r="1161" spans="1:29" ht="15.75" customHeight="1" x14ac:dyDescent="0.2">
      <c r="A1161" s="94">
        <v>9019900</v>
      </c>
      <c r="B1161" s="95" t="s">
        <v>2590</v>
      </c>
      <c r="C1161" s="16" t="s">
        <v>405</v>
      </c>
      <c r="D1161" s="96">
        <v>0</v>
      </c>
      <c r="E1161" s="96">
        <v>0</v>
      </c>
      <c r="F1161" s="96">
        <v>0</v>
      </c>
      <c r="G1161" s="96">
        <v>0</v>
      </c>
      <c r="H1161" s="96">
        <v>1</v>
      </c>
      <c r="I1161" s="97">
        <v>74</v>
      </c>
      <c r="J1161" s="97">
        <v>0</v>
      </c>
      <c r="K1161" s="97">
        <v>84</v>
      </c>
      <c r="L1161" s="97">
        <v>0</v>
      </c>
      <c r="M1161" s="97">
        <v>20</v>
      </c>
      <c r="N1161" s="97">
        <v>20</v>
      </c>
      <c r="O1161" s="97">
        <v>0</v>
      </c>
      <c r="P1161" s="98">
        <v>5</v>
      </c>
      <c r="Q1161" s="98">
        <v>1</v>
      </c>
      <c r="R1161" s="102">
        <v>30</v>
      </c>
      <c r="S1161" s="102">
        <v>10</v>
      </c>
      <c r="T1161" s="102">
        <v>20</v>
      </c>
      <c r="U1161" s="102">
        <v>20</v>
      </c>
      <c r="V1161" s="102">
        <v>16</v>
      </c>
      <c r="W1161" s="100">
        <v>250</v>
      </c>
      <c r="X1161" s="100">
        <v>6630</v>
      </c>
      <c r="Y1161" s="100">
        <v>0</v>
      </c>
      <c r="Z1161" s="1"/>
      <c r="AA1161" s="1"/>
      <c r="AB1161" s="1"/>
      <c r="AC1161" s="1"/>
    </row>
  </sheetData>
  <mergeCells count="24">
    <mergeCell ref="A1084:Y1084"/>
    <mergeCell ref="A1128:Y1128"/>
    <mergeCell ref="A570:Y570"/>
    <mergeCell ref="A610:X610"/>
    <mergeCell ref="A639:Y639"/>
    <mergeCell ref="A705:Y705"/>
    <mergeCell ref="A769:Y769"/>
    <mergeCell ref="A820:Y820"/>
    <mergeCell ref="A849:Y849"/>
    <mergeCell ref="A363:X363"/>
    <mergeCell ref="A410:Y410"/>
    <mergeCell ref="A459:Y459"/>
    <mergeCell ref="A488:Y488"/>
    <mergeCell ref="A875:Y875"/>
    <mergeCell ref="A150:Y150"/>
    <mergeCell ref="A213:Y213"/>
    <mergeCell ref="A251:Y251"/>
    <mergeCell ref="A302:Y302"/>
    <mergeCell ref="A327:Y327"/>
    <mergeCell ref="A1:Y1"/>
    <mergeCell ref="D2:G2"/>
    <mergeCell ref="I2:N2"/>
    <mergeCell ref="R2:V2"/>
    <mergeCell ref="A42:Y42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outlinePr summaryBelow="0" summaryRight="0"/>
  </sheetPr>
  <dimension ref="A1:Y1000"/>
  <sheetViews>
    <sheetView workbookViewId="0"/>
  </sheetViews>
  <sheetFormatPr baseColWidth="10" defaultColWidth="12.5703125" defaultRowHeight="15" customHeight="1" x14ac:dyDescent="0.2"/>
  <cols>
    <col min="1" max="1" width="6.28515625" customWidth="1"/>
    <col min="2" max="2" width="27.140625" customWidth="1"/>
    <col min="3" max="3" width="5.140625" customWidth="1"/>
    <col min="4" max="4" width="6.85546875" customWidth="1"/>
    <col min="5" max="5" width="6.28515625" customWidth="1"/>
    <col min="6" max="6" width="5.85546875" customWidth="1"/>
    <col min="7" max="7" width="6.5703125" customWidth="1"/>
    <col min="8" max="8" width="7.28515625" customWidth="1"/>
    <col min="9" max="9" width="6.5703125" customWidth="1"/>
    <col min="10" max="10" width="7.5703125" customWidth="1"/>
    <col min="11" max="11" width="8.28515625" customWidth="1"/>
    <col min="12" max="12" width="7" customWidth="1"/>
    <col min="13" max="14" width="7.42578125" customWidth="1"/>
    <col min="15" max="15" width="6.140625" customWidth="1"/>
    <col min="16" max="16" width="7.7109375" customWidth="1"/>
    <col min="17" max="17" width="9.42578125" customWidth="1"/>
    <col min="18" max="18" width="6.85546875" customWidth="1"/>
    <col min="19" max="19" width="1.5703125" customWidth="1"/>
    <col min="20" max="20" width="16" customWidth="1"/>
  </cols>
  <sheetData>
    <row r="1" spans="1:25" ht="15.75" customHeight="1" x14ac:dyDescent="0.2">
      <c r="A1" s="21" t="s">
        <v>418</v>
      </c>
      <c r="B1" s="21" t="s">
        <v>449</v>
      </c>
      <c r="C1" s="22" t="s">
        <v>450</v>
      </c>
      <c r="D1" s="23" t="s">
        <v>2591</v>
      </c>
      <c r="E1" s="24" t="s">
        <v>2592</v>
      </c>
      <c r="F1" s="25" t="s">
        <v>2593</v>
      </c>
      <c r="G1" s="26" t="s">
        <v>2594</v>
      </c>
      <c r="H1" s="23" t="s">
        <v>2595</v>
      </c>
      <c r="I1" s="23" t="s">
        <v>2596</v>
      </c>
      <c r="J1" s="23" t="s">
        <v>2597</v>
      </c>
      <c r="K1" s="27" t="s">
        <v>2598</v>
      </c>
      <c r="L1" s="27" t="s">
        <v>2599</v>
      </c>
      <c r="M1" s="28" t="s">
        <v>2600</v>
      </c>
      <c r="N1" s="29" t="s">
        <v>2601</v>
      </c>
      <c r="O1" s="30" t="s">
        <v>9</v>
      </c>
      <c r="P1" s="21" t="s">
        <v>437</v>
      </c>
      <c r="Q1" s="21" t="s">
        <v>462</v>
      </c>
      <c r="R1" s="21" t="s">
        <v>2602</v>
      </c>
      <c r="S1" s="115"/>
      <c r="T1" s="116" t="s">
        <v>2603</v>
      </c>
      <c r="U1" s="117"/>
      <c r="V1" s="117"/>
      <c r="W1" s="117"/>
      <c r="X1" s="117"/>
      <c r="Y1" s="115"/>
    </row>
    <row r="2" spans="1:25" ht="15.75" customHeight="1" x14ac:dyDescent="0.2">
      <c r="A2" s="21">
        <f>BaseProtectorStats!A2+5</f>
        <v>10005</v>
      </c>
      <c r="B2" s="38" t="s">
        <v>473</v>
      </c>
      <c r="C2" s="22">
        <f>BaseProtectorStats!C2</f>
        <v>8</v>
      </c>
      <c r="D2" s="32">
        <f>BaseProtectorStats!D2*ProtectorUpgradeCorrections!D4</f>
        <v>34.1</v>
      </c>
      <c r="E2" s="24">
        <f>BaseProtectorStats!E2*ProtectorUpgradeCorrections!E4</f>
        <v>18.600000000000001</v>
      </c>
      <c r="F2" s="25">
        <f>BaseProtectorStats!F2*ProtectorUpgradeCorrections!F4</f>
        <v>20.150000000000002</v>
      </c>
      <c r="G2" s="26">
        <f>BaseProtectorStats!G2*ProtectorUpgradeCorrections!G4</f>
        <v>10.85</v>
      </c>
      <c r="H2" s="23">
        <f>BaseProtectorStats!H2*ProtectorUpgradeCorrections!H4</f>
        <v>15</v>
      </c>
      <c r="I2" s="23">
        <f>BaseProtectorStats!I2*ProtectorUpgradeCorrections!I4</f>
        <v>-1</v>
      </c>
      <c r="J2" s="23">
        <f>BaseProtectorStats!J2*ProtectorUpgradeCorrections!J4</f>
        <v>0</v>
      </c>
      <c r="K2" s="27">
        <f>BaseProtectorStats!K2*ProtectorUpgradeCorrections!K4</f>
        <v>11.43</v>
      </c>
      <c r="L2" s="27">
        <f>BaseProtectorStats!L2*ProtectorUpgradeCorrections!L4</f>
        <v>11.43</v>
      </c>
      <c r="M2" s="28">
        <f>BaseProtectorStats!M2*ProtectorUpgradeCorrections!M4</f>
        <v>16.510000000000002</v>
      </c>
      <c r="N2" s="29">
        <f>BaseProtectorStats!N2*ProtectorUpgradeCorrections!N4</f>
        <v>0</v>
      </c>
      <c r="O2" s="30">
        <f>BaseProtectorStats!O2</f>
        <v>4.5</v>
      </c>
      <c r="P2" s="21">
        <f>BaseProtectorStats!P2</f>
        <v>400</v>
      </c>
      <c r="Q2" s="21">
        <f>BaseProtectorStats!Q2</f>
        <v>-1</v>
      </c>
      <c r="R2" s="21">
        <f>BaseProtectorStats!R2</f>
        <v>0</v>
      </c>
      <c r="S2" s="115"/>
      <c r="T2" s="116" t="s">
        <v>2604</v>
      </c>
      <c r="U2" s="115"/>
      <c r="V2" s="115"/>
      <c r="W2" s="115"/>
      <c r="X2" s="115"/>
      <c r="Y2" s="115"/>
    </row>
    <row r="3" spans="1:25" ht="15.75" customHeight="1" x14ac:dyDescent="0.2">
      <c r="A3" s="21">
        <f>BaseProtectorStats!A3+5</f>
        <v>11005</v>
      </c>
      <c r="B3" s="50" t="s">
        <v>547</v>
      </c>
      <c r="C3" s="22">
        <f>BaseProtectorStats!C3</f>
        <v>21</v>
      </c>
      <c r="D3" s="32">
        <f>BaseProtectorStats!D3*ProtectorUpgradeCorrections!D4</f>
        <v>88.350000000000009</v>
      </c>
      <c r="E3" s="24">
        <f>BaseProtectorStats!E3*ProtectorUpgradeCorrections!E4</f>
        <v>48.050000000000004</v>
      </c>
      <c r="F3" s="25">
        <f>BaseProtectorStats!F3*ProtectorUpgradeCorrections!F4</f>
        <v>57.35</v>
      </c>
      <c r="G3" s="26">
        <f>BaseProtectorStats!G3*ProtectorUpgradeCorrections!G4</f>
        <v>29.45</v>
      </c>
      <c r="H3" s="23">
        <f>BaseProtectorStats!H3*ProtectorUpgradeCorrections!H4</f>
        <v>15</v>
      </c>
      <c r="I3" s="23">
        <f>BaseProtectorStats!I3*ProtectorUpgradeCorrections!I4</f>
        <v>-1</v>
      </c>
      <c r="J3" s="23">
        <f>BaseProtectorStats!J3*ProtectorUpgradeCorrections!J4</f>
        <v>0</v>
      </c>
      <c r="K3" s="27">
        <f>BaseProtectorStats!K3*ProtectorUpgradeCorrections!K4</f>
        <v>30.48</v>
      </c>
      <c r="L3" s="27">
        <f>BaseProtectorStats!L3*ProtectorUpgradeCorrections!L4</f>
        <v>30.48</v>
      </c>
      <c r="M3" s="28">
        <f>BaseProtectorStats!M3*ProtectorUpgradeCorrections!M4</f>
        <v>43.18</v>
      </c>
      <c r="N3" s="29">
        <f>BaseProtectorStats!N3*ProtectorUpgradeCorrections!N4</f>
        <v>0</v>
      </c>
      <c r="O3" s="30">
        <f>BaseProtectorStats!O3</f>
        <v>11.7</v>
      </c>
      <c r="P3" s="21">
        <f>BaseProtectorStats!P3</f>
        <v>400</v>
      </c>
      <c r="Q3" s="21">
        <f>BaseProtectorStats!Q3</f>
        <v>-1</v>
      </c>
      <c r="R3" s="21">
        <f>BaseProtectorStats!R3</f>
        <v>0</v>
      </c>
      <c r="S3" s="115"/>
      <c r="T3" s="115" t="s">
        <v>2605</v>
      </c>
      <c r="U3" s="115" t="s">
        <v>2606</v>
      </c>
      <c r="V3" s="115" t="s">
        <v>2607</v>
      </c>
      <c r="W3" s="115"/>
      <c r="X3" s="115"/>
      <c r="Y3" s="115"/>
    </row>
    <row r="4" spans="1:25" ht="15.75" customHeight="1" x14ac:dyDescent="0.2">
      <c r="A4" s="21">
        <f>BaseProtectorStats!A4+5</f>
        <v>12005</v>
      </c>
      <c r="B4" s="50" t="s">
        <v>607</v>
      </c>
      <c r="C4" s="22">
        <f>BaseProtectorStats!C4</f>
        <v>13</v>
      </c>
      <c r="D4" s="32">
        <f>BaseProtectorStats!D4*ProtectorUpgradeCorrections!D4</f>
        <v>52.7</v>
      </c>
      <c r="E4" s="24">
        <f>BaseProtectorStats!E4*ProtectorUpgradeCorrections!E4</f>
        <v>27.900000000000002</v>
      </c>
      <c r="F4" s="25">
        <f>BaseProtectorStats!F4*ProtectorUpgradeCorrections!F4</f>
        <v>32.550000000000004</v>
      </c>
      <c r="G4" s="26">
        <f>BaseProtectorStats!G4*ProtectorUpgradeCorrections!G4</f>
        <v>18.600000000000001</v>
      </c>
      <c r="H4" s="23">
        <f>BaseProtectorStats!H4*ProtectorUpgradeCorrections!H4</f>
        <v>15</v>
      </c>
      <c r="I4" s="23">
        <f>BaseProtectorStats!I4*ProtectorUpgradeCorrections!I4</f>
        <v>-1</v>
      </c>
      <c r="J4" s="23">
        <f>BaseProtectorStats!J4*ProtectorUpgradeCorrections!J4</f>
        <v>0</v>
      </c>
      <c r="K4" s="27">
        <f>BaseProtectorStats!K4*ProtectorUpgradeCorrections!K4</f>
        <v>16.510000000000002</v>
      </c>
      <c r="L4" s="27">
        <f>BaseProtectorStats!L4*ProtectorUpgradeCorrections!L4</f>
        <v>16.510000000000002</v>
      </c>
      <c r="M4" s="28">
        <f>BaseProtectorStats!M4*ProtectorUpgradeCorrections!M4</f>
        <v>26.67</v>
      </c>
      <c r="N4" s="29">
        <f>BaseProtectorStats!N4*ProtectorUpgradeCorrections!N4</f>
        <v>0</v>
      </c>
      <c r="O4" s="30">
        <f>BaseProtectorStats!O4</f>
        <v>6.9</v>
      </c>
      <c r="P4" s="21">
        <f>BaseProtectorStats!P4</f>
        <v>400</v>
      </c>
      <c r="Q4" s="21">
        <f>BaseProtectorStats!Q4</f>
        <v>-1</v>
      </c>
      <c r="R4" s="21">
        <f>BaseProtectorStats!R4</f>
        <v>0</v>
      </c>
      <c r="S4" s="115"/>
      <c r="T4" s="115">
        <f>22*(1+(15/100))</f>
        <v>25.299999999999997</v>
      </c>
      <c r="U4" s="115">
        <f>22*(1+(-1/100))</f>
        <v>21.78</v>
      </c>
      <c r="V4" s="115">
        <f>22*(1+(0/100))</f>
        <v>22</v>
      </c>
      <c r="W4" s="115"/>
      <c r="X4" s="115"/>
      <c r="Y4" s="115"/>
    </row>
    <row r="5" spans="1:25" ht="15.75" customHeight="1" x14ac:dyDescent="0.2">
      <c r="A5" s="21">
        <f>BaseProtectorStats!A5+5</f>
        <v>13005</v>
      </c>
      <c r="B5" s="50" t="s">
        <v>665</v>
      </c>
      <c r="C5" s="22">
        <f>BaseProtectorStats!C5</f>
        <v>13</v>
      </c>
      <c r="D5" s="32">
        <f>BaseProtectorStats!D5*ProtectorUpgradeCorrections!D4</f>
        <v>52.7</v>
      </c>
      <c r="E5" s="24">
        <f>BaseProtectorStats!E5*ProtectorUpgradeCorrections!E4</f>
        <v>27.900000000000002</v>
      </c>
      <c r="F5" s="25">
        <f>BaseProtectorStats!F5*ProtectorUpgradeCorrections!F4</f>
        <v>32.550000000000004</v>
      </c>
      <c r="G5" s="26">
        <f>BaseProtectorStats!G5*ProtectorUpgradeCorrections!G4</f>
        <v>18.600000000000001</v>
      </c>
      <c r="H5" s="23">
        <f>BaseProtectorStats!H5*ProtectorUpgradeCorrections!H4</f>
        <v>15</v>
      </c>
      <c r="I5" s="23">
        <f>BaseProtectorStats!I5*ProtectorUpgradeCorrections!I4</f>
        <v>-1</v>
      </c>
      <c r="J5" s="23">
        <f>BaseProtectorStats!J5*ProtectorUpgradeCorrections!J4</f>
        <v>0</v>
      </c>
      <c r="K5" s="27">
        <f>BaseProtectorStats!K5*ProtectorUpgradeCorrections!K4</f>
        <v>16.510000000000002</v>
      </c>
      <c r="L5" s="27">
        <f>BaseProtectorStats!L5*ProtectorUpgradeCorrections!L4</f>
        <v>16.510000000000002</v>
      </c>
      <c r="M5" s="28">
        <f>BaseProtectorStats!M5*ProtectorUpgradeCorrections!M4</f>
        <v>26.67</v>
      </c>
      <c r="N5" s="29">
        <f>BaseProtectorStats!N5*ProtectorUpgradeCorrections!N4</f>
        <v>0</v>
      </c>
      <c r="O5" s="30">
        <f>BaseProtectorStats!O5</f>
        <v>6.9</v>
      </c>
      <c r="P5" s="21">
        <f>BaseProtectorStats!P5</f>
        <v>400</v>
      </c>
      <c r="Q5" s="21">
        <f>BaseProtectorStats!Q5</f>
        <v>-1</v>
      </c>
      <c r="R5" s="21">
        <f>BaseProtectorStats!R5</f>
        <v>0</v>
      </c>
      <c r="S5" s="115"/>
      <c r="T5" s="116" t="s">
        <v>2608</v>
      </c>
      <c r="U5" s="115"/>
      <c r="V5" s="115"/>
      <c r="W5" s="115"/>
      <c r="X5" s="115"/>
      <c r="Y5" s="115"/>
    </row>
    <row r="6" spans="1:25" ht="15.75" customHeight="1" x14ac:dyDescent="0.2">
      <c r="A6" s="21">
        <f>BaseProtectorStats!A6+5</f>
        <v>20005</v>
      </c>
      <c r="B6" s="38" t="s">
        <v>474</v>
      </c>
      <c r="C6" s="22">
        <f>BaseProtectorStats!C6</f>
        <v>8</v>
      </c>
      <c r="D6" s="32">
        <f>BaseProtectorStats!D6*ProtectorUpgradeCorrections!D4</f>
        <v>34.1</v>
      </c>
      <c r="E6" s="24">
        <f>BaseProtectorStats!E6*ProtectorUpgradeCorrections!E4</f>
        <v>18.600000000000001</v>
      </c>
      <c r="F6" s="25">
        <f>BaseProtectorStats!F6*ProtectorUpgradeCorrections!F4</f>
        <v>20.150000000000002</v>
      </c>
      <c r="G6" s="26">
        <f>BaseProtectorStats!G6*ProtectorUpgradeCorrections!G4</f>
        <v>10.85</v>
      </c>
      <c r="H6" s="23">
        <f>BaseProtectorStats!H6*ProtectorUpgradeCorrections!H4</f>
        <v>15</v>
      </c>
      <c r="I6" s="23">
        <f>BaseProtectorStats!I6*ProtectorUpgradeCorrections!I4</f>
        <v>-5</v>
      </c>
      <c r="J6" s="23">
        <f>BaseProtectorStats!J6*ProtectorUpgradeCorrections!J4</f>
        <v>0</v>
      </c>
      <c r="K6" s="27">
        <f>BaseProtectorStats!K6*ProtectorUpgradeCorrections!K4</f>
        <v>11.43</v>
      </c>
      <c r="L6" s="27">
        <f>BaseProtectorStats!L6*ProtectorUpgradeCorrections!L4</f>
        <v>11.43</v>
      </c>
      <c r="M6" s="28">
        <f>BaseProtectorStats!M6*ProtectorUpgradeCorrections!M4</f>
        <v>16.510000000000002</v>
      </c>
      <c r="N6" s="29">
        <f>BaseProtectorStats!N6*ProtectorUpgradeCorrections!N4</f>
        <v>27.94</v>
      </c>
      <c r="O6" s="30">
        <f>BaseProtectorStats!O6</f>
        <v>5</v>
      </c>
      <c r="P6" s="21">
        <f>BaseProtectorStats!P6</f>
        <v>500</v>
      </c>
      <c r="Q6" s="21">
        <f>BaseProtectorStats!Q6</f>
        <v>-1</v>
      </c>
      <c r="R6" s="21">
        <f>BaseProtectorStats!R6</f>
        <v>0</v>
      </c>
      <c r="T6" s="115">
        <f>34.1*(1+(15/100))</f>
        <v>39.214999999999996</v>
      </c>
      <c r="U6" s="115">
        <f>34.1*(1+(-1/100))</f>
        <v>33.759</v>
      </c>
      <c r="V6" s="115">
        <f>34.1*(1+(0/100))</f>
        <v>34.1</v>
      </c>
      <c r="W6" s="115"/>
      <c r="X6" s="115"/>
      <c r="Y6" s="115"/>
    </row>
    <row r="7" spans="1:25" ht="15.75" customHeight="1" x14ac:dyDescent="0.2">
      <c r="A7" s="21">
        <f>BaseProtectorStats!A7+5</f>
        <v>21005</v>
      </c>
      <c r="B7" s="50" t="s">
        <v>548</v>
      </c>
      <c r="C7" s="22">
        <f>BaseProtectorStats!C7</f>
        <v>20</v>
      </c>
      <c r="D7" s="32">
        <f>BaseProtectorStats!D7*ProtectorUpgradeCorrections!D4</f>
        <v>91.45</v>
      </c>
      <c r="E7" s="24">
        <f>BaseProtectorStats!E7*ProtectorUpgradeCorrections!E4</f>
        <v>48.050000000000004</v>
      </c>
      <c r="F7" s="25">
        <f>BaseProtectorStats!F7*ProtectorUpgradeCorrections!F4</f>
        <v>57.35</v>
      </c>
      <c r="G7" s="26">
        <f>BaseProtectorStats!G7*ProtectorUpgradeCorrections!G4</f>
        <v>29.45</v>
      </c>
      <c r="H7" s="23">
        <f>BaseProtectorStats!H7*ProtectorUpgradeCorrections!H4</f>
        <v>15</v>
      </c>
      <c r="I7" s="23">
        <f>BaseProtectorStats!I7*ProtectorUpgradeCorrections!I4</f>
        <v>-5</v>
      </c>
      <c r="J7" s="23">
        <f>BaseProtectorStats!J7*ProtectorUpgradeCorrections!J4</f>
        <v>0</v>
      </c>
      <c r="K7" s="27">
        <f>BaseProtectorStats!K7*ProtectorUpgradeCorrections!K4</f>
        <v>30.48</v>
      </c>
      <c r="L7" s="27">
        <f>BaseProtectorStats!L7*ProtectorUpgradeCorrections!L4</f>
        <v>30.48</v>
      </c>
      <c r="M7" s="28">
        <f>BaseProtectorStats!M7*ProtectorUpgradeCorrections!M4</f>
        <v>43.18</v>
      </c>
      <c r="N7" s="29">
        <f>BaseProtectorStats!N7*ProtectorUpgradeCorrections!N4</f>
        <v>72.39</v>
      </c>
      <c r="O7" s="30">
        <f>BaseProtectorStats!O7</f>
        <v>12.9</v>
      </c>
      <c r="P7" s="21">
        <f>BaseProtectorStats!P7</f>
        <v>500</v>
      </c>
      <c r="Q7" s="21">
        <f>BaseProtectorStats!Q7</f>
        <v>-1</v>
      </c>
      <c r="R7" s="21">
        <f>BaseProtectorStats!R7</f>
        <v>0</v>
      </c>
      <c r="T7" s="115"/>
      <c r="U7" s="115"/>
      <c r="V7" s="115"/>
      <c r="W7" s="115"/>
      <c r="X7" s="115"/>
      <c r="Y7" s="115"/>
    </row>
    <row r="8" spans="1:25" ht="15.75" customHeight="1" x14ac:dyDescent="0.2">
      <c r="A8" s="21">
        <f>BaseProtectorStats!A8+5</f>
        <v>22005</v>
      </c>
      <c r="B8" s="50" t="s">
        <v>608</v>
      </c>
      <c r="C8" s="22">
        <f>BaseProtectorStats!C8</f>
        <v>12</v>
      </c>
      <c r="D8" s="32">
        <f>BaseProtectorStats!D8*ProtectorUpgradeCorrections!D4</f>
        <v>54.25</v>
      </c>
      <c r="E8" s="24">
        <f>BaseProtectorStats!E8*ProtectorUpgradeCorrections!E4</f>
        <v>29.45</v>
      </c>
      <c r="F8" s="25">
        <f>BaseProtectorStats!F8*ProtectorUpgradeCorrections!F4</f>
        <v>32.550000000000004</v>
      </c>
      <c r="G8" s="26">
        <f>BaseProtectorStats!G8*ProtectorUpgradeCorrections!G4</f>
        <v>18.600000000000001</v>
      </c>
      <c r="H8" s="23">
        <f>BaseProtectorStats!H8*ProtectorUpgradeCorrections!H4</f>
        <v>15</v>
      </c>
      <c r="I8" s="23">
        <f>BaseProtectorStats!I8*ProtectorUpgradeCorrections!I4</f>
        <v>-5</v>
      </c>
      <c r="J8" s="23">
        <f>BaseProtectorStats!J8*ProtectorUpgradeCorrections!J4</f>
        <v>0</v>
      </c>
      <c r="K8" s="27">
        <f>BaseProtectorStats!K8*ProtectorUpgradeCorrections!K4</f>
        <v>16.510000000000002</v>
      </c>
      <c r="L8" s="27">
        <f>BaseProtectorStats!L8*ProtectorUpgradeCorrections!L4</f>
        <v>16.510000000000002</v>
      </c>
      <c r="M8" s="28">
        <f>BaseProtectorStats!M8*ProtectorUpgradeCorrections!M4</f>
        <v>26.67</v>
      </c>
      <c r="N8" s="29">
        <f>BaseProtectorStats!N8*ProtectorUpgradeCorrections!N4</f>
        <v>43.18</v>
      </c>
      <c r="O8" s="30">
        <f>BaseProtectorStats!O8</f>
        <v>7.6</v>
      </c>
      <c r="P8" s="21">
        <f>BaseProtectorStats!P8</f>
        <v>500</v>
      </c>
      <c r="Q8" s="21">
        <f>BaseProtectorStats!Q8</f>
        <v>-1</v>
      </c>
      <c r="R8" s="21">
        <f>BaseProtectorStats!R8</f>
        <v>0</v>
      </c>
      <c r="T8" s="115"/>
      <c r="U8" s="115"/>
      <c r="V8" s="115"/>
      <c r="W8" s="115"/>
      <c r="X8" s="115"/>
      <c r="Y8" s="115"/>
    </row>
    <row r="9" spans="1:25" ht="15.75" customHeight="1" x14ac:dyDescent="0.2">
      <c r="A9" s="21">
        <f>BaseProtectorStats!A9+5</f>
        <v>23005</v>
      </c>
      <c r="B9" s="50" t="s">
        <v>666</v>
      </c>
      <c r="C9" s="22">
        <f>BaseProtectorStats!C9</f>
        <v>12</v>
      </c>
      <c r="D9" s="32">
        <f>BaseProtectorStats!D9*ProtectorUpgradeCorrections!D4</f>
        <v>54.25</v>
      </c>
      <c r="E9" s="24">
        <f>BaseProtectorStats!E9*ProtectorUpgradeCorrections!E4</f>
        <v>29.45</v>
      </c>
      <c r="F9" s="25">
        <f>BaseProtectorStats!F9*ProtectorUpgradeCorrections!F4</f>
        <v>32.550000000000004</v>
      </c>
      <c r="G9" s="26">
        <f>BaseProtectorStats!G9*ProtectorUpgradeCorrections!G4</f>
        <v>18.600000000000001</v>
      </c>
      <c r="H9" s="23">
        <f>BaseProtectorStats!H9*ProtectorUpgradeCorrections!H4</f>
        <v>15</v>
      </c>
      <c r="I9" s="23">
        <f>BaseProtectorStats!I9*ProtectorUpgradeCorrections!I4</f>
        <v>-5</v>
      </c>
      <c r="J9" s="23">
        <f>BaseProtectorStats!J9*ProtectorUpgradeCorrections!J4</f>
        <v>0</v>
      </c>
      <c r="K9" s="27">
        <f>BaseProtectorStats!K9*ProtectorUpgradeCorrections!K4</f>
        <v>16.510000000000002</v>
      </c>
      <c r="L9" s="27">
        <f>BaseProtectorStats!L9*ProtectorUpgradeCorrections!L4</f>
        <v>16.510000000000002</v>
      </c>
      <c r="M9" s="28">
        <f>BaseProtectorStats!M9*ProtectorUpgradeCorrections!M4</f>
        <v>26.67</v>
      </c>
      <c r="N9" s="29">
        <f>BaseProtectorStats!N9*ProtectorUpgradeCorrections!N4</f>
        <v>43.18</v>
      </c>
      <c r="O9" s="30">
        <f>BaseProtectorStats!O9</f>
        <v>7.6</v>
      </c>
      <c r="P9" s="21">
        <f>BaseProtectorStats!P9</f>
        <v>500</v>
      </c>
      <c r="Q9" s="21">
        <f>BaseProtectorStats!Q9</f>
        <v>-1</v>
      </c>
      <c r="R9" s="21">
        <f>BaseProtectorStats!R9</f>
        <v>0</v>
      </c>
      <c r="T9" s="115"/>
      <c r="U9" s="115"/>
      <c r="V9" s="115"/>
      <c r="W9" s="115"/>
      <c r="X9" s="115"/>
      <c r="Y9" s="115"/>
    </row>
    <row r="10" spans="1:25" ht="15.75" customHeight="1" x14ac:dyDescent="0.2">
      <c r="A10" s="21">
        <f>BaseProtectorStats!A10+5</f>
        <v>40005</v>
      </c>
      <c r="B10" s="38" t="s">
        <v>475</v>
      </c>
      <c r="C10" s="22">
        <f>BaseProtectorStats!C10</f>
        <v>6</v>
      </c>
      <c r="D10" s="32">
        <f>BaseProtectorStats!D10*ProtectorUpgradeCorrections!D4</f>
        <v>27.900000000000002</v>
      </c>
      <c r="E10" s="24">
        <f>BaseProtectorStats!E10*ProtectorUpgradeCorrections!E4</f>
        <v>18.600000000000001</v>
      </c>
      <c r="F10" s="25">
        <f>BaseProtectorStats!F10*ProtectorUpgradeCorrections!F4</f>
        <v>18.600000000000001</v>
      </c>
      <c r="G10" s="26">
        <f>BaseProtectorStats!G10*ProtectorUpgradeCorrections!G4</f>
        <v>15.5</v>
      </c>
      <c r="H10" s="23">
        <f>BaseProtectorStats!H10*ProtectorUpgradeCorrections!H4</f>
        <v>10</v>
      </c>
      <c r="I10" s="23">
        <f>BaseProtectorStats!I10*ProtectorUpgradeCorrections!I4</f>
        <v>0</v>
      </c>
      <c r="J10" s="23">
        <f>BaseProtectorStats!J10*ProtectorUpgradeCorrections!J4</f>
        <v>-6</v>
      </c>
      <c r="K10" s="27">
        <f>BaseProtectorStats!K10*ProtectorUpgradeCorrections!K4</f>
        <v>10.16</v>
      </c>
      <c r="L10" s="27">
        <f>BaseProtectorStats!L10*ProtectorUpgradeCorrections!L4</f>
        <v>10.16</v>
      </c>
      <c r="M10" s="28">
        <f>BaseProtectorStats!M10*ProtectorUpgradeCorrections!M4</f>
        <v>15.24</v>
      </c>
      <c r="N10" s="29">
        <f>BaseProtectorStats!N10*ProtectorUpgradeCorrections!N4</f>
        <v>0</v>
      </c>
      <c r="O10" s="30">
        <f>BaseProtectorStats!O10</f>
        <v>3.8</v>
      </c>
      <c r="P10" s="21">
        <f>BaseProtectorStats!P10</f>
        <v>300</v>
      </c>
      <c r="Q10" s="21">
        <f>BaseProtectorStats!Q10</f>
        <v>0</v>
      </c>
      <c r="R10" s="21">
        <f>BaseProtectorStats!R10</f>
        <v>0</v>
      </c>
      <c r="T10" s="115"/>
      <c r="U10" s="115"/>
      <c r="V10" s="115"/>
      <c r="W10" s="115"/>
      <c r="X10" s="115"/>
      <c r="Y10" s="115"/>
    </row>
    <row r="11" spans="1:25" ht="15.75" customHeight="1" x14ac:dyDescent="0.2">
      <c r="A11" s="21">
        <f>BaseProtectorStats!A11+5</f>
        <v>41005</v>
      </c>
      <c r="B11" s="50" t="s">
        <v>549</v>
      </c>
      <c r="C11" s="22">
        <f>BaseProtectorStats!C11</f>
        <v>16</v>
      </c>
      <c r="D11" s="32">
        <f>BaseProtectorStats!D11*ProtectorUpgradeCorrections!D4</f>
        <v>69.75</v>
      </c>
      <c r="E11" s="24">
        <f>BaseProtectorStats!E11*ProtectorUpgradeCorrections!E4</f>
        <v>46.5</v>
      </c>
      <c r="F11" s="25">
        <f>BaseProtectorStats!F11*ProtectorUpgradeCorrections!F4</f>
        <v>48.050000000000004</v>
      </c>
      <c r="G11" s="26">
        <f>BaseProtectorStats!G11*ProtectorUpgradeCorrections!G4</f>
        <v>41.85</v>
      </c>
      <c r="H11" s="23">
        <f>BaseProtectorStats!H11*ProtectorUpgradeCorrections!H4</f>
        <v>10</v>
      </c>
      <c r="I11" s="23">
        <f>BaseProtectorStats!I11*ProtectorUpgradeCorrections!I4</f>
        <v>0</v>
      </c>
      <c r="J11" s="23">
        <f>BaseProtectorStats!J11*ProtectorUpgradeCorrections!J4</f>
        <v>-6</v>
      </c>
      <c r="K11" s="27">
        <f>BaseProtectorStats!K11*ProtectorUpgradeCorrections!K4</f>
        <v>26.67</v>
      </c>
      <c r="L11" s="27">
        <f>BaseProtectorStats!L11*ProtectorUpgradeCorrections!L4</f>
        <v>26.67</v>
      </c>
      <c r="M11" s="28">
        <f>BaseProtectorStats!M11*ProtectorUpgradeCorrections!M4</f>
        <v>38.1</v>
      </c>
      <c r="N11" s="29">
        <f>BaseProtectorStats!N11*ProtectorUpgradeCorrections!N4</f>
        <v>0</v>
      </c>
      <c r="O11" s="30">
        <f>BaseProtectorStats!O11</f>
        <v>9.8000000000000007</v>
      </c>
      <c r="P11" s="21">
        <f>BaseProtectorStats!P11</f>
        <v>300</v>
      </c>
      <c r="Q11" s="21">
        <f>BaseProtectorStats!Q11</f>
        <v>0</v>
      </c>
      <c r="R11" s="21">
        <f>BaseProtectorStats!R11</f>
        <v>0</v>
      </c>
      <c r="T11" s="115"/>
      <c r="U11" s="115"/>
      <c r="V11" s="115"/>
      <c r="W11" s="115"/>
      <c r="X11" s="115"/>
      <c r="Y11" s="115"/>
    </row>
    <row r="12" spans="1:25" ht="15.75" customHeight="1" x14ac:dyDescent="0.2">
      <c r="A12" s="21">
        <f>BaseProtectorStats!A12+5</f>
        <v>42005</v>
      </c>
      <c r="B12" s="50" t="s">
        <v>609</v>
      </c>
      <c r="C12" s="22">
        <f>BaseProtectorStats!C12</f>
        <v>9</v>
      </c>
      <c r="D12" s="32">
        <f>BaseProtectorStats!D12*ProtectorUpgradeCorrections!D4</f>
        <v>41.85</v>
      </c>
      <c r="E12" s="24">
        <f>BaseProtectorStats!E12*ProtectorUpgradeCorrections!E4</f>
        <v>27.900000000000002</v>
      </c>
      <c r="F12" s="25">
        <f>BaseProtectorStats!F12*ProtectorUpgradeCorrections!F4</f>
        <v>27.900000000000002</v>
      </c>
      <c r="G12" s="26">
        <f>BaseProtectorStats!G12*ProtectorUpgradeCorrections!G4</f>
        <v>23.25</v>
      </c>
      <c r="H12" s="23">
        <f>BaseProtectorStats!H12*ProtectorUpgradeCorrections!H4</f>
        <v>10</v>
      </c>
      <c r="I12" s="23">
        <f>BaseProtectorStats!I12*ProtectorUpgradeCorrections!I4</f>
        <v>0</v>
      </c>
      <c r="J12" s="23">
        <f>BaseProtectorStats!J12*ProtectorUpgradeCorrections!J4</f>
        <v>-6</v>
      </c>
      <c r="K12" s="27">
        <f>BaseProtectorStats!K12*ProtectorUpgradeCorrections!K4</f>
        <v>15.24</v>
      </c>
      <c r="L12" s="27">
        <f>BaseProtectorStats!L12*ProtectorUpgradeCorrections!L4</f>
        <v>15.24</v>
      </c>
      <c r="M12" s="28">
        <f>BaseProtectorStats!M12*ProtectorUpgradeCorrections!M4</f>
        <v>22.86</v>
      </c>
      <c r="N12" s="29">
        <f>BaseProtectorStats!N12*ProtectorUpgradeCorrections!N4</f>
        <v>0</v>
      </c>
      <c r="O12" s="30">
        <f>BaseProtectorStats!O12</f>
        <v>5.8</v>
      </c>
      <c r="P12" s="21">
        <f>BaseProtectorStats!P12</f>
        <v>300</v>
      </c>
      <c r="Q12" s="21">
        <f>BaseProtectorStats!Q12</f>
        <v>0</v>
      </c>
      <c r="R12" s="21">
        <f>BaseProtectorStats!R12</f>
        <v>0</v>
      </c>
      <c r="T12" s="115"/>
      <c r="U12" s="115"/>
      <c r="V12" s="115"/>
      <c r="W12" s="115"/>
      <c r="X12" s="115"/>
      <c r="Y12" s="115"/>
    </row>
    <row r="13" spans="1:25" ht="15.75" customHeight="1" x14ac:dyDescent="0.2">
      <c r="A13" s="21">
        <f>BaseProtectorStats!A13+5</f>
        <v>43005</v>
      </c>
      <c r="B13" s="50" t="s">
        <v>667</v>
      </c>
      <c r="C13" s="22">
        <f>BaseProtectorStats!C13</f>
        <v>9</v>
      </c>
      <c r="D13" s="32">
        <f>BaseProtectorStats!D13*ProtectorUpgradeCorrections!D4</f>
        <v>41.85</v>
      </c>
      <c r="E13" s="24">
        <f>BaseProtectorStats!E13*ProtectorUpgradeCorrections!E4</f>
        <v>27.900000000000002</v>
      </c>
      <c r="F13" s="25">
        <f>BaseProtectorStats!F13*ProtectorUpgradeCorrections!F4</f>
        <v>27.900000000000002</v>
      </c>
      <c r="G13" s="26">
        <f>BaseProtectorStats!G13*ProtectorUpgradeCorrections!G4</f>
        <v>23.25</v>
      </c>
      <c r="H13" s="23">
        <f>BaseProtectorStats!H13*ProtectorUpgradeCorrections!H4</f>
        <v>10</v>
      </c>
      <c r="I13" s="23">
        <f>BaseProtectorStats!I13*ProtectorUpgradeCorrections!I4</f>
        <v>0</v>
      </c>
      <c r="J13" s="23">
        <f>BaseProtectorStats!J13*ProtectorUpgradeCorrections!J4</f>
        <v>-6</v>
      </c>
      <c r="K13" s="27">
        <f>BaseProtectorStats!K13*ProtectorUpgradeCorrections!K4</f>
        <v>15.24</v>
      </c>
      <c r="L13" s="27">
        <f>BaseProtectorStats!L13*ProtectorUpgradeCorrections!L4</f>
        <v>15.24</v>
      </c>
      <c r="M13" s="28">
        <f>BaseProtectorStats!M13*ProtectorUpgradeCorrections!M4</f>
        <v>22.86</v>
      </c>
      <c r="N13" s="29">
        <f>BaseProtectorStats!N13*ProtectorUpgradeCorrections!N4</f>
        <v>0</v>
      </c>
      <c r="O13" s="30">
        <f>BaseProtectorStats!O13</f>
        <v>5.8</v>
      </c>
      <c r="P13" s="21">
        <f>BaseProtectorStats!P13</f>
        <v>300</v>
      </c>
      <c r="Q13" s="21">
        <f>BaseProtectorStats!Q13</f>
        <v>0</v>
      </c>
      <c r="R13" s="21">
        <f>BaseProtectorStats!R13</f>
        <v>0</v>
      </c>
      <c r="T13" s="115"/>
      <c r="U13" s="115"/>
      <c r="V13" s="115"/>
      <c r="W13" s="115"/>
      <c r="X13" s="115"/>
      <c r="Y13" s="115"/>
    </row>
    <row r="14" spans="1:25" ht="15.75" customHeight="1" x14ac:dyDescent="0.2">
      <c r="A14" s="21">
        <f>BaseProtectorStats!A14+10</f>
        <v>50010</v>
      </c>
      <c r="B14" s="38" t="s">
        <v>476</v>
      </c>
      <c r="C14" s="22">
        <f>BaseProtectorStats!C14</f>
        <v>0</v>
      </c>
      <c r="D14" s="32">
        <f>BaseProtectorStats!D14*ProtectorUpgradeCorrections!D2</f>
        <v>21.78</v>
      </c>
      <c r="E14" s="24">
        <f>BaseProtectorStats!E14*ProtectorUpgradeCorrections!E2</f>
        <v>19.36</v>
      </c>
      <c r="F14" s="25">
        <f>BaseProtectorStats!F14*ProtectorUpgradeCorrections!F2</f>
        <v>12.1</v>
      </c>
      <c r="G14" s="26">
        <f>BaseProtectorStats!G14*ProtectorUpgradeCorrections!G2</f>
        <v>14.52</v>
      </c>
      <c r="H14" s="23">
        <f>BaseProtectorStats!H14*ProtectorUpgradeCorrections!H2</f>
        <v>0</v>
      </c>
      <c r="I14" s="23">
        <f>BaseProtectorStats!I14*ProtectorUpgradeCorrections!I2</f>
        <v>10</v>
      </c>
      <c r="J14" s="23">
        <f>BaseProtectorStats!J14*ProtectorUpgradeCorrections!J2</f>
        <v>-10</v>
      </c>
      <c r="K14" s="27">
        <f>BaseProtectorStats!K14*ProtectorUpgradeCorrections!K2</f>
        <v>11.2</v>
      </c>
      <c r="L14" s="27">
        <f>BaseProtectorStats!L14*ProtectorUpgradeCorrections!L2</f>
        <v>11.2</v>
      </c>
      <c r="M14" s="28">
        <f>BaseProtectorStats!M14*ProtectorUpgradeCorrections!M2</f>
        <v>11.2</v>
      </c>
      <c r="N14" s="29">
        <f>BaseProtectorStats!N14*ProtectorUpgradeCorrections!N2</f>
        <v>0</v>
      </c>
      <c r="O14" s="30">
        <f>BaseProtectorStats!O14</f>
        <v>1.2</v>
      </c>
      <c r="P14" s="21">
        <f>BaseProtectorStats!P14</f>
        <v>200</v>
      </c>
      <c r="Q14" s="21">
        <f>BaseProtectorStats!Q14</f>
        <v>0</v>
      </c>
      <c r="R14" s="21">
        <f>BaseProtectorStats!R14</f>
        <v>0</v>
      </c>
      <c r="T14" s="115"/>
      <c r="U14" s="115"/>
      <c r="V14" s="115"/>
      <c r="W14" s="115"/>
      <c r="X14" s="115"/>
      <c r="Y14" s="115"/>
    </row>
    <row r="15" spans="1:25" ht="15.75" customHeight="1" x14ac:dyDescent="0.2">
      <c r="A15" s="21">
        <f>BaseProtectorStats!A15+10</f>
        <v>51010</v>
      </c>
      <c r="B15" s="50" t="s">
        <v>550</v>
      </c>
      <c r="C15" s="22">
        <f>BaseProtectorStats!C15</f>
        <v>0</v>
      </c>
      <c r="D15" s="32">
        <f>BaseProtectorStats!D15*ProtectorUpgradeCorrections!D2</f>
        <v>55.66</v>
      </c>
      <c r="E15" s="24">
        <f>BaseProtectorStats!E15*ProtectorUpgradeCorrections!E2</f>
        <v>48.4</v>
      </c>
      <c r="F15" s="25">
        <f>BaseProtectorStats!F15*ProtectorUpgradeCorrections!F2</f>
        <v>31.46</v>
      </c>
      <c r="G15" s="26">
        <f>BaseProtectorStats!G15*ProtectorUpgradeCorrections!G2</f>
        <v>41.14</v>
      </c>
      <c r="H15" s="23">
        <f>BaseProtectorStats!H15*ProtectorUpgradeCorrections!H2</f>
        <v>0</v>
      </c>
      <c r="I15" s="23">
        <f>BaseProtectorStats!I15*ProtectorUpgradeCorrections!I2</f>
        <v>10</v>
      </c>
      <c r="J15" s="23">
        <f>BaseProtectorStats!J15*ProtectorUpgradeCorrections!J2</f>
        <v>-10</v>
      </c>
      <c r="K15" s="27">
        <f>BaseProtectorStats!K15*ProtectorUpgradeCorrections!K2</f>
        <v>28</v>
      </c>
      <c r="L15" s="27">
        <f>BaseProtectorStats!L15*ProtectorUpgradeCorrections!L2</f>
        <v>28</v>
      </c>
      <c r="M15" s="28">
        <f>BaseProtectorStats!M15*ProtectorUpgradeCorrections!M2</f>
        <v>28</v>
      </c>
      <c r="N15" s="29">
        <f>BaseProtectorStats!N15*ProtectorUpgradeCorrections!N2</f>
        <v>0</v>
      </c>
      <c r="O15" s="30">
        <f>BaseProtectorStats!O15</f>
        <v>3.1</v>
      </c>
      <c r="P15" s="21">
        <f>BaseProtectorStats!P15</f>
        <v>200</v>
      </c>
      <c r="Q15" s="21">
        <f>BaseProtectorStats!Q15</f>
        <v>0</v>
      </c>
      <c r="R15" s="21">
        <f>BaseProtectorStats!R15</f>
        <v>0</v>
      </c>
      <c r="T15" s="115"/>
      <c r="U15" s="115"/>
      <c r="V15" s="115"/>
      <c r="W15" s="115"/>
      <c r="X15" s="115"/>
      <c r="Y15" s="115"/>
    </row>
    <row r="16" spans="1:25" ht="15.75" customHeight="1" x14ac:dyDescent="0.2">
      <c r="A16" s="21">
        <f>BaseProtectorStats!A16+10</f>
        <v>52010</v>
      </c>
      <c r="B16" s="50" t="s">
        <v>610</v>
      </c>
      <c r="C16" s="22">
        <f>BaseProtectorStats!C16</f>
        <v>0</v>
      </c>
      <c r="D16" s="32">
        <f>BaseProtectorStats!D16*ProtectorUpgradeCorrections!D2</f>
        <v>33.879999999999995</v>
      </c>
      <c r="E16" s="24">
        <f>BaseProtectorStats!E16*ProtectorUpgradeCorrections!E2</f>
        <v>29.04</v>
      </c>
      <c r="F16" s="25">
        <f>BaseProtectorStats!F16*ProtectorUpgradeCorrections!F2</f>
        <v>19.36</v>
      </c>
      <c r="G16" s="26">
        <f>BaseProtectorStats!G16*ProtectorUpgradeCorrections!G2</f>
        <v>24.2</v>
      </c>
      <c r="H16" s="23">
        <f>BaseProtectorStats!H16*ProtectorUpgradeCorrections!H2</f>
        <v>0</v>
      </c>
      <c r="I16" s="23">
        <f>BaseProtectorStats!I16*ProtectorUpgradeCorrections!I2</f>
        <v>10</v>
      </c>
      <c r="J16" s="23">
        <f>BaseProtectorStats!J16*ProtectorUpgradeCorrections!J2</f>
        <v>-10</v>
      </c>
      <c r="K16" s="27">
        <f>BaseProtectorStats!K16*ProtectorUpgradeCorrections!K2</f>
        <v>16.799999999999997</v>
      </c>
      <c r="L16" s="27">
        <f>BaseProtectorStats!L16*ProtectorUpgradeCorrections!L2</f>
        <v>16.799999999999997</v>
      </c>
      <c r="M16" s="28">
        <f>BaseProtectorStats!M16*ProtectorUpgradeCorrections!M2</f>
        <v>16.799999999999997</v>
      </c>
      <c r="N16" s="29">
        <f>BaseProtectorStats!N16*ProtectorUpgradeCorrections!N2</f>
        <v>0</v>
      </c>
      <c r="O16" s="30">
        <f>BaseProtectorStats!O16</f>
        <v>1.8</v>
      </c>
      <c r="P16" s="21">
        <f>BaseProtectorStats!P16</f>
        <v>200</v>
      </c>
      <c r="Q16" s="21">
        <f>BaseProtectorStats!Q16</f>
        <v>0</v>
      </c>
      <c r="R16" s="21">
        <f>BaseProtectorStats!R16</f>
        <v>0</v>
      </c>
      <c r="T16" s="115"/>
      <c r="U16" s="115"/>
      <c r="V16" s="115"/>
      <c r="W16" s="115"/>
      <c r="X16" s="115"/>
      <c r="Y16" s="115"/>
    </row>
    <row r="17" spans="1:25" ht="15.75" customHeight="1" x14ac:dyDescent="0.2">
      <c r="A17" s="21">
        <f>BaseProtectorStats!A17+10</f>
        <v>53010</v>
      </c>
      <c r="B17" s="50" t="s">
        <v>668</v>
      </c>
      <c r="C17" s="22">
        <f>BaseProtectorStats!C17</f>
        <v>0</v>
      </c>
      <c r="D17" s="32">
        <f>BaseProtectorStats!D17*ProtectorUpgradeCorrections!D2</f>
        <v>33.879999999999995</v>
      </c>
      <c r="E17" s="24">
        <f>BaseProtectorStats!E17*ProtectorUpgradeCorrections!E2</f>
        <v>29.04</v>
      </c>
      <c r="F17" s="25">
        <f>BaseProtectorStats!F17*ProtectorUpgradeCorrections!F2</f>
        <v>19.36</v>
      </c>
      <c r="G17" s="26">
        <f>BaseProtectorStats!G17*ProtectorUpgradeCorrections!G2</f>
        <v>24.2</v>
      </c>
      <c r="H17" s="23">
        <f>BaseProtectorStats!H17*ProtectorUpgradeCorrections!H2</f>
        <v>0</v>
      </c>
      <c r="I17" s="23">
        <f>BaseProtectorStats!I17*ProtectorUpgradeCorrections!I2</f>
        <v>10</v>
      </c>
      <c r="J17" s="23">
        <f>BaseProtectorStats!J17*ProtectorUpgradeCorrections!J2</f>
        <v>-10</v>
      </c>
      <c r="K17" s="27">
        <f>BaseProtectorStats!K17*ProtectorUpgradeCorrections!K2</f>
        <v>16.799999999999997</v>
      </c>
      <c r="L17" s="27">
        <f>BaseProtectorStats!L17*ProtectorUpgradeCorrections!L2</f>
        <v>16.799999999999997</v>
      </c>
      <c r="M17" s="28">
        <f>BaseProtectorStats!M17*ProtectorUpgradeCorrections!M2</f>
        <v>16.799999999999997</v>
      </c>
      <c r="N17" s="29">
        <f>BaseProtectorStats!N17*ProtectorUpgradeCorrections!N2</f>
        <v>0</v>
      </c>
      <c r="O17" s="30">
        <f>BaseProtectorStats!O17</f>
        <v>1.8</v>
      </c>
      <c r="P17" s="21">
        <f>BaseProtectorStats!P17</f>
        <v>200</v>
      </c>
      <c r="Q17" s="21">
        <f>BaseProtectorStats!Q17</f>
        <v>0</v>
      </c>
      <c r="R17" s="21">
        <f>BaseProtectorStats!R17</f>
        <v>0</v>
      </c>
      <c r="T17" s="115"/>
      <c r="U17" s="115"/>
      <c r="V17" s="115"/>
      <c r="W17" s="115"/>
      <c r="X17" s="115"/>
      <c r="Y17" s="115"/>
    </row>
    <row r="18" spans="1:25" ht="15.75" customHeight="1" x14ac:dyDescent="0.2">
      <c r="A18" s="21">
        <f>BaseProtectorStats!A18+5</f>
        <v>60005</v>
      </c>
      <c r="B18" s="38" t="s">
        <v>477</v>
      </c>
      <c r="C18" s="22">
        <f>BaseProtectorStats!C18</f>
        <v>0</v>
      </c>
      <c r="D18" s="32">
        <f>BaseProtectorStats!D18*ProtectorUpgradeCorrections!D2</f>
        <v>21.78</v>
      </c>
      <c r="E18" s="24">
        <f>BaseProtectorStats!E18*ProtectorUpgradeCorrections!E2</f>
        <v>12.1</v>
      </c>
      <c r="F18" s="25">
        <f>BaseProtectorStats!F18*ProtectorUpgradeCorrections!F2</f>
        <v>14.52</v>
      </c>
      <c r="G18" s="26">
        <f>BaseProtectorStats!G18*ProtectorUpgradeCorrections!G2</f>
        <v>14.52</v>
      </c>
      <c r="H18" s="23">
        <f>BaseProtectorStats!H18*ProtectorUpgradeCorrections!H2</f>
        <v>0</v>
      </c>
      <c r="I18" s="23">
        <f>BaseProtectorStats!I18*ProtectorUpgradeCorrections!I2</f>
        <v>10</v>
      </c>
      <c r="J18" s="23">
        <f>BaseProtectorStats!J18*ProtectorUpgradeCorrections!J2</f>
        <v>0</v>
      </c>
      <c r="K18" s="27">
        <f>BaseProtectorStats!K18*ProtectorUpgradeCorrections!K2</f>
        <v>25.2</v>
      </c>
      <c r="L18" s="27">
        <f>BaseProtectorStats!L18*ProtectorUpgradeCorrections!L2</f>
        <v>25.2</v>
      </c>
      <c r="M18" s="28">
        <f>BaseProtectorStats!M18*ProtectorUpgradeCorrections!M2</f>
        <v>21</v>
      </c>
      <c r="N18" s="29">
        <f>BaseProtectorStats!N18*ProtectorUpgradeCorrections!N2</f>
        <v>0</v>
      </c>
      <c r="O18" s="30">
        <f>BaseProtectorStats!O18</f>
        <v>0.9</v>
      </c>
      <c r="P18" s="21">
        <f>BaseProtectorStats!P18</f>
        <v>200</v>
      </c>
      <c r="Q18" s="21">
        <f>BaseProtectorStats!Q18</f>
        <v>0</v>
      </c>
      <c r="R18" s="21">
        <f>BaseProtectorStats!R18</f>
        <v>0</v>
      </c>
      <c r="T18" s="115"/>
      <c r="U18" s="115"/>
      <c r="V18" s="115"/>
      <c r="W18" s="115"/>
      <c r="X18" s="115"/>
      <c r="Y18" s="115"/>
    </row>
    <row r="19" spans="1:25" ht="15.75" customHeight="1" x14ac:dyDescent="0.2">
      <c r="A19" s="21">
        <f>BaseProtectorStats!A19+5</f>
        <v>61005</v>
      </c>
      <c r="B19" s="50" t="s">
        <v>551</v>
      </c>
      <c r="C19" s="22">
        <f>BaseProtectorStats!C19</f>
        <v>0</v>
      </c>
      <c r="D19" s="32">
        <f>BaseProtectorStats!D19*ProtectorUpgradeCorrections!D2</f>
        <v>55.66</v>
      </c>
      <c r="E19" s="24">
        <f>BaseProtectorStats!E19*ProtectorUpgradeCorrections!E2</f>
        <v>29.04</v>
      </c>
      <c r="F19" s="25">
        <f>BaseProtectorStats!F19*ProtectorUpgradeCorrections!F2</f>
        <v>38.72</v>
      </c>
      <c r="G19" s="26">
        <f>BaseProtectorStats!G19*ProtectorUpgradeCorrections!G2</f>
        <v>41.14</v>
      </c>
      <c r="H19" s="23">
        <f>BaseProtectorStats!H19*ProtectorUpgradeCorrections!H2</f>
        <v>0</v>
      </c>
      <c r="I19" s="23">
        <f>BaseProtectorStats!I19*ProtectorUpgradeCorrections!I2</f>
        <v>10</v>
      </c>
      <c r="J19" s="23">
        <f>BaseProtectorStats!J19*ProtectorUpgradeCorrections!J2</f>
        <v>0</v>
      </c>
      <c r="K19" s="27">
        <f>BaseProtectorStats!K19*ProtectorUpgradeCorrections!K2</f>
        <v>65.8</v>
      </c>
      <c r="L19" s="27">
        <f>BaseProtectorStats!L19*ProtectorUpgradeCorrections!L2</f>
        <v>65.8</v>
      </c>
      <c r="M19" s="28">
        <f>BaseProtectorStats!M19*ProtectorUpgradeCorrections!M2</f>
        <v>54.599999999999994</v>
      </c>
      <c r="N19" s="29">
        <f>BaseProtectorStats!N19*ProtectorUpgradeCorrections!N2</f>
        <v>0</v>
      </c>
      <c r="O19" s="30">
        <f>BaseProtectorStats!O19</f>
        <v>2.2999999999999998</v>
      </c>
      <c r="P19" s="21">
        <f>BaseProtectorStats!P19</f>
        <v>200</v>
      </c>
      <c r="Q19" s="21">
        <f>BaseProtectorStats!Q19</f>
        <v>0</v>
      </c>
      <c r="R19" s="21">
        <f>BaseProtectorStats!R19</f>
        <v>0</v>
      </c>
      <c r="T19" s="115"/>
      <c r="U19" s="115"/>
      <c r="V19" s="115"/>
      <c r="W19" s="115"/>
      <c r="X19" s="115"/>
      <c r="Y19" s="115"/>
    </row>
    <row r="20" spans="1:25" ht="15.75" customHeight="1" x14ac:dyDescent="0.2">
      <c r="A20" s="21">
        <f>BaseProtectorStats!A20+5</f>
        <v>62005</v>
      </c>
      <c r="B20" s="50" t="s">
        <v>611</v>
      </c>
      <c r="C20" s="22">
        <f>BaseProtectorStats!C20</f>
        <v>0</v>
      </c>
      <c r="D20" s="32">
        <f>BaseProtectorStats!D20*ProtectorUpgradeCorrections!D2</f>
        <v>31.46</v>
      </c>
      <c r="E20" s="24">
        <f>BaseProtectorStats!E20*ProtectorUpgradeCorrections!E2</f>
        <v>16.939999999999998</v>
      </c>
      <c r="F20" s="25">
        <f>BaseProtectorStats!F20*ProtectorUpgradeCorrections!F2</f>
        <v>21.78</v>
      </c>
      <c r="G20" s="26">
        <f>BaseProtectorStats!G20*ProtectorUpgradeCorrections!G2</f>
        <v>24.2</v>
      </c>
      <c r="H20" s="23">
        <f>BaseProtectorStats!H20*ProtectorUpgradeCorrections!H2</f>
        <v>0</v>
      </c>
      <c r="I20" s="23">
        <f>BaseProtectorStats!I20*ProtectorUpgradeCorrections!I2</f>
        <v>10</v>
      </c>
      <c r="J20" s="23">
        <f>BaseProtectorStats!J20*ProtectorUpgradeCorrections!J2</f>
        <v>0</v>
      </c>
      <c r="K20" s="27">
        <f>BaseProtectorStats!K20*ProtectorUpgradeCorrections!K2</f>
        <v>39.199999999999996</v>
      </c>
      <c r="L20" s="27">
        <f>BaseProtectorStats!L20*ProtectorUpgradeCorrections!L2</f>
        <v>39.199999999999996</v>
      </c>
      <c r="M20" s="28">
        <f>BaseProtectorStats!M20*ProtectorUpgradeCorrections!M2</f>
        <v>32.199999999999996</v>
      </c>
      <c r="N20" s="29">
        <f>BaseProtectorStats!N20*ProtectorUpgradeCorrections!N2</f>
        <v>0</v>
      </c>
      <c r="O20" s="30">
        <f>BaseProtectorStats!O20</f>
        <v>1.4</v>
      </c>
      <c r="P20" s="21">
        <f>BaseProtectorStats!P20</f>
        <v>200</v>
      </c>
      <c r="Q20" s="21">
        <f>BaseProtectorStats!Q20</f>
        <v>0</v>
      </c>
      <c r="R20" s="21">
        <f>BaseProtectorStats!R20</f>
        <v>0</v>
      </c>
      <c r="T20" s="115"/>
      <c r="U20" s="115"/>
      <c r="V20" s="115"/>
      <c r="W20" s="115"/>
      <c r="X20" s="115"/>
      <c r="Y20" s="115"/>
    </row>
    <row r="21" spans="1:25" ht="15.75" customHeight="1" x14ac:dyDescent="0.2">
      <c r="A21" s="21">
        <f>BaseProtectorStats!A21+5</f>
        <v>63005</v>
      </c>
      <c r="B21" s="50" t="s">
        <v>669</v>
      </c>
      <c r="C21" s="22">
        <f>BaseProtectorStats!C21</f>
        <v>0</v>
      </c>
      <c r="D21" s="32">
        <f>BaseProtectorStats!D21*ProtectorUpgradeCorrections!D2</f>
        <v>31.46</v>
      </c>
      <c r="E21" s="24">
        <f>BaseProtectorStats!E21*ProtectorUpgradeCorrections!E2</f>
        <v>16.939999999999998</v>
      </c>
      <c r="F21" s="25">
        <f>BaseProtectorStats!F21*ProtectorUpgradeCorrections!F2</f>
        <v>21.78</v>
      </c>
      <c r="G21" s="26">
        <f>BaseProtectorStats!G21*ProtectorUpgradeCorrections!G2</f>
        <v>24.2</v>
      </c>
      <c r="H21" s="23">
        <f>BaseProtectorStats!H21*ProtectorUpgradeCorrections!H2</f>
        <v>0</v>
      </c>
      <c r="I21" s="23">
        <f>BaseProtectorStats!I21*ProtectorUpgradeCorrections!I2</f>
        <v>10</v>
      </c>
      <c r="J21" s="23">
        <f>BaseProtectorStats!J21*ProtectorUpgradeCorrections!J2</f>
        <v>0</v>
      </c>
      <c r="K21" s="27">
        <f>BaseProtectorStats!K21*ProtectorUpgradeCorrections!K2</f>
        <v>39.199999999999996</v>
      </c>
      <c r="L21" s="27">
        <f>BaseProtectorStats!L21*ProtectorUpgradeCorrections!L2</f>
        <v>39.199999999999996</v>
      </c>
      <c r="M21" s="28">
        <f>BaseProtectorStats!M21*ProtectorUpgradeCorrections!M2</f>
        <v>32.199999999999996</v>
      </c>
      <c r="N21" s="29">
        <f>BaseProtectorStats!N21*ProtectorUpgradeCorrections!N2</f>
        <v>0</v>
      </c>
      <c r="O21" s="30">
        <f>BaseProtectorStats!O21</f>
        <v>1.4</v>
      </c>
      <c r="P21" s="21">
        <f>BaseProtectorStats!P21</f>
        <v>200</v>
      </c>
      <c r="Q21" s="21">
        <f>BaseProtectorStats!Q21</f>
        <v>0</v>
      </c>
      <c r="R21" s="21">
        <f>BaseProtectorStats!R21</f>
        <v>0</v>
      </c>
      <c r="T21" s="115"/>
      <c r="U21" s="115"/>
      <c r="V21" s="115"/>
      <c r="W21" s="115"/>
      <c r="X21" s="115"/>
      <c r="Y21" s="115"/>
    </row>
    <row r="22" spans="1:25" ht="15.75" customHeight="1" x14ac:dyDescent="0.2">
      <c r="A22" s="21">
        <f>BaseProtectorStats!A22+5</f>
        <v>70005</v>
      </c>
      <c r="B22" s="38" t="s">
        <v>478</v>
      </c>
      <c r="C22" s="22">
        <f>BaseProtectorStats!C22</f>
        <v>12</v>
      </c>
      <c r="D22" s="32">
        <f>BaseProtectorStats!D22*ProtectorUpgradeCorrections!D2</f>
        <v>65.34</v>
      </c>
      <c r="E22" s="24">
        <f>BaseProtectorStats!E22*ProtectorUpgradeCorrections!E2</f>
        <v>26.619999999999997</v>
      </c>
      <c r="F22" s="25">
        <f>BaseProtectorStats!F22*ProtectorUpgradeCorrections!F2</f>
        <v>45.98</v>
      </c>
      <c r="G22" s="26">
        <f>BaseProtectorStats!G22*ProtectorUpgradeCorrections!G2</f>
        <v>19.36</v>
      </c>
      <c r="H22" s="23">
        <f>BaseProtectorStats!H22*ProtectorUpgradeCorrections!H2</f>
        <v>15</v>
      </c>
      <c r="I22" s="23">
        <f>BaseProtectorStats!I22*ProtectorUpgradeCorrections!I2</f>
        <v>-5</v>
      </c>
      <c r="J22" s="23">
        <f>BaseProtectorStats!J22*ProtectorUpgradeCorrections!J2</f>
        <v>0</v>
      </c>
      <c r="K22" s="27">
        <f>BaseProtectorStats!K22*ProtectorUpgradeCorrections!K2</f>
        <v>14</v>
      </c>
      <c r="L22" s="27">
        <f>BaseProtectorStats!L22*ProtectorUpgradeCorrections!L2</f>
        <v>14</v>
      </c>
      <c r="M22" s="28">
        <f>BaseProtectorStats!M22*ProtectorUpgradeCorrections!M2</f>
        <v>23.799999999999997</v>
      </c>
      <c r="N22" s="29">
        <f>BaseProtectorStats!N22*ProtectorUpgradeCorrections!N2</f>
        <v>7</v>
      </c>
      <c r="O22" s="30">
        <f>BaseProtectorStats!O22</f>
        <v>6</v>
      </c>
      <c r="P22" s="21">
        <f>BaseProtectorStats!P22</f>
        <v>600</v>
      </c>
      <c r="Q22" s="21">
        <f>BaseProtectorStats!Q22</f>
        <v>-1</v>
      </c>
      <c r="R22" s="21">
        <f>BaseProtectorStats!R22</f>
        <v>0</v>
      </c>
      <c r="T22" s="115"/>
      <c r="U22" s="115"/>
      <c r="V22" s="115"/>
      <c r="W22" s="115"/>
      <c r="X22" s="115"/>
      <c r="Y22" s="115"/>
    </row>
    <row r="23" spans="1:25" ht="15.75" customHeight="1" x14ac:dyDescent="0.2">
      <c r="A23" s="21">
        <f>BaseProtectorStats!A23+5</f>
        <v>71005</v>
      </c>
      <c r="B23" s="50" t="s">
        <v>552</v>
      </c>
      <c r="C23" s="22">
        <f>BaseProtectorStats!C23</f>
        <v>31</v>
      </c>
      <c r="D23" s="32">
        <f>BaseProtectorStats!D23*ProtectorUpgradeCorrections!D2</f>
        <v>164.56</v>
      </c>
      <c r="E23" s="24">
        <f>BaseProtectorStats!E23*ProtectorUpgradeCorrections!E2</f>
        <v>72.599999999999994</v>
      </c>
      <c r="F23" s="25">
        <f>BaseProtectorStats!F23*ProtectorUpgradeCorrections!F2</f>
        <v>123.42</v>
      </c>
      <c r="G23" s="26">
        <f>BaseProtectorStats!G23*ProtectorUpgradeCorrections!G2</f>
        <v>50.82</v>
      </c>
      <c r="H23" s="23">
        <f>BaseProtectorStats!H23*ProtectorUpgradeCorrections!H2</f>
        <v>15</v>
      </c>
      <c r="I23" s="23">
        <f>BaseProtectorStats!I23*ProtectorUpgradeCorrections!I2</f>
        <v>-5</v>
      </c>
      <c r="J23" s="23">
        <f>BaseProtectorStats!J23*ProtectorUpgradeCorrections!J2</f>
        <v>0</v>
      </c>
      <c r="K23" s="27">
        <f>BaseProtectorStats!K23*ProtectorUpgradeCorrections!K2</f>
        <v>35</v>
      </c>
      <c r="L23" s="27">
        <f>BaseProtectorStats!L23*ProtectorUpgradeCorrections!L2</f>
        <v>35</v>
      </c>
      <c r="M23" s="28">
        <f>BaseProtectorStats!M23*ProtectorUpgradeCorrections!M2</f>
        <v>60.199999999999996</v>
      </c>
      <c r="N23" s="29">
        <f>BaseProtectorStats!N23*ProtectorUpgradeCorrections!N2</f>
        <v>18.2</v>
      </c>
      <c r="O23" s="30">
        <f>BaseProtectorStats!O23</f>
        <v>15.6</v>
      </c>
      <c r="P23" s="21">
        <f>BaseProtectorStats!P23</f>
        <v>600</v>
      </c>
      <c r="Q23" s="21">
        <f>BaseProtectorStats!Q23</f>
        <v>-2</v>
      </c>
      <c r="R23" s="21">
        <f>BaseProtectorStats!R23</f>
        <v>0</v>
      </c>
      <c r="T23" s="115"/>
      <c r="U23" s="115"/>
      <c r="V23" s="115"/>
      <c r="W23" s="115"/>
      <c r="X23" s="115"/>
      <c r="Y23" s="115"/>
    </row>
    <row r="24" spans="1:25" ht="15.75" customHeight="1" x14ac:dyDescent="0.2">
      <c r="A24" s="21">
        <f>BaseProtectorStats!A24+5</f>
        <v>72005</v>
      </c>
      <c r="B24" s="50" t="s">
        <v>612</v>
      </c>
      <c r="C24" s="22">
        <f>BaseProtectorStats!C24</f>
        <v>18</v>
      </c>
      <c r="D24" s="32">
        <f>BaseProtectorStats!D24*ProtectorUpgradeCorrections!D2</f>
        <v>96.8</v>
      </c>
      <c r="E24" s="24">
        <f>BaseProtectorStats!E24*ProtectorUpgradeCorrections!E2</f>
        <v>41.14</v>
      </c>
      <c r="F24" s="25">
        <f>BaseProtectorStats!F24*ProtectorUpgradeCorrections!F2</f>
        <v>72.599999999999994</v>
      </c>
      <c r="G24" s="26">
        <f>BaseProtectorStats!G24*ProtectorUpgradeCorrections!G2</f>
        <v>31.46</v>
      </c>
      <c r="H24" s="23">
        <f>BaseProtectorStats!H24*ProtectorUpgradeCorrections!H2</f>
        <v>15</v>
      </c>
      <c r="I24" s="23">
        <f>BaseProtectorStats!I24*ProtectorUpgradeCorrections!I2</f>
        <v>-5</v>
      </c>
      <c r="J24" s="23">
        <f>BaseProtectorStats!J24*ProtectorUpgradeCorrections!J2</f>
        <v>0</v>
      </c>
      <c r="K24" s="27">
        <f>BaseProtectorStats!K24*ProtectorUpgradeCorrections!K2</f>
        <v>19.599999999999998</v>
      </c>
      <c r="L24" s="27">
        <f>BaseProtectorStats!L24*ProtectorUpgradeCorrections!L2</f>
        <v>19.599999999999998</v>
      </c>
      <c r="M24" s="28">
        <f>BaseProtectorStats!M24*ProtectorUpgradeCorrections!M2</f>
        <v>35</v>
      </c>
      <c r="N24" s="29">
        <f>BaseProtectorStats!N24*ProtectorUpgradeCorrections!N2</f>
        <v>11.2</v>
      </c>
      <c r="O24" s="30">
        <f>BaseProtectorStats!O24</f>
        <v>9.1999999999999993</v>
      </c>
      <c r="P24" s="21">
        <f>BaseProtectorStats!P24</f>
        <v>600</v>
      </c>
      <c r="Q24" s="21">
        <f>BaseProtectorStats!Q24</f>
        <v>-1</v>
      </c>
      <c r="R24" s="21">
        <f>BaseProtectorStats!R24</f>
        <v>0</v>
      </c>
      <c r="T24" s="115"/>
      <c r="U24" s="115"/>
      <c r="V24" s="115"/>
      <c r="W24" s="115"/>
      <c r="X24" s="115"/>
      <c r="Y24" s="115"/>
    </row>
    <row r="25" spans="1:25" ht="15.75" customHeight="1" x14ac:dyDescent="0.2">
      <c r="A25" s="21">
        <f>BaseProtectorStats!A25+5</f>
        <v>73005</v>
      </c>
      <c r="B25" s="50" t="s">
        <v>670</v>
      </c>
      <c r="C25" s="22">
        <f>BaseProtectorStats!C25</f>
        <v>18</v>
      </c>
      <c r="D25" s="32">
        <f>BaseProtectorStats!D25*ProtectorUpgradeCorrections!D2</f>
        <v>96.8</v>
      </c>
      <c r="E25" s="24">
        <f>BaseProtectorStats!E25*ProtectorUpgradeCorrections!E2</f>
        <v>41.14</v>
      </c>
      <c r="F25" s="25">
        <f>BaseProtectorStats!F25*ProtectorUpgradeCorrections!F2</f>
        <v>72.599999999999994</v>
      </c>
      <c r="G25" s="26">
        <f>BaseProtectorStats!G25*ProtectorUpgradeCorrections!G2</f>
        <v>31.46</v>
      </c>
      <c r="H25" s="23">
        <f>BaseProtectorStats!H25*ProtectorUpgradeCorrections!H2</f>
        <v>15</v>
      </c>
      <c r="I25" s="23">
        <f>BaseProtectorStats!I25*ProtectorUpgradeCorrections!I2</f>
        <v>-5</v>
      </c>
      <c r="J25" s="23">
        <f>BaseProtectorStats!J25*ProtectorUpgradeCorrections!J2</f>
        <v>0</v>
      </c>
      <c r="K25" s="27">
        <f>BaseProtectorStats!K25*ProtectorUpgradeCorrections!K2</f>
        <v>19.599999999999998</v>
      </c>
      <c r="L25" s="27">
        <f>BaseProtectorStats!L25*ProtectorUpgradeCorrections!L2</f>
        <v>19.599999999999998</v>
      </c>
      <c r="M25" s="28">
        <f>BaseProtectorStats!M25*ProtectorUpgradeCorrections!M2</f>
        <v>35</v>
      </c>
      <c r="N25" s="29">
        <f>BaseProtectorStats!N25*ProtectorUpgradeCorrections!N2</f>
        <v>11.2</v>
      </c>
      <c r="O25" s="30">
        <f>BaseProtectorStats!O25</f>
        <v>9.1999999999999993</v>
      </c>
      <c r="P25" s="21">
        <f>BaseProtectorStats!P25</f>
        <v>600</v>
      </c>
      <c r="Q25" s="21">
        <f>BaseProtectorStats!Q25</f>
        <v>-1</v>
      </c>
      <c r="R25" s="21">
        <f>BaseProtectorStats!R25</f>
        <v>0</v>
      </c>
      <c r="T25" s="115"/>
      <c r="U25" s="115"/>
      <c r="V25" s="115"/>
      <c r="W25" s="115"/>
      <c r="X25" s="115"/>
      <c r="Y25" s="115"/>
    </row>
    <row r="26" spans="1:25" ht="15.75" customHeight="1" x14ac:dyDescent="0.2">
      <c r="A26" s="21">
        <f>BaseProtectorStats!A26</f>
        <v>80000</v>
      </c>
      <c r="B26" s="38" t="s">
        <v>479</v>
      </c>
      <c r="C26" s="22">
        <f>BaseProtectorStats!C26</f>
        <v>14</v>
      </c>
      <c r="D26" s="23">
        <f>BaseProtectorStats!D26</f>
        <v>40</v>
      </c>
      <c r="E26" s="24">
        <f>BaseProtectorStats!E26</f>
        <v>19</v>
      </c>
      <c r="F26" s="25">
        <f>BaseProtectorStats!F26</f>
        <v>26</v>
      </c>
      <c r="G26" s="26">
        <f>BaseProtectorStats!G26</f>
        <v>21</v>
      </c>
      <c r="H26" s="23">
        <f>BaseProtectorStats!H26</f>
        <v>15</v>
      </c>
      <c r="I26" s="23">
        <f>BaseProtectorStats!I26</f>
        <v>-13</v>
      </c>
      <c r="J26" s="23">
        <f>BaseProtectorStats!J26</f>
        <v>0</v>
      </c>
      <c r="K26" s="27">
        <f>BaseProtectorStats!K26</f>
        <v>12</v>
      </c>
      <c r="L26" s="27">
        <f>BaseProtectorStats!L26</f>
        <v>12</v>
      </c>
      <c r="M26" s="28">
        <f>BaseProtectorStats!M26</f>
        <v>21</v>
      </c>
      <c r="N26" s="29">
        <f>BaseProtectorStats!N26</f>
        <v>5</v>
      </c>
      <c r="O26" s="30">
        <f>BaseProtectorStats!O26</f>
        <v>6.8</v>
      </c>
      <c r="P26" s="21">
        <f>BaseProtectorStats!P26</f>
        <v>700</v>
      </c>
      <c r="Q26" s="21">
        <f>BaseProtectorStats!Q26</f>
        <v>-1</v>
      </c>
      <c r="R26" s="21">
        <f>BaseProtectorStats!R26</f>
        <v>0</v>
      </c>
      <c r="T26" s="115"/>
      <c r="U26" s="115"/>
      <c r="V26" s="115"/>
      <c r="W26" s="115"/>
      <c r="X26" s="115"/>
      <c r="Y26" s="115"/>
    </row>
    <row r="27" spans="1:25" ht="15.75" customHeight="1" x14ac:dyDescent="0.2">
      <c r="A27" s="21">
        <f>BaseProtectorStats!A27</f>
        <v>81000</v>
      </c>
      <c r="B27" s="50" t="s">
        <v>553</v>
      </c>
      <c r="C27" s="22">
        <f>BaseProtectorStats!C27</f>
        <v>35</v>
      </c>
      <c r="D27" s="23">
        <f>BaseProtectorStats!D27</f>
        <v>106</v>
      </c>
      <c r="E27" s="24">
        <f>BaseProtectorStats!E27</f>
        <v>52</v>
      </c>
      <c r="F27" s="25">
        <f>BaseProtectorStats!F27</f>
        <v>66</v>
      </c>
      <c r="G27" s="26">
        <f>BaseProtectorStats!G27</f>
        <v>59</v>
      </c>
      <c r="H27" s="23">
        <f>BaseProtectorStats!H27</f>
        <v>15</v>
      </c>
      <c r="I27" s="23">
        <f>BaseProtectorStats!I27</f>
        <v>-13</v>
      </c>
      <c r="J27" s="23">
        <f>BaseProtectorStats!J27</f>
        <v>0</v>
      </c>
      <c r="K27" s="27">
        <f>BaseProtectorStats!K27</f>
        <v>28</v>
      </c>
      <c r="L27" s="27">
        <f>BaseProtectorStats!L27</f>
        <v>28</v>
      </c>
      <c r="M27" s="28">
        <f>BaseProtectorStats!M27</f>
        <v>54</v>
      </c>
      <c r="N27" s="29">
        <f>BaseProtectorStats!N27</f>
        <v>9</v>
      </c>
      <c r="O27" s="30">
        <f>BaseProtectorStats!O27</f>
        <v>17.600000000000001</v>
      </c>
      <c r="P27" s="21">
        <f>BaseProtectorStats!P27</f>
        <v>700</v>
      </c>
      <c r="Q27" s="21">
        <f>BaseProtectorStats!Q27</f>
        <v>-2</v>
      </c>
      <c r="R27" s="21">
        <f>BaseProtectorStats!R27</f>
        <v>0</v>
      </c>
      <c r="T27" s="115"/>
      <c r="U27" s="115"/>
      <c r="V27" s="115"/>
      <c r="W27" s="115"/>
      <c r="X27" s="115"/>
      <c r="Y27" s="115"/>
    </row>
    <row r="28" spans="1:25" ht="15.75" customHeight="1" x14ac:dyDescent="0.2">
      <c r="A28" s="49">
        <f>BaseProtectorStats!A28</f>
        <v>82000</v>
      </c>
      <c r="B28" s="50" t="s">
        <v>613</v>
      </c>
      <c r="C28" s="22">
        <f>BaseProtectorStats!C28</f>
        <v>21</v>
      </c>
      <c r="D28" s="23">
        <f>BaseProtectorStats!D28</f>
        <v>61</v>
      </c>
      <c r="E28" s="24">
        <f>BaseProtectorStats!E28</f>
        <v>31</v>
      </c>
      <c r="F28" s="25">
        <f>BaseProtectorStats!F28</f>
        <v>40</v>
      </c>
      <c r="G28" s="26">
        <f>BaseProtectorStats!G28</f>
        <v>33</v>
      </c>
      <c r="H28" s="23">
        <f>BaseProtectorStats!H28</f>
        <v>15</v>
      </c>
      <c r="I28" s="23">
        <f>BaseProtectorStats!I28</f>
        <v>-13</v>
      </c>
      <c r="J28" s="23">
        <f>BaseProtectorStats!J28</f>
        <v>0</v>
      </c>
      <c r="K28" s="27">
        <f>BaseProtectorStats!K28</f>
        <v>16</v>
      </c>
      <c r="L28" s="27">
        <f>BaseProtectorStats!L28</f>
        <v>16</v>
      </c>
      <c r="M28" s="28">
        <f>BaseProtectorStats!M28</f>
        <v>33</v>
      </c>
      <c r="N28" s="29">
        <f>BaseProtectorStats!N28</f>
        <v>5</v>
      </c>
      <c r="O28" s="30">
        <f>BaseProtectorStats!O28</f>
        <v>10.4</v>
      </c>
      <c r="P28" s="21">
        <f>BaseProtectorStats!P28</f>
        <v>700</v>
      </c>
      <c r="Q28" s="21">
        <f>BaseProtectorStats!Q28</f>
        <v>-1</v>
      </c>
      <c r="R28" s="21">
        <f>BaseProtectorStats!R28</f>
        <v>0</v>
      </c>
      <c r="T28" s="115"/>
      <c r="U28" s="115"/>
      <c r="V28" s="115"/>
      <c r="W28" s="115"/>
      <c r="X28" s="115"/>
      <c r="Y28" s="115"/>
    </row>
    <row r="29" spans="1:25" ht="15.75" customHeight="1" x14ac:dyDescent="0.2">
      <c r="A29" s="49">
        <f>BaseProtectorStats!A29</f>
        <v>83000</v>
      </c>
      <c r="B29" s="50" t="s">
        <v>671</v>
      </c>
      <c r="C29" s="22">
        <f>BaseProtectorStats!C29</f>
        <v>21</v>
      </c>
      <c r="D29" s="23">
        <f>BaseProtectorStats!D29</f>
        <v>61</v>
      </c>
      <c r="E29" s="24">
        <f>BaseProtectorStats!E29</f>
        <v>31</v>
      </c>
      <c r="F29" s="25">
        <f>BaseProtectorStats!F29</f>
        <v>40</v>
      </c>
      <c r="G29" s="26">
        <f>BaseProtectorStats!G29</f>
        <v>33</v>
      </c>
      <c r="H29" s="23">
        <f>BaseProtectorStats!H29</f>
        <v>15</v>
      </c>
      <c r="I29" s="23">
        <f>BaseProtectorStats!I29</f>
        <v>-13</v>
      </c>
      <c r="J29" s="23">
        <f>BaseProtectorStats!J29</f>
        <v>0</v>
      </c>
      <c r="K29" s="27">
        <f>BaseProtectorStats!K29</f>
        <v>16</v>
      </c>
      <c r="L29" s="27">
        <f>BaseProtectorStats!L29</f>
        <v>16</v>
      </c>
      <c r="M29" s="28">
        <f>BaseProtectorStats!M29</f>
        <v>33</v>
      </c>
      <c r="N29" s="29">
        <f>BaseProtectorStats!N29</f>
        <v>5</v>
      </c>
      <c r="O29" s="30">
        <f>BaseProtectorStats!O29</f>
        <v>10.4</v>
      </c>
      <c r="P29" s="21">
        <f>BaseProtectorStats!P29</f>
        <v>700</v>
      </c>
      <c r="Q29" s="21">
        <f>BaseProtectorStats!Q29</f>
        <v>-1</v>
      </c>
      <c r="R29" s="21">
        <f>BaseProtectorStats!R29</f>
        <v>0</v>
      </c>
      <c r="T29" s="115"/>
      <c r="U29" s="115"/>
      <c r="V29" s="115"/>
      <c r="W29" s="115"/>
      <c r="X29" s="115"/>
      <c r="Y29" s="115"/>
    </row>
    <row r="30" spans="1:25" ht="15.75" customHeight="1" x14ac:dyDescent="0.2">
      <c r="A30" s="49">
        <f>BaseProtectorStats!A30</f>
        <v>90000</v>
      </c>
      <c r="B30" s="38" t="s">
        <v>480</v>
      </c>
      <c r="C30" s="22">
        <f>BaseProtectorStats!C30</f>
        <v>5</v>
      </c>
      <c r="D30" s="23">
        <f>BaseProtectorStats!D30</f>
        <v>20</v>
      </c>
      <c r="E30" s="24">
        <f>BaseProtectorStats!E30</f>
        <v>18</v>
      </c>
      <c r="F30" s="25">
        <f>BaseProtectorStats!F30</f>
        <v>17</v>
      </c>
      <c r="G30" s="26">
        <f>BaseProtectorStats!G30</f>
        <v>13</v>
      </c>
      <c r="H30" s="23">
        <f>BaseProtectorStats!H30</f>
        <v>14</v>
      </c>
      <c r="I30" s="23">
        <f>BaseProtectorStats!I30</f>
        <v>-4</v>
      </c>
      <c r="J30" s="23">
        <f>BaseProtectorStats!J30</f>
        <v>0</v>
      </c>
      <c r="K30" s="27">
        <f>BaseProtectorStats!K30</f>
        <v>13</v>
      </c>
      <c r="L30" s="27">
        <f>BaseProtectorStats!L30</f>
        <v>13</v>
      </c>
      <c r="M30" s="28">
        <f>BaseProtectorStats!M30</f>
        <v>15</v>
      </c>
      <c r="N30" s="29">
        <f>BaseProtectorStats!N30</f>
        <v>0</v>
      </c>
      <c r="O30" s="30">
        <f>BaseProtectorStats!O30</f>
        <v>3.9</v>
      </c>
      <c r="P30" s="21">
        <f>BaseProtectorStats!P30</f>
        <v>300</v>
      </c>
      <c r="Q30" s="21">
        <f>BaseProtectorStats!Q30</f>
        <v>0</v>
      </c>
      <c r="R30" s="21">
        <f>BaseProtectorStats!R30</f>
        <v>0</v>
      </c>
      <c r="T30" s="115"/>
      <c r="U30" s="115"/>
      <c r="V30" s="115"/>
      <c r="W30" s="115"/>
      <c r="X30" s="115"/>
      <c r="Y30" s="115"/>
    </row>
    <row r="31" spans="1:25" ht="15.75" customHeight="1" x14ac:dyDescent="0.2">
      <c r="A31" s="49">
        <f>BaseProtectorStats!A31</f>
        <v>91000</v>
      </c>
      <c r="B31" s="50" t="s">
        <v>554</v>
      </c>
      <c r="C31" s="22">
        <f>BaseProtectorStats!C31</f>
        <v>12</v>
      </c>
      <c r="D31" s="23">
        <f>BaseProtectorStats!D31</f>
        <v>53</v>
      </c>
      <c r="E31" s="24">
        <f>BaseProtectorStats!E31</f>
        <v>45</v>
      </c>
      <c r="F31" s="25">
        <f>BaseProtectorStats!F31</f>
        <v>45</v>
      </c>
      <c r="G31" s="26">
        <f>BaseProtectorStats!G31</f>
        <v>35</v>
      </c>
      <c r="H31" s="23">
        <f>BaseProtectorStats!H31</f>
        <v>14</v>
      </c>
      <c r="I31" s="23">
        <f>BaseProtectorStats!I31</f>
        <v>-4</v>
      </c>
      <c r="J31" s="23">
        <f>BaseProtectorStats!J31</f>
        <v>0</v>
      </c>
      <c r="K31" s="27">
        <f>BaseProtectorStats!K31</f>
        <v>33</v>
      </c>
      <c r="L31" s="27">
        <f>BaseProtectorStats!L31</f>
        <v>33</v>
      </c>
      <c r="M31" s="28">
        <f>BaseProtectorStats!M31</f>
        <v>38</v>
      </c>
      <c r="N31" s="29">
        <f>BaseProtectorStats!N31</f>
        <v>0</v>
      </c>
      <c r="O31" s="30">
        <f>BaseProtectorStats!O31</f>
        <v>10.1</v>
      </c>
      <c r="P31" s="21">
        <f>BaseProtectorStats!P31</f>
        <v>300</v>
      </c>
      <c r="Q31" s="21">
        <f>BaseProtectorStats!Q31</f>
        <v>0</v>
      </c>
      <c r="R31" s="21">
        <f>BaseProtectorStats!R31</f>
        <v>0</v>
      </c>
      <c r="T31" s="115"/>
      <c r="U31" s="115"/>
      <c r="V31" s="115"/>
      <c r="W31" s="115"/>
      <c r="X31" s="115"/>
      <c r="Y31" s="115"/>
    </row>
    <row r="32" spans="1:25" ht="15.75" customHeight="1" x14ac:dyDescent="0.2">
      <c r="A32" s="49">
        <f>BaseProtectorStats!A32</f>
        <v>92000</v>
      </c>
      <c r="B32" s="50" t="s">
        <v>614</v>
      </c>
      <c r="C32" s="22">
        <f>BaseProtectorStats!C32</f>
        <v>3</v>
      </c>
      <c r="D32" s="23">
        <f>BaseProtectorStats!D32</f>
        <v>17</v>
      </c>
      <c r="E32" s="24">
        <f>BaseProtectorStats!E32</f>
        <v>13</v>
      </c>
      <c r="F32" s="25">
        <f>BaseProtectorStats!F32</f>
        <v>13</v>
      </c>
      <c r="G32" s="26">
        <f>BaseProtectorStats!G32</f>
        <v>10</v>
      </c>
      <c r="H32" s="23">
        <f>BaseProtectorStats!H32</f>
        <v>14</v>
      </c>
      <c r="I32" s="23">
        <f>BaseProtectorStats!I32</f>
        <v>-4</v>
      </c>
      <c r="J32" s="23">
        <f>BaseProtectorStats!J32</f>
        <v>0</v>
      </c>
      <c r="K32" s="27">
        <f>BaseProtectorStats!K32</f>
        <v>10</v>
      </c>
      <c r="L32" s="27">
        <f>BaseProtectorStats!L32</f>
        <v>10</v>
      </c>
      <c r="M32" s="28">
        <f>BaseProtectorStats!M32</f>
        <v>12</v>
      </c>
      <c r="N32" s="29">
        <f>BaseProtectorStats!N32</f>
        <v>0</v>
      </c>
      <c r="O32" s="30">
        <f>BaseProtectorStats!O32</f>
        <v>3</v>
      </c>
      <c r="P32" s="21">
        <f>BaseProtectorStats!P32</f>
        <v>300</v>
      </c>
      <c r="Q32" s="21">
        <f>BaseProtectorStats!Q32</f>
        <v>0</v>
      </c>
      <c r="R32" s="21">
        <f>BaseProtectorStats!R32</f>
        <v>0</v>
      </c>
      <c r="T32" s="115"/>
      <c r="U32" s="115"/>
      <c r="V32" s="115"/>
      <c r="W32" s="115"/>
      <c r="X32" s="115"/>
      <c r="Y32" s="115"/>
    </row>
    <row r="33" spans="1:25" ht="15.75" customHeight="1" x14ac:dyDescent="0.2">
      <c r="A33" s="49">
        <f>BaseProtectorStats!A33</f>
        <v>93000</v>
      </c>
      <c r="B33" s="50" t="s">
        <v>672</v>
      </c>
      <c r="C33" s="22">
        <f>BaseProtectorStats!C33</f>
        <v>7</v>
      </c>
      <c r="D33" s="23">
        <f>BaseProtectorStats!D33</f>
        <v>32</v>
      </c>
      <c r="E33" s="24">
        <f>BaseProtectorStats!E33</f>
        <v>27</v>
      </c>
      <c r="F33" s="25">
        <f>BaseProtectorStats!F33</f>
        <v>27</v>
      </c>
      <c r="G33" s="26">
        <f>BaseProtectorStats!G33</f>
        <v>20</v>
      </c>
      <c r="H33" s="23">
        <f>BaseProtectorStats!H33</f>
        <v>14</v>
      </c>
      <c r="I33" s="23">
        <f>BaseProtectorStats!I33</f>
        <v>-4</v>
      </c>
      <c r="J33" s="23">
        <f>BaseProtectorStats!J33</f>
        <v>0</v>
      </c>
      <c r="K33" s="27">
        <f>BaseProtectorStats!K33</f>
        <v>20</v>
      </c>
      <c r="L33" s="27">
        <f>BaseProtectorStats!L33</f>
        <v>20</v>
      </c>
      <c r="M33" s="28">
        <f>BaseProtectorStats!M33</f>
        <v>23</v>
      </c>
      <c r="N33" s="29">
        <f>BaseProtectorStats!N33</f>
        <v>0</v>
      </c>
      <c r="O33" s="30">
        <f>BaseProtectorStats!O33</f>
        <v>6</v>
      </c>
      <c r="P33" s="21">
        <f>BaseProtectorStats!P33</f>
        <v>300</v>
      </c>
      <c r="Q33" s="21">
        <f>BaseProtectorStats!Q33</f>
        <v>0</v>
      </c>
      <c r="R33" s="21">
        <f>BaseProtectorStats!R33</f>
        <v>0</v>
      </c>
      <c r="T33" s="115"/>
      <c r="U33" s="115"/>
      <c r="V33" s="115"/>
      <c r="W33" s="115"/>
      <c r="X33" s="115"/>
      <c r="Y33" s="115"/>
    </row>
    <row r="34" spans="1:25" ht="15.75" customHeight="1" x14ac:dyDescent="0.2">
      <c r="A34" s="21">
        <f>BaseProtectorStats!A34+5</f>
        <v>100005</v>
      </c>
      <c r="B34" s="38" t="s">
        <v>481</v>
      </c>
      <c r="C34" s="22">
        <f>BaseProtectorStats!C34</f>
        <v>8</v>
      </c>
      <c r="D34" s="32">
        <f>BaseProtectorStats!D34*ProtectorUpgradeCorrections!D4</f>
        <v>27.900000000000002</v>
      </c>
      <c r="E34" s="24">
        <f>BaseProtectorStats!E34*ProtectorUpgradeCorrections!E4</f>
        <v>15.5</v>
      </c>
      <c r="F34" s="25">
        <f>BaseProtectorStats!F34*ProtectorUpgradeCorrections!F4</f>
        <v>17.05</v>
      </c>
      <c r="G34" s="26">
        <f>BaseProtectorStats!G34*ProtectorUpgradeCorrections!G4</f>
        <v>10.85</v>
      </c>
      <c r="H34" s="23">
        <f>BaseProtectorStats!H34*ProtectorUpgradeCorrections!H4</f>
        <v>16</v>
      </c>
      <c r="I34" s="23">
        <f>BaseProtectorStats!I34*ProtectorUpgradeCorrections!I4</f>
        <v>-5</v>
      </c>
      <c r="J34" s="23">
        <f>BaseProtectorStats!J34*ProtectorUpgradeCorrections!J4</f>
        <v>0</v>
      </c>
      <c r="K34" s="27">
        <f>BaseProtectorStats!K34*ProtectorUpgradeCorrections!K4</f>
        <v>10.16</v>
      </c>
      <c r="L34" s="27">
        <f>BaseProtectorStats!L34*ProtectorUpgradeCorrections!L4</f>
        <v>10.16</v>
      </c>
      <c r="M34" s="28">
        <f>BaseProtectorStats!M34*ProtectorUpgradeCorrections!M4</f>
        <v>13.97</v>
      </c>
      <c r="N34" s="29">
        <f>BaseProtectorStats!N34*ProtectorUpgradeCorrections!N4</f>
        <v>10.16</v>
      </c>
      <c r="O34" s="30">
        <f>BaseProtectorStats!O34</f>
        <v>4.5</v>
      </c>
      <c r="P34" s="21">
        <f>BaseProtectorStats!P34</f>
        <v>500</v>
      </c>
      <c r="Q34" s="21">
        <f>BaseProtectorStats!Q34</f>
        <v>0</v>
      </c>
      <c r="R34" s="21">
        <f>BaseProtectorStats!R34</f>
        <v>0</v>
      </c>
      <c r="T34" s="115"/>
      <c r="U34" s="115"/>
      <c r="V34" s="115"/>
      <c r="W34" s="115"/>
      <c r="X34" s="115"/>
      <c r="Y34" s="115"/>
    </row>
    <row r="35" spans="1:25" ht="15.75" customHeight="1" x14ac:dyDescent="0.2">
      <c r="A35" s="21">
        <f>BaseProtectorStats!A35+5</f>
        <v>101005</v>
      </c>
      <c r="B35" s="50" t="s">
        <v>555</v>
      </c>
      <c r="C35" s="22">
        <f>BaseProtectorStats!C35</f>
        <v>20</v>
      </c>
      <c r="D35" s="32">
        <f>BaseProtectorStats!D35*ProtectorUpgradeCorrections!D4</f>
        <v>74.400000000000006</v>
      </c>
      <c r="E35" s="24">
        <f>BaseProtectorStats!E35*ProtectorUpgradeCorrections!E4</f>
        <v>35.65</v>
      </c>
      <c r="F35" s="25">
        <f>BaseProtectorStats!F35*ProtectorUpgradeCorrections!F4</f>
        <v>46.5</v>
      </c>
      <c r="G35" s="26">
        <f>BaseProtectorStats!G35*ProtectorUpgradeCorrections!G4</f>
        <v>29.45</v>
      </c>
      <c r="H35" s="23">
        <f>BaseProtectorStats!H35*ProtectorUpgradeCorrections!H4</f>
        <v>16</v>
      </c>
      <c r="I35" s="23">
        <f>BaseProtectorStats!I35*ProtectorUpgradeCorrections!I4</f>
        <v>-5</v>
      </c>
      <c r="J35" s="23">
        <f>BaseProtectorStats!J35*ProtectorUpgradeCorrections!J4</f>
        <v>0</v>
      </c>
      <c r="K35" s="27">
        <f>BaseProtectorStats!K35*ProtectorUpgradeCorrections!K4</f>
        <v>27.94</v>
      </c>
      <c r="L35" s="27">
        <f>BaseProtectorStats!L35*ProtectorUpgradeCorrections!L4</f>
        <v>27.94</v>
      </c>
      <c r="M35" s="28">
        <f>BaseProtectorStats!M35*ProtectorUpgradeCorrections!M4</f>
        <v>35.56</v>
      </c>
      <c r="N35" s="29">
        <f>BaseProtectorStats!N35*ProtectorUpgradeCorrections!N4</f>
        <v>27.94</v>
      </c>
      <c r="O35" s="30">
        <f>BaseProtectorStats!O35</f>
        <v>11.7</v>
      </c>
      <c r="P35" s="21">
        <f>BaseProtectorStats!P35</f>
        <v>500</v>
      </c>
      <c r="Q35" s="21">
        <f>BaseProtectorStats!Q35</f>
        <v>0</v>
      </c>
      <c r="R35" s="21">
        <f>BaseProtectorStats!R35</f>
        <v>0</v>
      </c>
      <c r="T35" s="115"/>
      <c r="U35" s="115"/>
      <c r="V35" s="115"/>
      <c r="W35" s="115"/>
      <c r="X35" s="115"/>
      <c r="Y35" s="115"/>
    </row>
    <row r="36" spans="1:25" ht="15.75" customHeight="1" x14ac:dyDescent="0.2">
      <c r="A36" s="21">
        <f>BaseProtectorStats!A36+5</f>
        <v>102005</v>
      </c>
      <c r="B36" s="50" t="s">
        <v>615</v>
      </c>
      <c r="C36" s="22">
        <f>BaseProtectorStats!C36</f>
        <v>8</v>
      </c>
      <c r="D36" s="32">
        <f>BaseProtectorStats!D36*ProtectorUpgradeCorrections!D4</f>
        <v>32.550000000000004</v>
      </c>
      <c r="E36" s="24">
        <f>BaseProtectorStats!E36*ProtectorUpgradeCorrections!E4</f>
        <v>15.5</v>
      </c>
      <c r="F36" s="25">
        <f>BaseProtectorStats!F36*ProtectorUpgradeCorrections!F4</f>
        <v>18.600000000000001</v>
      </c>
      <c r="G36" s="26">
        <f>BaseProtectorStats!G36*ProtectorUpgradeCorrections!G4</f>
        <v>12.4</v>
      </c>
      <c r="H36" s="23">
        <f>BaseProtectorStats!H36*ProtectorUpgradeCorrections!H4</f>
        <v>16</v>
      </c>
      <c r="I36" s="23">
        <f>BaseProtectorStats!I36*ProtectorUpgradeCorrections!I4</f>
        <v>-5</v>
      </c>
      <c r="J36" s="23">
        <f>BaseProtectorStats!J36*ProtectorUpgradeCorrections!J4</f>
        <v>0</v>
      </c>
      <c r="K36" s="27">
        <f>BaseProtectorStats!K36*ProtectorUpgradeCorrections!K4</f>
        <v>12.7</v>
      </c>
      <c r="L36" s="27">
        <f>BaseProtectorStats!L36*ProtectorUpgradeCorrections!L4</f>
        <v>12.7</v>
      </c>
      <c r="M36" s="28">
        <f>BaseProtectorStats!M36*ProtectorUpgradeCorrections!M4</f>
        <v>13.97</v>
      </c>
      <c r="N36" s="29">
        <f>BaseProtectorStats!N36*ProtectorUpgradeCorrections!N4</f>
        <v>12.7</v>
      </c>
      <c r="O36" s="30">
        <f>BaseProtectorStats!O36</f>
        <v>5</v>
      </c>
      <c r="P36" s="21">
        <f>BaseProtectorStats!P36</f>
        <v>500</v>
      </c>
      <c r="Q36" s="21">
        <f>BaseProtectorStats!Q36</f>
        <v>0</v>
      </c>
      <c r="R36" s="21">
        <f>BaseProtectorStats!R36</f>
        <v>0</v>
      </c>
      <c r="T36" s="115"/>
      <c r="U36" s="115"/>
      <c r="V36" s="115"/>
      <c r="W36" s="115"/>
      <c r="X36" s="115"/>
      <c r="Y36" s="115"/>
    </row>
    <row r="37" spans="1:25" ht="15.75" customHeight="1" x14ac:dyDescent="0.2">
      <c r="A37" s="21">
        <f>BaseProtectorStats!A37+5</f>
        <v>103005</v>
      </c>
      <c r="B37" s="50" t="s">
        <v>673</v>
      </c>
      <c r="C37" s="22">
        <f>BaseProtectorStats!C37</f>
        <v>11</v>
      </c>
      <c r="D37" s="32">
        <f>BaseProtectorStats!D37*ProtectorUpgradeCorrections!D4</f>
        <v>43.4</v>
      </c>
      <c r="E37" s="24">
        <f>BaseProtectorStats!E37*ProtectorUpgradeCorrections!E4</f>
        <v>21.7</v>
      </c>
      <c r="F37" s="25">
        <f>BaseProtectorStats!F37*ProtectorUpgradeCorrections!F4</f>
        <v>27.900000000000002</v>
      </c>
      <c r="G37" s="26">
        <f>BaseProtectorStats!G37*ProtectorUpgradeCorrections!G4</f>
        <v>17.05</v>
      </c>
      <c r="H37" s="23">
        <f>BaseProtectorStats!H37*ProtectorUpgradeCorrections!H4</f>
        <v>16</v>
      </c>
      <c r="I37" s="23">
        <f>BaseProtectorStats!I37*ProtectorUpgradeCorrections!I4</f>
        <v>-5</v>
      </c>
      <c r="J37" s="23">
        <f>BaseProtectorStats!J37*ProtectorUpgradeCorrections!J4</f>
        <v>0</v>
      </c>
      <c r="K37" s="27">
        <f>BaseProtectorStats!K37*ProtectorUpgradeCorrections!K4</f>
        <v>17.78</v>
      </c>
      <c r="L37" s="27">
        <f>BaseProtectorStats!L37*ProtectorUpgradeCorrections!L4</f>
        <v>17.78</v>
      </c>
      <c r="M37" s="28">
        <f>BaseProtectorStats!M37*ProtectorUpgradeCorrections!M4</f>
        <v>19.05</v>
      </c>
      <c r="N37" s="29">
        <f>BaseProtectorStats!N37*ProtectorUpgradeCorrections!N4</f>
        <v>17.78</v>
      </c>
      <c r="O37" s="30">
        <f>BaseProtectorStats!O37</f>
        <v>6.9</v>
      </c>
      <c r="P37" s="21">
        <f>BaseProtectorStats!P37</f>
        <v>500</v>
      </c>
      <c r="Q37" s="21">
        <f>BaseProtectorStats!Q37</f>
        <v>0</v>
      </c>
      <c r="R37" s="21">
        <f>BaseProtectorStats!R37</f>
        <v>0</v>
      </c>
      <c r="T37" s="115"/>
      <c r="U37" s="115"/>
      <c r="V37" s="115"/>
      <c r="W37" s="115"/>
      <c r="X37" s="115"/>
      <c r="Y37" s="115"/>
    </row>
    <row r="38" spans="1:25" ht="15.75" customHeight="1" x14ac:dyDescent="0.2">
      <c r="A38" s="49">
        <f>BaseProtectorStats!A38</f>
        <v>110000</v>
      </c>
      <c r="B38" s="38" t="s">
        <v>482</v>
      </c>
      <c r="C38" s="22">
        <f>BaseProtectorStats!C38</f>
        <v>8</v>
      </c>
      <c r="D38" s="23">
        <f>BaseProtectorStats!D38</f>
        <v>18</v>
      </c>
      <c r="E38" s="24">
        <f>BaseProtectorStats!E38</f>
        <v>12</v>
      </c>
      <c r="F38" s="25">
        <f>BaseProtectorStats!F38</f>
        <v>13</v>
      </c>
      <c r="G38" s="26">
        <f>BaseProtectorStats!G38</f>
        <v>10</v>
      </c>
      <c r="H38" s="23">
        <f>BaseProtectorStats!H38</f>
        <v>15</v>
      </c>
      <c r="I38" s="23">
        <f>BaseProtectorStats!I38</f>
        <v>-5</v>
      </c>
      <c r="J38" s="23">
        <f>BaseProtectorStats!J38</f>
        <v>0</v>
      </c>
      <c r="K38" s="27">
        <f>BaseProtectorStats!K38</f>
        <v>7</v>
      </c>
      <c r="L38" s="27">
        <f>BaseProtectorStats!L38</f>
        <v>7</v>
      </c>
      <c r="M38" s="28">
        <f>BaseProtectorStats!M38</f>
        <v>11</v>
      </c>
      <c r="N38" s="29">
        <f>BaseProtectorStats!N38</f>
        <v>18</v>
      </c>
      <c r="O38" s="30">
        <f>BaseProtectorStats!O38</f>
        <v>5.0999999999999996</v>
      </c>
      <c r="P38" s="21">
        <f>BaseProtectorStats!P38</f>
        <v>500</v>
      </c>
      <c r="Q38" s="21">
        <f>BaseProtectorStats!Q38</f>
        <v>0</v>
      </c>
      <c r="R38" s="21">
        <f>BaseProtectorStats!R38</f>
        <v>0</v>
      </c>
      <c r="T38" s="115"/>
      <c r="U38" s="115"/>
      <c r="V38" s="115"/>
      <c r="W38" s="115"/>
      <c r="X38" s="115"/>
      <c r="Y38" s="115"/>
    </row>
    <row r="39" spans="1:25" ht="15.75" customHeight="1" x14ac:dyDescent="0.2">
      <c r="A39" s="21">
        <f>BaseProtectorStats!A39</f>
        <v>111000</v>
      </c>
      <c r="B39" s="50" t="s">
        <v>556</v>
      </c>
      <c r="C39" s="22">
        <f>BaseProtectorStats!C39</f>
        <v>20</v>
      </c>
      <c r="D39" s="23">
        <f>BaseProtectorStats!D39</f>
        <v>47</v>
      </c>
      <c r="E39" s="24">
        <f>BaseProtectorStats!E39</f>
        <v>31</v>
      </c>
      <c r="F39" s="25">
        <f>BaseProtectorStats!F39</f>
        <v>34</v>
      </c>
      <c r="G39" s="26">
        <f>BaseProtectorStats!G39</f>
        <v>25</v>
      </c>
      <c r="H39" s="23">
        <f>BaseProtectorStats!H39</f>
        <v>15</v>
      </c>
      <c r="I39" s="23">
        <f>BaseProtectorStats!I39</f>
        <v>-5</v>
      </c>
      <c r="J39" s="23">
        <f>BaseProtectorStats!J39</f>
        <v>0</v>
      </c>
      <c r="K39" s="27">
        <f>BaseProtectorStats!K39</f>
        <v>19</v>
      </c>
      <c r="L39" s="27">
        <f>BaseProtectorStats!L39</f>
        <v>19</v>
      </c>
      <c r="M39" s="28">
        <f>BaseProtectorStats!M39</f>
        <v>28</v>
      </c>
      <c r="N39" s="29">
        <f>BaseProtectorStats!N39</f>
        <v>24</v>
      </c>
      <c r="O39" s="30">
        <f>BaseProtectorStats!O39</f>
        <v>13.3</v>
      </c>
      <c r="P39" s="21">
        <f>BaseProtectorStats!P39</f>
        <v>500</v>
      </c>
      <c r="Q39" s="21">
        <f>BaseProtectorStats!Q39</f>
        <v>-1</v>
      </c>
      <c r="R39" s="21">
        <f>BaseProtectorStats!R39</f>
        <v>0</v>
      </c>
      <c r="T39" s="115"/>
      <c r="U39" s="115"/>
      <c r="V39" s="115"/>
      <c r="W39" s="115"/>
      <c r="X39" s="115"/>
      <c r="Y39" s="115"/>
    </row>
    <row r="40" spans="1:25" ht="15.75" customHeight="1" x14ac:dyDescent="0.2">
      <c r="A40" s="21">
        <f>BaseProtectorStats!A40</f>
        <v>112000</v>
      </c>
      <c r="B40" s="50" t="s">
        <v>616</v>
      </c>
      <c r="C40" s="22">
        <f>BaseProtectorStats!C40</f>
        <v>4</v>
      </c>
      <c r="D40" s="23">
        <f>BaseProtectorStats!D40</f>
        <v>11</v>
      </c>
      <c r="E40" s="24">
        <f>BaseProtectorStats!E40</f>
        <v>7</v>
      </c>
      <c r="F40" s="25">
        <f>BaseProtectorStats!F40</f>
        <v>7</v>
      </c>
      <c r="G40" s="26">
        <f>BaseProtectorStats!G40</f>
        <v>6</v>
      </c>
      <c r="H40" s="23">
        <f>BaseProtectorStats!H40</f>
        <v>15</v>
      </c>
      <c r="I40" s="23">
        <f>BaseProtectorStats!I40</f>
        <v>-5</v>
      </c>
      <c r="J40" s="23">
        <f>BaseProtectorStats!J40</f>
        <v>0</v>
      </c>
      <c r="K40" s="27">
        <f>BaseProtectorStats!K40</f>
        <v>5</v>
      </c>
      <c r="L40" s="27">
        <f>BaseProtectorStats!L40</f>
        <v>5</v>
      </c>
      <c r="M40" s="28">
        <f>BaseProtectorStats!M40</f>
        <v>6</v>
      </c>
      <c r="N40" s="29">
        <f>BaseProtectorStats!N40</f>
        <v>4</v>
      </c>
      <c r="O40" s="30">
        <f>BaseProtectorStats!O40</f>
        <v>3</v>
      </c>
      <c r="P40" s="21">
        <f>BaseProtectorStats!P40</f>
        <v>500</v>
      </c>
      <c r="Q40" s="21">
        <f>BaseProtectorStats!Q40</f>
        <v>0</v>
      </c>
      <c r="R40" s="21">
        <f>BaseProtectorStats!R40</f>
        <v>0</v>
      </c>
      <c r="T40" s="115"/>
      <c r="U40" s="115"/>
      <c r="V40" s="115"/>
      <c r="W40" s="115"/>
      <c r="X40" s="115"/>
      <c r="Y40" s="115"/>
    </row>
    <row r="41" spans="1:25" ht="15.75" customHeight="1" x14ac:dyDescent="0.2">
      <c r="A41" s="49">
        <f>BaseProtectorStats!A41</f>
        <v>113000</v>
      </c>
      <c r="B41" s="50" t="s">
        <v>674</v>
      </c>
      <c r="C41" s="22">
        <f>BaseProtectorStats!C41</f>
        <v>6</v>
      </c>
      <c r="D41" s="23">
        <f>BaseProtectorStats!D41</f>
        <v>14</v>
      </c>
      <c r="E41" s="24">
        <f>BaseProtectorStats!E41</f>
        <v>10</v>
      </c>
      <c r="F41" s="25">
        <f>BaseProtectorStats!F41</f>
        <v>11</v>
      </c>
      <c r="G41" s="26">
        <f>BaseProtectorStats!G41</f>
        <v>7</v>
      </c>
      <c r="H41" s="23">
        <f>BaseProtectorStats!H41</f>
        <v>15</v>
      </c>
      <c r="I41" s="23">
        <f>BaseProtectorStats!I41</f>
        <v>-5</v>
      </c>
      <c r="J41" s="23">
        <f>BaseProtectorStats!J41</f>
        <v>0</v>
      </c>
      <c r="K41" s="27">
        <f>BaseProtectorStats!K41</f>
        <v>6</v>
      </c>
      <c r="L41" s="27">
        <f>BaseProtectorStats!L41</f>
        <v>6</v>
      </c>
      <c r="M41" s="28">
        <f>BaseProtectorStats!M41</f>
        <v>8</v>
      </c>
      <c r="N41" s="29">
        <f>BaseProtectorStats!N41</f>
        <v>5</v>
      </c>
      <c r="O41" s="30">
        <f>BaseProtectorStats!O41</f>
        <v>4</v>
      </c>
      <c r="P41" s="21">
        <f>BaseProtectorStats!P41</f>
        <v>500</v>
      </c>
      <c r="Q41" s="21">
        <f>BaseProtectorStats!Q41</f>
        <v>0</v>
      </c>
      <c r="R41" s="21">
        <f>BaseProtectorStats!R41</f>
        <v>0</v>
      </c>
      <c r="T41" s="115"/>
      <c r="U41" s="115"/>
      <c r="V41" s="115"/>
      <c r="W41" s="115"/>
      <c r="X41" s="115"/>
      <c r="Y41" s="115"/>
    </row>
    <row r="42" spans="1:25" ht="15.75" customHeight="1" x14ac:dyDescent="0.2">
      <c r="A42" s="49">
        <f>BaseProtectorStats!A42</f>
        <v>120000</v>
      </c>
      <c r="B42" s="38" t="s">
        <v>483</v>
      </c>
      <c r="C42" s="22">
        <f>BaseProtectorStats!C42</f>
        <v>15</v>
      </c>
      <c r="D42" s="23">
        <f>BaseProtectorStats!D42</f>
        <v>35</v>
      </c>
      <c r="E42" s="24">
        <f>BaseProtectorStats!E42</f>
        <v>17</v>
      </c>
      <c r="F42" s="25">
        <f>BaseProtectorStats!F42</f>
        <v>21</v>
      </c>
      <c r="G42" s="26">
        <f>BaseProtectorStats!G42</f>
        <v>21</v>
      </c>
      <c r="H42" s="23">
        <f>BaseProtectorStats!H42</f>
        <v>15</v>
      </c>
      <c r="I42" s="23">
        <f>BaseProtectorStats!I42</f>
        <v>-6</v>
      </c>
      <c r="J42" s="23">
        <f>BaseProtectorStats!J42</f>
        <v>0</v>
      </c>
      <c r="K42" s="27">
        <f>BaseProtectorStats!K42</f>
        <v>6</v>
      </c>
      <c r="L42" s="27">
        <f>BaseProtectorStats!L42</f>
        <v>6</v>
      </c>
      <c r="M42" s="28">
        <f>BaseProtectorStats!M42</f>
        <v>17</v>
      </c>
      <c r="N42" s="29">
        <f>BaseProtectorStats!N42</f>
        <v>0</v>
      </c>
      <c r="O42" s="30">
        <f>BaseProtectorStats!O42</f>
        <v>6.8</v>
      </c>
      <c r="P42" s="21">
        <f>BaseProtectorStats!P42</f>
        <v>800</v>
      </c>
      <c r="Q42" s="21">
        <f>BaseProtectorStats!Q42</f>
        <v>-1</v>
      </c>
      <c r="R42" s="21">
        <f>BaseProtectorStats!R42</f>
        <v>0</v>
      </c>
      <c r="T42" s="115"/>
      <c r="U42" s="115"/>
      <c r="V42" s="115"/>
      <c r="W42" s="115"/>
      <c r="X42" s="115"/>
      <c r="Y42" s="115"/>
    </row>
    <row r="43" spans="1:25" ht="15.75" customHeight="1" x14ac:dyDescent="0.2">
      <c r="A43" s="49">
        <f>BaseProtectorStats!A43</f>
        <v>121000</v>
      </c>
      <c r="B43" s="50" t="s">
        <v>557</v>
      </c>
      <c r="C43" s="22">
        <f>BaseProtectorStats!C43</f>
        <v>39</v>
      </c>
      <c r="D43" s="23">
        <f>BaseProtectorStats!D43</f>
        <v>91</v>
      </c>
      <c r="E43" s="24">
        <f>BaseProtectorStats!E43</f>
        <v>45</v>
      </c>
      <c r="F43" s="25">
        <f>BaseProtectorStats!F43</f>
        <v>54</v>
      </c>
      <c r="G43" s="26">
        <f>BaseProtectorStats!G43</f>
        <v>54</v>
      </c>
      <c r="H43" s="23">
        <f>BaseProtectorStats!H43</f>
        <v>15</v>
      </c>
      <c r="I43" s="23">
        <f>BaseProtectorStats!I43</f>
        <v>-6</v>
      </c>
      <c r="J43" s="23">
        <f>BaseProtectorStats!J43</f>
        <v>0</v>
      </c>
      <c r="K43" s="27">
        <f>BaseProtectorStats!K43</f>
        <v>16</v>
      </c>
      <c r="L43" s="27">
        <f>BaseProtectorStats!L43</f>
        <v>16</v>
      </c>
      <c r="M43" s="28">
        <f>BaseProtectorStats!M43</f>
        <v>45</v>
      </c>
      <c r="N43" s="29">
        <f>BaseProtectorStats!N43</f>
        <v>0</v>
      </c>
      <c r="O43" s="30">
        <f>BaseProtectorStats!O43</f>
        <v>17.600000000000001</v>
      </c>
      <c r="P43" s="21">
        <f>BaseProtectorStats!P43</f>
        <v>800</v>
      </c>
      <c r="Q43" s="21">
        <f>BaseProtectorStats!Q43</f>
        <v>-2</v>
      </c>
      <c r="R43" s="21">
        <f>BaseProtectorStats!R43</f>
        <v>0</v>
      </c>
      <c r="T43" s="115"/>
      <c r="U43" s="115"/>
      <c r="V43" s="115"/>
      <c r="W43" s="115"/>
      <c r="X43" s="115"/>
      <c r="Y43" s="115"/>
    </row>
    <row r="44" spans="1:25" ht="15.75" customHeight="1" x14ac:dyDescent="0.2">
      <c r="A44" s="49">
        <f>BaseProtectorStats!A44</f>
        <v>122000</v>
      </c>
      <c r="B44" s="50" t="s">
        <v>617</v>
      </c>
      <c r="C44" s="22">
        <f>BaseProtectorStats!C44</f>
        <v>23</v>
      </c>
      <c r="D44" s="23">
        <f>BaseProtectorStats!D44</f>
        <v>54</v>
      </c>
      <c r="E44" s="24">
        <f>BaseProtectorStats!E44</f>
        <v>27</v>
      </c>
      <c r="F44" s="25">
        <f>BaseProtectorStats!F44</f>
        <v>33</v>
      </c>
      <c r="G44" s="26">
        <f>BaseProtectorStats!G44</f>
        <v>33</v>
      </c>
      <c r="H44" s="23">
        <f>BaseProtectorStats!H44</f>
        <v>15</v>
      </c>
      <c r="I44" s="23">
        <f>BaseProtectorStats!I44</f>
        <v>-6</v>
      </c>
      <c r="J44" s="23">
        <f>BaseProtectorStats!J44</f>
        <v>0</v>
      </c>
      <c r="K44" s="27">
        <f>BaseProtectorStats!K44</f>
        <v>10</v>
      </c>
      <c r="L44" s="27">
        <f>BaseProtectorStats!L44</f>
        <v>10</v>
      </c>
      <c r="M44" s="28">
        <f>BaseProtectorStats!M44</f>
        <v>27</v>
      </c>
      <c r="N44" s="29">
        <f>BaseProtectorStats!N44</f>
        <v>0</v>
      </c>
      <c r="O44" s="30">
        <f>BaseProtectorStats!O44</f>
        <v>10.4</v>
      </c>
      <c r="P44" s="21">
        <f>BaseProtectorStats!P44</f>
        <v>800</v>
      </c>
      <c r="Q44" s="21">
        <f>BaseProtectorStats!Q44</f>
        <v>-1</v>
      </c>
      <c r="R44" s="21">
        <f>BaseProtectorStats!R44</f>
        <v>0</v>
      </c>
      <c r="T44" s="115"/>
      <c r="U44" s="115"/>
      <c r="V44" s="115"/>
      <c r="W44" s="115"/>
      <c r="X44" s="115"/>
      <c r="Y44" s="115"/>
    </row>
    <row r="45" spans="1:25" ht="15.75" customHeight="1" x14ac:dyDescent="0.2">
      <c r="A45" s="49">
        <f>BaseProtectorStats!A45</f>
        <v>123000</v>
      </c>
      <c r="B45" s="50" t="s">
        <v>675</v>
      </c>
      <c r="C45" s="22">
        <f>BaseProtectorStats!C45</f>
        <v>23</v>
      </c>
      <c r="D45" s="23">
        <f>BaseProtectorStats!D45</f>
        <v>54</v>
      </c>
      <c r="E45" s="24">
        <f>BaseProtectorStats!E45</f>
        <v>27</v>
      </c>
      <c r="F45" s="25">
        <f>BaseProtectorStats!F45</f>
        <v>33</v>
      </c>
      <c r="G45" s="26">
        <f>BaseProtectorStats!G45</f>
        <v>33</v>
      </c>
      <c r="H45" s="23">
        <f>BaseProtectorStats!H45</f>
        <v>15</v>
      </c>
      <c r="I45" s="23">
        <f>BaseProtectorStats!I45</f>
        <v>-6</v>
      </c>
      <c r="J45" s="23">
        <f>BaseProtectorStats!J45</f>
        <v>0</v>
      </c>
      <c r="K45" s="27">
        <f>BaseProtectorStats!K45</f>
        <v>10</v>
      </c>
      <c r="L45" s="27">
        <f>BaseProtectorStats!L45</f>
        <v>10</v>
      </c>
      <c r="M45" s="28">
        <f>BaseProtectorStats!M45</f>
        <v>27</v>
      </c>
      <c r="N45" s="29">
        <f>BaseProtectorStats!N45</f>
        <v>0</v>
      </c>
      <c r="O45" s="30">
        <f>BaseProtectorStats!O45</f>
        <v>10.4</v>
      </c>
      <c r="P45" s="21">
        <f>BaseProtectorStats!P45</f>
        <v>800</v>
      </c>
      <c r="Q45" s="21">
        <f>BaseProtectorStats!Q45</f>
        <v>-1</v>
      </c>
      <c r="R45" s="21">
        <f>BaseProtectorStats!R45</f>
        <v>0</v>
      </c>
      <c r="T45" s="115"/>
      <c r="U45" s="115"/>
      <c r="V45" s="115"/>
      <c r="W45" s="115"/>
      <c r="X45" s="115"/>
      <c r="Y45" s="115"/>
    </row>
    <row r="46" spans="1:25" ht="15.75" customHeight="1" x14ac:dyDescent="0.2">
      <c r="A46" s="49">
        <f>BaseProtectorStats!A46</f>
        <v>130000</v>
      </c>
      <c r="B46" s="38" t="s">
        <v>484</v>
      </c>
      <c r="C46" s="22">
        <f>BaseProtectorStats!C46</f>
        <v>6</v>
      </c>
      <c r="D46" s="23">
        <f>BaseProtectorStats!D46</f>
        <v>25</v>
      </c>
      <c r="E46" s="24">
        <f>BaseProtectorStats!E46</f>
        <v>8</v>
      </c>
      <c r="F46" s="25">
        <f>BaseProtectorStats!F46</f>
        <v>6</v>
      </c>
      <c r="G46" s="26">
        <f>BaseProtectorStats!G46</f>
        <v>2</v>
      </c>
      <c r="H46" s="23">
        <f>BaseProtectorStats!H46</f>
        <v>15</v>
      </c>
      <c r="I46" s="23">
        <f>BaseProtectorStats!I46</f>
        <v>-15</v>
      </c>
      <c r="J46" s="23">
        <f>BaseProtectorStats!J46</f>
        <v>0</v>
      </c>
      <c r="K46" s="27">
        <f>BaseProtectorStats!K46</f>
        <v>0</v>
      </c>
      <c r="L46" s="27">
        <f>BaseProtectorStats!L46</f>
        <v>0</v>
      </c>
      <c r="M46" s="28">
        <f>BaseProtectorStats!M46</f>
        <v>6</v>
      </c>
      <c r="N46" s="29">
        <f>BaseProtectorStats!N46</f>
        <v>0</v>
      </c>
      <c r="O46" s="30">
        <f>BaseProtectorStats!O46</f>
        <v>4.2</v>
      </c>
      <c r="P46" s="21">
        <f>BaseProtectorStats!P46</f>
        <v>150</v>
      </c>
      <c r="Q46" s="21">
        <f>BaseProtectorStats!Q46</f>
        <v>0</v>
      </c>
      <c r="R46" s="21">
        <f>BaseProtectorStats!R46</f>
        <v>0</v>
      </c>
      <c r="T46" s="115"/>
      <c r="U46" s="115"/>
      <c r="V46" s="115"/>
      <c r="W46" s="115"/>
      <c r="X46" s="115"/>
      <c r="Y46" s="115"/>
    </row>
    <row r="47" spans="1:25" ht="15.75" customHeight="1" x14ac:dyDescent="0.2">
      <c r="A47" s="49">
        <f>BaseProtectorStats!A47</f>
        <v>131000</v>
      </c>
      <c r="B47" s="50" t="s">
        <v>558</v>
      </c>
      <c r="C47" s="22">
        <f>BaseProtectorStats!C47</f>
        <v>16</v>
      </c>
      <c r="D47" s="23">
        <f>BaseProtectorStats!D47</f>
        <v>59</v>
      </c>
      <c r="E47" s="24">
        <f>BaseProtectorStats!E47</f>
        <v>21</v>
      </c>
      <c r="F47" s="25">
        <f>BaseProtectorStats!F47</f>
        <v>15</v>
      </c>
      <c r="G47" s="26">
        <f>BaseProtectorStats!G47</f>
        <v>7</v>
      </c>
      <c r="H47" s="23">
        <f>BaseProtectorStats!H47</f>
        <v>15</v>
      </c>
      <c r="I47" s="23">
        <f>BaseProtectorStats!I47</f>
        <v>-15</v>
      </c>
      <c r="J47" s="23">
        <f>BaseProtectorStats!J47</f>
        <v>0</v>
      </c>
      <c r="K47" s="27">
        <f>BaseProtectorStats!K47</f>
        <v>0</v>
      </c>
      <c r="L47" s="27">
        <f>BaseProtectorStats!L47</f>
        <v>0</v>
      </c>
      <c r="M47" s="28">
        <f>BaseProtectorStats!M47</f>
        <v>15</v>
      </c>
      <c r="N47" s="29">
        <f>BaseProtectorStats!N47</f>
        <v>0</v>
      </c>
      <c r="O47" s="30">
        <f>BaseProtectorStats!O47</f>
        <v>10.9</v>
      </c>
      <c r="P47" s="21">
        <f>BaseProtectorStats!P47</f>
        <v>150</v>
      </c>
      <c r="Q47" s="21">
        <f>BaseProtectorStats!Q47</f>
        <v>0</v>
      </c>
      <c r="R47" s="21">
        <f>BaseProtectorStats!R47</f>
        <v>0</v>
      </c>
      <c r="T47" s="115"/>
      <c r="U47" s="115"/>
      <c r="V47" s="115"/>
      <c r="W47" s="115"/>
      <c r="X47" s="115"/>
      <c r="Y47" s="115"/>
    </row>
    <row r="48" spans="1:25" ht="15.75" customHeight="1" x14ac:dyDescent="0.2">
      <c r="A48" s="49">
        <f>BaseProtectorStats!A48</f>
        <v>132000</v>
      </c>
      <c r="B48" s="50" t="s">
        <v>618</v>
      </c>
      <c r="C48" s="22">
        <f>BaseProtectorStats!C48</f>
        <v>9</v>
      </c>
      <c r="D48" s="23">
        <f>BaseProtectorStats!D48</f>
        <v>37</v>
      </c>
      <c r="E48" s="24">
        <f>BaseProtectorStats!E48</f>
        <v>12</v>
      </c>
      <c r="F48" s="25">
        <f>BaseProtectorStats!F48</f>
        <v>9</v>
      </c>
      <c r="G48" s="26">
        <f>BaseProtectorStats!G48</f>
        <v>4</v>
      </c>
      <c r="H48" s="23">
        <f>BaseProtectorStats!H48</f>
        <v>15</v>
      </c>
      <c r="I48" s="23">
        <f>BaseProtectorStats!I48</f>
        <v>-15</v>
      </c>
      <c r="J48" s="23">
        <f>BaseProtectorStats!J48</f>
        <v>0</v>
      </c>
      <c r="K48" s="27">
        <f>BaseProtectorStats!K48</f>
        <v>0</v>
      </c>
      <c r="L48" s="27">
        <f>BaseProtectorStats!L48</f>
        <v>0</v>
      </c>
      <c r="M48" s="28">
        <f>BaseProtectorStats!M48</f>
        <v>9</v>
      </c>
      <c r="N48" s="29">
        <f>BaseProtectorStats!N48</f>
        <v>0</v>
      </c>
      <c r="O48" s="30">
        <f>BaseProtectorStats!O48</f>
        <v>6.4</v>
      </c>
      <c r="P48" s="21">
        <f>BaseProtectorStats!P48</f>
        <v>150</v>
      </c>
      <c r="Q48" s="21">
        <f>BaseProtectorStats!Q48</f>
        <v>0</v>
      </c>
      <c r="R48" s="21">
        <f>BaseProtectorStats!R48</f>
        <v>0</v>
      </c>
      <c r="T48" s="115"/>
      <c r="U48" s="115"/>
      <c r="V48" s="115"/>
      <c r="W48" s="115"/>
      <c r="X48" s="115"/>
      <c r="Y48" s="115"/>
    </row>
    <row r="49" spans="1:25" ht="15.75" customHeight="1" x14ac:dyDescent="0.2">
      <c r="A49" s="49">
        <f>BaseProtectorStats!A49</f>
        <v>133000</v>
      </c>
      <c r="B49" s="50" t="s">
        <v>676</v>
      </c>
      <c r="C49" s="22">
        <f>BaseProtectorStats!C49</f>
        <v>9</v>
      </c>
      <c r="D49" s="23">
        <f>BaseProtectorStats!D49</f>
        <v>37</v>
      </c>
      <c r="E49" s="24">
        <f>BaseProtectorStats!E49</f>
        <v>12</v>
      </c>
      <c r="F49" s="25">
        <f>BaseProtectorStats!F49</f>
        <v>9</v>
      </c>
      <c r="G49" s="26">
        <f>BaseProtectorStats!G49</f>
        <v>4</v>
      </c>
      <c r="H49" s="23">
        <f>BaseProtectorStats!H49</f>
        <v>15</v>
      </c>
      <c r="I49" s="23">
        <f>BaseProtectorStats!I49</f>
        <v>-15</v>
      </c>
      <c r="J49" s="23">
        <f>BaseProtectorStats!J49</f>
        <v>0</v>
      </c>
      <c r="K49" s="27">
        <f>BaseProtectorStats!K49</f>
        <v>0</v>
      </c>
      <c r="L49" s="27">
        <f>BaseProtectorStats!L49</f>
        <v>0</v>
      </c>
      <c r="M49" s="28">
        <f>BaseProtectorStats!M49</f>
        <v>9</v>
      </c>
      <c r="N49" s="29">
        <f>BaseProtectorStats!N49</f>
        <v>0</v>
      </c>
      <c r="O49" s="30">
        <f>BaseProtectorStats!O49</f>
        <v>6.4</v>
      </c>
      <c r="P49" s="21">
        <f>BaseProtectorStats!P49</f>
        <v>150</v>
      </c>
      <c r="Q49" s="21">
        <f>BaseProtectorStats!Q49</f>
        <v>0</v>
      </c>
      <c r="R49" s="21">
        <f>BaseProtectorStats!R49</f>
        <v>0</v>
      </c>
      <c r="T49" s="115"/>
      <c r="U49" s="115"/>
      <c r="V49" s="115"/>
      <c r="W49" s="115"/>
      <c r="X49" s="115"/>
      <c r="Y49" s="115"/>
    </row>
    <row r="50" spans="1:25" ht="15.75" customHeight="1" x14ac:dyDescent="0.2">
      <c r="A50" s="21">
        <f>BaseProtectorStats!A50+5</f>
        <v>140005</v>
      </c>
      <c r="B50" s="38" t="s">
        <v>485</v>
      </c>
      <c r="C50" s="22">
        <f>BaseProtectorStats!C50</f>
        <v>0</v>
      </c>
      <c r="D50" s="32">
        <f>BaseProtectorStats!D50*ProtectorUpgradeCorrections!D4</f>
        <v>18.600000000000001</v>
      </c>
      <c r="E50" s="24">
        <f>BaseProtectorStats!E50*ProtectorUpgradeCorrections!E4</f>
        <v>18.600000000000001</v>
      </c>
      <c r="F50" s="25">
        <f>BaseProtectorStats!F50*ProtectorUpgradeCorrections!F4</f>
        <v>10.85</v>
      </c>
      <c r="G50" s="26">
        <f>BaseProtectorStats!G50*ProtectorUpgradeCorrections!G4</f>
        <v>13.950000000000001</v>
      </c>
      <c r="H50" s="23">
        <f>BaseProtectorStats!H50*ProtectorUpgradeCorrections!H4</f>
        <v>0</v>
      </c>
      <c r="I50" s="23">
        <f>BaseProtectorStats!I50*ProtectorUpgradeCorrections!I4</f>
        <v>10</v>
      </c>
      <c r="J50" s="23">
        <f>BaseProtectorStats!J50*ProtectorUpgradeCorrections!J4</f>
        <v>0</v>
      </c>
      <c r="K50" s="27">
        <f>BaseProtectorStats!K50*ProtectorUpgradeCorrections!K4</f>
        <v>10.16</v>
      </c>
      <c r="L50" s="27">
        <f>BaseProtectorStats!L50*ProtectorUpgradeCorrections!L4</f>
        <v>10.16</v>
      </c>
      <c r="M50" s="28">
        <f>BaseProtectorStats!M50*ProtectorUpgradeCorrections!M4</f>
        <v>10.16</v>
      </c>
      <c r="N50" s="29">
        <f>BaseProtectorStats!N50*ProtectorUpgradeCorrections!N4</f>
        <v>10.16</v>
      </c>
      <c r="O50" s="30">
        <f>BaseProtectorStats!O50</f>
        <v>1.5</v>
      </c>
      <c r="P50" s="21">
        <f>BaseProtectorStats!P50</f>
        <v>400</v>
      </c>
      <c r="Q50" s="21">
        <f>BaseProtectorStats!Q50</f>
        <v>0</v>
      </c>
      <c r="R50" s="21">
        <f>BaseProtectorStats!R50</f>
        <v>0</v>
      </c>
      <c r="T50" s="115"/>
      <c r="U50" s="115"/>
      <c r="V50" s="115"/>
      <c r="W50" s="115"/>
      <c r="X50" s="115"/>
      <c r="Y50" s="115"/>
    </row>
    <row r="51" spans="1:25" ht="15.75" customHeight="1" x14ac:dyDescent="0.2">
      <c r="A51" s="21">
        <f>BaseProtectorStats!A51+5</f>
        <v>141005</v>
      </c>
      <c r="B51" s="50" t="s">
        <v>559</v>
      </c>
      <c r="C51" s="22">
        <f>BaseProtectorStats!C51</f>
        <v>0</v>
      </c>
      <c r="D51" s="32">
        <f>BaseProtectorStats!D51*ProtectorUpgradeCorrections!D4</f>
        <v>49.6</v>
      </c>
      <c r="E51" s="24">
        <f>BaseProtectorStats!E51*ProtectorUpgradeCorrections!E4</f>
        <v>51.15</v>
      </c>
      <c r="F51" s="25">
        <f>BaseProtectorStats!F51*ProtectorUpgradeCorrections!F4</f>
        <v>29.45</v>
      </c>
      <c r="G51" s="26">
        <f>BaseProtectorStats!G51*ProtectorUpgradeCorrections!G4</f>
        <v>37.200000000000003</v>
      </c>
      <c r="H51" s="23">
        <f>BaseProtectorStats!H51*ProtectorUpgradeCorrections!H4</f>
        <v>0</v>
      </c>
      <c r="I51" s="23">
        <f>BaseProtectorStats!I51*ProtectorUpgradeCorrections!I4</f>
        <v>10</v>
      </c>
      <c r="J51" s="23">
        <f>BaseProtectorStats!J51*ProtectorUpgradeCorrections!J4</f>
        <v>0</v>
      </c>
      <c r="K51" s="27">
        <f>BaseProtectorStats!K51*ProtectorUpgradeCorrections!K4</f>
        <v>26.67</v>
      </c>
      <c r="L51" s="27">
        <f>BaseProtectorStats!L51*ProtectorUpgradeCorrections!L4</f>
        <v>26.67</v>
      </c>
      <c r="M51" s="28">
        <f>BaseProtectorStats!M51*ProtectorUpgradeCorrections!M4</f>
        <v>26.67</v>
      </c>
      <c r="N51" s="29">
        <f>BaseProtectorStats!N51*ProtectorUpgradeCorrections!N4</f>
        <v>26.67</v>
      </c>
      <c r="O51" s="30">
        <f>BaseProtectorStats!O51</f>
        <v>3.9</v>
      </c>
      <c r="P51" s="21">
        <f>BaseProtectorStats!P51</f>
        <v>400</v>
      </c>
      <c r="Q51" s="21">
        <f>BaseProtectorStats!Q51</f>
        <v>0</v>
      </c>
      <c r="R51" s="21">
        <f>BaseProtectorStats!R51</f>
        <v>0</v>
      </c>
      <c r="T51" s="115"/>
      <c r="U51" s="115"/>
      <c r="V51" s="115"/>
      <c r="W51" s="115"/>
      <c r="X51" s="115"/>
      <c r="Y51" s="115"/>
    </row>
    <row r="52" spans="1:25" ht="15.75" customHeight="1" x14ac:dyDescent="0.2">
      <c r="A52" s="21">
        <f>BaseProtectorStats!A52+5</f>
        <v>142005</v>
      </c>
      <c r="B52" s="50" t="s">
        <v>619</v>
      </c>
      <c r="C52" s="22">
        <f>BaseProtectorStats!C52</f>
        <v>0</v>
      </c>
      <c r="D52" s="32">
        <f>BaseProtectorStats!D52*ProtectorUpgradeCorrections!D4</f>
        <v>10.85</v>
      </c>
      <c r="E52" s="24">
        <f>BaseProtectorStats!E52*ProtectorUpgradeCorrections!E4</f>
        <v>10.85</v>
      </c>
      <c r="F52" s="25">
        <f>BaseProtectorStats!F52*ProtectorUpgradeCorrections!F4</f>
        <v>6.2</v>
      </c>
      <c r="G52" s="26">
        <f>BaseProtectorStats!G52*ProtectorUpgradeCorrections!G4</f>
        <v>7.75</v>
      </c>
      <c r="H52" s="23">
        <f>BaseProtectorStats!H52*ProtectorUpgradeCorrections!H4</f>
        <v>0</v>
      </c>
      <c r="I52" s="23">
        <f>BaseProtectorStats!I52*ProtectorUpgradeCorrections!I4</f>
        <v>10</v>
      </c>
      <c r="J52" s="23">
        <f>BaseProtectorStats!J52*ProtectorUpgradeCorrections!J4</f>
        <v>0</v>
      </c>
      <c r="K52" s="27">
        <f>BaseProtectorStats!K52*ProtectorUpgradeCorrections!K4</f>
        <v>5.08</v>
      </c>
      <c r="L52" s="27">
        <f>BaseProtectorStats!L52*ProtectorUpgradeCorrections!L4</f>
        <v>5.08</v>
      </c>
      <c r="M52" s="28">
        <f>BaseProtectorStats!M52*ProtectorUpgradeCorrections!M4</f>
        <v>5.08</v>
      </c>
      <c r="N52" s="29">
        <f>BaseProtectorStats!N52*ProtectorUpgradeCorrections!N4</f>
        <v>5.08</v>
      </c>
      <c r="O52" s="30">
        <f>BaseProtectorStats!O52</f>
        <v>0.8</v>
      </c>
      <c r="P52" s="21">
        <f>BaseProtectorStats!P52</f>
        <v>400</v>
      </c>
      <c r="Q52" s="21">
        <f>BaseProtectorStats!Q52</f>
        <v>0</v>
      </c>
      <c r="R52" s="21">
        <f>BaseProtectorStats!R52</f>
        <v>0</v>
      </c>
      <c r="T52" s="115"/>
      <c r="U52" s="115"/>
      <c r="V52" s="115"/>
      <c r="W52" s="115"/>
      <c r="X52" s="115"/>
      <c r="Y52" s="115"/>
    </row>
    <row r="53" spans="1:25" ht="15.75" customHeight="1" x14ac:dyDescent="0.2">
      <c r="A53" s="21">
        <f>BaseProtectorStats!A53+5</f>
        <v>143005</v>
      </c>
      <c r="B53" s="50" t="s">
        <v>677</v>
      </c>
      <c r="C53" s="22">
        <f>BaseProtectorStats!C53</f>
        <v>0</v>
      </c>
      <c r="D53" s="32">
        <f>BaseProtectorStats!D53*ProtectorUpgradeCorrections!D4</f>
        <v>44.95</v>
      </c>
      <c r="E53" s="24">
        <f>BaseProtectorStats!E53*ProtectorUpgradeCorrections!E4</f>
        <v>44.95</v>
      </c>
      <c r="F53" s="25">
        <f>BaseProtectorStats!F53*ProtectorUpgradeCorrections!F4</f>
        <v>26.35</v>
      </c>
      <c r="G53" s="26">
        <f>BaseProtectorStats!G53*ProtectorUpgradeCorrections!G4</f>
        <v>32.550000000000004</v>
      </c>
      <c r="H53" s="23">
        <f>BaseProtectorStats!H53*ProtectorUpgradeCorrections!H4</f>
        <v>0</v>
      </c>
      <c r="I53" s="23">
        <f>BaseProtectorStats!I53*ProtectorUpgradeCorrections!I4</f>
        <v>10</v>
      </c>
      <c r="J53" s="23">
        <f>BaseProtectorStats!J53*ProtectorUpgradeCorrections!J4</f>
        <v>0</v>
      </c>
      <c r="K53" s="27">
        <f>BaseProtectorStats!K53*ProtectorUpgradeCorrections!K4</f>
        <v>24.13</v>
      </c>
      <c r="L53" s="27">
        <f>BaseProtectorStats!L53*ProtectorUpgradeCorrections!L4</f>
        <v>24.13</v>
      </c>
      <c r="M53" s="28">
        <f>BaseProtectorStats!M53*ProtectorUpgradeCorrections!M4</f>
        <v>24.13</v>
      </c>
      <c r="N53" s="29">
        <f>BaseProtectorStats!N53*ProtectorUpgradeCorrections!N4</f>
        <v>24.13</v>
      </c>
      <c r="O53" s="30">
        <f>BaseProtectorStats!O53</f>
        <v>3.5</v>
      </c>
      <c r="P53" s="21">
        <f>BaseProtectorStats!P53</f>
        <v>400</v>
      </c>
      <c r="Q53" s="21">
        <f>BaseProtectorStats!Q53</f>
        <v>0</v>
      </c>
      <c r="R53" s="21">
        <f>BaseProtectorStats!R53</f>
        <v>0</v>
      </c>
      <c r="T53" s="115"/>
      <c r="U53" s="115"/>
      <c r="V53" s="115"/>
      <c r="W53" s="115"/>
      <c r="X53" s="115"/>
      <c r="Y53" s="115"/>
    </row>
    <row r="54" spans="1:25" ht="15.75" customHeight="1" x14ac:dyDescent="0.2">
      <c r="A54" s="21">
        <f>BaseProtectorStats!A54+5</f>
        <v>150005</v>
      </c>
      <c r="B54" s="38" t="s">
        <v>486</v>
      </c>
      <c r="C54" s="22">
        <f>BaseProtectorStats!C54</f>
        <v>0</v>
      </c>
      <c r="D54" s="32">
        <f>BaseProtectorStats!D54*ProtectorUpgradeCorrections!D4</f>
        <v>18.600000000000001</v>
      </c>
      <c r="E54" s="24">
        <f>BaseProtectorStats!E54*ProtectorUpgradeCorrections!E4</f>
        <v>18.600000000000001</v>
      </c>
      <c r="F54" s="25">
        <f>BaseProtectorStats!F54*ProtectorUpgradeCorrections!F4</f>
        <v>15.5</v>
      </c>
      <c r="G54" s="26">
        <f>BaseProtectorStats!G54*ProtectorUpgradeCorrections!G4</f>
        <v>10.85</v>
      </c>
      <c r="H54" s="23">
        <f>BaseProtectorStats!H54*ProtectorUpgradeCorrections!H4</f>
        <v>0</v>
      </c>
      <c r="I54" s="23">
        <f>BaseProtectorStats!I54*ProtectorUpgradeCorrections!I4</f>
        <v>9</v>
      </c>
      <c r="J54" s="23">
        <f>BaseProtectorStats!J54*ProtectorUpgradeCorrections!J4</f>
        <v>0</v>
      </c>
      <c r="K54" s="27">
        <f>BaseProtectorStats!K54*ProtectorUpgradeCorrections!K4</f>
        <v>11.43</v>
      </c>
      <c r="L54" s="27">
        <f>BaseProtectorStats!L54*ProtectorUpgradeCorrections!L4</f>
        <v>11.43</v>
      </c>
      <c r="M54" s="28">
        <f>BaseProtectorStats!M54*ProtectorUpgradeCorrections!M4</f>
        <v>11.43</v>
      </c>
      <c r="N54" s="29">
        <f>BaseProtectorStats!N54*ProtectorUpgradeCorrections!N4</f>
        <v>25.4</v>
      </c>
      <c r="O54" s="30">
        <f>BaseProtectorStats!O54</f>
        <v>2.5</v>
      </c>
      <c r="P54" s="21">
        <f>BaseProtectorStats!P54</f>
        <v>400</v>
      </c>
      <c r="Q54" s="21">
        <f>BaseProtectorStats!Q54</f>
        <v>0</v>
      </c>
      <c r="R54" s="21">
        <f>BaseProtectorStats!R54</f>
        <v>0</v>
      </c>
      <c r="T54" s="115"/>
      <c r="U54" s="115"/>
      <c r="V54" s="115"/>
      <c r="W54" s="115"/>
      <c r="X54" s="115"/>
      <c r="Y54" s="115"/>
    </row>
    <row r="55" spans="1:25" ht="15.75" customHeight="1" x14ac:dyDescent="0.2">
      <c r="A55" s="21">
        <f>BaseProtectorStats!A55+5</f>
        <v>151005</v>
      </c>
      <c r="B55" s="50" t="s">
        <v>560</v>
      </c>
      <c r="C55" s="22">
        <f>BaseProtectorStats!C55</f>
        <v>0</v>
      </c>
      <c r="D55" s="32">
        <f>BaseProtectorStats!D55*ProtectorUpgradeCorrections!D4</f>
        <v>35.65</v>
      </c>
      <c r="E55" s="24">
        <f>BaseProtectorStats!E55*ProtectorUpgradeCorrections!E4</f>
        <v>44.95</v>
      </c>
      <c r="F55" s="25">
        <f>BaseProtectorStats!F55*ProtectorUpgradeCorrections!F4</f>
        <v>38.75</v>
      </c>
      <c r="G55" s="26">
        <f>BaseProtectorStats!G55*ProtectorUpgradeCorrections!G4</f>
        <v>29.45</v>
      </c>
      <c r="H55" s="23">
        <f>BaseProtectorStats!H55*ProtectorUpgradeCorrections!H4</f>
        <v>0</v>
      </c>
      <c r="I55" s="23">
        <f>BaseProtectorStats!I55*ProtectorUpgradeCorrections!I4</f>
        <v>9</v>
      </c>
      <c r="J55" s="23">
        <f>BaseProtectorStats!J55*ProtectorUpgradeCorrections!J4</f>
        <v>0</v>
      </c>
      <c r="K55" s="27">
        <f>BaseProtectorStats!K55*ProtectorUpgradeCorrections!K4</f>
        <v>27.94</v>
      </c>
      <c r="L55" s="27">
        <f>BaseProtectorStats!L55*ProtectorUpgradeCorrections!L4</f>
        <v>27.94</v>
      </c>
      <c r="M55" s="28">
        <f>BaseProtectorStats!M55*ProtectorUpgradeCorrections!M4</f>
        <v>27.94</v>
      </c>
      <c r="N55" s="29">
        <f>BaseProtectorStats!N55*ProtectorUpgradeCorrections!N4</f>
        <v>16.510000000000002</v>
      </c>
      <c r="O55" s="30">
        <f>BaseProtectorStats!O55</f>
        <v>3.9</v>
      </c>
      <c r="P55" s="21">
        <f>BaseProtectorStats!P55</f>
        <v>400</v>
      </c>
      <c r="Q55" s="21">
        <f>BaseProtectorStats!Q55</f>
        <v>0</v>
      </c>
      <c r="R55" s="21">
        <f>BaseProtectorStats!R55</f>
        <v>0</v>
      </c>
      <c r="T55" s="115"/>
      <c r="U55" s="115"/>
      <c r="V55" s="115"/>
      <c r="W55" s="115"/>
      <c r="X55" s="115"/>
      <c r="Y55" s="115"/>
    </row>
    <row r="56" spans="1:25" ht="15.75" customHeight="1" x14ac:dyDescent="0.2">
      <c r="A56" s="21">
        <f>BaseProtectorStats!A56+5</f>
        <v>152005</v>
      </c>
      <c r="B56" s="50" t="s">
        <v>620</v>
      </c>
      <c r="C56" s="22">
        <f>BaseProtectorStats!C56</f>
        <v>0</v>
      </c>
      <c r="D56" s="32">
        <f>BaseProtectorStats!D56*ProtectorUpgradeCorrections!D4</f>
        <v>17.05</v>
      </c>
      <c r="E56" s="24">
        <f>BaseProtectorStats!E56*ProtectorUpgradeCorrections!E4</f>
        <v>21.7</v>
      </c>
      <c r="F56" s="25">
        <f>BaseProtectorStats!F56*ProtectorUpgradeCorrections!F4</f>
        <v>17.05</v>
      </c>
      <c r="G56" s="26">
        <f>BaseProtectorStats!G56*ProtectorUpgradeCorrections!G4</f>
        <v>13.950000000000001</v>
      </c>
      <c r="H56" s="23">
        <f>BaseProtectorStats!H56*ProtectorUpgradeCorrections!H4</f>
        <v>0</v>
      </c>
      <c r="I56" s="23">
        <f>BaseProtectorStats!I56*ProtectorUpgradeCorrections!I4</f>
        <v>9</v>
      </c>
      <c r="J56" s="23">
        <f>BaseProtectorStats!J56*ProtectorUpgradeCorrections!J4</f>
        <v>0</v>
      </c>
      <c r="K56" s="27">
        <f>BaseProtectorStats!K56*ProtectorUpgradeCorrections!K4</f>
        <v>12.7</v>
      </c>
      <c r="L56" s="27">
        <f>BaseProtectorStats!L56*ProtectorUpgradeCorrections!L4</f>
        <v>12.7</v>
      </c>
      <c r="M56" s="28">
        <f>BaseProtectorStats!M56*ProtectorUpgradeCorrections!M4</f>
        <v>12.7</v>
      </c>
      <c r="N56" s="29">
        <f>BaseProtectorStats!N56*ProtectorUpgradeCorrections!N4</f>
        <v>6.35</v>
      </c>
      <c r="O56" s="30">
        <f>BaseProtectorStats!O56</f>
        <v>1.8</v>
      </c>
      <c r="P56" s="21">
        <f>BaseProtectorStats!P56</f>
        <v>400</v>
      </c>
      <c r="Q56" s="21">
        <f>BaseProtectorStats!Q56</f>
        <v>0</v>
      </c>
      <c r="R56" s="21">
        <f>BaseProtectorStats!R56</f>
        <v>0</v>
      </c>
      <c r="T56" s="115"/>
      <c r="U56" s="115"/>
      <c r="V56" s="115"/>
      <c r="W56" s="115"/>
      <c r="X56" s="115"/>
      <c r="Y56" s="115"/>
    </row>
    <row r="57" spans="1:25" ht="15.75" customHeight="1" x14ac:dyDescent="0.2">
      <c r="A57" s="21">
        <f>BaseProtectorStats!A57+5</f>
        <v>153005</v>
      </c>
      <c r="B57" s="50" t="s">
        <v>678</v>
      </c>
      <c r="C57" s="22">
        <f>BaseProtectorStats!C57</f>
        <v>0</v>
      </c>
      <c r="D57" s="32">
        <f>BaseProtectorStats!D57*ProtectorUpgradeCorrections!D4</f>
        <v>24.8</v>
      </c>
      <c r="E57" s="24">
        <f>BaseProtectorStats!E57*ProtectorUpgradeCorrections!E4</f>
        <v>34.1</v>
      </c>
      <c r="F57" s="25">
        <f>BaseProtectorStats!F57*ProtectorUpgradeCorrections!F4</f>
        <v>26.35</v>
      </c>
      <c r="G57" s="26">
        <f>BaseProtectorStats!G57*ProtectorUpgradeCorrections!G4</f>
        <v>20.150000000000002</v>
      </c>
      <c r="H57" s="23">
        <f>BaseProtectorStats!H57*ProtectorUpgradeCorrections!H4</f>
        <v>0</v>
      </c>
      <c r="I57" s="23">
        <f>BaseProtectorStats!I57*ProtectorUpgradeCorrections!I4</f>
        <v>9</v>
      </c>
      <c r="J57" s="23">
        <f>BaseProtectorStats!J57*ProtectorUpgradeCorrections!J4</f>
        <v>0</v>
      </c>
      <c r="K57" s="27">
        <f>BaseProtectorStats!K57*ProtectorUpgradeCorrections!K4</f>
        <v>19.05</v>
      </c>
      <c r="L57" s="27">
        <f>BaseProtectorStats!L57*ProtectorUpgradeCorrections!L4</f>
        <v>19.05</v>
      </c>
      <c r="M57" s="28">
        <f>BaseProtectorStats!M57*ProtectorUpgradeCorrections!M4</f>
        <v>19.05</v>
      </c>
      <c r="N57" s="29">
        <f>BaseProtectorStats!N57*ProtectorUpgradeCorrections!N4</f>
        <v>11.43</v>
      </c>
      <c r="O57" s="30">
        <f>BaseProtectorStats!O57</f>
        <v>2.8</v>
      </c>
      <c r="P57" s="21">
        <f>BaseProtectorStats!P57</f>
        <v>400</v>
      </c>
      <c r="Q57" s="21">
        <f>BaseProtectorStats!Q57</f>
        <v>0</v>
      </c>
      <c r="R57" s="21">
        <f>BaseProtectorStats!R57</f>
        <v>0</v>
      </c>
      <c r="T57" s="115"/>
      <c r="U57" s="115"/>
      <c r="V57" s="115"/>
      <c r="W57" s="115"/>
      <c r="X57" s="115"/>
      <c r="Y57" s="115"/>
    </row>
    <row r="58" spans="1:25" ht="15.75" customHeight="1" x14ac:dyDescent="0.2">
      <c r="A58" s="21">
        <f>BaseProtectorStats!A58+10</f>
        <v>160010</v>
      </c>
      <c r="B58" s="38" t="s">
        <v>487</v>
      </c>
      <c r="C58" s="22">
        <f>BaseProtectorStats!C58</f>
        <v>8</v>
      </c>
      <c r="D58" s="32">
        <f>BaseProtectorStats!D58*ProtectorUpgradeCorrections!D2</f>
        <v>33.879999999999995</v>
      </c>
      <c r="E58" s="24">
        <f>BaseProtectorStats!E58*ProtectorUpgradeCorrections!E2</f>
        <v>24.2</v>
      </c>
      <c r="F58" s="25">
        <f>BaseProtectorStats!F58*ProtectorUpgradeCorrections!F2</f>
        <v>24.2</v>
      </c>
      <c r="G58" s="26">
        <f>BaseProtectorStats!G58*ProtectorUpgradeCorrections!G2</f>
        <v>21.78</v>
      </c>
      <c r="H58" s="23">
        <f>BaseProtectorStats!H58*ProtectorUpgradeCorrections!H2</f>
        <v>0</v>
      </c>
      <c r="I58" s="23">
        <f>BaseProtectorStats!I58*ProtectorUpgradeCorrections!I2</f>
        <v>0</v>
      </c>
      <c r="J58" s="23">
        <f>BaseProtectorStats!J58*ProtectorUpgradeCorrections!J2</f>
        <v>-2</v>
      </c>
      <c r="K58" s="27">
        <f>BaseProtectorStats!K58*ProtectorUpgradeCorrections!K2</f>
        <v>11.2</v>
      </c>
      <c r="L58" s="27">
        <f>BaseProtectorStats!L58*ProtectorUpgradeCorrections!L2</f>
        <v>11.2</v>
      </c>
      <c r="M58" s="28">
        <f>BaseProtectorStats!M58*ProtectorUpgradeCorrections!M2</f>
        <v>16.799999999999997</v>
      </c>
      <c r="N58" s="29">
        <f>BaseProtectorStats!N58*ProtectorUpgradeCorrections!N2</f>
        <v>2.8</v>
      </c>
      <c r="O58" s="30">
        <f>BaseProtectorStats!O58</f>
        <v>4.5</v>
      </c>
      <c r="P58" s="21">
        <f>BaseProtectorStats!P58</f>
        <v>350</v>
      </c>
      <c r="Q58" s="21">
        <f>BaseProtectorStats!Q58</f>
        <v>0</v>
      </c>
      <c r="R58" s="21">
        <f>BaseProtectorStats!R58</f>
        <v>0</v>
      </c>
      <c r="T58" s="115"/>
      <c r="U58" s="115"/>
      <c r="V58" s="115"/>
      <c r="W58" s="115"/>
      <c r="X58" s="115"/>
      <c r="Y58" s="115"/>
    </row>
    <row r="59" spans="1:25" ht="15.75" customHeight="1" x14ac:dyDescent="0.2">
      <c r="A59" s="21">
        <f>BaseProtectorStats!A59+10</f>
        <v>161010</v>
      </c>
      <c r="B59" s="50" t="s">
        <v>561</v>
      </c>
      <c r="C59" s="22">
        <f>BaseProtectorStats!C59</f>
        <v>16</v>
      </c>
      <c r="D59" s="32">
        <f>BaseProtectorStats!D59*ProtectorUpgradeCorrections!D2</f>
        <v>84.7</v>
      </c>
      <c r="E59" s="24">
        <f>BaseProtectorStats!E59*ProtectorUpgradeCorrections!E2</f>
        <v>50.82</v>
      </c>
      <c r="F59" s="25">
        <f>BaseProtectorStats!F59*ProtectorUpgradeCorrections!F2</f>
        <v>50.82</v>
      </c>
      <c r="G59" s="26">
        <f>BaseProtectorStats!G59*ProtectorUpgradeCorrections!G2</f>
        <v>45.98</v>
      </c>
      <c r="H59" s="23">
        <f>BaseProtectorStats!H59*ProtectorUpgradeCorrections!H2</f>
        <v>0</v>
      </c>
      <c r="I59" s="23">
        <f>BaseProtectorStats!I59*ProtectorUpgradeCorrections!I2</f>
        <v>0</v>
      </c>
      <c r="J59" s="23">
        <f>BaseProtectorStats!J59*ProtectorUpgradeCorrections!J2</f>
        <v>-2</v>
      </c>
      <c r="K59" s="27">
        <f>BaseProtectorStats!K59*ProtectorUpgradeCorrections!K2</f>
        <v>22.4</v>
      </c>
      <c r="L59" s="27">
        <f>BaseProtectorStats!L59*ProtectorUpgradeCorrections!L2</f>
        <v>22.4</v>
      </c>
      <c r="M59" s="28">
        <f>BaseProtectorStats!M59*ProtectorUpgradeCorrections!M2</f>
        <v>32.199999999999996</v>
      </c>
      <c r="N59" s="29">
        <f>BaseProtectorStats!N59*ProtectorUpgradeCorrections!N2</f>
        <v>14</v>
      </c>
      <c r="O59" s="30">
        <f>BaseProtectorStats!O59</f>
        <v>9</v>
      </c>
      <c r="P59" s="21">
        <f>BaseProtectorStats!P59</f>
        <v>350</v>
      </c>
      <c r="Q59" s="21">
        <f>BaseProtectorStats!Q59</f>
        <v>0</v>
      </c>
      <c r="R59" s="21">
        <f>BaseProtectorStats!R59</f>
        <v>0</v>
      </c>
      <c r="T59" s="115"/>
      <c r="U59" s="115"/>
      <c r="V59" s="115"/>
      <c r="W59" s="115"/>
      <c r="X59" s="115"/>
      <c r="Y59" s="115"/>
    </row>
    <row r="60" spans="1:25" ht="15.75" customHeight="1" x14ac:dyDescent="0.2">
      <c r="A60" s="21">
        <f>BaseProtectorStats!A60+10</f>
        <v>162010</v>
      </c>
      <c r="B60" s="50" t="s">
        <v>621</v>
      </c>
      <c r="C60" s="22">
        <f>BaseProtectorStats!C60</f>
        <v>7</v>
      </c>
      <c r="D60" s="32">
        <f>BaseProtectorStats!D60*ProtectorUpgradeCorrections!D2</f>
        <v>41.14</v>
      </c>
      <c r="E60" s="24">
        <f>BaseProtectorStats!E60*ProtectorUpgradeCorrections!E2</f>
        <v>24.2</v>
      </c>
      <c r="F60" s="25">
        <f>BaseProtectorStats!F60*ProtectorUpgradeCorrections!F2</f>
        <v>24.2</v>
      </c>
      <c r="G60" s="26">
        <f>BaseProtectorStats!G60*ProtectorUpgradeCorrections!G2</f>
        <v>21.78</v>
      </c>
      <c r="H60" s="23">
        <f>BaseProtectorStats!H60*ProtectorUpgradeCorrections!H2</f>
        <v>0</v>
      </c>
      <c r="I60" s="23">
        <f>BaseProtectorStats!I60*ProtectorUpgradeCorrections!I2</f>
        <v>0</v>
      </c>
      <c r="J60" s="23">
        <f>BaseProtectorStats!J60*ProtectorUpgradeCorrections!J2</f>
        <v>-2</v>
      </c>
      <c r="K60" s="27">
        <f>BaseProtectorStats!K60*ProtectorUpgradeCorrections!K2</f>
        <v>9.7999999999999989</v>
      </c>
      <c r="L60" s="27">
        <f>BaseProtectorStats!L60*ProtectorUpgradeCorrections!L2</f>
        <v>9.7999999999999989</v>
      </c>
      <c r="M60" s="28">
        <f>BaseProtectorStats!M60*ProtectorUpgradeCorrections!M2</f>
        <v>15.399999999999999</v>
      </c>
      <c r="N60" s="29">
        <f>BaseProtectorStats!N60*ProtectorUpgradeCorrections!N2</f>
        <v>2.8</v>
      </c>
      <c r="O60" s="30">
        <f>BaseProtectorStats!O60</f>
        <v>4.3</v>
      </c>
      <c r="P60" s="21">
        <f>BaseProtectorStats!P60</f>
        <v>350</v>
      </c>
      <c r="Q60" s="21">
        <f>BaseProtectorStats!Q60</f>
        <v>0</v>
      </c>
      <c r="R60" s="21">
        <f>BaseProtectorStats!R60</f>
        <v>0</v>
      </c>
      <c r="T60" s="115"/>
      <c r="U60" s="115"/>
      <c r="V60" s="115"/>
      <c r="W60" s="115"/>
      <c r="X60" s="115"/>
      <c r="Y60" s="115"/>
    </row>
    <row r="61" spans="1:25" ht="15.75" customHeight="1" x14ac:dyDescent="0.2">
      <c r="A61" s="21">
        <f>BaseProtectorStats!A61+10</f>
        <v>163010</v>
      </c>
      <c r="B61" s="50" t="s">
        <v>679</v>
      </c>
      <c r="C61" s="22">
        <f>BaseProtectorStats!C61</f>
        <v>9</v>
      </c>
      <c r="D61" s="32">
        <f>BaseProtectorStats!D61*ProtectorUpgradeCorrections!D2</f>
        <v>50.82</v>
      </c>
      <c r="E61" s="24">
        <f>BaseProtectorStats!E61*ProtectorUpgradeCorrections!E2</f>
        <v>29.04</v>
      </c>
      <c r="F61" s="25">
        <f>BaseProtectorStats!F61*ProtectorUpgradeCorrections!F2</f>
        <v>29.04</v>
      </c>
      <c r="G61" s="26">
        <f>BaseProtectorStats!G61*ProtectorUpgradeCorrections!G2</f>
        <v>26.619999999999997</v>
      </c>
      <c r="H61" s="23">
        <f>BaseProtectorStats!H61*ProtectorUpgradeCorrections!H2</f>
        <v>0</v>
      </c>
      <c r="I61" s="23">
        <f>BaseProtectorStats!I61*ProtectorUpgradeCorrections!I2</f>
        <v>0</v>
      </c>
      <c r="J61" s="23">
        <f>BaseProtectorStats!J61*ProtectorUpgradeCorrections!J2</f>
        <v>-2</v>
      </c>
      <c r="K61" s="27">
        <f>BaseProtectorStats!K61*ProtectorUpgradeCorrections!K2</f>
        <v>12.6</v>
      </c>
      <c r="L61" s="27">
        <f>BaseProtectorStats!L61*ProtectorUpgradeCorrections!L2</f>
        <v>12.6</v>
      </c>
      <c r="M61" s="28">
        <f>BaseProtectorStats!M61*ProtectorUpgradeCorrections!M2</f>
        <v>19.599999999999998</v>
      </c>
      <c r="N61" s="29">
        <f>BaseProtectorStats!N61*ProtectorUpgradeCorrections!N2</f>
        <v>2.8</v>
      </c>
      <c r="O61" s="30">
        <f>BaseProtectorStats!O61</f>
        <v>5.3</v>
      </c>
      <c r="P61" s="21">
        <f>BaseProtectorStats!P61</f>
        <v>350</v>
      </c>
      <c r="Q61" s="21">
        <f>BaseProtectorStats!Q61</f>
        <v>0</v>
      </c>
      <c r="R61" s="21">
        <f>BaseProtectorStats!R61</f>
        <v>0</v>
      </c>
      <c r="T61" s="115"/>
      <c r="U61" s="115"/>
      <c r="V61" s="115"/>
      <c r="W61" s="115"/>
      <c r="X61" s="115"/>
      <c r="Y61" s="115"/>
    </row>
    <row r="62" spans="1:25" ht="15.75" customHeight="1" x14ac:dyDescent="0.2">
      <c r="A62" s="21">
        <f>BaseProtectorStats!A62+10</f>
        <v>170010</v>
      </c>
      <c r="B62" s="38" t="s">
        <v>488</v>
      </c>
      <c r="C62" s="22">
        <f>BaseProtectorStats!C62</f>
        <v>5</v>
      </c>
      <c r="D62" s="32">
        <f>BaseProtectorStats!D62*ProtectorUpgradeCorrections!D2</f>
        <v>29.04</v>
      </c>
      <c r="E62" s="24">
        <f>BaseProtectorStats!E62*ProtectorUpgradeCorrections!E2</f>
        <v>24.2</v>
      </c>
      <c r="F62" s="25">
        <f>BaseProtectorStats!F62*ProtectorUpgradeCorrections!F2</f>
        <v>19.36</v>
      </c>
      <c r="G62" s="26">
        <f>BaseProtectorStats!G62*ProtectorUpgradeCorrections!G2</f>
        <v>7.26</v>
      </c>
      <c r="H62" s="23">
        <f>BaseProtectorStats!H62*ProtectorUpgradeCorrections!H2</f>
        <v>20</v>
      </c>
      <c r="I62" s="23">
        <f>BaseProtectorStats!I62*ProtectorUpgradeCorrections!I2</f>
        <v>0</v>
      </c>
      <c r="J62" s="23">
        <f>BaseProtectorStats!J62*ProtectorUpgradeCorrections!J2</f>
        <v>-3</v>
      </c>
      <c r="K62" s="27">
        <f>BaseProtectorStats!K62*ProtectorUpgradeCorrections!K2</f>
        <v>8.3999999999999986</v>
      </c>
      <c r="L62" s="27">
        <f>BaseProtectorStats!L62*ProtectorUpgradeCorrections!L2</f>
        <v>8.3999999999999986</v>
      </c>
      <c r="M62" s="28">
        <f>BaseProtectorStats!M62*ProtectorUpgradeCorrections!M2</f>
        <v>14</v>
      </c>
      <c r="N62" s="29">
        <f>BaseProtectorStats!N62*ProtectorUpgradeCorrections!N2</f>
        <v>0</v>
      </c>
      <c r="O62" s="30">
        <f>BaseProtectorStats!O62</f>
        <v>3</v>
      </c>
      <c r="P62" s="21">
        <f>BaseProtectorStats!P62</f>
        <v>300</v>
      </c>
      <c r="Q62" s="21">
        <f>BaseProtectorStats!Q62</f>
        <v>0</v>
      </c>
      <c r="R62" s="21">
        <f>BaseProtectorStats!R62</f>
        <v>0</v>
      </c>
      <c r="T62" s="115"/>
      <c r="U62" s="115"/>
      <c r="V62" s="115"/>
      <c r="W62" s="115"/>
      <c r="X62" s="115"/>
      <c r="Y62" s="115"/>
    </row>
    <row r="63" spans="1:25" ht="15.75" customHeight="1" x14ac:dyDescent="0.2">
      <c r="A63" s="21">
        <f>BaseProtectorStats!A63+10</f>
        <v>171010</v>
      </c>
      <c r="B63" s="50" t="s">
        <v>562</v>
      </c>
      <c r="C63" s="22">
        <f>BaseProtectorStats!C63</f>
        <v>9</v>
      </c>
      <c r="D63" s="32">
        <f>BaseProtectorStats!D63*ProtectorUpgradeCorrections!D2</f>
        <v>72.599999999999994</v>
      </c>
      <c r="E63" s="24">
        <f>BaseProtectorStats!E63*ProtectorUpgradeCorrections!E2</f>
        <v>50.82</v>
      </c>
      <c r="F63" s="25">
        <f>BaseProtectorStats!F63*ProtectorUpgradeCorrections!F2</f>
        <v>38.72</v>
      </c>
      <c r="G63" s="26">
        <f>BaseProtectorStats!G63*ProtectorUpgradeCorrections!G2</f>
        <v>16.939999999999998</v>
      </c>
      <c r="H63" s="23">
        <f>BaseProtectorStats!H63*ProtectorUpgradeCorrections!H2</f>
        <v>20</v>
      </c>
      <c r="I63" s="23">
        <f>BaseProtectorStats!I63*ProtectorUpgradeCorrections!I2</f>
        <v>0</v>
      </c>
      <c r="J63" s="23">
        <f>BaseProtectorStats!J63*ProtectorUpgradeCorrections!J2</f>
        <v>-3</v>
      </c>
      <c r="K63" s="27">
        <f>BaseProtectorStats!K63*ProtectorUpgradeCorrections!K2</f>
        <v>16.799999999999997</v>
      </c>
      <c r="L63" s="27">
        <f>BaseProtectorStats!L63*ProtectorUpgradeCorrections!L2</f>
        <v>16.799999999999997</v>
      </c>
      <c r="M63" s="28">
        <f>BaseProtectorStats!M63*ProtectorUpgradeCorrections!M2</f>
        <v>28</v>
      </c>
      <c r="N63" s="29">
        <f>BaseProtectorStats!N63*ProtectorUpgradeCorrections!N2</f>
        <v>0</v>
      </c>
      <c r="O63" s="30">
        <f>BaseProtectorStats!O63</f>
        <v>6</v>
      </c>
      <c r="P63" s="21">
        <f>BaseProtectorStats!P63</f>
        <v>300</v>
      </c>
      <c r="Q63" s="21">
        <f>BaseProtectorStats!Q63</f>
        <v>0</v>
      </c>
      <c r="R63" s="21">
        <f>BaseProtectorStats!R63</f>
        <v>0</v>
      </c>
      <c r="T63" s="115"/>
      <c r="U63" s="115"/>
      <c r="V63" s="115"/>
      <c r="W63" s="115"/>
      <c r="X63" s="115"/>
      <c r="Y63" s="115"/>
    </row>
    <row r="64" spans="1:25" ht="15.75" customHeight="1" x14ac:dyDescent="0.2">
      <c r="A64" s="21">
        <f>BaseProtectorStats!A64+10</f>
        <v>172010</v>
      </c>
      <c r="B64" s="50" t="s">
        <v>622</v>
      </c>
      <c r="C64" s="22">
        <f>BaseProtectorStats!C64</f>
        <v>5</v>
      </c>
      <c r="D64" s="32">
        <f>BaseProtectorStats!D64*ProtectorUpgradeCorrections!D2</f>
        <v>29.04</v>
      </c>
      <c r="E64" s="24">
        <f>BaseProtectorStats!E64*ProtectorUpgradeCorrections!E2</f>
        <v>24.2</v>
      </c>
      <c r="F64" s="25">
        <f>BaseProtectorStats!F64*ProtectorUpgradeCorrections!F2</f>
        <v>19.36</v>
      </c>
      <c r="G64" s="26">
        <f>BaseProtectorStats!G64*ProtectorUpgradeCorrections!G2</f>
        <v>9.68</v>
      </c>
      <c r="H64" s="23">
        <f>BaseProtectorStats!H64*ProtectorUpgradeCorrections!H2</f>
        <v>20</v>
      </c>
      <c r="I64" s="23">
        <f>BaseProtectorStats!I64*ProtectorUpgradeCorrections!I2</f>
        <v>0</v>
      </c>
      <c r="J64" s="23">
        <f>BaseProtectorStats!J64*ProtectorUpgradeCorrections!J2</f>
        <v>-3</v>
      </c>
      <c r="K64" s="27">
        <f>BaseProtectorStats!K64*ProtectorUpgradeCorrections!K2</f>
        <v>9.7999999999999989</v>
      </c>
      <c r="L64" s="27">
        <f>BaseProtectorStats!L64*ProtectorUpgradeCorrections!L2</f>
        <v>9.7999999999999989</v>
      </c>
      <c r="M64" s="28">
        <f>BaseProtectorStats!M64*ProtectorUpgradeCorrections!M2</f>
        <v>16.799999999999997</v>
      </c>
      <c r="N64" s="29">
        <f>BaseProtectorStats!N64*ProtectorUpgradeCorrections!N2</f>
        <v>0</v>
      </c>
      <c r="O64" s="30">
        <f>BaseProtectorStats!O64</f>
        <v>3.6</v>
      </c>
      <c r="P64" s="21">
        <f>BaseProtectorStats!P64</f>
        <v>300</v>
      </c>
      <c r="Q64" s="21">
        <f>BaseProtectorStats!Q64</f>
        <v>0</v>
      </c>
      <c r="R64" s="21">
        <f>BaseProtectorStats!R64</f>
        <v>0</v>
      </c>
      <c r="T64" s="115"/>
      <c r="U64" s="115"/>
      <c r="V64" s="115"/>
      <c r="W64" s="115"/>
      <c r="X64" s="115"/>
      <c r="Y64" s="115"/>
    </row>
    <row r="65" spans="1:25" ht="15.75" customHeight="1" x14ac:dyDescent="0.2">
      <c r="A65" s="21">
        <f>BaseProtectorStats!A65+10</f>
        <v>173010</v>
      </c>
      <c r="B65" s="50" t="s">
        <v>680</v>
      </c>
      <c r="C65" s="22">
        <f>BaseProtectorStats!C65</f>
        <v>7</v>
      </c>
      <c r="D65" s="32">
        <f>BaseProtectorStats!D65*ProtectorUpgradeCorrections!D2</f>
        <v>43.56</v>
      </c>
      <c r="E65" s="24">
        <f>BaseProtectorStats!E65*ProtectorUpgradeCorrections!E2</f>
        <v>33.879999999999995</v>
      </c>
      <c r="F65" s="25">
        <f>BaseProtectorStats!F65*ProtectorUpgradeCorrections!F2</f>
        <v>29.04</v>
      </c>
      <c r="G65" s="26">
        <f>BaseProtectorStats!G65*ProtectorUpgradeCorrections!G2</f>
        <v>12.1</v>
      </c>
      <c r="H65" s="23">
        <f>BaseProtectorStats!H65*ProtectorUpgradeCorrections!H2</f>
        <v>20</v>
      </c>
      <c r="I65" s="23">
        <f>BaseProtectorStats!I65*ProtectorUpgradeCorrections!I2</f>
        <v>0</v>
      </c>
      <c r="J65" s="23">
        <f>BaseProtectorStats!J65*ProtectorUpgradeCorrections!J2</f>
        <v>-3</v>
      </c>
      <c r="K65" s="27">
        <f>BaseProtectorStats!K65*ProtectorUpgradeCorrections!K2</f>
        <v>12.6</v>
      </c>
      <c r="L65" s="27">
        <f>BaseProtectorStats!L65*ProtectorUpgradeCorrections!L2</f>
        <v>12.6</v>
      </c>
      <c r="M65" s="28">
        <f>BaseProtectorStats!M65*ProtectorUpgradeCorrections!M2</f>
        <v>21</v>
      </c>
      <c r="N65" s="29">
        <f>BaseProtectorStats!N65*ProtectorUpgradeCorrections!N2</f>
        <v>0</v>
      </c>
      <c r="O65" s="30">
        <f>BaseProtectorStats!O65</f>
        <v>4.5999999999999996</v>
      </c>
      <c r="P65" s="21">
        <f>BaseProtectorStats!P65</f>
        <v>300</v>
      </c>
      <c r="Q65" s="21">
        <f>BaseProtectorStats!Q65</f>
        <v>0</v>
      </c>
      <c r="R65" s="21">
        <f>BaseProtectorStats!R65</f>
        <v>0</v>
      </c>
      <c r="T65" s="115"/>
      <c r="U65" s="115"/>
      <c r="V65" s="115"/>
      <c r="W65" s="115"/>
      <c r="X65" s="115"/>
      <c r="Y65" s="115"/>
    </row>
    <row r="66" spans="1:25" ht="15.75" customHeight="1" x14ac:dyDescent="0.2">
      <c r="A66" s="21">
        <f>BaseProtectorStats!A66+10</f>
        <v>180010</v>
      </c>
      <c r="B66" s="38" t="s">
        <v>489</v>
      </c>
      <c r="C66" s="22">
        <f>BaseProtectorStats!C66</f>
        <v>8</v>
      </c>
      <c r="D66" s="32">
        <f>BaseProtectorStats!D66*ProtectorUpgradeCorrections!D2</f>
        <v>36.299999999999997</v>
      </c>
      <c r="E66" s="24">
        <f>BaseProtectorStats!E66*ProtectorUpgradeCorrections!E2</f>
        <v>21.78</v>
      </c>
      <c r="F66" s="25">
        <f>BaseProtectorStats!F66*ProtectorUpgradeCorrections!F2</f>
        <v>19.36</v>
      </c>
      <c r="G66" s="26">
        <f>BaseProtectorStats!G66*ProtectorUpgradeCorrections!G2</f>
        <v>14.52</v>
      </c>
      <c r="H66" s="23">
        <f>BaseProtectorStats!H66*ProtectorUpgradeCorrections!H2</f>
        <v>15</v>
      </c>
      <c r="I66" s="23">
        <f>BaseProtectorStats!I66*ProtectorUpgradeCorrections!I2</f>
        <v>0</v>
      </c>
      <c r="J66" s="23">
        <f>BaseProtectorStats!J66*ProtectorUpgradeCorrections!J2</f>
        <v>0</v>
      </c>
      <c r="K66" s="27">
        <f>BaseProtectorStats!K66*ProtectorUpgradeCorrections!K2</f>
        <v>8.3999999999999986</v>
      </c>
      <c r="L66" s="27">
        <f>BaseProtectorStats!L66*ProtectorUpgradeCorrections!L2</f>
        <v>8.3999999999999986</v>
      </c>
      <c r="M66" s="28">
        <f>BaseProtectorStats!M66*ProtectorUpgradeCorrections!M2</f>
        <v>12.6</v>
      </c>
      <c r="N66" s="29">
        <f>BaseProtectorStats!N66*ProtectorUpgradeCorrections!N2</f>
        <v>0</v>
      </c>
      <c r="O66" s="30">
        <f>BaseProtectorStats!O66</f>
        <v>4.8</v>
      </c>
      <c r="P66" s="21">
        <f>BaseProtectorStats!P66</f>
        <v>500</v>
      </c>
      <c r="Q66" s="21">
        <f>BaseProtectorStats!Q66</f>
        <v>-1</v>
      </c>
      <c r="R66" s="21">
        <f>BaseProtectorStats!R66</f>
        <v>0</v>
      </c>
      <c r="T66" s="115"/>
      <c r="U66" s="115"/>
      <c r="V66" s="115"/>
      <c r="W66" s="115"/>
      <c r="X66" s="115"/>
      <c r="Y66" s="115"/>
    </row>
    <row r="67" spans="1:25" ht="15.75" customHeight="1" x14ac:dyDescent="0.2">
      <c r="A67" s="21">
        <f>BaseProtectorStats!A67+10</f>
        <v>181010</v>
      </c>
      <c r="B67" s="50" t="s">
        <v>563</v>
      </c>
      <c r="C67" s="22">
        <f>BaseProtectorStats!C67</f>
        <v>20</v>
      </c>
      <c r="D67" s="32">
        <f>BaseProtectorStats!D67*ProtectorUpgradeCorrections!D2</f>
        <v>96.8</v>
      </c>
      <c r="E67" s="24">
        <f>BaseProtectorStats!E67*ProtectorUpgradeCorrections!E2</f>
        <v>55.66</v>
      </c>
      <c r="F67" s="25">
        <f>BaseProtectorStats!F67*ProtectorUpgradeCorrections!F2</f>
        <v>50.82</v>
      </c>
      <c r="G67" s="26">
        <f>BaseProtectorStats!G67*ProtectorUpgradeCorrections!G2</f>
        <v>36.299999999999997</v>
      </c>
      <c r="H67" s="23">
        <f>BaseProtectorStats!H67*ProtectorUpgradeCorrections!H2</f>
        <v>15</v>
      </c>
      <c r="I67" s="23">
        <f>BaseProtectorStats!I67*ProtectorUpgradeCorrections!I2</f>
        <v>0</v>
      </c>
      <c r="J67" s="23">
        <f>BaseProtectorStats!J67*ProtectorUpgradeCorrections!J2</f>
        <v>0</v>
      </c>
      <c r="K67" s="27">
        <f>BaseProtectorStats!K67*ProtectorUpgradeCorrections!K2</f>
        <v>22.4</v>
      </c>
      <c r="L67" s="27">
        <f>BaseProtectorStats!L67*ProtectorUpgradeCorrections!L2</f>
        <v>22.4</v>
      </c>
      <c r="M67" s="28">
        <f>BaseProtectorStats!M67*ProtectorUpgradeCorrections!M2</f>
        <v>32.199999999999996</v>
      </c>
      <c r="N67" s="29">
        <f>BaseProtectorStats!N67*ProtectorUpgradeCorrections!N2</f>
        <v>0</v>
      </c>
      <c r="O67" s="30">
        <f>BaseProtectorStats!O67</f>
        <v>12.5</v>
      </c>
      <c r="P67" s="21">
        <f>BaseProtectorStats!P67</f>
        <v>500</v>
      </c>
      <c r="Q67" s="21">
        <f>BaseProtectorStats!Q67</f>
        <v>-1</v>
      </c>
      <c r="R67" s="21">
        <f>BaseProtectorStats!R67</f>
        <v>0</v>
      </c>
      <c r="T67" s="115"/>
      <c r="U67" s="115"/>
      <c r="V67" s="115"/>
      <c r="W67" s="115"/>
      <c r="X67" s="115"/>
      <c r="Y67" s="115"/>
    </row>
    <row r="68" spans="1:25" ht="15.75" customHeight="1" x14ac:dyDescent="0.2">
      <c r="A68" s="21">
        <f>BaseProtectorStats!A68+10</f>
        <v>182010</v>
      </c>
      <c r="B68" s="50" t="s">
        <v>623</v>
      </c>
      <c r="C68" s="22">
        <f>BaseProtectorStats!C68</f>
        <v>12</v>
      </c>
      <c r="D68" s="32">
        <f>BaseProtectorStats!D68*ProtectorUpgradeCorrections!D2</f>
        <v>58.08</v>
      </c>
      <c r="E68" s="24">
        <f>BaseProtectorStats!E68*ProtectorUpgradeCorrections!E2</f>
        <v>31.46</v>
      </c>
      <c r="F68" s="25">
        <f>BaseProtectorStats!F68*ProtectorUpgradeCorrections!F2</f>
        <v>29.04</v>
      </c>
      <c r="G68" s="26">
        <f>BaseProtectorStats!G68*ProtectorUpgradeCorrections!G2</f>
        <v>21.78</v>
      </c>
      <c r="H68" s="23">
        <f>BaseProtectorStats!H68*ProtectorUpgradeCorrections!H2</f>
        <v>15</v>
      </c>
      <c r="I68" s="23">
        <f>BaseProtectorStats!I68*ProtectorUpgradeCorrections!I2</f>
        <v>0</v>
      </c>
      <c r="J68" s="23">
        <f>BaseProtectorStats!J68*ProtectorUpgradeCorrections!J2</f>
        <v>0</v>
      </c>
      <c r="K68" s="27">
        <f>BaseProtectorStats!K68*ProtectorUpgradeCorrections!K2</f>
        <v>12.6</v>
      </c>
      <c r="L68" s="27">
        <f>BaseProtectorStats!L68*ProtectorUpgradeCorrections!L2</f>
        <v>12.6</v>
      </c>
      <c r="M68" s="28">
        <f>BaseProtectorStats!M68*ProtectorUpgradeCorrections!M2</f>
        <v>19.599999999999998</v>
      </c>
      <c r="N68" s="29">
        <f>BaseProtectorStats!N68*ProtectorUpgradeCorrections!N2</f>
        <v>0</v>
      </c>
      <c r="O68" s="30">
        <f>BaseProtectorStats!O68</f>
        <v>7.4</v>
      </c>
      <c r="P68" s="21">
        <f>BaseProtectorStats!P68</f>
        <v>500</v>
      </c>
      <c r="Q68" s="21">
        <f>BaseProtectorStats!Q68</f>
        <v>-1</v>
      </c>
      <c r="R68" s="21">
        <f>BaseProtectorStats!R68</f>
        <v>0</v>
      </c>
      <c r="T68" s="115"/>
      <c r="U68" s="115"/>
      <c r="V68" s="115"/>
      <c r="W68" s="115"/>
      <c r="X68" s="115"/>
      <c r="Y68" s="115"/>
    </row>
    <row r="69" spans="1:25" ht="15.75" customHeight="1" x14ac:dyDescent="0.2">
      <c r="A69" s="21">
        <f>BaseProtectorStats!A69+10</f>
        <v>183010</v>
      </c>
      <c r="B69" s="50" t="s">
        <v>681</v>
      </c>
      <c r="C69" s="22">
        <f>BaseProtectorStats!C69</f>
        <v>12</v>
      </c>
      <c r="D69" s="32">
        <f>BaseProtectorStats!D69*ProtectorUpgradeCorrections!D2</f>
        <v>58.08</v>
      </c>
      <c r="E69" s="24">
        <f>BaseProtectorStats!E69*ProtectorUpgradeCorrections!E2</f>
        <v>31.46</v>
      </c>
      <c r="F69" s="25">
        <f>BaseProtectorStats!F69*ProtectorUpgradeCorrections!F2</f>
        <v>29.04</v>
      </c>
      <c r="G69" s="26">
        <f>BaseProtectorStats!G69*ProtectorUpgradeCorrections!G2</f>
        <v>21.78</v>
      </c>
      <c r="H69" s="23">
        <f>BaseProtectorStats!H69*ProtectorUpgradeCorrections!H2</f>
        <v>15</v>
      </c>
      <c r="I69" s="23">
        <f>BaseProtectorStats!I69*ProtectorUpgradeCorrections!I2</f>
        <v>0</v>
      </c>
      <c r="J69" s="23">
        <f>BaseProtectorStats!J69*ProtectorUpgradeCorrections!J2</f>
        <v>0</v>
      </c>
      <c r="K69" s="27">
        <f>BaseProtectorStats!K69*ProtectorUpgradeCorrections!K2</f>
        <v>12.6</v>
      </c>
      <c r="L69" s="27">
        <f>BaseProtectorStats!L69*ProtectorUpgradeCorrections!L2</f>
        <v>12.6</v>
      </c>
      <c r="M69" s="28">
        <f>BaseProtectorStats!M69*ProtectorUpgradeCorrections!M2</f>
        <v>19.599999999999998</v>
      </c>
      <c r="N69" s="29">
        <f>BaseProtectorStats!N69*ProtectorUpgradeCorrections!N2</f>
        <v>0</v>
      </c>
      <c r="O69" s="30">
        <f>BaseProtectorStats!O69</f>
        <v>7.4</v>
      </c>
      <c r="P69" s="21">
        <f>BaseProtectorStats!P69</f>
        <v>500</v>
      </c>
      <c r="Q69" s="21">
        <f>BaseProtectorStats!Q69</f>
        <v>-1</v>
      </c>
      <c r="R69" s="21">
        <f>BaseProtectorStats!R69</f>
        <v>0</v>
      </c>
      <c r="T69" s="115"/>
      <c r="U69" s="115"/>
      <c r="V69" s="115"/>
      <c r="W69" s="115"/>
      <c r="X69" s="115"/>
      <c r="Y69" s="115"/>
    </row>
    <row r="70" spans="1:25" ht="15.75" customHeight="1" x14ac:dyDescent="0.2">
      <c r="A70" s="49">
        <f>BaseProtectorStats!A70</f>
        <v>190000</v>
      </c>
      <c r="B70" s="38" t="s">
        <v>490</v>
      </c>
      <c r="C70" s="22">
        <f>BaseProtectorStats!C70</f>
        <v>0</v>
      </c>
      <c r="D70" s="23">
        <f>BaseProtectorStats!D70</f>
        <v>6</v>
      </c>
      <c r="E70" s="24">
        <f>BaseProtectorStats!E70</f>
        <v>5</v>
      </c>
      <c r="F70" s="25">
        <f>BaseProtectorStats!F70</f>
        <v>24</v>
      </c>
      <c r="G70" s="26">
        <f>BaseProtectorStats!G70</f>
        <v>13</v>
      </c>
      <c r="H70" s="23">
        <f>BaseProtectorStats!H70</f>
        <v>0</v>
      </c>
      <c r="I70" s="23">
        <f>BaseProtectorStats!I70</f>
        <v>0</v>
      </c>
      <c r="J70" s="23">
        <f>BaseProtectorStats!J70</f>
        <v>0</v>
      </c>
      <c r="K70" s="27">
        <f>BaseProtectorStats!K70</f>
        <v>0</v>
      </c>
      <c r="L70" s="27">
        <f>BaseProtectorStats!L70</f>
        <v>0</v>
      </c>
      <c r="M70" s="28">
        <f>BaseProtectorStats!M70</f>
        <v>0</v>
      </c>
      <c r="N70" s="29">
        <f>BaseProtectorStats!N70</f>
        <v>0</v>
      </c>
      <c r="O70" s="30">
        <f>BaseProtectorStats!O70</f>
        <v>1.4</v>
      </c>
      <c r="P70" s="21">
        <f>BaseProtectorStats!P70</f>
        <v>80</v>
      </c>
      <c r="Q70" s="21">
        <f>BaseProtectorStats!Q70</f>
        <v>0</v>
      </c>
      <c r="R70" s="21">
        <f>BaseProtectorStats!R70</f>
        <v>0</v>
      </c>
      <c r="T70" s="115"/>
      <c r="U70" s="115"/>
      <c r="V70" s="115"/>
      <c r="W70" s="115"/>
      <c r="X70" s="115"/>
      <c r="Y70" s="115"/>
    </row>
    <row r="71" spans="1:25" ht="15.75" customHeight="1" x14ac:dyDescent="0.2">
      <c r="A71" s="21">
        <f>BaseProtectorStats!A71+5</f>
        <v>200005</v>
      </c>
      <c r="B71" s="38" t="s">
        <v>491</v>
      </c>
      <c r="C71" s="22">
        <f>BaseProtectorStats!C71</f>
        <v>6</v>
      </c>
      <c r="D71" s="32">
        <f>BaseProtectorStats!D71*ProtectorUpgradeCorrections!D4</f>
        <v>26.35</v>
      </c>
      <c r="E71" s="24">
        <f>BaseProtectorStats!E71*ProtectorUpgradeCorrections!E4</f>
        <v>15.5</v>
      </c>
      <c r="F71" s="25">
        <f>BaseProtectorStats!F71*ProtectorUpgradeCorrections!F4</f>
        <v>18.600000000000001</v>
      </c>
      <c r="G71" s="26">
        <f>BaseProtectorStats!G71*ProtectorUpgradeCorrections!G4</f>
        <v>12.4</v>
      </c>
      <c r="H71" s="23">
        <f>BaseProtectorStats!H71*ProtectorUpgradeCorrections!H4</f>
        <v>9</v>
      </c>
      <c r="I71" s="23">
        <f>BaseProtectorStats!I71*ProtectorUpgradeCorrections!I4</f>
        <v>-5</v>
      </c>
      <c r="J71" s="23">
        <f>BaseProtectorStats!J71*ProtectorUpgradeCorrections!J4</f>
        <v>0</v>
      </c>
      <c r="K71" s="27">
        <f>BaseProtectorStats!K71*ProtectorUpgradeCorrections!K4</f>
        <v>8.89</v>
      </c>
      <c r="L71" s="27">
        <f>BaseProtectorStats!L71*ProtectorUpgradeCorrections!L4</f>
        <v>8.89</v>
      </c>
      <c r="M71" s="28">
        <f>BaseProtectorStats!M71*ProtectorUpgradeCorrections!M4</f>
        <v>12.7</v>
      </c>
      <c r="N71" s="29">
        <f>BaseProtectorStats!N71*ProtectorUpgradeCorrections!N4</f>
        <v>0</v>
      </c>
      <c r="O71" s="30">
        <f>BaseProtectorStats!O71</f>
        <v>4.0999999999999996</v>
      </c>
      <c r="P71" s="21">
        <f>BaseProtectorStats!P71</f>
        <v>250</v>
      </c>
      <c r="Q71" s="21">
        <f>BaseProtectorStats!Q71</f>
        <v>0</v>
      </c>
      <c r="R71" s="21">
        <f>BaseProtectorStats!R71</f>
        <v>6310</v>
      </c>
      <c r="T71" s="115"/>
      <c r="U71" s="115"/>
      <c r="V71" s="115"/>
      <c r="W71" s="115"/>
      <c r="X71" s="115"/>
      <c r="Y71" s="115"/>
    </row>
    <row r="72" spans="1:25" ht="15.75" customHeight="1" x14ac:dyDescent="0.2">
      <c r="A72" s="21">
        <f>BaseProtectorStats!A72+5</f>
        <v>201005</v>
      </c>
      <c r="B72" s="50" t="s">
        <v>564</v>
      </c>
      <c r="C72" s="22">
        <f>BaseProtectorStats!C72</f>
        <v>16</v>
      </c>
      <c r="D72" s="32">
        <f>BaseProtectorStats!D72*ProtectorUpgradeCorrections!D4</f>
        <v>69.75</v>
      </c>
      <c r="E72" s="24">
        <f>BaseProtectorStats!E72*ProtectorUpgradeCorrections!E4</f>
        <v>43.4</v>
      </c>
      <c r="F72" s="25">
        <f>BaseProtectorStats!F72*ProtectorUpgradeCorrections!F4</f>
        <v>51.15</v>
      </c>
      <c r="G72" s="26">
        <f>BaseProtectorStats!G72*ProtectorUpgradeCorrections!G4</f>
        <v>31</v>
      </c>
      <c r="H72" s="23">
        <f>BaseProtectorStats!H72*ProtectorUpgradeCorrections!H4</f>
        <v>9</v>
      </c>
      <c r="I72" s="23">
        <f>BaseProtectorStats!I72*ProtectorUpgradeCorrections!I4</f>
        <v>-5</v>
      </c>
      <c r="J72" s="23">
        <f>BaseProtectorStats!J72*ProtectorUpgradeCorrections!J4</f>
        <v>0</v>
      </c>
      <c r="K72" s="27">
        <f>BaseProtectorStats!K72*ProtectorUpgradeCorrections!K4</f>
        <v>22.86</v>
      </c>
      <c r="L72" s="27">
        <f>BaseProtectorStats!L72*ProtectorUpgradeCorrections!L4</f>
        <v>22.86</v>
      </c>
      <c r="M72" s="28">
        <f>BaseProtectorStats!M72*ProtectorUpgradeCorrections!M4</f>
        <v>33.020000000000003</v>
      </c>
      <c r="N72" s="29">
        <f>BaseProtectorStats!N72*ProtectorUpgradeCorrections!N4</f>
        <v>0</v>
      </c>
      <c r="O72" s="30">
        <f>BaseProtectorStats!O72</f>
        <v>10.5</v>
      </c>
      <c r="P72" s="21">
        <f>BaseProtectorStats!P72</f>
        <v>250</v>
      </c>
      <c r="Q72" s="21">
        <f>BaseProtectorStats!Q72</f>
        <v>0</v>
      </c>
      <c r="R72" s="21">
        <f>BaseProtectorStats!R72</f>
        <v>6320</v>
      </c>
      <c r="T72" s="115"/>
      <c r="U72" s="115"/>
      <c r="V72" s="115"/>
      <c r="W72" s="115"/>
      <c r="X72" s="115"/>
      <c r="Y72" s="115"/>
    </row>
    <row r="73" spans="1:25" ht="15.75" customHeight="1" x14ac:dyDescent="0.2">
      <c r="A73" s="21">
        <f>BaseProtectorStats!A73+5</f>
        <v>202005</v>
      </c>
      <c r="B73" s="50" t="s">
        <v>624</v>
      </c>
      <c r="C73" s="22">
        <f>BaseProtectorStats!C73</f>
        <v>9</v>
      </c>
      <c r="D73" s="32">
        <f>BaseProtectorStats!D73*ProtectorUpgradeCorrections!D4</f>
        <v>40.300000000000004</v>
      </c>
      <c r="E73" s="24">
        <f>BaseProtectorStats!E73*ProtectorUpgradeCorrections!E4</f>
        <v>24.8</v>
      </c>
      <c r="F73" s="25">
        <f>BaseProtectorStats!F73*ProtectorUpgradeCorrections!F4</f>
        <v>27.900000000000002</v>
      </c>
      <c r="G73" s="26">
        <f>BaseProtectorStats!G73*ProtectorUpgradeCorrections!G4</f>
        <v>18.600000000000001</v>
      </c>
      <c r="H73" s="23">
        <f>BaseProtectorStats!H73*ProtectorUpgradeCorrections!H4</f>
        <v>9</v>
      </c>
      <c r="I73" s="23">
        <f>BaseProtectorStats!I73*ProtectorUpgradeCorrections!I4</f>
        <v>-5</v>
      </c>
      <c r="J73" s="23">
        <f>BaseProtectorStats!J73*ProtectorUpgradeCorrections!J4</f>
        <v>0</v>
      </c>
      <c r="K73" s="27">
        <f>BaseProtectorStats!K73*ProtectorUpgradeCorrections!K4</f>
        <v>12.7</v>
      </c>
      <c r="L73" s="27">
        <f>BaseProtectorStats!L73*ProtectorUpgradeCorrections!L4</f>
        <v>12.7</v>
      </c>
      <c r="M73" s="28">
        <f>BaseProtectorStats!M73*ProtectorUpgradeCorrections!M4</f>
        <v>20.32</v>
      </c>
      <c r="N73" s="29">
        <f>BaseProtectorStats!N73*ProtectorUpgradeCorrections!N4</f>
        <v>0</v>
      </c>
      <c r="O73" s="30">
        <f>BaseProtectorStats!O73</f>
        <v>6.2</v>
      </c>
      <c r="P73" s="21">
        <f>BaseProtectorStats!P73</f>
        <v>250</v>
      </c>
      <c r="Q73" s="21">
        <f>BaseProtectorStats!Q73</f>
        <v>0</v>
      </c>
      <c r="R73" s="21">
        <f>BaseProtectorStats!R73</f>
        <v>6330</v>
      </c>
      <c r="T73" s="115"/>
      <c r="U73" s="115"/>
      <c r="V73" s="115"/>
      <c r="W73" s="115"/>
      <c r="X73" s="115"/>
      <c r="Y73" s="115"/>
    </row>
    <row r="74" spans="1:25" ht="15.75" customHeight="1" x14ac:dyDescent="0.2">
      <c r="A74" s="21">
        <f>BaseProtectorStats!A74+5</f>
        <v>203005</v>
      </c>
      <c r="B74" s="50" t="s">
        <v>682</v>
      </c>
      <c r="C74" s="22">
        <f>BaseProtectorStats!C74</f>
        <v>9</v>
      </c>
      <c r="D74" s="32">
        <f>BaseProtectorStats!D74*ProtectorUpgradeCorrections!D4</f>
        <v>40.300000000000004</v>
      </c>
      <c r="E74" s="24">
        <f>BaseProtectorStats!E74*ProtectorUpgradeCorrections!E4</f>
        <v>24.8</v>
      </c>
      <c r="F74" s="25">
        <f>BaseProtectorStats!F74*ProtectorUpgradeCorrections!F4</f>
        <v>27.900000000000002</v>
      </c>
      <c r="G74" s="26">
        <f>BaseProtectorStats!G74*ProtectorUpgradeCorrections!G4</f>
        <v>18.600000000000001</v>
      </c>
      <c r="H74" s="23">
        <f>BaseProtectorStats!H74*ProtectorUpgradeCorrections!H4</f>
        <v>9</v>
      </c>
      <c r="I74" s="23">
        <f>BaseProtectorStats!I74*ProtectorUpgradeCorrections!I4</f>
        <v>-5</v>
      </c>
      <c r="J74" s="23">
        <f>BaseProtectorStats!J74*ProtectorUpgradeCorrections!J4</f>
        <v>0</v>
      </c>
      <c r="K74" s="27">
        <f>BaseProtectorStats!K74*ProtectorUpgradeCorrections!K4</f>
        <v>12.7</v>
      </c>
      <c r="L74" s="27">
        <f>BaseProtectorStats!L74*ProtectorUpgradeCorrections!L4</f>
        <v>12.7</v>
      </c>
      <c r="M74" s="28">
        <f>BaseProtectorStats!M74*ProtectorUpgradeCorrections!M4</f>
        <v>20.32</v>
      </c>
      <c r="N74" s="29">
        <f>BaseProtectorStats!N74*ProtectorUpgradeCorrections!N4</f>
        <v>0</v>
      </c>
      <c r="O74" s="30">
        <f>BaseProtectorStats!O74</f>
        <v>6.2</v>
      </c>
      <c r="P74" s="21">
        <f>BaseProtectorStats!P74</f>
        <v>250</v>
      </c>
      <c r="Q74" s="21">
        <f>BaseProtectorStats!Q74</f>
        <v>0</v>
      </c>
      <c r="R74" s="21">
        <f>BaseProtectorStats!R74</f>
        <v>6340</v>
      </c>
      <c r="T74" s="115"/>
      <c r="U74" s="115"/>
      <c r="V74" s="115"/>
      <c r="W74" s="115"/>
      <c r="X74" s="115"/>
      <c r="Y74" s="115"/>
    </row>
    <row r="75" spans="1:25" ht="15.75" customHeight="1" x14ac:dyDescent="0.2">
      <c r="A75" s="21">
        <f>BaseProtectorStats!A75+10</f>
        <v>210010</v>
      </c>
      <c r="B75" s="38" t="s">
        <v>492</v>
      </c>
      <c r="C75" s="22">
        <f>BaseProtectorStats!C75</f>
        <v>5</v>
      </c>
      <c r="D75" s="32">
        <f>BaseProtectorStats!D75*ProtectorUpgradeCorrections!D2</f>
        <v>33.879999999999995</v>
      </c>
      <c r="E75" s="24">
        <f>BaseProtectorStats!E75*ProtectorUpgradeCorrections!E2</f>
        <v>19.36</v>
      </c>
      <c r="F75" s="25">
        <f>BaseProtectorStats!F75*ProtectorUpgradeCorrections!F2</f>
        <v>19.36</v>
      </c>
      <c r="G75" s="26">
        <f>BaseProtectorStats!G75*ProtectorUpgradeCorrections!G2</f>
        <v>7.26</v>
      </c>
      <c r="H75" s="23">
        <f>BaseProtectorStats!H75*ProtectorUpgradeCorrections!H2</f>
        <v>14</v>
      </c>
      <c r="I75" s="23">
        <f>BaseProtectorStats!I75*ProtectorUpgradeCorrections!I2</f>
        <v>-43</v>
      </c>
      <c r="J75" s="23">
        <f>BaseProtectorStats!J75*ProtectorUpgradeCorrections!J2</f>
        <v>0</v>
      </c>
      <c r="K75" s="27">
        <f>BaseProtectorStats!K75*ProtectorUpgradeCorrections!K2</f>
        <v>11.2</v>
      </c>
      <c r="L75" s="27">
        <f>BaseProtectorStats!L75*ProtectorUpgradeCorrections!L2</f>
        <v>11.2</v>
      </c>
      <c r="M75" s="28">
        <f>BaseProtectorStats!M75*ProtectorUpgradeCorrections!M2</f>
        <v>12.6</v>
      </c>
      <c r="N75" s="29">
        <f>BaseProtectorStats!N75*ProtectorUpgradeCorrections!N2</f>
        <v>0</v>
      </c>
      <c r="O75" s="30">
        <f>BaseProtectorStats!O75</f>
        <v>3.5</v>
      </c>
      <c r="P75" s="21">
        <f>BaseProtectorStats!P75</f>
        <v>250</v>
      </c>
      <c r="Q75" s="21">
        <f>BaseProtectorStats!Q75</f>
        <v>0</v>
      </c>
      <c r="R75" s="21">
        <f>BaseProtectorStats!R75</f>
        <v>0</v>
      </c>
      <c r="T75" s="115"/>
      <c r="U75" s="115"/>
      <c r="V75" s="115"/>
      <c r="W75" s="115"/>
      <c r="X75" s="115"/>
      <c r="Y75" s="115"/>
    </row>
    <row r="76" spans="1:25" ht="15.75" customHeight="1" x14ac:dyDescent="0.2">
      <c r="A76" s="21">
        <f>BaseProtectorStats!A76+10</f>
        <v>211010</v>
      </c>
      <c r="B76" s="50" t="s">
        <v>565</v>
      </c>
      <c r="C76" s="22">
        <f>BaseProtectorStats!C76</f>
        <v>0</v>
      </c>
      <c r="D76" s="32">
        <f>BaseProtectorStats!D76*ProtectorUpgradeCorrections!D2</f>
        <v>62.92</v>
      </c>
      <c r="E76" s="24">
        <f>BaseProtectorStats!E76*ProtectorUpgradeCorrections!E2</f>
        <v>48.4</v>
      </c>
      <c r="F76" s="25">
        <f>BaseProtectorStats!F76*ProtectorUpgradeCorrections!F2</f>
        <v>31.46</v>
      </c>
      <c r="G76" s="26">
        <f>BaseProtectorStats!G76*ProtectorUpgradeCorrections!G2</f>
        <v>55.66</v>
      </c>
      <c r="H76" s="23">
        <f>BaseProtectorStats!H76*ProtectorUpgradeCorrections!H2</f>
        <v>0</v>
      </c>
      <c r="I76" s="23">
        <f>BaseProtectorStats!I76*ProtectorUpgradeCorrections!I2</f>
        <v>6</v>
      </c>
      <c r="J76" s="23">
        <f>BaseProtectorStats!J76*ProtectorUpgradeCorrections!J2</f>
        <v>0</v>
      </c>
      <c r="K76" s="27">
        <f>BaseProtectorStats!K76*ProtectorUpgradeCorrections!K2</f>
        <v>28</v>
      </c>
      <c r="L76" s="27">
        <f>BaseProtectorStats!L76*ProtectorUpgradeCorrections!L2</f>
        <v>28</v>
      </c>
      <c r="M76" s="28">
        <f>BaseProtectorStats!M76*ProtectorUpgradeCorrections!M2</f>
        <v>32.199999999999996</v>
      </c>
      <c r="N76" s="29">
        <f>BaseProtectorStats!N76*ProtectorUpgradeCorrections!N2</f>
        <v>0</v>
      </c>
      <c r="O76" s="30">
        <f>BaseProtectorStats!O76</f>
        <v>5.9</v>
      </c>
      <c r="P76" s="21">
        <f>BaseProtectorStats!P76</f>
        <v>250</v>
      </c>
      <c r="Q76" s="21">
        <f>BaseProtectorStats!Q76</f>
        <v>0</v>
      </c>
      <c r="R76" s="21">
        <f>BaseProtectorStats!R76</f>
        <v>0</v>
      </c>
      <c r="T76" s="115"/>
      <c r="U76" s="115"/>
      <c r="V76" s="115"/>
      <c r="W76" s="115"/>
      <c r="X76" s="115"/>
      <c r="Y76" s="115"/>
    </row>
    <row r="77" spans="1:25" ht="15.75" customHeight="1" x14ac:dyDescent="0.2">
      <c r="A77" s="21">
        <f>BaseProtectorStats!A77+10</f>
        <v>212010</v>
      </c>
      <c r="B77" s="50" t="s">
        <v>625</v>
      </c>
      <c r="C77" s="22">
        <f>BaseProtectorStats!C77</f>
        <v>0</v>
      </c>
      <c r="D77" s="32">
        <f>BaseProtectorStats!D77*ProtectorUpgradeCorrections!D2</f>
        <v>31.46</v>
      </c>
      <c r="E77" s="24">
        <f>BaseProtectorStats!E77*ProtectorUpgradeCorrections!E2</f>
        <v>29.04</v>
      </c>
      <c r="F77" s="25">
        <f>BaseProtectorStats!F77*ProtectorUpgradeCorrections!F2</f>
        <v>16.939999999999998</v>
      </c>
      <c r="G77" s="26">
        <f>BaseProtectorStats!G77*ProtectorUpgradeCorrections!G2</f>
        <v>31.46</v>
      </c>
      <c r="H77" s="23">
        <f>BaseProtectorStats!H77*ProtectorUpgradeCorrections!H2</f>
        <v>0</v>
      </c>
      <c r="I77" s="23">
        <f>BaseProtectorStats!I77*ProtectorUpgradeCorrections!I2</f>
        <v>6</v>
      </c>
      <c r="J77" s="23">
        <f>BaseProtectorStats!J77*ProtectorUpgradeCorrections!J2</f>
        <v>0</v>
      </c>
      <c r="K77" s="27">
        <f>BaseProtectorStats!K77*ProtectorUpgradeCorrections!K2</f>
        <v>16.799999999999997</v>
      </c>
      <c r="L77" s="27">
        <f>BaseProtectorStats!L77*ProtectorUpgradeCorrections!L2</f>
        <v>16.799999999999997</v>
      </c>
      <c r="M77" s="28">
        <f>BaseProtectorStats!M77*ProtectorUpgradeCorrections!M2</f>
        <v>19.599999999999998</v>
      </c>
      <c r="N77" s="29">
        <f>BaseProtectorStats!N77*ProtectorUpgradeCorrections!N2</f>
        <v>0</v>
      </c>
      <c r="O77" s="30">
        <f>BaseProtectorStats!O77</f>
        <v>3.5</v>
      </c>
      <c r="P77" s="21">
        <f>BaseProtectorStats!P77</f>
        <v>250</v>
      </c>
      <c r="Q77" s="21">
        <f>BaseProtectorStats!Q77</f>
        <v>0</v>
      </c>
      <c r="R77" s="21">
        <f>BaseProtectorStats!R77</f>
        <v>0</v>
      </c>
      <c r="T77" s="115"/>
      <c r="U77" s="115"/>
      <c r="V77" s="115"/>
      <c r="W77" s="115"/>
      <c r="X77" s="115"/>
      <c r="Y77" s="115"/>
    </row>
    <row r="78" spans="1:25" ht="15.75" customHeight="1" x14ac:dyDescent="0.2">
      <c r="A78" s="21">
        <f>BaseProtectorStats!A78+10</f>
        <v>213010</v>
      </c>
      <c r="B78" s="50" t="s">
        <v>683</v>
      </c>
      <c r="C78" s="22">
        <f>BaseProtectorStats!C78</f>
        <v>0</v>
      </c>
      <c r="D78" s="32">
        <f>BaseProtectorStats!D78*ProtectorUpgradeCorrections!D2</f>
        <v>31.46</v>
      </c>
      <c r="E78" s="24">
        <f>BaseProtectorStats!E78*ProtectorUpgradeCorrections!E2</f>
        <v>29.04</v>
      </c>
      <c r="F78" s="25">
        <f>BaseProtectorStats!F78*ProtectorUpgradeCorrections!F2</f>
        <v>16.939999999999998</v>
      </c>
      <c r="G78" s="26">
        <f>BaseProtectorStats!G78*ProtectorUpgradeCorrections!G2</f>
        <v>31.46</v>
      </c>
      <c r="H78" s="23">
        <f>BaseProtectorStats!H78*ProtectorUpgradeCorrections!H2</f>
        <v>0</v>
      </c>
      <c r="I78" s="23">
        <f>BaseProtectorStats!I78*ProtectorUpgradeCorrections!I2</f>
        <v>6</v>
      </c>
      <c r="J78" s="23">
        <f>BaseProtectorStats!J78*ProtectorUpgradeCorrections!J2</f>
        <v>0</v>
      </c>
      <c r="K78" s="27">
        <f>BaseProtectorStats!K78*ProtectorUpgradeCorrections!K2</f>
        <v>16.799999999999997</v>
      </c>
      <c r="L78" s="27">
        <f>BaseProtectorStats!L78*ProtectorUpgradeCorrections!L2</f>
        <v>16.799999999999997</v>
      </c>
      <c r="M78" s="28">
        <f>BaseProtectorStats!M78*ProtectorUpgradeCorrections!M2</f>
        <v>19.599999999999998</v>
      </c>
      <c r="N78" s="29">
        <f>BaseProtectorStats!N78*ProtectorUpgradeCorrections!N2</f>
        <v>0</v>
      </c>
      <c r="O78" s="30">
        <f>BaseProtectorStats!O78</f>
        <v>3.5</v>
      </c>
      <c r="P78" s="21">
        <f>BaseProtectorStats!P78</f>
        <v>250</v>
      </c>
      <c r="Q78" s="21">
        <f>BaseProtectorStats!Q78</f>
        <v>0</v>
      </c>
      <c r="R78" s="21">
        <f>BaseProtectorStats!R78</f>
        <v>0</v>
      </c>
      <c r="T78" s="115"/>
      <c r="U78" s="115"/>
      <c r="V78" s="115"/>
      <c r="W78" s="115"/>
      <c r="X78" s="115"/>
      <c r="Y78" s="115"/>
    </row>
    <row r="79" spans="1:25" ht="15.75" customHeight="1" x14ac:dyDescent="0.2">
      <c r="A79" s="21">
        <f>BaseProtectorStats!A79+10</f>
        <v>220010</v>
      </c>
      <c r="B79" s="38" t="s">
        <v>493</v>
      </c>
      <c r="C79" s="22">
        <f>BaseProtectorStats!C79</f>
        <v>0</v>
      </c>
      <c r="D79" s="32">
        <f>BaseProtectorStats!D79*ProtectorUpgradeCorrections!D2</f>
        <v>19.36</v>
      </c>
      <c r="E79" s="24">
        <f>BaseProtectorStats!E79*ProtectorUpgradeCorrections!E2</f>
        <v>24.2</v>
      </c>
      <c r="F79" s="25">
        <f>BaseProtectorStats!F79*ProtectorUpgradeCorrections!F2</f>
        <v>12.1</v>
      </c>
      <c r="G79" s="26">
        <f>BaseProtectorStats!G79*ProtectorUpgradeCorrections!G2</f>
        <v>14.52</v>
      </c>
      <c r="H79" s="23">
        <f>BaseProtectorStats!H79*ProtectorUpgradeCorrections!H2</f>
        <v>4</v>
      </c>
      <c r="I79" s="23">
        <f>BaseProtectorStats!I79*ProtectorUpgradeCorrections!I2</f>
        <v>8</v>
      </c>
      <c r="J79" s="23">
        <f>BaseProtectorStats!J79*ProtectorUpgradeCorrections!J2</f>
        <v>0</v>
      </c>
      <c r="K79" s="27">
        <f>BaseProtectorStats!K79*ProtectorUpgradeCorrections!K2</f>
        <v>7</v>
      </c>
      <c r="L79" s="27">
        <f>BaseProtectorStats!L79*ProtectorUpgradeCorrections!L2</f>
        <v>7</v>
      </c>
      <c r="M79" s="28">
        <f>BaseProtectorStats!M79*ProtectorUpgradeCorrections!M2</f>
        <v>8.3999999999999986</v>
      </c>
      <c r="N79" s="29">
        <f>BaseProtectorStats!N79*ProtectorUpgradeCorrections!N2</f>
        <v>0</v>
      </c>
      <c r="O79" s="30">
        <f>BaseProtectorStats!O79</f>
        <v>0.9</v>
      </c>
      <c r="P79" s="21">
        <f>BaseProtectorStats!P79</f>
        <v>200</v>
      </c>
      <c r="Q79" s="21">
        <f>BaseProtectorStats!Q79</f>
        <v>0</v>
      </c>
      <c r="R79" s="21">
        <f>BaseProtectorStats!R79</f>
        <v>0</v>
      </c>
      <c r="T79" s="115"/>
      <c r="U79" s="115"/>
      <c r="V79" s="115"/>
      <c r="W79" s="115"/>
      <c r="X79" s="115"/>
      <c r="Y79" s="115"/>
    </row>
    <row r="80" spans="1:25" ht="15.75" customHeight="1" x14ac:dyDescent="0.2">
      <c r="A80" s="21">
        <f>BaseProtectorStats!A80+10</f>
        <v>221010</v>
      </c>
      <c r="B80" s="50" t="s">
        <v>566</v>
      </c>
      <c r="C80" s="22">
        <f>BaseProtectorStats!C80</f>
        <v>0</v>
      </c>
      <c r="D80" s="32">
        <f>BaseProtectorStats!D80*ProtectorUpgradeCorrections!D2</f>
        <v>48.4</v>
      </c>
      <c r="E80" s="24">
        <f>BaseProtectorStats!E80*ProtectorUpgradeCorrections!E2</f>
        <v>65.34</v>
      </c>
      <c r="F80" s="25">
        <f>BaseProtectorStats!F80*ProtectorUpgradeCorrections!F2</f>
        <v>31.46</v>
      </c>
      <c r="G80" s="26">
        <f>BaseProtectorStats!G80*ProtectorUpgradeCorrections!G2</f>
        <v>41.14</v>
      </c>
      <c r="H80" s="23">
        <f>BaseProtectorStats!H80*ProtectorUpgradeCorrections!H2</f>
        <v>4</v>
      </c>
      <c r="I80" s="23">
        <f>BaseProtectorStats!I80*ProtectorUpgradeCorrections!I2</f>
        <v>8</v>
      </c>
      <c r="J80" s="23">
        <f>BaseProtectorStats!J80*ProtectorUpgradeCorrections!J2</f>
        <v>0</v>
      </c>
      <c r="K80" s="27">
        <f>BaseProtectorStats!K80*ProtectorUpgradeCorrections!K2</f>
        <v>16.799999999999997</v>
      </c>
      <c r="L80" s="27">
        <f>BaseProtectorStats!L80*ProtectorUpgradeCorrections!L2</f>
        <v>16.799999999999997</v>
      </c>
      <c r="M80" s="28">
        <f>BaseProtectorStats!M80*ProtectorUpgradeCorrections!M2</f>
        <v>22.4</v>
      </c>
      <c r="N80" s="29">
        <f>BaseProtectorStats!N80*ProtectorUpgradeCorrections!N2</f>
        <v>0</v>
      </c>
      <c r="O80" s="30">
        <f>BaseProtectorStats!O80</f>
        <v>2.2999999999999998</v>
      </c>
      <c r="P80" s="21">
        <f>BaseProtectorStats!P80</f>
        <v>200</v>
      </c>
      <c r="Q80" s="21">
        <f>BaseProtectorStats!Q80</f>
        <v>0</v>
      </c>
      <c r="R80" s="21">
        <f>BaseProtectorStats!R80</f>
        <v>0</v>
      </c>
      <c r="T80" s="115"/>
      <c r="U80" s="115"/>
      <c r="V80" s="115"/>
      <c r="W80" s="115"/>
      <c r="X80" s="115"/>
      <c r="Y80" s="115"/>
    </row>
    <row r="81" spans="1:25" ht="15.75" customHeight="1" x14ac:dyDescent="0.2">
      <c r="A81" s="21">
        <f>BaseProtectorStats!A81+10</f>
        <v>222010</v>
      </c>
      <c r="B81" s="50" t="s">
        <v>626</v>
      </c>
      <c r="C81" s="22">
        <f>BaseProtectorStats!C81</f>
        <v>0</v>
      </c>
      <c r="D81" s="32">
        <f>BaseProtectorStats!D81*ProtectorUpgradeCorrections!D2</f>
        <v>29.04</v>
      </c>
      <c r="E81" s="24">
        <f>BaseProtectorStats!E81*ProtectorUpgradeCorrections!E2</f>
        <v>38.72</v>
      </c>
      <c r="F81" s="25">
        <f>BaseProtectorStats!F81*ProtectorUpgradeCorrections!F2</f>
        <v>19.36</v>
      </c>
      <c r="G81" s="26">
        <f>BaseProtectorStats!G81*ProtectorUpgradeCorrections!G2</f>
        <v>24.2</v>
      </c>
      <c r="H81" s="23">
        <f>BaseProtectorStats!H81*ProtectorUpgradeCorrections!H2</f>
        <v>4</v>
      </c>
      <c r="I81" s="23">
        <f>BaseProtectorStats!I81*ProtectorUpgradeCorrections!I2</f>
        <v>8</v>
      </c>
      <c r="J81" s="23">
        <f>BaseProtectorStats!J81*ProtectorUpgradeCorrections!J2</f>
        <v>0</v>
      </c>
      <c r="K81" s="27">
        <f>BaseProtectorStats!K81*ProtectorUpgradeCorrections!K2</f>
        <v>9.7999999999999989</v>
      </c>
      <c r="L81" s="27">
        <f>BaseProtectorStats!L81*ProtectorUpgradeCorrections!L2</f>
        <v>9.7999999999999989</v>
      </c>
      <c r="M81" s="28">
        <f>BaseProtectorStats!M81*ProtectorUpgradeCorrections!M2</f>
        <v>12.6</v>
      </c>
      <c r="N81" s="29">
        <f>BaseProtectorStats!N81*ProtectorUpgradeCorrections!N2</f>
        <v>0</v>
      </c>
      <c r="O81" s="30">
        <f>BaseProtectorStats!O81</f>
        <v>1.4</v>
      </c>
      <c r="P81" s="21">
        <f>BaseProtectorStats!P81</f>
        <v>200</v>
      </c>
      <c r="Q81" s="21">
        <f>BaseProtectorStats!Q81</f>
        <v>0</v>
      </c>
      <c r="R81" s="21">
        <f>BaseProtectorStats!R81</f>
        <v>0</v>
      </c>
      <c r="T81" s="115"/>
      <c r="U81" s="115"/>
      <c r="V81" s="115"/>
      <c r="W81" s="115"/>
      <c r="X81" s="115"/>
      <c r="Y81" s="115"/>
    </row>
    <row r="82" spans="1:25" ht="15.75" customHeight="1" x14ac:dyDescent="0.2">
      <c r="A82" s="21">
        <f>BaseProtectorStats!A82+10</f>
        <v>223010</v>
      </c>
      <c r="B82" s="50" t="s">
        <v>684</v>
      </c>
      <c r="C82" s="22">
        <f>BaseProtectorStats!C82</f>
        <v>0</v>
      </c>
      <c r="D82" s="32">
        <f>BaseProtectorStats!D82*ProtectorUpgradeCorrections!D2</f>
        <v>29.04</v>
      </c>
      <c r="E82" s="24">
        <f>BaseProtectorStats!E82*ProtectorUpgradeCorrections!E2</f>
        <v>38.72</v>
      </c>
      <c r="F82" s="25">
        <f>BaseProtectorStats!F82*ProtectorUpgradeCorrections!F2</f>
        <v>19.36</v>
      </c>
      <c r="G82" s="26">
        <f>BaseProtectorStats!G82*ProtectorUpgradeCorrections!G2</f>
        <v>24.2</v>
      </c>
      <c r="H82" s="23">
        <f>BaseProtectorStats!H82*ProtectorUpgradeCorrections!H2</f>
        <v>4</v>
      </c>
      <c r="I82" s="23">
        <f>BaseProtectorStats!I82*ProtectorUpgradeCorrections!I2</f>
        <v>8</v>
      </c>
      <c r="J82" s="23">
        <f>BaseProtectorStats!J82*ProtectorUpgradeCorrections!J2</f>
        <v>0</v>
      </c>
      <c r="K82" s="27">
        <f>BaseProtectorStats!K82*ProtectorUpgradeCorrections!K2</f>
        <v>9.7999999999999989</v>
      </c>
      <c r="L82" s="27">
        <f>BaseProtectorStats!L82*ProtectorUpgradeCorrections!L2</f>
        <v>9.7999999999999989</v>
      </c>
      <c r="M82" s="28">
        <f>BaseProtectorStats!M82*ProtectorUpgradeCorrections!M2</f>
        <v>12.6</v>
      </c>
      <c r="N82" s="29">
        <f>BaseProtectorStats!N82*ProtectorUpgradeCorrections!N2</f>
        <v>0</v>
      </c>
      <c r="O82" s="30">
        <f>BaseProtectorStats!O82</f>
        <v>1.4</v>
      </c>
      <c r="P82" s="21">
        <f>BaseProtectorStats!P82</f>
        <v>200</v>
      </c>
      <c r="Q82" s="21">
        <f>BaseProtectorStats!Q82</f>
        <v>0</v>
      </c>
      <c r="R82" s="21">
        <f>BaseProtectorStats!R82</f>
        <v>0</v>
      </c>
      <c r="T82" s="115"/>
      <c r="U82" s="115"/>
      <c r="V82" s="115"/>
      <c r="W82" s="115"/>
      <c r="X82" s="115"/>
      <c r="Y82" s="115"/>
    </row>
    <row r="83" spans="1:25" ht="15.75" customHeight="1" x14ac:dyDescent="0.2">
      <c r="A83" s="21">
        <f>BaseProtectorStats!A83+10</f>
        <v>230010</v>
      </c>
      <c r="B83" s="38" t="s">
        <v>494</v>
      </c>
      <c r="C83" s="22">
        <f>BaseProtectorStats!C83</f>
        <v>0</v>
      </c>
      <c r="D83" s="32">
        <f>BaseProtectorStats!D83*ProtectorUpgradeCorrections!D2</f>
        <v>19.36</v>
      </c>
      <c r="E83" s="24">
        <f>BaseProtectorStats!E83*ProtectorUpgradeCorrections!E2</f>
        <v>21.78</v>
      </c>
      <c r="F83" s="25">
        <f>BaseProtectorStats!F83*ProtectorUpgradeCorrections!F2</f>
        <v>29.04</v>
      </c>
      <c r="G83" s="26">
        <f>BaseProtectorStats!G83*ProtectorUpgradeCorrections!G2</f>
        <v>14.52</v>
      </c>
      <c r="H83" s="23">
        <f>BaseProtectorStats!H83*ProtectorUpgradeCorrections!H2</f>
        <v>0</v>
      </c>
      <c r="I83" s="23">
        <f>BaseProtectorStats!I83*ProtectorUpgradeCorrections!I2</f>
        <v>11</v>
      </c>
      <c r="J83" s="23">
        <f>BaseProtectorStats!J83*ProtectorUpgradeCorrections!J2</f>
        <v>0</v>
      </c>
      <c r="K83" s="27">
        <f>BaseProtectorStats!K83*ProtectorUpgradeCorrections!K2</f>
        <v>32.199999999999996</v>
      </c>
      <c r="L83" s="27">
        <f>BaseProtectorStats!L83*ProtectorUpgradeCorrections!L2</f>
        <v>32.199999999999996</v>
      </c>
      <c r="M83" s="28">
        <f>BaseProtectorStats!M83*ProtectorUpgradeCorrections!M2</f>
        <v>12.6</v>
      </c>
      <c r="N83" s="29">
        <f>BaseProtectorStats!N83*ProtectorUpgradeCorrections!N2</f>
        <v>1.4</v>
      </c>
      <c r="O83" s="30">
        <f>BaseProtectorStats!O83</f>
        <v>1.1000000000000001</v>
      </c>
      <c r="P83" s="21">
        <f>BaseProtectorStats!P83</f>
        <v>400</v>
      </c>
      <c r="Q83" s="21">
        <f>BaseProtectorStats!Q83</f>
        <v>0</v>
      </c>
      <c r="R83" s="21">
        <f>BaseProtectorStats!R83</f>
        <v>0</v>
      </c>
      <c r="T83" s="115"/>
      <c r="U83" s="115"/>
      <c r="V83" s="115"/>
      <c r="W83" s="115"/>
      <c r="X83" s="115"/>
      <c r="Y83" s="115"/>
    </row>
    <row r="84" spans="1:25" ht="15.75" customHeight="1" x14ac:dyDescent="0.2">
      <c r="A84" s="21">
        <f>BaseProtectorStats!A84+10</f>
        <v>231010</v>
      </c>
      <c r="B84" s="50" t="s">
        <v>726</v>
      </c>
      <c r="C84" s="22">
        <f>BaseProtectorStats!C84</f>
        <v>0</v>
      </c>
      <c r="D84" s="32">
        <f>BaseProtectorStats!D84*ProtectorUpgradeCorrections!D2</f>
        <v>50.82</v>
      </c>
      <c r="E84" s="24">
        <f>BaseProtectorStats!E84*ProtectorUpgradeCorrections!E2</f>
        <v>55.66</v>
      </c>
      <c r="F84" s="25">
        <f>BaseProtectorStats!F84*ProtectorUpgradeCorrections!F2</f>
        <v>72.599999999999994</v>
      </c>
      <c r="G84" s="26">
        <f>BaseProtectorStats!G84*ProtectorUpgradeCorrections!G2</f>
        <v>41.14</v>
      </c>
      <c r="H84" s="23">
        <f>BaseProtectorStats!H84*ProtectorUpgradeCorrections!H2</f>
        <v>0</v>
      </c>
      <c r="I84" s="23">
        <f>BaseProtectorStats!I84*ProtectorUpgradeCorrections!I2</f>
        <v>11</v>
      </c>
      <c r="J84" s="23">
        <f>BaseProtectorStats!J84*ProtectorUpgradeCorrections!J2</f>
        <v>0</v>
      </c>
      <c r="K84" s="27">
        <f>BaseProtectorStats!K84*ProtectorUpgradeCorrections!K2</f>
        <v>82.6</v>
      </c>
      <c r="L84" s="27">
        <f>BaseProtectorStats!L84*ProtectorUpgradeCorrections!L2</f>
        <v>82.6</v>
      </c>
      <c r="M84" s="28">
        <f>BaseProtectorStats!M84*ProtectorUpgradeCorrections!M2</f>
        <v>32.199999999999996</v>
      </c>
      <c r="N84" s="29">
        <f>BaseProtectorStats!N84*ProtectorUpgradeCorrections!N2</f>
        <v>2.8</v>
      </c>
      <c r="O84" s="30">
        <f>BaseProtectorStats!O84</f>
        <v>2.7</v>
      </c>
      <c r="P84" s="21">
        <f>BaseProtectorStats!P84</f>
        <v>400</v>
      </c>
      <c r="Q84" s="21">
        <f>BaseProtectorStats!Q84</f>
        <v>0</v>
      </c>
      <c r="R84" s="21">
        <f>BaseProtectorStats!R84</f>
        <v>0</v>
      </c>
      <c r="T84" s="115"/>
      <c r="U84" s="115"/>
      <c r="V84" s="115"/>
      <c r="W84" s="115"/>
      <c r="X84" s="115"/>
      <c r="Y84" s="115"/>
    </row>
    <row r="85" spans="1:25" ht="15.75" customHeight="1" x14ac:dyDescent="0.2">
      <c r="A85" s="21">
        <f>BaseProtectorStats!A85+10</f>
        <v>232010</v>
      </c>
      <c r="B85" s="50" t="s">
        <v>627</v>
      </c>
      <c r="C85" s="22">
        <f>BaseProtectorStats!C85</f>
        <v>0</v>
      </c>
      <c r="D85" s="32">
        <f>BaseProtectorStats!D85*ProtectorUpgradeCorrections!D2</f>
        <v>29.04</v>
      </c>
      <c r="E85" s="24">
        <f>BaseProtectorStats!E85*ProtectorUpgradeCorrections!E2</f>
        <v>33.879999999999995</v>
      </c>
      <c r="F85" s="25">
        <f>BaseProtectorStats!F85*ProtectorUpgradeCorrections!F2</f>
        <v>43.56</v>
      </c>
      <c r="G85" s="26">
        <f>BaseProtectorStats!G85*ProtectorUpgradeCorrections!G2</f>
        <v>24.2</v>
      </c>
      <c r="H85" s="23">
        <f>BaseProtectorStats!H85*ProtectorUpgradeCorrections!H2</f>
        <v>0</v>
      </c>
      <c r="I85" s="23">
        <f>BaseProtectorStats!I85*ProtectorUpgradeCorrections!I2</f>
        <v>11</v>
      </c>
      <c r="J85" s="23">
        <f>BaseProtectorStats!J85*ProtectorUpgradeCorrections!J2</f>
        <v>0</v>
      </c>
      <c r="K85" s="27">
        <f>BaseProtectorStats!K85*ProtectorUpgradeCorrections!K2</f>
        <v>49</v>
      </c>
      <c r="L85" s="27">
        <f>BaseProtectorStats!L85*ProtectorUpgradeCorrections!L2</f>
        <v>49</v>
      </c>
      <c r="M85" s="28">
        <f>BaseProtectorStats!M85*ProtectorUpgradeCorrections!M2</f>
        <v>19.599999999999998</v>
      </c>
      <c r="N85" s="29">
        <f>BaseProtectorStats!N85*ProtectorUpgradeCorrections!N2</f>
        <v>1.4</v>
      </c>
      <c r="O85" s="30">
        <f>BaseProtectorStats!O85</f>
        <v>1.6</v>
      </c>
      <c r="P85" s="21">
        <f>BaseProtectorStats!P85</f>
        <v>400</v>
      </c>
      <c r="Q85" s="21">
        <f>BaseProtectorStats!Q85</f>
        <v>0</v>
      </c>
      <c r="R85" s="21">
        <f>BaseProtectorStats!R85</f>
        <v>0</v>
      </c>
      <c r="T85" s="115"/>
      <c r="U85" s="115"/>
      <c r="V85" s="115"/>
      <c r="W85" s="115"/>
      <c r="X85" s="115"/>
      <c r="Y85" s="115"/>
    </row>
    <row r="86" spans="1:25" ht="15.75" customHeight="1" x14ac:dyDescent="0.2">
      <c r="A86" s="21">
        <f>BaseProtectorStats!A86+10</f>
        <v>233010</v>
      </c>
      <c r="B86" s="50" t="s">
        <v>685</v>
      </c>
      <c r="C86" s="22">
        <f>BaseProtectorStats!C86</f>
        <v>0</v>
      </c>
      <c r="D86" s="32">
        <f>BaseProtectorStats!D86*ProtectorUpgradeCorrections!D2</f>
        <v>29.04</v>
      </c>
      <c r="E86" s="24">
        <f>BaseProtectorStats!E86*ProtectorUpgradeCorrections!E2</f>
        <v>33.879999999999995</v>
      </c>
      <c r="F86" s="25">
        <f>BaseProtectorStats!F86*ProtectorUpgradeCorrections!F2</f>
        <v>43.56</v>
      </c>
      <c r="G86" s="26">
        <f>BaseProtectorStats!G86*ProtectorUpgradeCorrections!G2</f>
        <v>24.2</v>
      </c>
      <c r="H86" s="23">
        <f>BaseProtectorStats!H86*ProtectorUpgradeCorrections!H2</f>
        <v>0</v>
      </c>
      <c r="I86" s="23">
        <f>BaseProtectorStats!I86*ProtectorUpgradeCorrections!I2</f>
        <v>11</v>
      </c>
      <c r="J86" s="23">
        <f>BaseProtectorStats!J86*ProtectorUpgradeCorrections!J2</f>
        <v>0</v>
      </c>
      <c r="K86" s="27">
        <f>BaseProtectorStats!K86*ProtectorUpgradeCorrections!K2</f>
        <v>49</v>
      </c>
      <c r="L86" s="27">
        <f>BaseProtectorStats!L86*ProtectorUpgradeCorrections!L2</f>
        <v>49</v>
      </c>
      <c r="M86" s="28">
        <f>BaseProtectorStats!M86*ProtectorUpgradeCorrections!M2</f>
        <v>19.599999999999998</v>
      </c>
      <c r="N86" s="29">
        <f>BaseProtectorStats!N86*ProtectorUpgradeCorrections!N2</f>
        <v>1.4</v>
      </c>
      <c r="O86" s="30">
        <f>BaseProtectorStats!O86</f>
        <v>1.6</v>
      </c>
      <c r="P86" s="21">
        <f>BaseProtectorStats!P86</f>
        <v>400</v>
      </c>
      <c r="Q86" s="21">
        <f>BaseProtectorStats!Q86</f>
        <v>0</v>
      </c>
      <c r="R86" s="21">
        <f>BaseProtectorStats!R86</f>
        <v>0</v>
      </c>
      <c r="T86" s="115"/>
      <c r="U86" s="115"/>
      <c r="V86" s="115"/>
      <c r="W86" s="115"/>
      <c r="X86" s="115"/>
      <c r="Y86" s="115"/>
    </row>
    <row r="87" spans="1:25" ht="15.75" customHeight="1" x14ac:dyDescent="0.2">
      <c r="A87" s="21">
        <f>BaseProtectorStats!A87+10</f>
        <v>240010</v>
      </c>
      <c r="B87" s="38" t="s">
        <v>495</v>
      </c>
      <c r="C87" s="22">
        <f>BaseProtectorStats!C87</f>
        <v>0</v>
      </c>
      <c r="D87" s="32">
        <f>BaseProtectorStats!D87*ProtectorUpgradeCorrections!D2</f>
        <v>16.939999999999998</v>
      </c>
      <c r="E87" s="24">
        <f>BaseProtectorStats!E87*ProtectorUpgradeCorrections!E2</f>
        <v>12.1</v>
      </c>
      <c r="F87" s="25">
        <f>BaseProtectorStats!F87*ProtectorUpgradeCorrections!F2</f>
        <v>16.939999999999998</v>
      </c>
      <c r="G87" s="26">
        <f>BaseProtectorStats!G87*ProtectorUpgradeCorrections!G2</f>
        <v>14.52</v>
      </c>
      <c r="H87" s="23">
        <f>BaseProtectorStats!H87*ProtectorUpgradeCorrections!H2</f>
        <v>0</v>
      </c>
      <c r="I87" s="23">
        <f>BaseProtectorStats!I87*ProtectorUpgradeCorrections!I2</f>
        <v>6</v>
      </c>
      <c r="J87" s="23">
        <f>BaseProtectorStats!J87*ProtectorUpgradeCorrections!J2</f>
        <v>0</v>
      </c>
      <c r="K87" s="27">
        <f>BaseProtectorStats!K87*ProtectorUpgradeCorrections!K2</f>
        <v>7</v>
      </c>
      <c r="L87" s="27">
        <f>BaseProtectorStats!L87*ProtectorUpgradeCorrections!L2</f>
        <v>7</v>
      </c>
      <c r="M87" s="28">
        <f>BaseProtectorStats!M87*ProtectorUpgradeCorrections!M2</f>
        <v>8.3999999999999986</v>
      </c>
      <c r="N87" s="29">
        <f>BaseProtectorStats!N87*ProtectorUpgradeCorrections!N2</f>
        <v>0</v>
      </c>
      <c r="O87" s="30">
        <f>BaseProtectorStats!O87</f>
        <v>1.2</v>
      </c>
      <c r="P87" s="21">
        <f>BaseProtectorStats!P87</f>
        <v>250</v>
      </c>
      <c r="Q87" s="21">
        <f>BaseProtectorStats!Q87</f>
        <v>0</v>
      </c>
      <c r="R87" s="21">
        <f>BaseProtectorStats!R87</f>
        <v>0</v>
      </c>
      <c r="T87" s="115"/>
      <c r="U87" s="115"/>
      <c r="V87" s="115"/>
      <c r="W87" s="115"/>
      <c r="X87" s="115"/>
      <c r="Y87" s="115"/>
    </row>
    <row r="88" spans="1:25" ht="15.75" customHeight="1" x14ac:dyDescent="0.2">
      <c r="A88" s="21">
        <f>BaseProtectorStats!A88+10</f>
        <v>241010</v>
      </c>
      <c r="B88" s="50" t="s">
        <v>567</v>
      </c>
      <c r="C88" s="22">
        <f>BaseProtectorStats!C88</f>
        <v>0</v>
      </c>
      <c r="D88" s="32">
        <f>BaseProtectorStats!D88*ProtectorUpgradeCorrections!D2</f>
        <v>58.08</v>
      </c>
      <c r="E88" s="24">
        <f>BaseProtectorStats!E88*ProtectorUpgradeCorrections!E2</f>
        <v>48.4</v>
      </c>
      <c r="F88" s="25">
        <f>BaseProtectorStats!F88*ProtectorUpgradeCorrections!F2</f>
        <v>29.04</v>
      </c>
      <c r="G88" s="26">
        <f>BaseProtectorStats!G88*ProtectorUpgradeCorrections!G2</f>
        <v>55.66</v>
      </c>
      <c r="H88" s="23">
        <f>BaseProtectorStats!H88*ProtectorUpgradeCorrections!H2</f>
        <v>0</v>
      </c>
      <c r="I88" s="23">
        <f>BaseProtectorStats!I88*ProtectorUpgradeCorrections!I2</f>
        <v>6</v>
      </c>
      <c r="J88" s="23">
        <f>BaseProtectorStats!J88*ProtectorUpgradeCorrections!J2</f>
        <v>0</v>
      </c>
      <c r="K88" s="27">
        <f>BaseProtectorStats!K88*ProtectorUpgradeCorrections!K2</f>
        <v>28</v>
      </c>
      <c r="L88" s="27">
        <f>BaseProtectorStats!L88*ProtectorUpgradeCorrections!L2</f>
        <v>28</v>
      </c>
      <c r="M88" s="28">
        <f>BaseProtectorStats!M88*ProtectorUpgradeCorrections!M2</f>
        <v>29.4</v>
      </c>
      <c r="N88" s="29">
        <f>BaseProtectorStats!N88*ProtectorUpgradeCorrections!N2</f>
        <v>0</v>
      </c>
      <c r="O88" s="30">
        <f>BaseProtectorStats!O88</f>
        <v>4.7</v>
      </c>
      <c r="P88" s="21">
        <f>BaseProtectorStats!P88</f>
        <v>250</v>
      </c>
      <c r="Q88" s="21">
        <f>BaseProtectorStats!Q88</f>
        <v>0</v>
      </c>
      <c r="R88" s="21">
        <f>BaseProtectorStats!R88</f>
        <v>0</v>
      </c>
      <c r="T88" s="115"/>
      <c r="U88" s="115"/>
      <c r="V88" s="115"/>
      <c r="W88" s="115"/>
      <c r="X88" s="115"/>
      <c r="Y88" s="115"/>
    </row>
    <row r="89" spans="1:25" ht="15.75" customHeight="1" x14ac:dyDescent="0.2">
      <c r="A89" s="21">
        <f>BaseProtectorStats!A89+10</f>
        <v>242010</v>
      </c>
      <c r="B89" s="50" t="s">
        <v>628</v>
      </c>
      <c r="C89" s="22">
        <f>BaseProtectorStats!C89</f>
        <v>0</v>
      </c>
      <c r="D89" s="32">
        <f>BaseProtectorStats!D89*ProtectorUpgradeCorrections!D2</f>
        <v>29.04</v>
      </c>
      <c r="E89" s="24">
        <f>BaseProtectorStats!E89*ProtectorUpgradeCorrections!E2</f>
        <v>29.04</v>
      </c>
      <c r="F89" s="25">
        <f>BaseProtectorStats!F89*ProtectorUpgradeCorrections!F2</f>
        <v>14.52</v>
      </c>
      <c r="G89" s="26">
        <f>BaseProtectorStats!G89*ProtectorUpgradeCorrections!G2</f>
        <v>31.46</v>
      </c>
      <c r="H89" s="23">
        <f>BaseProtectorStats!H89*ProtectorUpgradeCorrections!H2</f>
        <v>0</v>
      </c>
      <c r="I89" s="23">
        <f>BaseProtectorStats!I89*ProtectorUpgradeCorrections!I2</f>
        <v>6</v>
      </c>
      <c r="J89" s="23">
        <f>BaseProtectorStats!J89*ProtectorUpgradeCorrections!J2</f>
        <v>0</v>
      </c>
      <c r="K89" s="27">
        <f>BaseProtectorStats!K89*ProtectorUpgradeCorrections!K2</f>
        <v>16.799999999999997</v>
      </c>
      <c r="L89" s="27">
        <f>BaseProtectorStats!L89*ProtectorUpgradeCorrections!L2</f>
        <v>16.799999999999997</v>
      </c>
      <c r="M89" s="28">
        <f>BaseProtectorStats!M89*ProtectorUpgradeCorrections!M2</f>
        <v>18.2</v>
      </c>
      <c r="N89" s="29">
        <f>BaseProtectorStats!N89*ProtectorUpgradeCorrections!N2</f>
        <v>0</v>
      </c>
      <c r="O89" s="30">
        <f>BaseProtectorStats!O89</f>
        <v>2.8</v>
      </c>
      <c r="P89" s="21">
        <f>BaseProtectorStats!P89</f>
        <v>250</v>
      </c>
      <c r="Q89" s="21">
        <f>BaseProtectorStats!Q89</f>
        <v>0</v>
      </c>
      <c r="R89" s="21">
        <f>BaseProtectorStats!R89</f>
        <v>0</v>
      </c>
      <c r="T89" s="115"/>
      <c r="U89" s="115"/>
      <c r="V89" s="115"/>
      <c r="W89" s="115"/>
      <c r="X89" s="115"/>
      <c r="Y89" s="115"/>
    </row>
    <row r="90" spans="1:25" ht="15.75" customHeight="1" x14ac:dyDescent="0.2">
      <c r="A90" s="21">
        <f>BaseProtectorStats!A90+10</f>
        <v>243010</v>
      </c>
      <c r="B90" s="50" t="s">
        <v>686</v>
      </c>
      <c r="C90" s="22">
        <f>BaseProtectorStats!C90</f>
        <v>0</v>
      </c>
      <c r="D90" s="32">
        <f>BaseProtectorStats!D90*ProtectorUpgradeCorrections!D2</f>
        <v>29.04</v>
      </c>
      <c r="E90" s="24">
        <f>BaseProtectorStats!E90*ProtectorUpgradeCorrections!E2</f>
        <v>29.04</v>
      </c>
      <c r="F90" s="25">
        <f>BaseProtectorStats!F90*ProtectorUpgradeCorrections!F2</f>
        <v>14.52</v>
      </c>
      <c r="G90" s="26">
        <f>BaseProtectorStats!G90*ProtectorUpgradeCorrections!G2</f>
        <v>31.46</v>
      </c>
      <c r="H90" s="23">
        <f>BaseProtectorStats!H90*ProtectorUpgradeCorrections!H2</f>
        <v>0</v>
      </c>
      <c r="I90" s="23">
        <f>BaseProtectorStats!I90*ProtectorUpgradeCorrections!I2</f>
        <v>6</v>
      </c>
      <c r="J90" s="23">
        <f>BaseProtectorStats!J90*ProtectorUpgradeCorrections!J2</f>
        <v>0</v>
      </c>
      <c r="K90" s="27">
        <f>BaseProtectorStats!K90*ProtectorUpgradeCorrections!K2</f>
        <v>16.799999999999997</v>
      </c>
      <c r="L90" s="27">
        <f>BaseProtectorStats!L90*ProtectorUpgradeCorrections!L2</f>
        <v>16.799999999999997</v>
      </c>
      <c r="M90" s="28">
        <f>BaseProtectorStats!M90*ProtectorUpgradeCorrections!M2</f>
        <v>18.2</v>
      </c>
      <c r="N90" s="29">
        <f>BaseProtectorStats!N90*ProtectorUpgradeCorrections!N2</f>
        <v>0</v>
      </c>
      <c r="O90" s="30">
        <f>BaseProtectorStats!O90</f>
        <v>2.8</v>
      </c>
      <c r="P90" s="21">
        <f>BaseProtectorStats!P90</f>
        <v>250</v>
      </c>
      <c r="Q90" s="21">
        <f>BaseProtectorStats!Q90</f>
        <v>0</v>
      </c>
      <c r="R90" s="21">
        <f>BaseProtectorStats!R90</f>
        <v>0</v>
      </c>
      <c r="T90" s="115"/>
      <c r="U90" s="115"/>
      <c r="V90" s="115"/>
      <c r="W90" s="115"/>
      <c r="X90" s="115"/>
      <c r="Y90" s="115"/>
    </row>
    <row r="91" spans="1:25" ht="15.75" customHeight="1" x14ac:dyDescent="0.2">
      <c r="A91" s="21">
        <f>BaseProtectorStats!A91+5</f>
        <v>250005</v>
      </c>
      <c r="B91" s="38" t="s">
        <v>496</v>
      </c>
      <c r="C91" s="22">
        <f>BaseProtectorStats!C91</f>
        <v>0</v>
      </c>
      <c r="D91" s="32">
        <f>BaseProtectorStats!D91*ProtectorUpgradeCorrections!D4</f>
        <v>4.6500000000000004</v>
      </c>
      <c r="E91" s="24">
        <f>BaseProtectorStats!E91*ProtectorUpgradeCorrections!E4</f>
        <v>48.050000000000004</v>
      </c>
      <c r="F91" s="25">
        <f>BaseProtectorStats!F91*ProtectorUpgradeCorrections!F4</f>
        <v>17.05</v>
      </c>
      <c r="G91" s="26">
        <f>BaseProtectorStats!G91*ProtectorUpgradeCorrections!G4</f>
        <v>12.4</v>
      </c>
      <c r="H91" s="23">
        <f>BaseProtectorStats!H91*ProtectorUpgradeCorrections!H4</f>
        <v>0</v>
      </c>
      <c r="I91" s="23">
        <f>BaseProtectorStats!I91*ProtectorUpgradeCorrections!I4</f>
        <v>20</v>
      </c>
      <c r="J91" s="23">
        <f>BaseProtectorStats!J91*ProtectorUpgradeCorrections!J4</f>
        <v>0</v>
      </c>
      <c r="K91" s="27">
        <f>BaseProtectorStats!K91*ProtectorUpgradeCorrections!K4</f>
        <v>38.1</v>
      </c>
      <c r="L91" s="27">
        <f>BaseProtectorStats!L91*ProtectorUpgradeCorrections!L4</f>
        <v>38.1</v>
      </c>
      <c r="M91" s="28">
        <f>BaseProtectorStats!M91*ProtectorUpgradeCorrections!M4</f>
        <v>15.24</v>
      </c>
      <c r="N91" s="29">
        <f>BaseProtectorStats!N91*ProtectorUpgradeCorrections!N4</f>
        <v>7.62</v>
      </c>
      <c r="O91" s="30">
        <f>BaseProtectorStats!O91</f>
        <v>0.6</v>
      </c>
      <c r="P91" s="21">
        <f>BaseProtectorStats!P91</f>
        <v>150</v>
      </c>
      <c r="Q91" s="21">
        <f>BaseProtectorStats!Q91</f>
        <v>0</v>
      </c>
      <c r="R91" s="21">
        <f>BaseProtectorStats!R91</f>
        <v>0</v>
      </c>
      <c r="T91" s="115"/>
      <c r="U91" s="115"/>
      <c r="V91" s="115"/>
      <c r="W91" s="115"/>
      <c r="X91" s="115"/>
      <c r="Y91" s="115"/>
    </row>
    <row r="92" spans="1:25" ht="15.75" customHeight="1" x14ac:dyDescent="0.2">
      <c r="A92" s="21">
        <f>BaseProtectorStats!A92+5</f>
        <v>251005</v>
      </c>
      <c r="B92" s="50" t="s">
        <v>568</v>
      </c>
      <c r="C92" s="22">
        <f>BaseProtectorStats!C92</f>
        <v>0</v>
      </c>
      <c r="D92" s="32">
        <f>BaseProtectorStats!D92*ProtectorUpgradeCorrections!D4</f>
        <v>13.950000000000001</v>
      </c>
      <c r="E92" s="24">
        <f>BaseProtectorStats!E92*ProtectorUpgradeCorrections!E4</f>
        <v>52.7</v>
      </c>
      <c r="F92" s="25">
        <f>BaseProtectorStats!F92*ProtectorUpgradeCorrections!F4</f>
        <v>44.95</v>
      </c>
      <c r="G92" s="26">
        <f>BaseProtectorStats!G92*ProtectorUpgradeCorrections!G4</f>
        <v>32.550000000000004</v>
      </c>
      <c r="H92" s="23">
        <f>BaseProtectorStats!H92*ProtectorUpgradeCorrections!H4</f>
        <v>0</v>
      </c>
      <c r="I92" s="23">
        <f>BaseProtectorStats!I92*ProtectorUpgradeCorrections!I4</f>
        <v>20</v>
      </c>
      <c r="J92" s="23">
        <f>BaseProtectorStats!J92*ProtectorUpgradeCorrections!J4</f>
        <v>0</v>
      </c>
      <c r="K92" s="27">
        <f>BaseProtectorStats!K92*ProtectorUpgradeCorrections!K4</f>
        <v>99.06</v>
      </c>
      <c r="L92" s="27">
        <f>BaseProtectorStats!L92*ProtectorUpgradeCorrections!L4</f>
        <v>99.06</v>
      </c>
      <c r="M92" s="28">
        <f>BaseProtectorStats!M92*ProtectorUpgradeCorrections!M4</f>
        <v>40.64</v>
      </c>
      <c r="N92" s="29">
        <f>BaseProtectorStats!N92*ProtectorUpgradeCorrections!N4</f>
        <v>20.32</v>
      </c>
      <c r="O92" s="30">
        <f>BaseProtectorStats!O92</f>
        <v>1.6</v>
      </c>
      <c r="P92" s="21">
        <f>BaseProtectorStats!P92</f>
        <v>150</v>
      </c>
      <c r="Q92" s="21">
        <f>BaseProtectorStats!Q92</f>
        <v>0</v>
      </c>
      <c r="R92" s="21">
        <f>BaseProtectorStats!R92</f>
        <v>0</v>
      </c>
      <c r="T92" s="115"/>
      <c r="U92" s="115"/>
      <c r="V92" s="115"/>
      <c r="W92" s="115"/>
      <c r="X92" s="115"/>
      <c r="Y92" s="115"/>
    </row>
    <row r="93" spans="1:25" ht="15.75" customHeight="1" x14ac:dyDescent="0.2">
      <c r="A93" s="21">
        <f>BaseProtectorStats!A93+5</f>
        <v>252005</v>
      </c>
      <c r="B93" s="50" t="s">
        <v>629</v>
      </c>
      <c r="C93" s="22">
        <f>BaseProtectorStats!C93</f>
        <v>0</v>
      </c>
      <c r="D93" s="32">
        <f>BaseProtectorStats!D93*ProtectorUpgradeCorrections!D4</f>
        <v>9.3000000000000007</v>
      </c>
      <c r="E93" s="24">
        <f>BaseProtectorStats!E93*ProtectorUpgradeCorrections!E4</f>
        <v>34.1</v>
      </c>
      <c r="F93" s="25">
        <f>BaseProtectorStats!F93*ProtectorUpgradeCorrections!F4</f>
        <v>26.35</v>
      </c>
      <c r="G93" s="26">
        <f>BaseProtectorStats!G93*ProtectorUpgradeCorrections!G4</f>
        <v>18.600000000000001</v>
      </c>
      <c r="H93" s="23">
        <f>BaseProtectorStats!H93*ProtectorUpgradeCorrections!H4</f>
        <v>0</v>
      </c>
      <c r="I93" s="23">
        <f>BaseProtectorStats!I93*ProtectorUpgradeCorrections!I4</f>
        <v>20</v>
      </c>
      <c r="J93" s="23">
        <f>BaseProtectorStats!J93*ProtectorUpgradeCorrections!J4</f>
        <v>0</v>
      </c>
      <c r="K93" s="27">
        <f>BaseProtectorStats!K93*ProtectorUpgradeCorrections!K4</f>
        <v>58.42</v>
      </c>
      <c r="L93" s="27">
        <f>BaseProtectorStats!L93*ProtectorUpgradeCorrections!L4</f>
        <v>58.42</v>
      </c>
      <c r="M93" s="28">
        <f>BaseProtectorStats!M93*ProtectorUpgradeCorrections!M4</f>
        <v>22.86</v>
      </c>
      <c r="N93" s="29">
        <f>BaseProtectorStats!N93*ProtectorUpgradeCorrections!N4</f>
        <v>12.7</v>
      </c>
      <c r="O93" s="30">
        <f>BaseProtectorStats!O93</f>
        <v>0.9</v>
      </c>
      <c r="P93" s="21">
        <f>BaseProtectorStats!P93</f>
        <v>150</v>
      </c>
      <c r="Q93" s="21">
        <f>BaseProtectorStats!Q93</f>
        <v>0</v>
      </c>
      <c r="R93" s="21">
        <f>BaseProtectorStats!R93</f>
        <v>0</v>
      </c>
      <c r="T93" s="115"/>
      <c r="U93" s="115"/>
      <c r="V93" s="115"/>
      <c r="W93" s="115"/>
      <c r="X93" s="115"/>
      <c r="Y93" s="115"/>
    </row>
    <row r="94" spans="1:25" ht="15.75" customHeight="1" x14ac:dyDescent="0.2">
      <c r="A94" s="21">
        <f>BaseProtectorStats!A94+5</f>
        <v>253005</v>
      </c>
      <c r="B94" s="50" t="s">
        <v>687</v>
      </c>
      <c r="C94" s="22">
        <f>BaseProtectorStats!C94</f>
        <v>0</v>
      </c>
      <c r="D94" s="32">
        <f>BaseProtectorStats!D94*ProtectorUpgradeCorrections!D4</f>
        <v>34.1</v>
      </c>
      <c r="E94" s="24">
        <f>BaseProtectorStats!E94*ProtectorUpgradeCorrections!E4</f>
        <v>46.5</v>
      </c>
      <c r="F94" s="25">
        <f>BaseProtectorStats!F94*ProtectorUpgradeCorrections!F4</f>
        <v>34.1</v>
      </c>
      <c r="G94" s="26">
        <f>BaseProtectorStats!G94*ProtectorUpgradeCorrections!G4</f>
        <v>32.550000000000004</v>
      </c>
      <c r="H94" s="23">
        <f>BaseProtectorStats!H94*ProtectorUpgradeCorrections!H4</f>
        <v>0</v>
      </c>
      <c r="I94" s="23">
        <f>BaseProtectorStats!I94*ProtectorUpgradeCorrections!I4</f>
        <v>20</v>
      </c>
      <c r="J94" s="23">
        <f>BaseProtectorStats!J94*ProtectorUpgradeCorrections!J4</f>
        <v>0</v>
      </c>
      <c r="K94" s="27">
        <f>BaseProtectorStats!K94*ProtectorUpgradeCorrections!K4</f>
        <v>64.77</v>
      </c>
      <c r="L94" s="27">
        <f>BaseProtectorStats!L94*ProtectorUpgradeCorrections!L4</f>
        <v>64.77</v>
      </c>
      <c r="M94" s="28">
        <f>BaseProtectorStats!M94*ProtectorUpgradeCorrections!M4</f>
        <v>26.67</v>
      </c>
      <c r="N94" s="29">
        <f>BaseProtectorStats!N94*ProtectorUpgradeCorrections!N4</f>
        <v>12.7</v>
      </c>
      <c r="O94" s="30">
        <f>BaseProtectorStats!O94</f>
        <v>4</v>
      </c>
      <c r="P94" s="21">
        <f>BaseProtectorStats!P94</f>
        <v>150</v>
      </c>
      <c r="Q94" s="21">
        <f>BaseProtectorStats!Q94</f>
        <v>0</v>
      </c>
      <c r="R94" s="21">
        <f>BaseProtectorStats!R94</f>
        <v>0</v>
      </c>
      <c r="T94" s="115"/>
      <c r="U94" s="115"/>
      <c r="V94" s="115"/>
      <c r="W94" s="115"/>
      <c r="X94" s="115"/>
      <c r="Y94" s="115"/>
    </row>
    <row r="95" spans="1:25" ht="15.75" customHeight="1" x14ac:dyDescent="0.2">
      <c r="A95" s="49">
        <f>BaseProtectorStats!A95</f>
        <v>270000</v>
      </c>
      <c r="B95" s="38" t="s">
        <v>497</v>
      </c>
      <c r="C95" s="22">
        <f>BaseProtectorStats!C95</f>
        <v>9</v>
      </c>
      <c r="D95" s="23">
        <f>BaseProtectorStats!D95</f>
        <v>32</v>
      </c>
      <c r="E95" s="24">
        <f>BaseProtectorStats!E95</f>
        <v>16</v>
      </c>
      <c r="F95" s="25">
        <f>BaseProtectorStats!F95</f>
        <v>22</v>
      </c>
      <c r="G95" s="26">
        <f>BaseProtectorStats!G95</f>
        <v>18</v>
      </c>
      <c r="H95" s="23">
        <f>BaseProtectorStats!H95</f>
        <v>13</v>
      </c>
      <c r="I95" s="23">
        <f>BaseProtectorStats!I95</f>
        <v>-5</v>
      </c>
      <c r="J95" s="23">
        <f>BaseProtectorStats!J95</f>
        <v>0</v>
      </c>
      <c r="K95" s="27">
        <f>BaseProtectorStats!K95</f>
        <v>8</v>
      </c>
      <c r="L95" s="27">
        <f>BaseProtectorStats!L95</f>
        <v>8</v>
      </c>
      <c r="M95" s="28">
        <f>BaseProtectorStats!M95</f>
        <v>18</v>
      </c>
      <c r="N95" s="29">
        <f>BaseProtectorStats!N95</f>
        <v>8</v>
      </c>
      <c r="O95" s="30">
        <f>BaseProtectorStats!O95</f>
        <v>5.5</v>
      </c>
      <c r="P95" s="21">
        <f>BaseProtectorStats!P95</f>
        <v>700</v>
      </c>
      <c r="Q95" s="21">
        <f>BaseProtectorStats!Q95</f>
        <v>-1</v>
      </c>
      <c r="R95" s="21">
        <f>BaseProtectorStats!R95</f>
        <v>0</v>
      </c>
      <c r="T95" s="115"/>
      <c r="U95" s="115"/>
      <c r="V95" s="115"/>
      <c r="W95" s="115"/>
      <c r="X95" s="115"/>
      <c r="Y95" s="115"/>
    </row>
    <row r="96" spans="1:25" ht="15.75" customHeight="1" x14ac:dyDescent="0.2">
      <c r="A96" s="49">
        <f>BaseProtectorStats!A96</f>
        <v>271000</v>
      </c>
      <c r="B96" s="50" t="s">
        <v>569</v>
      </c>
      <c r="C96" s="22">
        <f>BaseProtectorStats!C96</f>
        <v>19</v>
      </c>
      <c r="D96" s="23">
        <f>BaseProtectorStats!D96</f>
        <v>70</v>
      </c>
      <c r="E96" s="24">
        <f>BaseProtectorStats!E96</f>
        <v>36</v>
      </c>
      <c r="F96" s="25">
        <f>BaseProtectorStats!F96</f>
        <v>46</v>
      </c>
      <c r="G96" s="26">
        <f>BaseProtectorStats!G96</f>
        <v>40</v>
      </c>
      <c r="H96" s="23">
        <f>BaseProtectorStats!H96</f>
        <v>13</v>
      </c>
      <c r="I96" s="23">
        <f>BaseProtectorStats!I96</f>
        <v>-5</v>
      </c>
      <c r="J96" s="23">
        <f>BaseProtectorStats!J96</f>
        <v>0</v>
      </c>
      <c r="K96" s="27">
        <f>BaseProtectorStats!K96</f>
        <v>18</v>
      </c>
      <c r="L96" s="27">
        <f>BaseProtectorStats!L96</f>
        <v>18</v>
      </c>
      <c r="M96" s="28">
        <f>BaseProtectorStats!M96</f>
        <v>38</v>
      </c>
      <c r="N96" s="29">
        <f>BaseProtectorStats!N96</f>
        <v>18</v>
      </c>
      <c r="O96" s="30">
        <f>BaseProtectorStats!O96</f>
        <v>12</v>
      </c>
      <c r="P96" s="21">
        <f>BaseProtectorStats!P96</f>
        <v>700</v>
      </c>
      <c r="Q96" s="21">
        <f>BaseProtectorStats!Q96</f>
        <v>-1</v>
      </c>
      <c r="R96" s="21">
        <f>BaseProtectorStats!R96</f>
        <v>0</v>
      </c>
      <c r="T96" s="115"/>
      <c r="U96" s="115"/>
      <c r="V96" s="115"/>
      <c r="W96" s="115"/>
      <c r="X96" s="115"/>
      <c r="Y96" s="115"/>
    </row>
    <row r="97" spans="1:25" ht="15.75" customHeight="1" x14ac:dyDescent="0.2">
      <c r="A97" s="49">
        <f>BaseProtectorStats!A97</f>
        <v>272000</v>
      </c>
      <c r="B97" s="50" t="s">
        <v>630</v>
      </c>
      <c r="C97" s="22">
        <f>BaseProtectorStats!C97</f>
        <v>6</v>
      </c>
      <c r="D97" s="23">
        <f>BaseProtectorStats!D97</f>
        <v>29</v>
      </c>
      <c r="E97" s="24">
        <f>BaseProtectorStats!E97</f>
        <v>12</v>
      </c>
      <c r="F97" s="25">
        <f>BaseProtectorStats!F97</f>
        <v>16</v>
      </c>
      <c r="G97" s="26">
        <f>BaseProtectorStats!G97</f>
        <v>14</v>
      </c>
      <c r="H97" s="23">
        <f>BaseProtectorStats!H97</f>
        <v>13</v>
      </c>
      <c r="I97" s="23">
        <f>BaseProtectorStats!I97</f>
        <v>-5</v>
      </c>
      <c r="J97" s="23">
        <f>BaseProtectorStats!J97</f>
        <v>0</v>
      </c>
      <c r="K97" s="27">
        <f>BaseProtectorStats!K97</f>
        <v>6</v>
      </c>
      <c r="L97" s="27">
        <f>BaseProtectorStats!L97</f>
        <v>6</v>
      </c>
      <c r="M97" s="28">
        <f>BaseProtectorStats!M97</f>
        <v>12</v>
      </c>
      <c r="N97" s="29">
        <f>BaseProtectorStats!N97</f>
        <v>6</v>
      </c>
      <c r="O97" s="30">
        <f>BaseProtectorStats!O97</f>
        <v>4</v>
      </c>
      <c r="P97" s="21">
        <f>BaseProtectorStats!P97</f>
        <v>700</v>
      </c>
      <c r="Q97" s="21">
        <f>BaseProtectorStats!Q97</f>
        <v>0</v>
      </c>
      <c r="R97" s="21">
        <f>BaseProtectorStats!R97</f>
        <v>0</v>
      </c>
      <c r="T97" s="115"/>
      <c r="U97" s="115"/>
      <c r="V97" s="115"/>
      <c r="W97" s="115"/>
      <c r="X97" s="115"/>
      <c r="Y97" s="115"/>
    </row>
    <row r="98" spans="1:25" ht="15.75" customHeight="1" x14ac:dyDescent="0.2">
      <c r="A98" s="49">
        <f>BaseProtectorStats!A98</f>
        <v>273000</v>
      </c>
      <c r="B98" s="50" t="s">
        <v>688</v>
      </c>
      <c r="C98" s="22">
        <f>BaseProtectorStats!C98</f>
        <v>11</v>
      </c>
      <c r="D98" s="23">
        <f>BaseProtectorStats!D98</f>
        <v>40</v>
      </c>
      <c r="E98" s="24">
        <f>BaseProtectorStats!E98</f>
        <v>20</v>
      </c>
      <c r="F98" s="25">
        <f>BaseProtectorStats!F98</f>
        <v>28</v>
      </c>
      <c r="G98" s="26">
        <f>BaseProtectorStats!G98</f>
        <v>24</v>
      </c>
      <c r="H98" s="23">
        <f>BaseProtectorStats!H98</f>
        <v>13</v>
      </c>
      <c r="I98" s="23">
        <f>BaseProtectorStats!I98</f>
        <v>-5</v>
      </c>
      <c r="J98" s="23">
        <f>BaseProtectorStats!J98</f>
        <v>0</v>
      </c>
      <c r="K98" s="27">
        <f>BaseProtectorStats!K98</f>
        <v>12</v>
      </c>
      <c r="L98" s="27">
        <f>BaseProtectorStats!L98</f>
        <v>12</v>
      </c>
      <c r="M98" s="28">
        <f>BaseProtectorStats!M98</f>
        <v>22</v>
      </c>
      <c r="N98" s="29">
        <f>BaseProtectorStats!N98</f>
        <v>12</v>
      </c>
      <c r="O98" s="30">
        <f>BaseProtectorStats!O98</f>
        <v>7</v>
      </c>
      <c r="P98" s="21">
        <f>BaseProtectorStats!P98</f>
        <v>700</v>
      </c>
      <c r="Q98" s="21">
        <f>BaseProtectorStats!Q98</f>
        <v>-1</v>
      </c>
      <c r="R98" s="21">
        <f>BaseProtectorStats!R98</f>
        <v>0</v>
      </c>
      <c r="T98" s="115"/>
      <c r="U98" s="115"/>
      <c r="V98" s="115"/>
      <c r="W98" s="115"/>
      <c r="X98" s="115"/>
      <c r="Y98" s="115"/>
    </row>
    <row r="99" spans="1:25" ht="15.75" customHeight="1" x14ac:dyDescent="0.2">
      <c r="A99" s="21">
        <f>BaseProtectorStats!A99+5</f>
        <v>280005</v>
      </c>
      <c r="B99" s="38" t="s">
        <v>498</v>
      </c>
      <c r="C99" s="22">
        <f>BaseProtectorStats!C99</f>
        <v>8</v>
      </c>
      <c r="D99" s="32">
        <f>BaseProtectorStats!D99*ProtectorUpgradeCorrections!D4</f>
        <v>26.35</v>
      </c>
      <c r="E99" s="24">
        <f>BaseProtectorStats!E99*ProtectorUpgradeCorrections!E4</f>
        <v>9.3000000000000007</v>
      </c>
      <c r="F99" s="25">
        <f>BaseProtectorStats!F99*ProtectorUpgradeCorrections!F4</f>
        <v>18.600000000000001</v>
      </c>
      <c r="G99" s="26">
        <f>BaseProtectorStats!G99*ProtectorUpgradeCorrections!G4</f>
        <v>10.85</v>
      </c>
      <c r="H99" s="23">
        <f>BaseProtectorStats!H99*ProtectorUpgradeCorrections!H4</f>
        <v>24</v>
      </c>
      <c r="I99" s="23">
        <f>BaseProtectorStats!I99*ProtectorUpgradeCorrections!I4</f>
        <v>-5</v>
      </c>
      <c r="J99" s="23">
        <f>BaseProtectorStats!J99*ProtectorUpgradeCorrections!J4</f>
        <v>-3</v>
      </c>
      <c r="K99" s="27">
        <f>BaseProtectorStats!K99*ProtectorUpgradeCorrections!K4</f>
        <v>13.97</v>
      </c>
      <c r="L99" s="27">
        <f>BaseProtectorStats!L99*ProtectorUpgradeCorrections!L4</f>
        <v>13.97</v>
      </c>
      <c r="M99" s="28">
        <f>BaseProtectorStats!M99*ProtectorUpgradeCorrections!M4</f>
        <v>19.05</v>
      </c>
      <c r="N99" s="29">
        <f>BaseProtectorStats!N99*ProtectorUpgradeCorrections!N4</f>
        <v>0</v>
      </c>
      <c r="O99" s="30">
        <f>BaseProtectorStats!O99</f>
        <v>4.7</v>
      </c>
      <c r="P99" s="21">
        <f>BaseProtectorStats!P99</f>
        <v>450</v>
      </c>
      <c r="Q99" s="21">
        <f>BaseProtectorStats!Q99</f>
        <v>0</v>
      </c>
      <c r="R99" s="21">
        <f>BaseProtectorStats!R99</f>
        <v>0</v>
      </c>
      <c r="T99" s="115"/>
      <c r="U99" s="115"/>
      <c r="V99" s="115"/>
      <c r="W99" s="115"/>
      <c r="X99" s="115"/>
      <c r="Y99" s="115"/>
    </row>
    <row r="100" spans="1:25" ht="15.75" customHeight="1" x14ac:dyDescent="0.2">
      <c r="A100" s="21">
        <f>BaseProtectorStats!A100+5</f>
        <v>281005</v>
      </c>
      <c r="B100" s="50" t="s">
        <v>570</v>
      </c>
      <c r="C100" s="22">
        <f>BaseProtectorStats!C100</f>
        <v>20</v>
      </c>
      <c r="D100" s="32">
        <f>BaseProtectorStats!D100*ProtectorUpgradeCorrections!D4</f>
        <v>69.75</v>
      </c>
      <c r="E100" s="24">
        <f>BaseProtectorStats!E100*ProtectorUpgradeCorrections!E4</f>
        <v>23.25</v>
      </c>
      <c r="F100" s="25">
        <f>BaseProtectorStats!F100*ProtectorUpgradeCorrections!F4</f>
        <v>51.15</v>
      </c>
      <c r="G100" s="26">
        <f>BaseProtectorStats!G100*ProtectorUpgradeCorrections!G4</f>
        <v>27.900000000000002</v>
      </c>
      <c r="H100" s="23">
        <f>BaseProtectorStats!H100*ProtectorUpgradeCorrections!H4</f>
        <v>24</v>
      </c>
      <c r="I100" s="23">
        <f>BaseProtectorStats!I100*ProtectorUpgradeCorrections!I4</f>
        <v>-5</v>
      </c>
      <c r="J100" s="23">
        <f>BaseProtectorStats!J100*ProtectorUpgradeCorrections!J4</f>
        <v>-3</v>
      </c>
      <c r="K100" s="27">
        <f>BaseProtectorStats!K100*ProtectorUpgradeCorrections!K4</f>
        <v>35.56</v>
      </c>
      <c r="L100" s="27">
        <f>BaseProtectorStats!L100*ProtectorUpgradeCorrections!L4</f>
        <v>35.56</v>
      </c>
      <c r="M100" s="28">
        <f>BaseProtectorStats!M100*ProtectorUpgradeCorrections!M4</f>
        <v>48.26</v>
      </c>
      <c r="N100" s="29">
        <f>BaseProtectorStats!N100*ProtectorUpgradeCorrections!N4</f>
        <v>0</v>
      </c>
      <c r="O100" s="30">
        <f>BaseProtectorStats!O100</f>
        <v>12.3</v>
      </c>
      <c r="P100" s="21">
        <f>BaseProtectorStats!P100</f>
        <v>450</v>
      </c>
      <c r="Q100" s="21">
        <f>BaseProtectorStats!Q100</f>
        <v>-1</v>
      </c>
      <c r="R100" s="21">
        <f>BaseProtectorStats!R100</f>
        <v>0</v>
      </c>
      <c r="T100" s="115"/>
      <c r="U100" s="115"/>
      <c r="V100" s="115"/>
      <c r="W100" s="115"/>
      <c r="X100" s="115"/>
      <c r="Y100" s="115"/>
    </row>
    <row r="101" spans="1:25" ht="15.75" customHeight="1" x14ac:dyDescent="0.2">
      <c r="A101" s="21">
        <f>BaseProtectorStats!A101+5</f>
        <v>282005</v>
      </c>
      <c r="B101" s="50" t="s">
        <v>631</v>
      </c>
      <c r="C101" s="22">
        <f>BaseProtectorStats!C101</f>
        <v>2</v>
      </c>
      <c r="D101" s="32">
        <f>BaseProtectorStats!D101*ProtectorUpgradeCorrections!D4</f>
        <v>9.3000000000000007</v>
      </c>
      <c r="E101" s="24">
        <f>BaseProtectorStats!E101*ProtectorUpgradeCorrections!E4</f>
        <v>1.55</v>
      </c>
      <c r="F101" s="25">
        <f>BaseProtectorStats!F101*ProtectorUpgradeCorrections!F4</f>
        <v>6.2</v>
      </c>
      <c r="G101" s="26">
        <f>BaseProtectorStats!G101*ProtectorUpgradeCorrections!G4</f>
        <v>3.1</v>
      </c>
      <c r="H101" s="23">
        <f>BaseProtectorStats!H101*ProtectorUpgradeCorrections!H4</f>
        <v>24</v>
      </c>
      <c r="I101" s="23">
        <f>BaseProtectorStats!I101*ProtectorUpgradeCorrections!I4</f>
        <v>-5</v>
      </c>
      <c r="J101" s="23">
        <f>BaseProtectorStats!J101*ProtectorUpgradeCorrections!J4</f>
        <v>-3</v>
      </c>
      <c r="K101" s="27">
        <f>BaseProtectorStats!K101*ProtectorUpgradeCorrections!K4</f>
        <v>5.08</v>
      </c>
      <c r="L101" s="27">
        <f>BaseProtectorStats!L101*ProtectorUpgradeCorrections!L4</f>
        <v>5.08</v>
      </c>
      <c r="M101" s="28">
        <f>BaseProtectorStats!M101*ProtectorUpgradeCorrections!M4</f>
        <v>6.35</v>
      </c>
      <c r="N101" s="29">
        <f>BaseProtectorStats!N101*ProtectorUpgradeCorrections!N4</f>
        <v>0</v>
      </c>
      <c r="O101" s="30">
        <f>BaseProtectorStats!O101</f>
        <v>1.5</v>
      </c>
      <c r="P101" s="21">
        <f>BaseProtectorStats!P101</f>
        <v>450</v>
      </c>
      <c r="Q101" s="21">
        <f>BaseProtectorStats!Q101</f>
        <v>0</v>
      </c>
      <c r="R101" s="21">
        <f>BaseProtectorStats!R101</f>
        <v>0</v>
      </c>
      <c r="T101" s="115"/>
      <c r="U101" s="115"/>
      <c r="V101" s="115"/>
      <c r="W101" s="115"/>
      <c r="X101" s="115"/>
      <c r="Y101" s="115"/>
    </row>
    <row r="102" spans="1:25" ht="15.75" customHeight="1" x14ac:dyDescent="0.2">
      <c r="A102" s="21">
        <f>BaseProtectorStats!A102+5</f>
        <v>283005</v>
      </c>
      <c r="B102" s="50" t="s">
        <v>689</v>
      </c>
      <c r="C102" s="22">
        <f>BaseProtectorStats!C102</f>
        <v>6</v>
      </c>
      <c r="D102" s="32">
        <f>BaseProtectorStats!D102*ProtectorUpgradeCorrections!D4</f>
        <v>23.25</v>
      </c>
      <c r="E102" s="24">
        <f>BaseProtectorStats!E102*ProtectorUpgradeCorrections!E4</f>
        <v>7.75</v>
      </c>
      <c r="F102" s="25">
        <f>BaseProtectorStats!F102*ProtectorUpgradeCorrections!F4</f>
        <v>17.05</v>
      </c>
      <c r="G102" s="26">
        <f>BaseProtectorStats!G102*ProtectorUpgradeCorrections!G4</f>
        <v>9.3000000000000007</v>
      </c>
      <c r="H102" s="23">
        <f>BaseProtectorStats!H102*ProtectorUpgradeCorrections!H4</f>
        <v>24</v>
      </c>
      <c r="I102" s="23">
        <f>BaseProtectorStats!I102*ProtectorUpgradeCorrections!I4</f>
        <v>-5</v>
      </c>
      <c r="J102" s="23">
        <f>BaseProtectorStats!J102*ProtectorUpgradeCorrections!J4</f>
        <v>-3</v>
      </c>
      <c r="K102" s="27">
        <f>BaseProtectorStats!K102*ProtectorUpgradeCorrections!K4</f>
        <v>12.7</v>
      </c>
      <c r="L102" s="27">
        <f>BaseProtectorStats!L102*ProtectorUpgradeCorrections!L4</f>
        <v>12.7</v>
      </c>
      <c r="M102" s="28">
        <f>BaseProtectorStats!M102*ProtectorUpgradeCorrections!M4</f>
        <v>15.24</v>
      </c>
      <c r="N102" s="29">
        <f>BaseProtectorStats!N102*ProtectorUpgradeCorrections!N4</f>
        <v>0</v>
      </c>
      <c r="O102" s="30">
        <f>BaseProtectorStats!O102</f>
        <v>4</v>
      </c>
      <c r="P102" s="21">
        <f>BaseProtectorStats!P102</f>
        <v>450</v>
      </c>
      <c r="Q102" s="21">
        <f>BaseProtectorStats!Q102</f>
        <v>0</v>
      </c>
      <c r="R102" s="21">
        <f>BaseProtectorStats!R102</f>
        <v>0</v>
      </c>
      <c r="T102" s="115"/>
      <c r="U102" s="115"/>
      <c r="V102" s="115"/>
      <c r="W102" s="115"/>
      <c r="X102" s="115"/>
      <c r="Y102" s="115"/>
    </row>
    <row r="103" spans="1:25" ht="15.75" customHeight="1" x14ac:dyDescent="0.2">
      <c r="A103" s="21">
        <f>BaseProtectorStats!A103+5</f>
        <v>290005</v>
      </c>
      <c r="B103" s="38" t="s">
        <v>499</v>
      </c>
      <c r="C103" s="22">
        <f>BaseProtectorStats!C103</f>
        <v>0</v>
      </c>
      <c r="D103" s="32">
        <f>BaseProtectorStats!D103*ProtectorUpgradeCorrections!D4</f>
        <v>27.900000000000002</v>
      </c>
      <c r="E103" s="24">
        <f>BaseProtectorStats!E103*ProtectorUpgradeCorrections!E4</f>
        <v>23.25</v>
      </c>
      <c r="F103" s="25">
        <f>BaseProtectorStats!F103*ProtectorUpgradeCorrections!F4</f>
        <v>4.6500000000000004</v>
      </c>
      <c r="G103" s="26">
        <f>BaseProtectorStats!G103*ProtectorUpgradeCorrections!G4</f>
        <v>12.4</v>
      </c>
      <c r="H103" s="23">
        <f>BaseProtectorStats!H103*ProtectorUpgradeCorrections!H4</f>
        <v>0</v>
      </c>
      <c r="I103" s="23">
        <f>BaseProtectorStats!I103*ProtectorUpgradeCorrections!I4</f>
        <v>54</v>
      </c>
      <c r="J103" s="23">
        <f>BaseProtectorStats!J103*ProtectorUpgradeCorrections!J4</f>
        <v>-15</v>
      </c>
      <c r="K103" s="27">
        <f>BaseProtectorStats!K103*ProtectorUpgradeCorrections!K4</f>
        <v>13.97</v>
      </c>
      <c r="L103" s="27">
        <f>BaseProtectorStats!L103*ProtectorUpgradeCorrections!L4</f>
        <v>13.97</v>
      </c>
      <c r="M103" s="28">
        <f>BaseProtectorStats!M103*ProtectorUpgradeCorrections!M4</f>
        <v>10.16</v>
      </c>
      <c r="N103" s="29">
        <f>BaseProtectorStats!N103*ProtectorUpgradeCorrections!N4</f>
        <v>44.45</v>
      </c>
      <c r="O103" s="30">
        <f>BaseProtectorStats!O103</f>
        <v>5</v>
      </c>
      <c r="P103" s="21">
        <f>BaseProtectorStats!P103</f>
        <v>400</v>
      </c>
      <c r="Q103" s="21">
        <f>BaseProtectorStats!Q103</f>
        <v>0</v>
      </c>
      <c r="R103" s="21">
        <f>BaseProtectorStats!R103</f>
        <v>0</v>
      </c>
      <c r="T103" s="115"/>
      <c r="U103" s="115"/>
      <c r="V103" s="115"/>
      <c r="W103" s="115"/>
      <c r="X103" s="115"/>
      <c r="Y103" s="115"/>
    </row>
    <row r="104" spans="1:25" ht="15.75" customHeight="1" x14ac:dyDescent="0.2">
      <c r="A104" s="21">
        <f>BaseProtectorStats!A104+5</f>
        <v>291005</v>
      </c>
      <c r="B104" s="50" t="s">
        <v>571</v>
      </c>
      <c r="C104" s="22">
        <f>BaseProtectorStats!C104</f>
        <v>0</v>
      </c>
      <c r="D104" s="32">
        <f>BaseProtectorStats!D104*ProtectorUpgradeCorrections!D4</f>
        <v>49.6</v>
      </c>
      <c r="E104" s="24">
        <f>BaseProtectorStats!E104*ProtectorUpgradeCorrections!E4</f>
        <v>57.35</v>
      </c>
      <c r="F104" s="25">
        <f>BaseProtectorStats!F104*ProtectorUpgradeCorrections!F4</f>
        <v>10.85</v>
      </c>
      <c r="G104" s="26">
        <f>BaseProtectorStats!G104*ProtectorUpgradeCorrections!G4</f>
        <v>35.65</v>
      </c>
      <c r="H104" s="23">
        <f>BaseProtectorStats!H104*ProtectorUpgradeCorrections!H4</f>
        <v>0</v>
      </c>
      <c r="I104" s="23">
        <f>BaseProtectorStats!I104*ProtectorUpgradeCorrections!I4</f>
        <v>12</v>
      </c>
      <c r="J104" s="23">
        <f>BaseProtectorStats!J104*ProtectorUpgradeCorrections!J4</f>
        <v>-9</v>
      </c>
      <c r="K104" s="27">
        <f>BaseProtectorStats!K104*ProtectorUpgradeCorrections!K4</f>
        <v>36.83</v>
      </c>
      <c r="L104" s="27">
        <f>BaseProtectorStats!L104*ProtectorUpgradeCorrections!L4</f>
        <v>36.83</v>
      </c>
      <c r="M104" s="28">
        <f>BaseProtectorStats!M104*ProtectorUpgradeCorrections!M4</f>
        <v>27.94</v>
      </c>
      <c r="N104" s="29">
        <f>BaseProtectorStats!N104*ProtectorUpgradeCorrections!N4</f>
        <v>0</v>
      </c>
      <c r="O104" s="30">
        <f>BaseProtectorStats!O104</f>
        <v>3.9</v>
      </c>
      <c r="P104" s="21">
        <f>BaseProtectorStats!P104</f>
        <v>400</v>
      </c>
      <c r="Q104" s="21">
        <f>BaseProtectorStats!Q104</f>
        <v>0</v>
      </c>
      <c r="R104" s="21">
        <f>BaseProtectorStats!R104</f>
        <v>0</v>
      </c>
      <c r="T104" s="115"/>
      <c r="U104" s="115"/>
      <c r="V104" s="115"/>
      <c r="W104" s="115"/>
      <c r="X104" s="115"/>
      <c r="Y104" s="115"/>
    </row>
    <row r="105" spans="1:25" ht="15.75" customHeight="1" x14ac:dyDescent="0.2">
      <c r="A105" s="21">
        <f>BaseProtectorStats!A105+5</f>
        <v>292005</v>
      </c>
      <c r="B105" s="50" t="s">
        <v>632</v>
      </c>
      <c r="C105" s="22">
        <f>BaseProtectorStats!C105</f>
        <v>0</v>
      </c>
      <c r="D105" s="32">
        <f>BaseProtectorStats!D105*ProtectorUpgradeCorrections!D4</f>
        <v>27.900000000000002</v>
      </c>
      <c r="E105" s="24">
        <f>BaseProtectorStats!E105*ProtectorUpgradeCorrections!E4</f>
        <v>34.1</v>
      </c>
      <c r="F105" s="25">
        <f>BaseProtectorStats!F105*ProtectorUpgradeCorrections!F4</f>
        <v>6.2</v>
      </c>
      <c r="G105" s="26">
        <f>BaseProtectorStats!G105*ProtectorUpgradeCorrections!G4</f>
        <v>21.7</v>
      </c>
      <c r="H105" s="23">
        <f>BaseProtectorStats!H105*ProtectorUpgradeCorrections!H4</f>
        <v>0</v>
      </c>
      <c r="I105" s="23">
        <f>BaseProtectorStats!I105*ProtectorUpgradeCorrections!I4</f>
        <v>12</v>
      </c>
      <c r="J105" s="23">
        <f>BaseProtectorStats!J105*ProtectorUpgradeCorrections!J4</f>
        <v>-9</v>
      </c>
      <c r="K105" s="27">
        <f>BaseProtectorStats!K105*ProtectorUpgradeCorrections!K4</f>
        <v>22.86</v>
      </c>
      <c r="L105" s="27">
        <f>BaseProtectorStats!L105*ProtectorUpgradeCorrections!L4</f>
        <v>22.86</v>
      </c>
      <c r="M105" s="28">
        <f>BaseProtectorStats!M105*ProtectorUpgradeCorrections!M4</f>
        <v>15.24</v>
      </c>
      <c r="N105" s="29">
        <f>BaseProtectorStats!N105*ProtectorUpgradeCorrections!N4</f>
        <v>0</v>
      </c>
      <c r="O105" s="30">
        <f>BaseProtectorStats!O105</f>
        <v>2.2999999999999998</v>
      </c>
      <c r="P105" s="21">
        <f>BaseProtectorStats!P105</f>
        <v>400</v>
      </c>
      <c r="Q105" s="21">
        <f>BaseProtectorStats!Q105</f>
        <v>0</v>
      </c>
      <c r="R105" s="21">
        <f>BaseProtectorStats!R105</f>
        <v>0</v>
      </c>
      <c r="T105" s="115"/>
      <c r="U105" s="115"/>
      <c r="V105" s="115"/>
      <c r="W105" s="115"/>
      <c r="X105" s="115"/>
      <c r="Y105" s="115"/>
    </row>
    <row r="106" spans="1:25" ht="15.75" customHeight="1" x14ac:dyDescent="0.2">
      <c r="A106" s="21">
        <f>BaseProtectorStats!A106+5</f>
        <v>293005</v>
      </c>
      <c r="B106" s="50" t="s">
        <v>690</v>
      </c>
      <c r="C106" s="22">
        <f>BaseProtectorStats!C106</f>
        <v>0</v>
      </c>
      <c r="D106" s="32">
        <f>BaseProtectorStats!D106*ProtectorUpgradeCorrections!D4</f>
        <v>49.6</v>
      </c>
      <c r="E106" s="24">
        <f>BaseProtectorStats!E106*ProtectorUpgradeCorrections!E4</f>
        <v>60.45</v>
      </c>
      <c r="F106" s="25">
        <f>BaseProtectorStats!F106*ProtectorUpgradeCorrections!F4</f>
        <v>10.85</v>
      </c>
      <c r="G106" s="26">
        <f>BaseProtectorStats!G106*ProtectorUpgradeCorrections!G4</f>
        <v>35.65</v>
      </c>
      <c r="H106" s="23">
        <f>BaseProtectorStats!H106*ProtectorUpgradeCorrections!H4</f>
        <v>0</v>
      </c>
      <c r="I106" s="23">
        <f>BaseProtectorStats!I106*ProtectorUpgradeCorrections!I4</f>
        <v>12</v>
      </c>
      <c r="J106" s="23">
        <f>BaseProtectorStats!J106*ProtectorUpgradeCorrections!J4</f>
        <v>-9</v>
      </c>
      <c r="K106" s="27">
        <f>BaseProtectorStats!K106*ProtectorUpgradeCorrections!K4</f>
        <v>38.1</v>
      </c>
      <c r="L106" s="27">
        <f>BaseProtectorStats!L106*ProtectorUpgradeCorrections!L4</f>
        <v>38.1</v>
      </c>
      <c r="M106" s="28">
        <f>BaseProtectorStats!M106*ProtectorUpgradeCorrections!M4</f>
        <v>27.94</v>
      </c>
      <c r="N106" s="29">
        <f>BaseProtectorStats!N106*ProtectorUpgradeCorrections!N4</f>
        <v>0</v>
      </c>
      <c r="O106" s="30">
        <f>BaseProtectorStats!O106</f>
        <v>4</v>
      </c>
      <c r="P106" s="21">
        <f>BaseProtectorStats!P106</f>
        <v>400</v>
      </c>
      <c r="Q106" s="21">
        <f>BaseProtectorStats!Q106</f>
        <v>0</v>
      </c>
      <c r="R106" s="21">
        <f>BaseProtectorStats!R106</f>
        <v>0</v>
      </c>
      <c r="T106" s="115"/>
      <c r="U106" s="115"/>
      <c r="V106" s="115"/>
      <c r="W106" s="115"/>
      <c r="X106" s="115"/>
      <c r="Y106" s="115"/>
    </row>
    <row r="107" spans="1:25" ht="15.75" customHeight="1" x14ac:dyDescent="0.2">
      <c r="A107" s="21">
        <f>BaseProtectorStats!A107+10</f>
        <v>300010</v>
      </c>
      <c r="B107" s="38" t="s">
        <v>500</v>
      </c>
      <c r="C107" s="22">
        <f>BaseProtectorStats!C107</f>
        <v>0</v>
      </c>
      <c r="D107" s="32">
        <f>BaseProtectorStats!D107*ProtectorUpgradeCorrections!D2</f>
        <v>21.78</v>
      </c>
      <c r="E107" s="24">
        <f>BaseProtectorStats!E107*ProtectorUpgradeCorrections!E2</f>
        <v>19.36</v>
      </c>
      <c r="F107" s="25">
        <f>BaseProtectorStats!F107*ProtectorUpgradeCorrections!F2</f>
        <v>12.1</v>
      </c>
      <c r="G107" s="26">
        <f>BaseProtectorStats!G107*ProtectorUpgradeCorrections!G2</f>
        <v>14.52</v>
      </c>
      <c r="H107" s="23">
        <f>BaseProtectorStats!H107*ProtectorUpgradeCorrections!H2</f>
        <v>0</v>
      </c>
      <c r="I107" s="23">
        <f>BaseProtectorStats!I107*ProtectorUpgradeCorrections!I2</f>
        <v>7</v>
      </c>
      <c r="J107" s="23">
        <f>BaseProtectorStats!J107*ProtectorUpgradeCorrections!J2</f>
        <v>0</v>
      </c>
      <c r="K107" s="27">
        <f>BaseProtectorStats!K107*ProtectorUpgradeCorrections!K2</f>
        <v>16.799999999999997</v>
      </c>
      <c r="L107" s="27">
        <f>BaseProtectorStats!L107*ProtectorUpgradeCorrections!L2</f>
        <v>16.799999999999997</v>
      </c>
      <c r="M107" s="28">
        <f>BaseProtectorStats!M107*ProtectorUpgradeCorrections!M2</f>
        <v>12.6</v>
      </c>
      <c r="N107" s="29">
        <f>BaseProtectorStats!N107*ProtectorUpgradeCorrections!N2</f>
        <v>0</v>
      </c>
      <c r="O107" s="30">
        <f>BaseProtectorStats!O107</f>
        <v>1.2</v>
      </c>
      <c r="P107" s="21">
        <f>BaseProtectorStats!P107</f>
        <v>250</v>
      </c>
      <c r="Q107" s="21">
        <f>BaseProtectorStats!Q107</f>
        <v>0</v>
      </c>
      <c r="R107" s="21">
        <f>BaseProtectorStats!R107</f>
        <v>0</v>
      </c>
      <c r="T107" s="115"/>
      <c r="U107" s="115"/>
      <c r="V107" s="115"/>
      <c r="W107" s="115"/>
      <c r="X107" s="115"/>
      <c r="Y107" s="115"/>
    </row>
    <row r="108" spans="1:25" ht="15.75" customHeight="1" x14ac:dyDescent="0.2">
      <c r="A108" s="21">
        <f>BaseProtectorStats!A108+10</f>
        <v>301010</v>
      </c>
      <c r="B108" s="50" t="s">
        <v>572</v>
      </c>
      <c r="C108" s="22">
        <f>BaseProtectorStats!C108</f>
        <v>0</v>
      </c>
      <c r="D108" s="32">
        <f>BaseProtectorStats!D108*ProtectorUpgradeCorrections!D2</f>
        <v>55.66</v>
      </c>
      <c r="E108" s="24">
        <f>BaseProtectorStats!E108*ProtectorUpgradeCorrections!E2</f>
        <v>48.4</v>
      </c>
      <c r="F108" s="25">
        <f>BaseProtectorStats!F108*ProtectorUpgradeCorrections!F2</f>
        <v>33.879999999999995</v>
      </c>
      <c r="G108" s="26">
        <f>BaseProtectorStats!G108*ProtectorUpgradeCorrections!G2</f>
        <v>38.72</v>
      </c>
      <c r="H108" s="23">
        <f>BaseProtectorStats!H108*ProtectorUpgradeCorrections!H2</f>
        <v>0</v>
      </c>
      <c r="I108" s="23">
        <f>BaseProtectorStats!I108*ProtectorUpgradeCorrections!I2</f>
        <v>7</v>
      </c>
      <c r="J108" s="23">
        <f>BaseProtectorStats!J108*ProtectorUpgradeCorrections!J2</f>
        <v>0</v>
      </c>
      <c r="K108" s="27">
        <f>BaseProtectorStats!K108*ProtectorUpgradeCorrections!K2</f>
        <v>43.4</v>
      </c>
      <c r="L108" s="27">
        <f>BaseProtectorStats!L108*ProtectorUpgradeCorrections!L2</f>
        <v>43.4</v>
      </c>
      <c r="M108" s="28">
        <f>BaseProtectorStats!M108*ProtectorUpgradeCorrections!M2</f>
        <v>32.199999999999996</v>
      </c>
      <c r="N108" s="29">
        <f>BaseProtectorStats!N108*ProtectorUpgradeCorrections!N2</f>
        <v>0</v>
      </c>
      <c r="O108" s="30">
        <f>BaseProtectorStats!O108</f>
        <v>3.1</v>
      </c>
      <c r="P108" s="21">
        <f>BaseProtectorStats!P108</f>
        <v>250</v>
      </c>
      <c r="Q108" s="21">
        <f>BaseProtectorStats!Q108</f>
        <v>0</v>
      </c>
      <c r="R108" s="21">
        <f>BaseProtectorStats!R108</f>
        <v>0</v>
      </c>
      <c r="T108" s="115"/>
      <c r="U108" s="115"/>
      <c r="V108" s="115"/>
      <c r="W108" s="115"/>
      <c r="X108" s="115"/>
      <c r="Y108" s="115"/>
    </row>
    <row r="109" spans="1:25" ht="15.75" customHeight="1" x14ac:dyDescent="0.2">
      <c r="A109" s="21">
        <f>BaseProtectorStats!A109+10</f>
        <v>302010</v>
      </c>
      <c r="B109" s="50" t="s">
        <v>633</v>
      </c>
      <c r="C109" s="22">
        <f>BaseProtectorStats!C109</f>
        <v>0</v>
      </c>
      <c r="D109" s="32">
        <f>BaseProtectorStats!D109*ProtectorUpgradeCorrections!D2</f>
        <v>31.46</v>
      </c>
      <c r="E109" s="24">
        <f>BaseProtectorStats!E109*ProtectorUpgradeCorrections!E2</f>
        <v>29.04</v>
      </c>
      <c r="F109" s="25">
        <f>BaseProtectorStats!F109*ProtectorUpgradeCorrections!F2</f>
        <v>19.36</v>
      </c>
      <c r="G109" s="26">
        <f>BaseProtectorStats!G109*ProtectorUpgradeCorrections!G2</f>
        <v>21.78</v>
      </c>
      <c r="H109" s="23">
        <f>BaseProtectorStats!H109*ProtectorUpgradeCorrections!H2</f>
        <v>0</v>
      </c>
      <c r="I109" s="23">
        <f>BaseProtectorStats!I109*ProtectorUpgradeCorrections!I2</f>
        <v>7</v>
      </c>
      <c r="J109" s="23">
        <f>BaseProtectorStats!J109*ProtectorUpgradeCorrections!J2</f>
        <v>0</v>
      </c>
      <c r="K109" s="27">
        <f>BaseProtectorStats!K109*ProtectorUpgradeCorrections!K2</f>
        <v>25.2</v>
      </c>
      <c r="L109" s="27">
        <f>BaseProtectorStats!L109*ProtectorUpgradeCorrections!L2</f>
        <v>25.2</v>
      </c>
      <c r="M109" s="28">
        <f>BaseProtectorStats!M109*ProtectorUpgradeCorrections!M2</f>
        <v>19.599999999999998</v>
      </c>
      <c r="N109" s="29">
        <f>BaseProtectorStats!N109*ProtectorUpgradeCorrections!N2</f>
        <v>0</v>
      </c>
      <c r="O109" s="30">
        <f>BaseProtectorStats!O109</f>
        <v>1.8</v>
      </c>
      <c r="P109" s="21">
        <f>BaseProtectorStats!P109</f>
        <v>250</v>
      </c>
      <c r="Q109" s="21">
        <f>BaseProtectorStats!Q109</f>
        <v>0</v>
      </c>
      <c r="R109" s="21">
        <f>BaseProtectorStats!R109</f>
        <v>0</v>
      </c>
      <c r="T109" s="115"/>
      <c r="U109" s="115"/>
      <c r="V109" s="115"/>
      <c r="W109" s="115"/>
      <c r="X109" s="115"/>
      <c r="Y109" s="115"/>
    </row>
    <row r="110" spans="1:25" ht="15.75" customHeight="1" x14ac:dyDescent="0.2">
      <c r="A110" s="21">
        <f>BaseProtectorStats!A110+10</f>
        <v>303010</v>
      </c>
      <c r="B110" s="50" t="s">
        <v>691</v>
      </c>
      <c r="C110" s="22">
        <f>BaseProtectorStats!C110</f>
        <v>0</v>
      </c>
      <c r="D110" s="32">
        <f>BaseProtectorStats!D110*ProtectorUpgradeCorrections!D2</f>
        <v>29.04</v>
      </c>
      <c r="E110" s="24">
        <f>BaseProtectorStats!E110*ProtectorUpgradeCorrections!E2</f>
        <v>45.98</v>
      </c>
      <c r="F110" s="25">
        <f>BaseProtectorStats!F110*ProtectorUpgradeCorrections!F2</f>
        <v>31.46</v>
      </c>
      <c r="G110" s="26">
        <f>BaseProtectorStats!G110*ProtectorUpgradeCorrections!G2</f>
        <v>36.299999999999997</v>
      </c>
      <c r="H110" s="23">
        <f>BaseProtectorStats!H110*ProtectorUpgradeCorrections!H2</f>
        <v>0</v>
      </c>
      <c r="I110" s="23">
        <f>BaseProtectorStats!I110*ProtectorUpgradeCorrections!I2</f>
        <v>7</v>
      </c>
      <c r="J110" s="23">
        <f>BaseProtectorStats!J110*ProtectorUpgradeCorrections!J2</f>
        <v>0</v>
      </c>
      <c r="K110" s="27">
        <f>BaseProtectorStats!K110*ProtectorUpgradeCorrections!K2</f>
        <v>43.4</v>
      </c>
      <c r="L110" s="27">
        <f>BaseProtectorStats!L110*ProtectorUpgradeCorrections!L2</f>
        <v>43.4</v>
      </c>
      <c r="M110" s="28">
        <f>BaseProtectorStats!M110*ProtectorUpgradeCorrections!M2</f>
        <v>32.199999999999996</v>
      </c>
      <c r="N110" s="29">
        <f>BaseProtectorStats!N110*ProtectorUpgradeCorrections!N2</f>
        <v>0</v>
      </c>
      <c r="O110" s="30">
        <f>BaseProtectorStats!O110</f>
        <v>3</v>
      </c>
      <c r="P110" s="21">
        <f>BaseProtectorStats!P110</f>
        <v>250</v>
      </c>
      <c r="Q110" s="21">
        <f>BaseProtectorStats!Q110</f>
        <v>0</v>
      </c>
      <c r="R110" s="21">
        <f>BaseProtectorStats!R110</f>
        <v>0</v>
      </c>
      <c r="T110" s="115"/>
      <c r="U110" s="115"/>
      <c r="V110" s="115"/>
      <c r="W110" s="115"/>
      <c r="X110" s="115"/>
      <c r="Y110" s="115"/>
    </row>
    <row r="111" spans="1:25" ht="15.75" customHeight="1" x14ac:dyDescent="0.2">
      <c r="A111" s="21">
        <f>BaseProtectorStats!A111+10</f>
        <v>310010</v>
      </c>
      <c r="B111" s="38" t="s">
        <v>501</v>
      </c>
      <c r="C111" s="22">
        <f>BaseProtectorStats!C111</f>
        <v>0</v>
      </c>
      <c r="D111" s="32">
        <f>BaseProtectorStats!D111*ProtectorUpgradeCorrections!D2</f>
        <v>19.36</v>
      </c>
      <c r="E111" s="24">
        <f>BaseProtectorStats!E111*ProtectorUpgradeCorrections!E2</f>
        <v>21.78</v>
      </c>
      <c r="F111" s="25">
        <f>BaseProtectorStats!F111*ProtectorUpgradeCorrections!F2</f>
        <v>4.84</v>
      </c>
      <c r="G111" s="26">
        <f>BaseProtectorStats!G111*ProtectorUpgradeCorrections!G2</f>
        <v>16.939999999999998</v>
      </c>
      <c r="H111" s="23">
        <f>BaseProtectorStats!H111*ProtectorUpgradeCorrections!H2</f>
        <v>0</v>
      </c>
      <c r="I111" s="23">
        <f>BaseProtectorStats!I111*ProtectorUpgradeCorrections!I2</f>
        <v>18</v>
      </c>
      <c r="J111" s="23">
        <f>BaseProtectorStats!J111*ProtectorUpgradeCorrections!J2</f>
        <v>0</v>
      </c>
      <c r="K111" s="27">
        <f>BaseProtectorStats!K111*ProtectorUpgradeCorrections!K2</f>
        <v>11.2</v>
      </c>
      <c r="L111" s="27">
        <f>BaseProtectorStats!L111*ProtectorUpgradeCorrections!L2</f>
        <v>11.2</v>
      </c>
      <c r="M111" s="28">
        <f>BaseProtectorStats!M111*ProtectorUpgradeCorrections!M2</f>
        <v>12.6</v>
      </c>
      <c r="N111" s="29">
        <f>BaseProtectorStats!N111*ProtectorUpgradeCorrections!N2</f>
        <v>0</v>
      </c>
      <c r="O111" s="30">
        <f>BaseProtectorStats!O111</f>
        <v>1.2</v>
      </c>
      <c r="P111" s="21">
        <f>BaseProtectorStats!P111</f>
        <v>350</v>
      </c>
      <c r="Q111" s="21">
        <f>BaseProtectorStats!Q111</f>
        <v>0</v>
      </c>
      <c r="R111" s="21">
        <f>BaseProtectorStats!R111</f>
        <v>0</v>
      </c>
      <c r="T111" s="115"/>
      <c r="U111" s="115"/>
      <c r="V111" s="115"/>
      <c r="W111" s="115"/>
      <c r="X111" s="115"/>
      <c r="Y111" s="115"/>
    </row>
    <row r="112" spans="1:25" ht="15.75" customHeight="1" x14ac:dyDescent="0.2">
      <c r="A112" s="21">
        <f>BaseProtectorStats!A112+10</f>
        <v>311010</v>
      </c>
      <c r="B112" s="50" t="s">
        <v>573</v>
      </c>
      <c r="C112" s="22">
        <f>BaseProtectorStats!C112</f>
        <v>0</v>
      </c>
      <c r="D112" s="32">
        <f>BaseProtectorStats!D112*ProtectorUpgradeCorrections!D2</f>
        <v>53.239999999999995</v>
      </c>
      <c r="E112" s="24">
        <f>BaseProtectorStats!E112*ProtectorUpgradeCorrections!E2</f>
        <v>55.66</v>
      </c>
      <c r="F112" s="25">
        <f>BaseProtectorStats!F112*ProtectorUpgradeCorrections!F2</f>
        <v>33.879999999999995</v>
      </c>
      <c r="G112" s="26">
        <f>BaseProtectorStats!G112*ProtectorUpgradeCorrections!G2</f>
        <v>45.98</v>
      </c>
      <c r="H112" s="23">
        <f>BaseProtectorStats!H112*ProtectorUpgradeCorrections!H2</f>
        <v>0</v>
      </c>
      <c r="I112" s="23">
        <f>BaseProtectorStats!I112*ProtectorUpgradeCorrections!I2</f>
        <v>18</v>
      </c>
      <c r="J112" s="23">
        <f>BaseProtectorStats!J112*ProtectorUpgradeCorrections!J2</f>
        <v>0</v>
      </c>
      <c r="K112" s="27">
        <f>BaseProtectorStats!K112*ProtectorUpgradeCorrections!K2</f>
        <v>28</v>
      </c>
      <c r="L112" s="27">
        <f>BaseProtectorStats!L112*ProtectorUpgradeCorrections!L2</f>
        <v>28</v>
      </c>
      <c r="M112" s="28">
        <f>BaseProtectorStats!M112*ProtectorUpgradeCorrections!M2</f>
        <v>33.599999999999994</v>
      </c>
      <c r="N112" s="29">
        <f>BaseProtectorStats!N112*ProtectorUpgradeCorrections!N2</f>
        <v>0</v>
      </c>
      <c r="O112" s="30">
        <f>BaseProtectorStats!O112</f>
        <v>4</v>
      </c>
      <c r="P112" s="21">
        <f>BaseProtectorStats!P112</f>
        <v>350</v>
      </c>
      <c r="Q112" s="21">
        <f>BaseProtectorStats!Q112</f>
        <v>0</v>
      </c>
      <c r="R112" s="21">
        <f>BaseProtectorStats!R112</f>
        <v>0</v>
      </c>
      <c r="T112" s="115"/>
      <c r="U112" s="115"/>
      <c r="V112" s="115"/>
      <c r="W112" s="115"/>
      <c r="X112" s="115"/>
      <c r="Y112" s="115"/>
    </row>
    <row r="113" spans="1:25" ht="15.75" customHeight="1" x14ac:dyDescent="0.2">
      <c r="A113" s="21">
        <f>BaseProtectorStats!A113+10</f>
        <v>312010</v>
      </c>
      <c r="B113" s="50" t="s">
        <v>634</v>
      </c>
      <c r="C113" s="22">
        <f>BaseProtectorStats!C113</f>
        <v>0</v>
      </c>
      <c r="D113" s="32">
        <f>BaseProtectorStats!D113*ProtectorUpgradeCorrections!D2</f>
        <v>12.1</v>
      </c>
      <c r="E113" s="24">
        <f>BaseProtectorStats!E113*ProtectorUpgradeCorrections!E2</f>
        <v>12.1</v>
      </c>
      <c r="F113" s="25">
        <f>BaseProtectorStats!F113*ProtectorUpgradeCorrections!F2</f>
        <v>7.26</v>
      </c>
      <c r="G113" s="26">
        <f>BaseProtectorStats!G113*ProtectorUpgradeCorrections!G2</f>
        <v>9.68</v>
      </c>
      <c r="H113" s="23">
        <f>BaseProtectorStats!H113*ProtectorUpgradeCorrections!H2</f>
        <v>0</v>
      </c>
      <c r="I113" s="23">
        <f>BaseProtectorStats!I113*ProtectorUpgradeCorrections!I2</f>
        <v>18</v>
      </c>
      <c r="J113" s="23">
        <f>BaseProtectorStats!J113*ProtectorUpgradeCorrections!J2</f>
        <v>0</v>
      </c>
      <c r="K113" s="27">
        <f>BaseProtectorStats!K113*ProtectorUpgradeCorrections!K2</f>
        <v>5.6</v>
      </c>
      <c r="L113" s="27">
        <f>BaseProtectorStats!L113*ProtectorUpgradeCorrections!L2</f>
        <v>5.6</v>
      </c>
      <c r="M113" s="28">
        <f>BaseProtectorStats!M113*ProtectorUpgradeCorrections!M2</f>
        <v>7</v>
      </c>
      <c r="N113" s="29">
        <f>BaseProtectorStats!N113*ProtectorUpgradeCorrections!N2</f>
        <v>0</v>
      </c>
      <c r="O113" s="30">
        <f>BaseProtectorStats!O113</f>
        <v>0.7</v>
      </c>
      <c r="P113" s="21">
        <f>BaseProtectorStats!P113</f>
        <v>350</v>
      </c>
      <c r="Q113" s="21">
        <f>BaseProtectorStats!Q113</f>
        <v>0</v>
      </c>
      <c r="R113" s="21">
        <f>BaseProtectorStats!R113</f>
        <v>0</v>
      </c>
      <c r="T113" s="115"/>
      <c r="U113" s="115"/>
      <c r="V113" s="115"/>
      <c r="W113" s="115"/>
      <c r="X113" s="115"/>
      <c r="Y113" s="115"/>
    </row>
    <row r="114" spans="1:25" ht="15.75" customHeight="1" x14ac:dyDescent="0.2">
      <c r="A114" s="21">
        <f>BaseProtectorStats!A114+10</f>
        <v>313010</v>
      </c>
      <c r="B114" s="50" t="s">
        <v>692</v>
      </c>
      <c r="C114" s="22">
        <f>BaseProtectorStats!C114</f>
        <v>0</v>
      </c>
      <c r="D114" s="32">
        <f>BaseProtectorStats!D114*ProtectorUpgradeCorrections!D2</f>
        <v>33.879999999999995</v>
      </c>
      <c r="E114" s="24">
        <f>BaseProtectorStats!E114*ProtectorUpgradeCorrections!E2</f>
        <v>36.299999999999997</v>
      </c>
      <c r="F114" s="25">
        <f>BaseProtectorStats!F114*ProtectorUpgradeCorrections!F2</f>
        <v>19.36</v>
      </c>
      <c r="G114" s="26">
        <f>BaseProtectorStats!G114*ProtectorUpgradeCorrections!G2</f>
        <v>29.04</v>
      </c>
      <c r="H114" s="23">
        <f>BaseProtectorStats!H114*ProtectorUpgradeCorrections!H2</f>
        <v>0</v>
      </c>
      <c r="I114" s="23">
        <f>BaseProtectorStats!I114*ProtectorUpgradeCorrections!I2</f>
        <v>18</v>
      </c>
      <c r="J114" s="23">
        <f>BaseProtectorStats!J114*ProtectorUpgradeCorrections!J2</f>
        <v>0</v>
      </c>
      <c r="K114" s="27">
        <f>BaseProtectorStats!K114*ProtectorUpgradeCorrections!K2</f>
        <v>18.2</v>
      </c>
      <c r="L114" s="27">
        <f>BaseProtectorStats!L114*ProtectorUpgradeCorrections!L2</f>
        <v>18.2</v>
      </c>
      <c r="M114" s="28">
        <f>BaseProtectorStats!M114*ProtectorUpgradeCorrections!M2</f>
        <v>21</v>
      </c>
      <c r="N114" s="29">
        <f>BaseProtectorStats!N114*ProtectorUpgradeCorrections!N2</f>
        <v>0</v>
      </c>
      <c r="O114" s="30">
        <f>BaseProtectorStats!O114</f>
        <v>2</v>
      </c>
      <c r="P114" s="21">
        <f>BaseProtectorStats!P114</f>
        <v>350</v>
      </c>
      <c r="Q114" s="21">
        <f>BaseProtectorStats!Q114</f>
        <v>0</v>
      </c>
      <c r="R114" s="21">
        <f>BaseProtectorStats!R114</f>
        <v>0</v>
      </c>
      <c r="T114" s="115"/>
      <c r="U114" s="115"/>
      <c r="V114" s="115"/>
      <c r="W114" s="115"/>
      <c r="X114" s="115"/>
      <c r="Y114" s="115"/>
    </row>
    <row r="115" spans="1:25" ht="15.75" customHeight="1" x14ac:dyDescent="0.2">
      <c r="A115" s="21">
        <f>BaseProtectorStats!A115+5</f>
        <v>320005</v>
      </c>
      <c r="B115" s="38" t="s">
        <v>502</v>
      </c>
      <c r="C115" s="22">
        <f>BaseProtectorStats!C115</f>
        <v>8</v>
      </c>
      <c r="D115" s="32">
        <f>BaseProtectorStats!D115*ProtectorUpgradeCorrections!D4</f>
        <v>32.550000000000004</v>
      </c>
      <c r="E115" s="24">
        <f>BaseProtectorStats!E115*ProtectorUpgradeCorrections!E4</f>
        <v>17.05</v>
      </c>
      <c r="F115" s="25">
        <f>BaseProtectorStats!F115*ProtectorUpgradeCorrections!F4</f>
        <v>27.900000000000002</v>
      </c>
      <c r="G115" s="26">
        <f>BaseProtectorStats!G115*ProtectorUpgradeCorrections!G4</f>
        <v>9.3000000000000007</v>
      </c>
      <c r="H115" s="23">
        <f>BaseProtectorStats!H115*ProtectorUpgradeCorrections!H4</f>
        <v>13</v>
      </c>
      <c r="I115" s="23">
        <f>BaseProtectorStats!I115*ProtectorUpgradeCorrections!I4</f>
        <v>-5</v>
      </c>
      <c r="J115" s="23">
        <f>BaseProtectorStats!J115*ProtectorUpgradeCorrections!J4</f>
        <v>-2</v>
      </c>
      <c r="K115" s="27">
        <f>BaseProtectorStats!K115*ProtectorUpgradeCorrections!K4</f>
        <v>7.62</v>
      </c>
      <c r="L115" s="27">
        <f>BaseProtectorStats!L115*ProtectorUpgradeCorrections!L4</f>
        <v>7.62</v>
      </c>
      <c r="M115" s="28">
        <f>BaseProtectorStats!M115*ProtectorUpgradeCorrections!M4</f>
        <v>15.24</v>
      </c>
      <c r="N115" s="29">
        <f>BaseProtectorStats!N115*ProtectorUpgradeCorrections!N4</f>
        <v>0</v>
      </c>
      <c r="O115" s="30">
        <f>BaseProtectorStats!O115</f>
        <v>5</v>
      </c>
      <c r="P115" s="21">
        <f>BaseProtectorStats!P115</f>
        <v>550</v>
      </c>
      <c r="Q115" s="21">
        <f>BaseProtectorStats!Q115</f>
        <v>-1</v>
      </c>
      <c r="R115" s="21">
        <f>BaseProtectorStats!R115</f>
        <v>0</v>
      </c>
      <c r="T115" s="115"/>
      <c r="U115" s="115"/>
      <c r="V115" s="115"/>
      <c r="W115" s="115"/>
      <c r="X115" s="115"/>
      <c r="Y115" s="115"/>
    </row>
    <row r="116" spans="1:25" ht="15.75" customHeight="1" x14ac:dyDescent="0.2">
      <c r="A116" s="21">
        <f>BaseProtectorStats!A116+5</f>
        <v>321005</v>
      </c>
      <c r="B116" s="50" t="s">
        <v>574</v>
      </c>
      <c r="C116" s="22">
        <f>BaseProtectorStats!C116</f>
        <v>21</v>
      </c>
      <c r="D116" s="32">
        <f>BaseProtectorStats!D116*ProtectorUpgradeCorrections!D4</f>
        <v>88.350000000000009</v>
      </c>
      <c r="E116" s="24">
        <f>BaseProtectorStats!E116*ProtectorUpgradeCorrections!E4</f>
        <v>44.95</v>
      </c>
      <c r="F116" s="25">
        <f>BaseProtectorStats!F116*ProtectorUpgradeCorrections!F4</f>
        <v>74.400000000000006</v>
      </c>
      <c r="G116" s="26">
        <f>BaseProtectorStats!G116*ProtectorUpgradeCorrections!G4</f>
        <v>26.35</v>
      </c>
      <c r="H116" s="23">
        <f>BaseProtectorStats!H116*ProtectorUpgradeCorrections!H4</f>
        <v>13</v>
      </c>
      <c r="I116" s="23">
        <f>BaseProtectorStats!I116*ProtectorUpgradeCorrections!I4</f>
        <v>-5</v>
      </c>
      <c r="J116" s="23">
        <f>BaseProtectorStats!J116*ProtectorUpgradeCorrections!J4</f>
        <v>-2</v>
      </c>
      <c r="K116" s="27">
        <f>BaseProtectorStats!K116*ProtectorUpgradeCorrections!K4</f>
        <v>19.05</v>
      </c>
      <c r="L116" s="27">
        <f>BaseProtectorStats!L116*ProtectorUpgradeCorrections!L4</f>
        <v>19.05</v>
      </c>
      <c r="M116" s="28">
        <f>BaseProtectorStats!M116*ProtectorUpgradeCorrections!M4</f>
        <v>40.64</v>
      </c>
      <c r="N116" s="29">
        <f>BaseProtectorStats!N116*ProtectorUpgradeCorrections!N4</f>
        <v>0</v>
      </c>
      <c r="O116" s="30">
        <f>BaseProtectorStats!O116</f>
        <v>13</v>
      </c>
      <c r="P116" s="21">
        <f>BaseProtectorStats!P116</f>
        <v>550</v>
      </c>
      <c r="Q116" s="21">
        <f>BaseProtectorStats!Q116</f>
        <v>-1</v>
      </c>
      <c r="R116" s="21">
        <f>BaseProtectorStats!R116</f>
        <v>0</v>
      </c>
      <c r="T116" s="115"/>
      <c r="U116" s="115"/>
      <c r="V116" s="115"/>
      <c r="W116" s="115"/>
      <c r="X116" s="115"/>
      <c r="Y116" s="115"/>
    </row>
    <row r="117" spans="1:25" ht="15.75" customHeight="1" x14ac:dyDescent="0.2">
      <c r="A117" s="21">
        <f>BaseProtectorStats!A117+5</f>
        <v>322005</v>
      </c>
      <c r="B117" s="50" t="s">
        <v>635</v>
      </c>
      <c r="C117" s="22">
        <f>BaseProtectorStats!C117</f>
        <v>10</v>
      </c>
      <c r="D117" s="32">
        <f>BaseProtectorStats!D117*ProtectorUpgradeCorrections!D4</f>
        <v>40.300000000000004</v>
      </c>
      <c r="E117" s="24">
        <f>BaseProtectorStats!E117*ProtectorUpgradeCorrections!E4</f>
        <v>21.7</v>
      </c>
      <c r="F117" s="25">
        <f>BaseProtectorStats!F117*ProtectorUpgradeCorrections!F4</f>
        <v>35.65</v>
      </c>
      <c r="G117" s="26">
        <f>BaseProtectorStats!G117*ProtectorUpgradeCorrections!G4</f>
        <v>12.4</v>
      </c>
      <c r="H117" s="23">
        <f>BaseProtectorStats!H117*ProtectorUpgradeCorrections!H4</f>
        <v>13</v>
      </c>
      <c r="I117" s="23">
        <f>BaseProtectorStats!I117*ProtectorUpgradeCorrections!I4</f>
        <v>-5</v>
      </c>
      <c r="J117" s="23">
        <f>BaseProtectorStats!J117*ProtectorUpgradeCorrections!J4</f>
        <v>-2</v>
      </c>
      <c r="K117" s="27">
        <f>BaseProtectorStats!K117*ProtectorUpgradeCorrections!K4</f>
        <v>10.16</v>
      </c>
      <c r="L117" s="27">
        <f>BaseProtectorStats!L117*ProtectorUpgradeCorrections!L4</f>
        <v>10.16</v>
      </c>
      <c r="M117" s="28">
        <f>BaseProtectorStats!M117*ProtectorUpgradeCorrections!M4</f>
        <v>19.05</v>
      </c>
      <c r="N117" s="29">
        <f>BaseProtectorStats!N117*ProtectorUpgradeCorrections!N4</f>
        <v>0</v>
      </c>
      <c r="O117" s="30">
        <f>BaseProtectorStats!O117</f>
        <v>6</v>
      </c>
      <c r="P117" s="21">
        <f>BaseProtectorStats!P117</f>
        <v>550</v>
      </c>
      <c r="Q117" s="21">
        <f>BaseProtectorStats!Q117</f>
        <v>-1</v>
      </c>
      <c r="R117" s="21">
        <f>BaseProtectorStats!R117</f>
        <v>0</v>
      </c>
      <c r="T117" s="115"/>
      <c r="U117" s="115"/>
      <c r="V117" s="115"/>
      <c r="W117" s="115"/>
      <c r="X117" s="115"/>
      <c r="Y117" s="115"/>
    </row>
    <row r="118" spans="1:25" ht="15.75" customHeight="1" x14ac:dyDescent="0.2">
      <c r="A118" s="21">
        <f>BaseProtectorStats!A118+5</f>
        <v>323005</v>
      </c>
      <c r="B118" s="50" t="s">
        <v>693</v>
      </c>
      <c r="C118" s="22">
        <f>BaseProtectorStats!C118</f>
        <v>11</v>
      </c>
      <c r="D118" s="32">
        <f>BaseProtectorStats!D118*ProtectorUpgradeCorrections!D4</f>
        <v>46.5</v>
      </c>
      <c r="E118" s="24">
        <f>BaseProtectorStats!E118*ProtectorUpgradeCorrections!E4</f>
        <v>23.25</v>
      </c>
      <c r="F118" s="25">
        <f>BaseProtectorStats!F118*ProtectorUpgradeCorrections!F4</f>
        <v>40.300000000000004</v>
      </c>
      <c r="G118" s="26">
        <f>BaseProtectorStats!G118*ProtectorUpgradeCorrections!G4</f>
        <v>13.950000000000001</v>
      </c>
      <c r="H118" s="23">
        <f>BaseProtectorStats!H118*ProtectorUpgradeCorrections!H4</f>
        <v>13</v>
      </c>
      <c r="I118" s="23">
        <f>BaseProtectorStats!I118*ProtectorUpgradeCorrections!I4</f>
        <v>-5</v>
      </c>
      <c r="J118" s="23">
        <f>BaseProtectorStats!J118*ProtectorUpgradeCorrections!J4</f>
        <v>-2</v>
      </c>
      <c r="K118" s="27">
        <f>BaseProtectorStats!K118*ProtectorUpgradeCorrections!K4</f>
        <v>11.43</v>
      </c>
      <c r="L118" s="27">
        <f>BaseProtectorStats!L118*ProtectorUpgradeCorrections!L4</f>
        <v>11.43</v>
      </c>
      <c r="M118" s="28">
        <f>BaseProtectorStats!M118*ProtectorUpgradeCorrections!M4</f>
        <v>21.59</v>
      </c>
      <c r="N118" s="29">
        <f>BaseProtectorStats!N118*ProtectorUpgradeCorrections!N4</f>
        <v>0</v>
      </c>
      <c r="O118" s="30">
        <f>BaseProtectorStats!O118</f>
        <v>7</v>
      </c>
      <c r="P118" s="21">
        <f>BaseProtectorStats!P118</f>
        <v>550</v>
      </c>
      <c r="Q118" s="21">
        <f>BaseProtectorStats!Q118</f>
        <v>-1</v>
      </c>
      <c r="R118" s="21">
        <f>BaseProtectorStats!R118</f>
        <v>0</v>
      </c>
      <c r="T118" s="115"/>
      <c r="U118" s="115"/>
      <c r="V118" s="115"/>
      <c r="W118" s="115"/>
      <c r="X118" s="115"/>
      <c r="Y118" s="115"/>
    </row>
    <row r="119" spans="1:25" ht="15.75" customHeight="1" x14ac:dyDescent="0.2">
      <c r="A119" s="49">
        <f>BaseProtectorStats!A119</f>
        <v>330000</v>
      </c>
      <c r="B119" s="38" t="s">
        <v>503</v>
      </c>
      <c r="C119" s="22">
        <f>BaseProtectorStats!C119</f>
        <v>0</v>
      </c>
      <c r="D119" s="23">
        <f>BaseProtectorStats!D119</f>
        <v>5</v>
      </c>
      <c r="E119" s="24">
        <f>BaseProtectorStats!E119</f>
        <v>11</v>
      </c>
      <c r="F119" s="25">
        <f>BaseProtectorStats!F119</f>
        <v>2</v>
      </c>
      <c r="G119" s="26">
        <f>BaseProtectorStats!G119</f>
        <v>6</v>
      </c>
      <c r="H119" s="23">
        <f>BaseProtectorStats!H119</f>
        <v>0</v>
      </c>
      <c r="I119" s="23">
        <f>BaseProtectorStats!I119</f>
        <v>0</v>
      </c>
      <c r="J119" s="23">
        <f>BaseProtectorStats!J119</f>
        <v>0</v>
      </c>
      <c r="K119" s="27">
        <f>BaseProtectorStats!K119</f>
        <v>5</v>
      </c>
      <c r="L119" s="27">
        <f>BaseProtectorStats!L119</f>
        <v>5</v>
      </c>
      <c r="M119" s="28">
        <f>BaseProtectorStats!M119</f>
        <v>5</v>
      </c>
      <c r="N119" s="29">
        <f>BaseProtectorStats!N119</f>
        <v>20</v>
      </c>
      <c r="O119" s="30">
        <f>BaseProtectorStats!O119</f>
        <v>0.4</v>
      </c>
      <c r="P119" s="21">
        <f>BaseProtectorStats!P119</f>
        <v>150</v>
      </c>
      <c r="Q119" s="21">
        <f>BaseProtectorStats!Q119</f>
        <v>0</v>
      </c>
      <c r="R119" s="21">
        <f>BaseProtectorStats!R119</f>
        <v>6930</v>
      </c>
      <c r="T119" s="115"/>
      <c r="U119" s="115"/>
      <c r="V119" s="115"/>
      <c r="W119" s="115"/>
      <c r="X119" s="115"/>
      <c r="Y119" s="115"/>
    </row>
    <row r="120" spans="1:25" ht="15.75" customHeight="1" x14ac:dyDescent="0.2">
      <c r="A120" s="21">
        <f>BaseProtectorStats!A120+5</f>
        <v>331005</v>
      </c>
      <c r="B120" s="50" t="s">
        <v>575</v>
      </c>
      <c r="C120" s="22">
        <f>BaseProtectorStats!C120</f>
        <v>0</v>
      </c>
      <c r="D120" s="32">
        <f>BaseProtectorStats!D120*ProtectorUpgradeCorrections!D4</f>
        <v>21.7</v>
      </c>
      <c r="E120" s="24">
        <f>BaseProtectorStats!E120*ProtectorUpgradeCorrections!E4</f>
        <v>51.15</v>
      </c>
      <c r="F120" s="25">
        <f>BaseProtectorStats!F120*ProtectorUpgradeCorrections!F4</f>
        <v>9.3000000000000007</v>
      </c>
      <c r="G120" s="26">
        <f>BaseProtectorStats!G120*ProtectorUpgradeCorrections!G4</f>
        <v>29.45</v>
      </c>
      <c r="H120" s="23">
        <f>BaseProtectorStats!H120*ProtectorUpgradeCorrections!H4</f>
        <v>0</v>
      </c>
      <c r="I120" s="23">
        <f>BaseProtectorStats!I120*ProtectorUpgradeCorrections!I4</f>
        <v>0</v>
      </c>
      <c r="J120" s="23">
        <f>BaseProtectorStats!J120*ProtectorUpgradeCorrections!J4</f>
        <v>0</v>
      </c>
      <c r="K120" s="27">
        <f>BaseProtectorStats!K120*ProtectorUpgradeCorrections!K4</f>
        <v>17.78</v>
      </c>
      <c r="L120" s="27">
        <f>BaseProtectorStats!L120*ProtectorUpgradeCorrections!L4</f>
        <v>17.78</v>
      </c>
      <c r="M120" s="28">
        <f>BaseProtectorStats!M120*ProtectorUpgradeCorrections!M4</f>
        <v>17.78</v>
      </c>
      <c r="N120" s="29">
        <f>BaseProtectorStats!N120*ProtectorUpgradeCorrections!N4</f>
        <v>33.020000000000003</v>
      </c>
      <c r="O120" s="30">
        <f>BaseProtectorStats!O120</f>
        <v>1</v>
      </c>
      <c r="P120" s="21">
        <f>BaseProtectorStats!P120</f>
        <v>150</v>
      </c>
      <c r="Q120" s="21">
        <f>BaseProtectorStats!Q120</f>
        <v>0</v>
      </c>
      <c r="R120" s="21">
        <f>BaseProtectorStats!R120</f>
        <v>0</v>
      </c>
      <c r="T120" s="115"/>
      <c r="U120" s="115"/>
      <c r="V120" s="115"/>
      <c r="W120" s="115"/>
      <c r="X120" s="115"/>
      <c r="Y120" s="115"/>
    </row>
    <row r="121" spans="1:25" ht="15.75" customHeight="1" x14ac:dyDescent="0.2">
      <c r="A121" s="21">
        <f>BaseProtectorStats!A121+5</f>
        <v>332005</v>
      </c>
      <c r="B121" s="50" t="s">
        <v>636</v>
      </c>
      <c r="C121" s="22">
        <f>BaseProtectorStats!C121</f>
        <v>0</v>
      </c>
      <c r="D121" s="32">
        <f>BaseProtectorStats!D121*ProtectorUpgradeCorrections!D4</f>
        <v>12.4</v>
      </c>
      <c r="E121" s="24">
        <f>BaseProtectorStats!E121*ProtectorUpgradeCorrections!E4</f>
        <v>29.45</v>
      </c>
      <c r="F121" s="25">
        <f>BaseProtectorStats!F121*ProtectorUpgradeCorrections!F4</f>
        <v>4.6500000000000004</v>
      </c>
      <c r="G121" s="26">
        <f>BaseProtectorStats!G121*ProtectorUpgradeCorrections!G4</f>
        <v>17.05</v>
      </c>
      <c r="H121" s="23">
        <f>BaseProtectorStats!H121*ProtectorUpgradeCorrections!H4</f>
        <v>0</v>
      </c>
      <c r="I121" s="23">
        <f>BaseProtectorStats!I121*ProtectorUpgradeCorrections!I4</f>
        <v>0</v>
      </c>
      <c r="J121" s="23">
        <f>BaseProtectorStats!J121*ProtectorUpgradeCorrections!J4</f>
        <v>0</v>
      </c>
      <c r="K121" s="27">
        <f>BaseProtectorStats!K121*ProtectorUpgradeCorrections!K4</f>
        <v>10.16</v>
      </c>
      <c r="L121" s="27">
        <f>BaseProtectorStats!L121*ProtectorUpgradeCorrections!L4</f>
        <v>10.16</v>
      </c>
      <c r="M121" s="28">
        <f>BaseProtectorStats!M121*ProtectorUpgradeCorrections!M4</f>
        <v>10.16</v>
      </c>
      <c r="N121" s="29">
        <f>BaseProtectorStats!N121*ProtectorUpgradeCorrections!N4</f>
        <v>20.32</v>
      </c>
      <c r="O121" s="30">
        <f>BaseProtectorStats!O121</f>
        <v>0.6</v>
      </c>
      <c r="P121" s="21">
        <f>BaseProtectorStats!P121</f>
        <v>150</v>
      </c>
      <c r="Q121" s="21">
        <f>BaseProtectorStats!Q121</f>
        <v>0</v>
      </c>
      <c r="R121" s="21">
        <f>BaseProtectorStats!R121</f>
        <v>0</v>
      </c>
      <c r="T121" s="115"/>
      <c r="U121" s="115"/>
      <c r="V121" s="115"/>
      <c r="W121" s="115"/>
      <c r="X121" s="115"/>
      <c r="Y121" s="115"/>
    </row>
    <row r="122" spans="1:25" ht="15.75" customHeight="1" x14ac:dyDescent="0.2">
      <c r="A122" s="21">
        <f>BaseProtectorStats!A122+5</f>
        <v>333005</v>
      </c>
      <c r="B122" s="50" t="s">
        <v>694</v>
      </c>
      <c r="C122" s="22">
        <f>BaseProtectorStats!C122</f>
        <v>0</v>
      </c>
      <c r="D122" s="32">
        <f>BaseProtectorStats!D122*ProtectorUpgradeCorrections!D4</f>
        <v>23.25</v>
      </c>
      <c r="E122" s="24">
        <f>BaseProtectorStats!E122*ProtectorUpgradeCorrections!E4</f>
        <v>54.25</v>
      </c>
      <c r="F122" s="25">
        <f>BaseProtectorStats!F122*ProtectorUpgradeCorrections!F4</f>
        <v>26.35</v>
      </c>
      <c r="G122" s="26">
        <f>BaseProtectorStats!G122*ProtectorUpgradeCorrections!G4</f>
        <v>32.550000000000004</v>
      </c>
      <c r="H122" s="23">
        <f>BaseProtectorStats!H122*ProtectorUpgradeCorrections!H4</f>
        <v>0</v>
      </c>
      <c r="I122" s="23">
        <f>BaseProtectorStats!I122*ProtectorUpgradeCorrections!I4</f>
        <v>0</v>
      </c>
      <c r="J122" s="23">
        <f>BaseProtectorStats!J122*ProtectorUpgradeCorrections!J4</f>
        <v>0</v>
      </c>
      <c r="K122" s="27">
        <f>BaseProtectorStats!K122*ProtectorUpgradeCorrections!K4</f>
        <v>25.4</v>
      </c>
      <c r="L122" s="27">
        <f>BaseProtectorStats!L122*ProtectorUpgradeCorrections!L4</f>
        <v>25.4</v>
      </c>
      <c r="M122" s="28">
        <f>BaseProtectorStats!M122*ProtectorUpgradeCorrections!M4</f>
        <v>25.4</v>
      </c>
      <c r="N122" s="29">
        <f>BaseProtectorStats!N122*ProtectorUpgradeCorrections!N4</f>
        <v>66.040000000000006</v>
      </c>
      <c r="O122" s="30">
        <f>BaseProtectorStats!O122</f>
        <v>3</v>
      </c>
      <c r="P122" s="21">
        <f>BaseProtectorStats!P122</f>
        <v>150</v>
      </c>
      <c r="Q122" s="21">
        <f>BaseProtectorStats!Q122</f>
        <v>0</v>
      </c>
      <c r="R122" s="21">
        <f>BaseProtectorStats!R122</f>
        <v>0</v>
      </c>
      <c r="T122" s="115"/>
      <c r="U122" s="115"/>
      <c r="V122" s="115"/>
      <c r="W122" s="115"/>
      <c r="X122" s="115"/>
      <c r="Y122" s="115"/>
    </row>
    <row r="123" spans="1:25" ht="15.75" customHeight="1" x14ac:dyDescent="0.2">
      <c r="A123" s="21">
        <f>BaseProtectorStats!A123+5</f>
        <v>340005</v>
      </c>
      <c r="B123" s="38" t="s">
        <v>504</v>
      </c>
      <c r="C123" s="22">
        <f>BaseProtectorStats!C123</f>
        <v>0</v>
      </c>
      <c r="D123" s="32">
        <f>BaseProtectorStats!D123*ProtectorUpgradeCorrections!D4</f>
        <v>13.950000000000001</v>
      </c>
      <c r="E123" s="24">
        <f>BaseProtectorStats!E123*ProtectorUpgradeCorrections!E4</f>
        <v>18.600000000000001</v>
      </c>
      <c r="F123" s="25">
        <f>BaseProtectorStats!F123*ProtectorUpgradeCorrections!F4</f>
        <v>9.3000000000000007</v>
      </c>
      <c r="G123" s="26">
        <f>BaseProtectorStats!G123*ProtectorUpgradeCorrections!G4</f>
        <v>10.85</v>
      </c>
      <c r="H123" s="23">
        <f>BaseProtectorStats!H123*ProtectorUpgradeCorrections!H4</f>
        <v>0</v>
      </c>
      <c r="I123" s="23">
        <f>BaseProtectorStats!I123*ProtectorUpgradeCorrections!I4</f>
        <v>11</v>
      </c>
      <c r="J123" s="23">
        <f>BaseProtectorStats!J123*ProtectorUpgradeCorrections!J4</f>
        <v>0</v>
      </c>
      <c r="K123" s="27">
        <f>BaseProtectorStats!K123*ProtectorUpgradeCorrections!K4</f>
        <v>12.7</v>
      </c>
      <c r="L123" s="27">
        <f>BaseProtectorStats!L123*ProtectorUpgradeCorrections!L4</f>
        <v>12.7</v>
      </c>
      <c r="M123" s="28">
        <f>BaseProtectorStats!M123*ProtectorUpgradeCorrections!M4</f>
        <v>12.7</v>
      </c>
      <c r="N123" s="29">
        <f>BaseProtectorStats!N123*ProtectorUpgradeCorrections!N4</f>
        <v>13.97</v>
      </c>
      <c r="O123" s="30">
        <f>BaseProtectorStats!O123</f>
        <v>1.1000000000000001</v>
      </c>
      <c r="P123" s="21">
        <f>BaseProtectorStats!P123</f>
        <v>250</v>
      </c>
      <c r="Q123" s="21">
        <f>BaseProtectorStats!Q123</f>
        <v>0</v>
      </c>
      <c r="R123" s="21">
        <f>BaseProtectorStats!R123</f>
        <v>0</v>
      </c>
      <c r="T123" s="115"/>
      <c r="U123" s="115"/>
      <c r="V123" s="115"/>
      <c r="W123" s="115"/>
      <c r="X123" s="115"/>
      <c r="Y123" s="115"/>
    </row>
    <row r="124" spans="1:25" ht="15.75" customHeight="1" x14ac:dyDescent="0.2">
      <c r="A124" s="21">
        <f>BaseProtectorStats!A124+5</f>
        <v>341005</v>
      </c>
      <c r="B124" s="50" t="s">
        <v>576</v>
      </c>
      <c r="C124" s="22">
        <f>BaseProtectorStats!C124</f>
        <v>0</v>
      </c>
      <c r="D124" s="32">
        <f>BaseProtectorStats!D124*ProtectorUpgradeCorrections!D4</f>
        <v>51.15</v>
      </c>
      <c r="E124" s="24">
        <f>BaseProtectorStats!E124*ProtectorUpgradeCorrections!E4</f>
        <v>66.650000000000006</v>
      </c>
      <c r="F124" s="25">
        <f>BaseProtectorStats!F124*ProtectorUpgradeCorrections!F4</f>
        <v>31</v>
      </c>
      <c r="G124" s="26">
        <f>BaseProtectorStats!G124*ProtectorUpgradeCorrections!G4</f>
        <v>40.300000000000004</v>
      </c>
      <c r="H124" s="23">
        <f>BaseProtectorStats!H124*ProtectorUpgradeCorrections!H4</f>
        <v>0</v>
      </c>
      <c r="I124" s="23">
        <f>BaseProtectorStats!I124*ProtectorUpgradeCorrections!I4</f>
        <v>11</v>
      </c>
      <c r="J124" s="23">
        <f>BaseProtectorStats!J124*ProtectorUpgradeCorrections!J4</f>
        <v>0</v>
      </c>
      <c r="K124" s="27">
        <f>BaseProtectorStats!K124*ProtectorUpgradeCorrections!K4</f>
        <v>45.72</v>
      </c>
      <c r="L124" s="27">
        <f>BaseProtectorStats!L124*ProtectorUpgradeCorrections!L4</f>
        <v>45.72</v>
      </c>
      <c r="M124" s="28">
        <f>BaseProtectorStats!M124*ProtectorUpgradeCorrections!M4</f>
        <v>45.72</v>
      </c>
      <c r="N124" s="29">
        <f>BaseProtectorStats!N124*ProtectorUpgradeCorrections!N4</f>
        <v>15.24</v>
      </c>
      <c r="O124" s="30">
        <f>BaseProtectorStats!O124</f>
        <v>4</v>
      </c>
      <c r="P124" s="21">
        <f>BaseProtectorStats!P124</f>
        <v>250</v>
      </c>
      <c r="Q124" s="21">
        <f>BaseProtectorStats!Q124</f>
        <v>0</v>
      </c>
      <c r="R124" s="21">
        <f>BaseProtectorStats!R124</f>
        <v>0</v>
      </c>
      <c r="T124" s="115"/>
      <c r="U124" s="115"/>
      <c r="V124" s="115"/>
      <c r="W124" s="115"/>
      <c r="X124" s="115"/>
      <c r="Y124" s="115"/>
    </row>
    <row r="125" spans="1:25" ht="15.75" customHeight="1" x14ac:dyDescent="0.2">
      <c r="A125" s="21">
        <f>BaseProtectorStats!A125+5</f>
        <v>342005</v>
      </c>
      <c r="B125" s="50" t="s">
        <v>637</v>
      </c>
      <c r="C125" s="22">
        <f>BaseProtectorStats!C125</f>
        <v>0</v>
      </c>
      <c r="D125" s="32">
        <f>BaseProtectorStats!D125*ProtectorUpgradeCorrections!D4</f>
        <v>21.7</v>
      </c>
      <c r="E125" s="24">
        <f>BaseProtectorStats!E125*ProtectorUpgradeCorrections!E4</f>
        <v>27.900000000000002</v>
      </c>
      <c r="F125" s="25">
        <f>BaseProtectorStats!F125*ProtectorUpgradeCorrections!F4</f>
        <v>13.950000000000001</v>
      </c>
      <c r="G125" s="26">
        <f>BaseProtectorStats!G125*ProtectorUpgradeCorrections!G4</f>
        <v>17.05</v>
      </c>
      <c r="H125" s="23">
        <f>BaseProtectorStats!H125*ProtectorUpgradeCorrections!H4</f>
        <v>0</v>
      </c>
      <c r="I125" s="23">
        <f>BaseProtectorStats!I125*ProtectorUpgradeCorrections!I4</f>
        <v>11</v>
      </c>
      <c r="J125" s="23">
        <f>BaseProtectorStats!J125*ProtectorUpgradeCorrections!J4</f>
        <v>0</v>
      </c>
      <c r="K125" s="27">
        <f>BaseProtectorStats!K125*ProtectorUpgradeCorrections!K4</f>
        <v>20.32</v>
      </c>
      <c r="L125" s="27">
        <f>BaseProtectorStats!L125*ProtectorUpgradeCorrections!L4</f>
        <v>20.32</v>
      </c>
      <c r="M125" s="28">
        <f>BaseProtectorStats!M125*ProtectorUpgradeCorrections!M4</f>
        <v>20.32</v>
      </c>
      <c r="N125" s="29">
        <f>BaseProtectorStats!N125*ProtectorUpgradeCorrections!N4</f>
        <v>7.62</v>
      </c>
      <c r="O125" s="30">
        <f>BaseProtectorStats!O125</f>
        <v>1.7</v>
      </c>
      <c r="P125" s="21">
        <f>BaseProtectorStats!P125</f>
        <v>250</v>
      </c>
      <c r="Q125" s="21">
        <f>BaseProtectorStats!Q125</f>
        <v>0</v>
      </c>
      <c r="R125" s="21">
        <f>BaseProtectorStats!R125</f>
        <v>0</v>
      </c>
      <c r="T125" s="115"/>
      <c r="U125" s="115"/>
      <c r="V125" s="115"/>
      <c r="W125" s="115"/>
      <c r="X125" s="115"/>
      <c r="Y125" s="115"/>
    </row>
    <row r="126" spans="1:25" ht="15.75" customHeight="1" x14ac:dyDescent="0.2">
      <c r="A126" s="21">
        <f>BaseProtectorStats!A126+5</f>
        <v>343005</v>
      </c>
      <c r="B126" s="50" t="s">
        <v>695</v>
      </c>
      <c r="C126" s="22">
        <f>BaseProtectorStats!C126</f>
        <v>0</v>
      </c>
      <c r="D126" s="32">
        <f>BaseProtectorStats!D126*ProtectorUpgradeCorrections!D4</f>
        <v>26.35</v>
      </c>
      <c r="E126" s="24">
        <f>BaseProtectorStats!E126*ProtectorUpgradeCorrections!E4</f>
        <v>41.85</v>
      </c>
      <c r="F126" s="25">
        <f>BaseProtectorStats!F126*ProtectorUpgradeCorrections!F4</f>
        <v>18.600000000000001</v>
      </c>
      <c r="G126" s="26">
        <f>BaseProtectorStats!G126*ProtectorUpgradeCorrections!G4</f>
        <v>26.35</v>
      </c>
      <c r="H126" s="23">
        <f>BaseProtectorStats!H126*ProtectorUpgradeCorrections!H4</f>
        <v>0</v>
      </c>
      <c r="I126" s="23">
        <f>BaseProtectorStats!I126*ProtectorUpgradeCorrections!I4</f>
        <v>11</v>
      </c>
      <c r="J126" s="23">
        <f>BaseProtectorStats!J126*ProtectorUpgradeCorrections!J4</f>
        <v>0</v>
      </c>
      <c r="K126" s="27">
        <f>BaseProtectorStats!K126*ProtectorUpgradeCorrections!K4</f>
        <v>35.56</v>
      </c>
      <c r="L126" s="27">
        <f>BaseProtectorStats!L126*ProtectorUpgradeCorrections!L4</f>
        <v>35.56</v>
      </c>
      <c r="M126" s="28">
        <f>BaseProtectorStats!M126*ProtectorUpgradeCorrections!M4</f>
        <v>29.21</v>
      </c>
      <c r="N126" s="29">
        <f>BaseProtectorStats!N126*ProtectorUpgradeCorrections!N4</f>
        <v>10.16</v>
      </c>
      <c r="O126" s="30">
        <f>BaseProtectorStats!O126</f>
        <v>2.5</v>
      </c>
      <c r="P126" s="21">
        <f>BaseProtectorStats!P126</f>
        <v>250</v>
      </c>
      <c r="Q126" s="21">
        <f>BaseProtectorStats!Q126</f>
        <v>0</v>
      </c>
      <c r="R126" s="21">
        <f>BaseProtectorStats!R126</f>
        <v>0</v>
      </c>
      <c r="T126" s="115"/>
      <c r="U126" s="115"/>
      <c r="V126" s="115"/>
      <c r="W126" s="115"/>
      <c r="X126" s="115"/>
      <c r="Y126" s="115"/>
    </row>
    <row r="127" spans="1:25" ht="15.75" customHeight="1" x14ac:dyDescent="0.2">
      <c r="A127" s="21">
        <f>BaseProtectorStats!A127+10</f>
        <v>350010</v>
      </c>
      <c r="B127" s="38" t="s">
        <v>505</v>
      </c>
      <c r="C127" s="22">
        <f>BaseProtectorStats!C127</f>
        <v>8</v>
      </c>
      <c r="D127" s="32">
        <f>BaseProtectorStats!D127*ProtectorUpgradeCorrections!D2</f>
        <v>36.299999999999997</v>
      </c>
      <c r="E127" s="24">
        <f>BaseProtectorStats!E127*ProtectorUpgradeCorrections!E2</f>
        <v>16.939999999999998</v>
      </c>
      <c r="F127" s="25">
        <f>BaseProtectorStats!F127*ProtectorUpgradeCorrections!F2</f>
        <v>19.36</v>
      </c>
      <c r="G127" s="26">
        <f>BaseProtectorStats!G127*ProtectorUpgradeCorrections!G2</f>
        <v>14.52</v>
      </c>
      <c r="H127" s="23">
        <f>BaseProtectorStats!H127*ProtectorUpgradeCorrections!H2</f>
        <v>16</v>
      </c>
      <c r="I127" s="23">
        <f>BaseProtectorStats!I127*ProtectorUpgradeCorrections!I2</f>
        <v>-3</v>
      </c>
      <c r="J127" s="23">
        <f>BaseProtectorStats!J127*ProtectorUpgradeCorrections!J2</f>
        <v>0</v>
      </c>
      <c r="K127" s="27">
        <f>BaseProtectorStats!K127*ProtectorUpgradeCorrections!K2</f>
        <v>8.3999999999999986</v>
      </c>
      <c r="L127" s="27">
        <f>BaseProtectorStats!L127*ProtectorUpgradeCorrections!L2</f>
        <v>8.3999999999999986</v>
      </c>
      <c r="M127" s="28">
        <f>BaseProtectorStats!M127*ProtectorUpgradeCorrections!M2</f>
        <v>12.6</v>
      </c>
      <c r="N127" s="29">
        <f>BaseProtectorStats!N127*ProtectorUpgradeCorrections!N2</f>
        <v>0</v>
      </c>
      <c r="O127" s="30">
        <f>BaseProtectorStats!O127</f>
        <v>4.5</v>
      </c>
      <c r="P127" s="21">
        <f>BaseProtectorStats!P127</f>
        <v>450</v>
      </c>
      <c r="Q127" s="21">
        <f>BaseProtectorStats!Q127</f>
        <v>0</v>
      </c>
      <c r="R127" s="21">
        <f>BaseProtectorStats!R127</f>
        <v>0</v>
      </c>
      <c r="T127" s="115"/>
      <c r="U127" s="115"/>
      <c r="V127" s="115"/>
      <c r="W127" s="115"/>
      <c r="X127" s="115"/>
      <c r="Y127" s="115"/>
    </row>
    <row r="128" spans="1:25" ht="15.75" customHeight="1" x14ac:dyDescent="0.2">
      <c r="A128" s="21">
        <f>BaseProtectorStats!A128+10</f>
        <v>351010</v>
      </c>
      <c r="B128" s="50" t="s">
        <v>577</v>
      </c>
      <c r="C128" s="22">
        <f>BaseProtectorStats!C128</f>
        <v>20</v>
      </c>
      <c r="D128" s="32">
        <f>BaseProtectorStats!D128*ProtectorUpgradeCorrections!D2</f>
        <v>94.38</v>
      </c>
      <c r="E128" s="24">
        <f>BaseProtectorStats!E128*ProtectorUpgradeCorrections!E2</f>
        <v>41.14</v>
      </c>
      <c r="F128" s="25">
        <f>BaseProtectorStats!F128*ProtectorUpgradeCorrections!F2</f>
        <v>43.56</v>
      </c>
      <c r="G128" s="26">
        <f>BaseProtectorStats!G128*ProtectorUpgradeCorrections!G2</f>
        <v>36.299999999999997</v>
      </c>
      <c r="H128" s="23">
        <f>BaseProtectorStats!H128*ProtectorUpgradeCorrections!H2</f>
        <v>16</v>
      </c>
      <c r="I128" s="23">
        <f>BaseProtectorStats!I128*ProtectorUpgradeCorrections!I2</f>
        <v>-3</v>
      </c>
      <c r="J128" s="23">
        <f>BaseProtectorStats!J128*ProtectorUpgradeCorrections!J2</f>
        <v>0</v>
      </c>
      <c r="K128" s="27">
        <f>BaseProtectorStats!K128*ProtectorUpgradeCorrections!K2</f>
        <v>22.4</v>
      </c>
      <c r="L128" s="27">
        <f>BaseProtectorStats!L128*ProtectorUpgradeCorrections!L2</f>
        <v>22.4</v>
      </c>
      <c r="M128" s="28">
        <f>BaseProtectorStats!M128*ProtectorUpgradeCorrections!M2</f>
        <v>32.199999999999996</v>
      </c>
      <c r="N128" s="29">
        <f>BaseProtectorStats!N128*ProtectorUpgradeCorrections!N2</f>
        <v>0</v>
      </c>
      <c r="O128" s="30">
        <f>BaseProtectorStats!O128</f>
        <v>11.7</v>
      </c>
      <c r="P128" s="21">
        <f>BaseProtectorStats!P128</f>
        <v>450</v>
      </c>
      <c r="Q128" s="21">
        <f>BaseProtectorStats!Q128</f>
        <v>0</v>
      </c>
      <c r="R128" s="21">
        <f>BaseProtectorStats!R128</f>
        <v>0</v>
      </c>
      <c r="T128" s="115"/>
      <c r="U128" s="115"/>
      <c r="V128" s="115"/>
      <c r="W128" s="115"/>
      <c r="X128" s="115"/>
      <c r="Y128" s="115"/>
    </row>
    <row r="129" spans="1:25" ht="15.75" customHeight="1" x14ac:dyDescent="0.2">
      <c r="A129" s="21">
        <f>BaseProtectorStats!A129+10</f>
        <v>352010</v>
      </c>
      <c r="B129" s="50" t="s">
        <v>638</v>
      </c>
      <c r="C129" s="22">
        <f>BaseProtectorStats!C129</f>
        <v>6</v>
      </c>
      <c r="D129" s="32">
        <f>BaseProtectorStats!D129*ProtectorUpgradeCorrections!D2</f>
        <v>43.56</v>
      </c>
      <c r="E129" s="24">
        <f>BaseProtectorStats!E129*ProtectorUpgradeCorrections!E2</f>
        <v>16.939999999999998</v>
      </c>
      <c r="F129" s="25">
        <f>BaseProtectorStats!F129*ProtectorUpgradeCorrections!F2</f>
        <v>19.36</v>
      </c>
      <c r="G129" s="26">
        <f>BaseProtectorStats!G129*ProtectorUpgradeCorrections!G2</f>
        <v>12.1</v>
      </c>
      <c r="H129" s="23">
        <f>BaseProtectorStats!H129*ProtectorUpgradeCorrections!H2</f>
        <v>16</v>
      </c>
      <c r="I129" s="23">
        <f>BaseProtectorStats!I129*ProtectorUpgradeCorrections!I2</f>
        <v>-3</v>
      </c>
      <c r="J129" s="23">
        <f>BaseProtectorStats!J129*ProtectorUpgradeCorrections!J2</f>
        <v>0</v>
      </c>
      <c r="K129" s="27">
        <f>BaseProtectorStats!K129*ProtectorUpgradeCorrections!K2</f>
        <v>7</v>
      </c>
      <c r="L129" s="27">
        <f>BaseProtectorStats!L129*ProtectorUpgradeCorrections!L2</f>
        <v>7</v>
      </c>
      <c r="M129" s="28">
        <f>BaseProtectorStats!M129*ProtectorUpgradeCorrections!M2</f>
        <v>9.7999999999999989</v>
      </c>
      <c r="N129" s="29">
        <f>BaseProtectorStats!N129*ProtectorUpgradeCorrections!N2</f>
        <v>0</v>
      </c>
      <c r="O129" s="30">
        <f>BaseProtectorStats!O129</f>
        <v>3.7</v>
      </c>
      <c r="P129" s="21">
        <f>BaseProtectorStats!P129</f>
        <v>450</v>
      </c>
      <c r="Q129" s="21">
        <f>BaseProtectorStats!Q129</f>
        <v>0</v>
      </c>
      <c r="R129" s="21">
        <f>BaseProtectorStats!R129</f>
        <v>0</v>
      </c>
      <c r="T129" s="115"/>
      <c r="U129" s="115"/>
      <c r="V129" s="115"/>
      <c r="W129" s="115"/>
      <c r="X129" s="115"/>
      <c r="Y129" s="115"/>
    </row>
    <row r="130" spans="1:25" ht="15.75" customHeight="1" x14ac:dyDescent="0.2">
      <c r="A130" s="21">
        <f>BaseProtectorStats!A130+10</f>
        <v>353010</v>
      </c>
      <c r="B130" s="50" t="s">
        <v>696</v>
      </c>
      <c r="C130" s="22">
        <f>BaseProtectorStats!C130</f>
        <v>12</v>
      </c>
      <c r="D130" s="32">
        <f>BaseProtectorStats!D130*ProtectorUpgradeCorrections!D2</f>
        <v>55.66</v>
      </c>
      <c r="E130" s="24">
        <f>BaseProtectorStats!E130*ProtectorUpgradeCorrections!E2</f>
        <v>26.619999999999997</v>
      </c>
      <c r="F130" s="25">
        <f>BaseProtectorStats!F130*ProtectorUpgradeCorrections!F2</f>
        <v>26.619999999999997</v>
      </c>
      <c r="G130" s="26">
        <f>BaseProtectorStats!G130*ProtectorUpgradeCorrections!G2</f>
        <v>21.78</v>
      </c>
      <c r="H130" s="23">
        <f>BaseProtectorStats!H130*ProtectorUpgradeCorrections!H2</f>
        <v>16</v>
      </c>
      <c r="I130" s="23">
        <f>BaseProtectorStats!I130*ProtectorUpgradeCorrections!I2</f>
        <v>-3</v>
      </c>
      <c r="J130" s="23">
        <f>BaseProtectorStats!J130*ProtectorUpgradeCorrections!J2</f>
        <v>0</v>
      </c>
      <c r="K130" s="27">
        <f>BaseProtectorStats!K130*ProtectorUpgradeCorrections!K2</f>
        <v>12.6</v>
      </c>
      <c r="L130" s="27">
        <f>BaseProtectorStats!L130*ProtectorUpgradeCorrections!L2</f>
        <v>12.6</v>
      </c>
      <c r="M130" s="28">
        <f>BaseProtectorStats!M130*ProtectorUpgradeCorrections!M2</f>
        <v>19.599999999999998</v>
      </c>
      <c r="N130" s="29">
        <f>BaseProtectorStats!N130*ProtectorUpgradeCorrections!N2</f>
        <v>0</v>
      </c>
      <c r="O130" s="30">
        <f>BaseProtectorStats!O130</f>
        <v>6.9</v>
      </c>
      <c r="P130" s="21">
        <f>BaseProtectorStats!P130</f>
        <v>450</v>
      </c>
      <c r="Q130" s="21">
        <f>BaseProtectorStats!Q130</f>
        <v>0</v>
      </c>
      <c r="R130" s="21">
        <f>BaseProtectorStats!R130</f>
        <v>0</v>
      </c>
      <c r="T130" s="115"/>
      <c r="U130" s="115"/>
      <c r="V130" s="115"/>
      <c r="W130" s="115"/>
      <c r="X130" s="115"/>
      <c r="Y130" s="115"/>
    </row>
    <row r="131" spans="1:25" ht="15.75" customHeight="1" x14ac:dyDescent="0.2">
      <c r="A131" s="21">
        <f>BaseProtectorStats!A131+10</f>
        <v>360010</v>
      </c>
      <c r="B131" s="38" t="s">
        <v>506</v>
      </c>
      <c r="C131" s="22">
        <f>BaseProtectorStats!C131</f>
        <v>0</v>
      </c>
      <c r="D131" s="32">
        <f>BaseProtectorStats!D131*ProtectorUpgradeCorrections!D4</f>
        <v>13.950000000000001</v>
      </c>
      <c r="E131" s="24">
        <f>BaseProtectorStats!E131*ProtectorUpgradeCorrections!E4</f>
        <v>12.4</v>
      </c>
      <c r="F131" s="25">
        <f>BaseProtectorStats!F131*ProtectorUpgradeCorrections!F4</f>
        <v>15.5</v>
      </c>
      <c r="G131" s="26">
        <f>BaseProtectorStats!G131*ProtectorUpgradeCorrections!G4</f>
        <v>13.950000000000001</v>
      </c>
      <c r="H131" s="23">
        <f>BaseProtectorStats!H131*ProtectorUpgradeCorrections!H4</f>
        <v>7</v>
      </c>
      <c r="I131" s="23">
        <f>BaseProtectorStats!I131*ProtectorUpgradeCorrections!I4</f>
        <v>7</v>
      </c>
      <c r="J131" s="23">
        <f>BaseProtectorStats!J131*ProtectorUpgradeCorrections!J4</f>
        <v>0</v>
      </c>
      <c r="K131" s="27">
        <f>BaseProtectorStats!K131*ProtectorUpgradeCorrections!K4</f>
        <v>10.16</v>
      </c>
      <c r="L131" s="27">
        <f>BaseProtectorStats!L131*ProtectorUpgradeCorrections!L4</f>
        <v>10.16</v>
      </c>
      <c r="M131" s="28">
        <f>BaseProtectorStats!M131*ProtectorUpgradeCorrections!M4</f>
        <v>10.16</v>
      </c>
      <c r="N131" s="29">
        <f>BaseProtectorStats!N131*ProtectorUpgradeCorrections!N4</f>
        <v>0</v>
      </c>
      <c r="O131" s="30">
        <f>BaseProtectorStats!O131</f>
        <v>1.4</v>
      </c>
      <c r="P131" s="21">
        <f>BaseProtectorStats!P131</f>
        <v>400</v>
      </c>
      <c r="Q131" s="21">
        <f>BaseProtectorStats!Q131</f>
        <v>0</v>
      </c>
      <c r="R131" s="21">
        <f>BaseProtectorStats!R131</f>
        <v>0</v>
      </c>
      <c r="T131" s="115"/>
      <c r="U131" s="115"/>
      <c r="V131" s="115"/>
      <c r="W131" s="115"/>
      <c r="X131" s="115"/>
      <c r="Y131" s="115"/>
    </row>
    <row r="132" spans="1:25" ht="15.75" customHeight="1" x14ac:dyDescent="0.2">
      <c r="A132" s="21">
        <f>BaseProtectorStats!A132+10</f>
        <v>361010</v>
      </c>
      <c r="B132" s="50" t="s">
        <v>578</v>
      </c>
      <c r="C132" s="22">
        <f>BaseProtectorStats!C132</f>
        <v>0</v>
      </c>
      <c r="D132" s="32">
        <f>BaseProtectorStats!D132*ProtectorUpgradeCorrections!D4</f>
        <v>35.65</v>
      </c>
      <c r="E132" s="24">
        <f>BaseProtectorStats!E132*ProtectorUpgradeCorrections!E4</f>
        <v>32.550000000000004</v>
      </c>
      <c r="F132" s="25">
        <f>BaseProtectorStats!F132*ProtectorUpgradeCorrections!F4</f>
        <v>40.300000000000004</v>
      </c>
      <c r="G132" s="26">
        <f>BaseProtectorStats!G132*ProtectorUpgradeCorrections!G4</f>
        <v>35.65</v>
      </c>
      <c r="H132" s="23">
        <f>BaseProtectorStats!H132*ProtectorUpgradeCorrections!H4</f>
        <v>7</v>
      </c>
      <c r="I132" s="23">
        <f>BaseProtectorStats!I132*ProtectorUpgradeCorrections!I4</f>
        <v>7</v>
      </c>
      <c r="J132" s="23">
        <f>BaseProtectorStats!J132*ProtectorUpgradeCorrections!J4</f>
        <v>0</v>
      </c>
      <c r="K132" s="27">
        <f>BaseProtectorStats!K132*ProtectorUpgradeCorrections!K4</f>
        <v>26.67</v>
      </c>
      <c r="L132" s="27">
        <f>BaseProtectorStats!L132*ProtectorUpgradeCorrections!L4</f>
        <v>26.67</v>
      </c>
      <c r="M132" s="28">
        <f>BaseProtectorStats!M132*ProtectorUpgradeCorrections!M4</f>
        <v>26.67</v>
      </c>
      <c r="N132" s="29">
        <f>BaseProtectorStats!N132*ProtectorUpgradeCorrections!N4</f>
        <v>0</v>
      </c>
      <c r="O132" s="30">
        <f>BaseProtectorStats!O132</f>
        <v>3.5</v>
      </c>
      <c r="P132" s="21">
        <f>BaseProtectorStats!P132</f>
        <v>400</v>
      </c>
      <c r="Q132" s="21">
        <f>BaseProtectorStats!Q132</f>
        <v>0</v>
      </c>
      <c r="R132" s="21">
        <f>BaseProtectorStats!R132</f>
        <v>0</v>
      </c>
      <c r="T132" s="115"/>
      <c r="U132" s="115"/>
      <c r="V132" s="115"/>
      <c r="W132" s="115"/>
      <c r="X132" s="115"/>
      <c r="Y132" s="115"/>
    </row>
    <row r="133" spans="1:25" ht="15.75" customHeight="1" x14ac:dyDescent="0.2">
      <c r="A133" s="21">
        <f>BaseProtectorStats!A133+10</f>
        <v>362010</v>
      </c>
      <c r="B133" s="50" t="s">
        <v>639</v>
      </c>
      <c r="C133" s="22">
        <f>BaseProtectorStats!C133</f>
        <v>0</v>
      </c>
      <c r="D133" s="32">
        <f>BaseProtectorStats!D133*ProtectorUpgradeCorrections!D4</f>
        <v>21.7</v>
      </c>
      <c r="E133" s="24">
        <f>BaseProtectorStats!E133*ProtectorUpgradeCorrections!E4</f>
        <v>18.600000000000001</v>
      </c>
      <c r="F133" s="25">
        <f>BaseProtectorStats!F133*ProtectorUpgradeCorrections!F4</f>
        <v>23.25</v>
      </c>
      <c r="G133" s="26">
        <f>BaseProtectorStats!G133*ProtectorUpgradeCorrections!G4</f>
        <v>20.150000000000002</v>
      </c>
      <c r="H133" s="23">
        <f>BaseProtectorStats!H133*ProtectorUpgradeCorrections!H4</f>
        <v>7</v>
      </c>
      <c r="I133" s="23">
        <f>BaseProtectorStats!I133*ProtectorUpgradeCorrections!I4</f>
        <v>7</v>
      </c>
      <c r="J133" s="23">
        <f>BaseProtectorStats!J133*ProtectorUpgradeCorrections!J4</f>
        <v>0</v>
      </c>
      <c r="K133" s="27">
        <f>BaseProtectorStats!K133*ProtectorUpgradeCorrections!K4</f>
        <v>16.510000000000002</v>
      </c>
      <c r="L133" s="27">
        <f>BaseProtectorStats!L133*ProtectorUpgradeCorrections!L4</f>
        <v>16.510000000000002</v>
      </c>
      <c r="M133" s="28">
        <f>BaseProtectorStats!M133*ProtectorUpgradeCorrections!M4</f>
        <v>16.510000000000002</v>
      </c>
      <c r="N133" s="29">
        <f>BaseProtectorStats!N133*ProtectorUpgradeCorrections!N4</f>
        <v>0</v>
      </c>
      <c r="O133" s="30">
        <f>BaseProtectorStats!O133</f>
        <v>2.1</v>
      </c>
      <c r="P133" s="21">
        <f>BaseProtectorStats!P133</f>
        <v>400</v>
      </c>
      <c r="Q133" s="21">
        <f>BaseProtectorStats!Q133</f>
        <v>0</v>
      </c>
      <c r="R133" s="21">
        <f>BaseProtectorStats!R133</f>
        <v>0</v>
      </c>
      <c r="T133" s="115"/>
      <c r="U133" s="115"/>
      <c r="V133" s="115"/>
      <c r="W133" s="115"/>
      <c r="X133" s="115"/>
      <c r="Y133" s="115"/>
    </row>
    <row r="134" spans="1:25" ht="15.75" customHeight="1" x14ac:dyDescent="0.2">
      <c r="A134" s="21">
        <f>BaseProtectorStats!A134+10</f>
        <v>363010</v>
      </c>
      <c r="B134" s="50" t="s">
        <v>697</v>
      </c>
      <c r="C134" s="22">
        <f>BaseProtectorStats!C134</f>
        <v>0</v>
      </c>
      <c r="D134" s="32">
        <f>BaseProtectorStats!D134*ProtectorUpgradeCorrections!D4</f>
        <v>21.7</v>
      </c>
      <c r="E134" s="24">
        <f>BaseProtectorStats!E134*ProtectorUpgradeCorrections!E4</f>
        <v>18.600000000000001</v>
      </c>
      <c r="F134" s="25">
        <f>BaseProtectorStats!F134*ProtectorUpgradeCorrections!F4</f>
        <v>23.25</v>
      </c>
      <c r="G134" s="26">
        <f>BaseProtectorStats!G134*ProtectorUpgradeCorrections!G4</f>
        <v>20.150000000000002</v>
      </c>
      <c r="H134" s="23">
        <f>BaseProtectorStats!H134*ProtectorUpgradeCorrections!H4</f>
        <v>7</v>
      </c>
      <c r="I134" s="23">
        <f>BaseProtectorStats!I134*ProtectorUpgradeCorrections!I4</f>
        <v>7</v>
      </c>
      <c r="J134" s="23">
        <f>BaseProtectorStats!J134*ProtectorUpgradeCorrections!J4</f>
        <v>0</v>
      </c>
      <c r="K134" s="27">
        <f>BaseProtectorStats!K134*ProtectorUpgradeCorrections!K4</f>
        <v>16.510000000000002</v>
      </c>
      <c r="L134" s="27">
        <f>BaseProtectorStats!L134*ProtectorUpgradeCorrections!L4</f>
        <v>16.510000000000002</v>
      </c>
      <c r="M134" s="28">
        <f>BaseProtectorStats!M134*ProtectorUpgradeCorrections!M4</f>
        <v>16.510000000000002</v>
      </c>
      <c r="N134" s="29">
        <f>BaseProtectorStats!N134*ProtectorUpgradeCorrections!N4</f>
        <v>0</v>
      </c>
      <c r="O134" s="30">
        <f>BaseProtectorStats!O134</f>
        <v>2.1</v>
      </c>
      <c r="P134" s="21">
        <f>BaseProtectorStats!P134</f>
        <v>400</v>
      </c>
      <c r="Q134" s="21">
        <f>BaseProtectorStats!Q134</f>
        <v>0</v>
      </c>
      <c r="R134" s="21">
        <f>BaseProtectorStats!R134</f>
        <v>0</v>
      </c>
      <c r="T134" s="115"/>
      <c r="U134" s="115"/>
      <c r="V134" s="115"/>
      <c r="W134" s="115"/>
      <c r="X134" s="115"/>
      <c r="Y134" s="115"/>
    </row>
    <row r="135" spans="1:25" ht="15.75" customHeight="1" x14ac:dyDescent="0.2">
      <c r="A135" s="21">
        <f>BaseProtectorStats!A135+10</f>
        <v>370010</v>
      </c>
      <c r="B135" s="38" t="s">
        <v>507</v>
      </c>
      <c r="C135" s="22">
        <f>BaseProtectorStats!C135</f>
        <v>0</v>
      </c>
      <c r="D135" s="32">
        <f>BaseProtectorStats!D135*ProtectorUpgradeCorrections!D4</f>
        <v>12.4</v>
      </c>
      <c r="E135" s="24">
        <f>BaseProtectorStats!E135*ProtectorUpgradeCorrections!E4</f>
        <v>15.5</v>
      </c>
      <c r="F135" s="25">
        <f>BaseProtectorStats!F135*ProtectorUpgradeCorrections!F4</f>
        <v>7.75</v>
      </c>
      <c r="G135" s="26">
        <f>BaseProtectorStats!G135*ProtectorUpgradeCorrections!G4</f>
        <v>9.3000000000000007</v>
      </c>
      <c r="H135" s="23">
        <f>BaseProtectorStats!H135*ProtectorUpgradeCorrections!H4</f>
        <v>4</v>
      </c>
      <c r="I135" s="23">
        <f>BaseProtectorStats!I135*ProtectorUpgradeCorrections!I4</f>
        <v>8</v>
      </c>
      <c r="J135" s="23">
        <f>BaseProtectorStats!J135*ProtectorUpgradeCorrections!J4</f>
        <v>0</v>
      </c>
      <c r="K135" s="27">
        <f>BaseProtectorStats!K135*ProtectorUpgradeCorrections!K4</f>
        <v>6.35</v>
      </c>
      <c r="L135" s="27">
        <f>BaseProtectorStats!L135*ProtectorUpgradeCorrections!L4</f>
        <v>6.35</v>
      </c>
      <c r="M135" s="28">
        <f>BaseProtectorStats!M135*ProtectorUpgradeCorrections!M4</f>
        <v>7.62</v>
      </c>
      <c r="N135" s="29">
        <f>BaseProtectorStats!N135*ProtectorUpgradeCorrections!N4</f>
        <v>0</v>
      </c>
      <c r="O135" s="30">
        <f>BaseProtectorStats!O135</f>
        <v>0.9</v>
      </c>
      <c r="P135" s="21">
        <f>BaseProtectorStats!P135</f>
        <v>200</v>
      </c>
      <c r="Q135" s="21">
        <f>BaseProtectorStats!Q135</f>
        <v>0</v>
      </c>
      <c r="R135" s="21">
        <f>BaseProtectorStats!R135</f>
        <v>0</v>
      </c>
      <c r="T135" s="115"/>
      <c r="U135" s="115"/>
      <c r="V135" s="115"/>
      <c r="W135" s="115"/>
      <c r="X135" s="115"/>
      <c r="Y135" s="115"/>
    </row>
    <row r="136" spans="1:25" ht="15.75" customHeight="1" x14ac:dyDescent="0.2">
      <c r="A136" s="21">
        <f>BaseProtectorStats!A136+10</f>
        <v>371010</v>
      </c>
      <c r="B136" s="50" t="s">
        <v>579</v>
      </c>
      <c r="C136" s="22">
        <f>BaseProtectorStats!C136</f>
        <v>0</v>
      </c>
      <c r="D136" s="32">
        <f>BaseProtectorStats!D136*ProtectorUpgradeCorrections!D4</f>
        <v>31</v>
      </c>
      <c r="E136" s="24">
        <f>BaseProtectorStats!E136*ProtectorUpgradeCorrections!E4</f>
        <v>41.85</v>
      </c>
      <c r="F136" s="25">
        <f>BaseProtectorStats!F136*ProtectorUpgradeCorrections!F4</f>
        <v>20.150000000000002</v>
      </c>
      <c r="G136" s="26">
        <f>BaseProtectorStats!G136*ProtectorUpgradeCorrections!G4</f>
        <v>26.35</v>
      </c>
      <c r="H136" s="23">
        <f>BaseProtectorStats!H136*ProtectorUpgradeCorrections!H4</f>
        <v>4</v>
      </c>
      <c r="I136" s="23">
        <f>BaseProtectorStats!I136*ProtectorUpgradeCorrections!I4</f>
        <v>8</v>
      </c>
      <c r="J136" s="23">
        <f>BaseProtectorStats!J136*ProtectorUpgradeCorrections!J4</f>
        <v>0</v>
      </c>
      <c r="K136" s="27">
        <f>BaseProtectorStats!K136*ProtectorUpgradeCorrections!K4</f>
        <v>15.24</v>
      </c>
      <c r="L136" s="27">
        <f>BaseProtectorStats!L136*ProtectorUpgradeCorrections!L4</f>
        <v>15.24</v>
      </c>
      <c r="M136" s="28">
        <f>BaseProtectorStats!M136*ProtectorUpgradeCorrections!M4</f>
        <v>20.32</v>
      </c>
      <c r="N136" s="29">
        <f>BaseProtectorStats!N136*ProtectorUpgradeCorrections!N4</f>
        <v>0</v>
      </c>
      <c r="O136" s="30">
        <f>BaseProtectorStats!O136</f>
        <v>2.2999999999999998</v>
      </c>
      <c r="P136" s="21">
        <f>BaseProtectorStats!P136</f>
        <v>200</v>
      </c>
      <c r="Q136" s="21">
        <f>BaseProtectorStats!Q136</f>
        <v>0</v>
      </c>
      <c r="R136" s="21">
        <f>BaseProtectorStats!R136</f>
        <v>0</v>
      </c>
      <c r="T136" s="115"/>
      <c r="U136" s="115"/>
      <c r="V136" s="115"/>
      <c r="W136" s="115"/>
      <c r="X136" s="115"/>
      <c r="Y136" s="115"/>
    </row>
    <row r="137" spans="1:25" ht="15.75" customHeight="1" x14ac:dyDescent="0.2">
      <c r="A137" s="21">
        <f>BaseProtectorStats!A137+10</f>
        <v>372010</v>
      </c>
      <c r="B137" s="50" t="s">
        <v>640</v>
      </c>
      <c r="C137" s="22">
        <f>BaseProtectorStats!C137</f>
        <v>0</v>
      </c>
      <c r="D137" s="32">
        <f>BaseProtectorStats!D137*ProtectorUpgradeCorrections!D4</f>
        <v>18.600000000000001</v>
      </c>
      <c r="E137" s="24">
        <f>BaseProtectorStats!E137*ProtectorUpgradeCorrections!E4</f>
        <v>24.8</v>
      </c>
      <c r="F137" s="25">
        <f>BaseProtectorStats!F137*ProtectorUpgradeCorrections!F4</f>
        <v>12.4</v>
      </c>
      <c r="G137" s="26">
        <f>BaseProtectorStats!G137*ProtectorUpgradeCorrections!G4</f>
        <v>15.5</v>
      </c>
      <c r="H137" s="23">
        <f>BaseProtectorStats!H137*ProtectorUpgradeCorrections!H4</f>
        <v>4</v>
      </c>
      <c r="I137" s="23">
        <f>BaseProtectorStats!I137*ProtectorUpgradeCorrections!I4</f>
        <v>8</v>
      </c>
      <c r="J137" s="23">
        <f>BaseProtectorStats!J137*ProtectorUpgradeCorrections!J4</f>
        <v>0</v>
      </c>
      <c r="K137" s="27">
        <f>BaseProtectorStats!K137*ProtectorUpgradeCorrections!K4</f>
        <v>8.89</v>
      </c>
      <c r="L137" s="27">
        <f>BaseProtectorStats!L137*ProtectorUpgradeCorrections!L4</f>
        <v>8.89</v>
      </c>
      <c r="M137" s="28">
        <f>BaseProtectorStats!M137*ProtectorUpgradeCorrections!M4</f>
        <v>11.43</v>
      </c>
      <c r="N137" s="29">
        <f>BaseProtectorStats!N137*ProtectorUpgradeCorrections!N4</f>
        <v>0</v>
      </c>
      <c r="O137" s="30">
        <f>BaseProtectorStats!O137</f>
        <v>1.4</v>
      </c>
      <c r="P137" s="21">
        <f>BaseProtectorStats!P137</f>
        <v>200</v>
      </c>
      <c r="Q137" s="21">
        <f>BaseProtectorStats!Q137</f>
        <v>0</v>
      </c>
      <c r="R137" s="21">
        <f>BaseProtectorStats!R137</f>
        <v>0</v>
      </c>
      <c r="T137" s="115"/>
      <c r="U137" s="115"/>
      <c r="V137" s="115"/>
      <c r="W137" s="115"/>
      <c r="X137" s="115"/>
      <c r="Y137" s="115"/>
    </row>
    <row r="138" spans="1:25" ht="15.75" customHeight="1" x14ac:dyDescent="0.2">
      <c r="A138" s="21">
        <f>BaseProtectorStats!A138+10</f>
        <v>373010</v>
      </c>
      <c r="B138" s="50" t="s">
        <v>698</v>
      </c>
      <c r="C138" s="22">
        <f>BaseProtectorStats!C138</f>
        <v>0</v>
      </c>
      <c r="D138" s="32">
        <f>BaseProtectorStats!D138*ProtectorUpgradeCorrections!D4</f>
        <v>18.600000000000001</v>
      </c>
      <c r="E138" s="24">
        <f>BaseProtectorStats!E138*ProtectorUpgradeCorrections!E4</f>
        <v>24.8</v>
      </c>
      <c r="F138" s="25">
        <f>BaseProtectorStats!F138*ProtectorUpgradeCorrections!F4</f>
        <v>12.4</v>
      </c>
      <c r="G138" s="26">
        <f>BaseProtectorStats!G138*ProtectorUpgradeCorrections!G4</f>
        <v>15.5</v>
      </c>
      <c r="H138" s="23">
        <f>BaseProtectorStats!H138*ProtectorUpgradeCorrections!H4</f>
        <v>4</v>
      </c>
      <c r="I138" s="23">
        <f>BaseProtectorStats!I138*ProtectorUpgradeCorrections!I4</f>
        <v>8</v>
      </c>
      <c r="J138" s="23">
        <f>BaseProtectorStats!J138*ProtectorUpgradeCorrections!J4</f>
        <v>0</v>
      </c>
      <c r="K138" s="27">
        <f>BaseProtectorStats!K138*ProtectorUpgradeCorrections!K4</f>
        <v>8.89</v>
      </c>
      <c r="L138" s="27">
        <f>BaseProtectorStats!L138*ProtectorUpgradeCorrections!L4</f>
        <v>8.89</v>
      </c>
      <c r="M138" s="28">
        <f>BaseProtectorStats!M138*ProtectorUpgradeCorrections!M4</f>
        <v>11.43</v>
      </c>
      <c r="N138" s="29">
        <f>BaseProtectorStats!N138*ProtectorUpgradeCorrections!N4</f>
        <v>0</v>
      </c>
      <c r="O138" s="30">
        <f>BaseProtectorStats!O138</f>
        <v>1.4</v>
      </c>
      <c r="P138" s="21">
        <f>BaseProtectorStats!P138</f>
        <v>200</v>
      </c>
      <c r="Q138" s="21">
        <f>BaseProtectorStats!Q138</f>
        <v>0</v>
      </c>
      <c r="R138" s="21">
        <f>BaseProtectorStats!R138</f>
        <v>0</v>
      </c>
      <c r="T138" s="115"/>
      <c r="U138" s="115"/>
      <c r="V138" s="115"/>
      <c r="W138" s="115"/>
      <c r="X138" s="115"/>
      <c r="Y138" s="115"/>
    </row>
    <row r="139" spans="1:25" ht="15.75" customHeight="1" x14ac:dyDescent="0.2">
      <c r="A139" s="21">
        <f>BaseProtectorStats!A139+5</f>
        <v>380005</v>
      </c>
      <c r="B139" s="38" t="s">
        <v>508</v>
      </c>
      <c r="C139" s="22">
        <f>BaseProtectorStats!C139</f>
        <v>0</v>
      </c>
      <c r="D139" s="32">
        <f>BaseProtectorStats!D139*ProtectorUpgradeCorrections!D4</f>
        <v>21.7</v>
      </c>
      <c r="E139" s="24">
        <f>BaseProtectorStats!E139*ProtectorUpgradeCorrections!E4</f>
        <v>66.650000000000006</v>
      </c>
      <c r="F139" s="25">
        <f>BaseProtectorStats!F139*ProtectorUpgradeCorrections!F4</f>
        <v>10.85</v>
      </c>
      <c r="G139" s="26">
        <f>BaseProtectorStats!G139*ProtectorUpgradeCorrections!G4</f>
        <v>26.35</v>
      </c>
      <c r="H139" s="23">
        <f>BaseProtectorStats!H139*ProtectorUpgradeCorrections!H4</f>
        <v>10</v>
      </c>
      <c r="I139" s="23">
        <f>BaseProtectorStats!I139*ProtectorUpgradeCorrections!I4</f>
        <v>10</v>
      </c>
      <c r="J139" s="23">
        <f>BaseProtectorStats!J139*ProtectorUpgradeCorrections!J4</f>
        <v>-10</v>
      </c>
      <c r="K139" s="27">
        <f>BaseProtectorStats!K139*ProtectorUpgradeCorrections!K4</f>
        <v>16.510000000000002</v>
      </c>
      <c r="L139" s="27">
        <f>BaseProtectorStats!L139*ProtectorUpgradeCorrections!L4</f>
        <v>16.510000000000002</v>
      </c>
      <c r="M139" s="28">
        <f>BaseProtectorStats!M139*ProtectorUpgradeCorrections!M4</f>
        <v>16.510000000000002</v>
      </c>
      <c r="N139" s="29">
        <f>BaseProtectorStats!N139*ProtectorUpgradeCorrections!N4</f>
        <v>0</v>
      </c>
      <c r="O139" s="30">
        <f>BaseProtectorStats!O139</f>
        <v>3</v>
      </c>
      <c r="P139" s="21">
        <f>BaseProtectorStats!P139</f>
        <v>250</v>
      </c>
      <c r="Q139" s="21">
        <f>BaseProtectorStats!Q139</f>
        <v>0</v>
      </c>
      <c r="R139" s="21">
        <f>BaseProtectorStats!R139</f>
        <v>0</v>
      </c>
      <c r="T139" s="115"/>
      <c r="U139" s="115"/>
      <c r="V139" s="115"/>
      <c r="W139" s="115"/>
      <c r="X139" s="115"/>
      <c r="Y139" s="115"/>
    </row>
    <row r="140" spans="1:25" ht="15.75" customHeight="1" x14ac:dyDescent="0.2">
      <c r="A140" s="21">
        <f>BaseProtectorStats!A140+5</f>
        <v>381005</v>
      </c>
      <c r="B140" s="50" t="s">
        <v>580</v>
      </c>
      <c r="C140" s="22">
        <f>BaseProtectorStats!C140</f>
        <v>0</v>
      </c>
      <c r="D140" s="32">
        <f>BaseProtectorStats!D140*ProtectorUpgradeCorrections!D4</f>
        <v>63.550000000000004</v>
      </c>
      <c r="E140" s="24">
        <f>BaseProtectorStats!E140*ProtectorUpgradeCorrections!E4</f>
        <v>43.4</v>
      </c>
      <c r="F140" s="25">
        <f>BaseProtectorStats!F140*ProtectorUpgradeCorrections!F4</f>
        <v>44.95</v>
      </c>
      <c r="G140" s="26">
        <f>BaseProtectorStats!G140*ProtectorUpgradeCorrections!G4</f>
        <v>54.25</v>
      </c>
      <c r="H140" s="23">
        <f>BaseProtectorStats!H140*ProtectorUpgradeCorrections!H4</f>
        <v>4</v>
      </c>
      <c r="I140" s="23">
        <f>BaseProtectorStats!I140*ProtectorUpgradeCorrections!I4</f>
        <v>8</v>
      </c>
      <c r="J140" s="23">
        <f>BaseProtectorStats!J140*ProtectorUpgradeCorrections!J4</f>
        <v>0</v>
      </c>
      <c r="K140" s="27">
        <f>BaseProtectorStats!K140*ProtectorUpgradeCorrections!K4</f>
        <v>62.230000000000004</v>
      </c>
      <c r="L140" s="27">
        <f>BaseProtectorStats!L140*ProtectorUpgradeCorrections!L4</f>
        <v>62.230000000000004</v>
      </c>
      <c r="M140" s="28">
        <f>BaseProtectorStats!M140*ProtectorUpgradeCorrections!M4</f>
        <v>62.230000000000004</v>
      </c>
      <c r="N140" s="29">
        <f>BaseProtectorStats!N140*ProtectorUpgradeCorrections!N4</f>
        <v>0</v>
      </c>
      <c r="O140" s="30">
        <f>BaseProtectorStats!O140</f>
        <v>4</v>
      </c>
      <c r="P140" s="21">
        <f>BaseProtectorStats!P140</f>
        <v>250</v>
      </c>
      <c r="Q140" s="21">
        <f>BaseProtectorStats!Q140</f>
        <v>0</v>
      </c>
      <c r="R140" s="21">
        <f>BaseProtectorStats!R140</f>
        <v>0</v>
      </c>
      <c r="T140" s="115"/>
      <c r="U140" s="115"/>
      <c r="V140" s="115"/>
      <c r="W140" s="115"/>
      <c r="X140" s="115"/>
      <c r="Y140" s="115"/>
    </row>
    <row r="141" spans="1:25" ht="15.75" customHeight="1" x14ac:dyDescent="0.2">
      <c r="A141" s="21">
        <f>BaseProtectorStats!A141+10</f>
        <v>382010</v>
      </c>
      <c r="B141" s="50" t="s">
        <v>641</v>
      </c>
      <c r="C141" s="22">
        <f>BaseProtectorStats!C141</f>
        <v>0</v>
      </c>
      <c r="D141" s="32">
        <f>BaseProtectorStats!D141*ProtectorUpgradeCorrections!D2</f>
        <v>29.04</v>
      </c>
      <c r="E141" s="24">
        <f>BaseProtectorStats!E141*ProtectorUpgradeCorrections!E2</f>
        <v>38.72</v>
      </c>
      <c r="F141" s="25">
        <f>BaseProtectorStats!F141*ProtectorUpgradeCorrections!F2</f>
        <v>19.36</v>
      </c>
      <c r="G141" s="26">
        <f>BaseProtectorStats!G141*ProtectorUpgradeCorrections!G2</f>
        <v>24.2</v>
      </c>
      <c r="H141" s="23">
        <f>BaseProtectorStats!H141*ProtectorUpgradeCorrections!H2</f>
        <v>4</v>
      </c>
      <c r="I141" s="23">
        <f>BaseProtectorStats!I141*ProtectorUpgradeCorrections!I2</f>
        <v>8</v>
      </c>
      <c r="J141" s="23">
        <f>BaseProtectorStats!J141*ProtectorUpgradeCorrections!J2</f>
        <v>0</v>
      </c>
      <c r="K141" s="27">
        <f>BaseProtectorStats!K141*ProtectorUpgradeCorrections!K2</f>
        <v>19.599999999999998</v>
      </c>
      <c r="L141" s="27">
        <f>BaseProtectorStats!L141*ProtectorUpgradeCorrections!L2</f>
        <v>19.599999999999998</v>
      </c>
      <c r="M141" s="28">
        <f>BaseProtectorStats!M141*ProtectorUpgradeCorrections!M2</f>
        <v>19.599999999999998</v>
      </c>
      <c r="N141" s="29">
        <f>BaseProtectorStats!N141*ProtectorUpgradeCorrections!N2</f>
        <v>0</v>
      </c>
      <c r="O141" s="30">
        <f>BaseProtectorStats!O141</f>
        <v>1.6</v>
      </c>
      <c r="P141" s="21">
        <f>BaseProtectorStats!P141</f>
        <v>250</v>
      </c>
      <c r="Q141" s="21">
        <f>BaseProtectorStats!Q141</f>
        <v>0</v>
      </c>
      <c r="R141" s="21">
        <f>BaseProtectorStats!R141</f>
        <v>0</v>
      </c>
      <c r="T141" s="115"/>
      <c r="U141" s="115"/>
      <c r="V141" s="115"/>
      <c r="W141" s="115"/>
      <c r="X141" s="115"/>
      <c r="Y141" s="115"/>
    </row>
    <row r="142" spans="1:25" ht="15.75" customHeight="1" x14ac:dyDescent="0.2">
      <c r="A142" s="21">
        <f>BaseProtectorStats!A142+10</f>
        <v>383010</v>
      </c>
      <c r="B142" s="50" t="s">
        <v>699</v>
      </c>
      <c r="C142" s="22">
        <f>BaseProtectorStats!C142</f>
        <v>0</v>
      </c>
      <c r="D142" s="32">
        <f>BaseProtectorStats!D142*ProtectorUpgradeCorrections!D2</f>
        <v>29.04</v>
      </c>
      <c r="E142" s="24">
        <f>BaseProtectorStats!E142*ProtectorUpgradeCorrections!E2</f>
        <v>38.72</v>
      </c>
      <c r="F142" s="25">
        <f>BaseProtectorStats!F142*ProtectorUpgradeCorrections!F2</f>
        <v>19.36</v>
      </c>
      <c r="G142" s="26">
        <f>BaseProtectorStats!G142*ProtectorUpgradeCorrections!G2</f>
        <v>24.2</v>
      </c>
      <c r="H142" s="23">
        <f>BaseProtectorStats!H142*ProtectorUpgradeCorrections!H2</f>
        <v>4</v>
      </c>
      <c r="I142" s="23">
        <f>BaseProtectorStats!I142*ProtectorUpgradeCorrections!I2</f>
        <v>8</v>
      </c>
      <c r="J142" s="23">
        <f>BaseProtectorStats!J142*ProtectorUpgradeCorrections!J2</f>
        <v>0</v>
      </c>
      <c r="K142" s="27">
        <f>BaseProtectorStats!K142*ProtectorUpgradeCorrections!K2</f>
        <v>19.599999999999998</v>
      </c>
      <c r="L142" s="27">
        <f>BaseProtectorStats!L142*ProtectorUpgradeCorrections!L2</f>
        <v>19.599999999999998</v>
      </c>
      <c r="M142" s="28">
        <f>BaseProtectorStats!M142*ProtectorUpgradeCorrections!M2</f>
        <v>19.599999999999998</v>
      </c>
      <c r="N142" s="29">
        <f>BaseProtectorStats!N142*ProtectorUpgradeCorrections!N2</f>
        <v>0</v>
      </c>
      <c r="O142" s="30">
        <f>BaseProtectorStats!O142</f>
        <v>1.6</v>
      </c>
      <c r="P142" s="21">
        <f>BaseProtectorStats!P142</f>
        <v>250</v>
      </c>
      <c r="Q142" s="21">
        <f>BaseProtectorStats!Q142</f>
        <v>0</v>
      </c>
      <c r="R142" s="21">
        <f>BaseProtectorStats!R142</f>
        <v>0</v>
      </c>
      <c r="T142" s="115"/>
      <c r="U142" s="115"/>
      <c r="V142" s="115"/>
      <c r="W142" s="115"/>
      <c r="X142" s="115"/>
      <c r="Y142" s="115"/>
    </row>
    <row r="143" spans="1:25" ht="15.75" customHeight="1" x14ac:dyDescent="0.2">
      <c r="A143" s="21">
        <f>BaseProtectorStats!A143+10</f>
        <v>390010</v>
      </c>
      <c r="B143" s="38" t="s">
        <v>509</v>
      </c>
      <c r="C143" s="22">
        <f>BaseProtectorStats!C143</f>
        <v>8</v>
      </c>
      <c r="D143" s="32">
        <f>BaseProtectorStats!D143*ProtectorUpgradeCorrections!D2</f>
        <v>33.879999999999995</v>
      </c>
      <c r="E143" s="24">
        <f>BaseProtectorStats!E143*ProtectorUpgradeCorrections!E2</f>
        <v>14.52</v>
      </c>
      <c r="F143" s="25">
        <f>BaseProtectorStats!F143*ProtectorUpgradeCorrections!F2</f>
        <v>19.36</v>
      </c>
      <c r="G143" s="26">
        <f>BaseProtectorStats!G143*ProtectorUpgradeCorrections!G2</f>
        <v>12.1</v>
      </c>
      <c r="H143" s="23">
        <f>BaseProtectorStats!H143*ProtectorUpgradeCorrections!H2</f>
        <v>16</v>
      </c>
      <c r="I143" s="23">
        <f>BaseProtectorStats!I143*ProtectorUpgradeCorrections!I2</f>
        <v>-5</v>
      </c>
      <c r="J143" s="23">
        <f>BaseProtectorStats!J143*ProtectorUpgradeCorrections!J2</f>
        <v>-2</v>
      </c>
      <c r="K143" s="27">
        <f>BaseProtectorStats!K143*ProtectorUpgradeCorrections!K2</f>
        <v>8.3999999999999986</v>
      </c>
      <c r="L143" s="27">
        <f>BaseProtectorStats!L143*ProtectorUpgradeCorrections!L2</f>
        <v>8.3999999999999986</v>
      </c>
      <c r="M143" s="28">
        <f>BaseProtectorStats!M143*ProtectorUpgradeCorrections!M2</f>
        <v>12.6</v>
      </c>
      <c r="N143" s="29">
        <f>BaseProtectorStats!N143*ProtectorUpgradeCorrections!N2</f>
        <v>0</v>
      </c>
      <c r="O143" s="30">
        <f>BaseProtectorStats!O143</f>
        <v>4.2</v>
      </c>
      <c r="P143" s="21">
        <f>BaseProtectorStats!P143</f>
        <v>400</v>
      </c>
      <c r="Q143" s="21">
        <f>BaseProtectorStats!Q143</f>
        <v>0</v>
      </c>
      <c r="R143" s="21">
        <f>BaseProtectorStats!R143</f>
        <v>0</v>
      </c>
      <c r="T143" s="115"/>
      <c r="U143" s="115"/>
      <c r="V143" s="115"/>
      <c r="W143" s="115"/>
      <c r="X143" s="115"/>
      <c r="Y143" s="115"/>
    </row>
    <row r="144" spans="1:25" ht="15.75" customHeight="1" x14ac:dyDescent="0.2">
      <c r="A144" s="21">
        <f>BaseProtectorStats!A144+10</f>
        <v>391010</v>
      </c>
      <c r="B144" s="50" t="s">
        <v>581</v>
      </c>
      <c r="C144" s="22">
        <f>BaseProtectorStats!C144</f>
        <v>20</v>
      </c>
      <c r="D144" s="32">
        <f>BaseProtectorStats!D144*ProtectorUpgradeCorrections!D2</f>
        <v>89.539999999999992</v>
      </c>
      <c r="E144" s="24">
        <f>BaseProtectorStats!E144*ProtectorUpgradeCorrections!E2</f>
        <v>38.72</v>
      </c>
      <c r="F144" s="25">
        <f>BaseProtectorStats!F144*ProtectorUpgradeCorrections!F2</f>
        <v>43.56</v>
      </c>
      <c r="G144" s="26">
        <f>BaseProtectorStats!G144*ProtectorUpgradeCorrections!G2</f>
        <v>31.46</v>
      </c>
      <c r="H144" s="23">
        <f>BaseProtectorStats!H144*ProtectorUpgradeCorrections!H2</f>
        <v>16</v>
      </c>
      <c r="I144" s="23">
        <f>BaseProtectorStats!I144*ProtectorUpgradeCorrections!I2</f>
        <v>-5</v>
      </c>
      <c r="J144" s="23">
        <f>BaseProtectorStats!J144*ProtectorUpgradeCorrections!J2</f>
        <v>-2</v>
      </c>
      <c r="K144" s="27">
        <f>BaseProtectorStats!K144*ProtectorUpgradeCorrections!K2</f>
        <v>22.4</v>
      </c>
      <c r="L144" s="27">
        <f>BaseProtectorStats!L144*ProtectorUpgradeCorrections!L2</f>
        <v>22.4</v>
      </c>
      <c r="M144" s="28">
        <f>BaseProtectorStats!M144*ProtectorUpgradeCorrections!M2</f>
        <v>32.199999999999996</v>
      </c>
      <c r="N144" s="29">
        <f>BaseProtectorStats!N144*ProtectorUpgradeCorrections!N2</f>
        <v>0</v>
      </c>
      <c r="O144" s="30">
        <f>BaseProtectorStats!O144</f>
        <v>10.9</v>
      </c>
      <c r="P144" s="21">
        <f>BaseProtectorStats!P144</f>
        <v>400</v>
      </c>
      <c r="Q144" s="21">
        <f>BaseProtectorStats!Q144</f>
        <v>0</v>
      </c>
      <c r="R144" s="21">
        <f>BaseProtectorStats!R144</f>
        <v>0</v>
      </c>
      <c r="T144" s="115"/>
      <c r="U144" s="115"/>
      <c r="V144" s="115"/>
      <c r="W144" s="115"/>
      <c r="X144" s="115"/>
      <c r="Y144" s="115"/>
    </row>
    <row r="145" spans="1:25" ht="15.75" customHeight="1" x14ac:dyDescent="0.2">
      <c r="A145" s="21">
        <f>BaseProtectorStats!A145+10</f>
        <v>392010</v>
      </c>
      <c r="B145" s="50" t="s">
        <v>642</v>
      </c>
      <c r="C145" s="22">
        <f>BaseProtectorStats!C145</f>
        <v>6</v>
      </c>
      <c r="D145" s="32">
        <f>BaseProtectorStats!D145*ProtectorUpgradeCorrections!D2</f>
        <v>41.14</v>
      </c>
      <c r="E145" s="24">
        <f>BaseProtectorStats!E145*ProtectorUpgradeCorrections!E2</f>
        <v>16.939999999999998</v>
      </c>
      <c r="F145" s="25">
        <f>BaseProtectorStats!F145*ProtectorUpgradeCorrections!F2</f>
        <v>19.36</v>
      </c>
      <c r="G145" s="26">
        <f>BaseProtectorStats!G145*ProtectorUpgradeCorrections!G2</f>
        <v>9.68</v>
      </c>
      <c r="H145" s="23">
        <f>BaseProtectorStats!H145*ProtectorUpgradeCorrections!H2</f>
        <v>16</v>
      </c>
      <c r="I145" s="23">
        <f>BaseProtectorStats!I145*ProtectorUpgradeCorrections!I2</f>
        <v>-5</v>
      </c>
      <c r="J145" s="23">
        <f>BaseProtectorStats!J145*ProtectorUpgradeCorrections!J2</f>
        <v>-2</v>
      </c>
      <c r="K145" s="27">
        <f>BaseProtectorStats!K145*ProtectorUpgradeCorrections!K2</f>
        <v>7</v>
      </c>
      <c r="L145" s="27">
        <f>BaseProtectorStats!L145*ProtectorUpgradeCorrections!L2</f>
        <v>7</v>
      </c>
      <c r="M145" s="28">
        <f>BaseProtectorStats!M145*ProtectorUpgradeCorrections!M2</f>
        <v>11.2</v>
      </c>
      <c r="N145" s="29">
        <f>BaseProtectorStats!N145*ProtectorUpgradeCorrections!N2</f>
        <v>0</v>
      </c>
      <c r="O145" s="30">
        <f>BaseProtectorStats!O145</f>
        <v>3.5</v>
      </c>
      <c r="P145" s="21">
        <f>BaseProtectorStats!P145</f>
        <v>400</v>
      </c>
      <c r="Q145" s="21">
        <f>BaseProtectorStats!Q145</f>
        <v>0</v>
      </c>
      <c r="R145" s="21">
        <f>BaseProtectorStats!R145</f>
        <v>0</v>
      </c>
      <c r="T145" s="115"/>
      <c r="U145" s="115"/>
      <c r="V145" s="115"/>
      <c r="W145" s="115"/>
      <c r="X145" s="115"/>
      <c r="Y145" s="115"/>
    </row>
    <row r="146" spans="1:25" ht="15.75" customHeight="1" x14ac:dyDescent="0.2">
      <c r="A146" s="21">
        <f>BaseProtectorStats!A146+10</f>
        <v>393010</v>
      </c>
      <c r="B146" s="50" t="s">
        <v>700</v>
      </c>
      <c r="C146" s="22">
        <f>BaseProtectorStats!C146</f>
        <v>12</v>
      </c>
      <c r="D146" s="32">
        <f>BaseProtectorStats!D146*ProtectorUpgradeCorrections!D2</f>
        <v>53.239999999999995</v>
      </c>
      <c r="E146" s="24">
        <f>BaseProtectorStats!E146*ProtectorUpgradeCorrections!E2</f>
        <v>24.2</v>
      </c>
      <c r="F146" s="25">
        <f>BaseProtectorStats!F146*ProtectorUpgradeCorrections!F2</f>
        <v>26.619999999999997</v>
      </c>
      <c r="G146" s="26">
        <f>BaseProtectorStats!G146*ProtectorUpgradeCorrections!G2</f>
        <v>19.36</v>
      </c>
      <c r="H146" s="23">
        <f>BaseProtectorStats!H146*ProtectorUpgradeCorrections!H2</f>
        <v>16</v>
      </c>
      <c r="I146" s="23">
        <f>BaseProtectorStats!I146*ProtectorUpgradeCorrections!I2</f>
        <v>-5</v>
      </c>
      <c r="J146" s="23">
        <f>BaseProtectorStats!J146*ProtectorUpgradeCorrections!J2</f>
        <v>-2</v>
      </c>
      <c r="K146" s="27">
        <f>BaseProtectorStats!K146*ProtectorUpgradeCorrections!K2</f>
        <v>12.6</v>
      </c>
      <c r="L146" s="27">
        <f>BaseProtectorStats!L146*ProtectorUpgradeCorrections!L2</f>
        <v>12.6</v>
      </c>
      <c r="M146" s="28">
        <f>BaseProtectorStats!M146*ProtectorUpgradeCorrections!M2</f>
        <v>19.599999999999998</v>
      </c>
      <c r="N146" s="29">
        <f>BaseProtectorStats!N146*ProtectorUpgradeCorrections!N2</f>
        <v>0</v>
      </c>
      <c r="O146" s="30">
        <f>BaseProtectorStats!O146</f>
        <v>6.4</v>
      </c>
      <c r="P146" s="21">
        <f>BaseProtectorStats!P146</f>
        <v>400</v>
      </c>
      <c r="Q146" s="21">
        <f>BaseProtectorStats!Q146</f>
        <v>0</v>
      </c>
      <c r="R146" s="21">
        <f>BaseProtectorStats!R146</f>
        <v>0</v>
      </c>
      <c r="T146" s="115"/>
      <c r="U146" s="115"/>
      <c r="V146" s="115"/>
      <c r="W146" s="115"/>
      <c r="X146" s="115"/>
      <c r="Y146" s="115"/>
    </row>
    <row r="147" spans="1:25" ht="15.75" customHeight="1" x14ac:dyDescent="0.2">
      <c r="A147" s="21">
        <f>BaseProtectorStats!A147+10</f>
        <v>400010</v>
      </c>
      <c r="B147" s="38" t="s">
        <v>510</v>
      </c>
      <c r="C147" s="22">
        <f>BaseProtectorStats!C147</f>
        <v>0</v>
      </c>
      <c r="D147" s="32">
        <f>BaseProtectorStats!D147*ProtectorUpgradeCorrections!D2</f>
        <v>14.52</v>
      </c>
      <c r="E147" s="24">
        <f>BaseProtectorStats!E147*ProtectorUpgradeCorrections!E2</f>
        <v>19.36</v>
      </c>
      <c r="F147" s="25">
        <f>BaseProtectorStats!F147*ProtectorUpgradeCorrections!F2</f>
        <v>12.1</v>
      </c>
      <c r="G147" s="26">
        <f>BaseProtectorStats!G147*ProtectorUpgradeCorrections!G2</f>
        <v>14.52</v>
      </c>
      <c r="H147" s="23">
        <f>BaseProtectorStats!H147*ProtectorUpgradeCorrections!H2</f>
        <v>0</v>
      </c>
      <c r="I147" s="23">
        <f>BaseProtectorStats!I147*ProtectorUpgradeCorrections!I2</f>
        <v>25</v>
      </c>
      <c r="J147" s="23">
        <f>BaseProtectorStats!J147*ProtectorUpgradeCorrections!J2</f>
        <v>0</v>
      </c>
      <c r="K147" s="27">
        <f>BaseProtectorStats!K147*ProtectorUpgradeCorrections!K2</f>
        <v>9.7999999999999989</v>
      </c>
      <c r="L147" s="27">
        <f>BaseProtectorStats!L147*ProtectorUpgradeCorrections!L2</f>
        <v>9.7999999999999989</v>
      </c>
      <c r="M147" s="28">
        <f>BaseProtectorStats!M147*ProtectorUpgradeCorrections!M2</f>
        <v>12.6</v>
      </c>
      <c r="N147" s="29">
        <f>BaseProtectorStats!N147*ProtectorUpgradeCorrections!N2</f>
        <v>12.6</v>
      </c>
      <c r="O147" s="30">
        <f>BaseProtectorStats!O147</f>
        <v>0.8</v>
      </c>
      <c r="P147" s="21">
        <f>BaseProtectorStats!P147</f>
        <v>150</v>
      </c>
      <c r="Q147" s="21">
        <f>BaseProtectorStats!Q147</f>
        <v>0</v>
      </c>
      <c r="R147" s="21">
        <f>BaseProtectorStats!R147</f>
        <v>0</v>
      </c>
      <c r="T147" s="115"/>
      <c r="U147" s="115"/>
      <c r="V147" s="115"/>
      <c r="W147" s="115"/>
      <c r="X147" s="115"/>
      <c r="Y147" s="115"/>
    </row>
    <row r="148" spans="1:25" ht="15.75" customHeight="1" x14ac:dyDescent="0.2">
      <c r="A148" s="21">
        <f>BaseProtectorStats!A148+10</f>
        <v>401010</v>
      </c>
      <c r="B148" s="50" t="s">
        <v>582</v>
      </c>
      <c r="C148" s="22">
        <f>BaseProtectorStats!C148</f>
        <v>0</v>
      </c>
      <c r="D148" s="32">
        <f>BaseProtectorStats!D148*ProtectorUpgradeCorrections!D2</f>
        <v>55.66</v>
      </c>
      <c r="E148" s="24">
        <f>BaseProtectorStats!E148*ProtectorUpgradeCorrections!E2</f>
        <v>79.86</v>
      </c>
      <c r="F148" s="25">
        <f>BaseProtectorStats!F148*ProtectorUpgradeCorrections!F2</f>
        <v>45.98</v>
      </c>
      <c r="G148" s="26">
        <f>BaseProtectorStats!G148*ProtectorUpgradeCorrections!G2</f>
        <v>60.5</v>
      </c>
      <c r="H148" s="23">
        <f>BaseProtectorStats!H148*ProtectorUpgradeCorrections!H2</f>
        <v>0</v>
      </c>
      <c r="I148" s="23">
        <f>BaseProtectorStats!I148*ProtectorUpgradeCorrections!I2</f>
        <v>25</v>
      </c>
      <c r="J148" s="23">
        <f>BaseProtectorStats!J148*ProtectorUpgradeCorrections!J2</f>
        <v>0</v>
      </c>
      <c r="K148" s="27">
        <f>BaseProtectorStats!K148*ProtectorUpgradeCorrections!K2</f>
        <v>36.4</v>
      </c>
      <c r="L148" s="27">
        <f>BaseProtectorStats!L148*ProtectorUpgradeCorrections!L2</f>
        <v>36.4</v>
      </c>
      <c r="M148" s="28">
        <f>BaseProtectorStats!M148*ProtectorUpgradeCorrections!M2</f>
        <v>49</v>
      </c>
      <c r="N148" s="29">
        <f>BaseProtectorStats!N148*ProtectorUpgradeCorrections!N2</f>
        <v>49</v>
      </c>
      <c r="O148" s="30">
        <f>BaseProtectorStats!O148</f>
        <v>3</v>
      </c>
      <c r="P148" s="21">
        <f>BaseProtectorStats!P148</f>
        <v>150</v>
      </c>
      <c r="Q148" s="21">
        <f>BaseProtectorStats!Q148</f>
        <v>0</v>
      </c>
      <c r="R148" s="21">
        <f>BaseProtectorStats!R148</f>
        <v>0</v>
      </c>
      <c r="T148" s="115"/>
      <c r="U148" s="115"/>
      <c r="V148" s="115"/>
      <c r="W148" s="115"/>
      <c r="X148" s="115"/>
      <c r="Y148" s="115"/>
    </row>
    <row r="149" spans="1:25" ht="15.75" customHeight="1" x14ac:dyDescent="0.2">
      <c r="A149" s="21">
        <f>BaseProtectorStats!A149+10</f>
        <v>402010</v>
      </c>
      <c r="B149" s="50" t="s">
        <v>643</v>
      </c>
      <c r="C149" s="22">
        <f>BaseProtectorStats!C149</f>
        <v>0</v>
      </c>
      <c r="D149" s="32">
        <f>BaseProtectorStats!D149*ProtectorUpgradeCorrections!D2</f>
        <v>21.78</v>
      </c>
      <c r="E149" s="24">
        <f>BaseProtectorStats!E149*ProtectorUpgradeCorrections!E2</f>
        <v>31.46</v>
      </c>
      <c r="F149" s="25">
        <f>BaseProtectorStats!F149*ProtectorUpgradeCorrections!F2</f>
        <v>19.36</v>
      </c>
      <c r="G149" s="26">
        <f>BaseProtectorStats!G149*ProtectorUpgradeCorrections!G2</f>
        <v>24.2</v>
      </c>
      <c r="H149" s="23">
        <f>BaseProtectorStats!H149*ProtectorUpgradeCorrections!H2</f>
        <v>0</v>
      </c>
      <c r="I149" s="23">
        <f>BaseProtectorStats!I149*ProtectorUpgradeCorrections!I2</f>
        <v>25</v>
      </c>
      <c r="J149" s="23">
        <f>BaseProtectorStats!J149*ProtectorUpgradeCorrections!J2</f>
        <v>0</v>
      </c>
      <c r="K149" s="27">
        <f>BaseProtectorStats!K149*ProtectorUpgradeCorrections!K2</f>
        <v>14</v>
      </c>
      <c r="L149" s="27">
        <f>BaseProtectorStats!L149*ProtectorUpgradeCorrections!L2</f>
        <v>14</v>
      </c>
      <c r="M149" s="28">
        <f>BaseProtectorStats!M149*ProtectorUpgradeCorrections!M2</f>
        <v>19.599999999999998</v>
      </c>
      <c r="N149" s="29">
        <f>BaseProtectorStats!N149*ProtectorUpgradeCorrections!N2</f>
        <v>19.599999999999998</v>
      </c>
      <c r="O149" s="30">
        <f>BaseProtectorStats!O149</f>
        <v>1.2</v>
      </c>
      <c r="P149" s="21">
        <f>BaseProtectorStats!P149</f>
        <v>150</v>
      </c>
      <c r="Q149" s="21">
        <f>BaseProtectorStats!Q149</f>
        <v>0</v>
      </c>
      <c r="R149" s="21">
        <f>BaseProtectorStats!R149</f>
        <v>0</v>
      </c>
      <c r="T149" s="115"/>
      <c r="U149" s="115"/>
      <c r="V149" s="115"/>
      <c r="W149" s="115"/>
      <c r="X149" s="115"/>
      <c r="Y149" s="115"/>
    </row>
    <row r="150" spans="1:25" ht="15.75" customHeight="1" x14ac:dyDescent="0.2">
      <c r="A150" s="21">
        <f>BaseProtectorStats!A150+10</f>
        <v>403010</v>
      </c>
      <c r="B150" s="50" t="s">
        <v>701</v>
      </c>
      <c r="C150" s="22">
        <f>BaseProtectorStats!C150</f>
        <v>0</v>
      </c>
      <c r="D150" s="32">
        <f>BaseProtectorStats!D150*ProtectorUpgradeCorrections!D2</f>
        <v>31.46</v>
      </c>
      <c r="E150" s="24">
        <f>BaseProtectorStats!E150*ProtectorUpgradeCorrections!E2</f>
        <v>65.34</v>
      </c>
      <c r="F150" s="25">
        <f>BaseProtectorStats!F150*ProtectorUpgradeCorrections!F2</f>
        <v>38.72</v>
      </c>
      <c r="G150" s="26">
        <f>BaseProtectorStats!G150*ProtectorUpgradeCorrections!G2</f>
        <v>50.82</v>
      </c>
      <c r="H150" s="23">
        <f>BaseProtectorStats!H150*ProtectorUpgradeCorrections!H2</f>
        <v>0</v>
      </c>
      <c r="I150" s="23">
        <f>BaseProtectorStats!I150*ProtectorUpgradeCorrections!I2</f>
        <v>25</v>
      </c>
      <c r="J150" s="23">
        <f>BaseProtectorStats!J150*ProtectorUpgradeCorrections!J2</f>
        <v>0</v>
      </c>
      <c r="K150" s="27">
        <f>BaseProtectorStats!K150*ProtectorUpgradeCorrections!K2</f>
        <v>30.799999999999997</v>
      </c>
      <c r="L150" s="27">
        <f>BaseProtectorStats!L150*ProtectorUpgradeCorrections!L2</f>
        <v>30.799999999999997</v>
      </c>
      <c r="M150" s="28">
        <f>BaseProtectorStats!M150*ProtectorUpgradeCorrections!M2</f>
        <v>40.599999999999994</v>
      </c>
      <c r="N150" s="29">
        <f>BaseProtectorStats!N150*ProtectorUpgradeCorrections!N2</f>
        <v>40.599999999999994</v>
      </c>
      <c r="O150" s="30">
        <f>BaseProtectorStats!O150</f>
        <v>2.5</v>
      </c>
      <c r="P150" s="21">
        <f>BaseProtectorStats!P150</f>
        <v>150</v>
      </c>
      <c r="Q150" s="21">
        <f>BaseProtectorStats!Q150</f>
        <v>0</v>
      </c>
      <c r="R150" s="21">
        <f>BaseProtectorStats!R150</f>
        <v>0</v>
      </c>
      <c r="T150" s="115"/>
      <c r="U150" s="115"/>
      <c r="V150" s="115"/>
      <c r="W150" s="115"/>
      <c r="X150" s="115"/>
      <c r="Y150" s="115"/>
    </row>
    <row r="151" spans="1:25" ht="15.75" customHeight="1" x14ac:dyDescent="0.2">
      <c r="A151" s="21">
        <f>BaseProtectorStats!A151+10</f>
        <v>410010</v>
      </c>
      <c r="B151" s="38" t="s">
        <v>511</v>
      </c>
      <c r="C151" s="22">
        <f>BaseProtectorStats!C151</f>
        <v>0</v>
      </c>
      <c r="D151" s="32">
        <f>BaseProtectorStats!D151*ProtectorUpgradeCorrections!D2</f>
        <v>16.939999999999998</v>
      </c>
      <c r="E151" s="24">
        <f>BaseProtectorStats!E151*ProtectorUpgradeCorrections!E2</f>
        <v>19.36</v>
      </c>
      <c r="F151" s="25">
        <f>BaseProtectorStats!F151*ProtectorUpgradeCorrections!F2</f>
        <v>12.1</v>
      </c>
      <c r="G151" s="26">
        <f>BaseProtectorStats!G151*ProtectorUpgradeCorrections!G2</f>
        <v>14.52</v>
      </c>
      <c r="H151" s="23">
        <f>BaseProtectorStats!H151*ProtectorUpgradeCorrections!H2</f>
        <v>0</v>
      </c>
      <c r="I151" s="23">
        <f>BaseProtectorStats!I151*ProtectorUpgradeCorrections!I2</f>
        <v>17</v>
      </c>
      <c r="J151" s="23">
        <f>BaseProtectorStats!J151*ProtectorUpgradeCorrections!J2</f>
        <v>0</v>
      </c>
      <c r="K151" s="27">
        <f>BaseProtectorStats!K151*ProtectorUpgradeCorrections!K2</f>
        <v>9.7999999999999989</v>
      </c>
      <c r="L151" s="27">
        <f>BaseProtectorStats!L151*ProtectorUpgradeCorrections!L2</f>
        <v>9.7999999999999989</v>
      </c>
      <c r="M151" s="28">
        <f>BaseProtectorStats!M151*ProtectorUpgradeCorrections!M2</f>
        <v>12.6</v>
      </c>
      <c r="N151" s="29">
        <f>BaseProtectorStats!N151*ProtectorUpgradeCorrections!N2</f>
        <v>4.1999999999999993</v>
      </c>
      <c r="O151" s="30">
        <f>BaseProtectorStats!O151</f>
        <v>0.8</v>
      </c>
      <c r="P151" s="21">
        <f>BaseProtectorStats!P151</f>
        <v>150</v>
      </c>
      <c r="Q151" s="21">
        <f>BaseProtectorStats!Q151</f>
        <v>0</v>
      </c>
      <c r="R151" s="21">
        <f>BaseProtectorStats!R151</f>
        <v>0</v>
      </c>
      <c r="T151" s="115"/>
      <c r="U151" s="115"/>
      <c r="V151" s="115"/>
      <c r="W151" s="115"/>
      <c r="X151" s="115"/>
      <c r="Y151" s="115"/>
    </row>
    <row r="152" spans="1:25" ht="15.75" customHeight="1" x14ac:dyDescent="0.2">
      <c r="A152" s="21">
        <f>BaseProtectorStats!A152+10</f>
        <v>411010</v>
      </c>
      <c r="B152" s="50" t="s">
        <v>583</v>
      </c>
      <c r="C152" s="22">
        <f>BaseProtectorStats!C152</f>
        <v>0</v>
      </c>
      <c r="D152" s="32">
        <f>BaseProtectorStats!D152*ProtectorUpgradeCorrections!D2</f>
        <v>45.98</v>
      </c>
      <c r="E152" s="24">
        <f>BaseProtectorStats!E152*ProtectorUpgradeCorrections!E2</f>
        <v>53.239999999999995</v>
      </c>
      <c r="F152" s="25">
        <f>BaseProtectorStats!F152*ProtectorUpgradeCorrections!F2</f>
        <v>31.46</v>
      </c>
      <c r="G152" s="26">
        <f>BaseProtectorStats!G152*ProtectorUpgradeCorrections!G2</f>
        <v>41.14</v>
      </c>
      <c r="H152" s="23">
        <f>BaseProtectorStats!H152*ProtectorUpgradeCorrections!H2</f>
        <v>0</v>
      </c>
      <c r="I152" s="23">
        <f>BaseProtectorStats!I152*ProtectorUpgradeCorrections!I2</f>
        <v>17</v>
      </c>
      <c r="J152" s="23">
        <f>BaseProtectorStats!J152*ProtectorUpgradeCorrections!J2</f>
        <v>0</v>
      </c>
      <c r="K152" s="27">
        <f>BaseProtectorStats!K152*ProtectorUpgradeCorrections!K2</f>
        <v>25.2</v>
      </c>
      <c r="L152" s="27">
        <f>BaseProtectorStats!L152*ProtectorUpgradeCorrections!L2</f>
        <v>25.2</v>
      </c>
      <c r="M152" s="28">
        <f>BaseProtectorStats!M152*ProtectorUpgradeCorrections!M2</f>
        <v>32.199999999999996</v>
      </c>
      <c r="N152" s="29">
        <f>BaseProtectorStats!N152*ProtectorUpgradeCorrections!N2</f>
        <v>11.2</v>
      </c>
      <c r="O152" s="30">
        <f>BaseProtectorStats!O152</f>
        <v>2</v>
      </c>
      <c r="P152" s="21">
        <f>BaseProtectorStats!P152</f>
        <v>150</v>
      </c>
      <c r="Q152" s="21">
        <f>BaseProtectorStats!Q152</f>
        <v>0</v>
      </c>
      <c r="R152" s="21">
        <f>BaseProtectorStats!R152</f>
        <v>0</v>
      </c>
      <c r="T152" s="115"/>
      <c r="U152" s="115"/>
      <c r="V152" s="115"/>
      <c r="W152" s="115"/>
      <c r="X152" s="115"/>
      <c r="Y152" s="115"/>
    </row>
    <row r="153" spans="1:25" ht="15.75" customHeight="1" x14ac:dyDescent="0.2">
      <c r="A153" s="21">
        <f>BaseProtectorStats!A153+10</f>
        <v>412010</v>
      </c>
      <c r="B153" s="50" t="s">
        <v>644</v>
      </c>
      <c r="C153" s="22">
        <f>BaseProtectorStats!C153</f>
        <v>0</v>
      </c>
      <c r="D153" s="32">
        <f>BaseProtectorStats!D153*ProtectorUpgradeCorrections!D2</f>
        <v>26.619999999999997</v>
      </c>
      <c r="E153" s="24">
        <f>BaseProtectorStats!E153*ProtectorUpgradeCorrections!E2</f>
        <v>31.46</v>
      </c>
      <c r="F153" s="25">
        <f>BaseProtectorStats!F153*ProtectorUpgradeCorrections!F2</f>
        <v>19.36</v>
      </c>
      <c r="G153" s="26">
        <f>BaseProtectorStats!G153*ProtectorUpgradeCorrections!G2</f>
        <v>24.2</v>
      </c>
      <c r="H153" s="23">
        <f>BaseProtectorStats!H153*ProtectorUpgradeCorrections!H2</f>
        <v>0</v>
      </c>
      <c r="I153" s="23">
        <f>BaseProtectorStats!I153*ProtectorUpgradeCorrections!I2</f>
        <v>17</v>
      </c>
      <c r="J153" s="23">
        <f>BaseProtectorStats!J153*ProtectorUpgradeCorrections!J2</f>
        <v>0</v>
      </c>
      <c r="K153" s="27">
        <f>BaseProtectorStats!K153*ProtectorUpgradeCorrections!K2</f>
        <v>14</v>
      </c>
      <c r="L153" s="27">
        <f>BaseProtectorStats!L153*ProtectorUpgradeCorrections!L2</f>
        <v>14</v>
      </c>
      <c r="M153" s="28">
        <f>BaseProtectorStats!M153*ProtectorUpgradeCorrections!M2</f>
        <v>19.599999999999998</v>
      </c>
      <c r="N153" s="29">
        <f>BaseProtectorStats!N153*ProtectorUpgradeCorrections!N2</f>
        <v>7</v>
      </c>
      <c r="O153" s="30">
        <f>BaseProtectorStats!O153</f>
        <v>1.2</v>
      </c>
      <c r="P153" s="21">
        <f>BaseProtectorStats!P153</f>
        <v>150</v>
      </c>
      <c r="Q153" s="21">
        <f>BaseProtectorStats!Q153</f>
        <v>0</v>
      </c>
      <c r="R153" s="21">
        <f>BaseProtectorStats!R153</f>
        <v>0</v>
      </c>
      <c r="T153" s="115"/>
      <c r="U153" s="115"/>
      <c r="V153" s="115"/>
      <c r="W153" s="115"/>
      <c r="X153" s="115"/>
      <c r="Y153" s="115"/>
    </row>
    <row r="154" spans="1:25" ht="15.75" customHeight="1" x14ac:dyDescent="0.2">
      <c r="A154" s="21">
        <f>BaseProtectorStats!A154+10</f>
        <v>413010</v>
      </c>
      <c r="B154" s="50" t="s">
        <v>702</v>
      </c>
      <c r="C154" s="22">
        <f>BaseProtectorStats!C154</f>
        <v>0</v>
      </c>
      <c r="D154" s="32">
        <f>BaseProtectorStats!D154*ProtectorUpgradeCorrections!D2</f>
        <v>33.879999999999995</v>
      </c>
      <c r="E154" s="24">
        <f>BaseProtectorStats!E154*ProtectorUpgradeCorrections!E2</f>
        <v>65.34</v>
      </c>
      <c r="F154" s="25">
        <f>BaseProtectorStats!F154*ProtectorUpgradeCorrections!F2</f>
        <v>38.72</v>
      </c>
      <c r="G154" s="26">
        <f>BaseProtectorStats!G154*ProtectorUpgradeCorrections!G2</f>
        <v>50.82</v>
      </c>
      <c r="H154" s="23">
        <f>BaseProtectorStats!H154*ProtectorUpgradeCorrections!H2</f>
        <v>0</v>
      </c>
      <c r="I154" s="23">
        <f>BaseProtectorStats!I154*ProtectorUpgradeCorrections!I2</f>
        <v>17</v>
      </c>
      <c r="J154" s="23">
        <f>BaseProtectorStats!J154*ProtectorUpgradeCorrections!J2</f>
        <v>0</v>
      </c>
      <c r="K154" s="27">
        <f>BaseProtectorStats!K154*ProtectorUpgradeCorrections!K2</f>
        <v>30.799999999999997</v>
      </c>
      <c r="L154" s="27">
        <f>BaseProtectorStats!L154*ProtectorUpgradeCorrections!L2</f>
        <v>30.799999999999997</v>
      </c>
      <c r="M154" s="28">
        <f>BaseProtectorStats!M154*ProtectorUpgradeCorrections!M2</f>
        <v>40.599999999999994</v>
      </c>
      <c r="N154" s="29">
        <f>BaseProtectorStats!N154*ProtectorUpgradeCorrections!N2</f>
        <v>14</v>
      </c>
      <c r="O154" s="30">
        <f>BaseProtectorStats!O154</f>
        <v>2.5</v>
      </c>
      <c r="P154" s="21">
        <f>BaseProtectorStats!P154</f>
        <v>150</v>
      </c>
      <c r="Q154" s="21">
        <f>BaseProtectorStats!Q154</f>
        <v>0</v>
      </c>
      <c r="R154" s="21">
        <f>BaseProtectorStats!R154</f>
        <v>0</v>
      </c>
      <c r="T154" s="115"/>
      <c r="U154" s="115"/>
      <c r="V154" s="115"/>
      <c r="W154" s="115"/>
      <c r="X154" s="115"/>
      <c r="Y154" s="115"/>
    </row>
    <row r="155" spans="1:25" ht="15.75" customHeight="1" x14ac:dyDescent="0.2">
      <c r="A155" s="21">
        <f>BaseProtectorStats!A155+5</f>
        <v>420005</v>
      </c>
      <c r="B155" s="38" t="s">
        <v>512</v>
      </c>
      <c r="C155" s="22">
        <f>BaseProtectorStats!C155</f>
        <v>8</v>
      </c>
      <c r="D155" s="32">
        <f>BaseProtectorStats!D155*ProtectorUpgradeCorrections!D4</f>
        <v>32.550000000000004</v>
      </c>
      <c r="E155" s="24">
        <f>BaseProtectorStats!E155*ProtectorUpgradeCorrections!E4</f>
        <v>15.5</v>
      </c>
      <c r="F155" s="25">
        <f>BaseProtectorStats!F155*ProtectorUpgradeCorrections!F4</f>
        <v>17.05</v>
      </c>
      <c r="G155" s="26">
        <f>BaseProtectorStats!G155*ProtectorUpgradeCorrections!G4</f>
        <v>21.7</v>
      </c>
      <c r="H155" s="23">
        <f>BaseProtectorStats!H155*ProtectorUpgradeCorrections!H4</f>
        <v>15</v>
      </c>
      <c r="I155" s="23">
        <f>BaseProtectorStats!I155*ProtectorUpgradeCorrections!I4</f>
        <v>-6</v>
      </c>
      <c r="J155" s="23">
        <f>BaseProtectorStats!J155*ProtectorUpgradeCorrections!J4</f>
        <v>-2</v>
      </c>
      <c r="K155" s="27">
        <f>BaseProtectorStats!K155*ProtectorUpgradeCorrections!K4</f>
        <v>6.35</v>
      </c>
      <c r="L155" s="27">
        <f>BaseProtectorStats!L155*ProtectorUpgradeCorrections!L4</f>
        <v>6.35</v>
      </c>
      <c r="M155" s="28">
        <f>BaseProtectorStats!M155*ProtectorUpgradeCorrections!M4</f>
        <v>11.43</v>
      </c>
      <c r="N155" s="29">
        <f>BaseProtectorStats!N155*ProtectorUpgradeCorrections!N4</f>
        <v>1.27</v>
      </c>
      <c r="O155" s="30">
        <f>BaseProtectorStats!O155</f>
        <v>4.8</v>
      </c>
      <c r="P155" s="21">
        <f>BaseProtectorStats!P155</f>
        <v>600</v>
      </c>
      <c r="Q155" s="21">
        <f>BaseProtectorStats!Q155</f>
        <v>0</v>
      </c>
      <c r="R155" s="21">
        <f>BaseProtectorStats!R155</f>
        <v>0</v>
      </c>
      <c r="T155" s="115"/>
      <c r="U155" s="115"/>
      <c r="V155" s="115"/>
      <c r="W155" s="115"/>
      <c r="X155" s="115"/>
      <c r="Y155" s="115"/>
    </row>
    <row r="156" spans="1:25" ht="15.75" customHeight="1" x14ac:dyDescent="0.2">
      <c r="A156" s="21">
        <f>BaseProtectorStats!A156+5</f>
        <v>421005</v>
      </c>
      <c r="B156" s="50" t="s">
        <v>584</v>
      </c>
      <c r="C156" s="22">
        <f>BaseProtectorStats!C156</f>
        <v>19</v>
      </c>
      <c r="D156" s="32">
        <f>BaseProtectorStats!D156*ProtectorUpgradeCorrections!D4</f>
        <v>80.600000000000009</v>
      </c>
      <c r="E156" s="24">
        <f>BaseProtectorStats!E156*ProtectorUpgradeCorrections!E4</f>
        <v>40.300000000000004</v>
      </c>
      <c r="F156" s="25">
        <f>BaseProtectorStats!F156*ProtectorUpgradeCorrections!F4</f>
        <v>44.95</v>
      </c>
      <c r="G156" s="26">
        <f>BaseProtectorStats!G156*ProtectorUpgradeCorrections!G4</f>
        <v>52.7</v>
      </c>
      <c r="H156" s="23">
        <f>BaseProtectorStats!H156*ProtectorUpgradeCorrections!H4</f>
        <v>15</v>
      </c>
      <c r="I156" s="23">
        <f>BaseProtectorStats!I156*ProtectorUpgradeCorrections!I4</f>
        <v>-6</v>
      </c>
      <c r="J156" s="23">
        <f>BaseProtectorStats!J156*ProtectorUpgradeCorrections!J4</f>
        <v>-2</v>
      </c>
      <c r="K156" s="27">
        <f>BaseProtectorStats!K156*ProtectorUpgradeCorrections!K4</f>
        <v>15.24</v>
      </c>
      <c r="L156" s="27">
        <f>BaseProtectorStats!L156*ProtectorUpgradeCorrections!L4</f>
        <v>15.24</v>
      </c>
      <c r="M156" s="28">
        <f>BaseProtectorStats!M156*ProtectorUpgradeCorrections!M4</f>
        <v>30.48</v>
      </c>
      <c r="N156" s="29">
        <f>BaseProtectorStats!N156*ProtectorUpgradeCorrections!N4</f>
        <v>2.54</v>
      </c>
      <c r="O156" s="30">
        <f>BaseProtectorStats!O156</f>
        <v>12</v>
      </c>
      <c r="P156" s="21">
        <f>BaseProtectorStats!P156</f>
        <v>600</v>
      </c>
      <c r="Q156" s="21">
        <f>BaseProtectorStats!Q156</f>
        <v>0</v>
      </c>
      <c r="R156" s="21">
        <f>BaseProtectorStats!R156</f>
        <v>0</v>
      </c>
      <c r="T156" s="115"/>
      <c r="U156" s="115"/>
      <c r="V156" s="115"/>
      <c r="W156" s="115"/>
      <c r="X156" s="115"/>
      <c r="Y156" s="115"/>
    </row>
    <row r="157" spans="1:25" ht="15.75" customHeight="1" x14ac:dyDescent="0.2">
      <c r="A157" s="21">
        <f>BaseProtectorStats!A157+5</f>
        <v>422005</v>
      </c>
      <c r="B157" s="50" t="s">
        <v>645</v>
      </c>
      <c r="C157" s="22">
        <f>BaseProtectorStats!C157</f>
        <v>9</v>
      </c>
      <c r="D157" s="32">
        <f>BaseProtectorStats!D157*ProtectorUpgradeCorrections!D4</f>
        <v>38.75</v>
      </c>
      <c r="E157" s="24">
        <f>BaseProtectorStats!E157*ProtectorUpgradeCorrections!E4</f>
        <v>18.600000000000001</v>
      </c>
      <c r="F157" s="25">
        <f>BaseProtectorStats!F157*ProtectorUpgradeCorrections!F4</f>
        <v>21.7</v>
      </c>
      <c r="G157" s="26">
        <f>BaseProtectorStats!G157*ProtectorUpgradeCorrections!G4</f>
        <v>24.8</v>
      </c>
      <c r="H157" s="23">
        <f>BaseProtectorStats!H157*ProtectorUpgradeCorrections!H4</f>
        <v>15</v>
      </c>
      <c r="I157" s="23">
        <f>BaseProtectorStats!I157*ProtectorUpgradeCorrections!I4</f>
        <v>-6</v>
      </c>
      <c r="J157" s="23">
        <f>BaseProtectorStats!J157*ProtectorUpgradeCorrections!J4</f>
        <v>-2</v>
      </c>
      <c r="K157" s="27">
        <f>BaseProtectorStats!K157*ProtectorUpgradeCorrections!K4</f>
        <v>7.62</v>
      </c>
      <c r="L157" s="27">
        <f>BaseProtectorStats!L157*ProtectorUpgradeCorrections!L4</f>
        <v>7.62</v>
      </c>
      <c r="M157" s="28">
        <f>BaseProtectorStats!M157*ProtectorUpgradeCorrections!M4</f>
        <v>13.97</v>
      </c>
      <c r="N157" s="29">
        <f>BaseProtectorStats!N157*ProtectorUpgradeCorrections!N4</f>
        <v>1.27</v>
      </c>
      <c r="O157" s="30">
        <f>BaseProtectorStats!O157</f>
        <v>5.5</v>
      </c>
      <c r="P157" s="21">
        <f>BaseProtectorStats!P157</f>
        <v>600</v>
      </c>
      <c r="Q157" s="21">
        <f>BaseProtectorStats!Q157</f>
        <v>0</v>
      </c>
      <c r="R157" s="21">
        <f>BaseProtectorStats!R157</f>
        <v>0</v>
      </c>
      <c r="T157" s="115"/>
      <c r="U157" s="115"/>
      <c r="V157" s="115"/>
      <c r="W157" s="115"/>
      <c r="X157" s="115"/>
      <c r="Y157" s="115"/>
    </row>
    <row r="158" spans="1:25" ht="15.75" customHeight="1" x14ac:dyDescent="0.2">
      <c r="A158" s="21">
        <f>BaseProtectorStats!A158+5</f>
        <v>423005</v>
      </c>
      <c r="B158" s="50" t="s">
        <v>703</v>
      </c>
      <c r="C158" s="22">
        <f>BaseProtectorStats!C158</f>
        <v>11</v>
      </c>
      <c r="D158" s="32">
        <f>BaseProtectorStats!D158*ProtectorUpgradeCorrections!D4</f>
        <v>43.4</v>
      </c>
      <c r="E158" s="24">
        <f>BaseProtectorStats!E158*ProtectorUpgradeCorrections!E4</f>
        <v>23.25</v>
      </c>
      <c r="F158" s="25">
        <f>BaseProtectorStats!F158*ProtectorUpgradeCorrections!F4</f>
        <v>24.8</v>
      </c>
      <c r="G158" s="26">
        <f>BaseProtectorStats!G158*ProtectorUpgradeCorrections!G4</f>
        <v>29.45</v>
      </c>
      <c r="H158" s="23">
        <f>BaseProtectorStats!H158*ProtectorUpgradeCorrections!H4</f>
        <v>15</v>
      </c>
      <c r="I158" s="23">
        <f>BaseProtectorStats!I158*ProtectorUpgradeCorrections!I4</f>
        <v>-6</v>
      </c>
      <c r="J158" s="23">
        <f>BaseProtectorStats!J158*ProtectorUpgradeCorrections!J4</f>
        <v>-2</v>
      </c>
      <c r="K158" s="27">
        <f>BaseProtectorStats!K158*ProtectorUpgradeCorrections!K4</f>
        <v>8.89</v>
      </c>
      <c r="L158" s="27">
        <f>BaseProtectorStats!L158*ProtectorUpgradeCorrections!L4</f>
        <v>8.89</v>
      </c>
      <c r="M158" s="28">
        <f>BaseProtectorStats!M158*ProtectorUpgradeCorrections!M4</f>
        <v>17.78</v>
      </c>
      <c r="N158" s="29">
        <f>BaseProtectorStats!N158*ProtectorUpgradeCorrections!N4</f>
        <v>1.27</v>
      </c>
      <c r="O158" s="30">
        <f>BaseProtectorStats!O158</f>
        <v>6.5</v>
      </c>
      <c r="P158" s="21">
        <f>BaseProtectorStats!P158</f>
        <v>600</v>
      </c>
      <c r="Q158" s="21">
        <f>BaseProtectorStats!Q158</f>
        <v>0</v>
      </c>
      <c r="R158" s="21">
        <f>BaseProtectorStats!R158</f>
        <v>0</v>
      </c>
      <c r="T158" s="115"/>
      <c r="U158" s="115"/>
      <c r="V158" s="115"/>
      <c r="W158" s="115"/>
      <c r="X158" s="115"/>
      <c r="Y158" s="115"/>
    </row>
    <row r="159" spans="1:25" ht="15.75" customHeight="1" x14ac:dyDescent="0.2">
      <c r="A159" s="49">
        <f>BaseProtectorStats!A159</f>
        <v>440000</v>
      </c>
      <c r="B159" s="38" t="s">
        <v>513</v>
      </c>
      <c r="C159" s="22">
        <f>BaseProtectorStats!C159</f>
        <v>18</v>
      </c>
      <c r="D159" s="23">
        <f>BaseProtectorStats!D159</f>
        <v>36</v>
      </c>
      <c r="E159" s="24">
        <f>BaseProtectorStats!E159</f>
        <v>22</v>
      </c>
      <c r="F159" s="25">
        <f>BaseProtectorStats!F159</f>
        <v>22</v>
      </c>
      <c r="G159" s="26">
        <f>BaseProtectorStats!G159</f>
        <v>18</v>
      </c>
      <c r="H159" s="23">
        <f>BaseProtectorStats!H159</f>
        <v>15</v>
      </c>
      <c r="I159" s="23">
        <f>BaseProtectorStats!I159</f>
        <v>-15</v>
      </c>
      <c r="J159" s="23">
        <f>BaseProtectorStats!J159</f>
        <v>0</v>
      </c>
      <c r="K159" s="27">
        <f>BaseProtectorStats!K159</f>
        <v>4</v>
      </c>
      <c r="L159" s="27">
        <f>BaseProtectorStats!L159</f>
        <v>4</v>
      </c>
      <c r="M159" s="28">
        <f>BaseProtectorStats!M159</f>
        <v>18</v>
      </c>
      <c r="N159" s="29">
        <f>BaseProtectorStats!N159</f>
        <v>9</v>
      </c>
      <c r="O159" s="30">
        <f>BaseProtectorStats!O159</f>
        <v>7.5</v>
      </c>
      <c r="P159" s="21">
        <f>BaseProtectorStats!P159</f>
        <v>900</v>
      </c>
      <c r="Q159" s="21">
        <f>BaseProtectorStats!Q159</f>
        <v>-1</v>
      </c>
      <c r="R159" s="21">
        <f>BaseProtectorStats!R159</f>
        <v>0</v>
      </c>
      <c r="T159" s="115"/>
      <c r="U159" s="115"/>
      <c r="V159" s="115"/>
      <c r="W159" s="115"/>
      <c r="X159" s="115"/>
      <c r="Y159" s="115"/>
    </row>
    <row r="160" spans="1:25" ht="15.75" customHeight="1" x14ac:dyDescent="0.2">
      <c r="A160" s="21">
        <f>BaseProtectorStats!A160</f>
        <v>441000</v>
      </c>
      <c r="B160" s="50" t="s">
        <v>585</v>
      </c>
      <c r="C160" s="22">
        <f>BaseProtectorStats!C160</f>
        <v>47</v>
      </c>
      <c r="D160" s="23">
        <f>BaseProtectorStats!D160</f>
        <v>92</v>
      </c>
      <c r="E160" s="24">
        <f>BaseProtectorStats!E160</f>
        <v>56</v>
      </c>
      <c r="F160" s="25">
        <f>BaseProtectorStats!F160</f>
        <v>54</v>
      </c>
      <c r="G160" s="26">
        <f>BaseProtectorStats!G160</f>
        <v>49</v>
      </c>
      <c r="H160" s="23">
        <f>BaseProtectorStats!H160</f>
        <v>15</v>
      </c>
      <c r="I160" s="23">
        <f>BaseProtectorStats!I160</f>
        <v>-15</v>
      </c>
      <c r="J160" s="23">
        <f>BaseProtectorStats!J160</f>
        <v>0</v>
      </c>
      <c r="K160" s="27">
        <f>BaseProtectorStats!K160</f>
        <v>11</v>
      </c>
      <c r="L160" s="27">
        <f>BaseProtectorStats!L160</f>
        <v>11</v>
      </c>
      <c r="M160" s="28">
        <f>BaseProtectorStats!M160</f>
        <v>45</v>
      </c>
      <c r="N160" s="29">
        <f>BaseProtectorStats!N160</f>
        <v>22</v>
      </c>
      <c r="O160" s="30">
        <f>BaseProtectorStats!O160</f>
        <v>19.5</v>
      </c>
      <c r="P160" s="21">
        <f>BaseProtectorStats!P160</f>
        <v>900</v>
      </c>
      <c r="Q160" s="21">
        <f>BaseProtectorStats!Q160</f>
        <v>-2</v>
      </c>
      <c r="R160" s="21">
        <f>BaseProtectorStats!R160</f>
        <v>0</v>
      </c>
      <c r="T160" s="115"/>
      <c r="U160" s="115"/>
      <c r="V160" s="115"/>
      <c r="W160" s="115"/>
      <c r="X160" s="115"/>
      <c r="Y160" s="115"/>
    </row>
    <row r="161" spans="1:25" ht="15.75" customHeight="1" x14ac:dyDescent="0.2">
      <c r="A161" s="49">
        <f>BaseProtectorStats!A161</f>
        <v>442000</v>
      </c>
      <c r="B161" s="50" t="s">
        <v>646</v>
      </c>
      <c r="C161" s="22">
        <f>BaseProtectorStats!C161</f>
        <v>28</v>
      </c>
      <c r="D161" s="23">
        <f>BaseProtectorStats!D161</f>
        <v>54</v>
      </c>
      <c r="E161" s="24">
        <f>BaseProtectorStats!E161</f>
        <v>32</v>
      </c>
      <c r="F161" s="25">
        <f>BaseProtectorStats!F161</f>
        <v>32</v>
      </c>
      <c r="G161" s="26">
        <f>BaseProtectorStats!G161</f>
        <v>29</v>
      </c>
      <c r="H161" s="23">
        <f>BaseProtectorStats!H161</f>
        <v>15</v>
      </c>
      <c r="I161" s="23">
        <f>BaseProtectorStats!I161</f>
        <v>-15</v>
      </c>
      <c r="J161" s="23">
        <f>BaseProtectorStats!J161</f>
        <v>0</v>
      </c>
      <c r="K161" s="27">
        <f>BaseProtectorStats!K161</f>
        <v>5</v>
      </c>
      <c r="L161" s="27">
        <f>BaseProtectorStats!L161</f>
        <v>5</v>
      </c>
      <c r="M161" s="28">
        <f>BaseProtectorStats!M161</f>
        <v>27</v>
      </c>
      <c r="N161" s="29">
        <f>BaseProtectorStats!N161</f>
        <v>13</v>
      </c>
      <c r="O161" s="30">
        <f>BaseProtectorStats!O161</f>
        <v>11.5</v>
      </c>
      <c r="P161" s="21">
        <f>BaseProtectorStats!P161</f>
        <v>900</v>
      </c>
      <c r="Q161" s="21">
        <f>BaseProtectorStats!Q161</f>
        <v>-1</v>
      </c>
      <c r="R161" s="21">
        <f>BaseProtectorStats!R161</f>
        <v>0</v>
      </c>
      <c r="T161" s="115"/>
      <c r="U161" s="115"/>
      <c r="V161" s="115"/>
      <c r="W161" s="115"/>
      <c r="X161" s="115"/>
      <c r="Y161" s="115"/>
    </row>
    <row r="162" spans="1:25" ht="15.75" customHeight="1" x14ac:dyDescent="0.2">
      <c r="A162" s="49">
        <f>BaseProtectorStats!A162</f>
        <v>443000</v>
      </c>
      <c r="B162" s="50" t="s">
        <v>704</v>
      </c>
      <c r="C162" s="22">
        <f>BaseProtectorStats!C162</f>
        <v>28</v>
      </c>
      <c r="D162" s="23">
        <f>BaseProtectorStats!D162</f>
        <v>54</v>
      </c>
      <c r="E162" s="24">
        <f>BaseProtectorStats!E162</f>
        <v>32</v>
      </c>
      <c r="F162" s="25">
        <f>BaseProtectorStats!F162</f>
        <v>32</v>
      </c>
      <c r="G162" s="26">
        <f>BaseProtectorStats!G162</f>
        <v>29</v>
      </c>
      <c r="H162" s="23">
        <f>BaseProtectorStats!H162</f>
        <v>15</v>
      </c>
      <c r="I162" s="23">
        <f>BaseProtectorStats!I162</f>
        <v>-15</v>
      </c>
      <c r="J162" s="23">
        <f>BaseProtectorStats!J162</f>
        <v>0</v>
      </c>
      <c r="K162" s="27">
        <f>BaseProtectorStats!K162</f>
        <v>5</v>
      </c>
      <c r="L162" s="27">
        <f>BaseProtectorStats!L162</f>
        <v>5</v>
      </c>
      <c r="M162" s="28">
        <f>BaseProtectorStats!M162</f>
        <v>27</v>
      </c>
      <c r="N162" s="29">
        <f>BaseProtectorStats!N162</f>
        <v>13</v>
      </c>
      <c r="O162" s="30">
        <f>BaseProtectorStats!O162</f>
        <v>11.5</v>
      </c>
      <c r="P162" s="21">
        <f>BaseProtectorStats!P162</f>
        <v>900</v>
      </c>
      <c r="Q162" s="21">
        <f>BaseProtectorStats!Q162</f>
        <v>-1</v>
      </c>
      <c r="R162" s="21">
        <f>BaseProtectorStats!R162</f>
        <v>0</v>
      </c>
      <c r="T162" s="115"/>
      <c r="U162" s="115"/>
      <c r="V162" s="115"/>
      <c r="W162" s="115"/>
      <c r="X162" s="115"/>
      <c r="Y162" s="115"/>
    </row>
    <row r="163" spans="1:25" ht="15.75" customHeight="1" x14ac:dyDescent="0.2">
      <c r="A163" s="21">
        <f>BaseProtectorStats!A163+5</f>
        <v>450005</v>
      </c>
      <c r="B163" s="38" t="s">
        <v>514</v>
      </c>
      <c r="C163" s="22">
        <f>BaseProtectorStats!C163</f>
        <v>8</v>
      </c>
      <c r="D163" s="32">
        <f>BaseProtectorStats!D163*ProtectorUpgradeCorrections!D4</f>
        <v>34.1</v>
      </c>
      <c r="E163" s="24">
        <f>BaseProtectorStats!E163*ProtectorUpgradeCorrections!E4</f>
        <v>18.600000000000001</v>
      </c>
      <c r="F163" s="25">
        <f>BaseProtectorStats!F163*ProtectorUpgradeCorrections!F4</f>
        <v>17.05</v>
      </c>
      <c r="G163" s="26">
        <f>BaseProtectorStats!G163*ProtectorUpgradeCorrections!G4</f>
        <v>17.05</v>
      </c>
      <c r="H163" s="23">
        <f>BaseProtectorStats!H163*ProtectorUpgradeCorrections!H4</f>
        <v>13</v>
      </c>
      <c r="I163" s="23">
        <f>BaseProtectorStats!I163*ProtectorUpgradeCorrections!I4</f>
        <v>-4</v>
      </c>
      <c r="J163" s="23">
        <f>BaseProtectorStats!J163*ProtectorUpgradeCorrections!J4</f>
        <v>0</v>
      </c>
      <c r="K163" s="27">
        <f>BaseProtectorStats!K163*ProtectorUpgradeCorrections!K4</f>
        <v>11.43</v>
      </c>
      <c r="L163" s="27">
        <f>BaseProtectorStats!L163*ProtectorUpgradeCorrections!L4</f>
        <v>11.43</v>
      </c>
      <c r="M163" s="28">
        <f>BaseProtectorStats!M163*ProtectorUpgradeCorrections!M4</f>
        <v>13.97</v>
      </c>
      <c r="N163" s="29">
        <f>BaseProtectorStats!N163*ProtectorUpgradeCorrections!N4</f>
        <v>7.62</v>
      </c>
      <c r="O163" s="30">
        <f>BaseProtectorStats!O163</f>
        <v>5.0999999999999996</v>
      </c>
      <c r="P163" s="21">
        <f>BaseProtectorStats!P163</f>
        <v>600</v>
      </c>
      <c r="Q163" s="21">
        <f>BaseProtectorStats!Q163</f>
        <v>0</v>
      </c>
      <c r="R163" s="21">
        <f>BaseProtectorStats!R163</f>
        <v>0</v>
      </c>
      <c r="T163" s="115"/>
      <c r="U163" s="115"/>
      <c r="V163" s="115"/>
      <c r="W163" s="115"/>
      <c r="X163" s="115"/>
      <c r="Y163" s="115"/>
    </row>
    <row r="164" spans="1:25" ht="15.75" customHeight="1" x14ac:dyDescent="0.2">
      <c r="A164" s="21">
        <f>BaseProtectorStats!A164+5</f>
        <v>451005</v>
      </c>
      <c r="B164" s="50" t="s">
        <v>586</v>
      </c>
      <c r="C164" s="22">
        <f>BaseProtectorStats!C164</f>
        <v>16</v>
      </c>
      <c r="D164" s="32">
        <f>BaseProtectorStats!D164*ProtectorUpgradeCorrections!D4</f>
        <v>74.400000000000006</v>
      </c>
      <c r="E164" s="24">
        <f>BaseProtectorStats!E164*ProtectorUpgradeCorrections!E4</f>
        <v>41.85</v>
      </c>
      <c r="F164" s="25">
        <f>BaseProtectorStats!F164*ProtectorUpgradeCorrections!F4</f>
        <v>38.75</v>
      </c>
      <c r="G164" s="26">
        <f>BaseProtectorStats!G164*ProtectorUpgradeCorrections!G4</f>
        <v>38.75</v>
      </c>
      <c r="H164" s="23">
        <f>BaseProtectorStats!H164*ProtectorUpgradeCorrections!H4</f>
        <v>13</v>
      </c>
      <c r="I164" s="23">
        <f>BaseProtectorStats!I164*ProtectorUpgradeCorrections!I4</f>
        <v>-4</v>
      </c>
      <c r="J164" s="23">
        <f>BaseProtectorStats!J164*ProtectorUpgradeCorrections!J4</f>
        <v>0</v>
      </c>
      <c r="K164" s="27">
        <f>BaseProtectorStats!K164*ProtectorUpgradeCorrections!K4</f>
        <v>25.4</v>
      </c>
      <c r="L164" s="27">
        <f>BaseProtectorStats!L164*ProtectorUpgradeCorrections!L4</f>
        <v>25.4</v>
      </c>
      <c r="M164" s="28">
        <f>BaseProtectorStats!M164*ProtectorUpgradeCorrections!M4</f>
        <v>30.48</v>
      </c>
      <c r="N164" s="29">
        <f>BaseProtectorStats!N164*ProtectorUpgradeCorrections!N4</f>
        <v>13.97</v>
      </c>
      <c r="O164" s="30">
        <f>BaseProtectorStats!O164</f>
        <v>10.9</v>
      </c>
      <c r="P164" s="21">
        <f>BaseProtectorStats!P164</f>
        <v>600</v>
      </c>
      <c r="Q164" s="21">
        <f>BaseProtectorStats!Q164</f>
        <v>0</v>
      </c>
      <c r="R164" s="21">
        <f>BaseProtectorStats!R164</f>
        <v>0</v>
      </c>
      <c r="T164" s="115"/>
      <c r="U164" s="115"/>
      <c r="V164" s="115"/>
      <c r="W164" s="115"/>
      <c r="X164" s="115"/>
      <c r="Y164" s="115"/>
    </row>
    <row r="165" spans="1:25" ht="15.75" customHeight="1" x14ac:dyDescent="0.2">
      <c r="A165" s="21">
        <f>BaseProtectorStats!A165+5</f>
        <v>452005</v>
      </c>
      <c r="B165" s="50" t="s">
        <v>647</v>
      </c>
      <c r="C165" s="22">
        <f>BaseProtectorStats!C165</f>
        <v>8</v>
      </c>
      <c r="D165" s="32">
        <f>BaseProtectorStats!D165*ProtectorUpgradeCorrections!D4</f>
        <v>37.200000000000003</v>
      </c>
      <c r="E165" s="24">
        <f>BaseProtectorStats!E165*ProtectorUpgradeCorrections!E4</f>
        <v>21.7</v>
      </c>
      <c r="F165" s="25">
        <f>BaseProtectorStats!F165*ProtectorUpgradeCorrections!F4</f>
        <v>18.600000000000001</v>
      </c>
      <c r="G165" s="26">
        <f>BaseProtectorStats!G165*ProtectorUpgradeCorrections!G4</f>
        <v>18.600000000000001</v>
      </c>
      <c r="H165" s="23">
        <f>BaseProtectorStats!H165*ProtectorUpgradeCorrections!H4</f>
        <v>13</v>
      </c>
      <c r="I165" s="23">
        <f>BaseProtectorStats!I165*ProtectorUpgradeCorrections!I4</f>
        <v>-4</v>
      </c>
      <c r="J165" s="23">
        <f>BaseProtectorStats!J165*ProtectorUpgradeCorrections!J4</f>
        <v>0</v>
      </c>
      <c r="K165" s="27">
        <f>BaseProtectorStats!K165*ProtectorUpgradeCorrections!K4</f>
        <v>12.7</v>
      </c>
      <c r="L165" s="27">
        <f>BaseProtectorStats!L165*ProtectorUpgradeCorrections!L4</f>
        <v>12.7</v>
      </c>
      <c r="M165" s="28">
        <f>BaseProtectorStats!M165*ProtectorUpgradeCorrections!M4</f>
        <v>15.24</v>
      </c>
      <c r="N165" s="29">
        <f>BaseProtectorStats!N165*ProtectorUpgradeCorrections!N4</f>
        <v>7.62</v>
      </c>
      <c r="O165" s="30">
        <f>BaseProtectorStats!O165</f>
        <v>5.4</v>
      </c>
      <c r="P165" s="21">
        <f>BaseProtectorStats!P165</f>
        <v>600</v>
      </c>
      <c r="Q165" s="21">
        <f>BaseProtectorStats!Q165</f>
        <v>0</v>
      </c>
      <c r="R165" s="21">
        <f>BaseProtectorStats!R165</f>
        <v>0</v>
      </c>
      <c r="T165" s="115"/>
      <c r="U165" s="115"/>
      <c r="V165" s="115"/>
      <c r="W165" s="115"/>
      <c r="X165" s="115"/>
      <c r="Y165" s="115"/>
    </row>
    <row r="166" spans="1:25" ht="15.75" customHeight="1" x14ac:dyDescent="0.2">
      <c r="A166" s="21">
        <f>BaseProtectorStats!A166+5</f>
        <v>453005</v>
      </c>
      <c r="B166" s="50" t="s">
        <v>705</v>
      </c>
      <c r="C166" s="22">
        <f>BaseProtectorStats!C166</f>
        <v>9</v>
      </c>
      <c r="D166" s="32">
        <f>BaseProtectorStats!D166*ProtectorUpgradeCorrections!D4</f>
        <v>40.300000000000004</v>
      </c>
      <c r="E166" s="24">
        <f>BaseProtectorStats!E166*ProtectorUpgradeCorrections!E4</f>
        <v>24.8</v>
      </c>
      <c r="F166" s="25">
        <f>BaseProtectorStats!F166*ProtectorUpgradeCorrections!F4</f>
        <v>23.25</v>
      </c>
      <c r="G166" s="26">
        <f>BaseProtectorStats!G166*ProtectorUpgradeCorrections!G4</f>
        <v>23.25</v>
      </c>
      <c r="H166" s="23">
        <f>BaseProtectorStats!H166*ProtectorUpgradeCorrections!H4</f>
        <v>13</v>
      </c>
      <c r="I166" s="23">
        <f>BaseProtectorStats!I166*ProtectorUpgradeCorrections!I4</f>
        <v>-4</v>
      </c>
      <c r="J166" s="23">
        <f>BaseProtectorStats!J166*ProtectorUpgradeCorrections!J4</f>
        <v>0</v>
      </c>
      <c r="K166" s="27">
        <f>BaseProtectorStats!K166*ProtectorUpgradeCorrections!K4</f>
        <v>15.24</v>
      </c>
      <c r="L166" s="27">
        <f>BaseProtectorStats!L166*ProtectorUpgradeCorrections!L4</f>
        <v>15.24</v>
      </c>
      <c r="M166" s="28">
        <f>BaseProtectorStats!M166*ProtectorUpgradeCorrections!M4</f>
        <v>17.78</v>
      </c>
      <c r="N166" s="29">
        <f>BaseProtectorStats!N166*ProtectorUpgradeCorrections!N4</f>
        <v>8.89</v>
      </c>
      <c r="O166" s="30">
        <f>BaseProtectorStats!O166</f>
        <v>6.4</v>
      </c>
      <c r="P166" s="21">
        <f>BaseProtectorStats!P166</f>
        <v>600</v>
      </c>
      <c r="Q166" s="21">
        <f>BaseProtectorStats!Q166</f>
        <v>0</v>
      </c>
      <c r="R166" s="21">
        <f>BaseProtectorStats!R166</f>
        <v>0</v>
      </c>
      <c r="T166" s="115"/>
      <c r="U166" s="115"/>
      <c r="V166" s="115"/>
      <c r="W166" s="115"/>
      <c r="X166" s="115"/>
      <c r="Y166" s="115"/>
    </row>
    <row r="167" spans="1:25" ht="15.75" customHeight="1" x14ac:dyDescent="0.2">
      <c r="A167" s="49">
        <f>BaseProtectorStats!A167</f>
        <v>460000</v>
      </c>
      <c r="B167" s="38" t="s">
        <v>515</v>
      </c>
      <c r="C167" s="22">
        <f>BaseProtectorStats!C167</f>
        <v>0</v>
      </c>
      <c r="D167" s="23">
        <f>BaseProtectorStats!D167</f>
        <v>11</v>
      </c>
      <c r="E167" s="24">
        <f>BaseProtectorStats!E167</f>
        <v>15</v>
      </c>
      <c r="F167" s="25">
        <f>BaseProtectorStats!F167</f>
        <v>22</v>
      </c>
      <c r="G167" s="26">
        <f>BaseProtectorStats!G167</f>
        <v>8</v>
      </c>
      <c r="H167" s="23">
        <f>BaseProtectorStats!H167</f>
        <v>0</v>
      </c>
      <c r="I167" s="23">
        <f>BaseProtectorStats!I167</f>
        <v>7</v>
      </c>
      <c r="J167" s="23">
        <f>BaseProtectorStats!J167</f>
        <v>0</v>
      </c>
      <c r="K167" s="27">
        <f>BaseProtectorStats!K167</f>
        <v>36</v>
      </c>
      <c r="L167" s="27">
        <f>BaseProtectorStats!L167</f>
        <v>36</v>
      </c>
      <c r="M167" s="28">
        <f>BaseProtectorStats!M167</f>
        <v>16</v>
      </c>
      <c r="N167" s="29">
        <f>BaseProtectorStats!N167</f>
        <v>0</v>
      </c>
      <c r="O167" s="30">
        <f>BaseProtectorStats!O167</f>
        <v>1.4</v>
      </c>
      <c r="P167" s="21">
        <f>BaseProtectorStats!P167</f>
        <v>400</v>
      </c>
      <c r="Q167" s="21">
        <f>BaseProtectorStats!Q167</f>
        <v>0</v>
      </c>
      <c r="R167" s="21">
        <f>BaseProtectorStats!R167</f>
        <v>0</v>
      </c>
      <c r="T167" s="115"/>
      <c r="U167" s="115"/>
      <c r="V167" s="115"/>
      <c r="W167" s="115"/>
      <c r="X167" s="115"/>
      <c r="Y167" s="115"/>
    </row>
    <row r="168" spans="1:25" ht="15.75" customHeight="1" x14ac:dyDescent="0.2">
      <c r="A168" s="49">
        <f>BaseProtectorStats!A168</f>
        <v>461000</v>
      </c>
      <c r="B168" s="50" t="s">
        <v>587</v>
      </c>
      <c r="C168" s="22">
        <f>BaseProtectorStats!C168</f>
        <v>0</v>
      </c>
      <c r="D168" s="23">
        <f>BaseProtectorStats!D168</f>
        <v>31</v>
      </c>
      <c r="E168" s="24">
        <f>BaseProtectorStats!E168</f>
        <v>38</v>
      </c>
      <c r="F168" s="25">
        <f>BaseProtectorStats!F168</f>
        <v>58</v>
      </c>
      <c r="G168" s="26">
        <f>BaseProtectorStats!G168</f>
        <v>21</v>
      </c>
      <c r="H168" s="23">
        <f>BaseProtectorStats!H168</f>
        <v>0</v>
      </c>
      <c r="I168" s="23">
        <f>BaseProtectorStats!I168</f>
        <v>7</v>
      </c>
      <c r="J168" s="23">
        <f>BaseProtectorStats!J168</f>
        <v>0</v>
      </c>
      <c r="K168" s="27">
        <f>BaseProtectorStats!K168</f>
        <v>94</v>
      </c>
      <c r="L168" s="27">
        <f>BaseProtectorStats!L168</f>
        <v>94</v>
      </c>
      <c r="M168" s="28">
        <f>BaseProtectorStats!M168</f>
        <v>40</v>
      </c>
      <c r="N168" s="29">
        <f>BaseProtectorStats!N168</f>
        <v>0</v>
      </c>
      <c r="O168" s="30">
        <f>BaseProtectorStats!O168</f>
        <v>3.5</v>
      </c>
      <c r="P168" s="21">
        <f>BaseProtectorStats!P168</f>
        <v>400</v>
      </c>
      <c r="Q168" s="21">
        <f>BaseProtectorStats!Q168</f>
        <v>0</v>
      </c>
      <c r="R168" s="21">
        <f>BaseProtectorStats!R168</f>
        <v>0</v>
      </c>
      <c r="T168" s="115"/>
      <c r="U168" s="115"/>
      <c r="V168" s="115"/>
      <c r="W168" s="115"/>
      <c r="X168" s="115"/>
      <c r="Y168" s="115"/>
    </row>
    <row r="169" spans="1:25" ht="15.75" customHeight="1" x14ac:dyDescent="0.2">
      <c r="A169" s="49">
        <f>BaseProtectorStats!A169</f>
        <v>462000</v>
      </c>
      <c r="B169" s="50" t="s">
        <v>648</v>
      </c>
      <c r="C169" s="22">
        <f>BaseProtectorStats!C169</f>
        <v>0</v>
      </c>
      <c r="D169" s="23">
        <f>BaseProtectorStats!D169</f>
        <v>12</v>
      </c>
      <c r="E169" s="24">
        <f>BaseProtectorStats!E169</f>
        <v>13</v>
      </c>
      <c r="F169" s="25">
        <f>BaseProtectorStats!F169</f>
        <v>24</v>
      </c>
      <c r="G169" s="26">
        <f>BaseProtectorStats!G169</f>
        <v>8</v>
      </c>
      <c r="H169" s="23">
        <f>BaseProtectorStats!H169</f>
        <v>0</v>
      </c>
      <c r="I169" s="23">
        <f>BaseProtectorStats!I169</f>
        <v>7</v>
      </c>
      <c r="J169" s="23">
        <f>BaseProtectorStats!J169</f>
        <v>0</v>
      </c>
      <c r="K169" s="27">
        <f>BaseProtectorStats!K169</f>
        <v>32</v>
      </c>
      <c r="L169" s="27">
        <f>BaseProtectorStats!L169</f>
        <v>32</v>
      </c>
      <c r="M169" s="28">
        <f>BaseProtectorStats!M169</f>
        <v>14</v>
      </c>
      <c r="N169" s="29">
        <f>BaseProtectorStats!N169</f>
        <v>0</v>
      </c>
      <c r="O169" s="30">
        <f>BaseProtectorStats!O169</f>
        <v>1.2</v>
      </c>
      <c r="P169" s="21">
        <f>BaseProtectorStats!P169</f>
        <v>400</v>
      </c>
      <c r="Q169" s="21">
        <f>BaseProtectorStats!Q169</f>
        <v>0</v>
      </c>
      <c r="R169" s="21">
        <f>BaseProtectorStats!R169</f>
        <v>0</v>
      </c>
      <c r="T169" s="115"/>
      <c r="U169" s="115"/>
      <c r="V169" s="115"/>
      <c r="W169" s="115"/>
      <c r="X169" s="115"/>
      <c r="Y169" s="115"/>
    </row>
    <row r="170" spans="1:25" ht="15.75" customHeight="1" x14ac:dyDescent="0.2">
      <c r="A170" s="49">
        <f>BaseProtectorStats!A170</f>
        <v>463000</v>
      </c>
      <c r="B170" s="50" t="s">
        <v>706</v>
      </c>
      <c r="C170" s="22">
        <f>BaseProtectorStats!C170</f>
        <v>0</v>
      </c>
      <c r="D170" s="23">
        <f>BaseProtectorStats!D170</f>
        <v>23</v>
      </c>
      <c r="E170" s="24">
        <f>BaseProtectorStats!E170</f>
        <v>27</v>
      </c>
      <c r="F170" s="25">
        <f>BaseProtectorStats!F170</f>
        <v>49</v>
      </c>
      <c r="G170" s="26">
        <f>BaseProtectorStats!G170</f>
        <v>17</v>
      </c>
      <c r="H170" s="23">
        <f>BaseProtectorStats!H170</f>
        <v>0</v>
      </c>
      <c r="I170" s="23">
        <f>BaseProtectorStats!I170</f>
        <v>7</v>
      </c>
      <c r="J170" s="23">
        <f>BaseProtectorStats!J170</f>
        <v>0</v>
      </c>
      <c r="K170" s="27">
        <f>BaseProtectorStats!K170</f>
        <v>78</v>
      </c>
      <c r="L170" s="27">
        <f>BaseProtectorStats!L170</f>
        <v>78</v>
      </c>
      <c r="M170" s="28">
        <f>BaseProtectorStats!M170</f>
        <v>32</v>
      </c>
      <c r="N170" s="29">
        <f>BaseProtectorStats!N170</f>
        <v>0</v>
      </c>
      <c r="O170" s="30">
        <f>BaseProtectorStats!O170</f>
        <v>3</v>
      </c>
      <c r="P170" s="21">
        <f>BaseProtectorStats!P170</f>
        <v>400</v>
      </c>
      <c r="Q170" s="21">
        <f>BaseProtectorStats!Q170</f>
        <v>0</v>
      </c>
      <c r="R170" s="21">
        <f>BaseProtectorStats!R170</f>
        <v>0</v>
      </c>
      <c r="T170" s="115"/>
      <c r="U170" s="115"/>
      <c r="V170" s="115"/>
      <c r="W170" s="115"/>
      <c r="X170" s="115"/>
      <c r="Y170" s="115"/>
    </row>
    <row r="171" spans="1:25" ht="15.75" customHeight="1" x14ac:dyDescent="0.2">
      <c r="A171" s="49">
        <f>BaseProtectorStats!A171</f>
        <v>470000</v>
      </c>
      <c r="B171" s="38" t="s">
        <v>516</v>
      </c>
      <c r="C171" s="22">
        <f>BaseProtectorStats!C171</f>
        <v>13</v>
      </c>
      <c r="D171" s="23">
        <f>BaseProtectorStats!D171</f>
        <v>35</v>
      </c>
      <c r="E171" s="24">
        <f>BaseProtectorStats!E171</f>
        <v>17</v>
      </c>
      <c r="F171" s="25">
        <f>BaseProtectorStats!F171</f>
        <v>16</v>
      </c>
      <c r="G171" s="26">
        <f>BaseProtectorStats!G171</f>
        <v>6</v>
      </c>
      <c r="H171" s="23">
        <f>BaseProtectorStats!H171</f>
        <v>17</v>
      </c>
      <c r="I171" s="23">
        <f>BaseProtectorStats!I171</f>
        <v>-8</v>
      </c>
      <c r="J171" s="23">
        <f>BaseProtectorStats!J171</f>
        <v>0</v>
      </c>
      <c r="K171" s="27">
        <f>BaseProtectorStats!K171</f>
        <v>12</v>
      </c>
      <c r="L171" s="27">
        <f>BaseProtectorStats!L171</f>
        <v>12</v>
      </c>
      <c r="M171" s="28">
        <f>BaseProtectorStats!M171</f>
        <v>17</v>
      </c>
      <c r="N171" s="29">
        <f>BaseProtectorStats!N171</f>
        <v>0</v>
      </c>
      <c r="O171" s="30">
        <f>BaseProtectorStats!O171</f>
        <v>6.3</v>
      </c>
      <c r="P171" s="21">
        <f>BaseProtectorStats!P171</f>
        <v>700</v>
      </c>
      <c r="Q171" s="21">
        <f>BaseProtectorStats!Q171</f>
        <v>-1</v>
      </c>
      <c r="R171" s="21">
        <f>BaseProtectorStats!R171</f>
        <v>0</v>
      </c>
      <c r="T171" s="115"/>
      <c r="U171" s="115"/>
      <c r="V171" s="115"/>
      <c r="W171" s="115"/>
      <c r="X171" s="115"/>
      <c r="Y171" s="115"/>
    </row>
    <row r="172" spans="1:25" ht="15.75" customHeight="1" x14ac:dyDescent="0.2">
      <c r="A172" s="21">
        <f>BaseProtectorStats!A172</f>
        <v>471000</v>
      </c>
      <c r="B172" s="50" t="s">
        <v>588</v>
      </c>
      <c r="C172" s="22">
        <f>BaseProtectorStats!C172</f>
        <v>33</v>
      </c>
      <c r="D172" s="23">
        <f>BaseProtectorStats!D172</f>
        <v>91</v>
      </c>
      <c r="E172" s="24">
        <f>BaseProtectorStats!E172</f>
        <v>45</v>
      </c>
      <c r="F172" s="25">
        <f>BaseProtectorStats!F172</f>
        <v>41</v>
      </c>
      <c r="G172" s="26">
        <f>BaseProtectorStats!G172</f>
        <v>17</v>
      </c>
      <c r="H172" s="23">
        <f>BaseProtectorStats!H172</f>
        <v>17</v>
      </c>
      <c r="I172" s="23">
        <f>BaseProtectorStats!I172</f>
        <v>-8</v>
      </c>
      <c r="J172" s="23">
        <f>BaseProtectorStats!J172</f>
        <v>0</v>
      </c>
      <c r="K172" s="27">
        <f>BaseProtectorStats!K172</f>
        <v>31</v>
      </c>
      <c r="L172" s="27">
        <f>BaseProtectorStats!L172</f>
        <v>31</v>
      </c>
      <c r="M172" s="28">
        <f>BaseProtectorStats!M172</f>
        <v>45</v>
      </c>
      <c r="N172" s="29">
        <f>BaseProtectorStats!N172</f>
        <v>0</v>
      </c>
      <c r="O172" s="30">
        <f>BaseProtectorStats!O172</f>
        <v>16.399999999999999</v>
      </c>
      <c r="P172" s="21">
        <f>BaseProtectorStats!P172</f>
        <v>700</v>
      </c>
      <c r="Q172" s="21">
        <f>BaseProtectorStats!Q172</f>
        <v>-2</v>
      </c>
      <c r="R172" s="21">
        <f>BaseProtectorStats!R172</f>
        <v>0</v>
      </c>
      <c r="T172" s="115"/>
      <c r="U172" s="115"/>
      <c r="V172" s="115"/>
      <c r="W172" s="115"/>
      <c r="X172" s="115"/>
      <c r="Y172" s="115"/>
    </row>
    <row r="173" spans="1:25" ht="15.75" customHeight="1" x14ac:dyDescent="0.2">
      <c r="A173" s="49">
        <f>BaseProtectorStats!A173</f>
        <v>472000</v>
      </c>
      <c r="B173" s="50" t="s">
        <v>649</v>
      </c>
      <c r="C173" s="22">
        <f>BaseProtectorStats!C173</f>
        <v>20</v>
      </c>
      <c r="D173" s="23">
        <f>BaseProtectorStats!D173</f>
        <v>54</v>
      </c>
      <c r="E173" s="24">
        <f>BaseProtectorStats!E173</f>
        <v>25</v>
      </c>
      <c r="F173" s="25">
        <f>BaseProtectorStats!F173</f>
        <v>23</v>
      </c>
      <c r="G173" s="26">
        <f>BaseProtectorStats!G173</f>
        <v>10</v>
      </c>
      <c r="H173" s="23">
        <f>BaseProtectorStats!H173</f>
        <v>17</v>
      </c>
      <c r="I173" s="23">
        <f>BaseProtectorStats!I173</f>
        <v>-8</v>
      </c>
      <c r="J173" s="23">
        <f>BaseProtectorStats!J173</f>
        <v>0</v>
      </c>
      <c r="K173" s="27">
        <f>BaseProtectorStats!K173</f>
        <v>17</v>
      </c>
      <c r="L173" s="27">
        <f>BaseProtectorStats!L173</f>
        <v>17</v>
      </c>
      <c r="M173" s="28">
        <f>BaseProtectorStats!M173</f>
        <v>27</v>
      </c>
      <c r="N173" s="29">
        <f>BaseProtectorStats!N173</f>
        <v>0</v>
      </c>
      <c r="O173" s="30">
        <f>BaseProtectorStats!O173</f>
        <v>9.6999999999999993</v>
      </c>
      <c r="P173" s="21">
        <f>BaseProtectorStats!P173</f>
        <v>700</v>
      </c>
      <c r="Q173" s="21">
        <f>BaseProtectorStats!Q173</f>
        <v>-1</v>
      </c>
      <c r="R173" s="21">
        <f>BaseProtectorStats!R173</f>
        <v>0</v>
      </c>
      <c r="T173" s="115"/>
      <c r="U173" s="115"/>
      <c r="V173" s="115"/>
      <c r="W173" s="115"/>
      <c r="X173" s="115"/>
      <c r="Y173" s="115"/>
    </row>
    <row r="174" spans="1:25" ht="15.75" customHeight="1" x14ac:dyDescent="0.2">
      <c r="A174" s="49">
        <f>BaseProtectorStats!A174</f>
        <v>473000</v>
      </c>
      <c r="B174" s="50" t="s">
        <v>707</v>
      </c>
      <c r="C174" s="22">
        <f>BaseProtectorStats!C174</f>
        <v>20</v>
      </c>
      <c r="D174" s="23">
        <f>BaseProtectorStats!D174</f>
        <v>54</v>
      </c>
      <c r="E174" s="24">
        <f>BaseProtectorStats!E174</f>
        <v>25</v>
      </c>
      <c r="F174" s="25">
        <f>BaseProtectorStats!F174</f>
        <v>23</v>
      </c>
      <c r="G174" s="26">
        <f>BaseProtectorStats!G174</f>
        <v>10</v>
      </c>
      <c r="H174" s="23">
        <f>BaseProtectorStats!H174</f>
        <v>17</v>
      </c>
      <c r="I174" s="23">
        <f>BaseProtectorStats!I174</f>
        <v>-8</v>
      </c>
      <c r="J174" s="23">
        <f>BaseProtectorStats!J174</f>
        <v>0</v>
      </c>
      <c r="K174" s="27">
        <f>BaseProtectorStats!K174</f>
        <v>17</v>
      </c>
      <c r="L174" s="27">
        <f>BaseProtectorStats!L174</f>
        <v>17</v>
      </c>
      <c r="M174" s="28">
        <f>BaseProtectorStats!M174</f>
        <v>27</v>
      </c>
      <c r="N174" s="29">
        <f>BaseProtectorStats!N174</f>
        <v>0</v>
      </c>
      <c r="O174" s="30">
        <f>BaseProtectorStats!O174</f>
        <v>9.6999999999999993</v>
      </c>
      <c r="P174" s="21">
        <f>BaseProtectorStats!P174</f>
        <v>700</v>
      </c>
      <c r="Q174" s="21">
        <f>BaseProtectorStats!Q174</f>
        <v>-1</v>
      </c>
      <c r="R174" s="21">
        <f>BaseProtectorStats!R174</f>
        <v>0</v>
      </c>
      <c r="T174" s="115"/>
      <c r="U174" s="115"/>
      <c r="V174" s="115"/>
      <c r="W174" s="115"/>
      <c r="X174" s="115"/>
      <c r="Y174" s="115"/>
    </row>
    <row r="175" spans="1:25" ht="15.75" customHeight="1" x14ac:dyDescent="0.2">
      <c r="A175" s="21">
        <f>BaseProtectorStats!A175+10</f>
        <v>480010</v>
      </c>
      <c r="B175" s="38" t="s">
        <v>517</v>
      </c>
      <c r="C175" s="22">
        <f>BaseProtectorStats!C175</f>
        <v>5</v>
      </c>
      <c r="D175" s="32">
        <f>BaseProtectorStats!D175*ProtectorUpgradeCorrections!D2</f>
        <v>24.2</v>
      </c>
      <c r="E175" s="24">
        <f>BaseProtectorStats!E175*ProtectorUpgradeCorrections!E2</f>
        <v>14.52</v>
      </c>
      <c r="F175" s="25">
        <f>BaseProtectorStats!F175*ProtectorUpgradeCorrections!F2</f>
        <v>14.52</v>
      </c>
      <c r="G175" s="26">
        <f>BaseProtectorStats!G175*ProtectorUpgradeCorrections!G2</f>
        <v>9.68</v>
      </c>
      <c r="H175" s="23">
        <f>BaseProtectorStats!H175*ProtectorUpgradeCorrections!H2</f>
        <v>11</v>
      </c>
      <c r="I175" s="23">
        <f>BaseProtectorStats!I175*ProtectorUpgradeCorrections!I2</f>
        <v>0</v>
      </c>
      <c r="J175" s="23">
        <f>BaseProtectorStats!J175*ProtectorUpgradeCorrections!J2</f>
        <v>-12</v>
      </c>
      <c r="K175" s="27">
        <f>BaseProtectorStats!K175*ProtectorUpgradeCorrections!K2</f>
        <v>7</v>
      </c>
      <c r="L175" s="27">
        <f>BaseProtectorStats!L175*ProtectorUpgradeCorrections!L2</f>
        <v>7</v>
      </c>
      <c r="M175" s="28">
        <f>BaseProtectorStats!M175*ProtectorUpgradeCorrections!M2</f>
        <v>9.7999999999999989</v>
      </c>
      <c r="N175" s="29">
        <f>BaseProtectorStats!N175*ProtectorUpgradeCorrections!N2</f>
        <v>0</v>
      </c>
      <c r="O175" s="30">
        <f>BaseProtectorStats!O175</f>
        <v>3</v>
      </c>
      <c r="P175" s="21">
        <f>BaseProtectorStats!P175</f>
        <v>200</v>
      </c>
      <c r="Q175" s="21">
        <f>BaseProtectorStats!Q175</f>
        <v>0</v>
      </c>
      <c r="R175" s="21">
        <f>BaseProtectorStats!R175</f>
        <v>0</v>
      </c>
      <c r="T175" s="115"/>
      <c r="U175" s="115"/>
      <c r="V175" s="115"/>
      <c r="W175" s="115"/>
      <c r="X175" s="115"/>
      <c r="Y175" s="115"/>
    </row>
    <row r="176" spans="1:25" ht="15.75" customHeight="1" x14ac:dyDescent="0.2">
      <c r="A176" s="21">
        <f>BaseProtectorStats!A176+10</f>
        <v>481010</v>
      </c>
      <c r="B176" s="50" t="s">
        <v>589</v>
      </c>
      <c r="C176" s="22">
        <f>BaseProtectorStats!C176</f>
        <v>12</v>
      </c>
      <c r="D176" s="32">
        <f>BaseProtectorStats!D176*ProtectorUpgradeCorrections!D2</f>
        <v>62.92</v>
      </c>
      <c r="E176" s="24">
        <f>BaseProtectorStats!E176*ProtectorUpgradeCorrections!E2</f>
        <v>38.72</v>
      </c>
      <c r="F176" s="25">
        <f>BaseProtectorStats!F176*ProtectorUpgradeCorrections!F2</f>
        <v>41.14</v>
      </c>
      <c r="G176" s="26">
        <f>BaseProtectorStats!G176*ProtectorUpgradeCorrections!G2</f>
        <v>24.2</v>
      </c>
      <c r="H176" s="23">
        <f>BaseProtectorStats!H176*ProtectorUpgradeCorrections!H2</f>
        <v>11</v>
      </c>
      <c r="I176" s="23">
        <f>BaseProtectorStats!I176*ProtectorUpgradeCorrections!I2</f>
        <v>0</v>
      </c>
      <c r="J176" s="23">
        <f>BaseProtectorStats!J176*ProtectorUpgradeCorrections!J2</f>
        <v>-12</v>
      </c>
      <c r="K176" s="27">
        <f>BaseProtectorStats!K176*ProtectorUpgradeCorrections!K2</f>
        <v>18.2</v>
      </c>
      <c r="L176" s="27">
        <f>BaseProtectorStats!L176*ProtectorUpgradeCorrections!L2</f>
        <v>18.2</v>
      </c>
      <c r="M176" s="28">
        <f>BaseProtectorStats!M176*ProtectorUpgradeCorrections!M2</f>
        <v>25.2</v>
      </c>
      <c r="N176" s="29">
        <f>BaseProtectorStats!N176*ProtectorUpgradeCorrections!N2</f>
        <v>0</v>
      </c>
      <c r="O176" s="30">
        <f>BaseProtectorStats!O176</f>
        <v>7.8</v>
      </c>
      <c r="P176" s="21">
        <f>BaseProtectorStats!P176</f>
        <v>200</v>
      </c>
      <c r="Q176" s="21">
        <f>BaseProtectorStats!Q176</f>
        <v>0</v>
      </c>
      <c r="R176" s="21">
        <f>BaseProtectorStats!R176</f>
        <v>0</v>
      </c>
      <c r="T176" s="115"/>
      <c r="U176" s="115"/>
      <c r="V176" s="115"/>
      <c r="W176" s="115"/>
      <c r="X176" s="115"/>
      <c r="Y176" s="115"/>
    </row>
    <row r="177" spans="1:25" ht="15.75" customHeight="1" x14ac:dyDescent="0.2">
      <c r="A177" s="21">
        <f>BaseProtectorStats!A177+10</f>
        <v>483010</v>
      </c>
      <c r="B177" s="50" t="s">
        <v>708</v>
      </c>
      <c r="C177" s="22">
        <f>BaseProtectorStats!C177</f>
        <v>7</v>
      </c>
      <c r="D177" s="32">
        <f>BaseProtectorStats!D177*ProtectorUpgradeCorrections!D2</f>
        <v>31.46</v>
      </c>
      <c r="E177" s="24">
        <f>BaseProtectorStats!E177*ProtectorUpgradeCorrections!E2</f>
        <v>19.36</v>
      </c>
      <c r="F177" s="25">
        <f>BaseProtectorStats!F177*ProtectorUpgradeCorrections!F2</f>
        <v>19.36</v>
      </c>
      <c r="G177" s="26">
        <f>BaseProtectorStats!G177*ProtectorUpgradeCorrections!G2</f>
        <v>14.52</v>
      </c>
      <c r="H177" s="23">
        <f>BaseProtectorStats!H177*ProtectorUpgradeCorrections!H2</f>
        <v>11</v>
      </c>
      <c r="I177" s="23">
        <f>BaseProtectorStats!I177*ProtectorUpgradeCorrections!I2</f>
        <v>0</v>
      </c>
      <c r="J177" s="23">
        <f>BaseProtectorStats!J177*ProtectorUpgradeCorrections!J2</f>
        <v>-12</v>
      </c>
      <c r="K177" s="27">
        <f>BaseProtectorStats!K177*ProtectorUpgradeCorrections!K2</f>
        <v>8.3999999999999986</v>
      </c>
      <c r="L177" s="27">
        <f>BaseProtectorStats!L177*ProtectorUpgradeCorrections!L2</f>
        <v>8.3999999999999986</v>
      </c>
      <c r="M177" s="28">
        <f>BaseProtectorStats!M177*ProtectorUpgradeCorrections!M2</f>
        <v>14</v>
      </c>
      <c r="N177" s="29">
        <f>BaseProtectorStats!N177*ProtectorUpgradeCorrections!N2</f>
        <v>0</v>
      </c>
      <c r="O177" s="30">
        <f>BaseProtectorStats!O177</f>
        <v>1.5</v>
      </c>
      <c r="P177" s="21">
        <f>BaseProtectorStats!P177</f>
        <v>200</v>
      </c>
      <c r="Q177" s="21">
        <f>BaseProtectorStats!Q177</f>
        <v>0</v>
      </c>
      <c r="R177" s="21">
        <f>BaseProtectorStats!R177</f>
        <v>0</v>
      </c>
      <c r="T177" s="115"/>
      <c r="U177" s="115"/>
      <c r="V177" s="115"/>
      <c r="W177" s="115"/>
      <c r="X177" s="115"/>
      <c r="Y177" s="115"/>
    </row>
    <row r="178" spans="1:25" ht="15.75" customHeight="1" x14ac:dyDescent="0.2">
      <c r="A178" s="21">
        <f>BaseProtectorStats!A178+10</f>
        <v>490010</v>
      </c>
      <c r="B178" s="38" t="s">
        <v>518</v>
      </c>
      <c r="C178" s="22">
        <f>BaseProtectorStats!C178</f>
        <v>9</v>
      </c>
      <c r="D178" s="32">
        <f>BaseProtectorStats!D178*ProtectorUpgradeCorrections!D2</f>
        <v>38.72</v>
      </c>
      <c r="E178" s="24">
        <f>BaseProtectorStats!E178*ProtectorUpgradeCorrections!E2</f>
        <v>19.36</v>
      </c>
      <c r="F178" s="25">
        <f>BaseProtectorStats!F178*ProtectorUpgradeCorrections!F2</f>
        <v>19.36</v>
      </c>
      <c r="G178" s="26">
        <f>BaseProtectorStats!G178*ProtectorUpgradeCorrections!G2</f>
        <v>12.1</v>
      </c>
      <c r="H178" s="23">
        <f>BaseProtectorStats!H178*ProtectorUpgradeCorrections!H2</f>
        <v>15</v>
      </c>
      <c r="I178" s="23">
        <f>BaseProtectorStats!I178*ProtectorUpgradeCorrections!I2</f>
        <v>-6</v>
      </c>
      <c r="J178" s="23">
        <f>BaseProtectorStats!J178*ProtectorUpgradeCorrections!J2</f>
        <v>0</v>
      </c>
      <c r="K178" s="27">
        <f>BaseProtectorStats!K178*ProtectorUpgradeCorrections!K2</f>
        <v>8.3999999999999986</v>
      </c>
      <c r="L178" s="27">
        <f>BaseProtectorStats!L178*ProtectorUpgradeCorrections!L2</f>
        <v>8.3999999999999986</v>
      </c>
      <c r="M178" s="28">
        <f>BaseProtectorStats!M178*ProtectorUpgradeCorrections!M2</f>
        <v>12.6</v>
      </c>
      <c r="N178" s="29">
        <f>BaseProtectorStats!N178*ProtectorUpgradeCorrections!N2</f>
        <v>0</v>
      </c>
      <c r="O178" s="30">
        <f>BaseProtectorStats!O178</f>
        <v>5.4</v>
      </c>
      <c r="P178" s="21">
        <f>BaseProtectorStats!P178</f>
        <v>500</v>
      </c>
      <c r="Q178" s="21">
        <f>BaseProtectorStats!Q178</f>
        <v>-1</v>
      </c>
      <c r="R178" s="21">
        <f>BaseProtectorStats!R178</f>
        <v>0</v>
      </c>
      <c r="T178" s="115"/>
      <c r="U178" s="115"/>
      <c r="V178" s="115"/>
      <c r="W178" s="115"/>
      <c r="X178" s="115"/>
      <c r="Y178" s="115"/>
    </row>
    <row r="179" spans="1:25" ht="15.75" customHeight="1" x14ac:dyDescent="0.2">
      <c r="A179" s="21">
        <f>BaseProtectorStats!A179+10</f>
        <v>491010</v>
      </c>
      <c r="B179" s="50" t="s">
        <v>590</v>
      </c>
      <c r="C179" s="22">
        <f>BaseProtectorStats!C179</f>
        <v>23</v>
      </c>
      <c r="D179" s="32">
        <f>BaseProtectorStats!D179*ProtectorUpgradeCorrections!D2</f>
        <v>101.64</v>
      </c>
      <c r="E179" s="24">
        <f>BaseProtectorStats!E179*ProtectorUpgradeCorrections!E2</f>
        <v>53.239999999999995</v>
      </c>
      <c r="F179" s="25">
        <f>BaseProtectorStats!F179*ProtectorUpgradeCorrections!F2</f>
        <v>50.82</v>
      </c>
      <c r="G179" s="26">
        <f>BaseProtectorStats!G179*ProtectorUpgradeCorrections!G2</f>
        <v>31.46</v>
      </c>
      <c r="H179" s="23">
        <f>BaseProtectorStats!H179*ProtectorUpgradeCorrections!H2</f>
        <v>15</v>
      </c>
      <c r="I179" s="23">
        <f>BaseProtectorStats!I179*ProtectorUpgradeCorrections!I2</f>
        <v>-6</v>
      </c>
      <c r="J179" s="23">
        <f>BaseProtectorStats!J179*ProtectorUpgradeCorrections!J2</f>
        <v>0</v>
      </c>
      <c r="K179" s="27">
        <f>BaseProtectorStats!K179*ProtectorUpgradeCorrections!K2</f>
        <v>22.4</v>
      </c>
      <c r="L179" s="27">
        <f>BaseProtectorStats!L179*ProtectorUpgradeCorrections!L2</f>
        <v>22.4</v>
      </c>
      <c r="M179" s="28">
        <f>BaseProtectorStats!M179*ProtectorUpgradeCorrections!M2</f>
        <v>32.199999999999996</v>
      </c>
      <c r="N179" s="29">
        <f>BaseProtectorStats!N179*ProtectorUpgradeCorrections!N2</f>
        <v>0</v>
      </c>
      <c r="O179" s="30">
        <f>BaseProtectorStats!O179</f>
        <v>14</v>
      </c>
      <c r="P179" s="21">
        <f>BaseProtectorStats!P179</f>
        <v>500</v>
      </c>
      <c r="Q179" s="21">
        <f>BaseProtectorStats!Q179</f>
        <v>-1</v>
      </c>
      <c r="R179" s="21">
        <f>BaseProtectorStats!R179</f>
        <v>0</v>
      </c>
      <c r="T179" s="115"/>
      <c r="U179" s="115"/>
      <c r="V179" s="115"/>
      <c r="W179" s="115"/>
      <c r="X179" s="115"/>
      <c r="Y179" s="115"/>
    </row>
    <row r="180" spans="1:25" ht="15.75" customHeight="1" x14ac:dyDescent="0.2">
      <c r="A180" s="21">
        <f>BaseProtectorStats!A180+10</f>
        <v>492010</v>
      </c>
      <c r="B180" s="50" t="s">
        <v>650</v>
      </c>
      <c r="C180" s="22">
        <f>BaseProtectorStats!C180</f>
        <v>14</v>
      </c>
      <c r="D180" s="32">
        <f>BaseProtectorStats!D180*ProtectorUpgradeCorrections!D2</f>
        <v>60.5</v>
      </c>
      <c r="E180" s="24">
        <f>BaseProtectorStats!E180*ProtectorUpgradeCorrections!E2</f>
        <v>31.46</v>
      </c>
      <c r="F180" s="25">
        <f>BaseProtectorStats!F180*ProtectorUpgradeCorrections!F2</f>
        <v>29.04</v>
      </c>
      <c r="G180" s="26">
        <f>BaseProtectorStats!G180*ProtectorUpgradeCorrections!G2</f>
        <v>19.36</v>
      </c>
      <c r="H180" s="23">
        <f>BaseProtectorStats!H180*ProtectorUpgradeCorrections!H2</f>
        <v>15</v>
      </c>
      <c r="I180" s="23">
        <f>BaseProtectorStats!I180*ProtectorUpgradeCorrections!I2</f>
        <v>-6</v>
      </c>
      <c r="J180" s="23">
        <f>BaseProtectorStats!J180*ProtectorUpgradeCorrections!J2</f>
        <v>0</v>
      </c>
      <c r="K180" s="27">
        <f>BaseProtectorStats!K180*ProtectorUpgradeCorrections!K2</f>
        <v>12.6</v>
      </c>
      <c r="L180" s="27">
        <f>BaseProtectorStats!L180*ProtectorUpgradeCorrections!L2</f>
        <v>12.6</v>
      </c>
      <c r="M180" s="28">
        <f>BaseProtectorStats!M180*ProtectorUpgradeCorrections!M2</f>
        <v>19.599999999999998</v>
      </c>
      <c r="N180" s="29">
        <f>BaseProtectorStats!N180*ProtectorUpgradeCorrections!N2</f>
        <v>0</v>
      </c>
      <c r="O180" s="30">
        <f>BaseProtectorStats!O180</f>
        <v>8.3000000000000007</v>
      </c>
      <c r="P180" s="21">
        <f>BaseProtectorStats!P180</f>
        <v>500</v>
      </c>
      <c r="Q180" s="21">
        <f>BaseProtectorStats!Q180</f>
        <v>-1</v>
      </c>
      <c r="R180" s="21">
        <f>BaseProtectorStats!R180</f>
        <v>0</v>
      </c>
      <c r="T180" s="115"/>
      <c r="U180" s="115"/>
      <c r="V180" s="115"/>
      <c r="W180" s="115"/>
      <c r="X180" s="115"/>
      <c r="Y180" s="115"/>
    </row>
    <row r="181" spans="1:25" ht="15.75" customHeight="1" x14ac:dyDescent="0.2">
      <c r="A181" s="21">
        <f>BaseProtectorStats!A181+10</f>
        <v>493010</v>
      </c>
      <c r="B181" s="50" t="s">
        <v>709</v>
      </c>
      <c r="C181" s="22">
        <f>BaseProtectorStats!C181</f>
        <v>14</v>
      </c>
      <c r="D181" s="32">
        <f>BaseProtectorStats!D181*ProtectorUpgradeCorrections!D2</f>
        <v>60.5</v>
      </c>
      <c r="E181" s="24">
        <f>BaseProtectorStats!E181*ProtectorUpgradeCorrections!E2</f>
        <v>31.46</v>
      </c>
      <c r="F181" s="25">
        <f>BaseProtectorStats!F181*ProtectorUpgradeCorrections!F2</f>
        <v>29.04</v>
      </c>
      <c r="G181" s="26">
        <f>BaseProtectorStats!G181*ProtectorUpgradeCorrections!G2</f>
        <v>19.36</v>
      </c>
      <c r="H181" s="23">
        <f>BaseProtectorStats!H181*ProtectorUpgradeCorrections!H2</f>
        <v>15</v>
      </c>
      <c r="I181" s="23">
        <f>BaseProtectorStats!I181*ProtectorUpgradeCorrections!I2</f>
        <v>-6</v>
      </c>
      <c r="J181" s="23">
        <f>BaseProtectorStats!J181*ProtectorUpgradeCorrections!J2</f>
        <v>0</v>
      </c>
      <c r="K181" s="27">
        <f>BaseProtectorStats!K181*ProtectorUpgradeCorrections!K2</f>
        <v>12.6</v>
      </c>
      <c r="L181" s="27">
        <f>BaseProtectorStats!L181*ProtectorUpgradeCorrections!L2</f>
        <v>12.6</v>
      </c>
      <c r="M181" s="28">
        <f>BaseProtectorStats!M181*ProtectorUpgradeCorrections!M2</f>
        <v>19.599999999999998</v>
      </c>
      <c r="N181" s="29">
        <f>BaseProtectorStats!N181*ProtectorUpgradeCorrections!N2</f>
        <v>0</v>
      </c>
      <c r="O181" s="30">
        <f>BaseProtectorStats!O181</f>
        <v>8.3000000000000007</v>
      </c>
      <c r="P181" s="21">
        <f>BaseProtectorStats!P181</f>
        <v>500</v>
      </c>
      <c r="Q181" s="21">
        <f>BaseProtectorStats!Q181</f>
        <v>-1</v>
      </c>
      <c r="R181" s="21">
        <f>BaseProtectorStats!R181</f>
        <v>0</v>
      </c>
      <c r="T181" s="115"/>
      <c r="U181" s="115"/>
      <c r="V181" s="115"/>
      <c r="W181" s="115"/>
      <c r="X181" s="115"/>
      <c r="Y181" s="115"/>
    </row>
    <row r="182" spans="1:25" ht="15.75" customHeight="1" x14ac:dyDescent="0.2">
      <c r="A182" s="21">
        <f>BaseProtectorStats!A182+10</f>
        <v>500010</v>
      </c>
      <c r="B182" s="38" t="s">
        <v>519</v>
      </c>
      <c r="C182" s="22">
        <f>BaseProtectorStats!C182</f>
        <v>0</v>
      </c>
      <c r="D182" s="32">
        <f>BaseProtectorStats!D182*ProtectorUpgradeCorrections!D2</f>
        <v>19.36</v>
      </c>
      <c r="E182" s="24">
        <f>BaseProtectorStats!E182*ProtectorUpgradeCorrections!E2</f>
        <v>19.36</v>
      </c>
      <c r="F182" s="25">
        <f>BaseProtectorStats!F182*ProtectorUpgradeCorrections!F2</f>
        <v>12.1</v>
      </c>
      <c r="G182" s="26">
        <f>BaseProtectorStats!G182*ProtectorUpgradeCorrections!G2</f>
        <v>16.939999999999998</v>
      </c>
      <c r="H182" s="23">
        <f>BaseProtectorStats!H182*ProtectorUpgradeCorrections!H2</f>
        <v>0</v>
      </c>
      <c r="I182" s="23">
        <f>BaseProtectorStats!I182*ProtectorUpgradeCorrections!I2</f>
        <v>9</v>
      </c>
      <c r="J182" s="23">
        <f>BaseProtectorStats!J182*ProtectorUpgradeCorrections!J2</f>
        <v>4</v>
      </c>
      <c r="K182" s="27">
        <f>BaseProtectorStats!K182*ProtectorUpgradeCorrections!K2</f>
        <v>15.399999999999999</v>
      </c>
      <c r="L182" s="27">
        <f>BaseProtectorStats!L182*ProtectorUpgradeCorrections!L2</f>
        <v>15.399999999999999</v>
      </c>
      <c r="M182" s="28">
        <f>BaseProtectorStats!M182*ProtectorUpgradeCorrections!M2</f>
        <v>8.3999999999999986</v>
      </c>
      <c r="N182" s="29">
        <f>BaseProtectorStats!N182*ProtectorUpgradeCorrections!N2</f>
        <v>0</v>
      </c>
      <c r="O182" s="30">
        <f>BaseProtectorStats!O182</f>
        <v>1.1000000000000001</v>
      </c>
      <c r="P182" s="21">
        <f>BaseProtectorStats!P182</f>
        <v>250</v>
      </c>
      <c r="Q182" s="21">
        <f>BaseProtectorStats!Q182</f>
        <v>0</v>
      </c>
      <c r="R182" s="21">
        <f>BaseProtectorStats!R182</f>
        <v>0</v>
      </c>
      <c r="T182" s="115"/>
      <c r="U182" s="115"/>
      <c r="V182" s="115"/>
      <c r="W182" s="115"/>
      <c r="X182" s="115"/>
      <c r="Y182" s="115"/>
    </row>
    <row r="183" spans="1:25" ht="15.75" customHeight="1" x14ac:dyDescent="0.2">
      <c r="A183" s="21">
        <f>BaseProtectorStats!A183+10</f>
        <v>501010</v>
      </c>
      <c r="B183" s="50" t="s">
        <v>591</v>
      </c>
      <c r="C183" s="22">
        <f>BaseProtectorStats!C183</f>
        <v>0</v>
      </c>
      <c r="D183" s="32">
        <f>BaseProtectorStats!D183*ProtectorUpgradeCorrections!D2</f>
        <v>50.82</v>
      </c>
      <c r="E183" s="24">
        <f>BaseProtectorStats!E183*ProtectorUpgradeCorrections!E2</f>
        <v>48.4</v>
      </c>
      <c r="F183" s="25">
        <f>BaseProtectorStats!F183*ProtectorUpgradeCorrections!F2</f>
        <v>31.46</v>
      </c>
      <c r="G183" s="26">
        <f>BaseProtectorStats!G183*ProtectorUpgradeCorrections!G2</f>
        <v>43.56</v>
      </c>
      <c r="H183" s="23">
        <f>BaseProtectorStats!H183*ProtectorUpgradeCorrections!H2</f>
        <v>0</v>
      </c>
      <c r="I183" s="23">
        <f>BaseProtectorStats!I183*ProtectorUpgradeCorrections!I2</f>
        <v>9</v>
      </c>
      <c r="J183" s="23">
        <f>BaseProtectorStats!J183*ProtectorUpgradeCorrections!J2</f>
        <v>4</v>
      </c>
      <c r="K183" s="27">
        <f>BaseProtectorStats!K183*ProtectorUpgradeCorrections!K2</f>
        <v>40.599999999999994</v>
      </c>
      <c r="L183" s="27">
        <f>BaseProtectorStats!L183*ProtectorUpgradeCorrections!L2</f>
        <v>40.599999999999994</v>
      </c>
      <c r="M183" s="28">
        <f>BaseProtectorStats!M183*ProtectorUpgradeCorrections!M2</f>
        <v>21</v>
      </c>
      <c r="N183" s="29">
        <f>BaseProtectorStats!N183*ProtectorUpgradeCorrections!N2</f>
        <v>0</v>
      </c>
      <c r="O183" s="30">
        <f>BaseProtectorStats!O183</f>
        <v>2.8</v>
      </c>
      <c r="P183" s="21">
        <f>BaseProtectorStats!P183</f>
        <v>250</v>
      </c>
      <c r="Q183" s="21">
        <f>BaseProtectorStats!Q183</f>
        <v>0</v>
      </c>
      <c r="R183" s="21">
        <f>BaseProtectorStats!R183</f>
        <v>0</v>
      </c>
      <c r="T183" s="115"/>
      <c r="U183" s="115"/>
      <c r="V183" s="115"/>
      <c r="W183" s="115"/>
      <c r="X183" s="115"/>
      <c r="Y183" s="115"/>
    </row>
    <row r="184" spans="1:25" ht="15.75" customHeight="1" x14ac:dyDescent="0.2">
      <c r="A184" s="21">
        <f>BaseProtectorStats!A184+10</f>
        <v>503010</v>
      </c>
      <c r="B184" s="50" t="s">
        <v>710</v>
      </c>
      <c r="C184" s="22">
        <f>BaseProtectorStats!C184</f>
        <v>0</v>
      </c>
      <c r="D184" s="32">
        <f>BaseProtectorStats!D184*ProtectorUpgradeCorrections!D2</f>
        <v>29.04</v>
      </c>
      <c r="E184" s="24">
        <f>BaseProtectorStats!E184*ProtectorUpgradeCorrections!E2</f>
        <v>26.619999999999997</v>
      </c>
      <c r="F184" s="25">
        <f>BaseProtectorStats!F184*ProtectorUpgradeCorrections!F2</f>
        <v>19.36</v>
      </c>
      <c r="G184" s="26">
        <f>BaseProtectorStats!G184*ProtectorUpgradeCorrections!G2</f>
        <v>24.2</v>
      </c>
      <c r="H184" s="23">
        <f>BaseProtectorStats!H184*ProtectorUpgradeCorrections!H2</f>
        <v>0</v>
      </c>
      <c r="I184" s="23">
        <f>BaseProtectorStats!I184*ProtectorUpgradeCorrections!I2</f>
        <v>9</v>
      </c>
      <c r="J184" s="23">
        <f>BaseProtectorStats!J184*ProtectorUpgradeCorrections!J2</f>
        <v>4</v>
      </c>
      <c r="K184" s="27">
        <f>BaseProtectorStats!K184*ProtectorUpgradeCorrections!K2</f>
        <v>23.799999999999997</v>
      </c>
      <c r="L184" s="27">
        <f>BaseProtectorStats!L184*ProtectorUpgradeCorrections!L2</f>
        <v>23.799999999999997</v>
      </c>
      <c r="M184" s="28">
        <f>BaseProtectorStats!M184*ProtectorUpgradeCorrections!M2</f>
        <v>12.6</v>
      </c>
      <c r="N184" s="29">
        <f>BaseProtectorStats!N184*ProtectorUpgradeCorrections!N2</f>
        <v>0</v>
      </c>
      <c r="O184" s="30">
        <f>BaseProtectorStats!O184</f>
        <v>1.7</v>
      </c>
      <c r="P184" s="21">
        <f>BaseProtectorStats!P184</f>
        <v>250</v>
      </c>
      <c r="Q184" s="21">
        <f>BaseProtectorStats!Q184</f>
        <v>0</v>
      </c>
      <c r="R184" s="21">
        <f>BaseProtectorStats!R184</f>
        <v>0</v>
      </c>
      <c r="T184" s="115"/>
      <c r="U184" s="115"/>
      <c r="V184" s="115"/>
      <c r="W184" s="115"/>
      <c r="X184" s="115"/>
      <c r="Y184" s="115"/>
    </row>
    <row r="185" spans="1:25" ht="15.75" customHeight="1" x14ac:dyDescent="0.2">
      <c r="A185" s="21">
        <f>BaseProtectorStats!A185+10</f>
        <v>510010</v>
      </c>
      <c r="B185" s="38" t="s">
        <v>520</v>
      </c>
      <c r="C185" s="22">
        <f>BaseProtectorStats!C185</f>
        <v>6</v>
      </c>
      <c r="D185" s="32">
        <f>BaseProtectorStats!D185*ProtectorUpgradeCorrections!D2</f>
        <v>33.879999999999995</v>
      </c>
      <c r="E185" s="24">
        <f>BaseProtectorStats!E185*ProtectorUpgradeCorrections!E2</f>
        <v>14.52</v>
      </c>
      <c r="F185" s="25">
        <f>BaseProtectorStats!F185*ProtectorUpgradeCorrections!F2</f>
        <v>19.36</v>
      </c>
      <c r="G185" s="26">
        <f>BaseProtectorStats!G185*ProtectorUpgradeCorrections!G2</f>
        <v>14.52</v>
      </c>
      <c r="H185" s="23">
        <f>BaseProtectorStats!H185*ProtectorUpgradeCorrections!H2</f>
        <v>22</v>
      </c>
      <c r="I185" s="23">
        <f>BaseProtectorStats!I185*ProtectorUpgradeCorrections!I2</f>
        <v>-2</v>
      </c>
      <c r="J185" s="23">
        <f>BaseProtectorStats!J185*ProtectorUpgradeCorrections!J2</f>
        <v>-4</v>
      </c>
      <c r="K185" s="27">
        <f>BaseProtectorStats!K185*ProtectorUpgradeCorrections!K2</f>
        <v>8.3999999999999986</v>
      </c>
      <c r="L185" s="27">
        <f>BaseProtectorStats!L185*ProtectorUpgradeCorrections!L2</f>
        <v>8.3999999999999986</v>
      </c>
      <c r="M185" s="28">
        <f>BaseProtectorStats!M185*ProtectorUpgradeCorrections!M2</f>
        <v>11.2</v>
      </c>
      <c r="N185" s="29">
        <f>BaseProtectorStats!N185*ProtectorUpgradeCorrections!N2</f>
        <v>0</v>
      </c>
      <c r="O185" s="30">
        <f>BaseProtectorStats!O185</f>
        <v>4.2</v>
      </c>
      <c r="P185" s="21">
        <f>BaseProtectorStats!P185</f>
        <v>450</v>
      </c>
      <c r="Q185" s="21">
        <f>BaseProtectorStats!Q185</f>
        <v>0</v>
      </c>
      <c r="R185" s="21">
        <f>BaseProtectorStats!R185</f>
        <v>0</v>
      </c>
      <c r="T185" s="115"/>
      <c r="U185" s="115"/>
      <c r="V185" s="115"/>
      <c r="W185" s="115"/>
      <c r="X185" s="115"/>
      <c r="Y185" s="115"/>
    </row>
    <row r="186" spans="1:25" ht="15.75" customHeight="1" x14ac:dyDescent="0.2">
      <c r="A186" s="21">
        <f>BaseProtectorStats!A186+10</f>
        <v>511010</v>
      </c>
      <c r="B186" s="50" t="s">
        <v>592</v>
      </c>
      <c r="C186" s="22">
        <f>BaseProtectorStats!C186</f>
        <v>16</v>
      </c>
      <c r="D186" s="32">
        <f>BaseProtectorStats!D186*ProtectorUpgradeCorrections!D2</f>
        <v>89.539999999999992</v>
      </c>
      <c r="E186" s="24">
        <f>BaseProtectorStats!E186*ProtectorUpgradeCorrections!E2</f>
        <v>36.299999999999997</v>
      </c>
      <c r="F186" s="25">
        <f>BaseProtectorStats!F186*ProtectorUpgradeCorrections!F2</f>
        <v>43.56</v>
      </c>
      <c r="G186" s="26">
        <f>BaseProtectorStats!G186*ProtectorUpgradeCorrections!G2</f>
        <v>36.299999999999997</v>
      </c>
      <c r="H186" s="23">
        <f>BaseProtectorStats!H186*ProtectorUpgradeCorrections!H2</f>
        <v>22</v>
      </c>
      <c r="I186" s="23">
        <f>BaseProtectorStats!I186*ProtectorUpgradeCorrections!I2</f>
        <v>-2</v>
      </c>
      <c r="J186" s="23">
        <f>BaseProtectorStats!J186*ProtectorUpgradeCorrections!J2</f>
        <v>-4</v>
      </c>
      <c r="K186" s="27">
        <f>BaseProtectorStats!K186*ProtectorUpgradeCorrections!K2</f>
        <v>22.4</v>
      </c>
      <c r="L186" s="27">
        <f>BaseProtectorStats!L186*ProtectorUpgradeCorrections!L2</f>
        <v>22.4</v>
      </c>
      <c r="M186" s="28">
        <f>BaseProtectorStats!M186*ProtectorUpgradeCorrections!M2</f>
        <v>28</v>
      </c>
      <c r="N186" s="29">
        <f>BaseProtectorStats!N186*ProtectorUpgradeCorrections!N2</f>
        <v>0</v>
      </c>
      <c r="O186" s="30">
        <f>BaseProtectorStats!O186</f>
        <v>10.9</v>
      </c>
      <c r="P186" s="21">
        <f>BaseProtectorStats!P186</f>
        <v>450</v>
      </c>
      <c r="Q186" s="21">
        <f>BaseProtectorStats!Q186</f>
        <v>0</v>
      </c>
      <c r="R186" s="21">
        <f>BaseProtectorStats!R186</f>
        <v>0</v>
      </c>
      <c r="T186" s="115"/>
      <c r="U186" s="115"/>
      <c r="V186" s="115"/>
      <c r="W186" s="115"/>
      <c r="X186" s="115"/>
      <c r="Y186" s="115"/>
    </row>
    <row r="187" spans="1:25" ht="15.75" customHeight="1" x14ac:dyDescent="0.2">
      <c r="A187" s="21">
        <f>BaseProtectorStats!A187+10</f>
        <v>512010</v>
      </c>
      <c r="B187" s="50" t="s">
        <v>651</v>
      </c>
      <c r="C187" s="22">
        <f>BaseProtectorStats!C187</f>
        <v>5</v>
      </c>
      <c r="D187" s="32">
        <f>BaseProtectorStats!D187*ProtectorUpgradeCorrections!D2</f>
        <v>41.14</v>
      </c>
      <c r="E187" s="24">
        <f>BaseProtectorStats!E187*ProtectorUpgradeCorrections!E2</f>
        <v>16.939999999999998</v>
      </c>
      <c r="F187" s="25">
        <f>BaseProtectorStats!F187*ProtectorUpgradeCorrections!F2</f>
        <v>19.36</v>
      </c>
      <c r="G187" s="26">
        <f>BaseProtectorStats!G187*ProtectorUpgradeCorrections!G2</f>
        <v>12.1</v>
      </c>
      <c r="H187" s="23">
        <f>BaseProtectorStats!H187*ProtectorUpgradeCorrections!H2</f>
        <v>22</v>
      </c>
      <c r="I187" s="23">
        <f>BaseProtectorStats!I187*ProtectorUpgradeCorrections!I2</f>
        <v>-2</v>
      </c>
      <c r="J187" s="23">
        <f>BaseProtectorStats!J187*ProtectorUpgradeCorrections!J2</f>
        <v>-4</v>
      </c>
      <c r="K187" s="27">
        <f>BaseProtectorStats!K187*ProtectorUpgradeCorrections!K2</f>
        <v>7</v>
      </c>
      <c r="L187" s="27">
        <f>BaseProtectorStats!L187*ProtectorUpgradeCorrections!L2</f>
        <v>7</v>
      </c>
      <c r="M187" s="28">
        <f>BaseProtectorStats!M187*ProtectorUpgradeCorrections!M2</f>
        <v>8.3999999999999986</v>
      </c>
      <c r="N187" s="29">
        <f>BaseProtectorStats!N187*ProtectorUpgradeCorrections!N2</f>
        <v>0</v>
      </c>
      <c r="O187" s="30">
        <f>BaseProtectorStats!O187</f>
        <v>3.5</v>
      </c>
      <c r="P187" s="21">
        <f>BaseProtectorStats!P187</f>
        <v>450</v>
      </c>
      <c r="Q187" s="21">
        <f>BaseProtectorStats!Q187</f>
        <v>0</v>
      </c>
      <c r="R187" s="21">
        <f>BaseProtectorStats!R187</f>
        <v>0</v>
      </c>
      <c r="T187" s="115"/>
      <c r="U187" s="115"/>
      <c r="V187" s="115"/>
      <c r="W187" s="115"/>
      <c r="X187" s="115"/>
      <c r="Y187" s="115"/>
    </row>
    <row r="188" spans="1:25" ht="15.75" customHeight="1" x14ac:dyDescent="0.2">
      <c r="A188" s="21">
        <f>BaseProtectorStats!A188+10</f>
        <v>513010</v>
      </c>
      <c r="B188" s="50" t="s">
        <v>711</v>
      </c>
      <c r="C188" s="22">
        <f>BaseProtectorStats!C188</f>
        <v>9</v>
      </c>
      <c r="D188" s="32">
        <f>BaseProtectorStats!D188*ProtectorUpgradeCorrections!D2</f>
        <v>53.239999999999995</v>
      </c>
      <c r="E188" s="24">
        <f>BaseProtectorStats!E188*ProtectorUpgradeCorrections!E2</f>
        <v>24.2</v>
      </c>
      <c r="F188" s="25">
        <f>BaseProtectorStats!F188*ProtectorUpgradeCorrections!F2</f>
        <v>29.04</v>
      </c>
      <c r="G188" s="26">
        <f>BaseProtectorStats!G188*ProtectorUpgradeCorrections!G2</f>
        <v>21.78</v>
      </c>
      <c r="H188" s="23">
        <f>BaseProtectorStats!H188*ProtectorUpgradeCorrections!H2</f>
        <v>22</v>
      </c>
      <c r="I188" s="23">
        <f>BaseProtectorStats!I188*ProtectorUpgradeCorrections!I2</f>
        <v>-2</v>
      </c>
      <c r="J188" s="23">
        <f>BaseProtectorStats!J188*ProtectorUpgradeCorrections!J2</f>
        <v>-4</v>
      </c>
      <c r="K188" s="27">
        <f>BaseProtectorStats!K188*ProtectorUpgradeCorrections!K2</f>
        <v>12.6</v>
      </c>
      <c r="L188" s="27">
        <f>BaseProtectorStats!L188*ProtectorUpgradeCorrections!L2</f>
        <v>12.6</v>
      </c>
      <c r="M188" s="28">
        <f>BaseProtectorStats!M188*ProtectorUpgradeCorrections!M2</f>
        <v>16.799999999999997</v>
      </c>
      <c r="N188" s="29">
        <f>BaseProtectorStats!N188*ProtectorUpgradeCorrections!N2</f>
        <v>0</v>
      </c>
      <c r="O188" s="30">
        <f>BaseProtectorStats!O188</f>
        <v>6.4</v>
      </c>
      <c r="P188" s="21">
        <f>BaseProtectorStats!P188</f>
        <v>450</v>
      </c>
      <c r="Q188" s="21">
        <f>BaseProtectorStats!Q188</f>
        <v>0</v>
      </c>
      <c r="R188" s="21">
        <f>BaseProtectorStats!R188</f>
        <v>0</v>
      </c>
      <c r="T188" s="115"/>
      <c r="U188" s="115"/>
      <c r="V188" s="115"/>
      <c r="W188" s="115"/>
      <c r="X188" s="115"/>
      <c r="Y188" s="115"/>
    </row>
    <row r="189" spans="1:25" ht="15.75" customHeight="1" x14ac:dyDescent="0.2">
      <c r="A189" s="21">
        <f>BaseProtectorStats!A189+10</f>
        <v>520010</v>
      </c>
      <c r="B189" s="38" t="s">
        <v>521</v>
      </c>
      <c r="C189" s="22">
        <f>BaseProtectorStats!C189</f>
        <v>3</v>
      </c>
      <c r="D189" s="32">
        <f>BaseProtectorStats!D189*ProtectorUpgradeCorrections!D2</f>
        <v>24.2</v>
      </c>
      <c r="E189" s="24">
        <f>BaseProtectorStats!E189*ProtectorUpgradeCorrections!E2</f>
        <v>14.52</v>
      </c>
      <c r="F189" s="25">
        <f>BaseProtectorStats!F189*ProtectorUpgradeCorrections!F2</f>
        <v>12.1</v>
      </c>
      <c r="G189" s="26">
        <f>BaseProtectorStats!G189*ProtectorUpgradeCorrections!G2</f>
        <v>14.52</v>
      </c>
      <c r="H189" s="23">
        <f>BaseProtectorStats!H189*ProtectorUpgradeCorrections!H2</f>
        <v>3</v>
      </c>
      <c r="I189" s="23">
        <f>BaseProtectorStats!I189*ProtectorUpgradeCorrections!I2</f>
        <v>-3</v>
      </c>
      <c r="J189" s="23">
        <f>BaseProtectorStats!J189*ProtectorUpgradeCorrections!J2</f>
        <v>-5</v>
      </c>
      <c r="K189" s="27">
        <f>BaseProtectorStats!K189*ProtectorUpgradeCorrections!K2</f>
        <v>7</v>
      </c>
      <c r="L189" s="27">
        <f>BaseProtectorStats!L189*ProtectorUpgradeCorrections!L2</f>
        <v>7</v>
      </c>
      <c r="M189" s="28">
        <f>BaseProtectorStats!M189*ProtectorUpgradeCorrections!M2</f>
        <v>7</v>
      </c>
      <c r="N189" s="29">
        <f>BaseProtectorStats!N189*ProtectorUpgradeCorrections!N2</f>
        <v>0</v>
      </c>
      <c r="O189" s="30">
        <f>BaseProtectorStats!O189</f>
        <v>2.6</v>
      </c>
      <c r="P189" s="21">
        <f>BaseProtectorStats!P189</f>
        <v>250</v>
      </c>
      <c r="Q189" s="21">
        <f>BaseProtectorStats!Q189</f>
        <v>0</v>
      </c>
      <c r="R189" s="21">
        <f>BaseProtectorStats!R189</f>
        <v>0</v>
      </c>
      <c r="T189" s="115"/>
      <c r="U189" s="115"/>
      <c r="V189" s="115"/>
      <c r="W189" s="115"/>
      <c r="X189" s="115"/>
      <c r="Y189" s="115"/>
    </row>
    <row r="190" spans="1:25" ht="15.75" customHeight="1" x14ac:dyDescent="0.2">
      <c r="A190" s="21">
        <f>BaseProtectorStats!A190+10</f>
        <v>521010</v>
      </c>
      <c r="B190" s="50" t="s">
        <v>593</v>
      </c>
      <c r="C190" s="22">
        <f>BaseProtectorStats!C190</f>
        <v>8</v>
      </c>
      <c r="D190" s="32">
        <f>BaseProtectorStats!D190*ProtectorUpgradeCorrections!D2</f>
        <v>58.08</v>
      </c>
      <c r="E190" s="24">
        <f>BaseProtectorStats!E190*ProtectorUpgradeCorrections!E2</f>
        <v>38.72</v>
      </c>
      <c r="F190" s="25">
        <f>BaseProtectorStats!F190*ProtectorUpgradeCorrections!F2</f>
        <v>29.04</v>
      </c>
      <c r="G190" s="26">
        <f>BaseProtectorStats!G190*ProtectorUpgradeCorrections!G2</f>
        <v>41.14</v>
      </c>
      <c r="H190" s="23">
        <f>BaseProtectorStats!H190*ProtectorUpgradeCorrections!H2</f>
        <v>3</v>
      </c>
      <c r="I190" s="23">
        <f>BaseProtectorStats!I190*ProtectorUpgradeCorrections!I2</f>
        <v>-3</v>
      </c>
      <c r="J190" s="23">
        <f>BaseProtectorStats!J190*ProtectorUpgradeCorrections!J2</f>
        <v>-5</v>
      </c>
      <c r="K190" s="27">
        <f>BaseProtectorStats!K190*ProtectorUpgradeCorrections!K2</f>
        <v>18.2</v>
      </c>
      <c r="L190" s="27">
        <f>BaseProtectorStats!L190*ProtectorUpgradeCorrections!L2</f>
        <v>18.2</v>
      </c>
      <c r="M190" s="28">
        <f>BaseProtectorStats!M190*ProtectorUpgradeCorrections!M2</f>
        <v>18.2</v>
      </c>
      <c r="N190" s="29">
        <f>BaseProtectorStats!N190*ProtectorUpgradeCorrections!N2</f>
        <v>0</v>
      </c>
      <c r="O190" s="30">
        <f>BaseProtectorStats!O190</f>
        <v>6.6</v>
      </c>
      <c r="P190" s="21">
        <f>BaseProtectorStats!P190</f>
        <v>250</v>
      </c>
      <c r="Q190" s="21">
        <f>BaseProtectorStats!Q190</f>
        <v>0</v>
      </c>
      <c r="R190" s="21">
        <f>BaseProtectorStats!R190</f>
        <v>0</v>
      </c>
      <c r="T190" s="115"/>
      <c r="U190" s="115"/>
      <c r="V190" s="115"/>
      <c r="W190" s="115"/>
      <c r="X190" s="115"/>
      <c r="Y190" s="115"/>
    </row>
    <row r="191" spans="1:25" ht="15.75" customHeight="1" x14ac:dyDescent="0.2">
      <c r="A191" s="21">
        <f>BaseProtectorStats!A191+10</f>
        <v>523010</v>
      </c>
      <c r="B191" s="50" t="s">
        <v>712</v>
      </c>
      <c r="C191" s="22">
        <f>BaseProtectorStats!C191</f>
        <v>5</v>
      </c>
      <c r="D191" s="32">
        <f>BaseProtectorStats!D191*ProtectorUpgradeCorrections!D2</f>
        <v>31.46</v>
      </c>
      <c r="E191" s="24">
        <f>BaseProtectorStats!E191*ProtectorUpgradeCorrections!E2</f>
        <v>19.36</v>
      </c>
      <c r="F191" s="25">
        <f>BaseProtectorStats!F191*ProtectorUpgradeCorrections!F2</f>
        <v>14.52</v>
      </c>
      <c r="G191" s="26">
        <f>BaseProtectorStats!G191*ProtectorUpgradeCorrections!G2</f>
        <v>19.36</v>
      </c>
      <c r="H191" s="23">
        <f>BaseProtectorStats!H191*ProtectorUpgradeCorrections!H2</f>
        <v>3</v>
      </c>
      <c r="I191" s="23">
        <f>BaseProtectorStats!I191*ProtectorUpgradeCorrections!I2</f>
        <v>-3</v>
      </c>
      <c r="J191" s="23">
        <f>BaseProtectorStats!J191*ProtectorUpgradeCorrections!J2</f>
        <v>-5</v>
      </c>
      <c r="K191" s="27">
        <f>BaseProtectorStats!K191*ProtectorUpgradeCorrections!K2</f>
        <v>8.3999999999999986</v>
      </c>
      <c r="L191" s="27">
        <f>BaseProtectorStats!L191*ProtectorUpgradeCorrections!L2</f>
        <v>8.3999999999999986</v>
      </c>
      <c r="M191" s="28">
        <f>BaseProtectorStats!M191*ProtectorUpgradeCorrections!M2</f>
        <v>8.3999999999999986</v>
      </c>
      <c r="N191" s="29">
        <f>BaseProtectorStats!N191*ProtectorUpgradeCorrections!N2</f>
        <v>0</v>
      </c>
      <c r="O191" s="30">
        <f>BaseProtectorStats!O191</f>
        <v>1.4</v>
      </c>
      <c r="P191" s="21">
        <f>BaseProtectorStats!P191</f>
        <v>250</v>
      </c>
      <c r="Q191" s="21">
        <f>BaseProtectorStats!Q191</f>
        <v>0</v>
      </c>
      <c r="R191" s="21">
        <f>BaseProtectorStats!R191</f>
        <v>0</v>
      </c>
      <c r="T191" s="115"/>
      <c r="U191" s="115"/>
      <c r="V191" s="115"/>
      <c r="W191" s="115"/>
      <c r="X191" s="115"/>
      <c r="Y191" s="115"/>
    </row>
    <row r="192" spans="1:25" ht="15.75" customHeight="1" x14ac:dyDescent="0.2">
      <c r="A192" s="21">
        <f>BaseProtectorStats!A192+5</f>
        <v>530005</v>
      </c>
      <c r="B192" s="38" t="s">
        <v>522</v>
      </c>
      <c r="C192" s="22">
        <f>BaseProtectorStats!C192</f>
        <v>14</v>
      </c>
      <c r="D192" s="32">
        <f>BaseProtectorStats!D192*ProtectorUpgradeCorrections!D4</f>
        <v>41.85</v>
      </c>
      <c r="E192" s="24">
        <f>BaseProtectorStats!E192*ProtectorUpgradeCorrections!E4</f>
        <v>20.150000000000002</v>
      </c>
      <c r="F192" s="25">
        <f>BaseProtectorStats!F192*ProtectorUpgradeCorrections!F4</f>
        <v>29.45</v>
      </c>
      <c r="G192" s="26">
        <f>BaseProtectorStats!G192*ProtectorUpgradeCorrections!G4</f>
        <v>20.150000000000002</v>
      </c>
      <c r="H192" s="23">
        <f>BaseProtectorStats!H192*ProtectorUpgradeCorrections!H4</f>
        <v>13</v>
      </c>
      <c r="I192" s="23">
        <f>BaseProtectorStats!I192*ProtectorUpgradeCorrections!I4</f>
        <v>-8</v>
      </c>
      <c r="J192" s="23">
        <f>BaseProtectorStats!J192*ProtectorUpgradeCorrections!J4</f>
        <v>0</v>
      </c>
      <c r="K192" s="27">
        <f>BaseProtectorStats!K192*ProtectorUpgradeCorrections!K4</f>
        <v>10.16</v>
      </c>
      <c r="L192" s="27">
        <f>BaseProtectorStats!L192*ProtectorUpgradeCorrections!L4</f>
        <v>10.16</v>
      </c>
      <c r="M192" s="28">
        <f>BaseProtectorStats!M192*ProtectorUpgradeCorrections!M4</f>
        <v>16.510000000000002</v>
      </c>
      <c r="N192" s="29">
        <f>BaseProtectorStats!N192*ProtectorUpgradeCorrections!N4</f>
        <v>0</v>
      </c>
      <c r="O192" s="30">
        <f>BaseProtectorStats!O192</f>
        <v>6.3</v>
      </c>
      <c r="P192" s="21">
        <f>BaseProtectorStats!P192</f>
        <v>600</v>
      </c>
      <c r="Q192" s="21">
        <f>BaseProtectorStats!Q192</f>
        <v>-1</v>
      </c>
      <c r="R192" s="21">
        <f>BaseProtectorStats!R192</f>
        <v>0</v>
      </c>
      <c r="T192" s="115"/>
      <c r="U192" s="115"/>
      <c r="V192" s="115"/>
      <c r="W192" s="115"/>
      <c r="X192" s="115"/>
      <c r="Y192" s="115"/>
    </row>
    <row r="193" spans="1:25" ht="15.75" customHeight="1" x14ac:dyDescent="0.2">
      <c r="A193" s="21">
        <f>BaseProtectorStats!A193+5</f>
        <v>531005</v>
      </c>
      <c r="B193" s="50" t="s">
        <v>594</v>
      </c>
      <c r="C193" s="22">
        <f>BaseProtectorStats!C193</f>
        <v>35</v>
      </c>
      <c r="D193" s="32">
        <f>BaseProtectorStats!D193*ProtectorUpgradeCorrections!D4</f>
        <v>111.60000000000001</v>
      </c>
      <c r="E193" s="24">
        <f>BaseProtectorStats!E193*ProtectorUpgradeCorrections!E4</f>
        <v>49.6</v>
      </c>
      <c r="F193" s="25">
        <f>BaseProtectorStats!F193*ProtectorUpgradeCorrections!F4</f>
        <v>74.400000000000006</v>
      </c>
      <c r="G193" s="26">
        <f>BaseProtectorStats!G193*ProtectorUpgradeCorrections!G4</f>
        <v>51.15</v>
      </c>
      <c r="H193" s="23">
        <f>BaseProtectorStats!H193*ProtectorUpgradeCorrections!H4</f>
        <v>13</v>
      </c>
      <c r="I193" s="23">
        <f>BaseProtectorStats!I193*ProtectorUpgradeCorrections!I4</f>
        <v>-8</v>
      </c>
      <c r="J193" s="23">
        <f>BaseProtectorStats!J193*ProtectorUpgradeCorrections!J4</f>
        <v>0</v>
      </c>
      <c r="K193" s="27">
        <f>BaseProtectorStats!K193*ProtectorUpgradeCorrections!K4</f>
        <v>24.13</v>
      </c>
      <c r="L193" s="27">
        <f>BaseProtectorStats!L193*ProtectorUpgradeCorrections!L4</f>
        <v>24.13</v>
      </c>
      <c r="M193" s="28">
        <f>BaseProtectorStats!M193*ProtectorUpgradeCorrections!M4</f>
        <v>40.64</v>
      </c>
      <c r="N193" s="29">
        <f>BaseProtectorStats!N193*ProtectorUpgradeCorrections!N4</f>
        <v>0</v>
      </c>
      <c r="O193" s="30">
        <f>BaseProtectorStats!O193</f>
        <v>16.399999999999999</v>
      </c>
      <c r="P193" s="21">
        <f>BaseProtectorStats!P193</f>
        <v>600</v>
      </c>
      <c r="Q193" s="21">
        <f>BaseProtectorStats!Q193</f>
        <v>-1</v>
      </c>
      <c r="R193" s="21">
        <f>BaseProtectorStats!R193</f>
        <v>0</v>
      </c>
      <c r="T193" s="115"/>
      <c r="U193" s="115"/>
      <c r="V193" s="115"/>
      <c r="W193" s="115"/>
      <c r="X193" s="115"/>
      <c r="Y193" s="115"/>
    </row>
    <row r="194" spans="1:25" ht="15.75" customHeight="1" x14ac:dyDescent="0.2">
      <c r="A194" s="21">
        <f>BaseProtectorStats!A194+5</f>
        <v>532005</v>
      </c>
      <c r="B194" s="50" t="s">
        <v>652</v>
      </c>
      <c r="C194" s="22">
        <f>BaseProtectorStats!C194</f>
        <v>21</v>
      </c>
      <c r="D194" s="32">
        <f>BaseProtectorStats!D194*ProtectorUpgradeCorrections!D4</f>
        <v>63.550000000000004</v>
      </c>
      <c r="E194" s="24">
        <f>BaseProtectorStats!E194*ProtectorUpgradeCorrections!E4</f>
        <v>29.45</v>
      </c>
      <c r="F194" s="25">
        <f>BaseProtectorStats!F194*ProtectorUpgradeCorrections!F4</f>
        <v>44.95</v>
      </c>
      <c r="G194" s="26">
        <f>BaseProtectorStats!G194*ProtectorUpgradeCorrections!G4</f>
        <v>29.45</v>
      </c>
      <c r="H194" s="23">
        <f>BaseProtectorStats!H194*ProtectorUpgradeCorrections!H4</f>
        <v>13</v>
      </c>
      <c r="I194" s="23">
        <f>BaseProtectorStats!I194*ProtectorUpgradeCorrections!I4</f>
        <v>-8</v>
      </c>
      <c r="J194" s="23">
        <f>BaseProtectorStats!J194*ProtectorUpgradeCorrections!J4</f>
        <v>0</v>
      </c>
      <c r="K194" s="27">
        <f>BaseProtectorStats!K194*ProtectorUpgradeCorrections!K4</f>
        <v>13.97</v>
      </c>
      <c r="L194" s="27">
        <f>BaseProtectorStats!L194*ProtectorUpgradeCorrections!L4</f>
        <v>13.97</v>
      </c>
      <c r="M194" s="28">
        <f>BaseProtectorStats!M194*ProtectorUpgradeCorrections!M4</f>
        <v>24.13</v>
      </c>
      <c r="N194" s="29">
        <f>BaseProtectorStats!N194*ProtectorUpgradeCorrections!N4</f>
        <v>0</v>
      </c>
      <c r="O194" s="30">
        <f>BaseProtectorStats!O194</f>
        <v>9.6999999999999993</v>
      </c>
      <c r="P194" s="21">
        <f>BaseProtectorStats!P194</f>
        <v>600</v>
      </c>
      <c r="Q194" s="21">
        <f>BaseProtectorStats!Q194</f>
        <v>-1</v>
      </c>
      <c r="R194" s="21">
        <f>BaseProtectorStats!R194</f>
        <v>0</v>
      </c>
      <c r="T194" s="115"/>
      <c r="U194" s="115"/>
      <c r="V194" s="115"/>
      <c r="W194" s="115"/>
      <c r="X194" s="115"/>
      <c r="Y194" s="115"/>
    </row>
    <row r="195" spans="1:25" ht="15.75" customHeight="1" x14ac:dyDescent="0.2">
      <c r="A195" s="21">
        <f>BaseProtectorStats!A195+5</f>
        <v>533005</v>
      </c>
      <c r="B195" s="50" t="s">
        <v>713</v>
      </c>
      <c r="C195" s="22">
        <f>BaseProtectorStats!C195</f>
        <v>21</v>
      </c>
      <c r="D195" s="32">
        <f>BaseProtectorStats!D195*ProtectorUpgradeCorrections!D4</f>
        <v>63.550000000000004</v>
      </c>
      <c r="E195" s="24">
        <f>BaseProtectorStats!E195*ProtectorUpgradeCorrections!E4</f>
        <v>29.45</v>
      </c>
      <c r="F195" s="25">
        <f>BaseProtectorStats!F195*ProtectorUpgradeCorrections!F4</f>
        <v>44.95</v>
      </c>
      <c r="G195" s="26">
        <f>BaseProtectorStats!G195*ProtectorUpgradeCorrections!G4</f>
        <v>29.45</v>
      </c>
      <c r="H195" s="23">
        <f>BaseProtectorStats!H195*ProtectorUpgradeCorrections!H4</f>
        <v>13</v>
      </c>
      <c r="I195" s="23">
        <f>BaseProtectorStats!I195*ProtectorUpgradeCorrections!I4</f>
        <v>-8</v>
      </c>
      <c r="J195" s="23">
        <f>BaseProtectorStats!J195*ProtectorUpgradeCorrections!J4</f>
        <v>0</v>
      </c>
      <c r="K195" s="27">
        <f>BaseProtectorStats!K195*ProtectorUpgradeCorrections!K4</f>
        <v>13.97</v>
      </c>
      <c r="L195" s="27">
        <f>BaseProtectorStats!L195*ProtectorUpgradeCorrections!L4</f>
        <v>13.97</v>
      </c>
      <c r="M195" s="28">
        <f>BaseProtectorStats!M195*ProtectorUpgradeCorrections!M4</f>
        <v>24.13</v>
      </c>
      <c r="N195" s="29">
        <f>BaseProtectorStats!N195*ProtectorUpgradeCorrections!N4</f>
        <v>0</v>
      </c>
      <c r="O195" s="30">
        <f>BaseProtectorStats!O195</f>
        <v>9.6999999999999993</v>
      </c>
      <c r="P195" s="21">
        <f>BaseProtectorStats!P195</f>
        <v>600</v>
      </c>
      <c r="Q195" s="21">
        <f>BaseProtectorStats!Q195</f>
        <v>-1</v>
      </c>
      <c r="R195" s="21">
        <f>BaseProtectorStats!R195</f>
        <v>0</v>
      </c>
      <c r="T195" s="115"/>
      <c r="U195" s="115"/>
      <c r="V195" s="115"/>
      <c r="W195" s="115"/>
      <c r="X195" s="115"/>
      <c r="Y195" s="115"/>
    </row>
    <row r="196" spans="1:25" ht="15.75" customHeight="1" x14ac:dyDescent="0.2">
      <c r="A196" s="21">
        <f>BaseProtectorStats!A196</f>
        <v>540000</v>
      </c>
      <c r="B196" s="38" t="s">
        <v>523</v>
      </c>
      <c r="C196" s="22">
        <f>BaseProtectorStats!C196</f>
        <v>0</v>
      </c>
      <c r="D196" s="23">
        <f>BaseProtectorStats!D196</f>
        <v>12</v>
      </c>
      <c r="E196" s="24">
        <f>BaseProtectorStats!E196</f>
        <v>12</v>
      </c>
      <c r="F196" s="25">
        <f>BaseProtectorStats!F196</f>
        <v>6</v>
      </c>
      <c r="G196" s="26">
        <f>BaseProtectorStats!G196</f>
        <v>6</v>
      </c>
      <c r="H196" s="23">
        <f>BaseProtectorStats!H196</f>
        <v>0</v>
      </c>
      <c r="I196" s="23">
        <f>BaseProtectorStats!I196</f>
        <v>0</v>
      </c>
      <c r="J196" s="23">
        <f>BaseProtectorStats!J196</f>
        <v>0</v>
      </c>
      <c r="K196" s="27">
        <f>BaseProtectorStats!K196</f>
        <v>9</v>
      </c>
      <c r="L196" s="27">
        <f>BaseProtectorStats!L196</f>
        <v>9</v>
      </c>
      <c r="M196" s="28">
        <f>BaseProtectorStats!M196</f>
        <v>9</v>
      </c>
      <c r="N196" s="29">
        <f>BaseProtectorStats!N196</f>
        <v>12</v>
      </c>
      <c r="O196" s="30">
        <f>BaseProtectorStats!O196</f>
        <v>3</v>
      </c>
      <c r="P196" s="21">
        <f>BaseProtectorStats!P196</f>
        <v>300</v>
      </c>
      <c r="Q196" s="21">
        <f>BaseProtectorStats!Q196</f>
        <v>0</v>
      </c>
      <c r="R196" s="21">
        <f>BaseProtectorStats!R196</f>
        <v>6940</v>
      </c>
      <c r="T196" s="115"/>
      <c r="U196" s="115"/>
      <c r="V196" s="115"/>
      <c r="W196" s="115"/>
      <c r="X196" s="115"/>
      <c r="Y196" s="115"/>
    </row>
    <row r="197" spans="1:25" ht="15.75" customHeight="1" x14ac:dyDescent="0.2">
      <c r="A197" s="49">
        <f>BaseProtectorStats!A197</f>
        <v>541000</v>
      </c>
      <c r="B197" s="50" t="s">
        <v>595</v>
      </c>
      <c r="C197" s="22">
        <f>BaseProtectorStats!C197</f>
        <v>0</v>
      </c>
      <c r="D197" s="23">
        <f>BaseProtectorStats!D197</f>
        <v>20</v>
      </c>
      <c r="E197" s="24">
        <f>BaseProtectorStats!E197</f>
        <v>31</v>
      </c>
      <c r="F197" s="25">
        <f>BaseProtectorStats!F197</f>
        <v>17</v>
      </c>
      <c r="G197" s="26">
        <f>BaseProtectorStats!G197</f>
        <v>17</v>
      </c>
      <c r="H197" s="23">
        <f>BaseProtectorStats!H197</f>
        <v>0</v>
      </c>
      <c r="I197" s="23">
        <f>BaseProtectorStats!I197</f>
        <v>0</v>
      </c>
      <c r="J197" s="23">
        <f>BaseProtectorStats!J197</f>
        <v>0</v>
      </c>
      <c r="K197" s="27">
        <f>BaseProtectorStats!K197</f>
        <v>23</v>
      </c>
      <c r="L197" s="27">
        <f>BaseProtectorStats!L197</f>
        <v>23</v>
      </c>
      <c r="M197" s="28">
        <f>BaseProtectorStats!M197</f>
        <v>23</v>
      </c>
      <c r="N197" s="29">
        <f>BaseProtectorStats!N197</f>
        <v>31</v>
      </c>
      <c r="O197" s="30">
        <f>BaseProtectorStats!O197</f>
        <v>3.1</v>
      </c>
      <c r="P197" s="21">
        <f>BaseProtectorStats!P197</f>
        <v>80</v>
      </c>
      <c r="Q197" s="21">
        <f>BaseProtectorStats!Q197</f>
        <v>0</v>
      </c>
      <c r="R197" s="21">
        <f>BaseProtectorStats!R197</f>
        <v>0</v>
      </c>
      <c r="T197" s="115"/>
      <c r="U197" s="115"/>
      <c r="V197" s="115"/>
      <c r="W197" s="115"/>
      <c r="X197" s="115"/>
      <c r="Y197" s="115"/>
    </row>
    <row r="198" spans="1:25" ht="15.75" customHeight="1" x14ac:dyDescent="0.2">
      <c r="A198" s="49">
        <f>BaseProtectorStats!A198</f>
        <v>542000</v>
      </c>
      <c r="B198" s="50" t="s">
        <v>653</v>
      </c>
      <c r="C198" s="22">
        <f>BaseProtectorStats!C198</f>
        <v>0</v>
      </c>
      <c r="D198" s="23">
        <f>BaseProtectorStats!D198</f>
        <v>3</v>
      </c>
      <c r="E198" s="24">
        <f>BaseProtectorStats!E198</f>
        <v>5</v>
      </c>
      <c r="F198" s="25">
        <f>BaseProtectorStats!F198</f>
        <v>3</v>
      </c>
      <c r="G198" s="26">
        <f>BaseProtectorStats!G198</f>
        <v>3</v>
      </c>
      <c r="H198" s="23">
        <f>BaseProtectorStats!H198</f>
        <v>0</v>
      </c>
      <c r="I198" s="23">
        <f>BaseProtectorStats!I198</f>
        <v>0</v>
      </c>
      <c r="J198" s="23">
        <f>BaseProtectorStats!J198</f>
        <v>0</v>
      </c>
      <c r="K198" s="27">
        <f>BaseProtectorStats!K198</f>
        <v>4</v>
      </c>
      <c r="L198" s="27">
        <f>BaseProtectorStats!L198</f>
        <v>4</v>
      </c>
      <c r="M198" s="28">
        <f>BaseProtectorStats!M198</f>
        <v>4</v>
      </c>
      <c r="N198" s="29">
        <f>BaseProtectorStats!N198</f>
        <v>5</v>
      </c>
      <c r="O198" s="30">
        <f>BaseProtectorStats!O198</f>
        <v>0.5</v>
      </c>
      <c r="P198" s="21">
        <f>BaseProtectorStats!P198</f>
        <v>80</v>
      </c>
      <c r="Q198" s="21">
        <f>BaseProtectorStats!Q198</f>
        <v>0</v>
      </c>
      <c r="R198" s="21">
        <f>BaseProtectorStats!R198</f>
        <v>0</v>
      </c>
      <c r="T198" s="115"/>
      <c r="U198" s="115"/>
      <c r="V198" s="115"/>
      <c r="W198" s="115"/>
      <c r="X198" s="115"/>
      <c r="Y198" s="115"/>
    </row>
    <row r="199" spans="1:25" ht="15.75" customHeight="1" x14ac:dyDescent="0.2">
      <c r="A199" s="49">
        <f>BaseProtectorStats!A199</f>
        <v>543000</v>
      </c>
      <c r="B199" s="50" t="s">
        <v>714</v>
      </c>
      <c r="C199" s="22">
        <f>BaseProtectorStats!C199</f>
        <v>0</v>
      </c>
      <c r="D199" s="23">
        <f>BaseProtectorStats!D199</f>
        <v>12</v>
      </c>
      <c r="E199" s="24">
        <f>BaseProtectorStats!E199</f>
        <v>18</v>
      </c>
      <c r="F199" s="25">
        <f>BaseProtectorStats!F199</f>
        <v>10</v>
      </c>
      <c r="G199" s="26">
        <f>BaseProtectorStats!G199</f>
        <v>10</v>
      </c>
      <c r="H199" s="23">
        <f>BaseProtectorStats!H199</f>
        <v>0</v>
      </c>
      <c r="I199" s="23">
        <f>BaseProtectorStats!I199</f>
        <v>0</v>
      </c>
      <c r="J199" s="23">
        <f>BaseProtectorStats!J199</f>
        <v>0</v>
      </c>
      <c r="K199" s="27">
        <f>BaseProtectorStats!K199</f>
        <v>14</v>
      </c>
      <c r="L199" s="27">
        <f>BaseProtectorStats!L199</f>
        <v>14</v>
      </c>
      <c r="M199" s="28">
        <f>BaseProtectorStats!M199</f>
        <v>14</v>
      </c>
      <c r="N199" s="29">
        <f>BaseProtectorStats!N199</f>
        <v>18</v>
      </c>
      <c r="O199" s="30">
        <f>BaseProtectorStats!O199</f>
        <v>1.8</v>
      </c>
      <c r="P199" s="21">
        <f>BaseProtectorStats!P199</f>
        <v>80</v>
      </c>
      <c r="Q199" s="21">
        <f>BaseProtectorStats!Q199</f>
        <v>0</v>
      </c>
      <c r="R199" s="21">
        <f>BaseProtectorStats!R199</f>
        <v>0</v>
      </c>
      <c r="T199" s="115"/>
      <c r="U199" s="115"/>
      <c r="V199" s="115"/>
      <c r="W199" s="115"/>
      <c r="X199" s="115"/>
      <c r="Y199" s="115"/>
    </row>
    <row r="200" spans="1:25" ht="15.75" customHeight="1" x14ac:dyDescent="0.2">
      <c r="A200" s="49">
        <f>BaseProtectorStats!A200</f>
        <v>550000</v>
      </c>
      <c r="B200" s="38" t="s">
        <v>524</v>
      </c>
      <c r="C200" s="22">
        <f>BaseProtectorStats!C200</f>
        <v>0</v>
      </c>
      <c r="D200" s="23">
        <f>BaseProtectorStats!D200</f>
        <v>16</v>
      </c>
      <c r="E200" s="24">
        <f>BaseProtectorStats!E200</f>
        <v>16</v>
      </c>
      <c r="F200" s="25">
        <f>BaseProtectorStats!F200</f>
        <v>21</v>
      </c>
      <c r="G200" s="26">
        <f>BaseProtectorStats!G200</f>
        <v>21</v>
      </c>
      <c r="H200" s="23">
        <f>BaseProtectorStats!H200</f>
        <v>15</v>
      </c>
      <c r="I200" s="23">
        <f>BaseProtectorStats!I200</f>
        <v>8</v>
      </c>
      <c r="J200" s="23">
        <f>BaseProtectorStats!J200</f>
        <v>-8</v>
      </c>
      <c r="K200" s="27">
        <f>BaseProtectorStats!K200</f>
        <v>8</v>
      </c>
      <c r="L200" s="27">
        <f>BaseProtectorStats!L200</f>
        <v>8</v>
      </c>
      <c r="M200" s="28">
        <f>BaseProtectorStats!M200</f>
        <v>15</v>
      </c>
      <c r="N200" s="29">
        <f>BaseProtectorStats!N200</f>
        <v>20</v>
      </c>
      <c r="O200" s="30">
        <f>BaseProtectorStats!O200</f>
        <v>3</v>
      </c>
      <c r="P200" s="21">
        <f>BaseProtectorStats!P200</f>
        <v>800</v>
      </c>
      <c r="Q200" s="21">
        <f>BaseProtectorStats!Q200</f>
        <v>0</v>
      </c>
      <c r="R200" s="21">
        <f>BaseProtectorStats!R200</f>
        <v>0</v>
      </c>
      <c r="T200" s="115"/>
      <c r="U200" s="115"/>
      <c r="V200" s="115"/>
      <c r="W200" s="115"/>
      <c r="X200" s="115"/>
      <c r="Y200" s="115"/>
    </row>
    <row r="201" spans="1:25" ht="15.75" customHeight="1" x14ac:dyDescent="0.2">
      <c r="A201" s="49">
        <f>BaseProtectorStats!A201</f>
        <v>551000</v>
      </c>
      <c r="B201" s="50" t="s">
        <v>596</v>
      </c>
      <c r="C201" s="22">
        <f>BaseProtectorStats!C201</f>
        <v>0</v>
      </c>
      <c r="D201" s="23">
        <f>BaseProtectorStats!D201</f>
        <v>32</v>
      </c>
      <c r="E201" s="24">
        <f>BaseProtectorStats!E201</f>
        <v>32</v>
      </c>
      <c r="F201" s="25">
        <f>BaseProtectorStats!F201</f>
        <v>41</v>
      </c>
      <c r="G201" s="26">
        <f>BaseProtectorStats!G201</f>
        <v>41</v>
      </c>
      <c r="H201" s="23">
        <f>BaseProtectorStats!H201</f>
        <v>15</v>
      </c>
      <c r="I201" s="23">
        <f>BaseProtectorStats!I201</f>
        <v>8</v>
      </c>
      <c r="J201" s="23">
        <f>BaseProtectorStats!J201</f>
        <v>-8</v>
      </c>
      <c r="K201" s="27">
        <f>BaseProtectorStats!K201</f>
        <v>15</v>
      </c>
      <c r="L201" s="27">
        <f>BaseProtectorStats!L201</f>
        <v>15</v>
      </c>
      <c r="M201" s="28">
        <f>BaseProtectorStats!M201</f>
        <v>30</v>
      </c>
      <c r="N201" s="29">
        <f>BaseProtectorStats!N201</f>
        <v>40</v>
      </c>
      <c r="O201" s="30">
        <f>BaseProtectorStats!O201</f>
        <v>6</v>
      </c>
      <c r="P201" s="21">
        <f>BaseProtectorStats!P201</f>
        <v>400</v>
      </c>
      <c r="Q201" s="21">
        <f>BaseProtectorStats!Q201</f>
        <v>0</v>
      </c>
      <c r="R201" s="21">
        <f>BaseProtectorStats!R201</f>
        <v>0</v>
      </c>
      <c r="T201" s="115"/>
      <c r="U201" s="115"/>
      <c r="V201" s="115"/>
      <c r="W201" s="115"/>
      <c r="X201" s="115"/>
      <c r="Y201" s="115"/>
    </row>
    <row r="202" spans="1:25" ht="15.75" customHeight="1" x14ac:dyDescent="0.2">
      <c r="A202" s="49">
        <f>BaseProtectorStats!A202</f>
        <v>552000</v>
      </c>
      <c r="B202" s="50" t="s">
        <v>654</v>
      </c>
      <c r="C202" s="22">
        <f>BaseProtectorStats!C202</f>
        <v>0</v>
      </c>
      <c r="D202" s="23">
        <f>BaseProtectorStats!D202</f>
        <v>15</v>
      </c>
      <c r="E202" s="24">
        <f>BaseProtectorStats!E202</f>
        <v>15</v>
      </c>
      <c r="F202" s="25">
        <f>BaseProtectorStats!F202</f>
        <v>19</v>
      </c>
      <c r="G202" s="26">
        <f>BaseProtectorStats!G202</f>
        <v>19</v>
      </c>
      <c r="H202" s="23">
        <f>BaseProtectorStats!H202</f>
        <v>15</v>
      </c>
      <c r="I202" s="23">
        <f>BaseProtectorStats!I202</f>
        <v>8</v>
      </c>
      <c r="J202" s="23">
        <f>BaseProtectorStats!J202</f>
        <v>-8</v>
      </c>
      <c r="K202" s="27">
        <f>BaseProtectorStats!K202</f>
        <v>7</v>
      </c>
      <c r="L202" s="27">
        <f>BaseProtectorStats!L202</f>
        <v>7</v>
      </c>
      <c r="M202" s="28">
        <f>BaseProtectorStats!M202</f>
        <v>14</v>
      </c>
      <c r="N202" s="29">
        <f>BaseProtectorStats!N202</f>
        <v>18</v>
      </c>
      <c r="O202" s="30">
        <f>BaseProtectorStats!O202</f>
        <v>2.8</v>
      </c>
      <c r="P202" s="21">
        <f>BaseProtectorStats!P202</f>
        <v>400</v>
      </c>
      <c r="Q202" s="21">
        <f>BaseProtectorStats!Q202</f>
        <v>0</v>
      </c>
      <c r="R202" s="21">
        <f>BaseProtectorStats!R202</f>
        <v>0</v>
      </c>
      <c r="T202" s="115"/>
      <c r="U202" s="115"/>
      <c r="V202" s="115"/>
      <c r="W202" s="115"/>
      <c r="X202" s="115"/>
      <c r="Y202" s="115"/>
    </row>
    <row r="203" spans="1:25" ht="15.75" customHeight="1" x14ac:dyDescent="0.2">
      <c r="A203" s="49">
        <f>BaseProtectorStats!A203</f>
        <v>553000</v>
      </c>
      <c r="B203" s="50" t="s">
        <v>715</v>
      </c>
      <c r="C203" s="22">
        <f>BaseProtectorStats!C203</f>
        <v>0</v>
      </c>
      <c r="D203" s="23">
        <f>BaseProtectorStats!D203</f>
        <v>15</v>
      </c>
      <c r="E203" s="24">
        <f>BaseProtectorStats!E203</f>
        <v>15</v>
      </c>
      <c r="F203" s="25">
        <f>BaseProtectorStats!F203</f>
        <v>19</v>
      </c>
      <c r="G203" s="26">
        <f>BaseProtectorStats!G203</f>
        <v>19</v>
      </c>
      <c r="H203" s="23">
        <f>BaseProtectorStats!H203</f>
        <v>15</v>
      </c>
      <c r="I203" s="23">
        <f>BaseProtectorStats!I203</f>
        <v>8</v>
      </c>
      <c r="J203" s="23">
        <f>BaseProtectorStats!J203</f>
        <v>-8</v>
      </c>
      <c r="K203" s="27">
        <f>BaseProtectorStats!K203</f>
        <v>7</v>
      </c>
      <c r="L203" s="27">
        <f>BaseProtectorStats!L203</f>
        <v>7</v>
      </c>
      <c r="M203" s="28">
        <f>BaseProtectorStats!M203</f>
        <v>14</v>
      </c>
      <c r="N203" s="29">
        <f>BaseProtectorStats!N203</f>
        <v>18</v>
      </c>
      <c r="O203" s="30">
        <f>BaseProtectorStats!O203</f>
        <v>2.8</v>
      </c>
      <c r="P203" s="21">
        <f>BaseProtectorStats!P203</f>
        <v>400</v>
      </c>
      <c r="Q203" s="21">
        <f>BaseProtectorStats!Q203</f>
        <v>0</v>
      </c>
      <c r="R203" s="21">
        <f>BaseProtectorStats!R203</f>
        <v>0</v>
      </c>
      <c r="T203" s="115"/>
      <c r="U203" s="115"/>
      <c r="V203" s="115"/>
      <c r="W203" s="115"/>
      <c r="X203" s="115"/>
      <c r="Y203" s="115"/>
    </row>
    <row r="204" spans="1:25" ht="15.75" customHeight="1" x14ac:dyDescent="0.2">
      <c r="A204" s="21">
        <f>BaseProtectorStats!A204+10</f>
        <v>560010</v>
      </c>
      <c r="B204" s="38" t="s">
        <v>525</v>
      </c>
      <c r="C204" s="22">
        <f>BaseProtectorStats!C204</f>
        <v>0</v>
      </c>
      <c r="D204" s="32">
        <f>BaseProtectorStats!D204*ProtectorUpgradeCorrections!D2</f>
        <v>14.52</v>
      </c>
      <c r="E204" s="24">
        <f>BaseProtectorStats!E204*ProtectorUpgradeCorrections!E2</f>
        <v>14.52</v>
      </c>
      <c r="F204" s="25">
        <f>BaseProtectorStats!F204*ProtectorUpgradeCorrections!F2</f>
        <v>19.36</v>
      </c>
      <c r="G204" s="26">
        <f>BaseProtectorStats!G204*ProtectorUpgradeCorrections!G2</f>
        <v>9.68</v>
      </c>
      <c r="H204" s="23">
        <f>BaseProtectorStats!H204*ProtectorUpgradeCorrections!H2</f>
        <v>0</v>
      </c>
      <c r="I204" s="23">
        <f>BaseProtectorStats!I204*ProtectorUpgradeCorrections!I2</f>
        <v>67</v>
      </c>
      <c r="J204" s="23">
        <f>BaseProtectorStats!J204*ProtectorUpgradeCorrections!J2</f>
        <v>-17</v>
      </c>
      <c r="K204" s="27">
        <f>BaseProtectorStats!K204*ProtectorUpgradeCorrections!K2</f>
        <v>14</v>
      </c>
      <c r="L204" s="27">
        <f>BaseProtectorStats!L204*ProtectorUpgradeCorrections!L2</f>
        <v>14</v>
      </c>
      <c r="M204" s="28">
        <f>BaseProtectorStats!M204*ProtectorUpgradeCorrections!M2</f>
        <v>16.799999999999997</v>
      </c>
      <c r="N204" s="29">
        <f>BaseProtectorStats!N204*ProtectorUpgradeCorrections!N2</f>
        <v>0</v>
      </c>
      <c r="O204" s="30">
        <f>BaseProtectorStats!O204</f>
        <v>0.6</v>
      </c>
      <c r="P204" s="21">
        <f>BaseProtectorStats!P204</f>
        <v>150</v>
      </c>
      <c r="Q204" s="21">
        <f>BaseProtectorStats!Q204</f>
        <v>0</v>
      </c>
      <c r="R204" s="21">
        <f>BaseProtectorStats!R204</f>
        <v>0</v>
      </c>
      <c r="T204" s="115"/>
      <c r="U204" s="115"/>
      <c r="V204" s="115"/>
      <c r="W204" s="115"/>
      <c r="X204" s="115"/>
      <c r="Y204" s="115"/>
    </row>
    <row r="205" spans="1:25" ht="15.75" customHeight="1" x14ac:dyDescent="0.2">
      <c r="A205" s="49">
        <f>BaseProtectorStats!A205</f>
        <v>570000</v>
      </c>
      <c r="B205" s="38" t="s">
        <v>526</v>
      </c>
      <c r="C205" s="22">
        <f>BaseProtectorStats!C205</f>
        <v>15</v>
      </c>
      <c r="D205" s="23">
        <f>BaseProtectorStats!D205</f>
        <v>21</v>
      </c>
      <c r="E205" s="24">
        <f>BaseProtectorStats!E205</f>
        <v>8</v>
      </c>
      <c r="F205" s="25">
        <f>BaseProtectorStats!F205</f>
        <v>2</v>
      </c>
      <c r="G205" s="26">
        <f>BaseProtectorStats!G205</f>
        <v>2</v>
      </c>
      <c r="H205" s="23">
        <f>BaseProtectorStats!H205</f>
        <v>0</v>
      </c>
      <c r="I205" s="23">
        <f>BaseProtectorStats!I205</f>
        <v>-48</v>
      </c>
      <c r="J205" s="23">
        <f>BaseProtectorStats!J205</f>
        <v>0</v>
      </c>
      <c r="K205" s="27">
        <f>BaseProtectorStats!K205</f>
        <v>0</v>
      </c>
      <c r="L205" s="27">
        <f>BaseProtectorStats!L205</f>
        <v>0</v>
      </c>
      <c r="M205" s="28">
        <f>BaseProtectorStats!M205</f>
        <v>10</v>
      </c>
      <c r="N205" s="29">
        <f>BaseProtectorStats!N205</f>
        <v>0</v>
      </c>
      <c r="O205" s="30">
        <f>BaseProtectorStats!O205</f>
        <v>10</v>
      </c>
      <c r="P205" s="21">
        <f>BaseProtectorStats!P205</f>
        <v>300</v>
      </c>
      <c r="Q205" s="21">
        <f>BaseProtectorStats!Q205</f>
        <v>-1</v>
      </c>
      <c r="R205" s="21">
        <f>BaseProtectorStats!R205</f>
        <v>6960</v>
      </c>
      <c r="T205" s="115"/>
      <c r="U205" s="115"/>
      <c r="V205" s="115"/>
      <c r="W205" s="115"/>
      <c r="X205" s="115"/>
      <c r="Y205" s="115"/>
    </row>
    <row r="206" spans="1:25" ht="15.75" customHeight="1" x14ac:dyDescent="0.2">
      <c r="A206" s="21">
        <f>BaseProtectorStats!A206+10</f>
        <v>580010</v>
      </c>
      <c r="B206" s="38" t="s">
        <v>527</v>
      </c>
      <c r="C206" s="22">
        <f>BaseProtectorStats!C206</f>
        <v>8</v>
      </c>
      <c r="D206" s="32">
        <f>BaseProtectorStats!D206*ProtectorUpgradeCorrections!D2</f>
        <v>38.72</v>
      </c>
      <c r="E206" s="24">
        <f>BaseProtectorStats!E206*ProtectorUpgradeCorrections!E2</f>
        <v>24.2</v>
      </c>
      <c r="F206" s="25">
        <f>BaseProtectorStats!F206*ProtectorUpgradeCorrections!F2</f>
        <v>24.2</v>
      </c>
      <c r="G206" s="26">
        <f>BaseProtectorStats!G206*ProtectorUpgradeCorrections!G2</f>
        <v>14.52</v>
      </c>
      <c r="H206" s="23">
        <f>BaseProtectorStats!H206*ProtectorUpgradeCorrections!H2</f>
        <v>0</v>
      </c>
      <c r="I206" s="23">
        <f>BaseProtectorStats!I206*ProtectorUpgradeCorrections!I2</f>
        <v>-13</v>
      </c>
      <c r="J206" s="23">
        <f>BaseProtectorStats!J206*ProtectorUpgradeCorrections!J2</f>
        <v>0</v>
      </c>
      <c r="K206" s="27">
        <f>BaseProtectorStats!K206*ProtectorUpgradeCorrections!K2</f>
        <v>16.799999999999997</v>
      </c>
      <c r="L206" s="27">
        <f>BaseProtectorStats!L206*ProtectorUpgradeCorrections!L2</f>
        <v>16.799999999999997</v>
      </c>
      <c r="M206" s="28">
        <f>BaseProtectorStats!M206*ProtectorUpgradeCorrections!M2</f>
        <v>22.4</v>
      </c>
      <c r="N206" s="29">
        <f>BaseProtectorStats!N206*ProtectorUpgradeCorrections!N2</f>
        <v>0</v>
      </c>
      <c r="O206" s="30">
        <f>BaseProtectorStats!O206</f>
        <v>4.5</v>
      </c>
      <c r="P206" s="21">
        <f>BaseProtectorStats!P206</f>
        <v>500</v>
      </c>
      <c r="Q206" s="21">
        <f>BaseProtectorStats!Q206</f>
        <v>0</v>
      </c>
      <c r="R206" s="21">
        <f>BaseProtectorStats!R206</f>
        <v>0</v>
      </c>
      <c r="T206" s="115"/>
      <c r="U206" s="115"/>
      <c r="V206" s="115"/>
      <c r="W206" s="115"/>
      <c r="X206" s="115"/>
      <c r="Y206" s="115"/>
    </row>
    <row r="207" spans="1:25" ht="15.75" customHeight="1" x14ac:dyDescent="0.2">
      <c r="A207" s="49">
        <f>BaseProtectorStats!A207</f>
        <v>590000</v>
      </c>
      <c r="B207" s="38" t="s">
        <v>528</v>
      </c>
      <c r="C207" s="22">
        <f>BaseProtectorStats!C207</f>
        <v>0</v>
      </c>
      <c r="D207" s="23">
        <f>BaseProtectorStats!D207</f>
        <v>6</v>
      </c>
      <c r="E207" s="24">
        <f>BaseProtectorStats!E207</f>
        <v>10</v>
      </c>
      <c r="F207" s="25">
        <f>BaseProtectorStats!F207</f>
        <v>6</v>
      </c>
      <c r="G207" s="26">
        <f>BaseProtectorStats!G207</f>
        <v>8</v>
      </c>
      <c r="H207" s="23">
        <f>BaseProtectorStats!H207</f>
        <v>0</v>
      </c>
      <c r="I207" s="23">
        <f>BaseProtectorStats!I207</f>
        <v>0</v>
      </c>
      <c r="J207" s="23">
        <f>BaseProtectorStats!J207</f>
        <v>0</v>
      </c>
      <c r="K207" s="27">
        <f>BaseProtectorStats!K207</f>
        <v>0</v>
      </c>
      <c r="L207" s="27">
        <f>BaseProtectorStats!L207</f>
        <v>0</v>
      </c>
      <c r="M207" s="28">
        <f>BaseProtectorStats!M207</f>
        <v>6</v>
      </c>
      <c r="N207" s="29">
        <f>BaseProtectorStats!N207</f>
        <v>0</v>
      </c>
      <c r="O207" s="30">
        <f>BaseProtectorStats!O207</f>
        <v>1.2</v>
      </c>
      <c r="P207" s="21">
        <f>BaseProtectorStats!P207</f>
        <v>200</v>
      </c>
      <c r="Q207" s="21">
        <f>BaseProtectorStats!Q207</f>
        <v>0</v>
      </c>
      <c r="R207" s="21">
        <f>BaseProtectorStats!R207</f>
        <v>6900</v>
      </c>
      <c r="T207" s="115"/>
      <c r="U207" s="115"/>
      <c r="V207" s="115"/>
      <c r="W207" s="115"/>
      <c r="X207" s="115"/>
      <c r="Y207" s="115"/>
    </row>
    <row r="208" spans="1:25" ht="15.75" customHeight="1" x14ac:dyDescent="0.2">
      <c r="A208" s="21">
        <f>BaseProtectorStats!A208</f>
        <v>600000</v>
      </c>
      <c r="B208" s="38" t="s">
        <v>529</v>
      </c>
      <c r="C208" s="22">
        <f>BaseProtectorStats!C208</f>
        <v>0</v>
      </c>
      <c r="D208" s="23">
        <f>BaseProtectorStats!D208</f>
        <v>6</v>
      </c>
      <c r="E208" s="24">
        <f>BaseProtectorStats!E208</f>
        <v>12</v>
      </c>
      <c r="F208" s="25">
        <f>BaseProtectorStats!F208</f>
        <v>6</v>
      </c>
      <c r="G208" s="26">
        <f>BaseProtectorStats!G208</f>
        <v>8</v>
      </c>
      <c r="H208" s="23">
        <f>BaseProtectorStats!H208</f>
        <v>0</v>
      </c>
      <c r="I208" s="23">
        <f>BaseProtectorStats!I208</f>
        <v>0</v>
      </c>
      <c r="J208" s="23">
        <f>BaseProtectorStats!J208</f>
        <v>0</v>
      </c>
      <c r="K208" s="27">
        <f>BaseProtectorStats!K208</f>
        <v>0</v>
      </c>
      <c r="L208" s="27">
        <f>BaseProtectorStats!L208</f>
        <v>0</v>
      </c>
      <c r="M208" s="28">
        <f>BaseProtectorStats!M208</f>
        <v>10</v>
      </c>
      <c r="N208" s="29">
        <f>BaseProtectorStats!N208</f>
        <v>0</v>
      </c>
      <c r="O208" s="30">
        <f>BaseProtectorStats!O208</f>
        <v>1.2</v>
      </c>
      <c r="P208" s="21">
        <f>BaseProtectorStats!P208</f>
        <v>200</v>
      </c>
      <c r="Q208" s="21">
        <f>BaseProtectorStats!Q208</f>
        <v>0</v>
      </c>
      <c r="R208" s="21">
        <f>BaseProtectorStats!R208</f>
        <v>6910</v>
      </c>
      <c r="T208" s="115"/>
      <c r="U208" s="115"/>
      <c r="V208" s="115"/>
      <c r="W208" s="115"/>
      <c r="X208" s="115"/>
      <c r="Y208" s="115"/>
    </row>
    <row r="209" spans="1:25" ht="15.75" customHeight="1" x14ac:dyDescent="0.2">
      <c r="A209" s="49">
        <f>BaseProtectorStats!A209</f>
        <v>610000</v>
      </c>
      <c r="B209" s="38" t="s">
        <v>530</v>
      </c>
      <c r="C209" s="22">
        <f>BaseProtectorStats!C209</f>
        <v>0</v>
      </c>
      <c r="D209" s="23">
        <f>BaseProtectorStats!D209</f>
        <v>6</v>
      </c>
      <c r="E209" s="24">
        <f>BaseProtectorStats!E209</f>
        <v>10</v>
      </c>
      <c r="F209" s="25">
        <f>BaseProtectorStats!F209</f>
        <v>8</v>
      </c>
      <c r="G209" s="26">
        <f>BaseProtectorStats!G209</f>
        <v>10</v>
      </c>
      <c r="H209" s="23">
        <f>BaseProtectorStats!H209</f>
        <v>0</v>
      </c>
      <c r="I209" s="23">
        <f>BaseProtectorStats!I209</f>
        <v>0</v>
      </c>
      <c r="J209" s="23">
        <f>BaseProtectorStats!J209</f>
        <v>0</v>
      </c>
      <c r="K209" s="27">
        <f>BaseProtectorStats!K209</f>
        <v>0</v>
      </c>
      <c r="L209" s="27">
        <f>BaseProtectorStats!L209</f>
        <v>0</v>
      </c>
      <c r="M209" s="28">
        <f>BaseProtectorStats!M209</f>
        <v>6</v>
      </c>
      <c r="N209" s="29">
        <f>BaseProtectorStats!N209</f>
        <v>0</v>
      </c>
      <c r="O209" s="30">
        <f>BaseProtectorStats!O209</f>
        <v>1.2</v>
      </c>
      <c r="P209" s="21">
        <f>BaseProtectorStats!P209</f>
        <v>200</v>
      </c>
      <c r="Q209" s="21">
        <f>BaseProtectorStats!Q209</f>
        <v>0</v>
      </c>
      <c r="R209" s="21">
        <f>BaseProtectorStats!R209</f>
        <v>6920</v>
      </c>
      <c r="T209" s="115"/>
      <c r="U209" s="115"/>
      <c r="V209" s="115"/>
      <c r="W209" s="115"/>
      <c r="X209" s="115"/>
      <c r="Y209" s="115"/>
    </row>
    <row r="210" spans="1:25" ht="15.75" customHeight="1" x14ac:dyDescent="0.2">
      <c r="A210" s="21">
        <f>BaseProtectorStats!A210+5</f>
        <v>620005</v>
      </c>
      <c r="B210" s="38" t="s">
        <v>531</v>
      </c>
      <c r="C210" s="22">
        <f>BaseProtectorStats!C210</f>
        <v>12</v>
      </c>
      <c r="D210" s="32">
        <f>BaseProtectorStats!D210*ProtectorUpgradeCorrections!D4</f>
        <v>40.300000000000004</v>
      </c>
      <c r="E210" s="24">
        <f>BaseProtectorStats!E210*ProtectorUpgradeCorrections!E4</f>
        <v>7.75</v>
      </c>
      <c r="F210" s="25">
        <f>BaseProtectorStats!F210*ProtectorUpgradeCorrections!F4</f>
        <v>6.2</v>
      </c>
      <c r="G210" s="26">
        <f>BaseProtectorStats!G210*ProtectorUpgradeCorrections!G4</f>
        <v>6.2</v>
      </c>
      <c r="H210" s="23">
        <f>BaseProtectorStats!H210*ProtectorUpgradeCorrections!H4</f>
        <v>20</v>
      </c>
      <c r="I210" s="23">
        <f>BaseProtectorStats!I210*ProtectorUpgradeCorrections!I4</f>
        <v>-10</v>
      </c>
      <c r="J210" s="23">
        <f>BaseProtectorStats!J210*ProtectorUpgradeCorrections!J4</f>
        <v>0</v>
      </c>
      <c r="K210" s="27">
        <f>BaseProtectorStats!K210*ProtectorUpgradeCorrections!K4</f>
        <v>10.16</v>
      </c>
      <c r="L210" s="27">
        <f>BaseProtectorStats!L210*ProtectorUpgradeCorrections!L4</f>
        <v>10.16</v>
      </c>
      <c r="M210" s="28">
        <f>BaseProtectorStats!M210*ProtectorUpgradeCorrections!M4</f>
        <v>16.510000000000002</v>
      </c>
      <c r="N210" s="29">
        <f>BaseProtectorStats!N210*ProtectorUpgradeCorrections!N4</f>
        <v>0</v>
      </c>
      <c r="O210" s="30">
        <f>BaseProtectorStats!O210</f>
        <v>8</v>
      </c>
      <c r="P210" s="21">
        <f>BaseProtectorStats!P210</f>
        <v>600</v>
      </c>
      <c r="Q210" s="21">
        <f>BaseProtectorStats!Q210</f>
        <v>-1</v>
      </c>
      <c r="R210" s="21">
        <f>BaseProtectorStats!R210</f>
        <v>0</v>
      </c>
      <c r="T210" s="115"/>
      <c r="U210" s="115"/>
      <c r="V210" s="115"/>
      <c r="W210" s="115"/>
      <c r="X210" s="115"/>
      <c r="Y210" s="115"/>
    </row>
    <row r="211" spans="1:25" ht="15.75" customHeight="1" x14ac:dyDescent="0.2">
      <c r="A211" s="21">
        <f>BaseProtectorStats!A211+5</f>
        <v>630005</v>
      </c>
      <c r="B211" s="38" t="s">
        <v>532</v>
      </c>
      <c r="C211" s="22">
        <f>BaseProtectorStats!C211</f>
        <v>8</v>
      </c>
      <c r="D211" s="32">
        <f>BaseProtectorStats!D211*ProtectorUpgradeCorrections!D4</f>
        <v>23.25</v>
      </c>
      <c r="E211" s="24">
        <f>BaseProtectorStats!E211*ProtectorUpgradeCorrections!E4</f>
        <v>23.25</v>
      </c>
      <c r="F211" s="25">
        <f>BaseProtectorStats!F211*ProtectorUpgradeCorrections!F4</f>
        <v>23.25</v>
      </c>
      <c r="G211" s="26">
        <f>BaseProtectorStats!G211*ProtectorUpgradeCorrections!G4</f>
        <v>23.25</v>
      </c>
      <c r="H211" s="23">
        <f>BaseProtectorStats!H211*ProtectorUpgradeCorrections!H4</f>
        <v>27</v>
      </c>
      <c r="I211" s="23">
        <f>BaseProtectorStats!I211*ProtectorUpgradeCorrections!I4</f>
        <v>-18</v>
      </c>
      <c r="J211" s="23">
        <f>BaseProtectorStats!J211*ProtectorUpgradeCorrections!J4</f>
        <v>-9</v>
      </c>
      <c r="K211" s="27">
        <f>BaseProtectorStats!K211*ProtectorUpgradeCorrections!K4</f>
        <v>24.13</v>
      </c>
      <c r="L211" s="27">
        <f>BaseProtectorStats!L211*ProtectorUpgradeCorrections!L4</f>
        <v>24.13</v>
      </c>
      <c r="M211" s="28">
        <f>BaseProtectorStats!M211*ProtectorUpgradeCorrections!M4</f>
        <v>27.94</v>
      </c>
      <c r="N211" s="29">
        <f>BaseProtectorStats!N211*ProtectorUpgradeCorrections!N4</f>
        <v>0</v>
      </c>
      <c r="O211" s="30">
        <f>BaseProtectorStats!O211</f>
        <v>3.5</v>
      </c>
      <c r="P211" s="21">
        <f>BaseProtectorStats!P211</f>
        <v>500</v>
      </c>
      <c r="Q211" s="21">
        <f>BaseProtectorStats!Q211</f>
        <v>0</v>
      </c>
      <c r="R211" s="21">
        <f>BaseProtectorStats!R211</f>
        <v>0</v>
      </c>
      <c r="T211" s="115"/>
      <c r="U211" s="115"/>
      <c r="V211" s="115"/>
      <c r="W211" s="115"/>
      <c r="X211" s="115"/>
      <c r="Y211" s="115"/>
    </row>
    <row r="212" spans="1:25" ht="15.75" customHeight="1" x14ac:dyDescent="0.2">
      <c r="A212" s="21">
        <f>BaseProtectorStats!A212+10</f>
        <v>640010</v>
      </c>
      <c r="B212" s="38" t="s">
        <v>533</v>
      </c>
      <c r="C212" s="22">
        <f>BaseProtectorStats!C212</f>
        <v>0</v>
      </c>
      <c r="D212" s="32">
        <f>BaseProtectorStats!D212*ProtectorUpgradeCorrections!D2</f>
        <v>12.1</v>
      </c>
      <c r="E212" s="24">
        <f>BaseProtectorStats!E212*ProtectorUpgradeCorrections!E2</f>
        <v>26.619999999999997</v>
      </c>
      <c r="F212" s="25">
        <f>BaseProtectorStats!F212*ProtectorUpgradeCorrections!F2</f>
        <v>19.36</v>
      </c>
      <c r="G212" s="26">
        <f>BaseProtectorStats!G212*ProtectorUpgradeCorrections!G2</f>
        <v>19.36</v>
      </c>
      <c r="H212" s="23">
        <f>BaseProtectorStats!H212*ProtectorUpgradeCorrections!H2</f>
        <v>9</v>
      </c>
      <c r="I212" s="23">
        <f>BaseProtectorStats!I212*ProtectorUpgradeCorrections!I2</f>
        <v>3</v>
      </c>
      <c r="J212" s="23">
        <f>BaseProtectorStats!J212*ProtectorUpgradeCorrections!J2</f>
        <v>0</v>
      </c>
      <c r="K212" s="27">
        <f>BaseProtectorStats!K212*ProtectorUpgradeCorrections!K2</f>
        <v>16.799999999999997</v>
      </c>
      <c r="L212" s="27">
        <f>BaseProtectorStats!L212*ProtectorUpgradeCorrections!L2</f>
        <v>16.799999999999997</v>
      </c>
      <c r="M212" s="28">
        <f>BaseProtectorStats!M212*ProtectorUpgradeCorrections!M2</f>
        <v>16.799999999999997</v>
      </c>
      <c r="N212" s="29">
        <f>BaseProtectorStats!N212*ProtectorUpgradeCorrections!N2</f>
        <v>2.8</v>
      </c>
      <c r="O212" s="30">
        <f>BaseProtectorStats!O212</f>
        <v>0.7</v>
      </c>
      <c r="P212" s="21">
        <f>BaseProtectorStats!P212</f>
        <v>200</v>
      </c>
      <c r="Q212" s="21">
        <f>BaseProtectorStats!Q212</f>
        <v>0</v>
      </c>
      <c r="R212" s="21">
        <f>BaseProtectorStats!R212</f>
        <v>0</v>
      </c>
      <c r="T212" s="115"/>
      <c r="U212" s="115"/>
      <c r="V212" s="115"/>
      <c r="W212" s="115"/>
      <c r="X212" s="115"/>
      <c r="Y212" s="115"/>
    </row>
    <row r="213" spans="1:25" ht="15.75" customHeight="1" x14ac:dyDescent="0.2">
      <c r="A213" s="21">
        <f>BaseProtectorStats!A213+10</f>
        <v>641010</v>
      </c>
      <c r="B213" s="50" t="s">
        <v>597</v>
      </c>
      <c r="C213" s="22">
        <f>BaseProtectorStats!C213</f>
        <v>0</v>
      </c>
      <c r="D213" s="32">
        <f>BaseProtectorStats!D213*ProtectorUpgradeCorrections!D2</f>
        <v>31.46</v>
      </c>
      <c r="E213" s="24">
        <f>BaseProtectorStats!E213*ProtectorUpgradeCorrections!E2</f>
        <v>67.759999999999991</v>
      </c>
      <c r="F213" s="25">
        <f>BaseProtectorStats!F213*ProtectorUpgradeCorrections!F2</f>
        <v>50.82</v>
      </c>
      <c r="G213" s="26">
        <f>BaseProtectorStats!G213*ProtectorUpgradeCorrections!G2</f>
        <v>50.82</v>
      </c>
      <c r="H213" s="23">
        <f>BaseProtectorStats!H213*ProtectorUpgradeCorrections!H2</f>
        <v>9</v>
      </c>
      <c r="I213" s="23">
        <f>BaseProtectorStats!I213*ProtectorUpgradeCorrections!I2</f>
        <v>3</v>
      </c>
      <c r="J213" s="23">
        <f>BaseProtectorStats!J213*ProtectorUpgradeCorrections!J2</f>
        <v>0</v>
      </c>
      <c r="K213" s="27">
        <f>BaseProtectorStats!K213*ProtectorUpgradeCorrections!K2</f>
        <v>43.4</v>
      </c>
      <c r="L213" s="27">
        <f>BaseProtectorStats!L213*ProtectorUpgradeCorrections!L2</f>
        <v>43.4</v>
      </c>
      <c r="M213" s="28">
        <f>BaseProtectorStats!M213*ProtectorUpgradeCorrections!M2</f>
        <v>43.4</v>
      </c>
      <c r="N213" s="29">
        <f>BaseProtectorStats!N213*ProtectorUpgradeCorrections!N2</f>
        <v>5.6</v>
      </c>
      <c r="O213" s="30">
        <f>BaseProtectorStats!O213</f>
        <v>1.8</v>
      </c>
      <c r="P213" s="21">
        <f>BaseProtectorStats!P213</f>
        <v>200</v>
      </c>
      <c r="Q213" s="21">
        <f>BaseProtectorStats!Q213</f>
        <v>0</v>
      </c>
      <c r="R213" s="21">
        <f>BaseProtectorStats!R213</f>
        <v>0</v>
      </c>
      <c r="T213" s="115"/>
      <c r="U213" s="115"/>
      <c r="V213" s="115"/>
      <c r="W213" s="115"/>
      <c r="X213" s="115"/>
      <c r="Y213" s="115"/>
    </row>
    <row r="214" spans="1:25" ht="15.75" customHeight="1" x14ac:dyDescent="0.2">
      <c r="A214" s="21">
        <f>BaseProtectorStats!A214+10</f>
        <v>642010</v>
      </c>
      <c r="B214" s="50" t="s">
        <v>655</v>
      </c>
      <c r="C214" s="22">
        <f>BaseProtectorStats!C214</f>
        <v>0</v>
      </c>
      <c r="D214" s="32">
        <f>BaseProtectorStats!D214*ProtectorUpgradeCorrections!D2</f>
        <v>19.36</v>
      </c>
      <c r="E214" s="24">
        <f>BaseProtectorStats!E214*ProtectorUpgradeCorrections!E2</f>
        <v>41.14</v>
      </c>
      <c r="F214" s="25">
        <f>BaseProtectorStats!F214*ProtectorUpgradeCorrections!F2</f>
        <v>29.04</v>
      </c>
      <c r="G214" s="26">
        <f>BaseProtectorStats!G214*ProtectorUpgradeCorrections!G2</f>
        <v>29.04</v>
      </c>
      <c r="H214" s="23">
        <f>BaseProtectorStats!H214*ProtectorUpgradeCorrections!H2</f>
        <v>9</v>
      </c>
      <c r="I214" s="23">
        <f>BaseProtectorStats!I214*ProtectorUpgradeCorrections!I2</f>
        <v>3</v>
      </c>
      <c r="J214" s="23">
        <f>BaseProtectorStats!J214*ProtectorUpgradeCorrections!J2</f>
        <v>0</v>
      </c>
      <c r="K214" s="27">
        <f>BaseProtectorStats!K214*ProtectorUpgradeCorrections!K2</f>
        <v>25.2</v>
      </c>
      <c r="L214" s="27">
        <f>BaseProtectorStats!L214*ProtectorUpgradeCorrections!L2</f>
        <v>25.2</v>
      </c>
      <c r="M214" s="28">
        <f>BaseProtectorStats!M214*ProtectorUpgradeCorrections!M2</f>
        <v>25.2</v>
      </c>
      <c r="N214" s="29">
        <f>BaseProtectorStats!N214*ProtectorUpgradeCorrections!N2</f>
        <v>2.8</v>
      </c>
      <c r="O214" s="30">
        <f>BaseProtectorStats!O214</f>
        <v>1</v>
      </c>
      <c r="P214" s="21">
        <f>BaseProtectorStats!P214</f>
        <v>200</v>
      </c>
      <c r="Q214" s="21">
        <f>BaseProtectorStats!Q214</f>
        <v>0</v>
      </c>
      <c r="R214" s="21">
        <f>BaseProtectorStats!R214</f>
        <v>0</v>
      </c>
      <c r="T214" s="115"/>
      <c r="U214" s="115"/>
      <c r="V214" s="115"/>
      <c r="W214" s="115"/>
      <c r="X214" s="115"/>
      <c r="Y214" s="115"/>
    </row>
    <row r="215" spans="1:25" ht="15.75" customHeight="1" x14ac:dyDescent="0.2">
      <c r="A215" s="21">
        <f>BaseProtectorStats!A215+10</f>
        <v>643010</v>
      </c>
      <c r="B215" s="50" t="s">
        <v>716</v>
      </c>
      <c r="C215" s="22">
        <f>BaseProtectorStats!C215</f>
        <v>0</v>
      </c>
      <c r="D215" s="32">
        <f>BaseProtectorStats!D215*ProtectorUpgradeCorrections!D2</f>
        <v>19.36</v>
      </c>
      <c r="E215" s="24">
        <f>BaseProtectorStats!E215*ProtectorUpgradeCorrections!E2</f>
        <v>41.14</v>
      </c>
      <c r="F215" s="25">
        <f>BaseProtectorStats!F215*ProtectorUpgradeCorrections!F2</f>
        <v>29.04</v>
      </c>
      <c r="G215" s="26">
        <f>BaseProtectorStats!G215*ProtectorUpgradeCorrections!G2</f>
        <v>29.04</v>
      </c>
      <c r="H215" s="23">
        <f>BaseProtectorStats!H215*ProtectorUpgradeCorrections!H2</f>
        <v>9</v>
      </c>
      <c r="I215" s="23">
        <f>BaseProtectorStats!I215*ProtectorUpgradeCorrections!I2</f>
        <v>3</v>
      </c>
      <c r="J215" s="23">
        <f>BaseProtectorStats!J215*ProtectorUpgradeCorrections!J2</f>
        <v>0</v>
      </c>
      <c r="K215" s="27">
        <f>BaseProtectorStats!K215*ProtectorUpgradeCorrections!K2</f>
        <v>25.2</v>
      </c>
      <c r="L215" s="27">
        <f>BaseProtectorStats!L215*ProtectorUpgradeCorrections!L2</f>
        <v>25.2</v>
      </c>
      <c r="M215" s="28">
        <f>BaseProtectorStats!M215*ProtectorUpgradeCorrections!M2</f>
        <v>25.2</v>
      </c>
      <c r="N215" s="29">
        <f>BaseProtectorStats!N215*ProtectorUpgradeCorrections!N2</f>
        <v>2.8</v>
      </c>
      <c r="O215" s="30">
        <f>BaseProtectorStats!O215</f>
        <v>1</v>
      </c>
      <c r="P215" s="21">
        <f>BaseProtectorStats!P215</f>
        <v>200</v>
      </c>
      <c r="Q215" s="21">
        <f>BaseProtectorStats!Q215</f>
        <v>0</v>
      </c>
      <c r="R215" s="21">
        <f>BaseProtectorStats!R215</f>
        <v>0</v>
      </c>
      <c r="T215" s="115"/>
      <c r="U215" s="115"/>
      <c r="V215" s="115"/>
      <c r="W215" s="115"/>
      <c r="X215" s="115"/>
      <c r="Y215" s="115"/>
    </row>
    <row r="216" spans="1:25" ht="15.75" customHeight="1" x14ac:dyDescent="0.2">
      <c r="A216" s="21">
        <f>BaseProtectorStats!A216+10</f>
        <v>650010</v>
      </c>
      <c r="B216" s="38" t="s">
        <v>534</v>
      </c>
      <c r="C216" s="22">
        <f>BaseProtectorStats!C216</f>
        <v>9</v>
      </c>
      <c r="D216" s="32">
        <f>BaseProtectorStats!D216*ProtectorUpgradeCorrections!D2</f>
        <v>38.72</v>
      </c>
      <c r="E216" s="24">
        <f>BaseProtectorStats!E216*ProtectorUpgradeCorrections!E2</f>
        <v>21.78</v>
      </c>
      <c r="F216" s="25">
        <f>BaseProtectorStats!F216*ProtectorUpgradeCorrections!F2</f>
        <v>19.36</v>
      </c>
      <c r="G216" s="26">
        <f>BaseProtectorStats!G216*ProtectorUpgradeCorrections!G2</f>
        <v>14.52</v>
      </c>
      <c r="H216" s="23">
        <f>BaseProtectorStats!H216*ProtectorUpgradeCorrections!H2</f>
        <v>14</v>
      </c>
      <c r="I216" s="23">
        <f>BaseProtectorStats!I216*ProtectorUpgradeCorrections!I2</f>
        <v>0</v>
      </c>
      <c r="J216" s="23">
        <f>BaseProtectorStats!J216*ProtectorUpgradeCorrections!J2</f>
        <v>0</v>
      </c>
      <c r="K216" s="27">
        <f>BaseProtectorStats!K216*ProtectorUpgradeCorrections!K2</f>
        <v>8.3999999999999986</v>
      </c>
      <c r="L216" s="27">
        <f>BaseProtectorStats!L216*ProtectorUpgradeCorrections!L2</f>
        <v>8.3999999999999986</v>
      </c>
      <c r="M216" s="28">
        <f>BaseProtectorStats!M216*ProtectorUpgradeCorrections!M2</f>
        <v>12.6</v>
      </c>
      <c r="N216" s="29">
        <f>BaseProtectorStats!N216*ProtectorUpgradeCorrections!N2</f>
        <v>0</v>
      </c>
      <c r="O216" s="30">
        <f>BaseProtectorStats!O216</f>
        <v>5.0999999999999996</v>
      </c>
      <c r="P216" s="21">
        <f>BaseProtectorStats!P216</f>
        <v>500</v>
      </c>
      <c r="Q216" s="21">
        <f>BaseProtectorStats!Q216</f>
        <v>-1</v>
      </c>
      <c r="R216" s="21">
        <f>BaseProtectorStats!R216</f>
        <v>0</v>
      </c>
      <c r="T216" s="115"/>
      <c r="U216" s="115"/>
      <c r="V216" s="115"/>
      <c r="W216" s="115"/>
      <c r="X216" s="115"/>
      <c r="Y216" s="115"/>
    </row>
    <row r="217" spans="1:25" ht="15.75" customHeight="1" x14ac:dyDescent="0.2">
      <c r="A217" s="21">
        <f>BaseProtectorStats!A217+10</f>
        <v>651010</v>
      </c>
      <c r="B217" s="50" t="s">
        <v>598</v>
      </c>
      <c r="C217" s="22">
        <f>BaseProtectorStats!C217</f>
        <v>23</v>
      </c>
      <c r="D217" s="32">
        <f>BaseProtectorStats!D217*ProtectorUpgradeCorrections!D2</f>
        <v>99.22</v>
      </c>
      <c r="E217" s="24">
        <f>BaseProtectorStats!E217*ProtectorUpgradeCorrections!E2</f>
        <v>55.66</v>
      </c>
      <c r="F217" s="25">
        <f>BaseProtectorStats!F217*ProtectorUpgradeCorrections!F2</f>
        <v>50.82</v>
      </c>
      <c r="G217" s="26">
        <f>BaseProtectorStats!G217*ProtectorUpgradeCorrections!G2</f>
        <v>36.299999999999997</v>
      </c>
      <c r="H217" s="23">
        <f>BaseProtectorStats!H217*ProtectorUpgradeCorrections!H2</f>
        <v>14</v>
      </c>
      <c r="I217" s="23">
        <f>BaseProtectorStats!I217*ProtectorUpgradeCorrections!I2</f>
        <v>0</v>
      </c>
      <c r="J217" s="23">
        <f>BaseProtectorStats!J217*ProtectorUpgradeCorrections!J2</f>
        <v>0</v>
      </c>
      <c r="K217" s="27">
        <f>BaseProtectorStats!K217*ProtectorUpgradeCorrections!K2</f>
        <v>22.4</v>
      </c>
      <c r="L217" s="27">
        <f>BaseProtectorStats!L217*ProtectorUpgradeCorrections!L2</f>
        <v>22.4</v>
      </c>
      <c r="M217" s="28">
        <f>BaseProtectorStats!M217*ProtectorUpgradeCorrections!M2</f>
        <v>32.199999999999996</v>
      </c>
      <c r="N217" s="29">
        <f>BaseProtectorStats!N217*ProtectorUpgradeCorrections!N2</f>
        <v>0</v>
      </c>
      <c r="O217" s="30">
        <f>BaseProtectorStats!O217</f>
        <v>13.3</v>
      </c>
      <c r="P217" s="21">
        <f>BaseProtectorStats!P217</f>
        <v>500</v>
      </c>
      <c r="Q217" s="21">
        <f>BaseProtectorStats!Q217</f>
        <v>-1</v>
      </c>
      <c r="R217" s="21">
        <f>BaseProtectorStats!R217</f>
        <v>0</v>
      </c>
      <c r="T217" s="115"/>
      <c r="U217" s="115"/>
      <c r="V217" s="115"/>
      <c r="W217" s="115"/>
      <c r="X217" s="115"/>
      <c r="Y217" s="115"/>
    </row>
    <row r="218" spans="1:25" ht="15.75" customHeight="1" x14ac:dyDescent="0.2">
      <c r="A218" s="21">
        <f>BaseProtectorStats!A218+10</f>
        <v>652010</v>
      </c>
      <c r="B218" s="50" t="s">
        <v>656</v>
      </c>
      <c r="C218" s="22">
        <f>BaseProtectorStats!C218</f>
        <v>14</v>
      </c>
      <c r="D218" s="32">
        <f>BaseProtectorStats!D218*ProtectorUpgradeCorrections!D2</f>
        <v>58.08</v>
      </c>
      <c r="E218" s="24">
        <f>BaseProtectorStats!E218*ProtectorUpgradeCorrections!E2</f>
        <v>31.46</v>
      </c>
      <c r="F218" s="25">
        <f>BaseProtectorStats!F218*ProtectorUpgradeCorrections!F2</f>
        <v>29.04</v>
      </c>
      <c r="G218" s="26">
        <f>BaseProtectorStats!G218*ProtectorUpgradeCorrections!G2</f>
        <v>21.78</v>
      </c>
      <c r="H218" s="23">
        <f>BaseProtectorStats!H218*ProtectorUpgradeCorrections!H2</f>
        <v>14</v>
      </c>
      <c r="I218" s="23">
        <f>BaseProtectorStats!I218*ProtectorUpgradeCorrections!I2</f>
        <v>0</v>
      </c>
      <c r="J218" s="23">
        <f>BaseProtectorStats!J218*ProtectorUpgradeCorrections!J2</f>
        <v>0</v>
      </c>
      <c r="K218" s="27">
        <f>BaseProtectorStats!K218*ProtectorUpgradeCorrections!K2</f>
        <v>12.6</v>
      </c>
      <c r="L218" s="27">
        <f>BaseProtectorStats!L218*ProtectorUpgradeCorrections!L2</f>
        <v>12.6</v>
      </c>
      <c r="M218" s="28">
        <f>BaseProtectorStats!M218*ProtectorUpgradeCorrections!M2</f>
        <v>19.599999999999998</v>
      </c>
      <c r="N218" s="29">
        <f>BaseProtectorStats!N218*ProtectorUpgradeCorrections!N2</f>
        <v>0</v>
      </c>
      <c r="O218" s="30">
        <f>BaseProtectorStats!O218</f>
        <v>7.8</v>
      </c>
      <c r="P218" s="21">
        <f>BaseProtectorStats!P218</f>
        <v>500</v>
      </c>
      <c r="Q218" s="21">
        <f>BaseProtectorStats!Q218</f>
        <v>-1</v>
      </c>
      <c r="R218" s="21">
        <f>BaseProtectorStats!R218</f>
        <v>0</v>
      </c>
      <c r="T218" s="115"/>
      <c r="U218" s="115"/>
      <c r="V218" s="115"/>
      <c r="W218" s="115"/>
      <c r="X218" s="115"/>
      <c r="Y218" s="115"/>
    </row>
    <row r="219" spans="1:25" ht="15.75" customHeight="1" x14ac:dyDescent="0.2">
      <c r="A219" s="21">
        <f>BaseProtectorStats!A219+10</f>
        <v>653010</v>
      </c>
      <c r="B219" s="50" t="s">
        <v>717</v>
      </c>
      <c r="C219" s="22">
        <f>BaseProtectorStats!C219</f>
        <v>14</v>
      </c>
      <c r="D219" s="32">
        <f>BaseProtectorStats!D219*ProtectorUpgradeCorrections!D2</f>
        <v>58.08</v>
      </c>
      <c r="E219" s="24">
        <f>BaseProtectorStats!E219*ProtectorUpgradeCorrections!E2</f>
        <v>31.46</v>
      </c>
      <c r="F219" s="25">
        <f>BaseProtectorStats!F219*ProtectorUpgradeCorrections!F2</f>
        <v>29.04</v>
      </c>
      <c r="G219" s="26">
        <f>BaseProtectorStats!G219*ProtectorUpgradeCorrections!G2</f>
        <v>21.78</v>
      </c>
      <c r="H219" s="23">
        <f>BaseProtectorStats!H219*ProtectorUpgradeCorrections!H2</f>
        <v>14</v>
      </c>
      <c r="I219" s="23">
        <f>BaseProtectorStats!I219*ProtectorUpgradeCorrections!I2</f>
        <v>0</v>
      </c>
      <c r="J219" s="23">
        <f>BaseProtectorStats!J219*ProtectorUpgradeCorrections!J2</f>
        <v>0</v>
      </c>
      <c r="K219" s="27">
        <f>BaseProtectorStats!K219*ProtectorUpgradeCorrections!K2</f>
        <v>12.6</v>
      </c>
      <c r="L219" s="27">
        <f>BaseProtectorStats!L219*ProtectorUpgradeCorrections!L2</f>
        <v>12.6</v>
      </c>
      <c r="M219" s="28">
        <f>BaseProtectorStats!M219*ProtectorUpgradeCorrections!M2</f>
        <v>19.599999999999998</v>
      </c>
      <c r="N219" s="29">
        <f>BaseProtectorStats!N219*ProtectorUpgradeCorrections!N2</f>
        <v>0</v>
      </c>
      <c r="O219" s="30">
        <f>BaseProtectorStats!O219</f>
        <v>7.8</v>
      </c>
      <c r="P219" s="21">
        <f>BaseProtectorStats!P219</f>
        <v>500</v>
      </c>
      <c r="Q219" s="21">
        <f>BaseProtectorStats!Q219</f>
        <v>-1</v>
      </c>
      <c r="R219" s="21">
        <f>BaseProtectorStats!R219</f>
        <v>0</v>
      </c>
      <c r="T219" s="115"/>
      <c r="U219" s="115"/>
      <c r="V219" s="115"/>
      <c r="W219" s="115"/>
      <c r="X219" s="115"/>
      <c r="Y219" s="115"/>
    </row>
    <row r="220" spans="1:25" ht="15.75" customHeight="1" x14ac:dyDescent="0.2">
      <c r="A220" s="21">
        <f>BaseProtectorStats!A220+5</f>
        <v>660005</v>
      </c>
      <c r="B220" s="38" t="s">
        <v>535</v>
      </c>
      <c r="C220" s="22">
        <f>BaseProtectorStats!C220</f>
        <v>6</v>
      </c>
      <c r="D220" s="32">
        <f>BaseProtectorStats!D220*ProtectorUpgradeCorrections!D4</f>
        <v>27.900000000000002</v>
      </c>
      <c r="E220" s="24">
        <f>BaseProtectorStats!E220*ProtectorUpgradeCorrections!E4</f>
        <v>13.950000000000001</v>
      </c>
      <c r="F220" s="25">
        <f>BaseProtectorStats!F220*ProtectorUpgradeCorrections!F4</f>
        <v>29.45</v>
      </c>
      <c r="G220" s="26">
        <f>BaseProtectorStats!G220*ProtectorUpgradeCorrections!G4</f>
        <v>13.950000000000001</v>
      </c>
      <c r="H220" s="23">
        <f>BaseProtectorStats!H220*ProtectorUpgradeCorrections!H4</f>
        <v>15</v>
      </c>
      <c r="I220" s="23">
        <f>BaseProtectorStats!I220*ProtectorUpgradeCorrections!I4</f>
        <v>-10</v>
      </c>
      <c r="J220" s="23">
        <f>BaseProtectorStats!J220*ProtectorUpgradeCorrections!J4</f>
        <v>5</v>
      </c>
      <c r="K220" s="27">
        <f>BaseProtectorStats!K220*ProtectorUpgradeCorrections!K4</f>
        <v>11.43</v>
      </c>
      <c r="L220" s="27">
        <f>BaseProtectorStats!L220*ProtectorUpgradeCorrections!L4</f>
        <v>11.43</v>
      </c>
      <c r="M220" s="28">
        <f>BaseProtectorStats!M220*ProtectorUpgradeCorrections!M4</f>
        <v>11.43</v>
      </c>
      <c r="N220" s="29">
        <f>BaseProtectorStats!N220*ProtectorUpgradeCorrections!N4</f>
        <v>11.43</v>
      </c>
      <c r="O220" s="30">
        <f>BaseProtectorStats!O220</f>
        <v>4.2</v>
      </c>
      <c r="P220" s="21">
        <f>BaseProtectorStats!P220</f>
        <v>600</v>
      </c>
      <c r="Q220" s="21">
        <f>BaseProtectorStats!Q220</f>
        <v>0</v>
      </c>
      <c r="R220" s="21">
        <f>BaseProtectorStats!R220</f>
        <v>0</v>
      </c>
      <c r="T220" s="115"/>
      <c r="U220" s="115"/>
      <c r="V220" s="115"/>
      <c r="W220" s="115"/>
      <c r="X220" s="115"/>
      <c r="Y220" s="115"/>
    </row>
    <row r="221" spans="1:25" ht="15.75" customHeight="1" x14ac:dyDescent="0.2">
      <c r="A221" s="21">
        <f>BaseProtectorStats!A221+5</f>
        <v>661005</v>
      </c>
      <c r="B221" s="50" t="s">
        <v>599</v>
      </c>
      <c r="C221" s="22">
        <f>BaseProtectorStats!C221</f>
        <v>15</v>
      </c>
      <c r="D221" s="32">
        <f>BaseProtectorStats!D221*ProtectorUpgradeCorrections!D4</f>
        <v>65.100000000000009</v>
      </c>
      <c r="E221" s="24">
        <f>BaseProtectorStats!E221*ProtectorUpgradeCorrections!E4</f>
        <v>34.1</v>
      </c>
      <c r="F221" s="25">
        <f>BaseProtectorStats!F221*ProtectorUpgradeCorrections!F4</f>
        <v>71.3</v>
      </c>
      <c r="G221" s="26">
        <f>BaseProtectorStats!G221*ProtectorUpgradeCorrections!G4</f>
        <v>34.1</v>
      </c>
      <c r="H221" s="23">
        <f>BaseProtectorStats!H221*ProtectorUpgradeCorrections!H4</f>
        <v>15</v>
      </c>
      <c r="I221" s="23">
        <f>BaseProtectorStats!I221*ProtectorUpgradeCorrections!I4</f>
        <v>-10</v>
      </c>
      <c r="J221" s="23">
        <f>BaseProtectorStats!J221*ProtectorUpgradeCorrections!J4</f>
        <v>5</v>
      </c>
      <c r="K221" s="27">
        <f>BaseProtectorStats!K221*ProtectorUpgradeCorrections!K4</f>
        <v>27.94</v>
      </c>
      <c r="L221" s="27">
        <f>BaseProtectorStats!L221*ProtectorUpgradeCorrections!L4</f>
        <v>27.94</v>
      </c>
      <c r="M221" s="28">
        <f>BaseProtectorStats!M221*ProtectorUpgradeCorrections!M4</f>
        <v>27.94</v>
      </c>
      <c r="N221" s="29">
        <f>BaseProtectorStats!N221*ProtectorUpgradeCorrections!N4</f>
        <v>25.4</v>
      </c>
      <c r="O221" s="30">
        <f>BaseProtectorStats!O221</f>
        <v>10.5</v>
      </c>
      <c r="P221" s="21">
        <f>BaseProtectorStats!P221</f>
        <v>600</v>
      </c>
      <c r="Q221" s="21">
        <f>BaseProtectorStats!Q221</f>
        <v>0</v>
      </c>
      <c r="R221" s="21">
        <f>BaseProtectorStats!R221</f>
        <v>0</v>
      </c>
      <c r="T221" s="115"/>
      <c r="U221" s="115"/>
      <c r="V221" s="115"/>
      <c r="W221" s="115"/>
      <c r="X221" s="115"/>
      <c r="Y221" s="115"/>
    </row>
    <row r="222" spans="1:25" ht="15.75" customHeight="1" x14ac:dyDescent="0.2">
      <c r="A222" s="21">
        <f>BaseProtectorStats!A222+5</f>
        <v>662005</v>
      </c>
      <c r="B222" s="50" t="s">
        <v>657</v>
      </c>
      <c r="C222" s="22">
        <f>BaseProtectorStats!C222</f>
        <v>7</v>
      </c>
      <c r="D222" s="32">
        <f>BaseProtectorStats!D222*ProtectorUpgradeCorrections!D4</f>
        <v>31</v>
      </c>
      <c r="E222" s="24">
        <f>BaseProtectorStats!E222*ProtectorUpgradeCorrections!E4</f>
        <v>15.5</v>
      </c>
      <c r="F222" s="25">
        <f>BaseProtectorStats!F222*ProtectorUpgradeCorrections!F4</f>
        <v>32.550000000000004</v>
      </c>
      <c r="G222" s="26">
        <f>BaseProtectorStats!G222*ProtectorUpgradeCorrections!G4</f>
        <v>15.5</v>
      </c>
      <c r="H222" s="23">
        <f>BaseProtectorStats!H222*ProtectorUpgradeCorrections!H4</f>
        <v>15</v>
      </c>
      <c r="I222" s="23">
        <f>BaseProtectorStats!I222*ProtectorUpgradeCorrections!I4</f>
        <v>-10</v>
      </c>
      <c r="J222" s="23">
        <f>BaseProtectorStats!J222*ProtectorUpgradeCorrections!J4</f>
        <v>5</v>
      </c>
      <c r="K222" s="27">
        <f>BaseProtectorStats!K222*ProtectorUpgradeCorrections!K4</f>
        <v>12.7</v>
      </c>
      <c r="L222" s="27">
        <f>BaseProtectorStats!L222*ProtectorUpgradeCorrections!L4</f>
        <v>12.7</v>
      </c>
      <c r="M222" s="28">
        <f>BaseProtectorStats!M222*ProtectorUpgradeCorrections!M4</f>
        <v>12.7</v>
      </c>
      <c r="N222" s="29">
        <f>BaseProtectorStats!N222*ProtectorUpgradeCorrections!N4</f>
        <v>11.43</v>
      </c>
      <c r="O222" s="30">
        <f>BaseProtectorStats!O222</f>
        <v>4.5999999999999996</v>
      </c>
      <c r="P222" s="21">
        <f>BaseProtectorStats!P222</f>
        <v>600</v>
      </c>
      <c r="Q222" s="21">
        <f>BaseProtectorStats!Q222</f>
        <v>0</v>
      </c>
      <c r="R222" s="21">
        <f>BaseProtectorStats!R222</f>
        <v>0</v>
      </c>
      <c r="T222" s="115"/>
      <c r="U222" s="115"/>
      <c r="V222" s="115"/>
      <c r="W222" s="115"/>
      <c r="X222" s="115"/>
      <c r="Y222" s="115"/>
    </row>
    <row r="223" spans="1:25" ht="15.75" customHeight="1" x14ac:dyDescent="0.2">
      <c r="A223" s="21">
        <f>BaseProtectorStats!A223+5</f>
        <v>663005</v>
      </c>
      <c r="B223" s="50" t="s">
        <v>718</v>
      </c>
      <c r="C223" s="22">
        <f>BaseProtectorStats!C223</f>
        <v>9</v>
      </c>
      <c r="D223" s="32">
        <f>BaseProtectorStats!D223*ProtectorUpgradeCorrections!D4</f>
        <v>35.65</v>
      </c>
      <c r="E223" s="24">
        <f>BaseProtectorStats!E223*ProtectorUpgradeCorrections!E4</f>
        <v>17.05</v>
      </c>
      <c r="F223" s="25">
        <f>BaseProtectorStats!F223*ProtectorUpgradeCorrections!F4</f>
        <v>37.200000000000003</v>
      </c>
      <c r="G223" s="26">
        <f>BaseProtectorStats!G223*ProtectorUpgradeCorrections!G4</f>
        <v>17.05</v>
      </c>
      <c r="H223" s="23">
        <f>BaseProtectorStats!H223*ProtectorUpgradeCorrections!H4</f>
        <v>15</v>
      </c>
      <c r="I223" s="23">
        <f>BaseProtectorStats!I223*ProtectorUpgradeCorrections!I4</f>
        <v>-10</v>
      </c>
      <c r="J223" s="23">
        <f>BaseProtectorStats!J223*ProtectorUpgradeCorrections!J4</f>
        <v>5</v>
      </c>
      <c r="K223" s="27">
        <f>BaseProtectorStats!K223*ProtectorUpgradeCorrections!K4</f>
        <v>13.97</v>
      </c>
      <c r="L223" s="27">
        <f>BaseProtectorStats!L223*ProtectorUpgradeCorrections!L4</f>
        <v>13.97</v>
      </c>
      <c r="M223" s="28">
        <f>BaseProtectorStats!M223*ProtectorUpgradeCorrections!M4</f>
        <v>13.97</v>
      </c>
      <c r="N223" s="29">
        <f>BaseProtectorStats!N223*ProtectorUpgradeCorrections!N4</f>
        <v>12.7</v>
      </c>
      <c r="O223" s="30">
        <f>BaseProtectorStats!O223</f>
        <v>5.5</v>
      </c>
      <c r="P223" s="21">
        <f>BaseProtectorStats!P223</f>
        <v>600</v>
      </c>
      <c r="Q223" s="21">
        <f>BaseProtectorStats!Q223</f>
        <v>0</v>
      </c>
      <c r="R223" s="21">
        <f>BaseProtectorStats!R223</f>
        <v>0</v>
      </c>
      <c r="T223" s="115"/>
      <c r="U223" s="115"/>
      <c r="V223" s="115"/>
      <c r="W223" s="115"/>
      <c r="X223" s="115"/>
      <c r="Y223" s="115"/>
    </row>
    <row r="224" spans="1:25" ht="15.75" customHeight="1" x14ac:dyDescent="0.2">
      <c r="A224" s="21">
        <f>BaseProtectorStats!A224+5</f>
        <v>670005</v>
      </c>
      <c r="B224" s="38" t="s">
        <v>536</v>
      </c>
      <c r="C224" s="22">
        <f>BaseProtectorStats!C224</f>
        <v>3</v>
      </c>
      <c r="D224" s="32">
        <f>BaseProtectorStats!D224*ProtectorUpgradeCorrections!D4</f>
        <v>20.150000000000002</v>
      </c>
      <c r="E224" s="24">
        <f>BaseProtectorStats!E224*ProtectorUpgradeCorrections!E4</f>
        <v>15.5</v>
      </c>
      <c r="F224" s="25">
        <f>BaseProtectorStats!F224*ProtectorUpgradeCorrections!F4</f>
        <v>18.600000000000001</v>
      </c>
      <c r="G224" s="26">
        <f>BaseProtectorStats!G224*ProtectorUpgradeCorrections!G4</f>
        <v>12.4</v>
      </c>
      <c r="H224" s="23">
        <f>BaseProtectorStats!H224*ProtectorUpgradeCorrections!H4</f>
        <v>5</v>
      </c>
      <c r="I224" s="23">
        <f>BaseProtectorStats!I224*ProtectorUpgradeCorrections!I4</f>
        <v>0</v>
      </c>
      <c r="J224" s="23">
        <f>BaseProtectorStats!J224*ProtectorUpgradeCorrections!J4</f>
        <v>10</v>
      </c>
      <c r="K224" s="27">
        <f>BaseProtectorStats!K224*ProtectorUpgradeCorrections!K4</f>
        <v>24.13</v>
      </c>
      <c r="L224" s="27">
        <f>BaseProtectorStats!L224*ProtectorUpgradeCorrections!L4</f>
        <v>24.13</v>
      </c>
      <c r="M224" s="28">
        <f>BaseProtectorStats!M224*ProtectorUpgradeCorrections!M4</f>
        <v>13.97</v>
      </c>
      <c r="N224" s="29">
        <f>BaseProtectorStats!N224*ProtectorUpgradeCorrections!N4</f>
        <v>13.97</v>
      </c>
      <c r="O224" s="30">
        <f>BaseProtectorStats!O224</f>
        <v>2.5</v>
      </c>
      <c r="P224" s="21">
        <f>BaseProtectorStats!P224</f>
        <v>250</v>
      </c>
      <c r="Q224" s="21">
        <f>BaseProtectorStats!Q224</f>
        <v>0</v>
      </c>
      <c r="R224" s="21">
        <f>BaseProtectorStats!R224</f>
        <v>0</v>
      </c>
      <c r="T224" s="115"/>
      <c r="U224" s="115"/>
      <c r="V224" s="115"/>
      <c r="W224" s="115"/>
      <c r="X224" s="115"/>
      <c r="Y224" s="115"/>
    </row>
    <row r="225" spans="1:25" ht="15.75" customHeight="1" x14ac:dyDescent="0.2">
      <c r="A225" s="21">
        <f>BaseProtectorStats!A225+5</f>
        <v>671005</v>
      </c>
      <c r="B225" s="50" t="s">
        <v>600</v>
      </c>
      <c r="C225" s="22">
        <f>BaseProtectorStats!C225</f>
        <v>8</v>
      </c>
      <c r="D225" s="32">
        <f>BaseProtectorStats!D225*ProtectorUpgradeCorrections!D4</f>
        <v>52.7</v>
      </c>
      <c r="E225" s="24">
        <f>BaseProtectorStats!E225*ProtectorUpgradeCorrections!E4</f>
        <v>40.300000000000004</v>
      </c>
      <c r="F225" s="25">
        <f>BaseProtectorStats!F225*ProtectorUpgradeCorrections!F4</f>
        <v>49.6</v>
      </c>
      <c r="G225" s="26">
        <f>BaseProtectorStats!G225*ProtectorUpgradeCorrections!G4</f>
        <v>31</v>
      </c>
      <c r="H225" s="23">
        <f>BaseProtectorStats!H225*ProtectorUpgradeCorrections!H4</f>
        <v>5</v>
      </c>
      <c r="I225" s="23">
        <f>BaseProtectorStats!I225*ProtectorUpgradeCorrections!I4</f>
        <v>0</v>
      </c>
      <c r="J225" s="23">
        <f>BaseProtectorStats!J225*ProtectorUpgradeCorrections!J4</f>
        <v>10</v>
      </c>
      <c r="K225" s="27">
        <f>BaseProtectorStats!K225*ProtectorUpgradeCorrections!K4</f>
        <v>62.230000000000004</v>
      </c>
      <c r="L225" s="27">
        <f>BaseProtectorStats!L225*ProtectorUpgradeCorrections!L4</f>
        <v>62.230000000000004</v>
      </c>
      <c r="M225" s="28">
        <f>BaseProtectorStats!M225*ProtectorUpgradeCorrections!M4</f>
        <v>35.56</v>
      </c>
      <c r="N225" s="29">
        <f>BaseProtectorStats!N225*ProtectorUpgradeCorrections!N4</f>
        <v>31.75</v>
      </c>
      <c r="O225" s="30">
        <f>BaseProtectorStats!O225</f>
        <v>6.4</v>
      </c>
      <c r="P225" s="21">
        <f>BaseProtectorStats!P225</f>
        <v>250</v>
      </c>
      <c r="Q225" s="21">
        <f>BaseProtectorStats!Q225</f>
        <v>0</v>
      </c>
      <c r="R225" s="21">
        <f>BaseProtectorStats!R225</f>
        <v>0</v>
      </c>
      <c r="T225" s="115"/>
      <c r="U225" s="115"/>
      <c r="V225" s="115"/>
      <c r="W225" s="115"/>
      <c r="X225" s="115"/>
      <c r="Y225" s="115"/>
    </row>
    <row r="226" spans="1:25" ht="15.75" customHeight="1" x14ac:dyDescent="0.2">
      <c r="A226" s="21">
        <f>BaseProtectorStats!A226+5</f>
        <v>672005</v>
      </c>
      <c r="B226" s="50" t="s">
        <v>658</v>
      </c>
      <c r="C226" s="22">
        <f>BaseProtectorStats!C226</f>
        <v>3</v>
      </c>
      <c r="D226" s="32">
        <f>BaseProtectorStats!D226*ProtectorUpgradeCorrections!D4</f>
        <v>23.25</v>
      </c>
      <c r="E226" s="24">
        <f>BaseProtectorStats!E226*ProtectorUpgradeCorrections!E4</f>
        <v>17.05</v>
      </c>
      <c r="F226" s="25">
        <f>BaseProtectorStats!F226*ProtectorUpgradeCorrections!F4</f>
        <v>21.7</v>
      </c>
      <c r="G226" s="26">
        <f>BaseProtectorStats!G226*ProtectorUpgradeCorrections!G4</f>
        <v>13.950000000000001</v>
      </c>
      <c r="H226" s="23">
        <f>BaseProtectorStats!H226*ProtectorUpgradeCorrections!H4</f>
        <v>5</v>
      </c>
      <c r="I226" s="23">
        <f>BaseProtectorStats!I226*ProtectorUpgradeCorrections!I4</f>
        <v>0</v>
      </c>
      <c r="J226" s="23">
        <f>BaseProtectorStats!J226*ProtectorUpgradeCorrections!J4</f>
        <v>10</v>
      </c>
      <c r="K226" s="27">
        <f>BaseProtectorStats!K226*ProtectorUpgradeCorrections!K4</f>
        <v>27.94</v>
      </c>
      <c r="L226" s="27">
        <f>BaseProtectorStats!L226*ProtectorUpgradeCorrections!L4</f>
        <v>27.94</v>
      </c>
      <c r="M226" s="28">
        <f>BaseProtectorStats!M226*ProtectorUpgradeCorrections!M4</f>
        <v>15.24</v>
      </c>
      <c r="N226" s="29">
        <f>BaseProtectorStats!N226*ProtectorUpgradeCorrections!N4</f>
        <v>13.97</v>
      </c>
      <c r="O226" s="30">
        <f>BaseProtectorStats!O226</f>
        <v>2.8</v>
      </c>
      <c r="P226" s="21">
        <f>BaseProtectorStats!P226</f>
        <v>250</v>
      </c>
      <c r="Q226" s="21">
        <f>BaseProtectorStats!Q226</f>
        <v>0</v>
      </c>
      <c r="R226" s="21">
        <f>BaseProtectorStats!R226</f>
        <v>0</v>
      </c>
      <c r="T226" s="115"/>
      <c r="U226" s="115"/>
      <c r="V226" s="115"/>
      <c r="W226" s="115"/>
      <c r="X226" s="115"/>
      <c r="Y226" s="115"/>
    </row>
    <row r="227" spans="1:25" ht="15.75" customHeight="1" x14ac:dyDescent="0.2">
      <c r="A227" s="21">
        <f>BaseProtectorStats!A227+5</f>
        <v>673005</v>
      </c>
      <c r="B227" s="50" t="s">
        <v>719</v>
      </c>
      <c r="C227" s="22">
        <f>BaseProtectorStats!C227</f>
        <v>6</v>
      </c>
      <c r="D227" s="32">
        <f>BaseProtectorStats!D227*ProtectorUpgradeCorrections!D4</f>
        <v>41.85</v>
      </c>
      <c r="E227" s="24">
        <f>BaseProtectorStats!E227*ProtectorUpgradeCorrections!E4</f>
        <v>31</v>
      </c>
      <c r="F227" s="25">
        <f>BaseProtectorStats!F227*ProtectorUpgradeCorrections!F4</f>
        <v>38.75</v>
      </c>
      <c r="G227" s="26">
        <f>BaseProtectorStats!G227*ProtectorUpgradeCorrections!G4</f>
        <v>24.8</v>
      </c>
      <c r="H227" s="23">
        <f>BaseProtectorStats!H227*ProtectorUpgradeCorrections!H4</f>
        <v>5</v>
      </c>
      <c r="I227" s="23">
        <f>BaseProtectorStats!I227*ProtectorUpgradeCorrections!I4</f>
        <v>0</v>
      </c>
      <c r="J227" s="23">
        <f>BaseProtectorStats!J227*ProtectorUpgradeCorrections!J4</f>
        <v>10</v>
      </c>
      <c r="K227" s="27">
        <f>BaseProtectorStats!K227*ProtectorUpgradeCorrections!K4</f>
        <v>48.26</v>
      </c>
      <c r="L227" s="27">
        <f>BaseProtectorStats!L227*ProtectorUpgradeCorrections!L4</f>
        <v>48.26</v>
      </c>
      <c r="M227" s="28">
        <f>BaseProtectorStats!M227*ProtectorUpgradeCorrections!M4</f>
        <v>27.94</v>
      </c>
      <c r="N227" s="29">
        <f>BaseProtectorStats!N227*ProtectorUpgradeCorrections!N4</f>
        <v>25.4</v>
      </c>
      <c r="O227" s="30">
        <f>BaseProtectorStats!O227</f>
        <v>5</v>
      </c>
      <c r="P227" s="21">
        <f>BaseProtectorStats!P227</f>
        <v>250</v>
      </c>
      <c r="Q227" s="21">
        <f>BaseProtectorStats!Q227</f>
        <v>0</v>
      </c>
      <c r="R227" s="21">
        <f>BaseProtectorStats!R227</f>
        <v>0</v>
      </c>
      <c r="T227" s="115"/>
      <c r="U227" s="115"/>
      <c r="V227" s="115"/>
      <c r="W227" s="115"/>
      <c r="X227" s="115"/>
      <c r="Y227" s="115"/>
    </row>
    <row r="228" spans="1:25" ht="15.75" customHeight="1" x14ac:dyDescent="0.2">
      <c r="A228" s="21">
        <f>BaseProtectorStats!A228+5</f>
        <v>680005</v>
      </c>
      <c r="B228" s="38" t="s">
        <v>537</v>
      </c>
      <c r="C228" s="22">
        <f>BaseProtectorStats!C228</f>
        <v>9</v>
      </c>
      <c r="D228" s="32">
        <f>BaseProtectorStats!D228*ProtectorUpgradeCorrections!D4</f>
        <v>38.75</v>
      </c>
      <c r="E228" s="24">
        <f>BaseProtectorStats!E228*ProtectorUpgradeCorrections!E4</f>
        <v>21.7</v>
      </c>
      <c r="F228" s="25">
        <f>BaseProtectorStats!F228*ProtectorUpgradeCorrections!F4</f>
        <v>32.550000000000004</v>
      </c>
      <c r="G228" s="26">
        <f>BaseProtectorStats!G228*ProtectorUpgradeCorrections!G4</f>
        <v>17.05</v>
      </c>
      <c r="H228" s="23">
        <f>BaseProtectorStats!H228*ProtectorUpgradeCorrections!H4</f>
        <v>5</v>
      </c>
      <c r="I228" s="23">
        <f>BaseProtectorStats!I228*ProtectorUpgradeCorrections!I4</f>
        <v>0</v>
      </c>
      <c r="J228" s="23">
        <f>BaseProtectorStats!J228*ProtectorUpgradeCorrections!J4</f>
        <v>-5</v>
      </c>
      <c r="K228" s="27">
        <f>BaseProtectorStats!K228*ProtectorUpgradeCorrections!K4</f>
        <v>7.62</v>
      </c>
      <c r="L228" s="27">
        <f>BaseProtectorStats!L228*ProtectorUpgradeCorrections!L4</f>
        <v>7.62</v>
      </c>
      <c r="M228" s="28">
        <f>BaseProtectorStats!M228*ProtectorUpgradeCorrections!M4</f>
        <v>13.97</v>
      </c>
      <c r="N228" s="29">
        <f>BaseProtectorStats!N228*ProtectorUpgradeCorrections!N4</f>
        <v>0</v>
      </c>
      <c r="O228" s="30">
        <f>BaseProtectorStats!O228</f>
        <v>6.5</v>
      </c>
      <c r="P228" s="21">
        <f>BaseProtectorStats!P228</f>
        <v>450</v>
      </c>
      <c r="Q228" s="21">
        <f>BaseProtectorStats!Q228</f>
        <v>-1</v>
      </c>
      <c r="R228" s="21">
        <f>BaseProtectorStats!R228</f>
        <v>0</v>
      </c>
      <c r="T228" s="115"/>
      <c r="U228" s="115"/>
      <c r="V228" s="115"/>
      <c r="W228" s="115"/>
      <c r="X228" s="115"/>
      <c r="Y228" s="115"/>
    </row>
    <row r="229" spans="1:25" ht="15.75" customHeight="1" x14ac:dyDescent="0.2">
      <c r="A229" s="21">
        <f>BaseProtectorStats!A229+5</f>
        <v>681005</v>
      </c>
      <c r="B229" s="50" t="s">
        <v>601</v>
      </c>
      <c r="C229" s="22">
        <f>BaseProtectorStats!C229</f>
        <v>19</v>
      </c>
      <c r="D229" s="32">
        <f>BaseProtectorStats!D229*ProtectorUpgradeCorrections!D4</f>
        <v>77.5</v>
      </c>
      <c r="E229" s="24">
        <f>BaseProtectorStats!E229*ProtectorUpgradeCorrections!E4</f>
        <v>43.4</v>
      </c>
      <c r="F229" s="25">
        <f>BaseProtectorStats!F229*ProtectorUpgradeCorrections!F4</f>
        <v>63.550000000000004</v>
      </c>
      <c r="G229" s="26">
        <f>BaseProtectorStats!G229*ProtectorUpgradeCorrections!G4</f>
        <v>32.550000000000004</v>
      </c>
      <c r="H229" s="23">
        <f>BaseProtectorStats!H229*ProtectorUpgradeCorrections!H4</f>
        <v>5</v>
      </c>
      <c r="I229" s="23">
        <f>BaseProtectorStats!I229*ProtectorUpgradeCorrections!I4</f>
        <v>0</v>
      </c>
      <c r="J229" s="23">
        <f>BaseProtectorStats!J229*ProtectorUpgradeCorrections!J4</f>
        <v>-5</v>
      </c>
      <c r="K229" s="27">
        <f>BaseProtectorStats!K229*ProtectorUpgradeCorrections!K4</f>
        <v>15.24</v>
      </c>
      <c r="L229" s="27">
        <f>BaseProtectorStats!L229*ProtectorUpgradeCorrections!L4</f>
        <v>15.24</v>
      </c>
      <c r="M229" s="28">
        <f>BaseProtectorStats!M229*ProtectorUpgradeCorrections!M4</f>
        <v>26.67</v>
      </c>
      <c r="N229" s="29">
        <f>BaseProtectorStats!N229*ProtectorUpgradeCorrections!N4</f>
        <v>0</v>
      </c>
      <c r="O229" s="30">
        <f>BaseProtectorStats!O229</f>
        <v>13</v>
      </c>
      <c r="P229" s="21">
        <f>BaseProtectorStats!P229</f>
        <v>450</v>
      </c>
      <c r="Q229" s="21">
        <f>BaseProtectorStats!Q229</f>
        <v>-1</v>
      </c>
      <c r="R229" s="21">
        <f>BaseProtectorStats!R229</f>
        <v>0</v>
      </c>
      <c r="T229" s="115"/>
      <c r="U229" s="115"/>
      <c r="V229" s="115"/>
      <c r="W229" s="115"/>
      <c r="X229" s="115"/>
      <c r="Y229" s="115"/>
    </row>
    <row r="230" spans="1:25" ht="15.75" customHeight="1" x14ac:dyDescent="0.2">
      <c r="A230" s="21">
        <f>BaseProtectorStats!A230+5</f>
        <v>682005</v>
      </c>
      <c r="B230" s="50" t="s">
        <v>659</v>
      </c>
      <c r="C230" s="22">
        <f>BaseProtectorStats!C230</f>
        <v>12</v>
      </c>
      <c r="D230" s="32">
        <f>BaseProtectorStats!D230*ProtectorUpgradeCorrections!D4</f>
        <v>41.85</v>
      </c>
      <c r="E230" s="24">
        <f>BaseProtectorStats!E230*ProtectorUpgradeCorrections!E4</f>
        <v>23.25</v>
      </c>
      <c r="F230" s="25">
        <f>BaseProtectorStats!F230*ProtectorUpgradeCorrections!F4</f>
        <v>34.1</v>
      </c>
      <c r="G230" s="26">
        <f>BaseProtectorStats!G230*ProtectorUpgradeCorrections!G4</f>
        <v>17.05</v>
      </c>
      <c r="H230" s="23">
        <f>BaseProtectorStats!H230*ProtectorUpgradeCorrections!H4</f>
        <v>5</v>
      </c>
      <c r="I230" s="23">
        <f>BaseProtectorStats!I230*ProtectorUpgradeCorrections!I4</f>
        <v>0</v>
      </c>
      <c r="J230" s="23">
        <f>BaseProtectorStats!J230*ProtectorUpgradeCorrections!J4</f>
        <v>-5</v>
      </c>
      <c r="K230" s="27">
        <f>BaseProtectorStats!K230*ProtectorUpgradeCorrections!K4</f>
        <v>7.62</v>
      </c>
      <c r="L230" s="27">
        <f>BaseProtectorStats!L230*ProtectorUpgradeCorrections!L4</f>
        <v>7.62</v>
      </c>
      <c r="M230" s="28">
        <f>BaseProtectorStats!M230*ProtectorUpgradeCorrections!M4</f>
        <v>13.97</v>
      </c>
      <c r="N230" s="29">
        <f>BaseProtectorStats!N230*ProtectorUpgradeCorrections!N4</f>
        <v>0</v>
      </c>
      <c r="O230" s="30">
        <f>BaseProtectorStats!O230</f>
        <v>7</v>
      </c>
      <c r="P230" s="21">
        <f>BaseProtectorStats!P230</f>
        <v>450</v>
      </c>
      <c r="Q230" s="21">
        <f>BaseProtectorStats!Q230</f>
        <v>-1</v>
      </c>
      <c r="R230" s="21">
        <f>BaseProtectorStats!R230</f>
        <v>0</v>
      </c>
      <c r="T230" s="115"/>
      <c r="U230" s="115"/>
      <c r="V230" s="115"/>
      <c r="W230" s="115"/>
      <c r="X230" s="115"/>
      <c r="Y230" s="115"/>
    </row>
    <row r="231" spans="1:25" ht="15.75" customHeight="1" x14ac:dyDescent="0.2">
      <c r="A231" s="21">
        <f>BaseProtectorStats!A231+5</f>
        <v>683005</v>
      </c>
      <c r="B231" s="50" t="s">
        <v>720</v>
      </c>
      <c r="C231" s="22">
        <f>BaseProtectorStats!C231</f>
        <v>13</v>
      </c>
      <c r="D231" s="32">
        <f>BaseProtectorStats!D231*ProtectorUpgradeCorrections!D4</f>
        <v>48.050000000000004</v>
      </c>
      <c r="E231" s="24">
        <f>BaseProtectorStats!E231*ProtectorUpgradeCorrections!E4</f>
        <v>26.35</v>
      </c>
      <c r="F231" s="25">
        <f>BaseProtectorStats!F231*ProtectorUpgradeCorrections!F4</f>
        <v>38.75</v>
      </c>
      <c r="G231" s="26">
        <f>BaseProtectorStats!G231*ProtectorUpgradeCorrections!G4</f>
        <v>20.150000000000002</v>
      </c>
      <c r="H231" s="23">
        <f>BaseProtectorStats!H231*ProtectorUpgradeCorrections!H4</f>
        <v>5</v>
      </c>
      <c r="I231" s="23">
        <f>BaseProtectorStats!I231*ProtectorUpgradeCorrections!I4</f>
        <v>0</v>
      </c>
      <c r="J231" s="23">
        <f>BaseProtectorStats!J231*ProtectorUpgradeCorrections!J4</f>
        <v>-5</v>
      </c>
      <c r="K231" s="27">
        <f>BaseProtectorStats!K231*ProtectorUpgradeCorrections!K4</f>
        <v>8.89</v>
      </c>
      <c r="L231" s="27">
        <f>BaseProtectorStats!L231*ProtectorUpgradeCorrections!L4</f>
        <v>8.89</v>
      </c>
      <c r="M231" s="28">
        <f>BaseProtectorStats!M231*ProtectorUpgradeCorrections!M4</f>
        <v>16.510000000000002</v>
      </c>
      <c r="N231" s="29">
        <f>BaseProtectorStats!N231*ProtectorUpgradeCorrections!N4</f>
        <v>0</v>
      </c>
      <c r="O231" s="30">
        <f>BaseProtectorStats!O231</f>
        <v>8</v>
      </c>
      <c r="P231" s="21">
        <f>BaseProtectorStats!P231</f>
        <v>450</v>
      </c>
      <c r="Q231" s="21">
        <f>BaseProtectorStats!Q231</f>
        <v>-1</v>
      </c>
      <c r="R231" s="21">
        <f>BaseProtectorStats!R231</f>
        <v>0</v>
      </c>
      <c r="T231" s="115"/>
      <c r="U231" s="115"/>
      <c r="V231" s="115"/>
      <c r="W231" s="115"/>
      <c r="X231" s="115"/>
      <c r="Y231" s="115"/>
    </row>
    <row r="232" spans="1:25" ht="15.75" customHeight="1" x14ac:dyDescent="0.2">
      <c r="A232" s="21">
        <f>BaseProtectorStats!A232</f>
        <v>690000</v>
      </c>
      <c r="B232" s="38" t="s">
        <v>538</v>
      </c>
      <c r="C232" s="22">
        <f>BaseProtectorStats!C232</f>
        <v>15</v>
      </c>
      <c r="D232" s="23">
        <f>BaseProtectorStats!D232</f>
        <v>41</v>
      </c>
      <c r="E232" s="24">
        <f>BaseProtectorStats!E232</f>
        <v>23</v>
      </c>
      <c r="F232" s="25">
        <f>BaseProtectorStats!F232</f>
        <v>19</v>
      </c>
      <c r="G232" s="26">
        <f>BaseProtectorStats!G232</f>
        <v>23</v>
      </c>
      <c r="H232" s="23">
        <f>BaseProtectorStats!H232</f>
        <v>15</v>
      </c>
      <c r="I232" s="23">
        <f>BaseProtectorStats!I232</f>
        <v>-6</v>
      </c>
      <c r="J232" s="23">
        <f>BaseProtectorStats!J232</f>
        <v>0</v>
      </c>
      <c r="K232" s="27">
        <f>BaseProtectorStats!K232</f>
        <v>6</v>
      </c>
      <c r="L232" s="27">
        <f>BaseProtectorStats!L232</f>
        <v>6</v>
      </c>
      <c r="M232" s="28">
        <f>BaseProtectorStats!M232</f>
        <v>17</v>
      </c>
      <c r="N232" s="29">
        <f>BaseProtectorStats!N232</f>
        <v>0</v>
      </c>
      <c r="O232" s="30">
        <f>BaseProtectorStats!O232</f>
        <v>7.2</v>
      </c>
      <c r="P232" s="21">
        <f>BaseProtectorStats!P232</f>
        <v>800</v>
      </c>
      <c r="Q232" s="21">
        <f>BaseProtectorStats!Q232</f>
        <v>-1</v>
      </c>
      <c r="R232" s="21">
        <f>BaseProtectorStats!R232</f>
        <v>0</v>
      </c>
      <c r="T232" s="115"/>
      <c r="U232" s="115"/>
      <c r="V232" s="115"/>
      <c r="W232" s="115"/>
      <c r="X232" s="115"/>
      <c r="Y232" s="115"/>
    </row>
    <row r="233" spans="1:25" ht="15.75" customHeight="1" x14ac:dyDescent="0.2">
      <c r="A233" s="49">
        <f>BaseProtectorStats!A233</f>
        <v>691000</v>
      </c>
      <c r="B233" s="50" t="s">
        <v>602</v>
      </c>
      <c r="C233" s="22">
        <f>BaseProtectorStats!C233</f>
        <v>37</v>
      </c>
      <c r="D233" s="23">
        <f>BaseProtectorStats!D233</f>
        <v>86</v>
      </c>
      <c r="E233" s="24">
        <f>BaseProtectorStats!E233</f>
        <v>50</v>
      </c>
      <c r="F233" s="25">
        <f>BaseProtectorStats!F233</f>
        <v>42</v>
      </c>
      <c r="G233" s="26">
        <f>BaseProtectorStats!G233</f>
        <v>50</v>
      </c>
      <c r="H233" s="23">
        <f>BaseProtectorStats!H233</f>
        <v>15</v>
      </c>
      <c r="I233" s="23">
        <f>BaseProtectorStats!I233</f>
        <v>-6</v>
      </c>
      <c r="J233" s="23">
        <f>BaseProtectorStats!J233</f>
        <v>0</v>
      </c>
      <c r="K233" s="27">
        <f>BaseProtectorStats!K233</f>
        <v>14</v>
      </c>
      <c r="L233" s="27">
        <f>BaseProtectorStats!L233</f>
        <v>14</v>
      </c>
      <c r="M233" s="28">
        <f>BaseProtectorStats!M233</f>
        <v>42</v>
      </c>
      <c r="N233" s="29">
        <f>BaseProtectorStats!N233</f>
        <v>0</v>
      </c>
      <c r="O233" s="30">
        <f>BaseProtectorStats!O233</f>
        <v>17</v>
      </c>
      <c r="P233" s="21">
        <f>BaseProtectorStats!P233</f>
        <v>800</v>
      </c>
      <c r="Q233" s="21">
        <f>BaseProtectorStats!Q233</f>
        <v>-2</v>
      </c>
      <c r="R233" s="21">
        <f>BaseProtectorStats!R233</f>
        <v>0</v>
      </c>
      <c r="T233" s="115"/>
      <c r="U233" s="115"/>
      <c r="V233" s="115"/>
      <c r="W233" s="115"/>
      <c r="X233" s="115"/>
      <c r="Y233" s="115"/>
    </row>
    <row r="234" spans="1:25" ht="15.75" customHeight="1" x14ac:dyDescent="0.2">
      <c r="A234" s="49">
        <f>BaseProtectorStats!A234</f>
        <v>692000</v>
      </c>
      <c r="B234" s="50" t="s">
        <v>660</v>
      </c>
      <c r="C234" s="22">
        <f>BaseProtectorStats!C234</f>
        <v>23</v>
      </c>
      <c r="D234" s="23">
        <f>BaseProtectorStats!D234</f>
        <v>54</v>
      </c>
      <c r="E234" s="24">
        <f>BaseProtectorStats!E234</f>
        <v>33</v>
      </c>
      <c r="F234" s="25">
        <f>BaseProtectorStats!F234</f>
        <v>27</v>
      </c>
      <c r="G234" s="26">
        <f>BaseProtectorStats!G234</f>
        <v>33</v>
      </c>
      <c r="H234" s="23">
        <f>BaseProtectorStats!H234</f>
        <v>15</v>
      </c>
      <c r="I234" s="23">
        <f>BaseProtectorStats!I234</f>
        <v>-6</v>
      </c>
      <c r="J234" s="23">
        <f>BaseProtectorStats!J234</f>
        <v>0</v>
      </c>
      <c r="K234" s="27">
        <f>BaseProtectorStats!K234</f>
        <v>10</v>
      </c>
      <c r="L234" s="27">
        <f>BaseProtectorStats!L234</f>
        <v>10</v>
      </c>
      <c r="M234" s="28">
        <f>BaseProtectorStats!M234</f>
        <v>27</v>
      </c>
      <c r="N234" s="29">
        <f>BaseProtectorStats!N234</f>
        <v>0</v>
      </c>
      <c r="O234" s="30">
        <f>BaseProtectorStats!O234</f>
        <v>10.4</v>
      </c>
      <c r="P234" s="21">
        <f>BaseProtectorStats!P234</f>
        <v>800</v>
      </c>
      <c r="Q234" s="21">
        <f>BaseProtectorStats!Q234</f>
        <v>-1</v>
      </c>
      <c r="R234" s="21">
        <f>BaseProtectorStats!R234</f>
        <v>0</v>
      </c>
      <c r="T234" s="115"/>
      <c r="U234" s="115"/>
      <c r="V234" s="115"/>
      <c r="W234" s="115"/>
      <c r="X234" s="115"/>
      <c r="Y234" s="115"/>
    </row>
    <row r="235" spans="1:25" ht="15.75" customHeight="1" x14ac:dyDescent="0.2">
      <c r="A235" s="49">
        <f>BaseProtectorStats!A235</f>
        <v>693000</v>
      </c>
      <c r="B235" s="50" t="s">
        <v>721</v>
      </c>
      <c r="C235" s="22">
        <f>BaseProtectorStats!C235</f>
        <v>23</v>
      </c>
      <c r="D235" s="23">
        <f>BaseProtectorStats!D235</f>
        <v>54</v>
      </c>
      <c r="E235" s="24">
        <f>BaseProtectorStats!E235</f>
        <v>33</v>
      </c>
      <c r="F235" s="25">
        <f>BaseProtectorStats!F235</f>
        <v>27</v>
      </c>
      <c r="G235" s="26">
        <f>BaseProtectorStats!G235</f>
        <v>33</v>
      </c>
      <c r="H235" s="23">
        <f>BaseProtectorStats!H235</f>
        <v>15</v>
      </c>
      <c r="I235" s="23">
        <f>BaseProtectorStats!I235</f>
        <v>-6</v>
      </c>
      <c r="J235" s="23">
        <f>BaseProtectorStats!J235</f>
        <v>0</v>
      </c>
      <c r="K235" s="27">
        <f>BaseProtectorStats!K235</f>
        <v>10</v>
      </c>
      <c r="L235" s="27">
        <f>BaseProtectorStats!L235</f>
        <v>10</v>
      </c>
      <c r="M235" s="28">
        <f>BaseProtectorStats!M235</f>
        <v>27</v>
      </c>
      <c r="N235" s="29">
        <f>BaseProtectorStats!N235</f>
        <v>0</v>
      </c>
      <c r="O235" s="30">
        <f>BaseProtectorStats!O235</f>
        <v>10.4</v>
      </c>
      <c r="P235" s="21">
        <f>BaseProtectorStats!P235</f>
        <v>800</v>
      </c>
      <c r="Q235" s="21">
        <f>BaseProtectorStats!Q235</f>
        <v>-1</v>
      </c>
      <c r="R235" s="21">
        <f>BaseProtectorStats!R235</f>
        <v>0</v>
      </c>
      <c r="T235" s="115"/>
      <c r="U235" s="115"/>
      <c r="V235" s="115"/>
      <c r="W235" s="115"/>
      <c r="X235" s="115"/>
      <c r="Y235" s="115"/>
    </row>
    <row r="236" spans="1:25" ht="15.75" customHeight="1" x14ac:dyDescent="0.2">
      <c r="A236" s="21">
        <f>BaseProtectorStats!A236+5</f>
        <v>700005</v>
      </c>
      <c r="B236" s="38" t="s">
        <v>539</v>
      </c>
      <c r="C236" s="22">
        <f>BaseProtectorStats!C236</f>
        <v>0</v>
      </c>
      <c r="D236" s="32">
        <f>BaseProtectorStats!D236*ProtectorUpgradeCorrections!D4</f>
        <v>18.600000000000001</v>
      </c>
      <c r="E236" s="24">
        <f>BaseProtectorStats!E236*ProtectorUpgradeCorrections!E4</f>
        <v>20.150000000000002</v>
      </c>
      <c r="F236" s="25">
        <f>BaseProtectorStats!F236*ProtectorUpgradeCorrections!F4</f>
        <v>13.950000000000001</v>
      </c>
      <c r="G236" s="26">
        <f>BaseProtectorStats!G236*ProtectorUpgradeCorrections!G4</f>
        <v>18.600000000000001</v>
      </c>
      <c r="H236" s="23">
        <f>BaseProtectorStats!H236*ProtectorUpgradeCorrections!H4</f>
        <v>0</v>
      </c>
      <c r="I236" s="23">
        <f>BaseProtectorStats!I236*ProtectorUpgradeCorrections!I4</f>
        <v>35</v>
      </c>
      <c r="J236" s="23">
        <f>BaseProtectorStats!J236*ProtectorUpgradeCorrections!J4</f>
        <v>0</v>
      </c>
      <c r="K236" s="27">
        <f>BaseProtectorStats!K236*ProtectorUpgradeCorrections!K4</f>
        <v>17.78</v>
      </c>
      <c r="L236" s="27">
        <f>BaseProtectorStats!L236*ProtectorUpgradeCorrections!L4</f>
        <v>17.78</v>
      </c>
      <c r="M236" s="28">
        <f>BaseProtectorStats!M236*ProtectorUpgradeCorrections!M4</f>
        <v>24.13</v>
      </c>
      <c r="N236" s="29">
        <f>BaseProtectorStats!N236*ProtectorUpgradeCorrections!N4</f>
        <v>0</v>
      </c>
      <c r="O236" s="30">
        <f>BaseProtectorStats!O236</f>
        <v>2</v>
      </c>
      <c r="P236" s="21">
        <f>BaseProtectorStats!P236</f>
        <v>300</v>
      </c>
      <c r="Q236" s="21">
        <f>BaseProtectorStats!Q236</f>
        <v>0</v>
      </c>
      <c r="R236" s="21">
        <f>BaseProtectorStats!R236</f>
        <v>0</v>
      </c>
      <c r="T236" s="115"/>
      <c r="U236" s="115"/>
      <c r="V236" s="115"/>
      <c r="W236" s="115"/>
      <c r="X236" s="115"/>
      <c r="Y236" s="115"/>
    </row>
    <row r="237" spans="1:25" ht="15.75" customHeight="1" x14ac:dyDescent="0.2">
      <c r="A237" s="21">
        <f>BaseProtectorStats!A237+5</f>
        <v>701005</v>
      </c>
      <c r="B237" s="50" t="s">
        <v>603</v>
      </c>
      <c r="C237" s="22">
        <f>BaseProtectorStats!C237</f>
        <v>0</v>
      </c>
      <c r="D237" s="32">
        <f>BaseProtectorStats!D237*ProtectorUpgradeCorrections!D4</f>
        <v>41.85</v>
      </c>
      <c r="E237" s="24">
        <f>BaseProtectorStats!E237*ProtectorUpgradeCorrections!E4</f>
        <v>46.5</v>
      </c>
      <c r="F237" s="25">
        <f>BaseProtectorStats!F237*ProtectorUpgradeCorrections!F4</f>
        <v>32.550000000000004</v>
      </c>
      <c r="G237" s="26">
        <f>BaseProtectorStats!G237*ProtectorUpgradeCorrections!G4</f>
        <v>43.4</v>
      </c>
      <c r="H237" s="23">
        <f>BaseProtectorStats!H237*ProtectorUpgradeCorrections!H4</f>
        <v>0</v>
      </c>
      <c r="I237" s="23">
        <f>BaseProtectorStats!I237*ProtectorUpgradeCorrections!I4</f>
        <v>35</v>
      </c>
      <c r="J237" s="23">
        <f>BaseProtectorStats!J237*ProtectorUpgradeCorrections!J4</f>
        <v>0</v>
      </c>
      <c r="K237" s="27">
        <f>BaseProtectorStats!K237*ProtectorUpgradeCorrections!K4</f>
        <v>40.64</v>
      </c>
      <c r="L237" s="27">
        <f>BaseProtectorStats!L237*ProtectorUpgradeCorrections!L4</f>
        <v>40.64</v>
      </c>
      <c r="M237" s="28">
        <f>BaseProtectorStats!M237*ProtectorUpgradeCorrections!M4</f>
        <v>55.88</v>
      </c>
      <c r="N237" s="29">
        <f>BaseProtectorStats!N237*ProtectorUpgradeCorrections!N4</f>
        <v>0</v>
      </c>
      <c r="O237" s="30">
        <f>BaseProtectorStats!O237</f>
        <v>4.5</v>
      </c>
      <c r="P237" s="21">
        <f>BaseProtectorStats!P237</f>
        <v>300</v>
      </c>
      <c r="Q237" s="21">
        <f>BaseProtectorStats!Q237</f>
        <v>0</v>
      </c>
      <c r="R237" s="21">
        <f>BaseProtectorStats!R237</f>
        <v>0</v>
      </c>
      <c r="T237" s="115"/>
      <c r="U237" s="115"/>
      <c r="V237" s="115"/>
      <c r="W237" s="115"/>
      <c r="X237" s="115"/>
      <c r="Y237" s="115"/>
    </row>
    <row r="238" spans="1:25" ht="15.75" customHeight="1" x14ac:dyDescent="0.2">
      <c r="A238" s="21">
        <f>BaseProtectorStats!A238+5</f>
        <v>702005</v>
      </c>
      <c r="B238" s="50" t="s">
        <v>661</v>
      </c>
      <c r="C238" s="22">
        <f>BaseProtectorStats!C238</f>
        <v>0</v>
      </c>
      <c r="D238" s="32">
        <f>BaseProtectorStats!D238*ProtectorUpgradeCorrections!D4</f>
        <v>15.5</v>
      </c>
      <c r="E238" s="24">
        <f>BaseProtectorStats!E238*ProtectorUpgradeCorrections!E4</f>
        <v>15.5</v>
      </c>
      <c r="F238" s="25">
        <f>BaseProtectorStats!F238*ProtectorUpgradeCorrections!F4</f>
        <v>10.85</v>
      </c>
      <c r="G238" s="26">
        <f>BaseProtectorStats!G238*ProtectorUpgradeCorrections!G4</f>
        <v>15.5</v>
      </c>
      <c r="H238" s="23">
        <f>BaseProtectorStats!H238*ProtectorUpgradeCorrections!H4</f>
        <v>0</v>
      </c>
      <c r="I238" s="23">
        <f>BaseProtectorStats!I238*ProtectorUpgradeCorrections!I4</f>
        <v>35</v>
      </c>
      <c r="J238" s="23">
        <f>BaseProtectorStats!J238*ProtectorUpgradeCorrections!J4</f>
        <v>0</v>
      </c>
      <c r="K238" s="27">
        <f>BaseProtectorStats!K238*ProtectorUpgradeCorrections!K4</f>
        <v>13.97</v>
      </c>
      <c r="L238" s="27">
        <f>BaseProtectorStats!L238*ProtectorUpgradeCorrections!L4</f>
        <v>13.97</v>
      </c>
      <c r="M238" s="28">
        <f>BaseProtectorStats!M238*ProtectorUpgradeCorrections!M4</f>
        <v>19.05</v>
      </c>
      <c r="N238" s="29">
        <f>BaseProtectorStats!N238*ProtectorUpgradeCorrections!N4</f>
        <v>0</v>
      </c>
      <c r="O238" s="30">
        <f>BaseProtectorStats!O238</f>
        <v>1.5</v>
      </c>
      <c r="P238" s="21">
        <f>BaseProtectorStats!P238</f>
        <v>300</v>
      </c>
      <c r="Q238" s="21">
        <f>BaseProtectorStats!Q238</f>
        <v>0</v>
      </c>
      <c r="R238" s="21">
        <f>BaseProtectorStats!R238</f>
        <v>0</v>
      </c>
      <c r="T238" s="115"/>
      <c r="U238" s="115"/>
      <c r="V238" s="115"/>
      <c r="W238" s="115"/>
      <c r="X238" s="115"/>
      <c r="Y238" s="115"/>
    </row>
    <row r="239" spans="1:25" ht="15.75" customHeight="1" x14ac:dyDescent="0.2">
      <c r="A239" s="21">
        <f>BaseProtectorStats!A239+5</f>
        <v>703005</v>
      </c>
      <c r="B239" s="50" t="s">
        <v>722</v>
      </c>
      <c r="C239" s="22">
        <f>BaseProtectorStats!C239</f>
        <v>0</v>
      </c>
      <c r="D239" s="32">
        <f>BaseProtectorStats!D239*ProtectorUpgradeCorrections!D4</f>
        <v>29.45</v>
      </c>
      <c r="E239" s="24">
        <f>BaseProtectorStats!E239*ProtectorUpgradeCorrections!E4</f>
        <v>32.550000000000004</v>
      </c>
      <c r="F239" s="25">
        <f>BaseProtectorStats!F239*ProtectorUpgradeCorrections!F4</f>
        <v>23.25</v>
      </c>
      <c r="G239" s="26">
        <f>BaseProtectorStats!G239*ProtectorUpgradeCorrections!G4</f>
        <v>31</v>
      </c>
      <c r="H239" s="23">
        <f>BaseProtectorStats!H239*ProtectorUpgradeCorrections!H4</f>
        <v>0</v>
      </c>
      <c r="I239" s="23">
        <f>BaseProtectorStats!I239*ProtectorUpgradeCorrections!I4</f>
        <v>35</v>
      </c>
      <c r="J239" s="23">
        <f>BaseProtectorStats!J239*ProtectorUpgradeCorrections!J4</f>
        <v>0</v>
      </c>
      <c r="K239" s="27">
        <f>BaseProtectorStats!K239*ProtectorUpgradeCorrections!K4</f>
        <v>29.21</v>
      </c>
      <c r="L239" s="27">
        <f>BaseProtectorStats!L239*ProtectorUpgradeCorrections!L4</f>
        <v>29.21</v>
      </c>
      <c r="M239" s="28">
        <f>BaseProtectorStats!M239*ProtectorUpgradeCorrections!M4</f>
        <v>39.369999999999997</v>
      </c>
      <c r="N239" s="29">
        <f>BaseProtectorStats!N239*ProtectorUpgradeCorrections!N4</f>
        <v>0</v>
      </c>
      <c r="O239" s="30">
        <f>BaseProtectorStats!O239</f>
        <v>3.2</v>
      </c>
      <c r="P239" s="21">
        <f>BaseProtectorStats!P239</f>
        <v>300</v>
      </c>
      <c r="Q239" s="21">
        <f>BaseProtectorStats!Q239</f>
        <v>0</v>
      </c>
      <c r="R239" s="21">
        <f>BaseProtectorStats!R239</f>
        <v>0</v>
      </c>
      <c r="T239" s="115"/>
      <c r="U239" s="115"/>
      <c r="V239" s="115"/>
      <c r="W239" s="115"/>
      <c r="X239" s="115"/>
      <c r="Y239" s="115"/>
    </row>
    <row r="240" spans="1:25" ht="15.75" customHeight="1" x14ac:dyDescent="0.2">
      <c r="A240" s="49">
        <f>BaseProtectorStats!A240</f>
        <v>710000</v>
      </c>
      <c r="B240" s="38" t="s">
        <v>540</v>
      </c>
      <c r="C240" s="22">
        <f>BaseProtectorStats!C240</f>
        <v>0</v>
      </c>
      <c r="D240" s="23">
        <f>BaseProtectorStats!D240</f>
        <v>17</v>
      </c>
      <c r="E240" s="24">
        <f>BaseProtectorStats!E240</f>
        <v>17</v>
      </c>
      <c r="F240" s="25">
        <f>BaseProtectorStats!F240</f>
        <v>9</v>
      </c>
      <c r="G240" s="26">
        <f>BaseProtectorStats!G240</f>
        <v>11</v>
      </c>
      <c r="H240" s="23">
        <f>BaseProtectorStats!H240</f>
        <v>0</v>
      </c>
      <c r="I240" s="23">
        <f>BaseProtectorStats!I240</f>
        <v>0</v>
      </c>
      <c r="J240" s="23">
        <f>BaseProtectorStats!J240</f>
        <v>0</v>
      </c>
      <c r="K240" s="27">
        <f>BaseProtectorStats!K240</f>
        <v>32</v>
      </c>
      <c r="L240" s="27">
        <f>BaseProtectorStats!L240</f>
        <v>32</v>
      </c>
      <c r="M240" s="28">
        <f>BaseProtectorStats!M240</f>
        <v>16</v>
      </c>
      <c r="N240" s="29">
        <f>BaseProtectorStats!N240</f>
        <v>10</v>
      </c>
      <c r="O240" s="30">
        <f>BaseProtectorStats!O240</f>
        <v>2.5</v>
      </c>
      <c r="P240" s="21">
        <f>BaseProtectorStats!P240</f>
        <v>150</v>
      </c>
      <c r="Q240" s="21">
        <f>BaseProtectorStats!Q240</f>
        <v>0</v>
      </c>
      <c r="R240" s="21">
        <f>BaseProtectorStats!R240</f>
        <v>0</v>
      </c>
      <c r="T240" s="115"/>
      <c r="U240" s="115"/>
      <c r="V240" s="115"/>
      <c r="W240" s="115"/>
      <c r="X240" s="115"/>
      <c r="Y240" s="115"/>
    </row>
    <row r="241" spans="1:25" ht="15.75" customHeight="1" x14ac:dyDescent="0.2">
      <c r="A241" s="49">
        <f>BaseProtectorStats!A241</f>
        <v>720000</v>
      </c>
      <c r="B241" s="38" t="s">
        <v>541</v>
      </c>
      <c r="C241" s="22">
        <f>BaseProtectorStats!C241</f>
        <v>0</v>
      </c>
      <c r="D241" s="23">
        <f>BaseProtectorStats!D241</f>
        <v>14</v>
      </c>
      <c r="E241" s="24">
        <f>BaseProtectorStats!E241</f>
        <v>22</v>
      </c>
      <c r="F241" s="25">
        <f>BaseProtectorStats!F241</f>
        <v>9</v>
      </c>
      <c r="G241" s="26">
        <f>BaseProtectorStats!G241</f>
        <v>13</v>
      </c>
      <c r="H241" s="23">
        <f>BaseProtectorStats!H241</f>
        <v>0</v>
      </c>
      <c r="I241" s="23">
        <f>BaseProtectorStats!I241</f>
        <v>0</v>
      </c>
      <c r="J241" s="23">
        <f>BaseProtectorStats!J241</f>
        <v>0</v>
      </c>
      <c r="K241" s="27">
        <f>BaseProtectorStats!K241</f>
        <v>38</v>
      </c>
      <c r="L241" s="27">
        <f>BaseProtectorStats!L241</f>
        <v>38</v>
      </c>
      <c r="M241" s="28">
        <f>BaseProtectorStats!M241</f>
        <v>8</v>
      </c>
      <c r="N241" s="29">
        <f>BaseProtectorStats!N241</f>
        <v>15</v>
      </c>
      <c r="O241" s="30">
        <f>BaseProtectorStats!O241</f>
        <v>2.2000000000000002</v>
      </c>
      <c r="P241" s="21">
        <f>BaseProtectorStats!P241</f>
        <v>150</v>
      </c>
      <c r="Q241" s="21">
        <f>BaseProtectorStats!Q241</f>
        <v>0</v>
      </c>
      <c r="R241" s="21">
        <f>BaseProtectorStats!R241</f>
        <v>0</v>
      </c>
      <c r="T241" s="115"/>
      <c r="U241" s="115"/>
      <c r="V241" s="115"/>
      <c r="W241" s="115"/>
      <c r="X241" s="115"/>
      <c r="Y241" s="115"/>
    </row>
    <row r="242" spans="1:25" ht="15.75" customHeight="1" x14ac:dyDescent="0.2">
      <c r="A242" s="49" t="s">
        <v>418</v>
      </c>
      <c r="B242" s="21" t="s">
        <v>449</v>
      </c>
      <c r="C242" s="22" t="s">
        <v>450</v>
      </c>
      <c r="D242" s="23" t="s">
        <v>2591</v>
      </c>
      <c r="E242" s="24" t="s">
        <v>2592</v>
      </c>
      <c r="F242" s="25" t="s">
        <v>2593</v>
      </c>
      <c r="G242" s="26" t="s">
        <v>2594</v>
      </c>
      <c r="H242" s="23" t="s">
        <v>2595</v>
      </c>
      <c r="I242" s="23" t="s">
        <v>2596</v>
      </c>
      <c r="J242" s="23" t="s">
        <v>2597</v>
      </c>
      <c r="K242" s="27" t="s">
        <v>2598</v>
      </c>
      <c r="L242" s="27" t="s">
        <v>2599</v>
      </c>
      <c r="M242" s="28" t="s">
        <v>2600</v>
      </c>
      <c r="N242" s="29" t="s">
        <v>2601</v>
      </c>
      <c r="O242" s="30" t="s">
        <v>9</v>
      </c>
      <c r="P242" s="21" t="s">
        <v>437</v>
      </c>
      <c r="Q242" s="21" t="s">
        <v>462</v>
      </c>
      <c r="R242" s="21" t="s">
        <v>2602</v>
      </c>
      <c r="T242" s="115"/>
      <c r="U242" s="115"/>
      <c r="V242" s="115"/>
      <c r="W242" s="115"/>
      <c r="X242" s="115"/>
      <c r="Y242" s="115"/>
    </row>
    <row r="243" spans="1:25" ht="15.75" customHeight="1" x14ac:dyDescent="0.2">
      <c r="A243" s="49">
        <f>BaseProtectorStats!A243</f>
        <v>900000</v>
      </c>
      <c r="B243" s="50" t="s">
        <v>542</v>
      </c>
      <c r="C243" s="22">
        <f>BaseProtectorStats!C243</f>
        <v>0</v>
      </c>
      <c r="D243" s="23">
        <f>BaseProtectorStats!D243</f>
        <v>0</v>
      </c>
      <c r="E243" s="24">
        <f>BaseProtectorStats!E243</f>
        <v>0</v>
      </c>
      <c r="F243" s="25">
        <f>BaseProtectorStats!F243</f>
        <v>0</v>
      </c>
      <c r="G243" s="26">
        <f>BaseProtectorStats!G243</f>
        <v>0</v>
      </c>
      <c r="H243" s="23">
        <f>BaseProtectorStats!H243</f>
        <v>0</v>
      </c>
      <c r="I243" s="23">
        <f>BaseProtectorStats!I243</f>
        <v>0</v>
      </c>
      <c r="J243" s="23">
        <f>BaseProtectorStats!J243</f>
        <v>0</v>
      </c>
      <c r="K243" s="27">
        <f>BaseProtectorStats!K243</f>
        <v>0</v>
      </c>
      <c r="L243" s="27">
        <f>BaseProtectorStats!L243</f>
        <v>0</v>
      </c>
      <c r="M243" s="28">
        <f>BaseProtectorStats!M243</f>
        <v>0</v>
      </c>
      <c r="N243" s="29">
        <f>BaseProtectorStats!N243</f>
        <v>0</v>
      </c>
      <c r="O243" s="30">
        <f>BaseProtectorStats!O243</f>
        <v>0</v>
      </c>
      <c r="P243" s="21">
        <f>BaseProtectorStats!P243</f>
        <v>0</v>
      </c>
      <c r="Q243" s="21">
        <f>BaseProtectorStats!Q243</f>
        <v>0</v>
      </c>
      <c r="R243" s="21">
        <f>BaseProtectorStats!R243</f>
        <v>0</v>
      </c>
      <c r="T243" s="115"/>
      <c r="U243" s="115"/>
      <c r="V243" s="115"/>
      <c r="W243" s="115"/>
      <c r="X243" s="115"/>
      <c r="Y243" s="115"/>
    </row>
    <row r="244" spans="1:25" ht="15.75" customHeight="1" x14ac:dyDescent="0.2">
      <c r="A244" s="21">
        <f>BaseProtectorStats!A244</f>
        <v>901000</v>
      </c>
      <c r="B244" s="50" t="s">
        <v>604</v>
      </c>
      <c r="C244" s="22">
        <f>BaseProtectorStats!C244</f>
        <v>0</v>
      </c>
      <c r="D244" s="23">
        <f>BaseProtectorStats!D244</f>
        <v>0</v>
      </c>
      <c r="E244" s="24">
        <f>BaseProtectorStats!E244</f>
        <v>0</v>
      </c>
      <c r="F244" s="25">
        <f>BaseProtectorStats!F244</f>
        <v>0</v>
      </c>
      <c r="G244" s="26">
        <f>BaseProtectorStats!G244</f>
        <v>0</v>
      </c>
      <c r="H244" s="23">
        <f>BaseProtectorStats!H244</f>
        <v>0</v>
      </c>
      <c r="I244" s="23">
        <f>BaseProtectorStats!I244</f>
        <v>0</v>
      </c>
      <c r="J244" s="23">
        <f>BaseProtectorStats!J244</f>
        <v>0</v>
      </c>
      <c r="K244" s="27">
        <f>BaseProtectorStats!K244</f>
        <v>0</v>
      </c>
      <c r="L244" s="27">
        <f>BaseProtectorStats!L244</f>
        <v>0</v>
      </c>
      <c r="M244" s="28">
        <f>BaseProtectorStats!M244</f>
        <v>0</v>
      </c>
      <c r="N244" s="29">
        <f>BaseProtectorStats!N244</f>
        <v>0</v>
      </c>
      <c r="O244" s="30">
        <f>BaseProtectorStats!O244</f>
        <v>0</v>
      </c>
      <c r="P244" s="21">
        <f>BaseProtectorStats!P244</f>
        <v>0</v>
      </c>
      <c r="Q244" s="21">
        <f>BaseProtectorStats!Q244</f>
        <v>0</v>
      </c>
      <c r="R244" s="21">
        <f>BaseProtectorStats!R244</f>
        <v>0</v>
      </c>
      <c r="T244" s="115"/>
      <c r="U244" s="115"/>
      <c r="V244" s="115"/>
      <c r="W244" s="115"/>
      <c r="X244" s="115"/>
      <c r="Y244" s="115"/>
    </row>
    <row r="245" spans="1:25" ht="15.75" customHeight="1" x14ac:dyDescent="0.2">
      <c r="A245" s="49">
        <f>BaseProtectorStats!A245</f>
        <v>902000</v>
      </c>
      <c r="B245" s="50" t="s">
        <v>662</v>
      </c>
      <c r="C245" s="22">
        <f>BaseProtectorStats!C245</f>
        <v>0</v>
      </c>
      <c r="D245" s="23">
        <f>BaseProtectorStats!D245</f>
        <v>0</v>
      </c>
      <c r="E245" s="24">
        <f>BaseProtectorStats!E245</f>
        <v>0</v>
      </c>
      <c r="F245" s="25">
        <f>BaseProtectorStats!F245</f>
        <v>0</v>
      </c>
      <c r="G245" s="26">
        <f>BaseProtectorStats!G245</f>
        <v>0</v>
      </c>
      <c r="H245" s="23">
        <f>BaseProtectorStats!H245</f>
        <v>0</v>
      </c>
      <c r="I245" s="23">
        <f>BaseProtectorStats!I245</f>
        <v>0</v>
      </c>
      <c r="J245" s="23">
        <f>BaseProtectorStats!J245</f>
        <v>0</v>
      </c>
      <c r="K245" s="27">
        <f>BaseProtectorStats!K245</f>
        <v>0</v>
      </c>
      <c r="L245" s="27">
        <f>BaseProtectorStats!L245</f>
        <v>0</v>
      </c>
      <c r="M245" s="28">
        <f>BaseProtectorStats!M245</f>
        <v>0</v>
      </c>
      <c r="N245" s="29">
        <f>BaseProtectorStats!N245</f>
        <v>0</v>
      </c>
      <c r="O245" s="30">
        <f>BaseProtectorStats!O245</f>
        <v>0</v>
      </c>
      <c r="P245" s="21">
        <f>BaseProtectorStats!P245</f>
        <v>0</v>
      </c>
      <c r="Q245" s="21">
        <f>BaseProtectorStats!Q245</f>
        <v>0</v>
      </c>
      <c r="R245" s="21">
        <f>BaseProtectorStats!R245</f>
        <v>0</v>
      </c>
      <c r="T245" s="115"/>
      <c r="U245" s="115"/>
      <c r="V245" s="115"/>
      <c r="W245" s="115"/>
      <c r="X245" s="115"/>
      <c r="Y245" s="115"/>
    </row>
    <row r="246" spans="1:25" ht="15.75" customHeight="1" x14ac:dyDescent="0.2">
      <c r="A246" s="49">
        <f>BaseProtectorStats!A246</f>
        <v>903000</v>
      </c>
      <c r="B246" s="50" t="s">
        <v>723</v>
      </c>
      <c r="C246" s="22">
        <f>BaseProtectorStats!C246</f>
        <v>0</v>
      </c>
      <c r="D246" s="23">
        <f>BaseProtectorStats!D246</f>
        <v>0</v>
      </c>
      <c r="E246" s="24">
        <f>BaseProtectorStats!E246</f>
        <v>0</v>
      </c>
      <c r="F246" s="25">
        <f>BaseProtectorStats!F246</f>
        <v>0</v>
      </c>
      <c r="G246" s="26">
        <f>BaseProtectorStats!G246</f>
        <v>0</v>
      </c>
      <c r="H246" s="23">
        <f>BaseProtectorStats!H246</f>
        <v>0</v>
      </c>
      <c r="I246" s="23">
        <f>BaseProtectorStats!I246</f>
        <v>0</v>
      </c>
      <c r="J246" s="23">
        <f>BaseProtectorStats!J246</f>
        <v>0</v>
      </c>
      <c r="K246" s="27">
        <f>BaseProtectorStats!K246</f>
        <v>0</v>
      </c>
      <c r="L246" s="27">
        <f>BaseProtectorStats!L246</f>
        <v>0</v>
      </c>
      <c r="M246" s="28">
        <f>BaseProtectorStats!M246</f>
        <v>0</v>
      </c>
      <c r="N246" s="29">
        <f>BaseProtectorStats!N246</f>
        <v>0</v>
      </c>
      <c r="O246" s="30">
        <f>BaseProtectorStats!O246</f>
        <v>0</v>
      </c>
      <c r="P246" s="21">
        <f>BaseProtectorStats!P246</f>
        <v>0</v>
      </c>
      <c r="Q246" s="21">
        <f>BaseProtectorStats!Q246</f>
        <v>0</v>
      </c>
      <c r="R246" s="21">
        <f>BaseProtectorStats!R246</f>
        <v>0</v>
      </c>
      <c r="T246" s="115"/>
      <c r="U246" s="115"/>
      <c r="V246" s="115"/>
      <c r="W246" s="115"/>
      <c r="X246" s="115"/>
      <c r="Y246" s="115"/>
    </row>
    <row r="247" spans="1:25" ht="15.75" customHeight="1" x14ac:dyDescent="0.2">
      <c r="A247" s="49">
        <f>BaseProtectorStats!A247</f>
        <v>950000</v>
      </c>
      <c r="B247" s="50" t="s">
        <v>543</v>
      </c>
      <c r="C247" s="22">
        <f>BaseProtectorStats!C247</f>
        <v>0</v>
      </c>
      <c r="D247" s="23">
        <f>BaseProtectorStats!D247</f>
        <v>0</v>
      </c>
      <c r="E247" s="24">
        <f>BaseProtectorStats!E247</f>
        <v>0</v>
      </c>
      <c r="F247" s="25">
        <f>BaseProtectorStats!F247</f>
        <v>0</v>
      </c>
      <c r="G247" s="26">
        <f>BaseProtectorStats!G247</f>
        <v>0</v>
      </c>
      <c r="H247" s="23">
        <f>BaseProtectorStats!H247</f>
        <v>0</v>
      </c>
      <c r="I247" s="23">
        <f>BaseProtectorStats!I247</f>
        <v>0</v>
      </c>
      <c r="J247" s="23">
        <f>BaseProtectorStats!J247</f>
        <v>0</v>
      </c>
      <c r="K247" s="27">
        <f>BaseProtectorStats!K247</f>
        <v>0</v>
      </c>
      <c r="L247" s="27">
        <f>BaseProtectorStats!L247</f>
        <v>0</v>
      </c>
      <c r="M247" s="28">
        <f>BaseProtectorStats!M247</f>
        <v>0</v>
      </c>
      <c r="N247" s="29">
        <f>BaseProtectorStats!N247</f>
        <v>0</v>
      </c>
      <c r="O247" s="30">
        <f>BaseProtectorStats!O247</f>
        <v>0</v>
      </c>
      <c r="P247" s="21">
        <f>BaseProtectorStats!P247</f>
        <v>10</v>
      </c>
      <c r="Q247" s="21">
        <f>BaseProtectorStats!Q247</f>
        <v>0</v>
      </c>
      <c r="R247" s="21">
        <f>BaseProtectorStats!R247</f>
        <v>0</v>
      </c>
      <c r="T247" s="115"/>
      <c r="U247" s="115"/>
      <c r="V247" s="115"/>
      <c r="W247" s="115"/>
      <c r="X247" s="115"/>
      <c r="Y247" s="115"/>
    </row>
    <row r="248" spans="1:25" ht="15.75" customHeight="1" x14ac:dyDescent="0.2">
      <c r="A248" s="49">
        <f>BaseProtectorStats!A248</f>
        <v>951000</v>
      </c>
      <c r="B248" s="50" t="s">
        <v>605</v>
      </c>
      <c r="C248" s="22">
        <f>BaseProtectorStats!C248</f>
        <v>0</v>
      </c>
      <c r="D248" s="23">
        <f>BaseProtectorStats!D248</f>
        <v>0</v>
      </c>
      <c r="E248" s="24">
        <f>BaseProtectorStats!E248</f>
        <v>0</v>
      </c>
      <c r="F248" s="25">
        <f>BaseProtectorStats!F248</f>
        <v>0</v>
      </c>
      <c r="G248" s="26">
        <f>BaseProtectorStats!G248</f>
        <v>0</v>
      </c>
      <c r="H248" s="23">
        <f>BaseProtectorStats!H248</f>
        <v>0</v>
      </c>
      <c r="I248" s="23">
        <f>BaseProtectorStats!I248</f>
        <v>0</v>
      </c>
      <c r="J248" s="23">
        <f>BaseProtectorStats!J248</f>
        <v>0</v>
      </c>
      <c r="K248" s="27">
        <f>BaseProtectorStats!K248</f>
        <v>0</v>
      </c>
      <c r="L248" s="27">
        <f>BaseProtectorStats!L248</f>
        <v>0</v>
      </c>
      <c r="M248" s="28">
        <f>BaseProtectorStats!M248</f>
        <v>0</v>
      </c>
      <c r="N248" s="29">
        <f>BaseProtectorStats!N248</f>
        <v>0</v>
      </c>
      <c r="O248" s="30">
        <f>BaseProtectorStats!O248</f>
        <v>0</v>
      </c>
      <c r="P248" s="21">
        <f>BaseProtectorStats!P248</f>
        <v>10</v>
      </c>
      <c r="Q248" s="21">
        <f>BaseProtectorStats!Q248</f>
        <v>0</v>
      </c>
      <c r="R248" s="21">
        <f>BaseProtectorStats!R248</f>
        <v>0</v>
      </c>
      <c r="T248" s="115"/>
      <c r="U248" s="115"/>
      <c r="V248" s="115"/>
      <c r="W248" s="115"/>
      <c r="X248" s="115"/>
      <c r="Y248" s="115"/>
    </row>
    <row r="249" spans="1:25" ht="15.75" customHeight="1" x14ac:dyDescent="0.2">
      <c r="A249" s="49">
        <f>BaseProtectorStats!A249</f>
        <v>952000</v>
      </c>
      <c r="B249" s="50" t="s">
        <v>663</v>
      </c>
      <c r="C249" s="22">
        <f>BaseProtectorStats!C249</f>
        <v>0</v>
      </c>
      <c r="D249" s="23">
        <f>BaseProtectorStats!D249</f>
        <v>0</v>
      </c>
      <c r="E249" s="24">
        <f>BaseProtectorStats!E249</f>
        <v>0</v>
      </c>
      <c r="F249" s="25">
        <f>BaseProtectorStats!F249</f>
        <v>0</v>
      </c>
      <c r="G249" s="26">
        <f>BaseProtectorStats!G249</f>
        <v>0</v>
      </c>
      <c r="H249" s="23">
        <f>BaseProtectorStats!H249</f>
        <v>0</v>
      </c>
      <c r="I249" s="23">
        <f>BaseProtectorStats!I249</f>
        <v>0</v>
      </c>
      <c r="J249" s="23">
        <f>BaseProtectorStats!J249</f>
        <v>0</v>
      </c>
      <c r="K249" s="27">
        <f>BaseProtectorStats!K249</f>
        <v>0</v>
      </c>
      <c r="L249" s="27">
        <f>BaseProtectorStats!L249</f>
        <v>0</v>
      </c>
      <c r="M249" s="28">
        <f>BaseProtectorStats!M249</f>
        <v>0</v>
      </c>
      <c r="N249" s="29">
        <f>BaseProtectorStats!N249</f>
        <v>0</v>
      </c>
      <c r="O249" s="30">
        <f>BaseProtectorStats!O249</f>
        <v>0</v>
      </c>
      <c r="P249" s="21">
        <f>BaseProtectorStats!P249</f>
        <v>10</v>
      </c>
      <c r="Q249" s="21">
        <f>BaseProtectorStats!Q249</f>
        <v>0</v>
      </c>
      <c r="R249" s="21">
        <f>BaseProtectorStats!R249</f>
        <v>0</v>
      </c>
      <c r="T249" s="115"/>
      <c r="U249" s="115"/>
      <c r="V249" s="115"/>
      <c r="W249" s="115"/>
      <c r="X249" s="115"/>
      <c r="Y249" s="115"/>
    </row>
    <row r="250" spans="1:25" ht="15.75" customHeight="1" x14ac:dyDescent="0.2">
      <c r="A250" s="49">
        <f>BaseProtectorStats!A250</f>
        <v>953000</v>
      </c>
      <c r="B250" s="50" t="s">
        <v>724</v>
      </c>
      <c r="C250" s="22">
        <f>BaseProtectorStats!C250</f>
        <v>0</v>
      </c>
      <c r="D250" s="23">
        <f>BaseProtectorStats!D250</f>
        <v>0</v>
      </c>
      <c r="E250" s="24">
        <f>BaseProtectorStats!E250</f>
        <v>0</v>
      </c>
      <c r="F250" s="25">
        <f>BaseProtectorStats!F250</f>
        <v>0</v>
      </c>
      <c r="G250" s="26">
        <f>BaseProtectorStats!G250</f>
        <v>0</v>
      </c>
      <c r="H250" s="23">
        <f>BaseProtectorStats!H250</f>
        <v>0</v>
      </c>
      <c r="I250" s="23">
        <f>BaseProtectorStats!I250</f>
        <v>0</v>
      </c>
      <c r="J250" s="23">
        <f>BaseProtectorStats!J250</f>
        <v>0</v>
      </c>
      <c r="K250" s="27">
        <f>BaseProtectorStats!K250</f>
        <v>0</v>
      </c>
      <c r="L250" s="27">
        <f>BaseProtectorStats!L250</f>
        <v>0</v>
      </c>
      <c r="M250" s="28">
        <f>BaseProtectorStats!M250</f>
        <v>0</v>
      </c>
      <c r="N250" s="29">
        <f>BaseProtectorStats!N250</f>
        <v>0</v>
      </c>
      <c r="O250" s="30">
        <f>BaseProtectorStats!O250</f>
        <v>0</v>
      </c>
      <c r="P250" s="21">
        <f>BaseProtectorStats!P250</f>
        <v>10</v>
      </c>
      <c r="Q250" s="21">
        <f>BaseProtectorStats!Q250</f>
        <v>0</v>
      </c>
      <c r="R250" s="21">
        <f>BaseProtectorStats!R250</f>
        <v>0</v>
      </c>
      <c r="T250" s="115"/>
      <c r="U250" s="115"/>
      <c r="V250" s="115"/>
      <c r="W250" s="115"/>
      <c r="X250" s="115"/>
      <c r="Y250" s="115"/>
    </row>
    <row r="251" spans="1:25" ht="15.75" customHeight="1" x14ac:dyDescent="0.2">
      <c r="A251" s="49">
        <f>BaseProtectorStats!A251</f>
        <v>1000000</v>
      </c>
      <c r="B251" s="50" t="s">
        <v>544</v>
      </c>
      <c r="C251" s="22">
        <f>BaseProtectorStats!C251</f>
        <v>0</v>
      </c>
      <c r="D251" s="23">
        <f>BaseProtectorStats!D251</f>
        <v>0</v>
      </c>
      <c r="E251" s="24">
        <f>BaseProtectorStats!E251</f>
        <v>0</v>
      </c>
      <c r="F251" s="25">
        <f>BaseProtectorStats!F251</f>
        <v>0</v>
      </c>
      <c r="G251" s="26">
        <f>BaseProtectorStats!G251</f>
        <v>0</v>
      </c>
      <c r="H251" s="23">
        <f>BaseProtectorStats!H251</f>
        <v>0</v>
      </c>
      <c r="I251" s="23">
        <f>BaseProtectorStats!I251</f>
        <v>0</v>
      </c>
      <c r="J251" s="23">
        <f>BaseProtectorStats!J251</f>
        <v>0</v>
      </c>
      <c r="K251" s="27">
        <f>BaseProtectorStats!K251</f>
        <v>0</v>
      </c>
      <c r="L251" s="27">
        <f>BaseProtectorStats!L251</f>
        <v>0</v>
      </c>
      <c r="M251" s="28">
        <f>BaseProtectorStats!M251</f>
        <v>0</v>
      </c>
      <c r="N251" s="29">
        <f>BaseProtectorStats!N251</f>
        <v>0</v>
      </c>
      <c r="O251" s="30">
        <f>BaseProtectorStats!O251</f>
        <v>0</v>
      </c>
      <c r="P251" s="21">
        <f>BaseProtectorStats!P251</f>
        <v>0</v>
      </c>
      <c r="Q251" s="21">
        <f>BaseProtectorStats!Q251</f>
        <v>0</v>
      </c>
      <c r="R251" s="21">
        <f>BaseProtectorStats!R251</f>
        <v>0</v>
      </c>
      <c r="T251" s="115"/>
      <c r="U251" s="115"/>
      <c r="V251" s="115"/>
      <c r="W251" s="115"/>
      <c r="X251" s="115"/>
      <c r="Y251" s="115"/>
    </row>
    <row r="252" spans="1:25" ht="15.75" customHeight="1" x14ac:dyDescent="0.2">
      <c r="A252" s="49">
        <f>BaseProtectorStats!A252</f>
        <v>1001000</v>
      </c>
      <c r="B252" s="50" t="s">
        <v>606</v>
      </c>
      <c r="C252" s="22">
        <f>BaseProtectorStats!C252</f>
        <v>0</v>
      </c>
      <c r="D252" s="23">
        <f>BaseProtectorStats!D252</f>
        <v>0</v>
      </c>
      <c r="E252" s="24">
        <f>BaseProtectorStats!E252</f>
        <v>0</v>
      </c>
      <c r="F252" s="25">
        <f>BaseProtectorStats!F252</f>
        <v>0</v>
      </c>
      <c r="G252" s="26">
        <f>BaseProtectorStats!G252</f>
        <v>0</v>
      </c>
      <c r="H252" s="23">
        <f>BaseProtectorStats!H252</f>
        <v>0</v>
      </c>
      <c r="I252" s="23">
        <f>BaseProtectorStats!I252</f>
        <v>0</v>
      </c>
      <c r="J252" s="23">
        <f>BaseProtectorStats!J252</f>
        <v>0</v>
      </c>
      <c r="K252" s="27">
        <f>BaseProtectorStats!K252</f>
        <v>0</v>
      </c>
      <c r="L252" s="27">
        <f>BaseProtectorStats!L252</f>
        <v>0</v>
      </c>
      <c r="M252" s="28">
        <f>BaseProtectorStats!M252</f>
        <v>0</v>
      </c>
      <c r="N252" s="29">
        <f>BaseProtectorStats!N252</f>
        <v>0</v>
      </c>
      <c r="O252" s="30">
        <f>BaseProtectorStats!O252</f>
        <v>0</v>
      </c>
      <c r="P252" s="21">
        <f>BaseProtectorStats!P252</f>
        <v>0</v>
      </c>
      <c r="Q252" s="21">
        <f>BaseProtectorStats!Q252</f>
        <v>0</v>
      </c>
      <c r="R252" s="21">
        <f>BaseProtectorStats!R252</f>
        <v>0</v>
      </c>
      <c r="T252" s="115"/>
      <c r="U252" s="115"/>
      <c r="V252" s="115"/>
      <c r="W252" s="115"/>
      <c r="X252" s="115"/>
      <c r="Y252" s="115"/>
    </row>
    <row r="253" spans="1:25" ht="15.75" customHeight="1" x14ac:dyDescent="0.2">
      <c r="A253" s="49">
        <f>BaseProtectorStats!A253</f>
        <v>1002000</v>
      </c>
      <c r="B253" s="50" t="s">
        <v>664</v>
      </c>
      <c r="C253" s="22">
        <f>BaseProtectorStats!C253</f>
        <v>0</v>
      </c>
      <c r="D253" s="23">
        <f>BaseProtectorStats!D253</f>
        <v>0</v>
      </c>
      <c r="E253" s="24">
        <f>BaseProtectorStats!E253</f>
        <v>0</v>
      </c>
      <c r="F253" s="25">
        <f>BaseProtectorStats!F253</f>
        <v>0</v>
      </c>
      <c r="G253" s="26">
        <f>BaseProtectorStats!G253</f>
        <v>0</v>
      </c>
      <c r="H253" s="23">
        <f>BaseProtectorStats!H253</f>
        <v>0</v>
      </c>
      <c r="I253" s="23">
        <f>BaseProtectorStats!I253</f>
        <v>0</v>
      </c>
      <c r="J253" s="23">
        <f>BaseProtectorStats!J253</f>
        <v>0</v>
      </c>
      <c r="K253" s="27">
        <f>BaseProtectorStats!K253</f>
        <v>0</v>
      </c>
      <c r="L253" s="27">
        <f>BaseProtectorStats!L253</f>
        <v>0</v>
      </c>
      <c r="M253" s="28">
        <f>BaseProtectorStats!M253</f>
        <v>0</v>
      </c>
      <c r="N253" s="29">
        <f>BaseProtectorStats!N253</f>
        <v>0</v>
      </c>
      <c r="O253" s="30">
        <f>BaseProtectorStats!O253</f>
        <v>0</v>
      </c>
      <c r="P253" s="21">
        <f>BaseProtectorStats!P253</f>
        <v>0</v>
      </c>
      <c r="Q253" s="21">
        <f>BaseProtectorStats!Q253</f>
        <v>0</v>
      </c>
      <c r="R253" s="21">
        <f>BaseProtectorStats!R253</f>
        <v>0</v>
      </c>
      <c r="T253" s="115"/>
      <c r="U253" s="115"/>
      <c r="V253" s="115"/>
      <c r="W253" s="115"/>
      <c r="X253" s="115"/>
      <c r="Y253" s="115"/>
    </row>
    <row r="254" spans="1:25" ht="15.75" customHeight="1" x14ac:dyDescent="0.2">
      <c r="A254" s="49">
        <f>BaseProtectorStats!A254</f>
        <v>1003000</v>
      </c>
      <c r="B254" s="50" t="s">
        <v>725</v>
      </c>
      <c r="C254" s="22">
        <f>BaseProtectorStats!C254</f>
        <v>0</v>
      </c>
      <c r="D254" s="23">
        <f>BaseProtectorStats!D254</f>
        <v>0</v>
      </c>
      <c r="E254" s="24">
        <f>BaseProtectorStats!E254</f>
        <v>0</v>
      </c>
      <c r="F254" s="25">
        <f>BaseProtectorStats!F254</f>
        <v>0</v>
      </c>
      <c r="G254" s="26">
        <f>BaseProtectorStats!G254</f>
        <v>0</v>
      </c>
      <c r="H254" s="23">
        <f>BaseProtectorStats!H254</f>
        <v>0</v>
      </c>
      <c r="I254" s="23">
        <f>BaseProtectorStats!I254</f>
        <v>0</v>
      </c>
      <c r="J254" s="23">
        <f>BaseProtectorStats!J254</f>
        <v>0</v>
      </c>
      <c r="K254" s="27">
        <f>BaseProtectorStats!K254</f>
        <v>0</v>
      </c>
      <c r="L254" s="27">
        <f>BaseProtectorStats!L254</f>
        <v>0</v>
      </c>
      <c r="M254" s="28">
        <f>BaseProtectorStats!M254</f>
        <v>0</v>
      </c>
      <c r="N254" s="29">
        <f>BaseProtectorStats!N254</f>
        <v>0</v>
      </c>
      <c r="O254" s="30">
        <f>BaseProtectorStats!O254</f>
        <v>0</v>
      </c>
      <c r="P254" s="21">
        <f>BaseProtectorStats!P254</f>
        <v>0</v>
      </c>
      <c r="Q254" s="21">
        <f>BaseProtectorStats!Q254</f>
        <v>0</v>
      </c>
      <c r="R254" s="21">
        <f>BaseProtectorStats!R254</f>
        <v>0</v>
      </c>
      <c r="T254" s="115"/>
      <c r="U254" s="115"/>
      <c r="V254" s="115"/>
      <c r="W254" s="115"/>
      <c r="X254" s="115"/>
      <c r="Y254" s="115"/>
    </row>
    <row r="255" spans="1:25" ht="15.75" customHeight="1" x14ac:dyDescent="0.2">
      <c r="A255" s="49">
        <f>BaseProtectorStats!A255</f>
        <v>1010000</v>
      </c>
      <c r="B255" s="50" t="s">
        <v>545</v>
      </c>
      <c r="C255" s="22">
        <f>BaseProtectorStats!C255</f>
        <v>0</v>
      </c>
      <c r="D255" s="23">
        <f>BaseProtectorStats!D255</f>
        <v>0</v>
      </c>
      <c r="E255" s="24">
        <f>BaseProtectorStats!E255</f>
        <v>0</v>
      </c>
      <c r="F255" s="25">
        <f>BaseProtectorStats!F255</f>
        <v>0</v>
      </c>
      <c r="G255" s="26">
        <f>BaseProtectorStats!G255</f>
        <v>0</v>
      </c>
      <c r="H255" s="23">
        <f>BaseProtectorStats!H255</f>
        <v>0</v>
      </c>
      <c r="I255" s="23">
        <f>BaseProtectorStats!I255</f>
        <v>0</v>
      </c>
      <c r="J255" s="23">
        <f>BaseProtectorStats!J255</f>
        <v>0</v>
      </c>
      <c r="K255" s="27">
        <f>BaseProtectorStats!K255</f>
        <v>0</v>
      </c>
      <c r="L255" s="27">
        <f>BaseProtectorStats!L255</f>
        <v>0</v>
      </c>
      <c r="M255" s="28">
        <f>BaseProtectorStats!M255</f>
        <v>0</v>
      </c>
      <c r="N255" s="29">
        <f>BaseProtectorStats!N255</f>
        <v>0</v>
      </c>
      <c r="O255" s="30">
        <f>BaseProtectorStats!O255</f>
        <v>0</v>
      </c>
      <c r="P255" s="21">
        <f>BaseProtectorStats!P255</f>
        <v>0</v>
      </c>
      <c r="Q255" s="21">
        <f>BaseProtectorStats!Q255</f>
        <v>0</v>
      </c>
      <c r="R255" s="21">
        <f>BaseProtectorStats!R255</f>
        <v>0</v>
      </c>
      <c r="T255" s="115"/>
      <c r="U255" s="115"/>
      <c r="V255" s="115"/>
      <c r="W255" s="115"/>
      <c r="X255" s="115"/>
      <c r="Y255" s="115"/>
    </row>
    <row r="256" spans="1:25" ht="15.75" customHeight="1" x14ac:dyDescent="0.2">
      <c r="A256" s="49">
        <f>BaseProtectorStats!A256</f>
        <v>1020000</v>
      </c>
      <c r="B256" s="50" t="s">
        <v>546</v>
      </c>
      <c r="C256" s="22">
        <f>BaseProtectorStats!C256</f>
        <v>0</v>
      </c>
      <c r="D256" s="23">
        <f>BaseProtectorStats!D256</f>
        <v>0</v>
      </c>
      <c r="E256" s="24">
        <f>BaseProtectorStats!E256</f>
        <v>0</v>
      </c>
      <c r="F256" s="25">
        <f>BaseProtectorStats!F256</f>
        <v>0</v>
      </c>
      <c r="G256" s="26">
        <f>BaseProtectorStats!G256</f>
        <v>0</v>
      </c>
      <c r="H256" s="23">
        <f>BaseProtectorStats!H256</f>
        <v>0</v>
      </c>
      <c r="I256" s="23">
        <f>BaseProtectorStats!I256</f>
        <v>0</v>
      </c>
      <c r="J256" s="23">
        <f>BaseProtectorStats!J256</f>
        <v>0</v>
      </c>
      <c r="K256" s="27">
        <f>BaseProtectorStats!K256</f>
        <v>0</v>
      </c>
      <c r="L256" s="27">
        <f>BaseProtectorStats!L256</f>
        <v>0</v>
      </c>
      <c r="M256" s="28">
        <f>BaseProtectorStats!M256</f>
        <v>0</v>
      </c>
      <c r="N256" s="29">
        <f>BaseProtectorStats!N256</f>
        <v>0</v>
      </c>
      <c r="O256" s="30">
        <f>BaseProtectorStats!O256</f>
        <v>0</v>
      </c>
      <c r="P256" s="21">
        <f>BaseProtectorStats!P256</f>
        <v>0</v>
      </c>
      <c r="Q256" s="21">
        <f>BaseProtectorStats!Q256</f>
        <v>0</v>
      </c>
      <c r="R256" s="21">
        <f>BaseProtectorStats!R256</f>
        <v>0</v>
      </c>
      <c r="T256" s="115"/>
      <c r="U256" s="115"/>
      <c r="V256" s="115"/>
      <c r="W256" s="115"/>
      <c r="X256" s="115"/>
      <c r="Y256" s="115"/>
    </row>
    <row r="257" spans="1:25" ht="15.75" customHeight="1" x14ac:dyDescent="0.2">
      <c r="A257" s="115"/>
      <c r="B257" s="115"/>
      <c r="C257" s="118"/>
      <c r="D257" s="119"/>
      <c r="E257" s="120"/>
      <c r="F257" s="121"/>
      <c r="G257" s="122"/>
      <c r="H257" s="119"/>
      <c r="I257" s="119"/>
      <c r="J257" s="119"/>
      <c r="K257" s="123"/>
      <c r="L257" s="123"/>
      <c r="M257" s="124"/>
      <c r="N257" s="125"/>
      <c r="O257" s="126"/>
      <c r="P257" s="115"/>
      <c r="Q257" s="115"/>
      <c r="R257" s="115"/>
      <c r="T257" s="115"/>
      <c r="U257" s="115"/>
      <c r="V257" s="115"/>
      <c r="W257" s="115"/>
      <c r="X257" s="115"/>
      <c r="Y257" s="115"/>
    </row>
    <row r="258" spans="1:25" ht="15.75" customHeight="1" x14ac:dyDescent="0.2">
      <c r="A258" s="115"/>
      <c r="B258" s="115"/>
      <c r="C258" s="118"/>
      <c r="D258" s="119"/>
      <c r="E258" s="120"/>
      <c r="F258" s="121"/>
      <c r="G258" s="122"/>
      <c r="H258" s="119"/>
      <c r="I258" s="119"/>
      <c r="J258" s="119"/>
      <c r="K258" s="123"/>
      <c r="L258" s="123"/>
      <c r="M258" s="124"/>
      <c r="N258" s="125"/>
      <c r="O258" s="126"/>
      <c r="P258" s="115"/>
      <c r="Q258" s="115"/>
      <c r="R258" s="115"/>
      <c r="T258" s="115"/>
      <c r="U258" s="115"/>
      <c r="V258" s="115"/>
      <c r="W258" s="115"/>
      <c r="X258" s="115"/>
      <c r="Y258" s="115"/>
    </row>
    <row r="259" spans="1:25" ht="15.75" customHeight="1" x14ac:dyDescent="0.2">
      <c r="A259" s="115"/>
      <c r="B259" s="115"/>
      <c r="C259" s="118"/>
      <c r="D259" s="119"/>
      <c r="E259" s="120"/>
      <c r="F259" s="121"/>
      <c r="G259" s="122"/>
      <c r="H259" s="119"/>
      <c r="I259" s="119"/>
      <c r="J259" s="119"/>
      <c r="K259" s="123"/>
      <c r="L259" s="123"/>
      <c r="M259" s="124"/>
      <c r="N259" s="125"/>
      <c r="O259" s="126"/>
      <c r="P259" s="115"/>
      <c r="Q259" s="115"/>
      <c r="R259" s="115"/>
      <c r="T259" s="115"/>
      <c r="U259" s="115"/>
      <c r="V259" s="115"/>
      <c r="W259" s="115"/>
      <c r="X259" s="115"/>
      <c r="Y259" s="115"/>
    </row>
    <row r="260" spans="1:25" ht="15.75" customHeight="1" x14ac:dyDescent="0.2">
      <c r="A260" s="115"/>
      <c r="B260" s="115"/>
      <c r="C260" s="118"/>
      <c r="D260" s="119"/>
      <c r="E260" s="120"/>
      <c r="F260" s="121"/>
      <c r="G260" s="122"/>
      <c r="H260" s="119"/>
      <c r="I260" s="119"/>
      <c r="J260" s="119"/>
      <c r="K260" s="123"/>
      <c r="L260" s="123"/>
      <c r="M260" s="124"/>
      <c r="N260" s="125"/>
      <c r="O260" s="126"/>
      <c r="P260" s="115"/>
      <c r="Q260" s="115"/>
      <c r="R260" s="115"/>
      <c r="T260" s="115"/>
      <c r="U260" s="115"/>
      <c r="V260" s="115"/>
      <c r="W260" s="115"/>
      <c r="X260" s="115"/>
      <c r="Y260" s="115"/>
    </row>
    <row r="261" spans="1:25" ht="15.75" customHeight="1" x14ac:dyDescent="0.2">
      <c r="A261" s="115"/>
      <c r="B261" s="115"/>
      <c r="C261" s="118"/>
      <c r="D261" s="119"/>
      <c r="E261" s="120"/>
      <c r="F261" s="121"/>
      <c r="G261" s="122"/>
      <c r="H261" s="119"/>
      <c r="I261" s="119"/>
      <c r="J261" s="119"/>
      <c r="K261" s="123"/>
      <c r="L261" s="123"/>
      <c r="M261" s="124"/>
      <c r="N261" s="125"/>
      <c r="O261" s="126"/>
      <c r="P261" s="115"/>
      <c r="Q261" s="115"/>
      <c r="R261" s="115"/>
      <c r="T261" s="115"/>
      <c r="U261" s="115"/>
      <c r="V261" s="115"/>
      <c r="W261" s="115"/>
      <c r="X261" s="115"/>
      <c r="Y261" s="115"/>
    </row>
    <row r="262" spans="1:25" ht="15.75" customHeight="1" x14ac:dyDescent="0.2">
      <c r="A262" s="115"/>
      <c r="B262" s="115"/>
      <c r="C262" s="118"/>
      <c r="D262" s="119"/>
      <c r="E262" s="120"/>
      <c r="F262" s="121"/>
      <c r="G262" s="122"/>
      <c r="H262" s="119"/>
      <c r="I262" s="119"/>
      <c r="J262" s="119"/>
      <c r="K262" s="123"/>
      <c r="L262" s="123"/>
      <c r="M262" s="124"/>
      <c r="N262" s="125"/>
      <c r="O262" s="126"/>
      <c r="P262" s="115"/>
      <c r="Q262" s="115"/>
      <c r="R262" s="115"/>
      <c r="T262" s="115"/>
      <c r="U262" s="115"/>
      <c r="V262" s="115"/>
      <c r="W262" s="115"/>
      <c r="X262" s="115"/>
      <c r="Y262" s="115"/>
    </row>
    <row r="263" spans="1:25" ht="15.75" customHeight="1" x14ac:dyDescent="0.2">
      <c r="A263" s="115"/>
      <c r="B263" s="115"/>
      <c r="C263" s="118"/>
      <c r="D263" s="119"/>
      <c r="E263" s="120"/>
      <c r="F263" s="121"/>
      <c r="G263" s="122"/>
      <c r="H263" s="119"/>
      <c r="I263" s="119"/>
      <c r="J263" s="119"/>
      <c r="K263" s="123"/>
      <c r="L263" s="123"/>
      <c r="M263" s="124"/>
      <c r="N263" s="125"/>
      <c r="O263" s="126"/>
      <c r="P263" s="115"/>
      <c r="Q263" s="115"/>
      <c r="R263" s="115"/>
      <c r="T263" s="115"/>
      <c r="U263" s="115"/>
      <c r="V263" s="115"/>
      <c r="W263" s="115"/>
      <c r="X263" s="115"/>
      <c r="Y263" s="115"/>
    </row>
    <row r="264" spans="1:25" ht="15.75" customHeight="1" x14ac:dyDescent="0.2">
      <c r="A264" s="115"/>
      <c r="B264" s="115"/>
      <c r="C264" s="118"/>
      <c r="D264" s="119"/>
      <c r="E264" s="120"/>
      <c r="F264" s="121"/>
      <c r="G264" s="122"/>
      <c r="H264" s="119"/>
      <c r="I264" s="119"/>
      <c r="J264" s="119"/>
      <c r="K264" s="123"/>
      <c r="L264" s="123"/>
      <c r="M264" s="124"/>
      <c r="N264" s="125"/>
      <c r="O264" s="126"/>
      <c r="P264" s="115"/>
      <c r="Q264" s="115"/>
      <c r="R264" s="115"/>
      <c r="T264" s="115"/>
      <c r="U264" s="115"/>
      <c r="V264" s="115"/>
      <c r="W264" s="115"/>
      <c r="X264" s="115"/>
      <c r="Y264" s="115"/>
    </row>
    <row r="265" spans="1:25" ht="15.75" customHeight="1" x14ac:dyDescent="0.2">
      <c r="A265" s="115"/>
      <c r="B265" s="115"/>
      <c r="C265" s="118"/>
      <c r="D265" s="119"/>
      <c r="E265" s="120"/>
      <c r="F265" s="121"/>
      <c r="G265" s="122"/>
      <c r="H265" s="119"/>
      <c r="I265" s="119"/>
      <c r="J265" s="119"/>
      <c r="K265" s="123"/>
      <c r="L265" s="123"/>
      <c r="M265" s="124"/>
      <c r="N265" s="125"/>
      <c r="O265" s="126"/>
      <c r="P265" s="115"/>
      <c r="Q265" s="115"/>
      <c r="R265" s="115"/>
      <c r="T265" s="115"/>
      <c r="U265" s="115"/>
      <c r="V265" s="115"/>
      <c r="W265" s="115"/>
      <c r="X265" s="115"/>
      <c r="Y265" s="115"/>
    </row>
    <row r="266" spans="1:25" ht="15.75" customHeight="1" x14ac:dyDescent="0.2">
      <c r="A266" s="115"/>
      <c r="B266" s="115"/>
      <c r="C266" s="118"/>
      <c r="D266" s="119"/>
      <c r="E266" s="120"/>
      <c r="F266" s="121"/>
      <c r="G266" s="122"/>
      <c r="H266" s="119"/>
      <c r="I266" s="119"/>
      <c r="J266" s="119"/>
      <c r="K266" s="123"/>
      <c r="L266" s="123"/>
      <c r="M266" s="124"/>
      <c r="N266" s="125"/>
      <c r="O266" s="126"/>
      <c r="P266" s="115"/>
      <c r="Q266" s="115"/>
      <c r="R266" s="115"/>
      <c r="T266" s="115"/>
      <c r="U266" s="115"/>
      <c r="V266" s="115"/>
      <c r="W266" s="115"/>
      <c r="X266" s="115"/>
      <c r="Y266" s="115"/>
    </row>
    <row r="267" spans="1:25" ht="15.75" customHeight="1" x14ac:dyDescent="0.2">
      <c r="A267" s="115"/>
      <c r="B267" s="115"/>
      <c r="C267" s="118"/>
      <c r="D267" s="119"/>
      <c r="E267" s="120"/>
      <c r="F267" s="121"/>
      <c r="G267" s="122"/>
      <c r="H267" s="119"/>
      <c r="I267" s="119"/>
      <c r="J267" s="119"/>
      <c r="K267" s="123"/>
      <c r="L267" s="123"/>
      <c r="M267" s="124"/>
      <c r="N267" s="125"/>
      <c r="O267" s="126"/>
      <c r="P267" s="115"/>
      <c r="Q267" s="115"/>
      <c r="R267" s="115"/>
      <c r="T267" s="115"/>
      <c r="U267" s="115"/>
      <c r="V267" s="115"/>
      <c r="W267" s="115"/>
      <c r="X267" s="115"/>
      <c r="Y267" s="115"/>
    </row>
    <row r="268" spans="1:25" ht="15.75" customHeight="1" x14ac:dyDescent="0.2">
      <c r="A268" s="115"/>
      <c r="B268" s="115"/>
      <c r="C268" s="118"/>
      <c r="D268" s="119"/>
      <c r="E268" s="120"/>
      <c r="F268" s="121"/>
      <c r="G268" s="122"/>
      <c r="H268" s="119"/>
      <c r="I268" s="119"/>
      <c r="J268" s="119"/>
      <c r="K268" s="123"/>
      <c r="L268" s="123"/>
      <c r="M268" s="124"/>
      <c r="N268" s="125"/>
      <c r="O268" s="126"/>
      <c r="P268" s="115"/>
      <c r="Q268" s="115"/>
      <c r="R268" s="115"/>
      <c r="T268" s="115"/>
      <c r="U268" s="115"/>
      <c r="V268" s="115"/>
      <c r="W268" s="115"/>
      <c r="X268" s="115"/>
      <c r="Y268" s="115"/>
    </row>
    <row r="269" spans="1:25" ht="15.75" customHeight="1" x14ac:dyDescent="0.2">
      <c r="A269" s="115"/>
      <c r="B269" s="115"/>
      <c r="C269" s="118"/>
      <c r="D269" s="119"/>
      <c r="E269" s="120"/>
      <c r="F269" s="121"/>
      <c r="G269" s="122"/>
      <c r="H269" s="119"/>
      <c r="I269" s="119"/>
      <c r="J269" s="119"/>
      <c r="K269" s="123"/>
      <c r="L269" s="123"/>
      <c r="M269" s="124"/>
      <c r="N269" s="125"/>
      <c r="O269" s="126"/>
      <c r="P269" s="115"/>
      <c r="Q269" s="115"/>
      <c r="R269" s="115"/>
      <c r="T269" s="115"/>
      <c r="U269" s="115"/>
      <c r="V269" s="115"/>
      <c r="W269" s="115"/>
      <c r="X269" s="115"/>
      <c r="Y269" s="115"/>
    </row>
    <row r="270" spans="1:25" ht="15.75" customHeight="1" x14ac:dyDescent="0.2">
      <c r="A270" s="115"/>
      <c r="B270" s="115"/>
      <c r="C270" s="118"/>
      <c r="D270" s="119"/>
      <c r="E270" s="120"/>
      <c r="F270" s="121"/>
      <c r="G270" s="122"/>
      <c r="H270" s="119"/>
      <c r="I270" s="119"/>
      <c r="J270" s="119"/>
      <c r="K270" s="123"/>
      <c r="L270" s="123"/>
      <c r="M270" s="124"/>
      <c r="N270" s="125"/>
      <c r="O270" s="126"/>
      <c r="P270" s="115"/>
      <c r="Q270" s="115"/>
      <c r="R270" s="115"/>
      <c r="T270" s="115"/>
      <c r="U270" s="115"/>
      <c r="V270" s="115"/>
      <c r="W270" s="115"/>
      <c r="X270" s="115"/>
      <c r="Y270" s="115"/>
    </row>
    <row r="271" spans="1:25" ht="15.75" customHeight="1" x14ac:dyDescent="0.2">
      <c r="A271" s="115"/>
      <c r="B271" s="115"/>
      <c r="C271" s="118"/>
      <c r="D271" s="119"/>
      <c r="E271" s="120"/>
      <c r="F271" s="121"/>
      <c r="G271" s="122"/>
      <c r="H271" s="119"/>
      <c r="I271" s="119"/>
      <c r="J271" s="119"/>
      <c r="K271" s="123"/>
      <c r="L271" s="123"/>
      <c r="M271" s="124"/>
      <c r="N271" s="125"/>
      <c r="O271" s="126"/>
      <c r="P271" s="115"/>
      <c r="Q271" s="115"/>
      <c r="R271" s="115"/>
      <c r="T271" s="115"/>
      <c r="U271" s="115"/>
      <c r="V271" s="115"/>
      <c r="W271" s="115"/>
      <c r="X271" s="115"/>
      <c r="Y271" s="115"/>
    </row>
    <row r="272" spans="1:25" ht="15.75" customHeight="1" x14ac:dyDescent="0.2">
      <c r="A272" s="115"/>
      <c r="B272" s="115"/>
      <c r="C272" s="118"/>
      <c r="D272" s="119"/>
      <c r="E272" s="120"/>
      <c r="F272" s="121"/>
      <c r="G272" s="122"/>
      <c r="H272" s="119"/>
      <c r="I272" s="119"/>
      <c r="J272" s="119"/>
      <c r="K272" s="123"/>
      <c r="L272" s="123"/>
      <c r="M272" s="124"/>
      <c r="N272" s="125"/>
      <c r="O272" s="126"/>
      <c r="P272" s="115"/>
      <c r="Q272" s="115"/>
      <c r="R272" s="115"/>
      <c r="T272" s="115"/>
      <c r="U272" s="115"/>
      <c r="V272" s="115"/>
      <c r="W272" s="115"/>
      <c r="X272" s="115"/>
      <c r="Y272" s="115"/>
    </row>
    <row r="273" spans="1:25" ht="15.75" customHeight="1" x14ac:dyDescent="0.2">
      <c r="A273" s="115"/>
      <c r="B273" s="115"/>
      <c r="C273" s="118"/>
      <c r="D273" s="119"/>
      <c r="E273" s="120"/>
      <c r="F273" s="121"/>
      <c r="G273" s="122"/>
      <c r="H273" s="119"/>
      <c r="I273" s="119"/>
      <c r="J273" s="119"/>
      <c r="K273" s="123"/>
      <c r="L273" s="123"/>
      <c r="M273" s="124"/>
      <c r="N273" s="125"/>
      <c r="O273" s="126"/>
      <c r="P273" s="115"/>
      <c r="Q273" s="115"/>
      <c r="R273" s="115"/>
      <c r="T273" s="115"/>
      <c r="U273" s="115"/>
      <c r="V273" s="115"/>
      <c r="W273" s="115"/>
      <c r="X273" s="115"/>
      <c r="Y273" s="115"/>
    </row>
    <row r="274" spans="1:25" ht="15.75" customHeight="1" x14ac:dyDescent="0.2">
      <c r="A274" s="115"/>
      <c r="B274" s="115"/>
      <c r="C274" s="118"/>
      <c r="D274" s="119"/>
      <c r="E274" s="120"/>
      <c r="F274" s="121"/>
      <c r="G274" s="122"/>
      <c r="H274" s="119"/>
      <c r="I274" s="119"/>
      <c r="J274" s="119"/>
      <c r="K274" s="123"/>
      <c r="L274" s="123"/>
      <c r="M274" s="124"/>
      <c r="N274" s="125"/>
      <c r="O274" s="126"/>
      <c r="P274" s="115"/>
      <c r="Q274" s="115"/>
      <c r="R274" s="115"/>
      <c r="T274" s="115"/>
      <c r="U274" s="115"/>
      <c r="V274" s="115"/>
      <c r="W274" s="115"/>
      <c r="X274" s="115"/>
      <c r="Y274" s="115"/>
    </row>
    <row r="275" spans="1:25" ht="15.75" customHeight="1" x14ac:dyDescent="0.2">
      <c r="A275" s="115"/>
      <c r="B275" s="115"/>
      <c r="C275" s="118"/>
      <c r="D275" s="119"/>
      <c r="E275" s="120"/>
      <c r="F275" s="121"/>
      <c r="G275" s="122"/>
      <c r="H275" s="119"/>
      <c r="I275" s="119"/>
      <c r="J275" s="119"/>
      <c r="K275" s="123"/>
      <c r="L275" s="123"/>
      <c r="M275" s="124"/>
      <c r="N275" s="125"/>
      <c r="O275" s="126"/>
      <c r="P275" s="115"/>
      <c r="Q275" s="115"/>
      <c r="R275" s="115"/>
      <c r="T275" s="115"/>
      <c r="U275" s="115"/>
      <c r="V275" s="115"/>
      <c r="W275" s="115"/>
      <c r="X275" s="115"/>
      <c r="Y275" s="115"/>
    </row>
    <row r="276" spans="1:25" ht="15.75" customHeight="1" x14ac:dyDescent="0.2">
      <c r="A276" s="115"/>
      <c r="B276" s="115"/>
      <c r="C276" s="118"/>
      <c r="D276" s="119"/>
      <c r="E276" s="120"/>
      <c r="F276" s="121"/>
      <c r="G276" s="122"/>
      <c r="H276" s="119"/>
      <c r="I276" s="119"/>
      <c r="J276" s="119"/>
      <c r="K276" s="123"/>
      <c r="L276" s="123"/>
      <c r="M276" s="124"/>
      <c r="N276" s="125"/>
      <c r="O276" s="126"/>
      <c r="P276" s="115"/>
      <c r="Q276" s="115"/>
      <c r="R276" s="115"/>
      <c r="T276" s="115"/>
      <c r="U276" s="115"/>
      <c r="V276" s="115"/>
      <c r="W276" s="115"/>
      <c r="X276" s="115"/>
      <c r="Y276" s="115"/>
    </row>
    <row r="277" spans="1:25" ht="15.75" customHeight="1" x14ac:dyDescent="0.2">
      <c r="A277" s="115"/>
      <c r="B277" s="115"/>
      <c r="C277" s="118"/>
      <c r="D277" s="119"/>
      <c r="E277" s="120"/>
      <c r="F277" s="121"/>
      <c r="G277" s="122"/>
      <c r="H277" s="119"/>
      <c r="I277" s="119"/>
      <c r="J277" s="119"/>
      <c r="K277" s="123"/>
      <c r="L277" s="123"/>
      <c r="M277" s="124"/>
      <c r="N277" s="125"/>
      <c r="O277" s="126"/>
      <c r="P277" s="115"/>
      <c r="Q277" s="115"/>
      <c r="R277" s="115"/>
      <c r="T277" s="115"/>
      <c r="U277" s="115"/>
      <c r="V277" s="115"/>
      <c r="W277" s="115"/>
      <c r="X277" s="115"/>
      <c r="Y277" s="115"/>
    </row>
    <row r="278" spans="1:25" ht="15.75" customHeight="1" x14ac:dyDescent="0.2">
      <c r="A278" s="115"/>
      <c r="B278" s="115"/>
      <c r="C278" s="118"/>
      <c r="D278" s="119"/>
      <c r="E278" s="120"/>
      <c r="F278" s="121"/>
      <c r="G278" s="122"/>
      <c r="H278" s="119"/>
      <c r="I278" s="119"/>
      <c r="J278" s="119"/>
      <c r="K278" s="123"/>
      <c r="L278" s="123"/>
      <c r="M278" s="124"/>
      <c r="N278" s="125"/>
      <c r="O278" s="126"/>
      <c r="P278" s="115"/>
      <c r="Q278" s="115"/>
      <c r="R278" s="115"/>
      <c r="T278" s="115"/>
      <c r="U278" s="115"/>
      <c r="V278" s="115"/>
      <c r="W278" s="115"/>
      <c r="X278" s="115"/>
      <c r="Y278" s="115"/>
    </row>
    <row r="279" spans="1:25" ht="15.75" customHeight="1" x14ac:dyDescent="0.2">
      <c r="A279" s="115"/>
      <c r="B279" s="115"/>
      <c r="C279" s="118"/>
      <c r="D279" s="119"/>
      <c r="E279" s="120"/>
      <c r="F279" s="121"/>
      <c r="G279" s="122"/>
      <c r="H279" s="119"/>
      <c r="I279" s="119"/>
      <c r="J279" s="119"/>
      <c r="K279" s="123"/>
      <c r="L279" s="123"/>
      <c r="M279" s="124"/>
      <c r="N279" s="125"/>
      <c r="O279" s="126"/>
      <c r="P279" s="115"/>
      <c r="Q279" s="115"/>
      <c r="R279" s="115"/>
      <c r="T279" s="115"/>
      <c r="U279" s="115"/>
      <c r="V279" s="115"/>
      <c r="W279" s="115"/>
      <c r="X279" s="115"/>
      <c r="Y279" s="115"/>
    </row>
    <row r="280" spans="1:25" ht="15.75" customHeight="1" x14ac:dyDescent="0.2">
      <c r="A280" s="115"/>
      <c r="B280" s="115"/>
      <c r="C280" s="118"/>
      <c r="D280" s="119"/>
      <c r="E280" s="120"/>
      <c r="F280" s="121"/>
      <c r="G280" s="122"/>
      <c r="H280" s="119"/>
      <c r="I280" s="119"/>
      <c r="J280" s="119"/>
      <c r="K280" s="123"/>
      <c r="L280" s="123"/>
      <c r="M280" s="124"/>
      <c r="N280" s="125"/>
      <c r="O280" s="126"/>
      <c r="P280" s="115"/>
      <c r="Q280" s="115"/>
      <c r="R280" s="115"/>
      <c r="T280" s="115"/>
      <c r="U280" s="115"/>
      <c r="V280" s="115"/>
      <c r="W280" s="115"/>
      <c r="X280" s="115"/>
      <c r="Y280" s="115"/>
    </row>
    <row r="281" spans="1:25" ht="15.75" customHeight="1" x14ac:dyDescent="0.2">
      <c r="A281" s="115"/>
      <c r="B281" s="115"/>
      <c r="C281" s="118"/>
      <c r="D281" s="119"/>
      <c r="E281" s="120"/>
      <c r="F281" s="121"/>
      <c r="G281" s="122"/>
      <c r="H281" s="119"/>
      <c r="I281" s="119"/>
      <c r="J281" s="119"/>
      <c r="K281" s="123"/>
      <c r="L281" s="123"/>
      <c r="M281" s="124"/>
      <c r="N281" s="125"/>
      <c r="O281" s="126"/>
      <c r="P281" s="115"/>
      <c r="Q281" s="115"/>
      <c r="R281" s="115"/>
      <c r="T281" s="115"/>
      <c r="U281" s="115"/>
      <c r="V281" s="115"/>
      <c r="W281" s="115"/>
      <c r="X281" s="115"/>
      <c r="Y281" s="115"/>
    </row>
    <row r="282" spans="1:25" ht="15.75" customHeight="1" x14ac:dyDescent="0.2">
      <c r="A282" s="115"/>
      <c r="B282" s="115"/>
      <c r="C282" s="118"/>
      <c r="D282" s="119"/>
      <c r="E282" s="120"/>
      <c r="F282" s="121"/>
      <c r="G282" s="122"/>
      <c r="H282" s="119"/>
      <c r="I282" s="119"/>
      <c r="J282" s="119"/>
      <c r="K282" s="123"/>
      <c r="L282" s="123"/>
      <c r="M282" s="124"/>
      <c r="N282" s="125"/>
      <c r="O282" s="126"/>
      <c r="P282" s="115"/>
      <c r="Q282" s="115"/>
      <c r="R282" s="115"/>
      <c r="T282" s="115"/>
      <c r="U282" s="115"/>
      <c r="V282" s="115"/>
      <c r="W282" s="115"/>
      <c r="X282" s="115"/>
      <c r="Y282" s="115"/>
    </row>
    <row r="283" spans="1:25" ht="15.75" customHeight="1" x14ac:dyDescent="0.2">
      <c r="A283" s="115"/>
      <c r="B283" s="115"/>
      <c r="C283" s="118"/>
      <c r="D283" s="119"/>
      <c r="E283" s="120"/>
      <c r="F283" s="121"/>
      <c r="G283" s="122"/>
      <c r="H283" s="119"/>
      <c r="I283" s="119"/>
      <c r="J283" s="119"/>
      <c r="K283" s="123"/>
      <c r="L283" s="123"/>
      <c r="M283" s="124"/>
      <c r="N283" s="125"/>
      <c r="O283" s="126"/>
      <c r="P283" s="115"/>
      <c r="Q283" s="115"/>
      <c r="R283" s="115"/>
      <c r="T283" s="115"/>
      <c r="U283" s="115"/>
      <c r="V283" s="115"/>
      <c r="W283" s="115"/>
      <c r="X283" s="115"/>
      <c r="Y283" s="115"/>
    </row>
    <row r="284" spans="1:25" ht="15.75" customHeight="1" x14ac:dyDescent="0.2">
      <c r="A284" s="115"/>
      <c r="B284" s="115"/>
      <c r="C284" s="118"/>
      <c r="D284" s="119"/>
      <c r="E284" s="120"/>
      <c r="F284" s="121"/>
      <c r="G284" s="122"/>
      <c r="H284" s="119"/>
      <c r="I284" s="119"/>
      <c r="J284" s="119"/>
      <c r="K284" s="123"/>
      <c r="L284" s="123"/>
      <c r="M284" s="124"/>
      <c r="N284" s="125"/>
      <c r="O284" s="126"/>
      <c r="P284" s="115"/>
      <c r="Q284" s="115"/>
      <c r="R284" s="115"/>
      <c r="T284" s="115"/>
      <c r="U284" s="115"/>
      <c r="V284" s="115"/>
      <c r="W284" s="115"/>
      <c r="X284" s="115"/>
      <c r="Y284" s="115"/>
    </row>
    <row r="285" spans="1:25" ht="15.75" customHeight="1" x14ac:dyDescent="0.2">
      <c r="A285" s="115"/>
      <c r="B285" s="115"/>
      <c r="C285" s="118"/>
      <c r="D285" s="119"/>
      <c r="E285" s="120"/>
      <c r="F285" s="121"/>
      <c r="G285" s="122"/>
      <c r="H285" s="119"/>
      <c r="I285" s="119"/>
      <c r="J285" s="119"/>
      <c r="K285" s="123"/>
      <c r="L285" s="123"/>
      <c r="M285" s="124"/>
      <c r="N285" s="125"/>
      <c r="O285" s="126"/>
      <c r="P285" s="115"/>
      <c r="Q285" s="115"/>
      <c r="R285" s="115"/>
      <c r="T285" s="115"/>
      <c r="U285" s="115"/>
      <c r="V285" s="115"/>
      <c r="W285" s="115"/>
      <c r="X285" s="115"/>
      <c r="Y285" s="115"/>
    </row>
    <row r="286" spans="1:25" ht="15.75" customHeight="1" x14ac:dyDescent="0.2">
      <c r="A286" s="115"/>
      <c r="B286" s="115"/>
      <c r="C286" s="118"/>
      <c r="D286" s="119"/>
      <c r="E286" s="120"/>
      <c r="F286" s="121"/>
      <c r="G286" s="122"/>
      <c r="H286" s="119"/>
      <c r="I286" s="119"/>
      <c r="J286" s="119"/>
      <c r="K286" s="123"/>
      <c r="L286" s="123"/>
      <c r="M286" s="124"/>
      <c r="N286" s="125"/>
      <c r="O286" s="126"/>
      <c r="P286" s="115"/>
      <c r="Q286" s="115"/>
      <c r="R286" s="115"/>
      <c r="T286" s="115"/>
      <c r="U286" s="115"/>
      <c r="V286" s="115"/>
      <c r="W286" s="115"/>
      <c r="X286" s="115"/>
      <c r="Y286" s="115"/>
    </row>
    <row r="287" spans="1:25" ht="15.75" customHeight="1" x14ac:dyDescent="0.2">
      <c r="A287" s="115"/>
      <c r="B287" s="115"/>
      <c r="C287" s="118"/>
      <c r="D287" s="119"/>
      <c r="E287" s="120"/>
      <c r="F287" s="121"/>
      <c r="G287" s="122"/>
      <c r="H287" s="119"/>
      <c r="I287" s="119"/>
      <c r="J287" s="119"/>
      <c r="K287" s="123"/>
      <c r="L287" s="123"/>
      <c r="M287" s="124"/>
      <c r="N287" s="125"/>
      <c r="O287" s="126"/>
      <c r="P287" s="115"/>
      <c r="Q287" s="115"/>
      <c r="R287" s="115"/>
      <c r="T287" s="115"/>
      <c r="U287" s="115"/>
      <c r="V287" s="115"/>
      <c r="W287" s="115"/>
      <c r="X287" s="115"/>
      <c r="Y287" s="115"/>
    </row>
    <row r="288" spans="1:25" ht="15.75" customHeight="1" x14ac:dyDescent="0.2">
      <c r="A288" s="115"/>
      <c r="B288" s="115"/>
      <c r="C288" s="118"/>
      <c r="D288" s="119"/>
      <c r="E288" s="120"/>
      <c r="F288" s="121"/>
      <c r="G288" s="122"/>
      <c r="H288" s="119"/>
      <c r="I288" s="119"/>
      <c r="J288" s="119"/>
      <c r="K288" s="123"/>
      <c r="L288" s="123"/>
      <c r="M288" s="124"/>
      <c r="N288" s="125"/>
      <c r="O288" s="126"/>
      <c r="P288" s="115"/>
      <c r="Q288" s="115"/>
      <c r="R288" s="115"/>
      <c r="T288" s="115"/>
      <c r="U288" s="115"/>
      <c r="V288" s="115"/>
      <c r="W288" s="115"/>
      <c r="X288" s="115"/>
      <c r="Y288" s="115"/>
    </row>
    <row r="289" spans="1:25" ht="15.75" customHeight="1" x14ac:dyDescent="0.2">
      <c r="A289" s="115"/>
      <c r="B289" s="115"/>
      <c r="C289" s="118"/>
      <c r="D289" s="119"/>
      <c r="E289" s="120"/>
      <c r="F289" s="121"/>
      <c r="G289" s="122"/>
      <c r="H289" s="119"/>
      <c r="I289" s="119"/>
      <c r="J289" s="119"/>
      <c r="K289" s="123"/>
      <c r="L289" s="123"/>
      <c r="M289" s="124"/>
      <c r="N289" s="125"/>
      <c r="O289" s="126"/>
      <c r="P289" s="115"/>
      <c r="Q289" s="115"/>
      <c r="R289" s="115"/>
      <c r="T289" s="115"/>
      <c r="U289" s="115"/>
      <c r="V289" s="115"/>
      <c r="W289" s="115"/>
      <c r="X289" s="115"/>
      <c r="Y289" s="115"/>
    </row>
    <row r="290" spans="1:25" ht="15.75" customHeight="1" x14ac:dyDescent="0.2">
      <c r="A290" s="115"/>
      <c r="B290" s="115"/>
      <c r="C290" s="118"/>
      <c r="D290" s="119"/>
      <c r="E290" s="120"/>
      <c r="F290" s="121"/>
      <c r="G290" s="122"/>
      <c r="H290" s="119"/>
      <c r="I290" s="119"/>
      <c r="J290" s="119"/>
      <c r="K290" s="123"/>
      <c r="L290" s="123"/>
      <c r="M290" s="124"/>
      <c r="N290" s="125"/>
      <c r="O290" s="126"/>
      <c r="P290" s="115"/>
      <c r="Q290" s="115"/>
      <c r="R290" s="115"/>
      <c r="T290" s="115"/>
      <c r="U290" s="115"/>
      <c r="V290" s="115"/>
      <c r="W290" s="115"/>
      <c r="X290" s="115"/>
      <c r="Y290" s="115"/>
    </row>
    <row r="291" spans="1:25" ht="15.75" customHeight="1" x14ac:dyDescent="0.2">
      <c r="A291" s="115"/>
      <c r="B291" s="115"/>
      <c r="C291" s="118"/>
      <c r="D291" s="119"/>
      <c r="E291" s="120"/>
      <c r="F291" s="121"/>
      <c r="G291" s="122"/>
      <c r="H291" s="119"/>
      <c r="I291" s="119"/>
      <c r="J291" s="119"/>
      <c r="K291" s="123"/>
      <c r="L291" s="123"/>
      <c r="M291" s="124"/>
      <c r="N291" s="125"/>
      <c r="O291" s="126"/>
      <c r="P291" s="115"/>
      <c r="Q291" s="115"/>
      <c r="R291" s="115"/>
      <c r="T291" s="115"/>
      <c r="U291" s="115"/>
      <c r="V291" s="115"/>
      <c r="W291" s="115"/>
      <c r="X291" s="115"/>
      <c r="Y291" s="115"/>
    </row>
    <row r="292" spans="1:25" ht="15.75" customHeight="1" x14ac:dyDescent="0.2">
      <c r="A292" s="115"/>
      <c r="B292" s="115"/>
      <c r="C292" s="118"/>
      <c r="D292" s="119"/>
      <c r="E292" s="120"/>
      <c r="F292" s="121"/>
      <c r="G292" s="122"/>
      <c r="H292" s="119"/>
      <c r="I292" s="119"/>
      <c r="J292" s="119"/>
      <c r="K292" s="123"/>
      <c r="L292" s="123"/>
      <c r="M292" s="124"/>
      <c r="N292" s="125"/>
      <c r="O292" s="126"/>
      <c r="P292" s="115"/>
      <c r="Q292" s="115"/>
      <c r="R292" s="115"/>
      <c r="T292" s="115"/>
      <c r="U292" s="115"/>
      <c r="V292" s="115"/>
      <c r="W292" s="115"/>
      <c r="X292" s="115"/>
      <c r="Y292" s="115"/>
    </row>
    <row r="293" spans="1:25" ht="15.75" customHeight="1" x14ac:dyDescent="0.2">
      <c r="A293" s="115"/>
      <c r="B293" s="115"/>
      <c r="C293" s="118"/>
      <c r="D293" s="119"/>
      <c r="E293" s="120"/>
      <c r="F293" s="121"/>
      <c r="G293" s="122"/>
      <c r="H293" s="119"/>
      <c r="I293" s="119"/>
      <c r="J293" s="119"/>
      <c r="K293" s="123"/>
      <c r="L293" s="123"/>
      <c r="M293" s="124"/>
      <c r="N293" s="125"/>
      <c r="O293" s="126"/>
      <c r="P293" s="115"/>
      <c r="Q293" s="115"/>
      <c r="R293" s="115"/>
      <c r="T293" s="115"/>
      <c r="U293" s="115"/>
      <c r="V293" s="115"/>
      <c r="W293" s="115"/>
      <c r="X293" s="115"/>
      <c r="Y293" s="115"/>
    </row>
    <row r="294" spans="1:25" ht="15.75" customHeight="1" x14ac:dyDescent="0.2">
      <c r="A294" s="115"/>
      <c r="B294" s="115"/>
      <c r="C294" s="118"/>
      <c r="D294" s="119"/>
      <c r="E294" s="120"/>
      <c r="F294" s="121"/>
      <c r="G294" s="122"/>
      <c r="H294" s="119"/>
      <c r="I294" s="119"/>
      <c r="J294" s="119"/>
      <c r="K294" s="123"/>
      <c r="L294" s="123"/>
      <c r="M294" s="124"/>
      <c r="N294" s="125"/>
      <c r="O294" s="126"/>
      <c r="P294" s="115"/>
      <c r="Q294" s="115"/>
      <c r="R294" s="115"/>
      <c r="T294" s="115"/>
      <c r="U294" s="115"/>
      <c r="V294" s="115"/>
      <c r="W294" s="115"/>
      <c r="X294" s="115"/>
      <c r="Y294" s="115"/>
    </row>
    <row r="295" spans="1:25" ht="15.75" customHeight="1" x14ac:dyDescent="0.2">
      <c r="A295" s="115"/>
      <c r="B295" s="115"/>
      <c r="C295" s="118"/>
      <c r="D295" s="119"/>
      <c r="E295" s="120"/>
      <c r="F295" s="121"/>
      <c r="G295" s="122"/>
      <c r="H295" s="119"/>
      <c r="I295" s="119"/>
      <c r="J295" s="119"/>
      <c r="K295" s="123"/>
      <c r="L295" s="123"/>
      <c r="M295" s="124"/>
      <c r="N295" s="125"/>
      <c r="O295" s="126"/>
      <c r="P295" s="115"/>
      <c r="Q295" s="115"/>
      <c r="R295" s="115"/>
      <c r="T295" s="115"/>
      <c r="U295" s="115"/>
      <c r="V295" s="115"/>
      <c r="W295" s="115"/>
      <c r="X295" s="115"/>
      <c r="Y295" s="115"/>
    </row>
    <row r="296" spans="1:25" ht="15.75" customHeight="1" x14ac:dyDescent="0.2">
      <c r="A296" s="115"/>
      <c r="B296" s="115"/>
      <c r="C296" s="118"/>
      <c r="D296" s="119"/>
      <c r="E296" s="120"/>
      <c r="F296" s="121"/>
      <c r="G296" s="122"/>
      <c r="H296" s="119"/>
      <c r="I296" s="119"/>
      <c r="J296" s="119"/>
      <c r="K296" s="123"/>
      <c r="L296" s="123"/>
      <c r="M296" s="124"/>
      <c r="N296" s="125"/>
      <c r="O296" s="126"/>
      <c r="P296" s="115"/>
      <c r="Q296" s="115"/>
      <c r="R296" s="115"/>
      <c r="T296" s="115"/>
      <c r="U296" s="115"/>
      <c r="V296" s="115"/>
      <c r="W296" s="115"/>
      <c r="X296" s="115"/>
      <c r="Y296" s="115"/>
    </row>
    <row r="297" spans="1:25" ht="15.75" customHeight="1" x14ac:dyDescent="0.2">
      <c r="A297" s="115"/>
      <c r="B297" s="115"/>
      <c r="C297" s="118"/>
      <c r="D297" s="119"/>
      <c r="E297" s="120"/>
      <c r="F297" s="121"/>
      <c r="G297" s="122"/>
      <c r="H297" s="119"/>
      <c r="I297" s="119"/>
      <c r="J297" s="119"/>
      <c r="K297" s="123"/>
      <c r="L297" s="123"/>
      <c r="M297" s="124"/>
      <c r="N297" s="125"/>
      <c r="O297" s="126"/>
      <c r="P297" s="115"/>
      <c r="Q297" s="115"/>
      <c r="R297" s="115"/>
      <c r="T297" s="115"/>
      <c r="U297" s="115"/>
      <c r="V297" s="115"/>
      <c r="W297" s="115"/>
      <c r="X297" s="115"/>
      <c r="Y297" s="115"/>
    </row>
    <row r="298" spans="1:25" ht="15.75" customHeight="1" x14ac:dyDescent="0.2">
      <c r="A298" s="115"/>
      <c r="B298" s="115"/>
      <c r="C298" s="118"/>
      <c r="D298" s="119"/>
      <c r="E298" s="120"/>
      <c r="F298" s="121"/>
      <c r="G298" s="122"/>
      <c r="H298" s="119"/>
      <c r="I298" s="119"/>
      <c r="J298" s="119"/>
      <c r="K298" s="123"/>
      <c r="L298" s="123"/>
      <c r="M298" s="124"/>
      <c r="N298" s="125"/>
      <c r="O298" s="126"/>
      <c r="P298" s="115"/>
      <c r="Q298" s="115"/>
      <c r="R298" s="115"/>
      <c r="T298" s="115"/>
      <c r="U298" s="115"/>
      <c r="V298" s="115"/>
      <c r="W298" s="115"/>
      <c r="X298" s="115"/>
      <c r="Y298" s="115"/>
    </row>
    <row r="299" spans="1:25" ht="15.75" customHeight="1" x14ac:dyDescent="0.2">
      <c r="A299" s="115"/>
      <c r="B299" s="115"/>
      <c r="C299" s="118"/>
      <c r="D299" s="119"/>
      <c r="E299" s="120"/>
      <c r="F299" s="121"/>
      <c r="G299" s="122"/>
      <c r="H299" s="119"/>
      <c r="I299" s="119"/>
      <c r="J299" s="119"/>
      <c r="K299" s="123"/>
      <c r="L299" s="123"/>
      <c r="M299" s="124"/>
      <c r="N299" s="125"/>
      <c r="O299" s="126"/>
      <c r="P299" s="115"/>
      <c r="Q299" s="115"/>
      <c r="R299" s="115"/>
      <c r="T299" s="115"/>
      <c r="U299" s="115"/>
      <c r="V299" s="115"/>
      <c r="W299" s="115"/>
      <c r="X299" s="115"/>
      <c r="Y299" s="115"/>
    </row>
    <row r="300" spans="1:25" ht="15.75" customHeight="1" x14ac:dyDescent="0.2">
      <c r="A300" s="115"/>
      <c r="B300" s="115"/>
      <c r="C300" s="118"/>
      <c r="D300" s="119"/>
      <c r="E300" s="120"/>
      <c r="F300" s="121"/>
      <c r="G300" s="122"/>
      <c r="H300" s="119"/>
      <c r="I300" s="119"/>
      <c r="J300" s="119"/>
      <c r="K300" s="123"/>
      <c r="L300" s="123"/>
      <c r="M300" s="124"/>
      <c r="N300" s="125"/>
      <c r="O300" s="126"/>
      <c r="P300" s="115"/>
      <c r="Q300" s="115"/>
      <c r="R300" s="115"/>
      <c r="T300" s="115"/>
      <c r="U300" s="115"/>
      <c r="V300" s="115"/>
      <c r="W300" s="115"/>
      <c r="X300" s="115"/>
      <c r="Y300" s="115"/>
    </row>
    <row r="301" spans="1:25" ht="15.75" customHeight="1" x14ac:dyDescent="0.2">
      <c r="A301" s="115"/>
      <c r="B301" s="115"/>
      <c r="C301" s="118"/>
      <c r="D301" s="119"/>
      <c r="E301" s="120"/>
      <c r="F301" s="121"/>
      <c r="G301" s="122"/>
      <c r="H301" s="119"/>
      <c r="I301" s="119"/>
      <c r="J301" s="119"/>
      <c r="K301" s="123"/>
      <c r="L301" s="123"/>
      <c r="M301" s="124"/>
      <c r="N301" s="125"/>
      <c r="O301" s="126"/>
      <c r="P301" s="115"/>
      <c r="Q301" s="115"/>
      <c r="R301" s="115"/>
      <c r="T301" s="115"/>
      <c r="U301" s="115"/>
      <c r="V301" s="115"/>
      <c r="W301" s="115"/>
      <c r="X301" s="115"/>
      <c r="Y301" s="115"/>
    </row>
    <row r="302" spans="1:25" ht="15.75" customHeight="1" x14ac:dyDescent="0.2">
      <c r="A302" s="115"/>
      <c r="B302" s="115"/>
      <c r="C302" s="118"/>
      <c r="D302" s="119"/>
      <c r="E302" s="120"/>
      <c r="F302" s="121"/>
      <c r="G302" s="122"/>
      <c r="H302" s="119"/>
      <c r="I302" s="119"/>
      <c r="J302" s="119"/>
      <c r="K302" s="123"/>
      <c r="L302" s="123"/>
      <c r="M302" s="124"/>
      <c r="N302" s="125"/>
      <c r="O302" s="126"/>
      <c r="P302" s="115"/>
      <c r="Q302" s="115"/>
      <c r="R302" s="115"/>
      <c r="T302" s="115"/>
      <c r="U302" s="115"/>
      <c r="V302" s="115"/>
      <c r="W302" s="115"/>
      <c r="X302" s="115"/>
      <c r="Y302" s="115"/>
    </row>
    <row r="303" spans="1:25" ht="15.75" customHeight="1" x14ac:dyDescent="0.2">
      <c r="A303" s="115"/>
      <c r="B303" s="115"/>
      <c r="C303" s="118"/>
      <c r="D303" s="119"/>
      <c r="E303" s="120"/>
      <c r="F303" s="121"/>
      <c r="G303" s="122"/>
      <c r="H303" s="119"/>
      <c r="I303" s="119"/>
      <c r="J303" s="119"/>
      <c r="K303" s="123"/>
      <c r="L303" s="123"/>
      <c r="M303" s="124"/>
      <c r="N303" s="125"/>
      <c r="O303" s="126"/>
      <c r="P303" s="115"/>
      <c r="Q303" s="115"/>
      <c r="R303" s="115"/>
      <c r="T303" s="115"/>
      <c r="U303" s="115"/>
      <c r="V303" s="115"/>
      <c r="W303" s="115"/>
      <c r="X303" s="115"/>
      <c r="Y303" s="115"/>
    </row>
    <row r="304" spans="1:25" ht="15.75" customHeight="1" x14ac:dyDescent="0.2">
      <c r="A304" s="115"/>
      <c r="B304" s="115"/>
      <c r="C304" s="118"/>
      <c r="D304" s="119"/>
      <c r="E304" s="120"/>
      <c r="F304" s="121"/>
      <c r="G304" s="122"/>
      <c r="H304" s="119"/>
      <c r="I304" s="119"/>
      <c r="J304" s="119"/>
      <c r="K304" s="123"/>
      <c r="L304" s="123"/>
      <c r="M304" s="124"/>
      <c r="N304" s="125"/>
      <c r="O304" s="126"/>
      <c r="P304" s="115"/>
      <c r="Q304" s="115"/>
      <c r="R304" s="115"/>
      <c r="T304" s="115"/>
      <c r="U304" s="115"/>
      <c r="V304" s="115"/>
      <c r="W304" s="115"/>
      <c r="X304" s="115"/>
      <c r="Y304" s="115"/>
    </row>
    <row r="305" spans="1:25" ht="15.75" customHeight="1" x14ac:dyDescent="0.2">
      <c r="A305" s="115"/>
      <c r="B305" s="115"/>
      <c r="C305" s="118"/>
      <c r="D305" s="119"/>
      <c r="E305" s="120"/>
      <c r="F305" s="121"/>
      <c r="G305" s="122"/>
      <c r="H305" s="119"/>
      <c r="I305" s="119"/>
      <c r="J305" s="119"/>
      <c r="K305" s="123"/>
      <c r="L305" s="123"/>
      <c r="M305" s="124"/>
      <c r="N305" s="125"/>
      <c r="O305" s="126"/>
      <c r="P305" s="115"/>
      <c r="Q305" s="115"/>
      <c r="R305" s="115"/>
      <c r="T305" s="115"/>
      <c r="U305" s="115"/>
      <c r="V305" s="115"/>
      <c r="W305" s="115"/>
      <c r="X305" s="115"/>
      <c r="Y305" s="115"/>
    </row>
    <row r="306" spans="1:25" ht="15.75" customHeight="1" x14ac:dyDescent="0.2">
      <c r="A306" s="115"/>
      <c r="B306" s="115"/>
      <c r="C306" s="118"/>
      <c r="D306" s="119"/>
      <c r="E306" s="120"/>
      <c r="F306" s="121"/>
      <c r="G306" s="122"/>
      <c r="H306" s="119"/>
      <c r="I306" s="119"/>
      <c r="J306" s="119"/>
      <c r="K306" s="123"/>
      <c r="L306" s="123"/>
      <c r="M306" s="124"/>
      <c r="N306" s="125"/>
      <c r="O306" s="126"/>
      <c r="P306" s="115"/>
      <c r="Q306" s="115"/>
      <c r="R306" s="115"/>
      <c r="T306" s="115"/>
      <c r="U306" s="115"/>
      <c r="V306" s="115"/>
      <c r="W306" s="115"/>
      <c r="X306" s="115"/>
      <c r="Y306" s="115"/>
    </row>
    <row r="307" spans="1:25" ht="15.75" customHeight="1" x14ac:dyDescent="0.2">
      <c r="A307" s="115"/>
      <c r="B307" s="115"/>
      <c r="C307" s="118"/>
      <c r="D307" s="119"/>
      <c r="E307" s="120"/>
      <c r="F307" s="121"/>
      <c r="G307" s="122"/>
      <c r="H307" s="119"/>
      <c r="I307" s="119"/>
      <c r="J307" s="119"/>
      <c r="K307" s="123"/>
      <c r="L307" s="123"/>
      <c r="M307" s="124"/>
      <c r="N307" s="125"/>
      <c r="O307" s="126"/>
      <c r="P307" s="115"/>
      <c r="Q307" s="115"/>
      <c r="R307" s="115"/>
      <c r="T307" s="115"/>
      <c r="U307" s="115"/>
      <c r="V307" s="115"/>
      <c r="W307" s="115"/>
      <c r="X307" s="115"/>
      <c r="Y307" s="115"/>
    </row>
    <row r="308" spans="1:25" ht="15.75" customHeight="1" x14ac:dyDescent="0.2">
      <c r="A308" s="115"/>
      <c r="B308" s="115"/>
      <c r="C308" s="118"/>
      <c r="D308" s="119"/>
      <c r="E308" s="120"/>
      <c r="F308" s="121"/>
      <c r="G308" s="122"/>
      <c r="H308" s="119"/>
      <c r="I308" s="119"/>
      <c r="J308" s="119"/>
      <c r="K308" s="123"/>
      <c r="L308" s="123"/>
      <c r="M308" s="124"/>
      <c r="N308" s="125"/>
      <c r="O308" s="126"/>
      <c r="P308" s="115"/>
      <c r="Q308" s="115"/>
      <c r="R308" s="115"/>
      <c r="T308" s="115"/>
      <c r="U308" s="115"/>
      <c r="V308" s="115"/>
      <c r="W308" s="115"/>
      <c r="X308" s="115"/>
      <c r="Y308" s="115"/>
    </row>
    <row r="309" spans="1:25" ht="15.75" customHeight="1" x14ac:dyDescent="0.2">
      <c r="A309" s="115"/>
      <c r="B309" s="115"/>
      <c r="C309" s="118"/>
      <c r="D309" s="119"/>
      <c r="E309" s="120"/>
      <c r="F309" s="121"/>
      <c r="G309" s="122"/>
      <c r="H309" s="119"/>
      <c r="I309" s="119"/>
      <c r="J309" s="119"/>
      <c r="K309" s="123"/>
      <c r="L309" s="123"/>
      <c r="M309" s="124"/>
      <c r="N309" s="125"/>
      <c r="O309" s="126"/>
      <c r="P309" s="115"/>
      <c r="Q309" s="115"/>
      <c r="R309" s="115"/>
      <c r="T309" s="115"/>
      <c r="U309" s="115"/>
      <c r="V309" s="115"/>
      <c r="W309" s="115"/>
      <c r="X309" s="115"/>
      <c r="Y309" s="115"/>
    </row>
    <row r="310" spans="1:25" ht="15.75" customHeight="1" x14ac:dyDescent="0.2">
      <c r="A310" s="115"/>
      <c r="B310" s="115"/>
      <c r="C310" s="118"/>
      <c r="D310" s="119"/>
      <c r="E310" s="120"/>
      <c r="F310" s="121"/>
      <c r="G310" s="122"/>
      <c r="H310" s="119"/>
      <c r="I310" s="119"/>
      <c r="J310" s="119"/>
      <c r="K310" s="123"/>
      <c r="L310" s="123"/>
      <c r="M310" s="124"/>
      <c r="N310" s="125"/>
      <c r="O310" s="126"/>
      <c r="P310" s="115"/>
      <c r="Q310" s="115"/>
      <c r="R310" s="115"/>
      <c r="T310" s="115"/>
      <c r="U310" s="115"/>
      <c r="V310" s="115"/>
      <c r="W310" s="115"/>
      <c r="X310" s="115"/>
      <c r="Y310" s="115"/>
    </row>
    <row r="311" spans="1:25" ht="15.75" customHeight="1" x14ac:dyDescent="0.2">
      <c r="A311" s="115"/>
      <c r="B311" s="115"/>
      <c r="C311" s="118"/>
      <c r="D311" s="119"/>
      <c r="E311" s="120"/>
      <c r="F311" s="121"/>
      <c r="G311" s="122"/>
      <c r="H311" s="119"/>
      <c r="I311" s="119"/>
      <c r="J311" s="119"/>
      <c r="K311" s="123"/>
      <c r="L311" s="123"/>
      <c r="M311" s="124"/>
      <c r="N311" s="125"/>
      <c r="O311" s="126"/>
      <c r="P311" s="115"/>
      <c r="Q311" s="115"/>
      <c r="R311" s="115"/>
      <c r="T311" s="115"/>
      <c r="U311" s="115"/>
      <c r="V311" s="115"/>
      <c r="W311" s="115"/>
      <c r="X311" s="115"/>
      <c r="Y311" s="115"/>
    </row>
    <row r="312" spans="1:25" ht="15.75" customHeight="1" x14ac:dyDescent="0.2">
      <c r="A312" s="115"/>
      <c r="B312" s="115"/>
      <c r="C312" s="118"/>
      <c r="D312" s="119"/>
      <c r="E312" s="120"/>
      <c r="F312" s="121"/>
      <c r="G312" s="122"/>
      <c r="H312" s="119"/>
      <c r="I312" s="119"/>
      <c r="J312" s="119"/>
      <c r="K312" s="123"/>
      <c r="L312" s="123"/>
      <c r="M312" s="124"/>
      <c r="N312" s="125"/>
      <c r="O312" s="126"/>
      <c r="P312" s="115"/>
      <c r="Q312" s="115"/>
      <c r="R312" s="115"/>
      <c r="T312" s="115"/>
      <c r="U312" s="115"/>
      <c r="V312" s="115"/>
      <c r="W312" s="115"/>
      <c r="X312" s="115"/>
      <c r="Y312" s="115"/>
    </row>
    <row r="313" spans="1:25" ht="15.75" customHeight="1" x14ac:dyDescent="0.2">
      <c r="A313" s="115"/>
      <c r="B313" s="115"/>
      <c r="C313" s="118"/>
      <c r="D313" s="119"/>
      <c r="E313" s="120"/>
      <c r="F313" s="121"/>
      <c r="G313" s="122"/>
      <c r="H313" s="119"/>
      <c r="I313" s="119"/>
      <c r="J313" s="119"/>
      <c r="K313" s="123"/>
      <c r="L313" s="123"/>
      <c r="M313" s="124"/>
      <c r="N313" s="125"/>
      <c r="O313" s="126"/>
      <c r="P313" s="115"/>
      <c r="Q313" s="115"/>
      <c r="R313" s="115"/>
      <c r="T313" s="115"/>
      <c r="U313" s="115"/>
      <c r="V313" s="115"/>
      <c r="W313" s="115"/>
      <c r="X313" s="115"/>
      <c r="Y313" s="115"/>
    </row>
    <row r="314" spans="1:25" ht="15.75" customHeight="1" x14ac:dyDescent="0.2">
      <c r="A314" s="115"/>
      <c r="B314" s="115"/>
      <c r="C314" s="118"/>
      <c r="D314" s="119"/>
      <c r="E314" s="120"/>
      <c r="F314" s="121"/>
      <c r="G314" s="122"/>
      <c r="H314" s="119"/>
      <c r="I314" s="119"/>
      <c r="J314" s="119"/>
      <c r="K314" s="123"/>
      <c r="L314" s="123"/>
      <c r="M314" s="124"/>
      <c r="N314" s="125"/>
      <c r="O314" s="126"/>
      <c r="P314" s="115"/>
      <c r="Q314" s="115"/>
      <c r="R314" s="115"/>
      <c r="T314" s="115"/>
      <c r="U314" s="115"/>
      <c r="V314" s="115"/>
      <c r="W314" s="115"/>
      <c r="X314" s="115"/>
      <c r="Y314" s="115"/>
    </row>
    <row r="315" spans="1:25" ht="15.75" customHeight="1" x14ac:dyDescent="0.2">
      <c r="A315" s="115"/>
      <c r="B315" s="115"/>
      <c r="C315" s="118"/>
      <c r="D315" s="119"/>
      <c r="E315" s="120"/>
      <c r="F315" s="121"/>
      <c r="G315" s="122"/>
      <c r="H315" s="119"/>
      <c r="I315" s="119"/>
      <c r="J315" s="119"/>
      <c r="K315" s="123"/>
      <c r="L315" s="123"/>
      <c r="M315" s="124"/>
      <c r="N315" s="125"/>
      <c r="O315" s="126"/>
      <c r="P315" s="115"/>
      <c r="Q315" s="115"/>
      <c r="R315" s="115"/>
      <c r="T315" s="115"/>
      <c r="U315" s="115"/>
      <c r="V315" s="115"/>
      <c r="W315" s="115"/>
      <c r="X315" s="115"/>
      <c r="Y315" s="115"/>
    </row>
    <row r="316" spans="1:25" ht="15.75" customHeight="1" x14ac:dyDescent="0.2">
      <c r="A316" s="115"/>
      <c r="B316" s="115"/>
      <c r="C316" s="118"/>
      <c r="D316" s="119"/>
      <c r="E316" s="120"/>
      <c r="F316" s="121"/>
      <c r="G316" s="122"/>
      <c r="H316" s="119"/>
      <c r="I316" s="119"/>
      <c r="J316" s="119"/>
      <c r="K316" s="123"/>
      <c r="L316" s="123"/>
      <c r="M316" s="124"/>
      <c r="N316" s="125"/>
      <c r="O316" s="126"/>
      <c r="P316" s="115"/>
      <c r="Q316" s="115"/>
      <c r="R316" s="115"/>
      <c r="T316" s="115"/>
      <c r="U316" s="115"/>
      <c r="V316" s="115"/>
      <c r="W316" s="115"/>
      <c r="X316" s="115"/>
      <c r="Y316" s="115"/>
    </row>
    <row r="317" spans="1:25" ht="15.75" customHeight="1" x14ac:dyDescent="0.2">
      <c r="A317" s="115"/>
      <c r="B317" s="115"/>
      <c r="C317" s="118"/>
      <c r="D317" s="119"/>
      <c r="E317" s="120"/>
      <c r="F317" s="121"/>
      <c r="G317" s="122"/>
      <c r="H317" s="119"/>
      <c r="I317" s="119"/>
      <c r="J317" s="119"/>
      <c r="K317" s="123"/>
      <c r="L317" s="123"/>
      <c r="M317" s="124"/>
      <c r="N317" s="125"/>
      <c r="O317" s="126"/>
      <c r="P317" s="115"/>
      <c r="Q317" s="115"/>
      <c r="R317" s="115"/>
      <c r="T317" s="115"/>
      <c r="U317" s="115"/>
      <c r="V317" s="115"/>
      <c r="W317" s="115"/>
      <c r="X317" s="115"/>
      <c r="Y317" s="115"/>
    </row>
    <row r="318" spans="1:25" ht="15.75" customHeight="1" x14ac:dyDescent="0.2">
      <c r="A318" s="115"/>
      <c r="B318" s="115"/>
      <c r="C318" s="118"/>
      <c r="D318" s="119"/>
      <c r="E318" s="120"/>
      <c r="F318" s="121"/>
      <c r="G318" s="122"/>
      <c r="H318" s="119"/>
      <c r="I318" s="119"/>
      <c r="J318" s="119"/>
      <c r="K318" s="123"/>
      <c r="L318" s="123"/>
      <c r="M318" s="124"/>
      <c r="N318" s="125"/>
      <c r="O318" s="126"/>
      <c r="P318" s="115"/>
      <c r="Q318" s="115"/>
      <c r="R318" s="115"/>
      <c r="T318" s="115"/>
      <c r="U318" s="115"/>
      <c r="V318" s="115"/>
      <c r="W318" s="115"/>
      <c r="X318" s="115"/>
      <c r="Y318" s="115"/>
    </row>
    <row r="319" spans="1:25" ht="15.75" customHeight="1" x14ac:dyDescent="0.2">
      <c r="A319" s="115"/>
      <c r="B319" s="115"/>
      <c r="C319" s="118"/>
      <c r="D319" s="119"/>
      <c r="E319" s="120"/>
      <c r="F319" s="121"/>
      <c r="G319" s="122"/>
      <c r="H319" s="119"/>
      <c r="I319" s="119"/>
      <c r="J319" s="119"/>
      <c r="K319" s="123"/>
      <c r="L319" s="123"/>
      <c r="M319" s="124"/>
      <c r="N319" s="125"/>
      <c r="O319" s="126"/>
      <c r="P319" s="115"/>
      <c r="Q319" s="115"/>
      <c r="R319" s="115"/>
      <c r="T319" s="115"/>
      <c r="U319" s="115"/>
      <c r="V319" s="115"/>
      <c r="W319" s="115"/>
      <c r="X319" s="115"/>
      <c r="Y319" s="115"/>
    </row>
    <row r="320" spans="1:25" ht="15.75" customHeight="1" x14ac:dyDescent="0.2">
      <c r="A320" s="115"/>
      <c r="B320" s="115"/>
      <c r="C320" s="118"/>
      <c r="D320" s="119"/>
      <c r="E320" s="120"/>
      <c r="F320" s="121"/>
      <c r="G320" s="122"/>
      <c r="H320" s="119"/>
      <c r="I320" s="119"/>
      <c r="J320" s="119"/>
      <c r="K320" s="123"/>
      <c r="L320" s="123"/>
      <c r="M320" s="124"/>
      <c r="N320" s="125"/>
      <c r="O320" s="126"/>
      <c r="P320" s="115"/>
      <c r="Q320" s="115"/>
      <c r="R320" s="115"/>
      <c r="T320" s="115"/>
      <c r="U320" s="115"/>
      <c r="V320" s="115"/>
      <c r="W320" s="115"/>
      <c r="X320" s="115"/>
      <c r="Y320" s="115"/>
    </row>
    <row r="321" spans="1:25" ht="15.75" customHeight="1" x14ac:dyDescent="0.2">
      <c r="A321" s="115"/>
      <c r="B321" s="115"/>
      <c r="C321" s="118"/>
      <c r="D321" s="119"/>
      <c r="E321" s="120"/>
      <c r="F321" s="121"/>
      <c r="G321" s="122"/>
      <c r="H321" s="119"/>
      <c r="I321" s="119"/>
      <c r="J321" s="119"/>
      <c r="K321" s="123"/>
      <c r="L321" s="123"/>
      <c r="M321" s="124"/>
      <c r="N321" s="125"/>
      <c r="O321" s="126"/>
      <c r="P321" s="115"/>
      <c r="Q321" s="115"/>
      <c r="R321" s="115"/>
      <c r="T321" s="115"/>
      <c r="U321" s="115"/>
      <c r="V321" s="115"/>
      <c r="W321" s="115"/>
      <c r="X321" s="115"/>
      <c r="Y321" s="115"/>
    </row>
    <row r="322" spans="1:25" ht="15.75" customHeight="1" x14ac:dyDescent="0.2">
      <c r="A322" s="115"/>
      <c r="B322" s="115"/>
      <c r="C322" s="118"/>
      <c r="D322" s="119"/>
      <c r="E322" s="120"/>
      <c r="F322" s="121"/>
      <c r="G322" s="122"/>
      <c r="H322" s="119"/>
      <c r="I322" s="119"/>
      <c r="J322" s="119"/>
      <c r="K322" s="123"/>
      <c r="L322" s="123"/>
      <c r="M322" s="124"/>
      <c r="N322" s="125"/>
      <c r="O322" s="126"/>
      <c r="P322" s="115"/>
      <c r="Q322" s="115"/>
      <c r="R322" s="115"/>
      <c r="T322" s="115"/>
      <c r="U322" s="115"/>
      <c r="V322" s="115"/>
      <c r="W322" s="115"/>
      <c r="X322" s="115"/>
      <c r="Y322" s="115"/>
    </row>
    <row r="323" spans="1:25" ht="15.75" customHeight="1" x14ac:dyDescent="0.2">
      <c r="A323" s="115"/>
      <c r="B323" s="115"/>
      <c r="C323" s="118"/>
      <c r="D323" s="119"/>
      <c r="E323" s="120"/>
      <c r="F323" s="121"/>
      <c r="G323" s="122"/>
      <c r="H323" s="119"/>
      <c r="I323" s="119"/>
      <c r="J323" s="119"/>
      <c r="K323" s="123"/>
      <c r="L323" s="123"/>
      <c r="M323" s="124"/>
      <c r="N323" s="125"/>
      <c r="O323" s="126"/>
      <c r="P323" s="115"/>
      <c r="Q323" s="115"/>
      <c r="R323" s="115"/>
      <c r="T323" s="115"/>
      <c r="U323" s="115"/>
      <c r="V323" s="115"/>
      <c r="W323" s="115"/>
      <c r="X323" s="115"/>
      <c r="Y323" s="115"/>
    </row>
    <row r="324" spans="1:25" ht="15.75" customHeight="1" x14ac:dyDescent="0.2">
      <c r="A324" s="115"/>
      <c r="B324" s="115"/>
      <c r="C324" s="118"/>
      <c r="D324" s="119"/>
      <c r="E324" s="120"/>
      <c r="F324" s="121"/>
      <c r="G324" s="122"/>
      <c r="H324" s="119"/>
      <c r="I324" s="119"/>
      <c r="J324" s="119"/>
      <c r="K324" s="123"/>
      <c r="L324" s="123"/>
      <c r="M324" s="124"/>
      <c r="N324" s="125"/>
      <c r="O324" s="126"/>
      <c r="P324" s="115"/>
      <c r="Q324" s="115"/>
      <c r="R324" s="115"/>
      <c r="T324" s="115"/>
      <c r="U324" s="115"/>
      <c r="V324" s="115"/>
      <c r="W324" s="115"/>
      <c r="X324" s="115"/>
      <c r="Y324" s="115"/>
    </row>
    <row r="325" spans="1:25" ht="15.75" customHeight="1" x14ac:dyDescent="0.2">
      <c r="A325" s="115"/>
      <c r="B325" s="115"/>
      <c r="C325" s="118"/>
      <c r="D325" s="119"/>
      <c r="E325" s="120"/>
      <c r="F325" s="121"/>
      <c r="G325" s="122"/>
      <c r="H325" s="119"/>
      <c r="I325" s="119"/>
      <c r="J325" s="119"/>
      <c r="K325" s="123"/>
      <c r="L325" s="123"/>
      <c r="M325" s="124"/>
      <c r="N325" s="125"/>
      <c r="O325" s="126"/>
      <c r="P325" s="115"/>
      <c r="Q325" s="115"/>
      <c r="R325" s="115"/>
      <c r="T325" s="115"/>
      <c r="U325" s="115"/>
      <c r="V325" s="115"/>
      <c r="W325" s="115"/>
      <c r="X325" s="115"/>
      <c r="Y325" s="115"/>
    </row>
    <row r="326" spans="1:25" ht="15.75" customHeight="1" x14ac:dyDescent="0.2">
      <c r="A326" s="115"/>
      <c r="B326" s="115"/>
      <c r="C326" s="118"/>
      <c r="D326" s="119"/>
      <c r="E326" s="120"/>
      <c r="F326" s="121"/>
      <c r="G326" s="122"/>
      <c r="H326" s="119"/>
      <c r="I326" s="119"/>
      <c r="J326" s="119"/>
      <c r="K326" s="123"/>
      <c r="L326" s="123"/>
      <c r="M326" s="124"/>
      <c r="N326" s="125"/>
      <c r="O326" s="126"/>
      <c r="P326" s="115"/>
      <c r="Q326" s="115"/>
      <c r="R326" s="115"/>
      <c r="T326" s="115"/>
      <c r="U326" s="115"/>
      <c r="V326" s="115"/>
      <c r="W326" s="115"/>
      <c r="X326" s="115"/>
      <c r="Y326" s="115"/>
    </row>
    <row r="327" spans="1:25" ht="15.75" customHeight="1" x14ac:dyDescent="0.2">
      <c r="A327" s="115"/>
      <c r="B327" s="115"/>
      <c r="C327" s="118"/>
      <c r="D327" s="119"/>
      <c r="E327" s="120"/>
      <c r="F327" s="121"/>
      <c r="G327" s="122"/>
      <c r="H327" s="119"/>
      <c r="I327" s="119"/>
      <c r="J327" s="119"/>
      <c r="K327" s="123"/>
      <c r="L327" s="123"/>
      <c r="M327" s="124"/>
      <c r="N327" s="125"/>
      <c r="O327" s="126"/>
      <c r="P327" s="115"/>
      <c r="Q327" s="115"/>
      <c r="R327" s="115"/>
      <c r="T327" s="115"/>
      <c r="U327" s="115"/>
      <c r="V327" s="115"/>
      <c r="W327" s="115"/>
      <c r="X327" s="115"/>
      <c r="Y327" s="115"/>
    </row>
    <row r="328" spans="1:25" ht="15.75" customHeight="1" x14ac:dyDescent="0.2">
      <c r="A328" s="115"/>
      <c r="B328" s="115"/>
      <c r="C328" s="118"/>
      <c r="D328" s="119"/>
      <c r="E328" s="120"/>
      <c r="F328" s="121"/>
      <c r="G328" s="122"/>
      <c r="H328" s="119"/>
      <c r="I328" s="119"/>
      <c r="J328" s="119"/>
      <c r="K328" s="123"/>
      <c r="L328" s="123"/>
      <c r="M328" s="124"/>
      <c r="N328" s="125"/>
      <c r="O328" s="126"/>
      <c r="P328" s="115"/>
      <c r="Q328" s="115"/>
      <c r="R328" s="115"/>
      <c r="T328" s="115"/>
      <c r="U328" s="115"/>
      <c r="V328" s="115"/>
      <c r="W328" s="115"/>
      <c r="X328" s="115"/>
      <c r="Y328" s="115"/>
    </row>
    <row r="329" spans="1:25" ht="15.75" customHeight="1" x14ac:dyDescent="0.2">
      <c r="A329" s="115"/>
      <c r="B329" s="115"/>
      <c r="C329" s="118"/>
      <c r="D329" s="119"/>
      <c r="E329" s="120"/>
      <c r="F329" s="121"/>
      <c r="G329" s="122"/>
      <c r="H329" s="119"/>
      <c r="I329" s="119"/>
      <c r="J329" s="119"/>
      <c r="K329" s="123"/>
      <c r="L329" s="123"/>
      <c r="M329" s="124"/>
      <c r="N329" s="125"/>
      <c r="O329" s="126"/>
      <c r="P329" s="115"/>
      <c r="Q329" s="115"/>
      <c r="R329" s="115"/>
      <c r="T329" s="115"/>
      <c r="U329" s="115"/>
      <c r="V329" s="115"/>
      <c r="W329" s="115"/>
      <c r="X329" s="115"/>
      <c r="Y329" s="115"/>
    </row>
    <row r="330" spans="1:25" ht="15.75" customHeight="1" x14ac:dyDescent="0.2">
      <c r="A330" s="115"/>
      <c r="B330" s="115"/>
      <c r="C330" s="118"/>
      <c r="D330" s="119"/>
      <c r="E330" s="120"/>
      <c r="F330" s="121"/>
      <c r="G330" s="122"/>
      <c r="H330" s="119"/>
      <c r="I330" s="119"/>
      <c r="J330" s="119"/>
      <c r="K330" s="123"/>
      <c r="L330" s="123"/>
      <c r="M330" s="124"/>
      <c r="N330" s="125"/>
      <c r="O330" s="126"/>
      <c r="P330" s="115"/>
      <c r="Q330" s="115"/>
      <c r="R330" s="115"/>
      <c r="T330" s="115"/>
      <c r="U330" s="115"/>
      <c r="V330" s="115"/>
      <c r="W330" s="115"/>
      <c r="X330" s="115"/>
      <c r="Y330" s="115"/>
    </row>
    <row r="331" spans="1:25" ht="15.75" customHeight="1" x14ac:dyDescent="0.2">
      <c r="A331" s="115"/>
      <c r="B331" s="115"/>
      <c r="C331" s="118"/>
      <c r="D331" s="119"/>
      <c r="E331" s="120"/>
      <c r="F331" s="121"/>
      <c r="G331" s="122"/>
      <c r="H331" s="119"/>
      <c r="I331" s="119"/>
      <c r="J331" s="119"/>
      <c r="K331" s="123"/>
      <c r="L331" s="123"/>
      <c r="M331" s="124"/>
      <c r="N331" s="125"/>
      <c r="O331" s="126"/>
      <c r="P331" s="115"/>
      <c r="Q331" s="115"/>
      <c r="R331" s="115"/>
      <c r="T331" s="115"/>
      <c r="U331" s="115"/>
      <c r="V331" s="115"/>
      <c r="W331" s="115"/>
      <c r="X331" s="115"/>
      <c r="Y331" s="115"/>
    </row>
    <row r="332" spans="1:25" ht="15.75" customHeight="1" x14ac:dyDescent="0.2">
      <c r="A332" s="115"/>
      <c r="B332" s="115"/>
      <c r="C332" s="118"/>
      <c r="D332" s="119"/>
      <c r="E332" s="120"/>
      <c r="F332" s="121"/>
      <c r="G332" s="122"/>
      <c r="H332" s="119"/>
      <c r="I332" s="119"/>
      <c r="J332" s="119"/>
      <c r="K332" s="123"/>
      <c r="L332" s="123"/>
      <c r="M332" s="124"/>
      <c r="N332" s="125"/>
      <c r="O332" s="126"/>
      <c r="P332" s="115"/>
      <c r="Q332" s="115"/>
      <c r="R332" s="115"/>
      <c r="T332" s="115"/>
      <c r="U332" s="115"/>
      <c r="V332" s="115"/>
      <c r="W332" s="115"/>
      <c r="X332" s="115"/>
      <c r="Y332" s="115"/>
    </row>
    <row r="333" spans="1:25" ht="15.75" customHeight="1" x14ac:dyDescent="0.2">
      <c r="A333" s="115"/>
      <c r="B333" s="115"/>
      <c r="C333" s="118"/>
      <c r="D333" s="119"/>
      <c r="E333" s="120"/>
      <c r="F333" s="121"/>
      <c r="G333" s="122"/>
      <c r="H333" s="119"/>
      <c r="I333" s="119"/>
      <c r="J333" s="119"/>
      <c r="K333" s="123"/>
      <c r="L333" s="123"/>
      <c r="M333" s="124"/>
      <c r="N333" s="125"/>
      <c r="O333" s="126"/>
      <c r="P333" s="115"/>
      <c r="Q333" s="115"/>
      <c r="R333" s="115"/>
      <c r="T333" s="115"/>
      <c r="U333" s="115"/>
      <c r="V333" s="115"/>
      <c r="W333" s="115"/>
      <c r="X333" s="115"/>
      <c r="Y333" s="115"/>
    </row>
    <row r="334" spans="1:25" ht="15.75" customHeight="1" x14ac:dyDescent="0.2">
      <c r="A334" s="115"/>
      <c r="B334" s="115"/>
      <c r="C334" s="118"/>
      <c r="D334" s="119"/>
      <c r="E334" s="120"/>
      <c r="F334" s="121"/>
      <c r="G334" s="122"/>
      <c r="H334" s="119"/>
      <c r="I334" s="119"/>
      <c r="J334" s="119"/>
      <c r="K334" s="123"/>
      <c r="L334" s="123"/>
      <c r="M334" s="124"/>
      <c r="N334" s="125"/>
      <c r="O334" s="126"/>
      <c r="P334" s="115"/>
      <c r="Q334" s="115"/>
      <c r="R334" s="115"/>
      <c r="T334" s="115"/>
      <c r="U334" s="115"/>
      <c r="V334" s="115"/>
      <c r="W334" s="115"/>
      <c r="X334" s="115"/>
      <c r="Y334" s="115"/>
    </row>
    <row r="335" spans="1:25" ht="15.75" customHeight="1" x14ac:dyDescent="0.2">
      <c r="A335" s="115"/>
      <c r="B335" s="115"/>
      <c r="C335" s="118"/>
      <c r="D335" s="119"/>
      <c r="E335" s="120"/>
      <c r="F335" s="121"/>
      <c r="G335" s="122"/>
      <c r="H335" s="119"/>
      <c r="I335" s="119"/>
      <c r="J335" s="119"/>
      <c r="K335" s="123"/>
      <c r="L335" s="123"/>
      <c r="M335" s="124"/>
      <c r="N335" s="125"/>
      <c r="O335" s="126"/>
      <c r="P335" s="115"/>
      <c r="Q335" s="115"/>
      <c r="R335" s="115"/>
      <c r="T335" s="115"/>
      <c r="U335" s="115"/>
      <c r="V335" s="115"/>
      <c r="W335" s="115"/>
      <c r="X335" s="115"/>
      <c r="Y335" s="115"/>
    </row>
    <row r="336" spans="1:25" ht="15.75" customHeight="1" x14ac:dyDescent="0.2">
      <c r="A336" s="115"/>
      <c r="B336" s="115"/>
      <c r="C336" s="118"/>
      <c r="D336" s="119"/>
      <c r="E336" s="120"/>
      <c r="F336" s="121"/>
      <c r="G336" s="122"/>
      <c r="H336" s="119"/>
      <c r="I336" s="119"/>
      <c r="J336" s="119"/>
      <c r="K336" s="123"/>
      <c r="L336" s="123"/>
      <c r="M336" s="124"/>
      <c r="N336" s="125"/>
      <c r="O336" s="126"/>
      <c r="P336" s="115"/>
      <c r="Q336" s="115"/>
      <c r="R336" s="115"/>
      <c r="T336" s="115"/>
      <c r="U336" s="115"/>
      <c r="V336" s="115"/>
      <c r="W336" s="115"/>
      <c r="X336" s="115"/>
      <c r="Y336" s="115"/>
    </row>
    <row r="337" spans="1:25" ht="15.75" customHeight="1" x14ac:dyDescent="0.2">
      <c r="A337" s="115"/>
      <c r="B337" s="115"/>
      <c r="C337" s="118"/>
      <c r="D337" s="119"/>
      <c r="E337" s="120"/>
      <c r="F337" s="121"/>
      <c r="G337" s="122"/>
      <c r="H337" s="119"/>
      <c r="I337" s="119"/>
      <c r="J337" s="119"/>
      <c r="K337" s="123"/>
      <c r="L337" s="123"/>
      <c r="M337" s="124"/>
      <c r="N337" s="125"/>
      <c r="O337" s="126"/>
      <c r="P337" s="115"/>
      <c r="Q337" s="115"/>
      <c r="R337" s="115"/>
      <c r="T337" s="115"/>
      <c r="U337" s="115"/>
      <c r="V337" s="115"/>
      <c r="W337" s="115"/>
      <c r="X337" s="115"/>
      <c r="Y337" s="115"/>
    </row>
    <row r="338" spans="1:25" ht="15.75" customHeight="1" x14ac:dyDescent="0.2">
      <c r="A338" s="115"/>
      <c r="B338" s="115"/>
      <c r="C338" s="118"/>
      <c r="D338" s="119"/>
      <c r="E338" s="120"/>
      <c r="F338" s="121"/>
      <c r="G338" s="122"/>
      <c r="H338" s="119"/>
      <c r="I338" s="119"/>
      <c r="J338" s="119"/>
      <c r="K338" s="123"/>
      <c r="L338" s="123"/>
      <c r="M338" s="124"/>
      <c r="N338" s="125"/>
      <c r="O338" s="126"/>
      <c r="P338" s="115"/>
      <c r="Q338" s="115"/>
      <c r="R338" s="115"/>
      <c r="T338" s="115"/>
      <c r="U338" s="115"/>
      <c r="V338" s="115"/>
      <c r="W338" s="115"/>
      <c r="X338" s="115"/>
      <c r="Y338" s="115"/>
    </row>
    <row r="339" spans="1:25" ht="15.75" customHeight="1" x14ac:dyDescent="0.2">
      <c r="A339" s="115"/>
      <c r="B339" s="115"/>
      <c r="C339" s="118"/>
      <c r="D339" s="119"/>
      <c r="E339" s="120"/>
      <c r="F339" s="121"/>
      <c r="G339" s="122"/>
      <c r="H339" s="119"/>
      <c r="I339" s="119"/>
      <c r="J339" s="119"/>
      <c r="K339" s="123"/>
      <c r="L339" s="123"/>
      <c r="M339" s="124"/>
      <c r="N339" s="125"/>
      <c r="O339" s="126"/>
      <c r="P339" s="115"/>
      <c r="Q339" s="115"/>
      <c r="R339" s="115"/>
      <c r="T339" s="115"/>
      <c r="U339" s="115"/>
      <c r="V339" s="115"/>
      <c r="W339" s="115"/>
      <c r="X339" s="115"/>
      <c r="Y339" s="115"/>
    </row>
    <row r="340" spans="1:25" ht="15.75" customHeight="1" x14ac:dyDescent="0.2">
      <c r="A340" s="115"/>
      <c r="B340" s="115"/>
      <c r="C340" s="118"/>
      <c r="D340" s="119"/>
      <c r="E340" s="120"/>
      <c r="F340" s="121"/>
      <c r="G340" s="122"/>
      <c r="H340" s="119"/>
      <c r="I340" s="119"/>
      <c r="J340" s="119"/>
      <c r="K340" s="123"/>
      <c r="L340" s="123"/>
      <c r="M340" s="124"/>
      <c r="N340" s="125"/>
      <c r="O340" s="126"/>
      <c r="P340" s="115"/>
      <c r="Q340" s="115"/>
      <c r="R340" s="115"/>
      <c r="T340" s="115"/>
      <c r="U340" s="115"/>
      <c r="V340" s="115"/>
      <c r="W340" s="115"/>
      <c r="X340" s="115"/>
      <c r="Y340" s="115"/>
    </row>
    <row r="341" spans="1:25" ht="15.75" customHeight="1" x14ac:dyDescent="0.2">
      <c r="A341" s="115"/>
      <c r="B341" s="115"/>
      <c r="C341" s="118"/>
      <c r="D341" s="119"/>
      <c r="E341" s="120"/>
      <c r="F341" s="121"/>
      <c r="G341" s="122"/>
      <c r="H341" s="119"/>
      <c r="I341" s="119"/>
      <c r="J341" s="119"/>
      <c r="K341" s="123"/>
      <c r="L341" s="123"/>
      <c r="M341" s="124"/>
      <c r="N341" s="125"/>
      <c r="O341" s="126"/>
      <c r="P341" s="115"/>
      <c r="Q341" s="115"/>
      <c r="R341" s="115"/>
      <c r="T341" s="115"/>
      <c r="U341" s="115"/>
      <c r="V341" s="115"/>
      <c r="W341" s="115"/>
      <c r="X341" s="115"/>
      <c r="Y341" s="115"/>
    </row>
    <row r="342" spans="1:25" ht="15.75" customHeight="1" x14ac:dyDescent="0.2">
      <c r="A342" s="115"/>
      <c r="B342" s="115"/>
      <c r="C342" s="118"/>
      <c r="D342" s="119"/>
      <c r="E342" s="120"/>
      <c r="F342" s="121"/>
      <c r="G342" s="122"/>
      <c r="H342" s="119"/>
      <c r="I342" s="119"/>
      <c r="J342" s="119"/>
      <c r="K342" s="123"/>
      <c r="L342" s="123"/>
      <c r="M342" s="124"/>
      <c r="N342" s="125"/>
      <c r="O342" s="126"/>
      <c r="P342" s="115"/>
      <c r="Q342" s="115"/>
      <c r="R342" s="115"/>
      <c r="T342" s="115"/>
      <c r="U342" s="115"/>
      <c r="V342" s="115"/>
      <c r="W342" s="115"/>
      <c r="X342" s="115"/>
      <c r="Y342" s="115"/>
    </row>
    <row r="343" spans="1:25" ht="15.75" customHeight="1" x14ac:dyDescent="0.2">
      <c r="A343" s="115"/>
      <c r="B343" s="115"/>
      <c r="C343" s="118"/>
      <c r="D343" s="119"/>
      <c r="E343" s="120"/>
      <c r="F343" s="121"/>
      <c r="G343" s="122"/>
      <c r="H343" s="119"/>
      <c r="I343" s="119"/>
      <c r="J343" s="119"/>
      <c r="K343" s="123"/>
      <c r="L343" s="123"/>
      <c r="M343" s="124"/>
      <c r="N343" s="125"/>
      <c r="O343" s="126"/>
      <c r="P343" s="115"/>
      <c r="Q343" s="115"/>
      <c r="R343" s="115"/>
      <c r="T343" s="115"/>
      <c r="U343" s="115"/>
      <c r="V343" s="115"/>
      <c r="W343" s="115"/>
      <c r="X343" s="115"/>
      <c r="Y343" s="115"/>
    </row>
    <row r="344" spans="1:25" ht="15.75" customHeight="1" x14ac:dyDescent="0.2">
      <c r="A344" s="115"/>
      <c r="B344" s="115"/>
      <c r="C344" s="118"/>
      <c r="D344" s="119"/>
      <c r="E344" s="120"/>
      <c r="F344" s="121"/>
      <c r="G344" s="122"/>
      <c r="H344" s="119"/>
      <c r="I344" s="119"/>
      <c r="J344" s="119"/>
      <c r="K344" s="123"/>
      <c r="L344" s="123"/>
      <c r="M344" s="124"/>
      <c r="N344" s="125"/>
      <c r="O344" s="126"/>
      <c r="P344" s="115"/>
      <c r="Q344" s="115"/>
      <c r="R344" s="115"/>
      <c r="T344" s="115"/>
      <c r="U344" s="115"/>
      <c r="V344" s="115"/>
      <c r="W344" s="115"/>
      <c r="X344" s="115"/>
      <c r="Y344" s="115"/>
    </row>
    <row r="345" spans="1:25" ht="15.75" customHeight="1" x14ac:dyDescent="0.2">
      <c r="A345" s="115"/>
      <c r="B345" s="115"/>
      <c r="C345" s="118"/>
      <c r="D345" s="119"/>
      <c r="E345" s="120"/>
      <c r="F345" s="121"/>
      <c r="G345" s="122"/>
      <c r="H345" s="119"/>
      <c r="I345" s="119"/>
      <c r="J345" s="119"/>
      <c r="K345" s="123"/>
      <c r="L345" s="123"/>
      <c r="M345" s="124"/>
      <c r="N345" s="125"/>
      <c r="O345" s="126"/>
      <c r="P345" s="115"/>
      <c r="Q345" s="115"/>
      <c r="R345" s="115"/>
      <c r="T345" s="115"/>
      <c r="U345" s="115"/>
      <c r="V345" s="115"/>
      <c r="W345" s="115"/>
      <c r="X345" s="115"/>
      <c r="Y345" s="115"/>
    </row>
    <row r="346" spans="1:25" ht="15.75" customHeight="1" x14ac:dyDescent="0.2">
      <c r="A346" s="115"/>
      <c r="B346" s="115"/>
      <c r="C346" s="118"/>
      <c r="D346" s="119"/>
      <c r="E346" s="120"/>
      <c r="F346" s="121"/>
      <c r="G346" s="122"/>
      <c r="H346" s="119"/>
      <c r="I346" s="119"/>
      <c r="J346" s="119"/>
      <c r="K346" s="123"/>
      <c r="L346" s="123"/>
      <c r="M346" s="124"/>
      <c r="N346" s="125"/>
      <c r="O346" s="126"/>
      <c r="P346" s="115"/>
      <c r="Q346" s="115"/>
      <c r="R346" s="115"/>
      <c r="T346" s="115"/>
      <c r="U346" s="115"/>
      <c r="V346" s="115"/>
      <c r="W346" s="115"/>
      <c r="X346" s="115"/>
      <c r="Y346" s="115"/>
    </row>
    <row r="347" spans="1:25" ht="15.75" customHeight="1" x14ac:dyDescent="0.2">
      <c r="A347" s="115"/>
      <c r="B347" s="115"/>
      <c r="C347" s="118"/>
      <c r="D347" s="119"/>
      <c r="E347" s="120"/>
      <c r="F347" s="121"/>
      <c r="G347" s="122"/>
      <c r="H347" s="119"/>
      <c r="I347" s="119"/>
      <c r="J347" s="119"/>
      <c r="K347" s="123"/>
      <c r="L347" s="123"/>
      <c r="M347" s="124"/>
      <c r="N347" s="125"/>
      <c r="O347" s="126"/>
      <c r="P347" s="115"/>
      <c r="Q347" s="115"/>
      <c r="R347" s="115"/>
      <c r="T347" s="115"/>
      <c r="U347" s="115"/>
      <c r="V347" s="115"/>
      <c r="W347" s="115"/>
      <c r="X347" s="115"/>
      <c r="Y347" s="115"/>
    </row>
    <row r="348" spans="1:25" ht="15.75" customHeight="1" x14ac:dyDescent="0.2">
      <c r="A348" s="115"/>
      <c r="B348" s="115"/>
      <c r="C348" s="118"/>
      <c r="D348" s="119"/>
      <c r="E348" s="120"/>
      <c r="F348" s="121"/>
      <c r="G348" s="122"/>
      <c r="H348" s="119"/>
      <c r="I348" s="119"/>
      <c r="J348" s="119"/>
      <c r="K348" s="123"/>
      <c r="L348" s="123"/>
      <c r="M348" s="124"/>
      <c r="N348" s="125"/>
      <c r="O348" s="126"/>
      <c r="P348" s="115"/>
      <c r="Q348" s="115"/>
      <c r="R348" s="115"/>
      <c r="T348" s="115"/>
      <c r="U348" s="115"/>
      <c r="V348" s="115"/>
      <c r="W348" s="115"/>
      <c r="X348" s="115"/>
      <c r="Y348" s="115"/>
    </row>
    <row r="349" spans="1:25" ht="15.75" customHeight="1" x14ac:dyDescent="0.2">
      <c r="A349" s="115"/>
      <c r="B349" s="115"/>
      <c r="C349" s="118"/>
      <c r="D349" s="119"/>
      <c r="E349" s="120"/>
      <c r="F349" s="121"/>
      <c r="G349" s="122"/>
      <c r="H349" s="119"/>
      <c r="I349" s="119"/>
      <c r="J349" s="119"/>
      <c r="K349" s="123"/>
      <c r="L349" s="123"/>
      <c r="M349" s="124"/>
      <c r="N349" s="125"/>
      <c r="O349" s="126"/>
      <c r="P349" s="115"/>
      <c r="Q349" s="115"/>
      <c r="R349" s="115"/>
      <c r="T349" s="115"/>
      <c r="U349" s="115"/>
      <c r="V349" s="115"/>
      <c r="W349" s="115"/>
      <c r="X349" s="115"/>
      <c r="Y349" s="115"/>
    </row>
    <row r="350" spans="1:25" ht="15.75" customHeight="1" x14ac:dyDescent="0.2">
      <c r="A350" s="115"/>
      <c r="B350" s="115"/>
      <c r="C350" s="118"/>
      <c r="D350" s="119"/>
      <c r="E350" s="120"/>
      <c r="F350" s="121"/>
      <c r="G350" s="122"/>
      <c r="H350" s="119"/>
      <c r="I350" s="119"/>
      <c r="J350" s="119"/>
      <c r="K350" s="123"/>
      <c r="L350" s="123"/>
      <c r="M350" s="124"/>
      <c r="N350" s="125"/>
      <c r="O350" s="126"/>
      <c r="P350" s="115"/>
      <c r="Q350" s="115"/>
      <c r="R350" s="115"/>
      <c r="T350" s="115"/>
      <c r="U350" s="115"/>
      <c r="V350" s="115"/>
      <c r="W350" s="115"/>
      <c r="X350" s="115"/>
      <c r="Y350" s="115"/>
    </row>
    <row r="351" spans="1:25" ht="15.75" customHeight="1" x14ac:dyDescent="0.2">
      <c r="A351" s="115"/>
      <c r="B351" s="115"/>
      <c r="C351" s="118"/>
      <c r="D351" s="119"/>
      <c r="E351" s="120"/>
      <c r="F351" s="121"/>
      <c r="G351" s="122"/>
      <c r="H351" s="119"/>
      <c r="I351" s="119"/>
      <c r="J351" s="119"/>
      <c r="K351" s="123"/>
      <c r="L351" s="123"/>
      <c r="M351" s="124"/>
      <c r="N351" s="125"/>
      <c r="O351" s="126"/>
      <c r="P351" s="115"/>
      <c r="Q351" s="115"/>
      <c r="R351" s="115"/>
      <c r="T351" s="115"/>
      <c r="U351" s="115"/>
      <c r="V351" s="115"/>
      <c r="W351" s="115"/>
      <c r="X351" s="115"/>
      <c r="Y351" s="115"/>
    </row>
    <row r="352" spans="1:25" ht="15.75" customHeight="1" x14ac:dyDescent="0.2">
      <c r="A352" s="115"/>
      <c r="B352" s="115"/>
      <c r="C352" s="118"/>
      <c r="D352" s="119"/>
      <c r="E352" s="120"/>
      <c r="F352" s="121"/>
      <c r="G352" s="122"/>
      <c r="H352" s="119"/>
      <c r="I352" s="119"/>
      <c r="J352" s="119"/>
      <c r="K352" s="123"/>
      <c r="L352" s="123"/>
      <c r="M352" s="124"/>
      <c r="N352" s="125"/>
      <c r="O352" s="126"/>
      <c r="P352" s="115"/>
      <c r="Q352" s="115"/>
      <c r="R352" s="115"/>
      <c r="T352" s="115"/>
      <c r="U352" s="115"/>
      <c r="V352" s="115"/>
      <c r="W352" s="115"/>
      <c r="X352" s="115"/>
      <c r="Y352" s="115"/>
    </row>
    <row r="353" spans="1:25" ht="15.75" customHeight="1" x14ac:dyDescent="0.2">
      <c r="A353" s="115"/>
      <c r="B353" s="115"/>
      <c r="C353" s="118"/>
      <c r="D353" s="119"/>
      <c r="E353" s="120"/>
      <c r="F353" s="121"/>
      <c r="G353" s="122"/>
      <c r="H353" s="119"/>
      <c r="I353" s="119"/>
      <c r="J353" s="119"/>
      <c r="K353" s="123"/>
      <c r="L353" s="123"/>
      <c r="M353" s="124"/>
      <c r="N353" s="125"/>
      <c r="O353" s="126"/>
      <c r="P353" s="115"/>
      <c r="Q353" s="115"/>
      <c r="R353" s="115"/>
      <c r="T353" s="115"/>
      <c r="U353" s="115"/>
      <c r="V353" s="115"/>
      <c r="W353" s="115"/>
      <c r="X353" s="115"/>
      <c r="Y353" s="115"/>
    </row>
    <row r="354" spans="1:25" ht="15.75" customHeight="1" x14ac:dyDescent="0.2">
      <c r="A354" s="115"/>
      <c r="B354" s="115"/>
      <c r="C354" s="118"/>
      <c r="D354" s="119"/>
      <c r="E354" s="120"/>
      <c r="F354" s="121"/>
      <c r="G354" s="122"/>
      <c r="H354" s="119"/>
      <c r="I354" s="119"/>
      <c r="J354" s="119"/>
      <c r="K354" s="123"/>
      <c r="L354" s="123"/>
      <c r="M354" s="124"/>
      <c r="N354" s="125"/>
      <c r="O354" s="126"/>
      <c r="P354" s="115"/>
      <c r="Q354" s="115"/>
      <c r="R354" s="115"/>
      <c r="T354" s="115"/>
      <c r="U354" s="115"/>
      <c r="V354" s="115"/>
      <c r="W354" s="115"/>
      <c r="X354" s="115"/>
      <c r="Y354" s="115"/>
    </row>
    <row r="355" spans="1:25" ht="15.75" customHeight="1" x14ac:dyDescent="0.2">
      <c r="A355" s="115"/>
      <c r="B355" s="115"/>
      <c r="C355" s="118"/>
      <c r="D355" s="119"/>
      <c r="E355" s="120"/>
      <c r="F355" s="121"/>
      <c r="G355" s="122"/>
      <c r="H355" s="119"/>
      <c r="I355" s="119"/>
      <c r="J355" s="119"/>
      <c r="K355" s="123"/>
      <c r="L355" s="123"/>
      <c r="M355" s="124"/>
      <c r="N355" s="125"/>
      <c r="O355" s="126"/>
      <c r="P355" s="115"/>
      <c r="Q355" s="115"/>
      <c r="R355" s="115"/>
      <c r="T355" s="115"/>
      <c r="U355" s="115"/>
      <c r="V355" s="115"/>
      <c r="W355" s="115"/>
      <c r="X355" s="115"/>
      <c r="Y355" s="115"/>
    </row>
    <row r="356" spans="1:25" ht="15.75" customHeight="1" x14ac:dyDescent="0.2">
      <c r="A356" s="115"/>
      <c r="B356" s="115"/>
      <c r="C356" s="118"/>
      <c r="D356" s="119"/>
      <c r="E356" s="120"/>
      <c r="F356" s="121"/>
      <c r="G356" s="122"/>
      <c r="H356" s="119"/>
      <c r="I356" s="119"/>
      <c r="J356" s="119"/>
      <c r="K356" s="123"/>
      <c r="L356" s="123"/>
      <c r="M356" s="124"/>
      <c r="N356" s="125"/>
      <c r="O356" s="126"/>
      <c r="P356" s="115"/>
      <c r="Q356" s="115"/>
      <c r="R356" s="115"/>
      <c r="T356" s="115"/>
      <c r="U356" s="115"/>
      <c r="V356" s="115"/>
      <c r="W356" s="115"/>
      <c r="X356" s="115"/>
      <c r="Y356" s="115"/>
    </row>
    <row r="357" spans="1:25" ht="15.75" customHeight="1" x14ac:dyDescent="0.2">
      <c r="A357" s="115"/>
      <c r="B357" s="115"/>
      <c r="C357" s="118"/>
      <c r="D357" s="119"/>
      <c r="E357" s="120"/>
      <c r="F357" s="121"/>
      <c r="G357" s="122"/>
      <c r="H357" s="119"/>
      <c r="I357" s="119"/>
      <c r="J357" s="119"/>
      <c r="K357" s="123"/>
      <c r="L357" s="123"/>
      <c r="M357" s="124"/>
      <c r="N357" s="125"/>
      <c r="O357" s="126"/>
      <c r="P357" s="115"/>
      <c r="Q357" s="115"/>
      <c r="R357" s="115"/>
      <c r="T357" s="115"/>
      <c r="U357" s="115"/>
      <c r="V357" s="115"/>
      <c r="W357" s="115"/>
      <c r="X357" s="115"/>
      <c r="Y357" s="115"/>
    </row>
    <row r="358" spans="1:25" ht="15.75" customHeight="1" x14ac:dyDescent="0.2">
      <c r="A358" s="115"/>
      <c r="B358" s="115"/>
      <c r="C358" s="118"/>
      <c r="D358" s="119"/>
      <c r="E358" s="120"/>
      <c r="F358" s="121"/>
      <c r="G358" s="122"/>
      <c r="H358" s="119"/>
      <c r="I358" s="119"/>
      <c r="J358" s="119"/>
      <c r="K358" s="123"/>
      <c r="L358" s="123"/>
      <c r="M358" s="124"/>
      <c r="N358" s="125"/>
      <c r="O358" s="126"/>
      <c r="P358" s="115"/>
      <c r="Q358" s="115"/>
      <c r="R358" s="115"/>
      <c r="T358" s="115"/>
      <c r="U358" s="115"/>
      <c r="V358" s="115"/>
      <c r="W358" s="115"/>
      <c r="X358" s="115"/>
      <c r="Y358" s="115"/>
    </row>
    <row r="359" spans="1:25" ht="15.75" customHeight="1" x14ac:dyDescent="0.2">
      <c r="A359" s="115"/>
      <c r="B359" s="115"/>
      <c r="C359" s="118"/>
      <c r="D359" s="119"/>
      <c r="E359" s="120"/>
      <c r="F359" s="121"/>
      <c r="G359" s="122"/>
      <c r="H359" s="119"/>
      <c r="I359" s="119"/>
      <c r="J359" s="119"/>
      <c r="K359" s="123"/>
      <c r="L359" s="123"/>
      <c r="M359" s="124"/>
      <c r="N359" s="125"/>
      <c r="O359" s="126"/>
      <c r="P359" s="115"/>
      <c r="Q359" s="115"/>
      <c r="R359" s="115"/>
      <c r="T359" s="115"/>
      <c r="U359" s="115"/>
      <c r="V359" s="115"/>
      <c r="W359" s="115"/>
      <c r="X359" s="115"/>
      <c r="Y359" s="115"/>
    </row>
    <row r="360" spans="1:25" ht="15.75" customHeight="1" x14ac:dyDescent="0.2">
      <c r="A360" s="115"/>
      <c r="B360" s="115"/>
      <c r="C360" s="118"/>
      <c r="D360" s="119"/>
      <c r="E360" s="120"/>
      <c r="F360" s="121"/>
      <c r="G360" s="122"/>
      <c r="H360" s="119"/>
      <c r="I360" s="119"/>
      <c r="J360" s="119"/>
      <c r="K360" s="123"/>
      <c r="L360" s="123"/>
      <c r="M360" s="124"/>
      <c r="N360" s="125"/>
      <c r="O360" s="126"/>
      <c r="P360" s="115"/>
      <c r="Q360" s="115"/>
      <c r="R360" s="115"/>
      <c r="T360" s="115"/>
      <c r="U360" s="115"/>
      <c r="V360" s="115"/>
      <c r="W360" s="115"/>
      <c r="X360" s="115"/>
      <c r="Y360" s="115"/>
    </row>
    <row r="361" spans="1:25" ht="15.75" customHeight="1" x14ac:dyDescent="0.2">
      <c r="A361" s="115"/>
      <c r="B361" s="115"/>
      <c r="C361" s="118"/>
      <c r="D361" s="119"/>
      <c r="E361" s="120"/>
      <c r="F361" s="121"/>
      <c r="G361" s="122"/>
      <c r="H361" s="119"/>
      <c r="I361" s="119"/>
      <c r="J361" s="119"/>
      <c r="K361" s="123"/>
      <c r="L361" s="123"/>
      <c r="M361" s="124"/>
      <c r="N361" s="125"/>
      <c r="O361" s="126"/>
      <c r="P361" s="115"/>
      <c r="Q361" s="115"/>
      <c r="R361" s="115"/>
      <c r="T361" s="115"/>
      <c r="U361" s="115"/>
      <c r="V361" s="115"/>
      <c r="W361" s="115"/>
      <c r="X361" s="115"/>
      <c r="Y361" s="115"/>
    </row>
    <row r="362" spans="1:25" ht="15.75" customHeight="1" x14ac:dyDescent="0.2">
      <c r="A362" s="115"/>
      <c r="B362" s="115"/>
      <c r="C362" s="118"/>
      <c r="D362" s="119"/>
      <c r="E362" s="120"/>
      <c r="F362" s="121"/>
      <c r="G362" s="122"/>
      <c r="H362" s="119"/>
      <c r="I362" s="119"/>
      <c r="J362" s="119"/>
      <c r="K362" s="123"/>
      <c r="L362" s="123"/>
      <c r="M362" s="124"/>
      <c r="N362" s="125"/>
      <c r="O362" s="126"/>
      <c r="P362" s="115"/>
      <c r="Q362" s="115"/>
      <c r="R362" s="115"/>
      <c r="T362" s="115"/>
      <c r="U362" s="115"/>
      <c r="V362" s="115"/>
      <c r="W362" s="115"/>
      <c r="X362" s="115"/>
      <c r="Y362" s="115"/>
    </row>
    <row r="363" spans="1:25" ht="15.75" customHeight="1" x14ac:dyDescent="0.2">
      <c r="A363" s="115"/>
      <c r="B363" s="115"/>
      <c r="C363" s="118"/>
      <c r="D363" s="119"/>
      <c r="E363" s="120"/>
      <c r="F363" s="121"/>
      <c r="G363" s="122"/>
      <c r="H363" s="119"/>
      <c r="I363" s="119"/>
      <c r="J363" s="119"/>
      <c r="K363" s="123"/>
      <c r="L363" s="123"/>
      <c r="M363" s="124"/>
      <c r="N363" s="125"/>
      <c r="O363" s="126"/>
      <c r="P363" s="115"/>
      <c r="Q363" s="115"/>
      <c r="R363" s="115"/>
      <c r="T363" s="115"/>
      <c r="U363" s="115"/>
      <c r="V363" s="115"/>
      <c r="W363" s="115"/>
      <c r="X363" s="115"/>
      <c r="Y363" s="115"/>
    </row>
    <row r="364" spans="1:25" ht="15.75" customHeight="1" x14ac:dyDescent="0.2">
      <c r="A364" s="115"/>
      <c r="B364" s="115"/>
      <c r="C364" s="118"/>
      <c r="D364" s="119"/>
      <c r="E364" s="120"/>
      <c r="F364" s="121"/>
      <c r="G364" s="122"/>
      <c r="H364" s="119"/>
      <c r="I364" s="119"/>
      <c r="J364" s="119"/>
      <c r="K364" s="123"/>
      <c r="L364" s="123"/>
      <c r="M364" s="124"/>
      <c r="N364" s="125"/>
      <c r="O364" s="126"/>
      <c r="P364" s="115"/>
      <c r="Q364" s="115"/>
      <c r="R364" s="115"/>
      <c r="T364" s="115"/>
      <c r="U364" s="115"/>
      <c r="V364" s="115"/>
      <c r="W364" s="115"/>
      <c r="X364" s="115"/>
      <c r="Y364" s="115"/>
    </row>
    <row r="365" spans="1:25" ht="15.75" customHeight="1" x14ac:dyDescent="0.2">
      <c r="A365" s="115"/>
      <c r="B365" s="115"/>
      <c r="C365" s="118"/>
      <c r="D365" s="119"/>
      <c r="E365" s="120"/>
      <c r="F365" s="121"/>
      <c r="G365" s="122"/>
      <c r="H365" s="119"/>
      <c r="I365" s="119"/>
      <c r="J365" s="119"/>
      <c r="K365" s="123"/>
      <c r="L365" s="123"/>
      <c r="M365" s="124"/>
      <c r="N365" s="125"/>
      <c r="O365" s="126"/>
      <c r="P365" s="115"/>
      <c r="Q365" s="115"/>
      <c r="R365" s="115"/>
      <c r="T365" s="115"/>
      <c r="U365" s="115"/>
      <c r="V365" s="115"/>
      <c r="W365" s="115"/>
      <c r="X365" s="115"/>
      <c r="Y365" s="115"/>
    </row>
    <row r="366" spans="1:25" ht="15.75" customHeight="1" x14ac:dyDescent="0.2">
      <c r="A366" s="115"/>
      <c r="B366" s="115"/>
      <c r="C366" s="118"/>
      <c r="D366" s="119"/>
      <c r="E366" s="120"/>
      <c r="F366" s="121"/>
      <c r="G366" s="122"/>
      <c r="H366" s="119"/>
      <c r="I366" s="119"/>
      <c r="J366" s="119"/>
      <c r="K366" s="123"/>
      <c r="L366" s="123"/>
      <c r="M366" s="124"/>
      <c r="N366" s="125"/>
      <c r="O366" s="126"/>
      <c r="P366" s="115"/>
      <c r="Q366" s="115"/>
      <c r="R366" s="115"/>
      <c r="T366" s="115"/>
      <c r="U366" s="115"/>
      <c r="V366" s="115"/>
      <c r="W366" s="115"/>
      <c r="X366" s="115"/>
      <c r="Y366" s="115"/>
    </row>
    <row r="367" spans="1:25" ht="15.75" customHeight="1" x14ac:dyDescent="0.2">
      <c r="A367" s="115"/>
      <c r="B367" s="115"/>
      <c r="C367" s="118"/>
      <c r="D367" s="119"/>
      <c r="E367" s="120"/>
      <c r="F367" s="121"/>
      <c r="G367" s="122"/>
      <c r="H367" s="119"/>
      <c r="I367" s="119"/>
      <c r="J367" s="119"/>
      <c r="K367" s="123"/>
      <c r="L367" s="123"/>
      <c r="M367" s="124"/>
      <c r="N367" s="125"/>
      <c r="O367" s="126"/>
      <c r="P367" s="115"/>
      <c r="Q367" s="115"/>
      <c r="R367" s="115"/>
      <c r="T367" s="115"/>
      <c r="U367" s="115"/>
      <c r="V367" s="115"/>
      <c r="W367" s="115"/>
      <c r="X367" s="115"/>
      <c r="Y367" s="115"/>
    </row>
    <row r="368" spans="1:25" ht="15.75" customHeight="1" x14ac:dyDescent="0.2">
      <c r="A368" s="115"/>
      <c r="B368" s="115"/>
      <c r="C368" s="118"/>
      <c r="D368" s="119"/>
      <c r="E368" s="120"/>
      <c r="F368" s="121"/>
      <c r="G368" s="122"/>
      <c r="H368" s="119"/>
      <c r="I368" s="119"/>
      <c r="J368" s="119"/>
      <c r="K368" s="123"/>
      <c r="L368" s="123"/>
      <c r="M368" s="124"/>
      <c r="N368" s="125"/>
      <c r="O368" s="126"/>
      <c r="P368" s="115"/>
      <c r="Q368" s="115"/>
      <c r="R368" s="115"/>
      <c r="T368" s="115"/>
      <c r="U368" s="115"/>
      <c r="V368" s="115"/>
      <c r="W368" s="115"/>
      <c r="X368" s="115"/>
      <c r="Y368" s="115"/>
    </row>
    <row r="369" spans="1:25" ht="15.75" customHeight="1" x14ac:dyDescent="0.2">
      <c r="A369" s="115"/>
      <c r="B369" s="115"/>
      <c r="C369" s="118"/>
      <c r="D369" s="119"/>
      <c r="E369" s="120"/>
      <c r="F369" s="121"/>
      <c r="G369" s="122"/>
      <c r="H369" s="119"/>
      <c r="I369" s="119"/>
      <c r="J369" s="119"/>
      <c r="K369" s="123"/>
      <c r="L369" s="123"/>
      <c r="M369" s="124"/>
      <c r="N369" s="125"/>
      <c r="O369" s="126"/>
      <c r="P369" s="115"/>
      <c r="Q369" s="115"/>
      <c r="R369" s="115"/>
      <c r="T369" s="115"/>
      <c r="U369" s="115"/>
      <c r="V369" s="115"/>
      <c r="W369" s="115"/>
      <c r="X369" s="115"/>
      <c r="Y369" s="115"/>
    </row>
    <row r="370" spans="1:25" ht="15.75" customHeight="1" x14ac:dyDescent="0.2">
      <c r="A370" s="115"/>
      <c r="B370" s="115"/>
      <c r="C370" s="118"/>
      <c r="D370" s="119"/>
      <c r="E370" s="120"/>
      <c r="F370" s="121"/>
      <c r="G370" s="122"/>
      <c r="H370" s="119"/>
      <c r="I370" s="119"/>
      <c r="J370" s="119"/>
      <c r="K370" s="123"/>
      <c r="L370" s="123"/>
      <c r="M370" s="124"/>
      <c r="N370" s="125"/>
      <c r="O370" s="126"/>
      <c r="P370" s="115"/>
      <c r="Q370" s="115"/>
      <c r="R370" s="115"/>
      <c r="T370" s="115"/>
      <c r="U370" s="115"/>
      <c r="V370" s="115"/>
      <c r="W370" s="115"/>
      <c r="X370" s="115"/>
      <c r="Y370" s="115"/>
    </row>
    <row r="371" spans="1:25" ht="15.75" customHeight="1" x14ac:dyDescent="0.2">
      <c r="A371" s="115"/>
      <c r="B371" s="115"/>
      <c r="C371" s="118"/>
      <c r="D371" s="119"/>
      <c r="E371" s="120"/>
      <c r="F371" s="121"/>
      <c r="G371" s="122"/>
      <c r="H371" s="119"/>
      <c r="I371" s="119"/>
      <c r="J371" s="119"/>
      <c r="K371" s="123"/>
      <c r="L371" s="123"/>
      <c r="M371" s="124"/>
      <c r="N371" s="125"/>
      <c r="O371" s="126"/>
      <c r="P371" s="115"/>
      <c r="Q371" s="115"/>
      <c r="R371" s="115"/>
      <c r="T371" s="115"/>
      <c r="U371" s="115"/>
      <c r="V371" s="115"/>
      <c r="W371" s="115"/>
      <c r="X371" s="115"/>
      <c r="Y371" s="115"/>
    </row>
    <row r="372" spans="1:25" ht="15.75" customHeight="1" x14ac:dyDescent="0.2">
      <c r="A372" s="115"/>
      <c r="B372" s="115"/>
      <c r="C372" s="118"/>
      <c r="D372" s="119"/>
      <c r="E372" s="120"/>
      <c r="F372" s="121"/>
      <c r="G372" s="122"/>
      <c r="H372" s="119"/>
      <c r="I372" s="119"/>
      <c r="J372" s="119"/>
      <c r="K372" s="123"/>
      <c r="L372" s="123"/>
      <c r="M372" s="124"/>
      <c r="N372" s="125"/>
      <c r="O372" s="126"/>
      <c r="P372" s="115"/>
      <c r="Q372" s="115"/>
      <c r="R372" s="115"/>
      <c r="T372" s="115"/>
      <c r="U372" s="115"/>
      <c r="V372" s="115"/>
      <c r="W372" s="115"/>
      <c r="X372" s="115"/>
      <c r="Y372" s="115"/>
    </row>
    <row r="373" spans="1:25" ht="15.75" customHeight="1" x14ac:dyDescent="0.2">
      <c r="A373" s="115"/>
      <c r="B373" s="115"/>
      <c r="C373" s="118"/>
      <c r="D373" s="119"/>
      <c r="E373" s="120"/>
      <c r="F373" s="121"/>
      <c r="G373" s="122"/>
      <c r="H373" s="119"/>
      <c r="I373" s="119"/>
      <c r="J373" s="119"/>
      <c r="K373" s="123"/>
      <c r="L373" s="123"/>
      <c r="M373" s="124"/>
      <c r="N373" s="125"/>
      <c r="O373" s="126"/>
      <c r="P373" s="115"/>
      <c r="Q373" s="115"/>
      <c r="R373" s="115"/>
      <c r="T373" s="115"/>
      <c r="U373" s="115"/>
      <c r="V373" s="115"/>
      <c r="W373" s="115"/>
      <c r="X373" s="115"/>
      <c r="Y373" s="115"/>
    </row>
    <row r="374" spans="1:25" ht="15.75" customHeight="1" x14ac:dyDescent="0.2">
      <c r="A374" s="115"/>
      <c r="B374" s="115"/>
      <c r="C374" s="118"/>
      <c r="D374" s="119"/>
      <c r="E374" s="120"/>
      <c r="F374" s="121"/>
      <c r="G374" s="122"/>
      <c r="H374" s="119"/>
      <c r="I374" s="119"/>
      <c r="J374" s="119"/>
      <c r="K374" s="123"/>
      <c r="L374" s="123"/>
      <c r="M374" s="124"/>
      <c r="N374" s="125"/>
      <c r="O374" s="126"/>
      <c r="P374" s="115"/>
      <c r="Q374" s="115"/>
      <c r="R374" s="115"/>
      <c r="T374" s="115"/>
      <c r="U374" s="115"/>
      <c r="V374" s="115"/>
      <c r="W374" s="115"/>
      <c r="X374" s="115"/>
      <c r="Y374" s="115"/>
    </row>
    <row r="375" spans="1:25" ht="15.75" customHeight="1" x14ac:dyDescent="0.2">
      <c r="A375" s="115"/>
      <c r="B375" s="115"/>
      <c r="C375" s="118"/>
      <c r="D375" s="119"/>
      <c r="E375" s="120"/>
      <c r="F375" s="121"/>
      <c r="G375" s="122"/>
      <c r="H375" s="119"/>
      <c r="I375" s="119"/>
      <c r="J375" s="119"/>
      <c r="K375" s="123"/>
      <c r="L375" s="123"/>
      <c r="M375" s="124"/>
      <c r="N375" s="125"/>
      <c r="O375" s="126"/>
      <c r="P375" s="115"/>
      <c r="Q375" s="115"/>
      <c r="R375" s="115"/>
      <c r="T375" s="115"/>
      <c r="U375" s="115"/>
      <c r="V375" s="115"/>
      <c r="W375" s="115"/>
      <c r="X375" s="115"/>
      <c r="Y375" s="115"/>
    </row>
    <row r="376" spans="1:25" ht="15.75" customHeight="1" x14ac:dyDescent="0.2">
      <c r="A376" s="115"/>
      <c r="B376" s="115"/>
      <c r="C376" s="118"/>
      <c r="D376" s="119"/>
      <c r="E376" s="120"/>
      <c r="F376" s="121"/>
      <c r="G376" s="122"/>
      <c r="H376" s="119"/>
      <c r="I376" s="119"/>
      <c r="J376" s="119"/>
      <c r="K376" s="123"/>
      <c r="L376" s="123"/>
      <c r="M376" s="124"/>
      <c r="N376" s="125"/>
      <c r="O376" s="126"/>
      <c r="P376" s="115"/>
      <c r="Q376" s="115"/>
      <c r="R376" s="115"/>
      <c r="T376" s="115"/>
      <c r="U376" s="115"/>
      <c r="V376" s="115"/>
      <c r="W376" s="115"/>
      <c r="X376" s="115"/>
      <c r="Y376" s="115"/>
    </row>
    <row r="377" spans="1:25" ht="15.75" customHeight="1" x14ac:dyDescent="0.2">
      <c r="A377" s="115"/>
      <c r="B377" s="115"/>
      <c r="C377" s="118"/>
      <c r="D377" s="119"/>
      <c r="E377" s="120"/>
      <c r="F377" s="121"/>
      <c r="G377" s="122"/>
      <c r="H377" s="119"/>
      <c r="I377" s="119"/>
      <c r="J377" s="119"/>
      <c r="K377" s="123"/>
      <c r="L377" s="123"/>
      <c r="M377" s="124"/>
      <c r="N377" s="125"/>
      <c r="O377" s="126"/>
      <c r="P377" s="115"/>
      <c r="Q377" s="115"/>
      <c r="R377" s="115"/>
      <c r="T377" s="115"/>
      <c r="U377" s="115"/>
      <c r="V377" s="115"/>
      <c r="W377" s="115"/>
      <c r="X377" s="115"/>
      <c r="Y377" s="115"/>
    </row>
    <row r="378" spans="1:25" ht="15.75" customHeight="1" x14ac:dyDescent="0.2">
      <c r="A378" s="115"/>
      <c r="B378" s="115"/>
      <c r="C378" s="118"/>
      <c r="D378" s="119"/>
      <c r="E378" s="120"/>
      <c r="F378" s="121"/>
      <c r="G378" s="122"/>
      <c r="H378" s="119"/>
      <c r="I378" s="119"/>
      <c r="J378" s="119"/>
      <c r="K378" s="123"/>
      <c r="L378" s="123"/>
      <c r="M378" s="124"/>
      <c r="N378" s="125"/>
      <c r="O378" s="126"/>
      <c r="P378" s="115"/>
      <c r="Q378" s="115"/>
      <c r="R378" s="115"/>
      <c r="T378" s="115"/>
      <c r="U378" s="115"/>
      <c r="V378" s="115"/>
      <c r="W378" s="115"/>
      <c r="X378" s="115"/>
      <c r="Y378" s="115"/>
    </row>
    <row r="379" spans="1:25" ht="15.75" customHeight="1" x14ac:dyDescent="0.2">
      <c r="A379" s="115"/>
      <c r="B379" s="115"/>
      <c r="C379" s="118"/>
      <c r="D379" s="119"/>
      <c r="E379" s="120"/>
      <c r="F379" s="121"/>
      <c r="G379" s="122"/>
      <c r="H379" s="119"/>
      <c r="I379" s="119"/>
      <c r="J379" s="119"/>
      <c r="K379" s="123"/>
      <c r="L379" s="123"/>
      <c r="M379" s="124"/>
      <c r="N379" s="125"/>
      <c r="O379" s="126"/>
      <c r="P379" s="115"/>
      <c r="Q379" s="115"/>
      <c r="R379" s="115"/>
      <c r="T379" s="115"/>
      <c r="U379" s="115"/>
      <c r="V379" s="115"/>
      <c r="W379" s="115"/>
      <c r="X379" s="115"/>
      <c r="Y379" s="115"/>
    </row>
    <row r="380" spans="1:25" ht="15.75" customHeight="1" x14ac:dyDescent="0.2">
      <c r="A380" s="115"/>
      <c r="B380" s="115"/>
      <c r="C380" s="118"/>
      <c r="D380" s="119"/>
      <c r="E380" s="120"/>
      <c r="F380" s="121"/>
      <c r="G380" s="122"/>
      <c r="H380" s="119"/>
      <c r="I380" s="119"/>
      <c r="J380" s="119"/>
      <c r="K380" s="123"/>
      <c r="L380" s="123"/>
      <c r="M380" s="124"/>
      <c r="N380" s="125"/>
      <c r="O380" s="126"/>
      <c r="P380" s="115"/>
      <c r="Q380" s="115"/>
      <c r="R380" s="115"/>
      <c r="T380" s="115"/>
      <c r="U380" s="115"/>
      <c r="V380" s="115"/>
      <c r="W380" s="115"/>
      <c r="X380" s="115"/>
      <c r="Y380" s="115"/>
    </row>
    <row r="381" spans="1:25" ht="15.75" customHeight="1" x14ac:dyDescent="0.2">
      <c r="A381" s="115"/>
      <c r="B381" s="115"/>
      <c r="C381" s="118"/>
      <c r="D381" s="119"/>
      <c r="E381" s="120"/>
      <c r="F381" s="121"/>
      <c r="G381" s="122"/>
      <c r="H381" s="119"/>
      <c r="I381" s="119"/>
      <c r="J381" s="119"/>
      <c r="K381" s="123"/>
      <c r="L381" s="123"/>
      <c r="M381" s="124"/>
      <c r="N381" s="125"/>
      <c r="O381" s="126"/>
      <c r="P381" s="115"/>
      <c r="Q381" s="115"/>
      <c r="R381" s="115"/>
      <c r="T381" s="115"/>
      <c r="U381" s="115"/>
      <c r="V381" s="115"/>
      <c r="W381" s="115"/>
      <c r="X381" s="115"/>
      <c r="Y381" s="115"/>
    </row>
    <row r="382" spans="1:25" ht="15.75" customHeight="1" x14ac:dyDescent="0.2">
      <c r="A382" s="115"/>
      <c r="B382" s="115"/>
      <c r="C382" s="118"/>
      <c r="D382" s="119"/>
      <c r="E382" s="120"/>
      <c r="F382" s="121"/>
      <c r="G382" s="122"/>
      <c r="H382" s="119"/>
      <c r="I382" s="119"/>
      <c r="J382" s="119"/>
      <c r="K382" s="123"/>
      <c r="L382" s="123"/>
      <c r="M382" s="124"/>
      <c r="N382" s="125"/>
      <c r="O382" s="126"/>
      <c r="P382" s="115"/>
      <c r="Q382" s="115"/>
      <c r="R382" s="115"/>
      <c r="T382" s="115"/>
      <c r="U382" s="115"/>
      <c r="V382" s="115"/>
      <c r="W382" s="115"/>
      <c r="X382" s="115"/>
      <c r="Y382" s="115"/>
    </row>
    <row r="383" spans="1:25" ht="15.75" customHeight="1" x14ac:dyDescent="0.2">
      <c r="A383" s="115"/>
      <c r="B383" s="115"/>
      <c r="C383" s="118"/>
      <c r="D383" s="119"/>
      <c r="E383" s="120"/>
      <c r="F383" s="121"/>
      <c r="G383" s="122"/>
      <c r="H383" s="119"/>
      <c r="I383" s="119"/>
      <c r="J383" s="119"/>
      <c r="K383" s="123"/>
      <c r="L383" s="123"/>
      <c r="M383" s="124"/>
      <c r="N383" s="125"/>
      <c r="O383" s="126"/>
      <c r="P383" s="115"/>
      <c r="Q383" s="115"/>
      <c r="R383" s="115"/>
      <c r="T383" s="115"/>
      <c r="U383" s="115"/>
      <c r="V383" s="115"/>
      <c r="W383" s="115"/>
      <c r="X383" s="115"/>
      <c r="Y383" s="115"/>
    </row>
    <row r="384" spans="1:25" ht="15.75" customHeight="1" x14ac:dyDescent="0.2">
      <c r="A384" s="115"/>
      <c r="B384" s="115"/>
      <c r="C384" s="118"/>
      <c r="D384" s="119"/>
      <c r="E384" s="120"/>
      <c r="F384" s="121"/>
      <c r="G384" s="122"/>
      <c r="H384" s="119"/>
      <c r="I384" s="119"/>
      <c r="J384" s="119"/>
      <c r="K384" s="123"/>
      <c r="L384" s="123"/>
      <c r="M384" s="124"/>
      <c r="N384" s="125"/>
      <c r="O384" s="126"/>
      <c r="P384" s="115"/>
      <c r="Q384" s="115"/>
      <c r="R384" s="115"/>
      <c r="T384" s="115"/>
      <c r="U384" s="115"/>
      <c r="V384" s="115"/>
      <c r="W384" s="115"/>
      <c r="X384" s="115"/>
      <c r="Y384" s="115"/>
    </row>
    <row r="385" spans="1:25" ht="15.75" customHeight="1" x14ac:dyDescent="0.2">
      <c r="A385" s="115"/>
      <c r="B385" s="115"/>
      <c r="C385" s="118"/>
      <c r="D385" s="119"/>
      <c r="E385" s="120"/>
      <c r="F385" s="121"/>
      <c r="G385" s="122"/>
      <c r="H385" s="119"/>
      <c r="I385" s="119"/>
      <c r="J385" s="119"/>
      <c r="K385" s="123"/>
      <c r="L385" s="123"/>
      <c r="M385" s="124"/>
      <c r="N385" s="125"/>
      <c r="O385" s="126"/>
      <c r="P385" s="115"/>
      <c r="Q385" s="115"/>
      <c r="R385" s="115"/>
      <c r="T385" s="115"/>
      <c r="U385" s="115"/>
      <c r="V385" s="115"/>
      <c r="W385" s="115"/>
      <c r="X385" s="115"/>
      <c r="Y385" s="115"/>
    </row>
    <row r="386" spans="1:25" ht="15.75" customHeight="1" x14ac:dyDescent="0.2">
      <c r="A386" s="115"/>
      <c r="B386" s="115"/>
      <c r="C386" s="118"/>
      <c r="D386" s="119"/>
      <c r="E386" s="120"/>
      <c r="F386" s="121"/>
      <c r="G386" s="122"/>
      <c r="H386" s="119"/>
      <c r="I386" s="119"/>
      <c r="J386" s="119"/>
      <c r="K386" s="123"/>
      <c r="L386" s="123"/>
      <c r="M386" s="124"/>
      <c r="N386" s="125"/>
      <c r="O386" s="126"/>
      <c r="P386" s="115"/>
      <c r="Q386" s="115"/>
      <c r="R386" s="115"/>
      <c r="T386" s="115"/>
      <c r="U386" s="115"/>
      <c r="V386" s="115"/>
      <c r="W386" s="115"/>
      <c r="X386" s="115"/>
      <c r="Y386" s="115"/>
    </row>
    <row r="387" spans="1:25" ht="15.75" customHeight="1" x14ac:dyDescent="0.2">
      <c r="A387" s="115"/>
      <c r="B387" s="115"/>
      <c r="C387" s="118"/>
      <c r="D387" s="119"/>
      <c r="E387" s="120"/>
      <c r="F387" s="121"/>
      <c r="G387" s="122"/>
      <c r="H387" s="119"/>
      <c r="I387" s="119"/>
      <c r="J387" s="119"/>
      <c r="K387" s="123"/>
      <c r="L387" s="123"/>
      <c r="M387" s="124"/>
      <c r="N387" s="125"/>
      <c r="O387" s="126"/>
      <c r="P387" s="115"/>
      <c r="Q387" s="115"/>
      <c r="R387" s="115"/>
      <c r="T387" s="115"/>
      <c r="U387" s="115"/>
      <c r="V387" s="115"/>
      <c r="W387" s="115"/>
      <c r="X387" s="115"/>
      <c r="Y387" s="115"/>
    </row>
    <row r="388" spans="1:25" ht="15.75" customHeight="1" x14ac:dyDescent="0.2">
      <c r="A388" s="115"/>
      <c r="B388" s="115"/>
      <c r="C388" s="118"/>
      <c r="D388" s="119"/>
      <c r="E388" s="120"/>
      <c r="F388" s="121"/>
      <c r="G388" s="122"/>
      <c r="H388" s="119"/>
      <c r="I388" s="119"/>
      <c r="J388" s="119"/>
      <c r="K388" s="123"/>
      <c r="L388" s="123"/>
      <c r="M388" s="124"/>
      <c r="N388" s="125"/>
      <c r="O388" s="126"/>
      <c r="P388" s="115"/>
      <c r="Q388" s="115"/>
      <c r="R388" s="115"/>
      <c r="T388" s="115"/>
      <c r="U388" s="115"/>
      <c r="V388" s="115"/>
      <c r="W388" s="115"/>
      <c r="X388" s="115"/>
      <c r="Y388" s="115"/>
    </row>
    <row r="389" spans="1:25" ht="15.75" customHeight="1" x14ac:dyDescent="0.2">
      <c r="A389" s="115"/>
      <c r="B389" s="115"/>
      <c r="C389" s="118"/>
      <c r="D389" s="119"/>
      <c r="E389" s="120"/>
      <c r="F389" s="121"/>
      <c r="G389" s="122"/>
      <c r="H389" s="119"/>
      <c r="I389" s="119"/>
      <c r="J389" s="119"/>
      <c r="K389" s="123"/>
      <c r="L389" s="123"/>
      <c r="M389" s="124"/>
      <c r="N389" s="125"/>
      <c r="O389" s="126"/>
      <c r="P389" s="115"/>
      <c r="Q389" s="115"/>
      <c r="R389" s="115"/>
      <c r="T389" s="115"/>
      <c r="U389" s="115"/>
      <c r="V389" s="115"/>
      <c r="W389" s="115"/>
      <c r="X389" s="115"/>
      <c r="Y389" s="115"/>
    </row>
    <row r="390" spans="1:25" ht="15.75" customHeight="1" x14ac:dyDescent="0.2">
      <c r="A390" s="115"/>
      <c r="B390" s="115"/>
      <c r="C390" s="118"/>
      <c r="D390" s="119"/>
      <c r="E390" s="120"/>
      <c r="F390" s="121"/>
      <c r="G390" s="122"/>
      <c r="H390" s="119"/>
      <c r="I390" s="119"/>
      <c r="J390" s="119"/>
      <c r="K390" s="123"/>
      <c r="L390" s="123"/>
      <c r="M390" s="124"/>
      <c r="N390" s="125"/>
      <c r="O390" s="126"/>
      <c r="P390" s="115"/>
      <c r="Q390" s="115"/>
      <c r="R390" s="115"/>
      <c r="T390" s="115"/>
      <c r="U390" s="115"/>
      <c r="V390" s="115"/>
      <c r="W390" s="115"/>
      <c r="X390" s="115"/>
      <c r="Y390" s="115"/>
    </row>
    <row r="391" spans="1:25" ht="15.75" customHeight="1" x14ac:dyDescent="0.2">
      <c r="A391" s="115"/>
      <c r="B391" s="115"/>
      <c r="C391" s="118"/>
      <c r="D391" s="119"/>
      <c r="E391" s="120"/>
      <c r="F391" s="121"/>
      <c r="G391" s="122"/>
      <c r="H391" s="119"/>
      <c r="I391" s="119"/>
      <c r="J391" s="119"/>
      <c r="K391" s="123"/>
      <c r="L391" s="123"/>
      <c r="M391" s="124"/>
      <c r="N391" s="125"/>
      <c r="O391" s="126"/>
      <c r="P391" s="115"/>
      <c r="Q391" s="115"/>
      <c r="R391" s="115"/>
      <c r="T391" s="115"/>
      <c r="U391" s="115"/>
      <c r="V391" s="115"/>
      <c r="W391" s="115"/>
      <c r="X391" s="115"/>
      <c r="Y391" s="115"/>
    </row>
    <row r="392" spans="1:25" ht="15.75" customHeight="1" x14ac:dyDescent="0.2">
      <c r="A392" s="115"/>
      <c r="B392" s="115"/>
      <c r="C392" s="118"/>
      <c r="D392" s="119"/>
      <c r="E392" s="120"/>
      <c r="F392" s="121"/>
      <c r="G392" s="122"/>
      <c r="H392" s="119"/>
      <c r="I392" s="119"/>
      <c r="J392" s="119"/>
      <c r="K392" s="123"/>
      <c r="L392" s="123"/>
      <c r="M392" s="124"/>
      <c r="N392" s="125"/>
      <c r="O392" s="126"/>
      <c r="P392" s="115"/>
      <c r="Q392" s="115"/>
      <c r="R392" s="115"/>
      <c r="T392" s="115"/>
      <c r="U392" s="115"/>
      <c r="V392" s="115"/>
      <c r="W392" s="115"/>
      <c r="X392" s="115"/>
      <c r="Y392" s="115"/>
    </row>
    <row r="393" spans="1:25" ht="15.75" customHeight="1" x14ac:dyDescent="0.2">
      <c r="A393" s="115"/>
      <c r="B393" s="115"/>
      <c r="C393" s="118"/>
      <c r="D393" s="119"/>
      <c r="E393" s="120"/>
      <c r="F393" s="121"/>
      <c r="G393" s="122"/>
      <c r="H393" s="119"/>
      <c r="I393" s="119"/>
      <c r="J393" s="119"/>
      <c r="K393" s="123"/>
      <c r="L393" s="123"/>
      <c r="M393" s="124"/>
      <c r="N393" s="125"/>
      <c r="O393" s="126"/>
      <c r="P393" s="115"/>
      <c r="Q393" s="115"/>
      <c r="R393" s="115"/>
      <c r="T393" s="115"/>
      <c r="U393" s="115"/>
      <c r="V393" s="115"/>
      <c r="W393" s="115"/>
      <c r="X393" s="115"/>
      <c r="Y393" s="115"/>
    </row>
    <row r="394" spans="1:25" ht="15.75" customHeight="1" x14ac:dyDescent="0.2">
      <c r="A394" s="115"/>
      <c r="B394" s="115"/>
      <c r="C394" s="118"/>
      <c r="D394" s="119"/>
      <c r="E394" s="120"/>
      <c r="F394" s="121"/>
      <c r="G394" s="122"/>
      <c r="H394" s="119"/>
      <c r="I394" s="119"/>
      <c r="J394" s="119"/>
      <c r="K394" s="123"/>
      <c r="L394" s="123"/>
      <c r="M394" s="124"/>
      <c r="N394" s="125"/>
      <c r="O394" s="126"/>
      <c r="P394" s="115"/>
      <c r="Q394" s="115"/>
      <c r="R394" s="115"/>
      <c r="T394" s="115"/>
      <c r="U394" s="115"/>
      <c r="V394" s="115"/>
      <c r="W394" s="115"/>
      <c r="X394" s="115"/>
      <c r="Y394" s="115"/>
    </row>
    <row r="395" spans="1:25" ht="15.75" customHeight="1" x14ac:dyDescent="0.2">
      <c r="A395" s="115"/>
      <c r="B395" s="115"/>
      <c r="C395" s="118"/>
      <c r="D395" s="119"/>
      <c r="E395" s="120"/>
      <c r="F395" s="121"/>
      <c r="G395" s="122"/>
      <c r="H395" s="119"/>
      <c r="I395" s="119"/>
      <c r="J395" s="119"/>
      <c r="K395" s="123"/>
      <c r="L395" s="123"/>
      <c r="M395" s="124"/>
      <c r="N395" s="125"/>
      <c r="O395" s="126"/>
      <c r="P395" s="115"/>
      <c r="Q395" s="115"/>
      <c r="R395" s="115"/>
      <c r="T395" s="115"/>
      <c r="U395" s="115"/>
      <c r="V395" s="115"/>
      <c r="W395" s="115"/>
      <c r="X395" s="115"/>
      <c r="Y395" s="115"/>
    </row>
    <row r="396" spans="1:25" ht="15.75" customHeight="1" x14ac:dyDescent="0.2">
      <c r="A396" s="115"/>
      <c r="B396" s="115"/>
      <c r="C396" s="118"/>
      <c r="D396" s="119"/>
      <c r="E396" s="120"/>
      <c r="F396" s="121"/>
      <c r="G396" s="122"/>
      <c r="H396" s="119"/>
      <c r="I396" s="119"/>
      <c r="J396" s="119"/>
      <c r="K396" s="123"/>
      <c r="L396" s="123"/>
      <c r="M396" s="124"/>
      <c r="N396" s="125"/>
      <c r="O396" s="126"/>
      <c r="P396" s="115"/>
      <c r="Q396" s="115"/>
      <c r="R396" s="115"/>
      <c r="T396" s="115"/>
      <c r="U396" s="115"/>
      <c r="V396" s="115"/>
      <c r="W396" s="115"/>
      <c r="X396" s="115"/>
      <c r="Y396" s="115"/>
    </row>
    <row r="397" spans="1:25" ht="15.75" customHeight="1" x14ac:dyDescent="0.2">
      <c r="A397" s="115"/>
      <c r="B397" s="115"/>
      <c r="C397" s="118"/>
      <c r="D397" s="119"/>
      <c r="E397" s="120"/>
      <c r="F397" s="121"/>
      <c r="G397" s="122"/>
      <c r="H397" s="119"/>
      <c r="I397" s="119"/>
      <c r="J397" s="119"/>
      <c r="K397" s="123"/>
      <c r="L397" s="123"/>
      <c r="M397" s="124"/>
      <c r="N397" s="125"/>
      <c r="O397" s="126"/>
      <c r="P397" s="115"/>
      <c r="Q397" s="115"/>
      <c r="R397" s="115"/>
      <c r="T397" s="115"/>
      <c r="U397" s="115"/>
      <c r="V397" s="115"/>
      <c r="W397" s="115"/>
      <c r="X397" s="115"/>
      <c r="Y397" s="115"/>
    </row>
    <row r="398" spans="1:25" ht="15.75" customHeight="1" x14ac:dyDescent="0.2">
      <c r="A398" s="115"/>
      <c r="B398" s="115"/>
      <c r="C398" s="118"/>
      <c r="D398" s="119"/>
      <c r="E398" s="120"/>
      <c r="F398" s="121"/>
      <c r="G398" s="122"/>
      <c r="H398" s="119"/>
      <c r="I398" s="119"/>
      <c r="J398" s="119"/>
      <c r="K398" s="123"/>
      <c r="L398" s="123"/>
      <c r="M398" s="124"/>
      <c r="N398" s="125"/>
      <c r="O398" s="126"/>
      <c r="P398" s="115"/>
      <c r="Q398" s="115"/>
      <c r="R398" s="115"/>
      <c r="T398" s="115"/>
      <c r="U398" s="115"/>
      <c r="V398" s="115"/>
      <c r="W398" s="115"/>
      <c r="X398" s="115"/>
      <c r="Y398" s="115"/>
    </row>
    <row r="399" spans="1:25" ht="15.75" customHeight="1" x14ac:dyDescent="0.2">
      <c r="A399" s="115"/>
      <c r="B399" s="115"/>
      <c r="C399" s="118"/>
      <c r="D399" s="119"/>
      <c r="E399" s="120"/>
      <c r="F399" s="121"/>
      <c r="G399" s="122"/>
      <c r="H399" s="119"/>
      <c r="I399" s="119"/>
      <c r="J399" s="119"/>
      <c r="K399" s="123"/>
      <c r="L399" s="123"/>
      <c r="M399" s="124"/>
      <c r="N399" s="125"/>
      <c r="O399" s="126"/>
      <c r="P399" s="115"/>
      <c r="Q399" s="115"/>
      <c r="R399" s="115"/>
      <c r="T399" s="115"/>
      <c r="U399" s="115"/>
      <c r="V399" s="115"/>
      <c r="W399" s="115"/>
      <c r="X399" s="115"/>
      <c r="Y399" s="115"/>
    </row>
    <row r="400" spans="1:25" ht="15.75" customHeight="1" x14ac:dyDescent="0.2">
      <c r="A400" s="115"/>
      <c r="B400" s="115"/>
      <c r="C400" s="118"/>
      <c r="D400" s="119"/>
      <c r="E400" s="120"/>
      <c r="F400" s="121"/>
      <c r="G400" s="122"/>
      <c r="H400" s="119"/>
      <c r="I400" s="119"/>
      <c r="J400" s="119"/>
      <c r="K400" s="123"/>
      <c r="L400" s="123"/>
      <c r="M400" s="124"/>
      <c r="N400" s="125"/>
      <c r="O400" s="126"/>
      <c r="P400" s="115"/>
      <c r="Q400" s="115"/>
      <c r="R400" s="115"/>
      <c r="T400" s="115"/>
      <c r="U400" s="115"/>
      <c r="V400" s="115"/>
      <c r="W400" s="115"/>
      <c r="X400" s="115"/>
      <c r="Y400" s="115"/>
    </row>
    <row r="401" spans="1:25" ht="15.75" customHeight="1" x14ac:dyDescent="0.2">
      <c r="A401" s="115"/>
      <c r="B401" s="115"/>
      <c r="C401" s="118"/>
      <c r="D401" s="119"/>
      <c r="E401" s="120"/>
      <c r="F401" s="121"/>
      <c r="G401" s="122"/>
      <c r="H401" s="119"/>
      <c r="I401" s="119"/>
      <c r="J401" s="119"/>
      <c r="K401" s="123"/>
      <c r="L401" s="123"/>
      <c r="M401" s="124"/>
      <c r="N401" s="125"/>
      <c r="O401" s="126"/>
      <c r="P401" s="115"/>
      <c r="Q401" s="115"/>
      <c r="R401" s="115"/>
      <c r="T401" s="115"/>
      <c r="U401" s="115"/>
      <c r="V401" s="115"/>
      <c r="W401" s="115"/>
      <c r="X401" s="115"/>
      <c r="Y401" s="115"/>
    </row>
    <row r="402" spans="1:25" ht="15.75" customHeight="1" x14ac:dyDescent="0.2">
      <c r="A402" s="115"/>
      <c r="B402" s="115"/>
      <c r="C402" s="118"/>
      <c r="D402" s="119"/>
      <c r="E402" s="120"/>
      <c r="F402" s="121"/>
      <c r="G402" s="122"/>
      <c r="H402" s="119"/>
      <c r="I402" s="119"/>
      <c r="J402" s="119"/>
      <c r="K402" s="123"/>
      <c r="L402" s="123"/>
      <c r="M402" s="124"/>
      <c r="N402" s="125"/>
      <c r="O402" s="126"/>
      <c r="P402" s="115"/>
      <c r="Q402" s="115"/>
      <c r="R402" s="115"/>
      <c r="T402" s="115"/>
      <c r="U402" s="115"/>
      <c r="V402" s="115"/>
      <c r="W402" s="115"/>
      <c r="X402" s="115"/>
      <c r="Y402" s="115"/>
    </row>
    <row r="403" spans="1:25" ht="15.75" customHeight="1" x14ac:dyDescent="0.2">
      <c r="A403" s="115"/>
      <c r="B403" s="115"/>
      <c r="C403" s="118"/>
      <c r="D403" s="119"/>
      <c r="E403" s="120"/>
      <c r="F403" s="121"/>
      <c r="G403" s="122"/>
      <c r="H403" s="119"/>
      <c r="I403" s="119"/>
      <c r="J403" s="119"/>
      <c r="K403" s="123"/>
      <c r="L403" s="123"/>
      <c r="M403" s="124"/>
      <c r="N403" s="125"/>
      <c r="O403" s="126"/>
      <c r="P403" s="115"/>
      <c r="Q403" s="115"/>
      <c r="R403" s="115"/>
      <c r="T403" s="115"/>
      <c r="U403" s="115"/>
      <c r="V403" s="115"/>
      <c r="W403" s="115"/>
      <c r="X403" s="115"/>
      <c r="Y403" s="115"/>
    </row>
    <row r="404" spans="1:25" ht="15.75" customHeight="1" x14ac:dyDescent="0.2">
      <c r="A404" s="115"/>
      <c r="B404" s="115"/>
      <c r="C404" s="118"/>
      <c r="D404" s="119"/>
      <c r="E404" s="120"/>
      <c r="F404" s="121"/>
      <c r="G404" s="122"/>
      <c r="H404" s="119"/>
      <c r="I404" s="119"/>
      <c r="J404" s="119"/>
      <c r="K404" s="123"/>
      <c r="L404" s="123"/>
      <c r="M404" s="124"/>
      <c r="N404" s="125"/>
      <c r="O404" s="126"/>
      <c r="P404" s="115"/>
      <c r="Q404" s="115"/>
      <c r="R404" s="115"/>
      <c r="T404" s="115"/>
      <c r="U404" s="115"/>
      <c r="V404" s="115"/>
      <c r="W404" s="115"/>
      <c r="X404" s="115"/>
      <c r="Y404" s="115"/>
    </row>
    <row r="405" spans="1:25" ht="15.75" customHeight="1" x14ac:dyDescent="0.2">
      <c r="A405" s="115"/>
      <c r="B405" s="115"/>
      <c r="C405" s="118"/>
      <c r="D405" s="119"/>
      <c r="E405" s="120"/>
      <c r="F405" s="121"/>
      <c r="G405" s="122"/>
      <c r="H405" s="119"/>
      <c r="I405" s="119"/>
      <c r="J405" s="119"/>
      <c r="K405" s="123"/>
      <c r="L405" s="123"/>
      <c r="M405" s="124"/>
      <c r="N405" s="125"/>
      <c r="O405" s="126"/>
      <c r="P405" s="115"/>
      <c r="Q405" s="115"/>
      <c r="R405" s="115"/>
      <c r="T405" s="115"/>
      <c r="U405" s="115"/>
      <c r="V405" s="115"/>
      <c r="W405" s="115"/>
      <c r="X405" s="115"/>
      <c r="Y405" s="115"/>
    </row>
    <row r="406" spans="1:25" ht="15.75" customHeight="1" x14ac:dyDescent="0.2">
      <c r="A406" s="115"/>
      <c r="B406" s="115"/>
      <c r="C406" s="118"/>
      <c r="D406" s="119"/>
      <c r="E406" s="120"/>
      <c r="F406" s="121"/>
      <c r="G406" s="122"/>
      <c r="H406" s="119"/>
      <c r="I406" s="119"/>
      <c r="J406" s="119"/>
      <c r="K406" s="123"/>
      <c r="L406" s="123"/>
      <c r="M406" s="124"/>
      <c r="N406" s="125"/>
      <c r="O406" s="126"/>
      <c r="P406" s="115"/>
      <c r="Q406" s="115"/>
      <c r="R406" s="115"/>
      <c r="T406" s="115"/>
      <c r="U406" s="115"/>
      <c r="V406" s="115"/>
      <c r="W406" s="115"/>
      <c r="X406" s="115"/>
      <c r="Y406" s="115"/>
    </row>
    <row r="407" spans="1:25" ht="15.75" customHeight="1" x14ac:dyDescent="0.2">
      <c r="A407" s="115"/>
      <c r="B407" s="115"/>
      <c r="C407" s="118"/>
      <c r="D407" s="119"/>
      <c r="E407" s="120"/>
      <c r="F407" s="121"/>
      <c r="G407" s="122"/>
      <c r="H407" s="119"/>
      <c r="I407" s="119"/>
      <c r="J407" s="119"/>
      <c r="K407" s="123"/>
      <c r="L407" s="123"/>
      <c r="M407" s="124"/>
      <c r="N407" s="125"/>
      <c r="O407" s="126"/>
      <c r="P407" s="115"/>
      <c r="Q407" s="115"/>
      <c r="R407" s="115"/>
      <c r="T407" s="115"/>
      <c r="U407" s="115"/>
      <c r="V407" s="115"/>
      <c r="W407" s="115"/>
      <c r="X407" s="115"/>
      <c r="Y407" s="115"/>
    </row>
    <row r="408" spans="1:25" ht="15.75" customHeight="1" x14ac:dyDescent="0.2">
      <c r="A408" s="115"/>
      <c r="B408" s="115"/>
      <c r="C408" s="118"/>
      <c r="D408" s="119"/>
      <c r="E408" s="120"/>
      <c r="F408" s="121"/>
      <c r="G408" s="122"/>
      <c r="H408" s="119"/>
      <c r="I408" s="119"/>
      <c r="J408" s="119"/>
      <c r="K408" s="123"/>
      <c r="L408" s="123"/>
      <c r="M408" s="124"/>
      <c r="N408" s="125"/>
      <c r="O408" s="126"/>
      <c r="P408" s="115"/>
      <c r="Q408" s="115"/>
      <c r="R408" s="115"/>
      <c r="T408" s="115"/>
      <c r="U408" s="115"/>
      <c r="V408" s="115"/>
      <c r="W408" s="115"/>
      <c r="X408" s="115"/>
      <c r="Y408" s="115"/>
    </row>
    <row r="409" spans="1:25" ht="15.75" customHeight="1" x14ac:dyDescent="0.2">
      <c r="A409" s="115"/>
      <c r="B409" s="115"/>
      <c r="C409" s="118"/>
      <c r="D409" s="119"/>
      <c r="E409" s="120"/>
      <c r="F409" s="121"/>
      <c r="G409" s="122"/>
      <c r="H409" s="119"/>
      <c r="I409" s="119"/>
      <c r="J409" s="119"/>
      <c r="K409" s="123"/>
      <c r="L409" s="123"/>
      <c r="M409" s="124"/>
      <c r="N409" s="125"/>
      <c r="O409" s="126"/>
      <c r="P409" s="115"/>
      <c r="Q409" s="115"/>
      <c r="R409" s="115"/>
      <c r="T409" s="115"/>
      <c r="U409" s="115"/>
      <c r="V409" s="115"/>
      <c r="W409" s="115"/>
      <c r="X409" s="115"/>
      <c r="Y409" s="115"/>
    </row>
    <row r="410" spans="1:25" ht="15.75" customHeight="1" x14ac:dyDescent="0.2">
      <c r="A410" s="115"/>
      <c r="B410" s="115"/>
      <c r="C410" s="118"/>
      <c r="D410" s="119"/>
      <c r="E410" s="120"/>
      <c r="F410" s="121"/>
      <c r="G410" s="122"/>
      <c r="H410" s="119"/>
      <c r="I410" s="119"/>
      <c r="J410" s="119"/>
      <c r="K410" s="123"/>
      <c r="L410" s="123"/>
      <c r="M410" s="124"/>
      <c r="N410" s="125"/>
      <c r="O410" s="126"/>
      <c r="P410" s="115"/>
      <c r="Q410" s="115"/>
      <c r="R410" s="115"/>
      <c r="T410" s="115"/>
      <c r="U410" s="115"/>
      <c r="V410" s="115"/>
      <c r="W410" s="115"/>
      <c r="X410" s="115"/>
      <c r="Y410" s="115"/>
    </row>
    <row r="411" spans="1:25" ht="15.75" customHeight="1" x14ac:dyDescent="0.2">
      <c r="A411" s="115"/>
      <c r="B411" s="115"/>
      <c r="C411" s="118"/>
      <c r="D411" s="119"/>
      <c r="E411" s="120"/>
      <c r="F411" s="121"/>
      <c r="G411" s="122"/>
      <c r="H411" s="119"/>
      <c r="I411" s="119"/>
      <c r="J411" s="119"/>
      <c r="K411" s="123"/>
      <c r="L411" s="123"/>
      <c r="M411" s="124"/>
      <c r="N411" s="125"/>
      <c r="O411" s="126"/>
      <c r="P411" s="115"/>
      <c r="Q411" s="115"/>
      <c r="R411" s="115"/>
      <c r="T411" s="115"/>
      <c r="U411" s="115"/>
      <c r="V411" s="115"/>
      <c r="W411" s="115"/>
      <c r="X411" s="115"/>
      <c r="Y411" s="115"/>
    </row>
    <row r="412" spans="1:25" ht="15.75" customHeight="1" x14ac:dyDescent="0.2">
      <c r="A412" s="115"/>
      <c r="B412" s="115"/>
      <c r="C412" s="118"/>
      <c r="D412" s="119"/>
      <c r="E412" s="120"/>
      <c r="F412" s="121"/>
      <c r="G412" s="122"/>
      <c r="H412" s="119"/>
      <c r="I412" s="119"/>
      <c r="J412" s="119"/>
      <c r="K412" s="123"/>
      <c r="L412" s="123"/>
      <c r="M412" s="124"/>
      <c r="N412" s="125"/>
      <c r="O412" s="126"/>
      <c r="P412" s="115"/>
      <c r="Q412" s="115"/>
      <c r="R412" s="115"/>
      <c r="T412" s="115"/>
      <c r="U412" s="115"/>
      <c r="V412" s="115"/>
      <c r="W412" s="115"/>
      <c r="X412" s="115"/>
      <c r="Y412" s="115"/>
    </row>
    <row r="413" spans="1:25" ht="15.75" customHeight="1" x14ac:dyDescent="0.2">
      <c r="A413" s="115"/>
      <c r="B413" s="115"/>
      <c r="C413" s="118"/>
      <c r="D413" s="119"/>
      <c r="E413" s="120"/>
      <c r="F413" s="121"/>
      <c r="G413" s="122"/>
      <c r="H413" s="119"/>
      <c r="I413" s="119"/>
      <c r="J413" s="119"/>
      <c r="K413" s="123"/>
      <c r="L413" s="123"/>
      <c r="M413" s="124"/>
      <c r="N413" s="125"/>
      <c r="O413" s="126"/>
      <c r="P413" s="115"/>
      <c r="Q413" s="115"/>
      <c r="R413" s="115"/>
      <c r="T413" s="115"/>
      <c r="U413" s="115"/>
      <c r="V413" s="115"/>
      <c r="W413" s="115"/>
      <c r="X413" s="115"/>
      <c r="Y413" s="115"/>
    </row>
    <row r="414" spans="1:25" ht="15.75" customHeight="1" x14ac:dyDescent="0.2">
      <c r="A414" s="115"/>
      <c r="B414" s="115"/>
      <c r="C414" s="118"/>
      <c r="D414" s="119"/>
      <c r="E414" s="120"/>
      <c r="F414" s="121"/>
      <c r="G414" s="122"/>
      <c r="H414" s="119"/>
      <c r="I414" s="119"/>
      <c r="J414" s="119"/>
      <c r="K414" s="123"/>
      <c r="L414" s="123"/>
      <c r="M414" s="124"/>
      <c r="N414" s="125"/>
      <c r="O414" s="126"/>
      <c r="P414" s="115"/>
      <c r="Q414" s="115"/>
      <c r="R414" s="115"/>
      <c r="T414" s="115"/>
      <c r="U414" s="115"/>
      <c r="V414" s="115"/>
      <c r="W414" s="115"/>
      <c r="X414" s="115"/>
      <c r="Y414" s="115"/>
    </row>
    <row r="415" spans="1:25" ht="15.75" customHeight="1" x14ac:dyDescent="0.2">
      <c r="A415" s="115"/>
      <c r="B415" s="115"/>
      <c r="C415" s="118"/>
      <c r="D415" s="119"/>
      <c r="E415" s="120"/>
      <c r="F415" s="121"/>
      <c r="G415" s="122"/>
      <c r="H415" s="119"/>
      <c r="I415" s="119"/>
      <c r="J415" s="119"/>
      <c r="K415" s="123"/>
      <c r="L415" s="123"/>
      <c r="M415" s="124"/>
      <c r="N415" s="125"/>
      <c r="O415" s="126"/>
      <c r="P415" s="115"/>
      <c r="Q415" s="115"/>
      <c r="R415" s="115"/>
      <c r="T415" s="115"/>
      <c r="U415" s="115"/>
      <c r="V415" s="115"/>
      <c r="W415" s="115"/>
      <c r="X415" s="115"/>
      <c r="Y415" s="115"/>
    </row>
    <row r="416" spans="1:25" ht="15.75" customHeight="1" x14ac:dyDescent="0.2">
      <c r="A416" s="115"/>
      <c r="B416" s="115"/>
      <c r="C416" s="118"/>
      <c r="D416" s="119"/>
      <c r="E416" s="120"/>
      <c r="F416" s="121"/>
      <c r="G416" s="122"/>
      <c r="H416" s="119"/>
      <c r="I416" s="119"/>
      <c r="J416" s="119"/>
      <c r="K416" s="123"/>
      <c r="L416" s="123"/>
      <c r="M416" s="124"/>
      <c r="N416" s="125"/>
      <c r="O416" s="126"/>
      <c r="P416" s="115"/>
      <c r="Q416" s="115"/>
      <c r="R416" s="115"/>
      <c r="T416" s="115"/>
      <c r="U416" s="115"/>
      <c r="V416" s="115"/>
      <c r="W416" s="115"/>
      <c r="X416" s="115"/>
      <c r="Y416" s="115"/>
    </row>
    <row r="417" spans="1:25" ht="15.75" customHeight="1" x14ac:dyDescent="0.2">
      <c r="A417" s="115"/>
      <c r="B417" s="115"/>
      <c r="C417" s="118"/>
      <c r="D417" s="119"/>
      <c r="E417" s="120"/>
      <c r="F417" s="121"/>
      <c r="G417" s="122"/>
      <c r="H417" s="119"/>
      <c r="I417" s="119"/>
      <c r="J417" s="119"/>
      <c r="K417" s="123"/>
      <c r="L417" s="123"/>
      <c r="M417" s="124"/>
      <c r="N417" s="125"/>
      <c r="O417" s="126"/>
      <c r="P417" s="115"/>
      <c r="Q417" s="115"/>
      <c r="R417" s="115"/>
      <c r="T417" s="115"/>
      <c r="U417" s="115"/>
      <c r="V417" s="115"/>
      <c r="W417" s="115"/>
      <c r="X417" s="115"/>
      <c r="Y417" s="115"/>
    </row>
    <row r="418" spans="1:25" ht="15.75" customHeight="1" x14ac:dyDescent="0.2">
      <c r="A418" s="115"/>
      <c r="B418" s="115"/>
      <c r="C418" s="118"/>
      <c r="D418" s="119"/>
      <c r="E418" s="120"/>
      <c r="F418" s="121"/>
      <c r="G418" s="122"/>
      <c r="H418" s="119"/>
      <c r="I418" s="119"/>
      <c r="J418" s="119"/>
      <c r="K418" s="123"/>
      <c r="L418" s="123"/>
      <c r="M418" s="124"/>
      <c r="N418" s="125"/>
      <c r="O418" s="126"/>
      <c r="P418" s="115"/>
      <c r="Q418" s="115"/>
      <c r="R418" s="115"/>
      <c r="T418" s="115"/>
      <c r="U418" s="115"/>
      <c r="V418" s="115"/>
      <c r="W418" s="115"/>
      <c r="X418" s="115"/>
      <c r="Y418" s="115"/>
    </row>
    <row r="419" spans="1:25" ht="15.75" customHeight="1" x14ac:dyDescent="0.2">
      <c r="A419" s="115"/>
      <c r="B419" s="115"/>
      <c r="C419" s="118"/>
      <c r="D419" s="119"/>
      <c r="E419" s="120"/>
      <c r="F419" s="121"/>
      <c r="G419" s="122"/>
      <c r="H419" s="119"/>
      <c r="I419" s="119"/>
      <c r="J419" s="119"/>
      <c r="K419" s="123"/>
      <c r="L419" s="123"/>
      <c r="M419" s="124"/>
      <c r="N419" s="125"/>
      <c r="O419" s="126"/>
      <c r="P419" s="115"/>
      <c r="Q419" s="115"/>
      <c r="R419" s="115"/>
      <c r="T419" s="115"/>
      <c r="U419" s="115"/>
      <c r="V419" s="115"/>
      <c r="W419" s="115"/>
      <c r="X419" s="115"/>
      <c r="Y419" s="115"/>
    </row>
    <row r="420" spans="1:25" ht="15.75" customHeight="1" x14ac:dyDescent="0.2">
      <c r="A420" s="115"/>
      <c r="B420" s="115"/>
      <c r="C420" s="118"/>
      <c r="D420" s="119"/>
      <c r="E420" s="120"/>
      <c r="F420" s="121"/>
      <c r="G420" s="122"/>
      <c r="H420" s="119"/>
      <c r="I420" s="119"/>
      <c r="J420" s="119"/>
      <c r="K420" s="123"/>
      <c r="L420" s="123"/>
      <c r="M420" s="124"/>
      <c r="N420" s="125"/>
      <c r="O420" s="126"/>
      <c r="P420" s="115"/>
      <c r="Q420" s="115"/>
      <c r="R420" s="115"/>
      <c r="T420" s="115"/>
      <c r="U420" s="115"/>
      <c r="V420" s="115"/>
      <c r="W420" s="115"/>
      <c r="X420" s="115"/>
      <c r="Y420" s="115"/>
    </row>
    <row r="421" spans="1:25" ht="15.75" customHeight="1" x14ac:dyDescent="0.2">
      <c r="A421" s="115"/>
      <c r="B421" s="115"/>
      <c r="C421" s="118"/>
      <c r="D421" s="119"/>
      <c r="E421" s="120"/>
      <c r="F421" s="121"/>
      <c r="G421" s="122"/>
      <c r="H421" s="119"/>
      <c r="I421" s="119"/>
      <c r="J421" s="119"/>
      <c r="K421" s="123"/>
      <c r="L421" s="123"/>
      <c r="M421" s="124"/>
      <c r="N421" s="125"/>
      <c r="O421" s="126"/>
      <c r="P421" s="115"/>
      <c r="Q421" s="115"/>
      <c r="R421" s="115"/>
      <c r="T421" s="115"/>
      <c r="U421" s="115"/>
      <c r="V421" s="115"/>
      <c r="W421" s="115"/>
      <c r="X421" s="115"/>
      <c r="Y421" s="115"/>
    </row>
    <row r="422" spans="1:25" ht="15.75" customHeight="1" x14ac:dyDescent="0.2">
      <c r="A422" s="115"/>
      <c r="B422" s="115"/>
      <c r="C422" s="118"/>
      <c r="D422" s="119"/>
      <c r="E422" s="120"/>
      <c r="F422" s="121"/>
      <c r="G422" s="122"/>
      <c r="H422" s="119"/>
      <c r="I422" s="119"/>
      <c r="J422" s="119"/>
      <c r="K422" s="123"/>
      <c r="L422" s="123"/>
      <c r="M422" s="124"/>
      <c r="N422" s="125"/>
      <c r="O422" s="126"/>
      <c r="P422" s="115"/>
      <c r="Q422" s="115"/>
      <c r="R422" s="115"/>
      <c r="T422" s="115"/>
      <c r="U422" s="115"/>
      <c r="V422" s="115"/>
      <c r="W422" s="115"/>
      <c r="X422" s="115"/>
      <c r="Y422" s="115"/>
    </row>
    <row r="423" spans="1:25" ht="15.75" customHeight="1" x14ac:dyDescent="0.2">
      <c r="A423" s="115"/>
      <c r="B423" s="115"/>
      <c r="C423" s="118"/>
      <c r="D423" s="119"/>
      <c r="E423" s="120"/>
      <c r="F423" s="121"/>
      <c r="G423" s="122"/>
      <c r="H423" s="119"/>
      <c r="I423" s="119"/>
      <c r="J423" s="119"/>
      <c r="K423" s="123"/>
      <c r="L423" s="123"/>
      <c r="M423" s="124"/>
      <c r="N423" s="125"/>
      <c r="O423" s="126"/>
      <c r="P423" s="115"/>
      <c r="Q423" s="115"/>
      <c r="R423" s="115"/>
      <c r="T423" s="115"/>
      <c r="U423" s="115"/>
      <c r="V423" s="115"/>
      <c r="W423" s="115"/>
      <c r="X423" s="115"/>
      <c r="Y423" s="115"/>
    </row>
    <row r="424" spans="1:25" ht="15.75" customHeight="1" x14ac:dyDescent="0.2">
      <c r="A424" s="115"/>
      <c r="B424" s="115"/>
      <c r="C424" s="118"/>
      <c r="D424" s="119"/>
      <c r="E424" s="120"/>
      <c r="F424" s="121"/>
      <c r="G424" s="122"/>
      <c r="H424" s="119"/>
      <c r="I424" s="119"/>
      <c r="J424" s="119"/>
      <c r="K424" s="123"/>
      <c r="L424" s="123"/>
      <c r="M424" s="124"/>
      <c r="N424" s="125"/>
      <c r="O424" s="126"/>
      <c r="P424" s="115"/>
      <c r="Q424" s="115"/>
      <c r="R424" s="115"/>
      <c r="T424" s="115"/>
      <c r="U424" s="115"/>
      <c r="V424" s="115"/>
      <c r="W424" s="115"/>
      <c r="X424" s="115"/>
      <c r="Y424" s="115"/>
    </row>
    <row r="425" spans="1:25" ht="15.75" customHeight="1" x14ac:dyDescent="0.2">
      <c r="A425" s="115"/>
      <c r="B425" s="115"/>
      <c r="C425" s="118"/>
      <c r="D425" s="119"/>
      <c r="E425" s="120"/>
      <c r="F425" s="121"/>
      <c r="G425" s="122"/>
      <c r="H425" s="119"/>
      <c r="I425" s="119"/>
      <c r="J425" s="119"/>
      <c r="K425" s="123"/>
      <c r="L425" s="123"/>
      <c r="M425" s="124"/>
      <c r="N425" s="125"/>
      <c r="O425" s="126"/>
      <c r="P425" s="115"/>
      <c r="Q425" s="115"/>
      <c r="R425" s="115"/>
      <c r="T425" s="115"/>
      <c r="U425" s="115"/>
      <c r="V425" s="115"/>
      <c r="W425" s="115"/>
      <c r="X425" s="115"/>
      <c r="Y425" s="115"/>
    </row>
    <row r="426" spans="1:25" ht="15.75" customHeight="1" x14ac:dyDescent="0.2">
      <c r="A426" s="115"/>
      <c r="B426" s="115"/>
      <c r="C426" s="118"/>
      <c r="D426" s="119"/>
      <c r="E426" s="120"/>
      <c r="F426" s="121"/>
      <c r="G426" s="122"/>
      <c r="H426" s="119"/>
      <c r="I426" s="119"/>
      <c r="J426" s="119"/>
      <c r="K426" s="123"/>
      <c r="L426" s="123"/>
      <c r="M426" s="124"/>
      <c r="N426" s="125"/>
      <c r="O426" s="126"/>
      <c r="P426" s="115"/>
      <c r="Q426" s="115"/>
      <c r="R426" s="115"/>
      <c r="T426" s="115"/>
      <c r="U426" s="115"/>
      <c r="V426" s="115"/>
      <c r="W426" s="115"/>
      <c r="X426" s="115"/>
      <c r="Y426" s="115"/>
    </row>
    <row r="427" spans="1:25" ht="15.75" customHeight="1" x14ac:dyDescent="0.2">
      <c r="A427" s="115"/>
      <c r="B427" s="115"/>
      <c r="C427" s="118"/>
      <c r="D427" s="119"/>
      <c r="E427" s="120"/>
      <c r="F427" s="121"/>
      <c r="G427" s="122"/>
      <c r="H427" s="119"/>
      <c r="I427" s="119"/>
      <c r="J427" s="119"/>
      <c r="K427" s="123"/>
      <c r="L427" s="123"/>
      <c r="M427" s="124"/>
      <c r="N427" s="125"/>
      <c r="O427" s="126"/>
      <c r="P427" s="115"/>
      <c r="Q427" s="115"/>
      <c r="R427" s="115"/>
      <c r="T427" s="115"/>
      <c r="U427" s="115"/>
      <c r="V427" s="115"/>
      <c r="W427" s="115"/>
      <c r="X427" s="115"/>
      <c r="Y427" s="115"/>
    </row>
    <row r="428" spans="1:25" ht="15.75" customHeight="1" x14ac:dyDescent="0.2">
      <c r="A428" s="115"/>
      <c r="B428" s="115"/>
      <c r="C428" s="118"/>
      <c r="D428" s="119"/>
      <c r="E428" s="120"/>
      <c r="F428" s="121"/>
      <c r="G428" s="122"/>
      <c r="H428" s="119"/>
      <c r="I428" s="119"/>
      <c r="J428" s="119"/>
      <c r="K428" s="123"/>
      <c r="L428" s="123"/>
      <c r="M428" s="124"/>
      <c r="N428" s="125"/>
      <c r="O428" s="126"/>
      <c r="P428" s="115"/>
      <c r="Q428" s="115"/>
      <c r="R428" s="115"/>
      <c r="T428" s="115"/>
      <c r="U428" s="115"/>
      <c r="V428" s="115"/>
      <c r="W428" s="115"/>
      <c r="X428" s="115"/>
      <c r="Y428" s="115"/>
    </row>
    <row r="429" spans="1:25" ht="15.75" customHeight="1" x14ac:dyDescent="0.2">
      <c r="A429" s="115"/>
      <c r="B429" s="115"/>
      <c r="C429" s="118"/>
      <c r="D429" s="119"/>
      <c r="E429" s="120"/>
      <c r="F429" s="121"/>
      <c r="G429" s="122"/>
      <c r="H429" s="119"/>
      <c r="I429" s="119"/>
      <c r="J429" s="119"/>
      <c r="K429" s="123"/>
      <c r="L429" s="123"/>
      <c r="M429" s="124"/>
      <c r="N429" s="125"/>
      <c r="O429" s="126"/>
      <c r="P429" s="115"/>
      <c r="Q429" s="115"/>
      <c r="R429" s="115"/>
      <c r="T429" s="115"/>
      <c r="U429" s="115"/>
      <c r="V429" s="115"/>
      <c r="W429" s="115"/>
      <c r="X429" s="115"/>
      <c r="Y429" s="115"/>
    </row>
    <row r="430" spans="1:25" ht="15.75" customHeight="1" x14ac:dyDescent="0.2">
      <c r="A430" s="115"/>
      <c r="B430" s="115"/>
      <c r="C430" s="118"/>
      <c r="D430" s="119"/>
      <c r="E430" s="120"/>
      <c r="F430" s="121"/>
      <c r="G430" s="122"/>
      <c r="H430" s="119"/>
      <c r="I430" s="119"/>
      <c r="J430" s="119"/>
      <c r="K430" s="123"/>
      <c r="L430" s="123"/>
      <c r="M430" s="124"/>
      <c r="N430" s="125"/>
      <c r="O430" s="126"/>
      <c r="P430" s="115"/>
      <c r="Q430" s="115"/>
      <c r="R430" s="115"/>
      <c r="T430" s="115"/>
      <c r="U430" s="115"/>
      <c r="V430" s="115"/>
      <c r="W430" s="115"/>
      <c r="X430" s="115"/>
      <c r="Y430" s="115"/>
    </row>
    <row r="431" spans="1:25" ht="15.75" customHeight="1" x14ac:dyDescent="0.2">
      <c r="A431" s="115"/>
      <c r="B431" s="115"/>
      <c r="C431" s="118"/>
      <c r="D431" s="119"/>
      <c r="E431" s="120"/>
      <c r="F431" s="121"/>
      <c r="G431" s="122"/>
      <c r="H431" s="119"/>
      <c r="I431" s="119"/>
      <c r="J431" s="119"/>
      <c r="K431" s="123"/>
      <c r="L431" s="123"/>
      <c r="M431" s="124"/>
      <c r="N431" s="125"/>
      <c r="O431" s="126"/>
      <c r="P431" s="115"/>
      <c r="Q431" s="115"/>
      <c r="R431" s="115"/>
      <c r="T431" s="115"/>
      <c r="U431" s="115"/>
      <c r="V431" s="115"/>
      <c r="W431" s="115"/>
      <c r="X431" s="115"/>
      <c r="Y431" s="115"/>
    </row>
    <row r="432" spans="1:25" ht="15.75" customHeight="1" x14ac:dyDescent="0.2">
      <c r="A432" s="115"/>
      <c r="B432" s="115"/>
      <c r="C432" s="118"/>
      <c r="D432" s="119"/>
      <c r="E432" s="120"/>
      <c r="F432" s="121"/>
      <c r="G432" s="122"/>
      <c r="H432" s="119"/>
      <c r="I432" s="119"/>
      <c r="J432" s="119"/>
      <c r="K432" s="123"/>
      <c r="L432" s="123"/>
      <c r="M432" s="124"/>
      <c r="N432" s="125"/>
      <c r="O432" s="126"/>
      <c r="P432" s="115"/>
      <c r="Q432" s="115"/>
      <c r="R432" s="115"/>
      <c r="T432" s="115"/>
      <c r="U432" s="115"/>
      <c r="V432" s="115"/>
      <c r="W432" s="115"/>
      <c r="X432" s="115"/>
      <c r="Y432" s="115"/>
    </row>
    <row r="433" spans="1:25" ht="15.75" customHeight="1" x14ac:dyDescent="0.2">
      <c r="A433" s="115"/>
      <c r="B433" s="115"/>
      <c r="C433" s="118"/>
      <c r="D433" s="119"/>
      <c r="E433" s="120"/>
      <c r="F433" s="121"/>
      <c r="G433" s="122"/>
      <c r="H433" s="119"/>
      <c r="I433" s="119"/>
      <c r="J433" s="119"/>
      <c r="K433" s="123"/>
      <c r="L433" s="123"/>
      <c r="M433" s="124"/>
      <c r="N433" s="125"/>
      <c r="O433" s="126"/>
      <c r="P433" s="115"/>
      <c r="Q433" s="115"/>
      <c r="R433" s="115"/>
      <c r="T433" s="115"/>
      <c r="U433" s="115"/>
      <c r="V433" s="115"/>
      <c r="W433" s="115"/>
      <c r="X433" s="115"/>
      <c r="Y433" s="115"/>
    </row>
    <row r="434" spans="1:25" ht="15.75" customHeight="1" x14ac:dyDescent="0.2">
      <c r="A434" s="115"/>
      <c r="B434" s="115"/>
      <c r="C434" s="118"/>
      <c r="D434" s="119"/>
      <c r="E434" s="120"/>
      <c r="F434" s="121"/>
      <c r="G434" s="122"/>
      <c r="H434" s="119"/>
      <c r="I434" s="119"/>
      <c r="J434" s="119"/>
      <c r="K434" s="123"/>
      <c r="L434" s="123"/>
      <c r="M434" s="124"/>
      <c r="N434" s="125"/>
      <c r="O434" s="126"/>
      <c r="P434" s="115"/>
      <c r="Q434" s="115"/>
      <c r="R434" s="115"/>
      <c r="T434" s="115"/>
      <c r="U434" s="115"/>
      <c r="V434" s="115"/>
      <c r="W434" s="115"/>
      <c r="X434" s="115"/>
      <c r="Y434" s="115"/>
    </row>
    <row r="435" spans="1:25" ht="15.75" customHeight="1" x14ac:dyDescent="0.2">
      <c r="A435" s="115"/>
      <c r="B435" s="115"/>
      <c r="C435" s="118"/>
      <c r="D435" s="119"/>
      <c r="E435" s="120"/>
      <c r="F435" s="121"/>
      <c r="G435" s="122"/>
      <c r="H435" s="119"/>
      <c r="I435" s="119"/>
      <c r="J435" s="119"/>
      <c r="K435" s="123"/>
      <c r="L435" s="123"/>
      <c r="M435" s="124"/>
      <c r="N435" s="125"/>
      <c r="O435" s="126"/>
      <c r="P435" s="115"/>
      <c r="Q435" s="115"/>
      <c r="R435" s="115"/>
      <c r="T435" s="115"/>
      <c r="U435" s="115"/>
      <c r="V435" s="115"/>
      <c r="W435" s="115"/>
      <c r="X435" s="115"/>
      <c r="Y435" s="115"/>
    </row>
    <row r="436" spans="1:25" ht="15.75" customHeight="1" x14ac:dyDescent="0.2">
      <c r="A436" s="115"/>
      <c r="B436" s="115"/>
      <c r="C436" s="118"/>
      <c r="D436" s="119"/>
      <c r="E436" s="120"/>
      <c r="F436" s="121"/>
      <c r="G436" s="122"/>
      <c r="H436" s="119"/>
      <c r="I436" s="119"/>
      <c r="J436" s="119"/>
      <c r="K436" s="123"/>
      <c r="L436" s="123"/>
      <c r="M436" s="124"/>
      <c r="N436" s="125"/>
      <c r="O436" s="126"/>
      <c r="P436" s="115"/>
      <c r="Q436" s="115"/>
      <c r="R436" s="115"/>
      <c r="T436" s="115"/>
      <c r="U436" s="115"/>
      <c r="V436" s="115"/>
      <c r="W436" s="115"/>
      <c r="X436" s="115"/>
      <c r="Y436" s="115"/>
    </row>
    <row r="437" spans="1:25" ht="15.75" customHeight="1" x14ac:dyDescent="0.2">
      <c r="A437" s="115"/>
      <c r="B437" s="115"/>
      <c r="C437" s="118"/>
      <c r="D437" s="119"/>
      <c r="E437" s="120"/>
      <c r="F437" s="121"/>
      <c r="G437" s="122"/>
      <c r="H437" s="119"/>
      <c r="I437" s="119"/>
      <c r="J437" s="119"/>
      <c r="K437" s="123"/>
      <c r="L437" s="123"/>
      <c r="M437" s="124"/>
      <c r="N437" s="125"/>
      <c r="O437" s="126"/>
      <c r="P437" s="115"/>
      <c r="Q437" s="115"/>
      <c r="R437" s="115"/>
      <c r="T437" s="115"/>
      <c r="U437" s="115"/>
      <c r="V437" s="115"/>
      <c r="W437" s="115"/>
      <c r="X437" s="115"/>
      <c r="Y437" s="115"/>
    </row>
    <row r="438" spans="1:25" ht="15.75" customHeight="1" x14ac:dyDescent="0.2">
      <c r="A438" s="115"/>
      <c r="B438" s="115"/>
      <c r="C438" s="118"/>
      <c r="D438" s="119"/>
      <c r="E438" s="120"/>
      <c r="F438" s="121"/>
      <c r="G438" s="122"/>
      <c r="H438" s="119"/>
      <c r="I438" s="119"/>
      <c r="J438" s="119"/>
      <c r="K438" s="123"/>
      <c r="L438" s="123"/>
      <c r="M438" s="124"/>
      <c r="N438" s="125"/>
      <c r="O438" s="126"/>
      <c r="P438" s="115"/>
      <c r="Q438" s="115"/>
      <c r="R438" s="115"/>
      <c r="T438" s="115"/>
      <c r="U438" s="115"/>
      <c r="V438" s="115"/>
      <c r="W438" s="115"/>
      <c r="X438" s="115"/>
      <c r="Y438" s="115"/>
    </row>
    <row r="439" spans="1:25" ht="15.75" customHeight="1" x14ac:dyDescent="0.2">
      <c r="A439" s="115"/>
      <c r="B439" s="115"/>
      <c r="C439" s="118"/>
      <c r="D439" s="119"/>
      <c r="E439" s="120"/>
      <c r="F439" s="121"/>
      <c r="G439" s="122"/>
      <c r="H439" s="119"/>
      <c r="I439" s="119"/>
      <c r="J439" s="119"/>
      <c r="K439" s="123"/>
      <c r="L439" s="123"/>
      <c r="M439" s="124"/>
      <c r="N439" s="125"/>
      <c r="O439" s="126"/>
      <c r="P439" s="115"/>
      <c r="Q439" s="115"/>
      <c r="R439" s="115"/>
      <c r="T439" s="115"/>
      <c r="U439" s="115"/>
      <c r="V439" s="115"/>
      <c r="W439" s="115"/>
      <c r="X439" s="115"/>
      <c r="Y439" s="115"/>
    </row>
    <row r="440" spans="1:25" ht="15.75" customHeight="1" x14ac:dyDescent="0.2">
      <c r="A440" s="115"/>
      <c r="B440" s="115"/>
      <c r="C440" s="118"/>
      <c r="D440" s="119"/>
      <c r="E440" s="120"/>
      <c r="F440" s="121"/>
      <c r="G440" s="122"/>
      <c r="H440" s="119"/>
      <c r="I440" s="119"/>
      <c r="J440" s="119"/>
      <c r="K440" s="123"/>
      <c r="L440" s="123"/>
      <c r="M440" s="124"/>
      <c r="N440" s="125"/>
      <c r="O440" s="126"/>
      <c r="P440" s="115"/>
      <c r="Q440" s="115"/>
      <c r="R440" s="115"/>
      <c r="T440" s="115"/>
      <c r="U440" s="115"/>
      <c r="V440" s="115"/>
      <c r="W440" s="115"/>
      <c r="X440" s="115"/>
      <c r="Y440" s="115"/>
    </row>
    <row r="441" spans="1:25" ht="15.75" customHeight="1" x14ac:dyDescent="0.2">
      <c r="A441" s="115"/>
      <c r="B441" s="115"/>
      <c r="C441" s="118"/>
      <c r="D441" s="119"/>
      <c r="E441" s="120"/>
      <c r="F441" s="121"/>
      <c r="G441" s="122"/>
      <c r="H441" s="119"/>
      <c r="I441" s="119"/>
      <c r="J441" s="119"/>
      <c r="K441" s="123"/>
      <c r="L441" s="123"/>
      <c r="M441" s="124"/>
      <c r="N441" s="125"/>
      <c r="O441" s="126"/>
      <c r="P441" s="115"/>
      <c r="Q441" s="115"/>
      <c r="R441" s="115"/>
      <c r="T441" s="115"/>
      <c r="U441" s="115"/>
      <c r="V441" s="115"/>
      <c r="W441" s="115"/>
      <c r="X441" s="115"/>
      <c r="Y441" s="115"/>
    </row>
    <row r="442" spans="1:25" ht="15.75" customHeight="1" x14ac:dyDescent="0.2">
      <c r="A442" s="115"/>
      <c r="B442" s="115"/>
      <c r="C442" s="118"/>
      <c r="D442" s="119"/>
      <c r="E442" s="120"/>
      <c r="F442" s="121"/>
      <c r="G442" s="122"/>
      <c r="H442" s="119"/>
      <c r="I442" s="119"/>
      <c r="J442" s="119"/>
      <c r="K442" s="123"/>
      <c r="L442" s="123"/>
      <c r="M442" s="124"/>
      <c r="N442" s="125"/>
      <c r="O442" s="126"/>
      <c r="P442" s="115"/>
      <c r="Q442" s="115"/>
      <c r="R442" s="115"/>
      <c r="T442" s="115"/>
      <c r="U442" s="115"/>
      <c r="V442" s="115"/>
      <c r="W442" s="115"/>
      <c r="X442" s="115"/>
      <c r="Y442" s="115"/>
    </row>
    <row r="443" spans="1:25" ht="15.75" customHeight="1" x14ac:dyDescent="0.2">
      <c r="A443" s="115"/>
      <c r="B443" s="115"/>
      <c r="C443" s="118"/>
      <c r="D443" s="119"/>
      <c r="E443" s="120"/>
      <c r="F443" s="121"/>
      <c r="G443" s="122"/>
      <c r="H443" s="119"/>
      <c r="I443" s="119"/>
      <c r="J443" s="119"/>
      <c r="K443" s="123"/>
      <c r="L443" s="123"/>
      <c r="M443" s="124"/>
      <c r="N443" s="125"/>
      <c r="O443" s="126"/>
      <c r="P443" s="115"/>
      <c r="Q443" s="115"/>
      <c r="R443" s="115"/>
      <c r="T443" s="115"/>
      <c r="U443" s="115"/>
      <c r="V443" s="115"/>
      <c r="W443" s="115"/>
      <c r="X443" s="115"/>
      <c r="Y443" s="115"/>
    </row>
    <row r="444" spans="1:25" ht="15.75" customHeight="1" x14ac:dyDescent="0.2">
      <c r="A444" s="115"/>
      <c r="B444" s="115"/>
      <c r="C444" s="118"/>
      <c r="D444" s="119"/>
      <c r="E444" s="120"/>
      <c r="F444" s="121"/>
      <c r="G444" s="122"/>
      <c r="H444" s="119"/>
      <c r="I444" s="119"/>
      <c r="J444" s="119"/>
      <c r="K444" s="123"/>
      <c r="L444" s="123"/>
      <c r="M444" s="124"/>
      <c r="N444" s="125"/>
      <c r="O444" s="126"/>
      <c r="P444" s="115"/>
      <c r="Q444" s="115"/>
      <c r="R444" s="115"/>
      <c r="T444" s="115"/>
      <c r="U444" s="115"/>
      <c r="V444" s="115"/>
      <c r="W444" s="115"/>
      <c r="X444" s="115"/>
      <c r="Y444" s="115"/>
    </row>
    <row r="445" spans="1:25" ht="15.75" customHeight="1" x14ac:dyDescent="0.2">
      <c r="A445" s="115"/>
      <c r="B445" s="115"/>
      <c r="C445" s="118"/>
      <c r="D445" s="119"/>
      <c r="E445" s="120"/>
      <c r="F445" s="121"/>
      <c r="G445" s="122"/>
      <c r="H445" s="119"/>
      <c r="I445" s="119"/>
      <c r="J445" s="119"/>
      <c r="K445" s="123"/>
      <c r="L445" s="123"/>
      <c r="M445" s="124"/>
      <c r="N445" s="125"/>
      <c r="O445" s="126"/>
      <c r="P445" s="115"/>
      <c r="Q445" s="115"/>
      <c r="R445" s="115"/>
      <c r="T445" s="115"/>
      <c r="U445" s="115"/>
      <c r="V445" s="115"/>
      <c r="W445" s="115"/>
      <c r="X445" s="115"/>
      <c r="Y445" s="115"/>
    </row>
    <row r="446" spans="1:25" ht="15.75" customHeight="1" x14ac:dyDescent="0.2">
      <c r="A446" s="115"/>
      <c r="B446" s="115"/>
      <c r="C446" s="118"/>
      <c r="D446" s="119"/>
      <c r="E446" s="120"/>
      <c r="F446" s="121"/>
      <c r="G446" s="122"/>
      <c r="H446" s="119"/>
      <c r="I446" s="119"/>
      <c r="J446" s="119"/>
      <c r="K446" s="123"/>
      <c r="L446" s="123"/>
      <c r="M446" s="124"/>
      <c r="N446" s="125"/>
      <c r="O446" s="126"/>
      <c r="P446" s="115"/>
      <c r="Q446" s="115"/>
      <c r="R446" s="115"/>
      <c r="T446" s="115"/>
      <c r="U446" s="115"/>
      <c r="V446" s="115"/>
      <c r="W446" s="115"/>
      <c r="X446" s="115"/>
      <c r="Y446" s="115"/>
    </row>
    <row r="447" spans="1:25" ht="15.75" customHeight="1" x14ac:dyDescent="0.2">
      <c r="A447" s="115"/>
      <c r="B447" s="115"/>
      <c r="C447" s="118"/>
      <c r="D447" s="119"/>
      <c r="E447" s="120"/>
      <c r="F447" s="121"/>
      <c r="G447" s="122"/>
      <c r="H447" s="119"/>
      <c r="I447" s="119"/>
      <c r="J447" s="119"/>
      <c r="K447" s="123"/>
      <c r="L447" s="123"/>
      <c r="M447" s="124"/>
      <c r="N447" s="125"/>
      <c r="O447" s="126"/>
      <c r="P447" s="115"/>
      <c r="Q447" s="115"/>
      <c r="R447" s="115"/>
      <c r="T447" s="115"/>
      <c r="U447" s="115"/>
      <c r="V447" s="115"/>
      <c r="W447" s="115"/>
      <c r="X447" s="115"/>
      <c r="Y447" s="115"/>
    </row>
    <row r="448" spans="1:25" ht="15.75" customHeight="1" x14ac:dyDescent="0.2">
      <c r="A448" s="115"/>
      <c r="B448" s="115"/>
      <c r="C448" s="118"/>
      <c r="D448" s="119"/>
      <c r="E448" s="120"/>
      <c r="F448" s="121"/>
      <c r="G448" s="122"/>
      <c r="H448" s="119"/>
      <c r="I448" s="119"/>
      <c r="J448" s="119"/>
      <c r="K448" s="123"/>
      <c r="L448" s="123"/>
      <c r="M448" s="124"/>
      <c r="N448" s="125"/>
      <c r="O448" s="126"/>
      <c r="P448" s="115"/>
      <c r="Q448" s="115"/>
      <c r="R448" s="115"/>
      <c r="T448" s="115"/>
      <c r="U448" s="115"/>
      <c r="V448" s="115"/>
      <c r="W448" s="115"/>
      <c r="X448" s="115"/>
      <c r="Y448" s="115"/>
    </row>
    <row r="449" spans="1:25" ht="15.75" customHeight="1" x14ac:dyDescent="0.2">
      <c r="A449" s="115"/>
      <c r="B449" s="115"/>
      <c r="C449" s="118"/>
      <c r="D449" s="119"/>
      <c r="E449" s="120"/>
      <c r="F449" s="121"/>
      <c r="G449" s="122"/>
      <c r="H449" s="119"/>
      <c r="I449" s="119"/>
      <c r="J449" s="119"/>
      <c r="K449" s="123"/>
      <c r="L449" s="123"/>
      <c r="M449" s="124"/>
      <c r="N449" s="125"/>
      <c r="O449" s="126"/>
      <c r="P449" s="115"/>
      <c r="Q449" s="115"/>
      <c r="R449" s="115"/>
      <c r="T449" s="115"/>
      <c r="U449" s="115"/>
      <c r="V449" s="115"/>
      <c r="W449" s="115"/>
      <c r="X449" s="115"/>
      <c r="Y449" s="115"/>
    </row>
    <row r="450" spans="1:25" ht="15.75" customHeight="1" x14ac:dyDescent="0.2">
      <c r="A450" s="115"/>
      <c r="B450" s="115"/>
      <c r="C450" s="118"/>
      <c r="D450" s="119"/>
      <c r="E450" s="120"/>
      <c r="F450" s="121"/>
      <c r="G450" s="122"/>
      <c r="H450" s="119"/>
      <c r="I450" s="119"/>
      <c r="J450" s="119"/>
      <c r="K450" s="123"/>
      <c r="L450" s="123"/>
      <c r="M450" s="124"/>
      <c r="N450" s="125"/>
      <c r="O450" s="126"/>
      <c r="P450" s="115"/>
      <c r="Q450" s="115"/>
      <c r="R450" s="115"/>
      <c r="T450" s="115"/>
      <c r="U450" s="115"/>
      <c r="V450" s="115"/>
      <c r="W450" s="115"/>
      <c r="X450" s="115"/>
      <c r="Y450" s="115"/>
    </row>
    <row r="451" spans="1:25" ht="15.75" customHeight="1" x14ac:dyDescent="0.2">
      <c r="A451" s="115"/>
      <c r="B451" s="115"/>
      <c r="C451" s="118"/>
      <c r="D451" s="119"/>
      <c r="E451" s="120"/>
      <c r="F451" s="121"/>
      <c r="G451" s="122"/>
      <c r="H451" s="119"/>
      <c r="I451" s="119"/>
      <c r="J451" s="119"/>
      <c r="K451" s="123"/>
      <c r="L451" s="123"/>
      <c r="M451" s="124"/>
      <c r="N451" s="125"/>
      <c r="O451" s="126"/>
      <c r="P451" s="115"/>
      <c r="Q451" s="115"/>
      <c r="R451" s="115"/>
      <c r="T451" s="115"/>
      <c r="U451" s="115"/>
      <c r="V451" s="115"/>
      <c r="W451" s="115"/>
      <c r="X451" s="115"/>
      <c r="Y451" s="115"/>
    </row>
    <row r="452" spans="1:25" ht="15.75" customHeight="1" x14ac:dyDescent="0.2">
      <c r="A452" s="115"/>
      <c r="B452" s="115"/>
      <c r="C452" s="118"/>
      <c r="D452" s="119"/>
      <c r="E452" s="120"/>
      <c r="F452" s="121"/>
      <c r="G452" s="122"/>
      <c r="H452" s="119"/>
      <c r="I452" s="119"/>
      <c r="J452" s="119"/>
      <c r="K452" s="123"/>
      <c r="L452" s="123"/>
      <c r="M452" s="124"/>
      <c r="N452" s="125"/>
      <c r="O452" s="126"/>
      <c r="P452" s="115"/>
      <c r="Q452" s="115"/>
      <c r="R452" s="115"/>
      <c r="T452" s="115"/>
      <c r="U452" s="115"/>
      <c r="V452" s="115"/>
      <c r="W452" s="115"/>
      <c r="X452" s="115"/>
      <c r="Y452" s="115"/>
    </row>
    <row r="453" spans="1:25" ht="15.75" customHeight="1" x14ac:dyDescent="0.2">
      <c r="A453" s="115"/>
      <c r="B453" s="115"/>
      <c r="C453" s="118"/>
      <c r="D453" s="119"/>
      <c r="E453" s="120"/>
      <c r="F453" s="121"/>
      <c r="G453" s="122"/>
      <c r="H453" s="119"/>
      <c r="I453" s="119"/>
      <c r="J453" s="119"/>
      <c r="K453" s="123"/>
      <c r="L453" s="123"/>
      <c r="M453" s="124"/>
      <c r="N453" s="125"/>
      <c r="O453" s="126"/>
      <c r="P453" s="115"/>
      <c r="Q453" s="115"/>
      <c r="R453" s="115"/>
      <c r="T453" s="115"/>
      <c r="U453" s="115"/>
      <c r="V453" s="115"/>
      <c r="W453" s="115"/>
      <c r="X453" s="115"/>
      <c r="Y453" s="115"/>
    </row>
    <row r="454" spans="1:25" ht="15.75" customHeight="1" x14ac:dyDescent="0.2">
      <c r="A454" s="115"/>
      <c r="B454" s="115"/>
      <c r="C454" s="118"/>
      <c r="D454" s="119"/>
      <c r="E454" s="120"/>
      <c r="F454" s="121"/>
      <c r="G454" s="122"/>
      <c r="H454" s="119"/>
      <c r="I454" s="119"/>
      <c r="J454" s="119"/>
      <c r="K454" s="123"/>
      <c r="L454" s="123"/>
      <c r="M454" s="124"/>
      <c r="N454" s="125"/>
      <c r="O454" s="126"/>
      <c r="P454" s="115"/>
      <c r="Q454" s="115"/>
      <c r="R454" s="115"/>
      <c r="T454" s="115"/>
      <c r="U454" s="115"/>
      <c r="V454" s="115"/>
      <c r="W454" s="115"/>
      <c r="X454" s="115"/>
      <c r="Y454" s="115"/>
    </row>
    <row r="455" spans="1:25" ht="15.75" customHeight="1" x14ac:dyDescent="0.2">
      <c r="A455" s="115"/>
      <c r="B455" s="115"/>
      <c r="C455" s="118"/>
      <c r="D455" s="119"/>
      <c r="E455" s="120"/>
      <c r="F455" s="121"/>
      <c r="G455" s="122"/>
      <c r="H455" s="119"/>
      <c r="I455" s="119"/>
      <c r="J455" s="119"/>
      <c r="K455" s="123"/>
      <c r="L455" s="123"/>
      <c r="M455" s="124"/>
      <c r="N455" s="125"/>
      <c r="O455" s="126"/>
      <c r="P455" s="115"/>
      <c r="Q455" s="115"/>
      <c r="R455" s="115"/>
      <c r="T455" s="115"/>
      <c r="U455" s="115"/>
      <c r="V455" s="115"/>
      <c r="W455" s="115"/>
      <c r="X455" s="115"/>
      <c r="Y455" s="115"/>
    </row>
    <row r="456" spans="1:25" ht="15.75" customHeight="1" x14ac:dyDescent="0.2">
      <c r="A456" s="115"/>
      <c r="B456" s="115"/>
      <c r="C456" s="118"/>
      <c r="D456" s="119"/>
      <c r="E456" s="120"/>
      <c r="F456" s="121"/>
      <c r="G456" s="122"/>
      <c r="H456" s="119"/>
      <c r="I456" s="119"/>
      <c r="J456" s="119"/>
      <c r="K456" s="123"/>
      <c r="L456" s="123"/>
      <c r="M456" s="124"/>
      <c r="N456" s="125"/>
      <c r="O456" s="126"/>
      <c r="P456" s="115"/>
      <c r="Q456" s="115"/>
      <c r="R456" s="115"/>
      <c r="T456" s="115"/>
      <c r="U456" s="115"/>
      <c r="V456" s="115"/>
      <c r="W456" s="115"/>
      <c r="X456" s="115"/>
      <c r="Y456" s="115"/>
    </row>
    <row r="457" spans="1:25" ht="15.75" customHeight="1" x14ac:dyDescent="0.2"/>
    <row r="458" spans="1:25" ht="15.75" customHeight="1" x14ac:dyDescent="0.2"/>
    <row r="459" spans="1:25" ht="15.75" customHeight="1" x14ac:dyDescent="0.2"/>
    <row r="460" spans="1:25" ht="15.75" customHeight="1" x14ac:dyDescent="0.2"/>
    <row r="461" spans="1:25" ht="15.75" customHeight="1" x14ac:dyDescent="0.2"/>
    <row r="462" spans="1:25" ht="15.75" customHeight="1" x14ac:dyDescent="0.2"/>
    <row r="463" spans="1:25" ht="15.75" customHeight="1" x14ac:dyDescent="0.2"/>
    <row r="464" spans="1:25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</sheetPr>
  <dimension ref="A1:AA1000"/>
  <sheetViews>
    <sheetView workbookViewId="0"/>
  </sheetViews>
  <sheetFormatPr baseColWidth="10" defaultColWidth="12.5703125" defaultRowHeight="15" customHeight="1" x14ac:dyDescent="0.2"/>
  <cols>
    <col min="1" max="1" width="3.5703125" customWidth="1"/>
    <col min="2" max="2" width="9.42578125" customWidth="1"/>
    <col min="3" max="3" width="2" customWidth="1"/>
    <col min="4" max="4" width="10.28515625" customWidth="1"/>
    <col min="5" max="5" width="9.85546875" customWidth="1"/>
    <col min="6" max="6" width="8.85546875" customWidth="1"/>
    <col min="7" max="7" width="9.7109375" customWidth="1"/>
    <col min="8" max="8" width="10.5703125" customWidth="1"/>
    <col min="9" max="9" width="10" customWidth="1"/>
    <col min="10" max="10" width="10.85546875" customWidth="1"/>
    <col min="11" max="11" width="11.5703125" customWidth="1"/>
    <col min="12" max="12" width="10.42578125" customWidth="1"/>
    <col min="13" max="13" width="10.7109375" customWidth="1"/>
    <col min="14" max="14" width="10.85546875" customWidth="1"/>
  </cols>
  <sheetData>
    <row r="1" spans="1:27" ht="15.75" customHeight="1" x14ac:dyDescent="0.2">
      <c r="A1" s="21" t="s">
        <v>418</v>
      </c>
      <c r="B1" s="21" t="s">
        <v>449</v>
      </c>
      <c r="C1" s="127"/>
      <c r="D1" s="32" t="s">
        <v>2609</v>
      </c>
      <c r="E1" s="33" t="s">
        <v>2610</v>
      </c>
      <c r="F1" s="34" t="s">
        <v>2611</v>
      </c>
      <c r="G1" s="35" t="s">
        <v>2612</v>
      </c>
      <c r="H1" s="32" t="s">
        <v>2613</v>
      </c>
      <c r="I1" s="32" t="s">
        <v>2614</v>
      </c>
      <c r="J1" s="32" t="s">
        <v>2615</v>
      </c>
      <c r="K1" s="36" t="s">
        <v>2616</v>
      </c>
      <c r="L1" s="36" t="s">
        <v>2617</v>
      </c>
      <c r="M1" s="37" t="s">
        <v>2618</v>
      </c>
      <c r="N1" s="106" t="s">
        <v>2619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</row>
    <row r="2" spans="1:27" ht="15.75" customHeight="1" x14ac:dyDescent="0.2">
      <c r="A2" s="21">
        <v>10</v>
      </c>
      <c r="B2" s="21" t="s">
        <v>2620</v>
      </c>
      <c r="C2" s="127"/>
      <c r="D2" s="32">
        <v>2.42</v>
      </c>
      <c r="E2" s="33">
        <v>2.42</v>
      </c>
      <c r="F2" s="34">
        <v>2.42</v>
      </c>
      <c r="G2" s="35">
        <v>2.42</v>
      </c>
      <c r="H2" s="32">
        <v>1</v>
      </c>
      <c r="I2" s="32">
        <v>1</v>
      </c>
      <c r="J2" s="32">
        <v>1</v>
      </c>
      <c r="K2" s="36">
        <v>1.4</v>
      </c>
      <c r="L2" s="36">
        <v>1.4</v>
      </c>
      <c r="M2" s="37">
        <v>1.4</v>
      </c>
      <c r="N2" s="106">
        <v>1.4</v>
      </c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</row>
    <row r="3" spans="1:27" ht="15.75" customHeight="1" x14ac:dyDescent="0.2">
      <c r="A3" s="21" t="s">
        <v>418</v>
      </c>
      <c r="B3" s="21" t="s">
        <v>449</v>
      </c>
      <c r="C3" s="127"/>
      <c r="D3" s="32" t="s">
        <v>2609</v>
      </c>
      <c r="E3" s="33" t="s">
        <v>2610</v>
      </c>
      <c r="F3" s="34" t="s">
        <v>2611</v>
      </c>
      <c r="G3" s="35" t="s">
        <v>2612</v>
      </c>
      <c r="H3" s="32" t="s">
        <v>2613</v>
      </c>
      <c r="I3" s="32" t="s">
        <v>2614</v>
      </c>
      <c r="J3" s="32" t="s">
        <v>2615</v>
      </c>
      <c r="K3" s="36" t="s">
        <v>2616</v>
      </c>
      <c r="L3" s="36" t="s">
        <v>2617</v>
      </c>
      <c r="M3" s="37" t="s">
        <v>2618</v>
      </c>
      <c r="N3" s="106" t="s">
        <v>2619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</row>
    <row r="4" spans="1:27" ht="15.75" customHeight="1" x14ac:dyDescent="0.2">
      <c r="A4" s="21">
        <v>105</v>
      </c>
      <c r="B4" s="21" t="s">
        <v>1631</v>
      </c>
      <c r="C4" s="127"/>
      <c r="D4" s="32">
        <v>1.55</v>
      </c>
      <c r="E4" s="33">
        <v>1.55</v>
      </c>
      <c r="F4" s="34">
        <v>1.55</v>
      </c>
      <c r="G4" s="35">
        <v>1.55</v>
      </c>
      <c r="H4" s="32">
        <v>1</v>
      </c>
      <c r="I4" s="32">
        <v>1</v>
      </c>
      <c r="J4" s="32">
        <v>1</v>
      </c>
      <c r="K4" s="36">
        <v>1.27</v>
      </c>
      <c r="L4" s="36">
        <v>1.27</v>
      </c>
      <c r="M4" s="37">
        <v>1.27</v>
      </c>
      <c r="N4" s="106">
        <v>1.27</v>
      </c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</row>
    <row r="5" spans="1:27" ht="15.75" customHeight="1" x14ac:dyDescent="0.2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 spans="1:27" ht="15.75" customHeight="1" x14ac:dyDescent="0.2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</row>
    <row r="7" spans="1:27" ht="15.75" customHeight="1" x14ac:dyDescent="0.2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</row>
    <row r="8" spans="1:27" ht="15.75" customHeight="1" x14ac:dyDescent="0.2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</row>
    <row r="9" spans="1:27" ht="15.75" customHeight="1" x14ac:dyDescent="0.2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</row>
    <row r="10" spans="1:27" ht="15.75" customHeight="1" x14ac:dyDescent="0.2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</row>
    <row r="11" spans="1:27" ht="15.75" customHeight="1" x14ac:dyDescent="0.2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</row>
    <row r="12" spans="1:27" ht="15.75" customHeight="1" x14ac:dyDescent="0.2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</row>
    <row r="13" spans="1:27" ht="15.75" customHeight="1" x14ac:dyDescent="0.2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</row>
    <row r="14" spans="1:27" ht="15.75" customHeight="1" x14ac:dyDescent="0.2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</row>
    <row r="15" spans="1:27" ht="15.75" customHeight="1" x14ac:dyDescent="0.2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</row>
    <row r="16" spans="1:27" ht="15.75" customHeight="1" x14ac:dyDescent="0.2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</row>
    <row r="17" spans="1:27" ht="15.75" customHeight="1" x14ac:dyDescent="0.2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</row>
    <row r="18" spans="1:27" ht="15.75" customHeight="1" x14ac:dyDescent="0.2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</row>
    <row r="19" spans="1:27" ht="15.75" customHeight="1" x14ac:dyDescent="0.2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</row>
    <row r="20" spans="1:27" ht="15.75" customHeight="1" x14ac:dyDescent="0.2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</row>
    <row r="21" spans="1:27" ht="15.75" customHeight="1" x14ac:dyDescent="0.2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</row>
    <row r="22" spans="1:27" ht="15.75" customHeight="1" x14ac:dyDescent="0.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</row>
    <row r="23" spans="1:27" ht="15.75" customHeight="1" x14ac:dyDescent="0.2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</row>
    <row r="24" spans="1:27" ht="15.75" customHeight="1" x14ac:dyDescent="0.2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 spans="1:27" ht="15.75" customHeight="1" x14ac:dyDescent="0.2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 spans="1:27" ht="15.75" customHeight="1" x14ac:dyDescent="0.2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 spans="1:27" ht="15.75" customHeight="1" x14ac:dyDescent="0.2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 spans="1:27" ht="15.75" customHeight="1" x14ac:dyDescent="0.2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 spans="1:27" ht="15.75" customHeight="1" x14ac:dyDescent="0.2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 spans="1:27" ht="15.75" customHeight="1" x14ac:dyDescent="0.2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 spans="1:27" ht="15.75" customHeight="1" x14ac:dyDescent="0.2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 spans="1:27" ht="15.75" customHeight="1" x14ac:dyDescent="0.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 spans="1:27" ht="15.75" customHeight="1" x14ac:dyDescent="0.2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 spans="1:27" ht="15.75" customHeight="1" x14ac:dyDescent="0.2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 spans="1:27" ht="15.75" customHeight="1" x14ac:dyDescent="0.2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 spans="1:27" ht="15.75" customHeight="1" x14ac:dyDescent="0.2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 spans="1:27" ht="15.75" customHeight="1" x14ac:dyDescent="0.2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 spans="1:27" ht="15.75" customHeight="1" x14ac:dyDescent="0.2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 spans="1:27" ht="15.75" customHeight="1" x14ac:dyDescent="0.2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 spans="1:27" ht="15.75" customHeight="1" x14ac:dyDescent="0.2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 spans="1:27" ht="15.75" customHeight="1" x14ac:dyDescent="0.2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 spans="1:27" ht="15.75" customHeight="1" x14ac:dyDescent="0.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 spans="1:27" ht="15.75" customHeight="1" x14ac:dyDescent="0.2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 spans="1:27" ht="15.75" customHeight="1" x14ac:dyDescent="0.2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 spans="1:27" ht="15.75" customHeight="1" x14ac:dyDescent="0.2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 spans="1:27" ht="15.75" customHeight="1" x14ac:dyDescent="0.2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 spans="1:27" ht="15.75" customHeight="1" x14ac:dyDescent="0.2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 spans="1:27" ht="15.75" customHeight="1" x14ac:dyDescent="0.2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 spans="1:27" ht="15.75" customHeight="1" x14ac:dyDescent="0.2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 spans="1:27" ht="15.75" customHeight="1" x14ac:dyDescent="0.2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 spans="1:27" ht="15.75" customHeight="1" x14ac:dyDescent="0.2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 spans="1:27" ht="15.75" customHeight="1" x14ac:dyDescent="0.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 spans="1:27" ht="15.75" customHeight="1" x14ac:dyDescent="0.2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 spans="1:27" ht="15.75" customHeight="1" x14ac:dyDescent="0.2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 spans="1:27" ht="15.75" customHeight="1" x14ac:dyDescent="0.2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 spans="1:27" ht="15.75" customHeight="1" x14ac:dyDescent="0.2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 spans="1:27" ht="15.75" customHeight="1" x14ac:dyDescent="0.2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 spans="1:27" ht="15.75" customHeight="1" x14ac:dyDescent="0.2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 spans="1:27" ht="15.75" customHeight="1" x14ac:dyDescent="0.2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 spans="1:27" ht="15.75" customHeight="1" x14ac:dyDescent="0.2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 spans="1:27" ht="15.75" customHeight="1" x14ac:dyDescent="0.2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 spans="1:27" ht="15.75" customHeight="1" x14ac:dyDescent="0.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 spans="1:27" ht="15.75" customHeight="1" x14ac:dyDescent="0.2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 spans="1:27" ht="15.75" customHeight="1" x14ac:dyDescent="0.2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 spans="1:27" ht="15.75" customHeight="1" x14ac:dyDescent="0.2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 spans="1:27" ht="15.75" customHeight="1" x14ac:dyDescent="0.2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 spans="1:27" ht="15.75" customHeight="1" x14ac:dyDescent="0.2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 spans="1:27" ht="15.75" customHeight="1" x14ac:dyDescent="0.2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 spans="1:27" ht="15.75" customHeight="1" x14ac:dyDescent="0.2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 spans="1:27" ht="15.75" customHeight="1" x14ac:dyDescent="0.2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 spans="1:27" ht="15.75" customHeight="1" x14ac:dyDescent="0.2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 spans="1:27" ht="15.75" customHeight="1" x14ac:dyDescent="0.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 spans="1:27" ht="15.75" customHeight="1" x14ac:dyDescent="0.2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 spans="1:27" ht="15.75" customHeight="1" x14ac:dyDescent="0.2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 spans="1:27" ht="15.75" customHeight="1" x14ac:dyDescent="0.2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 spans="1:27" ht="15.75" customHeight="1" x14ac:dyDescent="0.2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 spans="1:27" ht="15.75" customHeight="1" x14ac:dyDescent="0.2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 spans="1:27" ht="15.75" customHeight="1" x14ac:dyDescent="0.2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 spans="1:27" ht="15.75" customHeight="1" x14ac:dyDescent="0.2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 spans="1:27" ht="15.75" customHeight="1" x14ac:dyDescent="0.2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 spans="1:27" ht="15.75" customHeight="1" x14ac:dyDescent="0.2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 spans="1:27" ht="15.75" customHeight="1" x14ac:dyDescent="0.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 spans="1:27" ht="15.75" customHeight="1" x14ac:dyDescent="0.2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 spans="1:27" ht="15.75" customHeight="1" x14ac:dyDescent="0.2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 spans="1:27" ht="15.75" customHeight="1" x14ac:dyDescent="0.2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 spans="1:27" ht="15.75" customHeight="1" x14ac:dyDescent="0.2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 spans="1:27" ht="15.75" customHeight="1" x14ac:dyDescent="0.2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 spans="1:27" ht="15.75" customHeight="1" x14ac:dyDescent="0.2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 spans="1:27" ht="15.75" customHeight="1" x14ac:dyDescent="0.2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 spans="1:27" ht="15.75" customHeight="1" x14ac:dyDescent="0.2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 spans="1:27" ht="15.75" customHeight="1" x14ac:dyDescent="0.2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 spans="1:27" ht="15.75" customHeight="1" x14ac:dyDescent="0.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 spans="1:27" ht="15.75" customHeight="1" x14ac:dyDescent="0.2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 spans="1:27" ht="15.75" customHeight="1" x14ac:dyDescent="0.2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 spans="1:27" ht="15.75" customHeight="1" x14ac:dyDescent="0.2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 spans="1:27" ht="15.75" customHeight="1" x14ac:dyDescent="0.2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 spans="1:27" ht="15.75" customHeight="1" x14ac:dyDescent="0.2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 spans="1:27" ht="15.75" customHeight="1" x14ac:dyDescent="0.2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 spans="1:27" ht="15.75" customHeight="1" x14ac:dyDescent="0.2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 spans="1:27" ht="15.75" customHeight="1" x14ac:dyDescent="0.2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 spans="1:27" ht="15.75" customHeight="1" x14ac:dyDescent="0.2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 spans="1:27" ht="15.75" customHeight="1" x14ac:dyDescent="0.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 spans="1:27" ht="15.75" customHeight="1" x14ac:dyDescent="0.2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 spans="1:27" ht="15.75" customHeight="1" x14ac:dyDescent="0.2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 spans="1:27" ht="15.75" customHeight="1" x14ac:dyDescent="0.2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 spans="1:27" ht="15.75" customHeight="1" x14ac:dyDescent="0.2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 spans="1:27" ht="15.75" customHeight="1" x14ac:dyDescent="0.2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 spans="1:27" ht="15.75" customHeight="1" x14ac:dyDescent="0.2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 spans="1:27" ht="15.75" customHeight="1" x14ac:dyDescent="0.2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 spans="1:27" ht="15.75" customHeight="1" x14ac:dyDescent="0.2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 spans="1:27" ht="15.75" customHeight="1" x14ac:dyDescent="0.2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 spans="1:27" ht="15.75" customHeight="1" x14ac:dyDescent="0.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 spans="1:27" ht="15.75" customHeight="1" x14ac:dyDescent="0.2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 spans="1:27" ht="15.75" customHeight="1" x14ac:dyDescent="0.2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 spans="1:27" ht="15.75" customHeight="1" x14ac:dyDescent="0.2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 spans="1:27" ht="15.75" customHeight="1" x14ac:dyDescent="0.2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 spans="1:27" ht="15.75" customHeight="1" x14ac:dyDescent="0.2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 spans="1:27" ht="15.75" customHeight="1" x14ac:dyDescent="0.2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 spans="1:27" ht="15.75" customHeight="1" x14ac:dyDescent="0.2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 spans="1:27" ht="15.75" customHeight="1" x14ac:dyDescent="0.2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 spans="1:27" ht="15.75" customHeight="1" x14ac:dyDescent="0.2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 spans="1:27" ht="15.75" customHeight="1" x14ac:dyDescent="0.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 spans="1:27" ht="15.75" customHeight="1" x14ac:dyDescent="0.2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 spans="1:27" ht="15.75" customHeight="1" x14ac:dyDescent="0.2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 spans="1:27" ht="15.75" customHeight="1" x14ac:dyDescent="0.2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 spans="1:27" ht="15.75" customHeight="1" x14ac:dyDescent="0.2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 spans="1:27" ht="15.75" customHeight="1" x14ac:dyDescent="0.2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 spans="1:27" ht="15.75" customHeight="1" x14ac:dyDescent="0.2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 spans="1:27" ht="15.75" customHeight="1" x14ac:dyDescent="0.2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 spans="1:27" ht="15.75" customHeight="1" x14ac:dyDescent="0.2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 spans="1:27" ht="15.75" customHeight="1" x14ac:dyDescent="0.2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 spans="1:27" ht="15.75" customHeight="1" x14ac:dyDescent="0.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 spans="1:27" ht="15.75" customHeight="1" x14ac:dyDescent="0.2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 spans="1:27" ht="15.75" customHeight="1" x14ac:dyDescent="0.2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 spans="1:27" ht="15.75" customHeight="1" x14ac:dyDescent="0.2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 spans="1:27" ht="15.75" customHeight="1" x14ac:dyDescent="0.2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 spans="1:27" ht="15.75" customHeight="1" x14ac:dyDescent="0.2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 spans="1:27" ht="15.75" customHeight="1" x14ac:dyDescent="0.2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 spans="1:27" ht="15.75" customHeight="1" x14ac:dyDescent="0.2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 spans="1:27" ht="15.75" customHeight="1" x14ac:dyDescent="0.2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 spans="1:27" ht="15.75" customHeight="1" x14ac:dyDescent="0.2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 spans="1:27" ht="15.75" customHeight="1" x14ac:dyDescent="0.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 spans="1:27" ht="15.75" customHeight="1" x14ac:dyDescent="0.2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 spans="1:27" ht="15.75" customHeight="1" x14ac:dyDescent="0.2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 spans="1:27" ht="15.75" customHeight="1" x14ac:dyDescent="0.2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 spans="1:27" ht="15.75" customHeight="1" x14ac:dyDescent="0.2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 spans="1:27" ht="15.75" customHeight="1" x14ac:dyDescent="0.2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 spans="1:27" ht="15.75" customHeight="1" x14ac:dyDescent="0.2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 spans="1:27" ht="15.75" customHeight="1" x14ac:dyDescent="0.2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 spans="1:27" ht="15.75" customHeight="1" x14ac:dyDescent="0.2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 spans="1:27" ht="15.75" customHeight="1" x14ac:dyDescent="0.2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 spans="1:27" ht="15.75" customHeight="1" x14ac:dyDescent="0.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 spans="1:27" ht="15.75" customHeight="1" x14ac:dyDescent="0.2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 spans="1:27" ht="15.75" customHeight="1" x14ac:dyDescent="0.2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 spans="1:27" ht="15.75" customHeight="1" x14ac:dyDescent="0.2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 spans="1:27" ht="15.75" customHeight="1" x14ac:dyDescent="0.2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 spans="1:27" ht="15.75" customHeight="1" x14ac:dyDescent="0.2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 spans="1:27" ht="15.75" customHeight="1" x14ac:dyDescent="0.2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 spans="1:27" ht="15.75" customHeight="1" x14ac:dyDescent="0.2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 spans="1:27" ht="15.75" customHeight="1" x14ac:dyDescent="0.2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 spans="1:27" ht="15.75" customHeight="1" x14ac:dyDescent="0.2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 spans="1:27" ht="15.75" customHeight="1" x14ac:dyDescent="0.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 spans="1:27" ht="15.75" customHeight="1" x14ac:dyDescent="0.2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 spans="1:27" ht="15.75" customHeight="1" x14ac:dyDescent="0.2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 spans="1:27" ht="15.75" customHeight="1" x14ac:dyDescent="0.2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 spans="1:27" ht="15.75" customHeight="1" x14ac:dyDescent="0.2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 spans="1:27" ht="15.75" customHeight="1" x14ac:dyDescent="0.2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 spans="1:27" ht="15.75" customHeight="1" x14ac:dyDescent="0.2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 spans="1:27" ht="15.75" customHeight="1" x14ac:dyDescent="0.2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 spans="1:27" ht="15.75" customHeight="1" x14ac:dyDescent="0.2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 spans="1:27" ht="15.75" customHeight="1" x14ac:dyDescent="0.2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 spans="1:27" ht="15.75" customHeight="1" x14ac:dyDescent="0.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 spans="1:27" ht="15.75" customHeight="1" x14ac:dyDescent="0.2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 spans="1:27" ht="15.75" customHeight="1" x14ac:dyDescent="0.2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 spans="1:27" ht="15.75" customHeight="1" x14ac:dyDescent="0.2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 spans="1:27" ht="15.75" customHeight="1" x14ac:dyDescent="0.2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 spans="1:27" ht="15.75" customHeight="1" x14ac:dyDescent="0.2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 spans="1:27" ht="15.75" customHeight="1" x14ac:dyDescent="0.2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 spans="1:27" ht="15.75" customHeight="1" x14ac:dyDescent="0.2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 spans="1:27" ht="15.75" customHeight="1" x14ac:dyDescent="0.2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 spans="1:27" ht="15.75" customHeight="1" x14ac:dyDescent="0.2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 spans="1:27" ht="15.75" customHeight="1" x14ac:dyDescent="0.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 spans="1:27" ht="15.75" customHeight="1" x14ac:dyDescent="0.2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 spans="1:27" ht="15.75" customHeight="1" x14ac:dyDescent="0.2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 spans="1:27" ht="15.75" customHeight="1" x14ac:dyDescent="0.2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 spans="1:27" ht="15.75" customHeight="1" x14ac:dyDescent="0.2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 spans="1:27" ht="15.75" customHeight="1" x14ac:dyDescent="0.2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 spans="1:27" ht="15.75" customHeight="1" x14ac:dyDescent="0.2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 spans="1:27" ht="15.75" customHeight="1" x14ac:dyDescent="0.2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 spans="1:27" ht="15.75" customHeight="1" x14ac:dyDescent="0.2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 spans="1:27" ht="15.75" customHeight="1" x14ac:dyDescent="0.2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 spans="1:27" ht="15.75" customHeight="1" x14ac:dyDescent="0.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 spans="1:27" ht="15.75" customHeight="1" x14ac:dyDescent="0.2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 spans="1:27" ht="15.75" customHeight="1" x14ac:dyDescent="0.2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 spans="1:27" ht="15.75" customHeight="1" x14ac:dyDescent="0.2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 spans="1:27" ht="15.75" customHeight="1" x14ac:dyDescent="0.2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 spans="1:27" ht="15.75" customHeight="1" x14ac:dyDescent="0.2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 spans="1:27" ht="15.75" customHeight="1" x14ac:dyDescent="0.2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 spans="1:27" ht="15.75" customHeight="1" x14ac:dyDescent="0.2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 spans="1:27" ht="15.75" customHeight="1" x14ac:dyDescent="0.2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 spans="1:27" ht="15.75" customHeight="1" x14ac:dyDescent="0.2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 spans="1:27" ht="15.75" customHeight="1" x14ac:dyDescent="0.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 spans="1:27" ht="15.75" customHeight="1" x14ac:dyDescent="0.2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 spans="1:27" ht="15.75" customHeight="1" x14ac:dyDescent="0.2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 spans="1:27" ht="15.75" customHeight="1" x14ac:dyDescent="0.2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 spans="1:27" ht="15.75" customHeight="1" x14ac:dyDescent="0.2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 spans="1:27" ht="15.75" customHeight="1" x14ac:dyDescent="0.2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 spans="1:27" ht="15.75" customHeight="1" x14ac:dyDescent="0.2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 spans="1:27" ht="15.75" customHeight="1" x14ac:dyDescent="0.2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 spans="1:27" ht="15.75" customHeight="1" x14ac:dyDescent="0.2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 spans="1:27" ht="15.75" customHeight="1" x14ac:dyDescent="0.2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 spans="1:27" ht="15.75" customHeight="1" x14ac:dyDescent="0.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 spans="1:27" ht="15.75" customHeight="1" x14ac:dyDescent="0.2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 spans="1:27" ht="15.75" customHeight="1" x14ac:dyDescent="0.2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 spans="1:27" ht="15.75" customHeight="1" x14ac:dyDescent="0.2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 spans="1:27" ht="15.75" customHeight="1" x14ac:dyDescent="0.2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 spans="1:27" ht="15.75" customHeight="1" x14ac:dyDescent="0.2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 spans="1:27" ht="15.75" customHeight="1" x14ac:dyDescent="0.2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 spans="1:27" ht="15.75" customHeight="1" x14ac:dyDescent="0.2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 spans="1:27" ht="15.75" customHeight="1" x14ac:dyDescent="0.2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 spans="1:27" ht="15.75" customHeight="1" x14ac:dyDescent="0.2"/>
    <row r="222" spans="1:27" ht="15.75" customHeight="1" x14ac:dyDescent="0.2"/>
    <row r="223" spans="1:27" ht="15.75" customHeight="1" x14ac:dyDescent="0.2"/>
    <row r="224" spans="1:2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outlinePr summaryBelow="0" summaryRight="0"/>
  </sheetPr>
  <dimension ref="A1:Y1000"/>
  <sheetViews>
    <sheetView workbookViewId="0"/>
  </sheetViews>
  <sheetFormatPr baseColWidth="10" defaultColWidth="12.5703125" defaultRowHeight="15" customHeight="1" x14ac:dyDescent="0.2"/>
  <cols>
    <col min="1" max="1" width="6.28515625" customWidth="1"/>
    <col min="2" max="2" width="27.140625" customWidth="1"/>
    <col min="3" max="3" width="5.140625" customWidth="1"/>
    <col min="4" max="4" width="6.85546875" customWidth="1"/>
    <col min="5" max="5" width="6.28515625" customWidth="1"/>
    <col min="6" max="6" width="5.85546875" customWidth="1"/>
    <col min="7" max="7" width="6.5703125" customWidth="1"/>
    <col min="8" max="8" width="7.28515625" customWidth="1"/>
    <col min="9" max="9" width="6.5703125" customWidth="1"/>
    <col min="10" max="10" width="7.5703125" customWidth="1"/>
    <col min="11" max="11" width="8.28515625" customWidth="1"/>
    <col min="12" max="12" width="7" customWidth="1"/>
    <col min="13" max="14" width="7.42578125" customWidth="1"/>
    <col min="15" max="15" width="6.140625" customWidth="1"/>
    <col min="16" max="16" width="7.7109375" customWidth="1"/>
    <col min="17" max="17" width="9.42578125" customWidth="1"/>
    <col min="18" max="18" width="6.85546875" customWidth="1"/>
    <col min="19" max="19" width="1.5703125" customWidth="1"/>
    <col min="20" max="20" width="16" customWidth="1"/>
  </cols>
  <sheetData>
    <row r="1" spans="1:25" ht="15.75" customHeight="1" x14ac:dyDescent="0.2">
      <c r="A1" s="21" t="s">
        <v>418</v>
      </c>
      <c r="B1" s="21" t="s">
        <v>449</v>
      </c>
      <c r="C1" s="22" t="s">
        <v>450</v>
      </c>
      <c r="D1" s="23" t="s">
        <v>2591</v>
      </c>
      <c r="E1" s="24" t="s">
        <v>2592</v>
      </c>
      <c r="F1" s="25" t="s">
        <v>2593</v>
      </c>
      <c r="G1" s="26" t="s">
        <v>2594</v>
      </c>
      <c r="H1" s="23" t="s">
        <v>2595</v>
      </c>
      <c r="I1" s="23" t="s">
        <v>2596</v>
      </c>
      <c r="J1" s="23" t="s">
        <v>2597</v>
      </c>
      <c r="K1" s="27" t="s">
        <v>2598</v>
      </c>
      <c r="L1" s="27" t="s">
        <v>2599</v>
      </c>
      <c r="M1" s="28" t="s">
        <v>2600</v>
      </c>
      <c r="N1" s="29" t="s">
        <v>2601</v>
      </c>
      <c r="O1" s="30" t="s">
        <v>9</v>
      </c>
      <c r="P1" s="21" t="s">
        <v>437</v>
      </c>
      <c r="Q1" s="21" t="s">
        <v>462</v>
      </c>
      <c r="R1" s="21" t="s">
        <v>2602</v>
      </c>
      <c r="S1" s="115"/>
      <c r="T1" s="159" t="s">
        <v>2621</v>
      </c>
      <c r="U1" s="160"/>
      <c r="V1" s="160"/>
      <c r="W1" s="160"/>
      <c r="X1" s="160"/>
      <c r="Y1" s="161"/>
    </row>
    <row r="2" spans="1:25" ht="15.75" customHeight="1" x14ac:dyDescent="0.2">
      <c r="A2" s="21">
        <v>10000</v>
      </c>
      <c r="B2" s="38" t="s">
        <v>2622</v>
      </c>
      <c r="C2" s="22">
        <v>8</v>
      </c>
      <c r="D2" s="23">
        <v>22</v>
      </c>
      <c r="E2" s="24">
        <v>12</v>
      </c>
      <c r="F2" s="25">
        <v>13</v>
      </c>
      <c r="G2" s="26">
        <v>7</v>
      </c>
      <c r="H2" s="23">
        <v>15</v>
      </c>
      <c r="I2" s="23">
        <v>-1</v>
      </c>
      <c r="J2" s="23">
        <v>0</v>
      </c>
      <c r="K2" s="27">
        <v>9</v>
      </c>
      <c r="L2" s="27">
        <v>9</v>
      </c>
      <c r="M2" s="28">
        <v>13</v>
      </c>
      <c r="N2" s="29">
        <v>0</v>
      </c>
      <c r="O2" s="30">
        <v>4.5</v>
      </c>
      <c r="P2" s="21">
        <v>400</v>
      </c>
      <c r="Q2" s="21">
        <v>-1</v>
      </c>
      <c r="R2" s="21"/>
      <c r="S2" s="115"/>
      <c r="T2" s="21" t="s">
        <v>2623</v>
      </c>
      <c r="U2" s="129" t="s">
        <v>2624</v>
      </c>
      <c r="V2" s="162" t="s">
        <v>2625</v>
      </c>
      <c r="W2" s="141"/>
      <c r="X2" s="141"/>
      <c r="Y2" s="142"/>
    </row>
    <row r="3" spans="1:25" ht="15.75" customHeight="1" x14ac:dyDescent="0.2">
      <c r="A3" s="21">
        <v>11000</v>
      </c>
      <c r="B3" s="50" t="s">
        <v>2626</v>
      </c>
      <c r="C3" s="22">
        <v>21</v>
      </c>
      <c r="D3" s="23">
        <v>57</v>
      </c>
      <c r="E3" s="24">
        <v>31</v>
      </c>
      <c r="F3" s="25">
        <v>37</v>
      </c>
      <c r="G3" s="26">
        <v>19</v>
      </c>
      <c r="H3" s="23">
        <v>15</v>
      </c>
      <c r="I3" s="23">
        <v>-1</v>
      </c>
      <c r="J3" s="23">
        <v>0</v>
      </c>
      <c r="K3" s="27">
        <v>24</v>
      </c>
      <c r="L3" s="27">
        <v>24</v>
      </c>
      <c r="M3" s="28">
        <v>34</v>
      </c>
      <c r="N3" s="29">
        <v>0</v>
      </c>
      <c r="O3" s="30">
        <v>11.7</v>
      </c>
      <c r="P3" s="21">
        <v>400</v>
      </c>
      <c r="Q3" s="21">
        <v>-1</v>
      </c>
      <c r="R3" s="21"/>
      <c r="S3" s="115"/>
      <c r="T3" s="21" t="s">
        <v>2627</v>
      </c>
      <c r="U3" s="129" t="s">
        <v>2628</v>
      </c>
      <c r="V3" s="162" t="s">
        <v>2629</v>
      </c>
      <c r="W3" s="141"/>
      <c r="X3" s="141"/>
      <c r="Y3" s="142"/>
    </row>
    <row r="4" spans="1:25" ht="15.75" customHeight="1" x14ac:dyDescent="0.2">
      <c r="A4" s="21">
        <v>12000</v>
      </c>
      <c r="B4" s="50" t="s">
        <v>2630</v>
      </c>
      <c r="C4" s="22">
        <v>13</v>
      </c>
      <c r="D4" s="23">
        <v>34</v>
      </c>
      <c r="E4" s="24">
        <v>18</v>
      </c>
      <c r="F4" s="25">
        <v>21</v>
      </c>
      <c r="G4" s="26">
        <v>12</v>
      </c>
      <c r="H4" s="23">
        <v>15</v>
      </c>
      <c r="I4" s="23">
        <v>-1</v>
      </c>
      <c r="J4" s="23">
        <v>0</v>
      </c>
      <c r="K4" s="27">
        <v>13</v>
      </c>
      <c r="L4" s="27">
        <v>13</v>
      </c>
      <c r="M4" s="28">
        <v>21</v>
      </c>
      <c r="N4" s="29">
        <v>0</v>
      </c>
      <c r="O4" s="30">
        <v>6.9</v>
      </c>
      <c r="P4" s="21">
        <v>400</v>
      </c>
      <c r="Q4" s="21">
        <v>-1</v>
      </c>
      <c r="R4" s="21"/>
      <c r="S4" s="115"/>
      <c r="T4" s="21" t="s">
        <v>2631</v>
      </c>
      <c r="U4" s="128" t="s">
        <v>2632</v>
      </c>
      <c r="V4" s="163" t="s">
        <v>2633</v>
      </c>
      <c r="W4" s="160"/>
      <c r="X4" s="160"/>
      <c r="Y4" s="161"/>
    </row>
    <row r="5" spans="1:25" ht="15.75" customHeight="1" x14ac:dyDescent="0.2">
      <c r="A5" s="21">
        <v>13000</v>
      </c>
      <c r="B5" s="50" t="s">
        <v>2634</v>
      </c>
      <c r="C5" s="22">
        <v>13</v>
      </c>
      <c r="D5" s="23">
        <v>34</v>
      </c>
      <c r="E5" s="24">
        <v>18</v>
      </c>
      <c r="F5" s="25">
        <v>21</v>
      </c>
      <c r="G5" s="26">
        <v>12</v>
      </c>
      <c r="H5" s="23">
        <v>15</v>
      </c>
      <c r="I5" s="23">
        <v>-1</v>
      </c>
      <c r="J5" s="23">
        <v>0</v>
      </c>
      <c r="K5" s="27">
        <v>13</v>
      </c>
      <c r="L5" s="27">
        <v>13</v>
      </c>
      <c r="M5" s="28">
        <v>21</v>
      </c>
      <c r="N5" s="29">
        <v>0</v>
      </c>
      <c r="O5" s="30">
        <v>6.9</v>
      </c>
      <c r="P5" s="21">
        <v>400</v>
      </c>
      <c r="Q5" s="21">
        <v>-1</v>
      </c>
      <c r="R5" s="21"/>
      <c r="S5" s="115"/>
      <c r="T5" s="129" t="s">
        <v>2635</v>
      </c>
      <c r="U5" s="129" t="s">
        <v>2636</v>
      </c>
      <c r="V5" s="162" t="s">
        <v>2633</v>
      </c>
      <c r="W5" s="141"/>
      <c r="X5" s="141"/>
      <c r="Y5" s="142"/>
    </row>
    <row r="6" spans="1:25" ht="15.75" customHeight="1" x14ac:dyDescent="0.2">
      <c r="A6" s="21">
        <v>20000</v>
      </c>
      <c r="B6" s="38" t="s">
        <v>2637</v>
      </c>
      <c r="C6" s="22">
        <v>8</v>
      </c>
      <c r="D6" s="23">
        <v>22</v>
      </c>
      <c r="E6" s="24">
        <v>12</v>
      </c>
      <c r="F6" s="25">
        <v>13</v>
      </c>
      <c r="G6" s="26">
        <v>7</v>
      </c>
      <c r="H6" s="23">
        <v>15</v>
      </c>
      <c r="I6" s="23">
        <v>-5</v>
      </c>
      <c r="J6" s="23">
        <v>0</v>
      </c>
      <c r="K6" s="27">
        <v>9</v>
      </c>
      <c r="L6" s="27">
        <v>9</v>
      </c>
      <c r="M6" s="28">
        <v>13</v>
      </c>
      <c r="N6" s="29">
        <v>22</v>
      </c>
      <c r="O6" s="30">
        <v>5</v>
      </c>
      <c r="P6" s="21">
        <v>500</v>
      </c>
      <c r="Q6" s="21">
        <v>-1</v>
      </c>
      <c r="R6" s="21"/>
    </row>
    <row r="7" spans="1:25" ht="15.75" customHeight="1" x14ac:dyDescent="0.2">
      <c r="A7" s="21">
        <v>21000</v>
      </c>
      <c r="B7" s="50" t="s">
        <v>2638</v>
      </c>
      <c r="C7" s="22">
        <v>20</v>
      </c>
      <c r="D7" s="23">
        <v>59</v>
      </c>
      <c r="E7" s="24">
        <v>31</v>
      </c>
      <c r="F7" s="25">
        <v>37</v>
      </c>
      <c r="G7" s="26">
        <v>19</v>
      </c>
      <c r="H7" s="23">
        <v>15</v>
      </c>
      <c r="I7" s="23">
        <v>-5</v>
      </c>
      <c r="J7" s="23">
        <v>0</v>
      </c>
      <c r="K7" s="27">
        <v>24</v>
      </c>
      <c r="L7" s="27">
        <v>24</v>
      </c>
      <c r="M7" s="28">
        <v>34</v>
      </c>
      <c r="N7" s="29">
        <v>57</v>
      </c>
      <c r="O7" s="30">
        <v>12.9</v>
      </c>
      <c r="P7" s="21">
        <v>500</v>
      </c>
      <c r="Q7" s="21">
        <v>-1</v>
      </c>
      <c r="R7" s="21"/>
    </row>
    <row r="8" spans="1:25" ht="15.75" customHeight="1" x14ac:dyDescent="0.2">
      <c r="A8" s="21">
        <v>22000</v>
      </c>
      <c r="B8" s="50" t="s">
        <v>2639</v>
      </c>
      <c r="C8" s="22">
        <v>12</v>
      </c>
      <c r="D8" s="23">
        <v>35</v>
      </c>
      <c r="E8" s="24">
        <v>19</v>
      </c>
      <c r="F8" s="25">
        <v>21</v>
      </c>
      <c r="G8" s="26">
        <v>12</v>
      </c>
      <c r="H8" s="23">
        <v>15</v>
      </c>
      <c r="I8" s="23">
        <v>-5</v>
      </c>
      <c r="J8" s="23">
        <v>0</v>
      </c>
      <c r="K8" s="27">
        <v>13</v>
      </c>
      <c r="L8" s="27">
        <v>13</v>
      </c>
      <c r="M8" s="28">
        <v>21</v>
      </c>
      <c r="N8" s="29">
        <v>34</v>
      </c>
      <c r="O8" s="30">
        <v>7.6</v>
      </c>
      <c r="P8" s="21">
        <v>500</v>
      </c>
      <c r="Q8" s="21">
        <v>-1</v>
      </c>
      <c r="R8" s="21"/>
    </row>
    <row r="9" spans="1:25" ht="15.75" customHeight="1" x14ac:dyDescent="0.2">
      <c r="A9" s="21">
        <v>23000</v>
      </c>
      <c r="B9" s="50" t="s">
        <v>2640</v>
      </c>
      <c r="C9" s="22">
        <v>12</v>
      </c>
      <c r="D9" s="23">
        <v>35</v>
      </c>
      <c r="E9" s="24">
        <v>19</v>
      </c>
      <c r="F9" s="25">
        <v>21</v>
      </c>
      <c r="G9" s="26">
        <v>12</v>
      </c>
      <c r="H9" s="23">
        <v>15</v>
      </c>
      <c r="I9" s="23">
        <v>-5</v>
      </c>
      <c r="J9" s="23">
        <v>0</v>
      </c>
      <c r="K9" s="27">
        <v>13</v>
      </c>
      <c r="L9" s="27">
        <v>13</v>
      </c>
      <c r="M9" s="28">
        <v>21</v>
      </c>
      <c r="N9" s="29">
        <v>34</v>
      </c>
      <c r="O9" s="30">
        <v>7.6</v>
      </c>
      <c r="P9" s="21">
        <v>500</v>
      </c>
      <c r="Q9" s="21">
        <v>-1</v>
      </c>
      <c r="R9" s="21"/>
    </row>
    <row r="10" spans="1:25" ht="15.75" customHeight="1" x14ac:dyDescent="0.2">
      <c r="A10" s="21">
        <v>40000</v>
      </c>
      <c r="B10" s="38" t="s">
        <v>2641</v>
      </c>
      <c r="C10" s="22">
        <v>6</v>
      </c>
      <c r="D10" s="23">
        <v>18</v>
      </c>
      <c r="E10" s="24">
        <v>12</v>
      </c>
      <c r="F10" s="25">
        <v>12</v>
      </c>
      <c r="G10" s="26">
        <v>10</v>
      </c>
      <c r="H10" s="23">
        <v>10</v>
      </c>
      <c r="I10" s="23">
        <v>0</v>
      </c>
      <c r="J10" s="23">
        <v>-6</v>
      </c>
      <c r="K10" s="27">
        <v>8</v>
      </c>
      <c r="L10" s="27">
        <v>8</v>
      </c>
      <c r="M10" s="28">
        <v>12</v>
      </c>
      <c r="N10" s="29">
        <v>0</v>
      </c>
      <c r="O10" s="30">
        <v>3.8</v>
      </c>
      <c r="P10" s="21">
        <v>300</v>
      </c>
      <c r="Q10" s="21">
        <v>0</v>
      </c>
      <c r="R10" s="21"/>
    </row>
    <row r="11" spans="1:25" ht="15.75" customHeight="1" x14ac:dyDescent="0.2">
      <c r="A11" s="21">
        <v>41000</v>
      </c>
      <c r="B11" s="50" t="s">
        <v>2642</v>
      </c>
      <c r="C11" s="22">
        <v>16</v>
      </c>
      <c r="D11" s="23">
        <v>45</v>
      </c>
      <c r="E11" s="24">
        <v>30</v>
      </c>
      <c r="F11" s="25">
        <v>31</v>
      </c>
      <c r="G11" s="26">
        <v>27</v>
      </c>
      <c r="H11" s="23">
        <v>10</v>
      </c>
      <c r="I11" s="23">
        <v>0</v>
      </c>
      <c r="J11" s="23">
        <v>-6</v>
      </c>
      <c r="K11" s="27">
        <v>21</v>
      </c>
      <c r="L11" s="27">
        <v>21</v>
      </c>
      <c r="M11" s="28">
        <v>30</v>
      </c>
      <c r="N11" s="29">
        <v>0</v>
      </c>
      <c r="O11" s="30">
        <v>9.8000000000000007</v>
      </c>
      <c r="P11" s="21">
        <v>300</v>
      </c>
      <c r="Q11" s="21">
        <v>0</v>
      </c>
      <c r="R11" s="21"/>
    </row>
    <row r="12" spans="1:25" ht="15.75" customHeight="1" x14ac:dyDescent="0.2">
      <c r="A12" s="21">
        <v>42000</v>
      </c>
      <c r="B12" s="50" t="s">
        <v>2643</v>
      </c>
      <c r="C12" s="22">
        <v>9</v>
      </c>
      <c r="D12" s="23">
        <v>27</v>
      </c>
      <c r="E12" s="24">
        <v>18</v>
      </c>
      <c r="F12" s="25">
        <v>18</v>
      </c>
      <c r="G12" s="26">
        <v>15</v>
      </c>
      <c r="H12" s="23">
        <v>10</v>
      </c>
      <c r="I12" s="23">
        <v>0</v>
      </c>
      <c r="J12" s="23">
        <v>-6</v>
      </c>
      <c r="K12" s="27">
        <v>12</v>
      </c>
      <c r="L12" s="27">
        <v>12</v>
      </c>
      <c r="M12" s="28">
        <v>18</v>
      </c>
      <c r="N12" s="29">
        <v>0</v>
      </c>
      <c r="O12" s="30">
        <v>5.8</v>
      </c>
      <c r="P12" s="21">
        <v>300</v>
      </c>
      <c r="Q12" s="21">
        <v>0</v>
      </c>
      <c r="R12" s="21"/>
    </row>
    <row r="13" spans="1:25" ht="15.75" customHeight="1" x14ac:dyDescent="0.2">
      <c r="A13" s="21">
        <v>43000</v>
      </c>
      <c r="B13" s="50" t="s">
        <v>2644</v>
      </c>
      <c r="C13" s="22">
        <v>9</v>
      </c>
      <c r="D13" s="23">
        <v>27</v>
      </c>
      <c r="E13" s="24">
        <v>18</v>
      </c>
      <c r="F13" s="25">
        <v>18</v>
      </c>
      <c r="G13" s="26">
        <v>15</v>
      </c>
      <c r="H13" s="23">
        <v>10</v>
      </c>
      <c r="I13" s="23">
        <v>0</v>
      </c>
      <c r="J13" s="23">
        <v>-6</v>
      </c>
      <c r="K13" s="27">
        <v>12</v>
      </c>
      <c r="L13" s="27">
        <v>12</v>
      </c>
      <c r="M13" s="28">
        <v>18</v>
      </c>
      <c r="N13" s="29">
        <v>0</v>
      </c>
      <c r="O13" s="30">
        <v>5.8</v>
      </c>
      <c r="P13" s="21">
        <v>300</v>
      </c>
      <c r="Q13" s="21">
        <v>0</v>
      </c>
      <c r="R13" s="21"/>
    </row>
    <row r="14" spans="1:25" ht="15.75" customHeight="1" x14ac:dyDescent="0.2">
      <c r="A14" s="21">
        <v>50000</v>
      </c>
      <c r="B14" s="38" t="s">
        <v>2645</v>
      </c>
      <c r="C14" s="22">
        <v>0</v>
      </c>
      <c r="D14" s="23">
        <v>9</v>
      </c>
      <c r="E14" s="24">
        <v>8</v>
      </c>
      <c r="F14" s="25">
        <v>5</v>
      </c>
      <c r="G14" s="26">
        <v>6</v>
      </c>
      <c r="H14" s="23">
        <v>0</v>
      </c>
      <c r="I14" s="23">
        <v>10</v>
      </c>
      <c r="J14" s="23">
        <v>-10</v>
      </c>
      <c r="K14" s="27">
        <v>8</v>
      </c>
      <c r="L14" s="27">
        <v>8</v>
      </c>
      <c r="M14" s="28">
        <v>8</v>
      </c>
      <c r="N14" s="29">
        <v>0</v>
      </c>
      <c r="O14" s="30">
        <v>1.2</v>
      </c>
      <c r="P14" s="21">
        <v>200</v>
      </c>
      <c r="Q14" s="21">
        <v>0</v>
      </c>
      <c r="R14" s="21"/>
    </row>
    <row r="15" spans="1:25" ht="15.75" customHeight="1" x14ac:dyDescent="0.2">
      <c r="A15" s="21">
        <v>51000</v>
      </c>
      <c r="B15" s="50" t="s">
        <v>2646</v>
      </c>
      <c r="C15" s="22">
        <v>0</v>
      </c>
      <c r="D15" s="23">
        <v>23</v>
      </c>
      <c r="E15" s="24">
        <v>20</v>
      </c>
      <c r="F15" s="25">
        <v>13</v>
      </c>
      <c r="G15" s="26">
        <v>17</v>
      </c>
      <c r="H15" s="23">
        <v>0</v>
      </c>
      <c r="I15" s="23">
        <v>10</v>
      </c>
      <c r="J15" s="23">
        <v>-10</v>
      </c>
      <c r="K15" s="27">
        <v>20</v>
      </c>
      <c r="L15" s="27">
        <v>20</v>
      </c>
      <c r="M15" s="28">
        <v>20</v>
      </c>
      <c r="N15" s="29">
        <v>0</v>
      </c>
      <c r="O15" s="30">
        <v>3.1</v>
      </c>
      <c r="P15" s="21">
        <v>200</v>
      </c>
      <c r="Q15" s="21">
        <v>0</v>
      </c>
      <c r="R15" s="21"/>
    </row>
    <row r="16" spans="1:25" ht="15.75" customHeight="1" x14ac:dyDescent="0.2">
      <c r="A16" s="21">
        <v>52000</v>
      </c>
      <c r="B16" s="50" t="s">
        <v>2647</v>
      </c>
      <c r="C16" s="22">
        <v>0</v>
      </c>
      <c r="D16" s="23">
        <v>14</v>
      </c>
      <c r="E16" s="24">
        <v>12</v>
      </c>
      <c r="F16" s="25">
        <v>8</v>
      </c>
      <c r="G16" s="26">
        <v>10</v>
      </c>
      <c r="H16" s="23">
        <v>0</v>
      </c>
      <c r="I16" s="23">
        <v>10</v>
      </c>
      <c r="J16" s="23">
        <v>-10</v>
      </c>
      <c r="K16" s="27">
        <v>12</v>
      </c>
      <c r="L16" s="27">
        <v>12</v>
      </c>
      <c r="M16" s="28">
        <v>12</v>
      </c>
      <c r="N16" s="29">
        <v>0</v>
      </c>
      <c r="O16" s="30">
        <v>1.8</v>
      </c>
      <c r="P16" s="21">
        <v>200</v>
      </c>
      <c r="Q16" s="21">
        <v>0</v>
      </c>
      <c r="R16" s="21"/>
    </row>
    <row r="17" spans="1:18" ht="15.75" customHeight="1" x14ac:dyDescent="0.2">
      <c r="A17" s="21">
        <v>53000</v>
      </c>
      <c r="B17" s="50" t="s">
        <v>2648</v>
      </c>
      <c r="C17" s="22">
        <v>0</v>
      </c>
      <c r="D17" s="23">
        <v>14</v>
      </c>
      <c r="E17" s="24">
        <v>12</v>
      </c>
      <c r="F17" s="25">
        <v>8</v>
      </c>
      <c r="G17" s="26">
        <v>10</v>
      </c>
      <c r="H17" s="23">
        <v>0</v>
      </c>
      <c r="I17" s="23">
        <v>10</v>
      </c>
      <c r="J17" s="23">
        <v>-10</v>
      </c>
      <c r="K17" s="27">
        <v>12</v>
      </c>
      <c r="L17" s="27">
        <v>12</v>
      </c>
      <c r="M17" s="28">
        <v>12</v>
      </c>
      <c r="N17" s="29">
        <v>0</v>
      </c>
      <c r="O17" s="30">
        <v>1.8</v>
      </c>
      <c r="P17" s="21">
        <v>200</v>
      </c>
      <c r="Q17" s="21">
        <v>0</v>
      </c>
      <c r="R17" s="21"/>
    </row>
    <row r="18" spans="1:18" ht="15.75" customHeight="1" x14ac:dyDescent="0.2">
      <c r="A18" s="21">
        <v>60000</v>
      </c>
      <c r="B18" s="38" t="s">
        <v>2649</v>
      </c>
      <c r="C18" s="22">
        <v>0</v>
      </c>
      <c r="D18" s="23">
        <v>9</v>
      </c>
      <c r="E18" s="24">
        <v>5</v>
      </c>
      <c r="F18" s="25">
        <v>6</v>
      </c>
      <c r="G18" s="26">
        <v>6</v>
      </c>
      <c r="H18" s="23">
        <v>0</v>
      </c>
      <c r="I18" s="23">
        <v>10</v>
      </c>
      <c r="J18" s="23">
        <v>0</v>
      </c>
      <c r="K18" s="27">
        <v>18</v>
      </c>
      <c r="L18" s="27">
        <v>18</v>
      </c>
      <c r="M18" s="28">
        <v>15</v>
      </c>
      <c r="N18" s="29">
        <v>0</v>
      </c>
      <c r="O18" s="30">
        <v>0.9</v>
      </c>
      <c r="P18" s="21">
        <v>200</v>
      </c>
      <c r="Q18" s="21">
        <v>0</v>
      </c>
      <c r="R18" s="21"/>
    </row>
    <row r="19" spans="1:18" ht="15.75" customHeight="1" x14ac:dyDescent="0.2">
      <c r="A19" s="21">
        <v>61000</v>
      </c>
      <c r="B19" s="50" t="s">
        <v>2650</v>
      </c>
      <c r="C19" s="22">
        <v>0</v>
      </c>
      <c r="D19" s="23">
        <v>23</v>
      </c>
      <c r="E19" s="24">
        <v>12</v>
      </c>
      <c r="F19" s="25">
        <v>16</v>
      </c>
      <c r="G19" s="26">
        <v>17</v>
      </c>
      <c r="H19" s="23">
        <v>0</v>
      </c>
      <c r="I19" s="23">
        <v>10</v>
      </c>
      <c r="J19" s="23">
        <v>0</v>
      </c>
      <c r="K19" s="27">
        <v>47</v>
      </c>
      <c r="L19" s="27">
        <v>47</v>
      </c>
      <c r="M19" s="28">
        <v>39</v>
      </c>
      <c r="N19" s="29">
        <v>0</v>
      </c>
      <c r="O19" s="30">
        <v>2.2999999999999998</v>
      </c>
      <c r="P19" s="21">
        <v>200</v>
      </c>
      <c r="Q19" s="21">
        <v>0</v>
      </c>
      <c r="R19" s="21"/>
    </row>
    <row r="20" spans="1:18" ht="15.75" customHeight="1" x14ac:dyDescent="0.2">
      <c r="A20" s="21">
        <v>62000</v>
      </c>
      <c r="B20" s="50" t="s">
        <v>2651</v>
      </c>
      <c r="C20" s="22">
        <v>0</v>
      </c>
      <c r="D20" s="23">
        <v>13</v>
      </c>
      <c r="E20" s="24">
        <v>7</v>
      </c>
      <c r="F20" s="25">
        <v>9</v>
      </c>
      <c r="G20" s="26">
        <v>10</v>
      </c>
      <c r="H20" s="23">
        <v>0</v>
      </c>
      <c r="I20" s="23">
        <v>10</v>
      </c>
      <c r="J20" s="23">
        <v>0</v>
      </c>
      <c r="K20" s="27">
        <v>28</v>
      </c>
      <c r="L20" s="27">
        <v>28</v>
      </c>
      <c r="M20" s="28">
        <v>23</v>
      </c>
      <c r="N20" s="29">
        <v>0</v>
      </c>
      <c r="O20" s="30">
        <v>1.4</v>
      </c>
      <c r="P20" s="21">
        <v>200</v>
      </c>
      <c r="Q20" s="21">
        <v>0</v>
      </c>
      <c r="R20" s="21"/>
    </row>
    <row r="21" spans="1:18" ht="15.75" customHeight="1" x14ac:dyDescent="0.2">
      <c r="A21" s="21">
        <v>63000</v>
      </c>
      <c r="B21" s="50" t="s">
        <v>2652</v>
      </c>
      <c r="C21" s="22">
        <v>0</v>
      </c>
      <c r="D21" s="23">
        <v>13</v>
      </c>
      <c r="E21" s="24">
        <v>7</v>
      </c>
      <c r="F21" s="25">
        <v>9</v>
      </c>
      <c r="G21" s="26">
        <v>10</v>
      </c>
      <c r="H21" s="23">
        <v>0</v>
      </c>
      <c r="I21" s="23">
        <v>10</v>
      </c>
      <c r="J21" s="23">
        <v>0</v>
      </c>
      <c r="K21" s="27">
        <v>28</v>
      </c>
      <c r="L21" s="27">
        <v>28</v>
      </c>
      <c r="M21" s="28">
        <v>23</v>
      </c>
      <c r="N21" s="29">
        <v>0</v>
      </c>
      <c r="O21" s="30">
        <v>1.4</v>
      </c>
      <c r="P21" s="21">
        <v>200</v>
      </c>
      <c r="Q21" s="21">
        <v>0</v>
      </c>
      <c r="R21" s="21"/>
    </row>
    <row r="22" spans="1:18" ht="15.75" customHeight="1" x14ac:dyDescent="0.2">
      <c r="A22" s="21">
        <v>70000</v>
      </c>
      <c r="B22" s="38" t="s">
        <v>2653</v>
      </c>
      <c r="C22" s="22">
        <v>12</v>
      </c>
      <c r="D22" s="23">
        <v>27</v>
      </c>
      <c r="E22" s="24">
        <v>11</v>
      </c>
      <c r="F22" s="25">
        <v>19</v>
      </c>
      <c r="G22" s="26">
        <v>8</v>
      </c>
      <c r="H22" s="23">
        <v>15</v>
      </c>
      <c r="I22" s="23">
        <v>-5</v>
      </c>
      <c r="J22" s="23">
        <v>0</v>
      </c>
      <c r="K22" s="27">
        <v>10</v>
      </c>
      <c r="L22" s="27">
        <v>10</v>
      </c>
      <c r="M22" s="28">
        <v>17</v>
      </c>
      <c r="N22" s="29">
        <v>5</v>
      </c>
      <c r="O22" s="30">
        <v>6</v>
      </c>
      <c r="P22" s="21">
        <v>600</v>
      </c>
      <c r="Q22" s="21">
        <v>-1</v>
      </c>
      <c r="R22" s="21"/>
    </row>
    <row r="23" spans="1:18" ht="15.75" customHeight="1" x14ac:dyDescent="0.2">
      <c r="A23" s="21">
        <v>71000</v>
      </c>
      <c r="B23" s="50" t="s">
        <v>2654</v>
      </c>
      <c r="C23" s="22">
        <v>31</v>
      </c>
      <c r="D23" s="23">
        <v>68</v>
      </c>
      <c r="E23" s="24">
        <v>30</v>
      </c>
      <c r="F23" s="25">
        <v>51</v>
      </c>
      <c r="G23" s="26">
        <v>21</v>
      </c>
      <c r="H23" s="23">
        <v>15</v>
      </c>
      <c r="I23" s="23">
        <v>-5</v>
      </c>
      <c r="J23" s="23">
        <v>0</v>
      </c>
      <c r="K23" s="27">
        <v>25</v>
      </c>
      <c r="L23" s="27">
        <v>25</v>
      </c>
      <c r="M23" s="28">
        <v>43</v>
      </c>
      <c r="N23" s="29">
        <v>13</v>
      </c>
      <c r="O23" s="30">
        <v>15.6</v>
      </c>
      <c r="P23" s="21">
        <v>600</v>
      </c>
      <c r="Q23" s="21">
        <v>-2</v>
      </c>
      <c r="R23" s="21"/>
    </row>
    <row r="24" spans="1:18" ht="15.75" customHeight="1" x14ac:dyDescent="0.2">
      <c r="A24" s="21">
        <v>72000</v>
      </c>
      <c r="B24" s="50" t="s">
        <v>2655</v>
      </c>
      <c r="C24" s="22">
        <v>18</v>
      </c>
      <c r="D24" s="23">
        <v>40</v>
      </c>
      <c r="E24" s="24">
        <v>17</v>
      </c>
      <c r="F24" s="25">
        <v>30</v>
      </c>
      <c r="G24" s="26">
        <v>13</v>
      </c>
      <c r="H24" s="23">
        <v>15</v>
      </c>
      <c r="I24" s="23">
        <v>-5</v>
      </c>
      <c r="J24" s="23">
        <v>0</v>
      </c>
      <c r="K24" s="27">
        <v>14</v>
      </c>
      <c r="L24" s="27">
        <v>14</v>
      </c>
      <c r="M24" s="28">
        <v>25</v>
      </c>
      <c r="N24" s="29">
        <v>8</v>
      </c>
      <c r="O24" s="30">
        <v>9.1999999999999993</v>
      </c>
      <c r="P24" s="21">
        <v>600</v>
      </c>
      <c r="Q24" s="21">
        <v>-1</v>
      </c>
      <c r="R24" s="21"/>
    </row>
    <row r="25" spans="1:18" ht="15.75" customHeight="1" x14ac:dyDescent="0.2">
      <c r="A25" s="21">
        <v>73000</v>
      </c>
      <c r="B25" s="50" t="s">
        <v>2656</v>
      </c>
      <c r="C25" s="22">
        <v>18</v>
      </c>
      <c r="D25" s="23">
        <v>40</v>
      </c>
      <c r="E25" s="24">
        <v>17</v>
      </c>
      <c r="F25" s="25">
        <v>30</v>
      </c>
      <c r="G25" s="26">
        <v>13</v>
      </c>
      <c r="H25" s="23">
        <v>15</v>
      </c>
      <c r="I25" s="23">
        <v>-5</v>
      </c>
      <c r="J25" s="23">
        <v>0</v>
      </c>
      <c r="K25" s="27">
        <v>14</v>
      </c>
      <c r="L25" s="27">
        <v>14</v>
      </c>
      <c r="M25" s="28">
        <v>25</v>
      </c>
      <c r="N25" s="29">
        <v>8</v>
      </c>
      <c r="O25" s="30">
        <v>9.1999999999999993</v>
      </c>
      <c r="P25" s="21">
        <v>600</v>
      </c>
      <c r="Q25" s="21">
        <v>-1</v>
      </c>
      <c r="R25" s="21"/>
    </row>
    <row r="26" spans="1:18" ht="15.75" customHeight="1" x14ac:dyDescent="0.2">
      <c r="A26" s="21">
        <v>80000</v>
      </c>
      <c r="B26" s="38" t="s">
        <v>479</v>
      </c>
      <c r="C26" s="22">
        <v>14</v>
      </c>
      <c r="D26" s="23">
        <v>40</v>
      </c>
      <c r="E26" s="24">
        <v>19</v>
      </c>
      <c r="F26" s="25">
        <v>26</v>
      </c>
      <c r="G26" s="26">
        <v>21</v>
      </c>
      <c r="H26" s="23">
        <v>15</v>
      </c>
      <c r="I26" s="23">
        <v>-13</v>
      </c>
      <c r="J26" s="23">
        <v>0</v>
      </c>
      <c r="K26" s="27">
        <v>12</v>
      </c>
      <c r="L26" s="27">
        <v>12</v>
      </c>
      <c r="M26" s="28">
        <v>21</v>
      </c>
      <c r="N26" s="29">
        <v>5</v>
      </c>
      <c r="O26" s="30">
        <v>6.8</v>
      </c>
      <c r="P26" s="21">
        <v>700</v>
      </c>
      <c r="Q26" s="21">
        <v>-1</v>
      </c>
      <c r="R26" s="21"/>
    </row>
    <row r="27" spans="1:18" ht="15.75" customHeight="1" x14ac:dyDescent="0.2">
      <c r="A27" s="21">
        <v>81000</v>
      </c>
      <c r="B27" s="50" t="s">
        <v>553</v>
      </c>
      <c r="C27" s="22">
        <v>35</v>
      </c>
      <c r="D27" s="23">
        <v>106</v>
      </c>
      <c r="E27" s="24">
        <v>52</v>
      </c>
      <c r="F27" s="25">
        <v>66</v>
      </c>
      <c r="G27" s="26">
        <v>59</v>
      </c>
      <c r="H27" s="23">
        <v>15</v>
      </c>
      <c r="I27" s="23">
        <v>-13</v>
      </c>
      <c r="J27" s="23">
        <v>0</v>
      </c>
      <c r="K27" s="27">
        <v>28</v>
      </c>
      <c r="L27" s="27">
        <v>28</v>
      </c>
      <c r="M27" s="28">
        <v>54</v>
      </c>
      <c r="N27" s="29">
        <v>9</v>
      </c>
      <c r="O27" s="30">
        <v>17.600000000000001</v>
      </c>
      <c r="P27" s="21">
        <v>700</v>
      </c>
      <c r="Q27" s="21">
        <v>-2</v>
      </c>
      <c r="R27" s="21"/>
    </row>
    <row r="28" spans="1:18" ht="15.75" customHeight="1" x14ac:dyDescent="0.2">
      <c r="A28" s="21">
        <v>82000</v>
      </c>
      <c r="B28" s="50" t="s">
        <v>613</v>
      </c>
      <c r="C28" s="22">
        <v>21</v>
      </c>
      <c r="D28" s="23">
        <v>61</v>
      </c>
      <c r="E28" s="24">
        <v>31</v>
      </c>
      <c r="F28" s="25">
        <v>40</v>
      </c>
      <c r="G28" s="26">
        <v>33</v>
      </c>
      <c r="H28" s="23">
        <v>15</v>
      </c>
      <c r="I28" s="23">
        <v>-13</v>
      </c>
      <c r="J28" s="23">
        <v>0</v>
      </c>
      <c r="K28" s="27">
        <v>16</v>
      </c>
      <c r="L28" s="27">
        <v>16</v>
      </c>
      <c r="M28" s="28">
        <v>33</v>
      </c>
      <c r="N28" s="29">
        <v>5</v>
      </c>
      <c r="O28" s="30">
        <v>10.4</v>
      </c>
      <c r="P28" s="21">
        <v>700</v>
      </c>
      <c r="Q28" s="21">
        <v>-1</v>
      </c>
      <c r="R28" s="21"/>
    </row>
    <row r="29" spans="1:18" ht="15.75" customHeight="1" x14ac:dyDescent="0.2">
      <c r="A29" s="21">
        <v>83000</v>
      </c>
      <c r="B29" s="50" t="s">
        <v>671</v>
      </c>
      <c r="C29" s="22">
        <v>21</v>
      </c>
      <c r="D29" s="23">
        <v>61</v>
      </c>
      <c r="E29" s="24">
        <v>31</v>
      </c>
      <c r="F29" s="25">
        <v>40</v>
      </c>
      <c r="G29" s="26">
        <v>33</v>
      </c>
      <c r="H29" s="23">
        <v>15</v>
      </c>
      <c r="I29" s="23">
        <v>-13</v>
      </c>
      <c r="J29" s="23">
        <v>0</v>
      </c>
      <c r="K29" s="27">
        <v>16</v>
      </c>
      <c r="L29" s="27">
        <v>16</v>
      </c>
      <c r="M29" s="28">
        <v>33</v>
      </c>
      <c r="N29" s="29">
        <v>5</v>
      </c>
      <c r="O29" s="30">
        <v>10.4</v>
      </c>
      <c r="P29" s="21">
        <v>700</v>
      </c>
      <c r="Q29" s="21">
        <v>-1</v>
      </c>
      <c r="R29" s="21"/>
    </row>
    <row r="30" spans="1:18" ht="15.75" customHeight="1" x14ac:dyDescent="0.2">
      <c r="A30" s="21">
        <v>90000</v>
      </c>
      <c r="B30" s="38" t="s">
        <v>480</v>
      </c>
      <c r="C30" s="22">
        <v>5</v>
      </c>
      <c r="D30" s="23">
        <v>20</v>
      </c>
      <c r="E30" s="24">
        <v>18</v>
      </c>
      <c r="F30" s="25">
        <v>17</v>
      </c>
      <c r="G30" s="26">
        <v>13</v>
      </c>
      <c r="H30" s="23">
        <v>14</v>
      </c>
      <c r="I30" s="23">
        <v>-4</v>
      </c>
      <c r="J30" s="23">
        <v>0</v>
      </c>
      <c r="K30" s="27">
        <v>13</v>
      </c>
      <c r="L30" s="27">
        <v>13</v>
      </c>
      <c r="M30" s="28">
        <v>15</v>
      </c>
      <c r="N30" s="29">
        <v>0</v>
      </c>
      <c r="O30" s="30">
        <v>3.9</v>
      </c>
      <c r="P30" s="21">
        <v>300</v>
      </c>
      <c r="Q30" s="21">
        <v>0</v>
      </c>
      <c r="R30" s="21"/>
    </row>
    <row r="31" spans="1:18" ht="15.75" customHeight="1" x14ac:dyDescent="0.2">
      <c r="A31" s="21">
        <v>91000</v>
      </c>
      <c r="B31" s="50" t="s">
        <v>554</v>
      </c>
      <c r="C31" s="22">
        <v>12</v>
      </c>
      <c r="D31" s="23">
        <v>53</v>
      </c>
      <c r="E31" s="24">
        <v>45</v>
      </c>
      <c r="F31" s="25">
        <v>45</v>
      </c>
      <c r="G31" s="26">
        <v>35</v>
      </c>
      <c r="H31" s="23">
        <v>14</v>
      </c>
      <c r="I31" s="23">
        <v>-4</v>
      </c>
      <c r="J31" s="23">
        <v>0</v>
      </c>
      <c r="K31" s="27">
        <v>33</v>
      </c>
      <c r="L31" s="27">
        <v>33</v>
      </c>
      <c r="M31" s="28">
        <v>38</v>
      </c>
      <c r="N31" s="29">
        <v>0</v>
      </c>
      <c r="O31" s="30">
        <v>10.1</v>
      </c>
      <c r="P31" s="21">
        <v>300</v>
      </c>
      <c r="Q31" s="21">
        <v>0</v>
      </c>
      <c r="R31" s="21"/>
    </row>
    <row r="32" spans="1:18" ht="15.75" customHeight="1" x14ac:dyDescent="0.2">
      <c r="A32" s="21">
        <v>92000</v>
      </c>
      <c r="B32" s="50" t="s">
        <v>614</v>
      </c>
      <c r="C32" s="22">
        <v>3</v>
      </c>
      <c r="D32" s="23">
        <v>17</v>
      </c>
      <c r="E32" s="24">
        <v>13</v>
      </c>
      <c r="F32" s="25">
        <v>13</v>
      </c>
      <c r="G32" s="26">
        <v>10</v>
      </c>
      <c r="H32" s="23">
        <v>14</v>
      </c>
      <c r="I32" s="23">
        <v>-4</v>
      </c>
      <c r="J32" s="23">
        <v>0</v>
      </c>
      <c r="K32" s="27">
        <v>10</v>
      </c>
      <c r="L32" s="27">
        <v>10</v>
      </c>
      <c r="M32" s="28">
        <v>12</v>
      </c>
      <c r="N32" s="29">
        <v>0</v>
      </c>
      <c r="O32" s="30">
        <v>3</v>
      </c>
      <c r="P32" s="21">
        <v>300</v>
      </c>
      <c r="Q32" s="21">
        <v>0</v>
      </c>
      <c r="R32" s="21"/>
    </row>
    <row r="33" spans="1:18" ht="15.75" customHeight="1" x14ac:dyDescent="0.2">
      <c r="A33" s="21">
        <v>93000</v>
      </c>
      <c r="B33" s="50" t="s">
        <v>672</v>
      </c>
      <c r="C33" s="22">
        <v>7</v>
      </c>
      <c r="D33" s="23">
        <v>32</v>
      </c>
      <c r="E33" s="24">
        <v>27</v>
      </c>
      <c r="F33" s="25">
        <v>27</v>
      </c>
      <c r="G33" s="26">
        <v>20</v>
      </c>
      <c r="H33" s="23">
        <v>14</v>
      </c>
      <c r="I33" s="23">
        <v>-4</v>
      </c>
      <c r="J33" s="23">
        <v>0</v>
      </c>
      <c r="K33" s="27">
        <v>20</v>
      </c>
      <c r="L33" s="27">
        <v>20</v>
      </c>
      <c r="M33" s="28">
        <v>23</v>
      </c>
      <c r="N33" s="29">
        <v>0</v>
      </c>
      <c r="O33" s="30">
        <v>6</v>
      </c>
      <c r="P33" s="21">
        <v>300</v>
      </c>
      <c r="Q33" s="21">
        <v>0</v>
      </c>
      <c r="R33" s="21"/>
    </row>
    <row r="34" spans="1:18" ht="15.75" customHeight="1" x14ac:dyDescent="0.2">
      <c r="A34" s="21">
        <v>100000</v>
      </c>
      <c r="B34" s="38" t="s">
        <v>2657</v>
      </c>
      <c r="C34" s="22">
        <v>8</v>
      </c>
      <c r="D34" s="23">
        <v>18</v>
      </c>
      <c r="E34" s="24">
        <v>10</v>
      </c>
      <c r="F34" s="25">
        <v>11</v>
      </c>
      <c r="G34" s="26">
        <v>7</v>
      </c>
      <c r="H34" s="23">
        <v>16</v>
      </c>
      <c r="I34" s="23">
        <v>-5</v>
      </c>
      <c r="J34" s="23">
        <v>0</v>
      </c>
      <c r="K34" s="27">
        <v>8</v>
      </c>
      <c r="L34" s="27">
        <v>8</v>
      </c>
      <c r="M34" s="28">
        <v>11</v>
      </c>
      <c r="N34" s="29">
        <v>8</v>
      </c>
      <c r="O34" s="30">
        <v>4.5</v>
      </c>
      <c r="P34" s="21">
        <v>500</v>
      </c>
      <c r="Q34" s="21">
        <v>0</v>
      </c>
      <c r="R34" s="21"/>
    </row>
    <row r="35" spans="1:18" ht="15.75" customHeight="1" x14ac:dyDescent="0.2">
      <c r="A35" s="21">
        <v>101000</v>
      </c>
      <c r="B35" s="50" t="s">
        <v>2658</v>
      </c>
      <c r="C35" s="22">
        <v>20</v>
      </c>
      <c r="D35" s="23">
        <v>48</v>
      </c>
      <c r="E35" s="24">
        <v>23</v>
      </c>
      <c r="F35" s="25">
        <v>30</v>
      </c>
      <c r="G35" s="26">
        <v>19</v>
      </c>
      <c r="H35" s="23">
        <v>16</v>
      </c>
      <c r="I35" s="23">
        <v>-5</v>
      </c>
      <c r="J35" s="23">
        <v>0</v>
      </c>
      <c r="K35" s="27">
        <v>22</v>
      </c>
      <c r="L35" s="27">
        <v>22</v>
      </c>
      <c r="M35" s="28">
        <v>28</v>
      </c>
      <c r="N35" s="29">
        <v>22</v>
      </c>
      <c r="O35" s="30">
        <v>11.7</v>
      </c>
      <c r="P35" s="21">
        <v>500</v>
      </c>
      <c r="Q35" s="21">
        <v>0</v>
      </c>
      <c r="R35" s="21"/>
    </row>
    <row r="36" spans="1:18" ht="15.75" customHeight="1" x14ac:dyDescent="0.2">
      <c r="A36" s="21">
        <v>102000</v>
      </c>
      <c r="B36" s="50" t="s">
        <v>2659</v>
      </c>
      <c r="C36" s="22">
        <v>8</v>
      </c>
      <c r="D36" s="23">
        <v>21</v>
      </c>
      <c r="E36" s="24">
        <v>10</v>
      </c>
      <c r="F36" s="25">
        <v>12</v>
      </c>
      <c r="G36" s="26">
        <v>8</v>
      </c>
      <c r="H36" s="23">
        <v>16</v>
      </c>
      <c r="I36" s="23">
        <v>-5</v>
      </c>
      <c r="J36" s="23">
        <v>0</v>
      </c>
      <c r="K36" s="27">
        <v>10</v>
      </c>
      <c r="L36" s="27">
        <v>10</v>
      </c>
      <c r="M36" s="28">
        <v>11</v>
      </c>
      <c r="N36" s="29">
        <v>10</v>
      </c>
      <c r="O36" s="30">
        <v>5</v>
      </c>
      <c r="P36" s="21">
        <v>500</v>
      </c>
      <c r="Q36" s="21">
        <v>0</v>
      </c>
      <c r="R36" s="21"/>
    </row>
    <row r="37" spans="1:18" ht="15.75" customHeight="1" x14ac:dyDescent="0.2">
      <c r="A37" s="21">
        <v>103000</v>
      </c>
      <c r="B37" s="50" t="s">
        <v>2660</v>
      </c>
      <c r="C37" s="22">
        <v>11</v>
      </c>
      <c r="D37" s="23">
        <v>28</v>
      </c>
      <c r="E37" s="24">
        <v>14</v>
      </c>
      <c r="F37" s="25">
        <v>18</v>
      </c>
      <c r="G37" s="26">
        <v>11</v>
      </c>
      <c r="H37" s="23">
        <v>16</v>
      </c>
      <c r="I37" s="23">
        <v>-5</v>
      </c>
      <c r="J37" s="23">
        <v>0</v>
      </c>
      <c r="K37" s="27">
        <v>14</v>
      </c>
      <c r="L37" s="27">
        <v>14</v>
      </c>
      <c r="M37" s="28">
        <v>15</v>
      </c>
      <c r="N37" s="29">
        <v>14</v>
      </c>
      <c r="O37" s="30">
        <v>6.9</v>
      </c>
      <c r="P37" s="21">
        <v>500</v>
      </c>
      <c r="Q37" s="21">
        <v>0</v>
      </c>
      <c r="R37" s="21"/>
    </row>
    <row r="38" spans="1:18" ht="15.75" customHeight="1" x14ac:dyDescent="0.2">
      <c r="A38" s="21">
        <v>110000</v>
      </c>
      <c r="B38" s="38" t="s">
        <v>482</v>
      </c>
      <c r="C38" s="22">
        <v>8</v>
      </c>
      <c r="D38" s="23">
        <v>18</v>
      </c>
      <c r="E38" s="24">
        <v>12</v>
      </c>
      <c r="F38" s="25">
        <v>13</v>
      </c>
      <c r="G38" s="26">
        <v>10</v>
      </c>
      <c r="H38" s="23">
        <v>15</v>
      </c>
      <c r="I38" s="23">
        <v>-5</v>
      </c>
      <c r="J38" s="23">
        <v>0</v>
      </c>
      <c r="K38" s="27">
        <v>7</v>
      </c>
      <c r="L38" s="27">
        <v>7</v>
      </c>
      <c r="M38" s="28">
        <v>11</v>
      </c>
      <c r="N38" s="29">
        <v>18</v>
      </c>
      <c r="O38" s="30">
        <v>5.0999999999999996</v>
      </c>
      <c r="P38" s="21">
        <v>500</v>
      </c>
      <c r="Q38" s="21">
        <v>0</v>
      </c>
      <c r="R38" s="21"/>
    </row>
    <row r="39" spans="1:18" ht="15.75" customHeight="1" x14ac:dyDescent="0.2">
      <c r="A39" s="21">
        <v>111000</v>
      </c>
      <c r="B39" s="50" t="s">
        <v>556</v>
      </c>
      <c r="C39" s="22">
        <v>20</v>
      </c>
      <c r="D39" s="23">
        <v>47</v>
      </c>
      <c r="E39" s="24">
        <v>31</v>
      </c>
      <c r="F39" s="25">
        <v>34</v>
      </c>
      <c r="G39" s="26">
        <v>25</v>
      </c>
      <c r="H39" s="23">
        <v>15</v>
      </c>
      <c r="I39" s="23">
        <v>-5</v>
      </c>
      <c r="J39" s="23">
        <v>0</v>
      </c>
      <c r="K39" s="27">
        <v>19</v>
      </c>
      <c r="L39" s="27">
        <v>19</v>
      </c>
      <c r="M39" s="28">
        <v>28</v>
      </c>
      <c r="N39" s="29">
        <v>24</v>
      </c>
      <c r="O39" s="30">
        <v>13.3</v>
      </c>
      <c r="P39" s="21">
        <v>500</v>
      </c>
      <c r="Q39" s="21">
        <v>-1</v>
      </c>
      <c r="R39" s="21"/>
    </row>
    <row r="40" spans="1:18" ht="15.75" customHeight="1" x14ac:dyDescent="0.2">
      <c r="A40" s="21">
        <v>112000</v>
      </c>
      <c r="B40" s="50" t="s">
        <v>616</v>
      </c>
      <c r="C40" s="22">
        <v>4</v>
      </c>
      <c r="D40" s="23">
        <v>11</v>
      </c>
      <c r="E40" s="24">
        <v>7</v>
      </c>
      <c r="F40" s="25">
        <v>7</v>
      </c>
      <c r="G40" s="26">
        <v>6</v>
      </c>
      <c r="H40" s="23">
        <v>15</v>
      </c>
      <c r="I40" s="23">
        <v>-5</v>
      </c>
      <c r="J40" s="23">
        <v>0</v>
      </c>
      <c r="K40" s="27">
        <v>5</v>
      </c>
      <c r="L40" s="27">
        <v>5</v>
      </c>
      <c r="M40" s="28">
        <v>6</v>
      </c>
      <c r="N40" s="29">
        <v>4</v>
      </c>
      <c r="O40" s="30">
        <v>3</v>
      </c>
      <c r="P40" s="21">
        <v>500</v>
      </c>
      <c r="Q40" s="21">
        <v>0</v>
      </c>
      <c r="R40" s="21"/>
    </row>
    <row r="41" spans="1:18" ht="15.75" customHeight="1" x14ac:dyDescent="0.2">
      <c r="A41" s="21">
        <v>113000</v>
      </c>
      <c r="B41" s="50" t="s">
        <v>674</v>
      </c>
      <c r="C41" s="22">
        <v>6</v>
      </c>
      <c r="D41" s="23">
        <v>14</v>
      </c>
      <c r="E41" s="24">
        <v>10</v>
      </c>
      <c r="F41" s="25">
        <v>11</v>
      </c>
      <c r="G41" s="26">
        <v>7</v>
      </c>
      <c r="H41" s="23">
        <v>15</v>
      </c>
      <c r="I41" s="23">
        <v>-5</v>
      </c>
      <c r="J41" s="23">
        <v>0</v>
      </c>
      <c r="K41" s="27">
        <v>6</v>
      </c>
      <c r="L41" s="27">
        <v>6</v>
      </c>
      <c r="M41" s="28">
        <v>8</v>
      </c>
      <c r="N41" s="29">
        <v>5</v>
      </c>
      <c r="O41" s="30">
        <v>4</v>
      </c>
      <c r="P41" s="21">
        <v>500</v>
      </c>
      <c r="Q41" s="21">
        <v>0</v>
      </c>
      <c r="R41" s="21"/>
    </row>
    <row r="42" spans="1:18" ht="15.75" customHeight="1" x14ac:dyDescent="0.2">
      <c r="A42" s="21">
        <v>120000</v>
      </c>
      <c r="B42" s="38" t="s">
        <v>483</v>
      </c>
      <c r="C42" s="22">
        <v>15</v>
      </c>
      <c r="D42" s="23">
        <v>35</v>
      </c>
      <c r="E42" s="24">
        <v>17</v>
      </c>
      <c r="F42" s="25">
        <v>21</v>
      </c>
      <c r="G42" s="26">
        <v>21</v>
      </c>
      <c r="H42" s="23">
        <v>15</v>
      </c>
      <c r="I42" s="23">
        <v>-6</v>
      </c>
      <c r="J42" s="23">
        <v>0</v>
      </c>
      <c r="K42" s="27">
        <v>6</v>
      </c>
      <c r="L42" s="27">
        <v>6</v>
      </c>
      <c r="M42" s="28">
        <v>17</v>
      </c>
      <c r="N42" s="29">
        <v>0</v>
      </c>
      <c r="O42" s="30">
        <v>6.8</v>
      </c>
      <c r="P42" s="21">
        <v>800</v>
      </c>
      <c r="Q42" s="21">
        <v>-1</v>
      </c>
      <c r="R42" s="21"/>
    </row>
    <row r="43" spans="1:18" ht="15.75" customHeight="1" x14ac:dyDescent="0.2">
      <c r="A43" s="21">
        <v>121000</v>
      </c>
      <c r="B43" s="50" t="s">
        <v>557</v>
      </c>
      <c r="C43" s="22">
        <v>39</v>
      </c>
      <c r="D43" s="23">
        <v>91</v>
      </c>
      <c r="E43" s="24">
        <v>45</v>
      </c>
      <c r="F43" s="25">
        <v>54</v>
      </c>
      <c r="G43" s="26">
        <v>54</v>
      </c>
      <c r="H43" s="23">
        <v>15</v>
      </c>
      <c r="I43" s="23">
        <v>-6</v>
      </c>
      <c r="J43" s="23">
        <v>0</v>
      </c>
      <c r="K43" s="27">
        <v>16</v>
      </c>
      <c r="L43" s="27">
        <v>16</v>
      </c>
      <c r="M43" s="28">
        <v>45</v>
      </c>
      <c r="N43" s="29">
        <v>0</v>
      </c>
      <c r="O43" s="30">
        <v>17.600000000000001</v>
      </c>
      <c r="P43" s="21">
        <v>800</v>
      </c>
      <c r="Q43" s="21">
        <v>-2</v>
      </c>
      <c r="R43" s="21"/>
    </row>
    <row r="44" spans="1:18" ht="15.75" customHeight="1" x14ac:dyDescent="0.2">
      <c r="A44" s="21">
        <v>122000</v>
      </c>
      <c r="B44" s="50" t="s">
        <v>617</v>
      </c>
      <c r="C44" s="22">
        <v>23</v>
      </c>
      <c r="D44" s="23">
        <v>54</v>
      </c>
      <c r="E44" s="24">
        <v>27</v>
      </c>
      <c r="F44" s="25">
        <v>33</v>
      </c>
      <c r="G44" s="26">
        <v>33</v>
      </c>
      <c r="H44" s="23">
        <v>15</v>
      </c>
      <c r="I44" s="23">
        <v>-6</v>
      </c>
      <c r="J44" s="23">
        <v>0</v>
      </c>
      <c r="K44" s="27">
        <v>10</v>
      </c>
      <c r="L44" s="27">
        <v>10</v>
      </c>
      <c r="M44" s="28">
        <v>27</v>
      </c>
      <c r="N44" s="29">
        <v>0</v>
      </c>
      <c r="O44" s="30">
        <v>10.4</v>
      </c>
      <c r="P44" s="21">
        <v>800</v>
      </c>
      <c r="Q44" s="21">
        <v>-1</v>
      </c>
      <c r="R44" s="21"/>
    </row>
    <row r="45" spans="1:18" ht="15.75" customHeight="1" x14ac:dyDescent="0.2">
      <c r="A45" s="21">
        <v>123000</v>
      </c>
      <c r="B45" s="50" t="s">
        <v>675</v>
      </c>
      <c r="C45" s="22">
        <v>23</v>
      </c>
      <c r="D45" s="23">
        <v>54</v>
      </c>
      <c r="E45" s="24">
        <v>27</v>
      </c>
      <c r="F45" s="25">
        <v>33</v>
      </c>
      <c r="G45" s="26">
        <v>33</v>
      </c>
      <c r="H45" s="23">
        <v>15</v>
      </c>
      <c r="I45" s="23">
        <v>-6</v>
      </c>
      <c r="J45" s="23">
        <v>0</v>
      </c>
      <c r="K45" s="27">
        <v>10</v>
      </c>
      <c r="L45" s="27">
        <v>10</v>
      </c>
      <c r="M45" s="28">
        <v>27</v>
      </c>
      <c r="N45" s="29">
        <v>0</v>
      </c>
      <c r="O45" s="30">
        <v>10.4</v>
      </c>
      <c r="P45" s="21">
        <v>800</v>
      </c>
      <c r="Q45" s="21">
        <v>-1</v>
      </c>
      <c r="R45" s="21"/>
    </row>
    <row r="46" spans="1:18" ht="15.75" customHeight="1" x14ac:dyDescent="0.2">
      <c r="A46" s="21">
        <v>130000</v>
      </c>
      <c r="B46" s="38" t="s">
        <v>484</v>
      </c>
      <c r="C46" s="22">
        <v>6</v>
      </c>
      <c r="D46" s="23">
        <v>25</v>
      </c>
      <c r="E46" s="24">
        <v>8</v>
      </c>
      <c r="F46" s="25">
        <v>6</v>
      </c>
      <c r="G46" s="26">
        <v>2</v>
      </c>
      <c r="H46" s="23">
        <v>15</v>
      </c>
      <c r="I46" s="23">
        <v>-15</v>
      </c>
      <c r="J46" s="23">
        <v>0</v>
      </c>
      <c r="K46" s="27">
        <v>0</v>
      </c>
      <c r="L46" s="27">
        <v>0</v>
      </c>
      <c r="M46" s="28">
        <v>6</v>
      </c>
      <c r="N46" s="29">
        <v>0</v>
      </c>
      <c r="O46" s="30">
        <v>4.2</v>
      </c>
      <c r="P46" s="21">
        <v>150</v>
      </c>
      <c r="Q46" s="21">
        <v>0</v>
      </c>
      <c r="R46" s="21"/>
    </row>
    <row r="47" spans="1:18" ht="15.75" customHeight="1" x14ac:dyDescent="0.2">
      <c r="A47" s="21">
        <v>131000</v>
      </c>
      <c r="B47" s="50" t="s">
        <v>558</v>
      </c>
      <c r="C47" s="22">
        <v>16</v>
      </c>
      <c r="D47" s="23">
        <v>59</v>
      </c>
      <c r="E47" s="24">
        <v>21</v>
      </c>
      <c r="F47" s="25">
        <v>15</v>
      </c>
      <c r="G47" s="26">
        <v>7</v>
      </c>
      <c r="H47" s="23">
        <v>15</v>
      </c>
      <c r="I47" s="23">
        <v>-15</v>
      </c>
      <c r="J47" s="23">
        <v>0</v>
      </c>
      <c r="K47" s="27">
        <v>0</v>
      </c>
      <c r="L47" s="27">
        <v>0</v>
      </c>
      <c r="M47" s="28">
        <v>15</v>
      </c>
      <c r="N47" s="29">
        <v>0</v>
      </c>
      <c r="O47" s="30">
        <v>10.9</v>
      </c>
      <c r="P47" s="21">
        <v>150</v>
      </c>
      <c r="Q47" s="21">
        <v>0</v>
      </c>
      <c r="R47" s="21"/>
    </row>
    <row r="48" spans="1:18" ht="15.75" customHeight="1" x14ac:dyDescent="0.2">
      <c r="A48" s="21">
        <v>132000</v>
      </c>
      <c r="B48" s="50" t="s">
        <v>618</v>
      </c>
      <c r="C48" s="22">
        <v>9</v>
      </c>
      <c r="D48" s="23">
        <v>37</v>
      </c>
      <c r="E48" s="24">
        <v>12</v>
      </c>
      <c r="F48" s="25">
        <v>9</v>
      </c>
      <c r="G48" s="26">
        <v>4</v>
      </c>
      <c r="H48" s="23">
        <v>15</v>
      </c>
      <c r="I48" s="23">
        <v>-15</v>
      </c>
      <c r="J48" s="23">
        <v>0</v>
      </c>
      <c r="K48" s="27">
        <v>0</v>
      </c>
      <c r="L48" s="27">
        <v>0</v>
      </c>
      <c r="M48" s="28">
        <v>9</v>
      </c>
      <c r="N48" s="29">
        <v>0</v>
      </c>
      <c r="O48" s="30">
        <v>6.4</v>
      </c>
      <c r="P48" s="21">
        <v>150</v>
      </c>
      <c r="Q48" s="21">
        <v>0</v>
      </c>
      <c r="R48" s="21"/>
    </row>
    <row r="49" spans="1:18" ht="15.75" customHeight="1" x14ac:dyDescent="0.2">
      <c r="A49" s="21">
        <v>133000</v>
      </c>
      <c r="B49" s="50" t="s">
        <v>676</v>
      </c>
      <c r="C49" s="22">
        <v>9</v>
      </c>
      <c r="D49" s="23">
        <v>37</v>
      </c>
      <c r="E49" s="24">
        <v>12</v>
      </c>
      <c r="F49" s="25">
        <v>9</v>
      </c>
      <c r="G49" s="26">
        <v>4</v>
      </c>
      <c r="H49" s="23">
        <v>15</v>
      </c>
      <c r="I49" s="23">
        <v>-15</v>
      </c>
      <c r="J49" s="23">
        <v>0</v>
      </c>
      <c r="K49" s="27">
        <v>0</v>
      </c>
      <c r="L49" s="27">
        <v>0</v>
      </c>
      <c r="M49" s="28">
        <v>9</v>
      </c>
      <c r="N49" s="29">
        <v>0</v>
      </c>
      <c r="O49" s="30">
        <v>6.4</v>
      </c>
      <c r="P49" s="21">
        <v>150</v>
      </c>
      <c r="Q49" s="21">
        <v>0</v>
      </c>
      <c r="R49" s="21"/>
    </row>
    <row r="50" spans="1:18" ht="15.75" customHeight="1" x14ac:dyDescent="0.2">
      <c r="A50" s="21">
        <v>140000</v>
      </c>
      <c r="B50" s="38" t="s">
        <v>2661</v>
      </c>
      <c r="C50" s="22">
        <v>0</v>
      </c>
      <c r="D50" s="23">
        <v>12</v>
      </c>
      <c r="E50" s="24">
        <v>12</v>
      </c>
      <c r="F50" s="25">
        <v>7</v>
      </c>
      <c r="G50" s="26">
        <v>9</v>
      </c>
      <c r="H50" s="23">
        <v>0</v>
      </c>
      <c r="I50" s="23">
        <v>10</v>
      </c>
      <c r="J50" s="23">
        <v>0</v>
      </c>
      <c r="K50" s="27">
        <v>8</v>
      </c>
      <c r="L50" s="27">
        <v>8</v>
      </c>
      <c r="M50" s="28">
        <v>8</v>
      </c>
      <c r="N50" s="29">
        <v>8</v>
      </c>
      <c r="O50" s="30">
        <v>1.5</v>
      </c>
      <c r="P50" s="21">
        <v>400</v>
      </c>
      <c r="Q50" s="21">
        <v>0</v>
      </c>
      <c r="R50" s="21"/>
    </row>
    <row r="51" spans="1:18" ht="15.75" customHeight="1" x14ac:dyDescent="0.2">
      <c r="A51" s="21">
        <v>141000</v>
      </c>
      <c r="B51" s="50" t="s">
        <v>2662</v>
      </c>
      <c r="C51" s="22">
        <v>0</v>
      </c>
      <c r="D51" s="23">
        <v>32</v>
      </c>
      <c r="E51" s="24">
        <v>33</v>
      </c>
      <c r="F51" s="25">
        <v>19</v>
      </c>
      <c r="G51" s="26">
        <v>24</v>
      </c>
      <c r="H51" s="23">
        <v>0</v>
      </c>
      <c r="I51" s="23">
        <v>10</v>
      </c>
      <c r="J51" s="23">
        <v>0</v>
      </c>
      <c r="K51" s="27">
        <v>21</v>
      </c>
      <c r="L51" s="27">
        <v>21</v>
      </c>
      <c r="M51" s="28">
        <v>21</v>
      </c>
      <c r="N51" s="29">
        <v>21</v>
      </c>
      <c r="O51" s="30">
        <v>3.9</v>
      </c>
      <c r="P51" s="21">
        <v>400</v>
      </c>
      <c r="Q51" s="21">
        <v>0</v>
      </c>
      <c r="R51" s="21"/>
    </row>
    <row r="52" spans="1:18" ht="15.75" customHeight="1" x14ac:dyDescent="0.2">
      <c r="A52" s="21">
        <v>142000</v>
      </c>
      <c r="B52" s="50" t="s">
        <v>2663</v>
      </c>
      <c r="C52" s="22">
        <v>0</v>
      </c>
      <c r="D52" s="23">
        <v>7</v>
      </c>
      <c r="E52" s="24">
        <v>7</v>
      </c>
      <c r="F52" s="25">
        <v>4</v>
      </c>
      <c r="G52" s="26">
        <v>5</v>
      </c>
      <c r="H52" s="23">
        <v>0</v>
      </c>
      <c r="I52" s="23">
        <v>10</v>
      </c>
      <c r="J52" s="23">
        <v>0</v>
      </c>
      <c r="K52" s="27">
        <v>4</v>
      </c>
      <c r="L52" s="27">
        <v>4</v>
      </c>
      <c r="M52" s="28">
        <v>4</v>
      </c>
      <c r="N52" s="29">
        <v>4</v>
      </c>
      <c r="O52" s="30">
        <v>0.8</v>
      </c>
      <c r="P52" s="21">
        <v>400</v>
      </c>
      <c r="Q52" s="21">
        <v>0</v>
      </c>
      <c r="R52" s="21"/>
    </row>
    <row r="53" spans="1:18" ht="15.75" customHeight="1" x14ac:dyDescent="0.2">
      <c r="A53" s="21">
        <v>143000</v>
      </c>
      <c r="B53" s="50" t="s">
        <v>2664</v>
      </c>
      <c r="C53" s="22">
        <v>0</v>
      </c>
      <c r="D53" s="23">
        <v>29</v>
      </c>
      <c r="E53" s="24">
        <v>29</v>
      </c>
      <c r="F53" s="25">
        <v>17</v>
      </c>
      <c r="G53" s="26">
        <v>21</v>
      </c>
      <c r="H53" s="23">
        <v>0</v>
      </c>
      <c r="I53" s="23">
        <v>10</v>
      </c>
      <c r="J53" s="23">
        <v>0</v>
      </c>
      <c r="K53" s="27">
        <v>19</v>
      </c>
      <c r="L53" s="27">
        <v>19</v>
      </c>
      <c r="M53" s="28">
        <v>19</v>
      </c>
      <c r="N53" s="29">
        <v>19</v>
      </c>
      <c r="O53" s="30">
        <v>3.5</v>
      </c>
      <c r="P53" s="21">
        <v>400</v>
      </c>
      <c r="Q53" s="21">
        <v>0</v>
      </c>
      <c r="R53" s="21"/>
    </row>
    <row r="54" spans="1:18" ht="15.75" customHeight="1" x14ac:dyDescent="0.2">
      <c r="A54" s="21">
        <v>150000</v>
      </c>
      <c r="B54" s="38" t="s">
        <v>2665</v>
      </c>
      <c r="C54" s="22">
        <v>0</v>
      </c>
      <c r="D54" s="23">
        <v>12</v>
      </c>
      <c r="E54" s="24">
        <v>12</v>
      </c>
      <c r="F54" s="25">
        <v>10</v>
      </c>
      <c r="G54" s="26">
        <v>7</v>
      </c>
      <c r="H54" s="23">
        <v>0</v>
      </c>
      <c r="I54" s="23">
        <v>9</v>
      </c>
      <c r="J54" s="23">
        <v>0</v>
      </c>
      <c r="K54" s="27">
        <v>9</v>
      </c>
      <c r="L54" s="27">
        <v>9</v>
      </c>
      <c r="M54" s="28">
        <v>9</v>
      </c>
      <c r="N54" s="29">
        <v>20</v>
      </c>
      <c r="O54" s="30">
        <v>2.5</v>
      </c>
      <c r="P54" s="21">
        <v>400</v>
      </c>
      <c r="Q54" s="21">
        <v>0</v>
      </c>
      <c r="R54" s="21"/>
    </row>
    <row r="55" spans="1:18" ht="15.75" customHeight="1" x14ac:dyDescent="0.2">
      <c r="A55" s="21">
        <v>151000</v>
      </c>
      <c r="B55" s="50" t="s">
        <v>2666</v>
      </c>
      <c r="C55" s="22">
        <v>0</v>
      </c>
      <c r="D55" s="23">
        <v>23</v>
      </c>
      <c r="E55" s="24">
        <v>29</v>
      </c>
      <c r="F55" s="25">
        <v>25</v>
      </c>
      <c r="G55" s="26">
        <v>19</v>
      </c>
      <c r="H55" s="23">
        <v>0</v>
      </c>
      <c r="I55" s="23">
        <v>9</v>
      </c>
      <c r="J55" s="23">
        <v>0</v>
      </c>
      <c r="K55" s="27">
        <v>22</v>
      </c>
      <c r="L55" s="27">
        <v>22</v>
      </c>
      <c r="M55" s="28">
        <v>22</v>
      </c>
      <c r="N55" s="29">
        <v>13</v>
      </c>
      <c r="O55" s="30">
        <v>3.9</v>
      </c>
      <c r="P55" s="21">
        <v>400</v>
      </c>
      <c r="Q55" s="21">
        <v>0</v>
      </c>
      <c r="R55" s="21"/>
    </row>
    <row r="56" spans="1:18" ht="15.75" customHeight="1" x14ac:dyDescent="0.2">
      <c r="A56" s="21">
        <v>152000</v>
      </c>
      <c r="B56" s="50" t="s">
        <v>2667</v>
      </c>
      <c r="C56" s="22">
        <v>0</v>
      </c>
      <c r="D56" s="23">
        <v>11</v>
      </c>
      <c r="E56" s="24">
        <v>14</v>
      </c>
      <c r="F56" s="25">
        <v>11</v>
      </c>
      <c r="G56" s="26">
        <v>9</v>
      </c>
      <c r="H56" s="23">
        <v>0</v>
      </c>
      <c r="I56" s="23">
        <v>9</v>
      </c>
      <c r="J56" s="23">
        <v>0</v>
      </c>
      <c r="K56" s="27">
        <v>10</v>
      </c>
      <c r="L56" s="27">
        <v>10</v>
      </c>
      <c r="M56" s="28">
        <v>10</v>
      </c>
      <c r="N56" s="29">
        <v>5</v>
      </c>
      <c r="O56" s="30">
        <v>1.8</v>
      </c>
      <c r="P56" s="21">
        <v>400</v>
      </c>
      <c r="Q56" s="21">
        <v>0</v>
      </c>
      <c r="R56" s="21"/>
    </row>
    <row r="57" spans="1:18" ht="15.75" customHeight="1" x14ac:dyDescent="0.2">
      <c r="A57" s="21">
        <v>153000</v>
      </c>
      <c r="B57" s="50" t="s">
        <v>2668</v>
      </c>
      <c r="C57" s="22">
        <v>0</v>
      </c>
      <c r="D57" s="23">
        <v>16</v>
      </c>
      <c r="E57" s="24">
        <v>22</v>
      </c>
      <c r="F57" s="25">
        <v>17</v>
      </c>
      <c r="G57" s="26">
        <v>13</v>
      </c>
      <c r="H57" s="23">
        <v>0</v>
      </c>
      <c r="I57" s="23">
        <v>9</v>
      </c>
      <c r="J57" s="23">
        <v>0</v>
      </c>
      <c r="K57" s="27">
        <v>15</v>
      </c>
      <c r="L57" s="27">
        <v>15</v>
      </c>
      <c r="M57" s="28">
        <v>15</v>
      </c>
      <c r="N57" s="29">
        <v>9</v>
      </c>
      <c r="O57" s="30">
        <v>2.8</v>
      </c>
      <c r="P57" s="21">
        <v>400</v>
      </c>
      <c r="Q57" s="21">
        <v>0</v>
      </c>
      <c r="R57" s="21"/>
    </row>
    <row r="58" spans="1:18" ht="15.75" customHeight="1" x14ac:dyDescent="0.2">
      <c r="A58" s="21">
        <v>160000</v>
      </c>
      <c r="B58" s="38" t="s">
        <v>2669</v>
      </c>
      <c r="C58" s="22">
        <v>8</v>
      </c>
      <c r="D58" s="23">
        <v>14</v>
      </c>
      <c r="E58" s="24">
        <v>10</v>
      </c>
      <c r="F58" s="25">
        <v>10</v>
      </c>
      <c r="G58" s="26">
        <v>9</v>
      </c>
      <c r="H58" s="23">
        <v>0</v>
      </c>
      <c r="I58" s="23">
        <v>0</v>
      </c>
      <c r="J58" s="23">
        <v>-2</v>
      </c>
      <c r="K58" s="27">
        <v>8</v>
      </c>
      <c r="L58" s="27">
        <v>8</v>
      </c>
      <c r="M58" s="28">
        <v>12</v>
      </c>
      <c r="N58" s="29">
        <v>2</v>
      </c>
      <c r="O58" s="30">
        <v>4.5</v>
      </c>
      <c r="P58" s="21">
        <v>350</v>
      </c>
      <c r="Q58" s="21">
        <v>0</v>
      </c>
      <c r="R58" s="21"/>
    </row>
    <row r="59" spans="1:18" ht="15.75" customHeight="1" x14ac:dyDescent="0.2">
      <c r="A59" s="21">
        <v>161000</v>
      </c>
      <c r="B59" s="50" t="s">
        <v>2670</v>
      </c>
      <c r="C59" s="22">
        <v>16</v>
      </c>
      <c r="D59" s="23">
        <v>35</v>
      </c>
      <c r="E59" s="24">
        <v>21</v>
      </c>
      <c r="F59" s="25">
        <v>21</v>
      </c>
      <c r="G59" s="26">
        <v>19</v>
      </c>
      <c r="H59" s="23">
        <v>0</v>
      </c>
      <c r="I59" s="23">
        <v>0</v>
      </c>
      <c r="J59" s="23">
        <v>-2</v>
      </c>
      <c r="K59" s="27">
        <v>16</v>
      </c>
      <c r="L59" s="27">
        <v>16</v>
      </c>
      <c r="M59" s="28">
        <v>23</v>
      </c>
      <c r="N59" s="29">
        <v>10</v>
      </c>
      <c r="O59" s="30">
        <v>9</v>
      </c>
      <c r="P59" s="21">
        <v>350</v>
      </c>
      <c r="Q59" s="21">
        <v>0</v>
      </c>
      <c r="R59" s="21"/>
    </row>
    <row r="60" spans="1:18" ht="15.75" customHeight="1" x14ac:dyDescent="0.2">
      <c r="A60" s="21">
        <v>162000</v>
      </c>
      <c r="B60" s="50" t="s">
        <v>2671</v>
      </c>
      <c r="C60" s="22">
        <v>7</v>
      </c>
      <c r="D60" s="23">
        <v>17</v>
      </c>
      <c r="E60" s="24">
        <v>10</v>
      </c>
      <c r="F60" s="25">
        <v>10</v>
      </c>
      <c r="G60" s="26">
        <v>9</v>
      </c>
      <c r="H60" s="23">
        <v>0</v>
      </c>
      <c r="I60" s="23">
        <v>0</v>
      </c>
      <c r="J60" s="23">
        <v>-2</v>
      </c>
      <c r="K60" s="27">
        <v>7</v>
      </c>
      <c r="L60" s="27">
        <v>7</v>
      </c>
      <c r="M60" s="28">
        <v>11</v>
      </c>
      <c r="N60" s="29">
        <v>2</v>
      </c>
      <c r="O60" s="30">
        <v>4.3</v>
      </c>
      <c r="P60" s="21">
        <v>350</v>
      </c>
      <c r="Q60" s="21">
        <v>0</v>
      </c>
      <c r="R60" s="21"/>
    </row>
    <row r="61" spans="1:18" ht="15.75" customHeight="1" x14ac:dyDescent="0.2">
      <c r="A61" s="21">
        <v>163000</v>
      </c>
      <c r="B61" s="50" t="s">
        <v>2672</v>
      </c>
      <c r="C61" s="22">
        <v>9</v>
      </c>
      <c r="D61" s="23">
        <v>21</v>
      </c>
      <c r="E61" s="24">
        <v>12</v>
      </c>
      <c r="F61" s="25">
        <v>12</v>
      </c>
      <c r="G61" s="26">
        <v>11</v>
      </c>
      <c r="H61" s="23">
        <v>0</v>
      </c>
      <c r="I61" s="23">
        <v>0</v>
      </c>
      <c r="J61" s="23">
        <v>-2</v>
      </c>
      <c r="K61" s="27">
        <v>9</v>
      </c>
      <c r="L61" s="27">
        <v>9</v>
      </c>
      <c r="M61" s="28">
        <v>14</v>
      </c>
      <c r="N61" s="29">
        <v>2</v>
      </c>
      <c r="O61" s="30">
        <v>5.3</v>
      </c>
      <c r="P61" s="21">
        <v>350</v>
      </c>
      <c r="Q61" s="21">
        <v>0</v>
      </c>
      <c r="R61" s="21"/>
    </row>
    <row r="62" spans="1:18" ht="15.75" customHeight="1" x14ac:dyDescent="0.2">
      <c r="A62" s="21">
        <v>170000</v>
      </c>
      <c r="B62" s="38" t="s">
        <v>2673</v>
      </c>
      <c r="C62" s="22">
        <v>5</v>
      </c>
      <c r="D62" s="23">
        <v>12</v>
      </c>
      <c r="E62" s="24">
        <v>10</v>
      </c>
      <c r="F62" s="25">
        <v>8</v>
      </c>
      <c r="G62" s="26">
        <v>3</v>
      </c>
      <c r="H62" s="23">
        <v>20</v>
      </c>
      <c r="I62" s="23">
        <v>0</v>
      </c>
      <c r="J62" s="23">
        <v>-3</v>
      </c>
      <c r="K62" s="27">
        <v>6</v>
      </c>
      <c r="L62" s="27">
        <v>6</v>
      </c>
      <c r="M62" s="28">
        <v>10</v>
      </c>
      <c r="N62" s="29">
        <v>0</v>
      </c>
      <c r="O62" s="30">
        <v>3</v>
      </c>
      <c r="P62" s="21">
        <v>300</v>
      </c>
      <c r="Q62" s="21">
        <v>0</v>
      </c>
      <c r="R62" s="21"/>
    </row>
    <row r="63" spans="1:18" ht="15.75" customHeight="1" x14ac:dyDescent="0.2">
      <c r="A63" s="21">
        <v>171000</v>
      </c>
      <c r="B63" s="50" t="s">
        <v>2674</v>
      </c>
      <c r="C63" s="22">
        <v>9</v>
      </c>
      <c r="D63" s="23">
        <v>30</v>
      </c>
      <c r="E63" s="24">
        <v>21</v>
      </c>
      <c r="F63" s="25">
        <v>16</v>
      </c>
      <c r="G63" s="26">
        <v>7</v>
      </c>
      <c r="H63" s="23">
        <v>20</v>
      </c>
      <c r="I63" s="23">
        <v>0</v>
      </c>
      <c r="J63" s="23">
        <v>-3</v>
      </c>
      <c r="K63" s="27">
        <v>12</v>
      </c>
      <c r="L63" s="27">
        <v>12</v>
      </c>
      <c r="M63" s="28">
        <v>20</v>
      </c>
      <c r="N63" s="29">
        <v>0</v>
      </c>
      <c r="O63" s="30">
        <v>6</v>
      </c>
      <c r="P63" s="21">
        <v>300</v>
      </c>
      <c r="Q63" s="21">
        <v>0</v>
      </c>
      <c r="R63" s="21"/>
    </row>
    <row r="64" spans="1:18" ht="15.75" customHeight="1" x14ac:dyDescent="0.2">
      <c r="A64" s="21">
        <v>172000</v>
      </c>
      <c r="B64" s="50" t="s">
        <v>2675</v>
      </c>
      <c r="C64" s="22">
        <v>5</v>
      </c>
      <c r="D64" s="23">
        <v>12</v>
      </c>
      <c r="E64" s="24">
        <v>10</v>
      </c>
      <c r="F64" s="25">
        <v>8</v>
      </c>
      <c r="G64" s="26">
        <v>4</v>
      </c>
      <c r="H64" s="23">
        <v>20</v>
      </c>
      <c r="I64" s="23">
        <v>0</v>
      </c>
      <c r="J64" s="23">
        <v>-3</v>
      </c>
      <c r="K64" s="27">
        <v>7</v>
      </c>
      <c r="L64" s="27">
        <v>7</v>
      </c>
      <c r="M64" s="28">
        <v>12</v>
      </c>
      <c r="N64" s="29">
        <v>0</v>
      </c>
      <c r="O64" s="30">
        <v>3.6</v>
      </c>
      <c r="P64" s="21">
        <v>300</v>
      </c>
      <c r="Q64" s="21">
        <v>0</v>
      </c>
      <c r="R64" s="21"/>
    </row>
    <row r="65" spans="1:18" ht="15.75" customHeight="1" x14ac:dyDescent="0.2">
      <c r="A65" s="21">
        <v>173000</v>
      </c>
      <c r="B65" s="50" t="s">
        <v>2676</v>
      </c>
      <c r="C65" s="22">
        <v>7</v>
      </c>
      <c r="D65" s="23">
        <v>18</v>
      </c>
      <c r="E65" s="24">
        <v>14</v>
      </c>
      <c r="F65" s="25">
        <v>12</v>
      </c>
      <c r="G65" s="26">
        <v>5</v>
      </c>
      <c r="H65" s="23">
        <v>20</v>
      </c>
      <c r="I65" s="23">
        <v>0</v>
      </c>
      <c r="J65" s="23">
        <v>-3</v>
      </c>
      <c r="K65" s="27">
        <v>9</v>
      </c>
      <c r="L65" s="27">
        <v>9</v>
      </c>
      <c r="M65" s="28">
        <v>15</v>
      </c>
      <c r="N65" s="29">
        <v>0</v>
      </c>
      <c r="O65" s="30">
        <v>4.5999999999999996</v>
      </c>
      <c r="P65" s="21">
        <v>300</v>
      </c>
      <c r="Q65" s="21">
        <v>0</v>
      </c>
      <c r="R65" s="21"/>
    </row>
    <row r="66" spans="1:18" ht="15.75" customHeight="1" x14ac:dyDescent="0.2">
      <c r="A66" s="21">
        <v>180000</v>
      </c>
      <c r="B66" s="38" t="s">
        <v>2677</v>
      </c>
      <c r="C66" s="22">
        <v>8</v>
      </c>
      <c r="D66" s="23">
        <v>15</v>
      </c>
      <c r="E66" s="24">
        <v>9</v>
      </c>
      <c r="F66" s="25">
        <v>8</v>
      </c>
      <c r="G66" s="26">
        <v>6</v>
      </c>
      <c r="H66" s="23">
        <v>15</v>
      </c>
      <c r="I66" s="23">
        <v>0</v>
      </c>
      <c r="J66" s="23">
        <v>0</v>
      </c>
      <c r="K66" s="27">
        <v>6</v>
      </c>
      <c r="L66" s="27">
        <v>6</v>
      </c>
      <c r="M66" s="28">
        <v>9</v>
      </c>
      <c r="N66" s="29">
        <v>0</v>
      </c>
      <c r="O66" s="30">
        <v>4.8</v>
      </c>
      <c r="P66" s="21">
        <v>500</v>
      </c>
      <c r="Q66" s="21">
        <v>-1</v>
      </c>
      <c r="R66" s="21"/>
    </row>
    <row r="67" spans="1:18" ht="15.75" customHeight="1" x14ac:dyDescent="0.2">
      <c r="A67" s="21">
        <v>181000</v>
      </c>
      <c r="B67" s="50" t="s">
        <v>2678</v>
      </c>
      <c r="C67" s="22">
        <v>20</v>
      </c>
      <c r="D67" s="23">
        <v>40</v>
      </c>
      <c r="E67" s="24">
        <v>23</v>
      </c>
      <c r="F67" s="25">
        <v>21</v>
      </c>
      <c r="G67" s="26">
        <v>15</v>
      </c>
      <c r="H67" s="23">
        <v>15</v>
      </c>
      <c r="I67" s="23">
        <v>0</v>
      </c>
      <c r="J67" s="23">
        <v>0</v>
      </c>
      <c r="K67" s="27">
        <v>16</v>
      </c>
      <c r="L67" s="27">
        <v>16</v>
      </c>
      <c r="M67" s="28">
        <v>23</v>
      </c>
      <c r="N67" s="29">
        <v>0</v>
      </c>
      <c r="O67" s="30">
        <v>12.5</v>
      </c>
      <c r="P67" s="21">
        <v>500</v>
      </c>
      <c r="Q67" s="21">
        <v>-1</v>
      </c>
      <c r="R67" s="21"/>
    </row>
    <row r="68" spans="1:18" ht="15.75" customHeight="1" x14ac:dyDescent="0.2">
      <c r="A68" s="21">
        <v>182000</v>
      </c>
      <c r="B68" s="50" t="s">
        <v>2679</v>
      </c>
      <c r="C68" s="22">
        <v>12</v>
      </c>
      <c r="D68" s="23">
        <v>24</v>
      </c>
      <c r="E68" s="24">
        <v>13</v>
      </c>
      <c r="F68" s="25">
        <v>12</v>
      </c>
      <c r="G68" s="26">
        <v>9</v>
      </c>
      <c r="H68" s="23">
        <v>15</v>
      </c>
      <c r="I68" s="23">
        <v>0</v>
      </c>
      <c r="J68" s="23">
        <v>0</v>
      </c>
      <c r="K68" s="27">
        <v>9</v>
      </c>
      <c r="L68" s="27">
        <v>9</v>
      </c>
      <c r="M68" s="28">
        <v>14</v>
      </c>
      <c r="N68" s="29">
        <v>0</v>
      </c>
      <c r="O68" s="30">
        <v>7.4</v>
      </c>
      <c r="P68" s="21">
        <v>500</v>
      </c>
      <c r="Q68" s="21">
        <v>-1</v>
      </c>
      <c r="R68" s="21"/>
    </row>
    <row r="69" spans="1:18" ht="15.75" customHeight="1" x14ac:dyDescent="0.2">
      <c r="A69" s="21">
        <v>183000</v>
      </c>
      <c r="B69" s="50" t="s">
        <v>2680</v>
      </c>
      <c r="C69" s="22">
        <v>12</v>
      </c>
      <c r="D69" s="23">
        <v>24</v>
      </c>
      <c r="E69" s="24">
        <v>13</v>
      </c>
      <c r="F69" s="25">
        <v>12</v>
      </c>
      <c r="G69" s="26">
        <v>9</v>
      </c>
      <c r="H69" s="23">
        <v>15</v>
      </c>
      <c r="I69" s="23">
        <v>0</v>
      </c>
      <c r="J69" s="23">
        <v>0</v>
      </c>
      <c r="K69" s="27">
        <v>9</v>
      </c>
      <c r="L69" s="27">
        <v>9</v>
      </c>
      <c r="M69" s="28">
        <v>14</v>
      </c>
      <c r="N69" s="29">
        <v>0</v>
      </c>
      <c r="O69" s="30">
        <v>7.4</v>
      </c>
      <c r="P69" s="21">
        <v>500</v>
      </c>
      <c r="Q69" s="21">
        <v>-1</v>
      </c>
      <c r="R69" s="21"/>
    </row>
    <row r="70" spans="1:18" ht="15.75" customHeight="1" x14ac:dyDescent="0.2">
      <c r="A70" s="21">
        <v>190000</v>
      </c>
      <c r="B70" s="38" t="s">
        <v>490</v>
      </c>
      <c r="C70" s="22">
        <v>0</v>
      </c>
      <c r="D70" s="23">
        <v>6</v>
      </c>
      <c r="E70" s="24">
        <v>5</v>
      </c>
      <c r="F70" s="25">
        <v>24</v>
      </c>
      <c r="G70" s="26">
        <v>13</v>
      </c>
      <c r="H70" s="23">
        <v>0</v>
      </c>
      <c r="I70" s="23">
        <v>0</v>
      </c>
      <c r="J70" s="23">
        <v>0</v>
      </c>
      <c r="K70" s="27">
        <v>0</v>
      </c>
      <c r="L70" s="27">
        <v>0</v>
      </c>
      <c r="M70" s="28">
        <v>0</v>
      </c>
      <c r="N70" s="29">
        <v>0</v>
      </c>
      <c r="O70" s="30">
        <v>1.4</v>
      </c>
      <c r="P70" s="21">
        <v>80</v>
      </c>
      <c r="Q70" s="21">
        <v>0</v>
      </c>
      <c r="R70" s="21"/>
    </row>
    <row r="71" spans="1:18" ht="15.75" customHeight="1" x14ac:dyDescent="0.2">
      <c r="A71" s="21">
        <v>200000</v>
      </c>
      <c r="B71" s="38" t="s">
        <v>2681</v>
      </c>
      <c r="C71" s="22">
        <v>6</v>
      </c>
      <c r="D71" s="23">
        <v>17</v>
      </c>
      <c r="E71" s="24">
        <v>10</v>
      </c>
      <c r="F71" s="25">
        <v>12</v>
      </c>
      <c r="G71" s="26">
        <v>8</v>
      </c>
      <c r="H71" s="23">
        <v>9</v>
      </c>
      <c r="I71" s="23">
        <v>-5</v>
      </c>
      <c r="J71" s="23">
        <v>0</v>
      </c>
      <c r="K71" s="27">
        <v>7</v>
      </c>
      <c r="L71" s="27">
        <v>7</v>
      </c>
      <c r="M71" s="28">
        <v>10</v>
      </c>
      <c r="N71" s="29">
        <v>0</v>
      </c>
      <c r="O71" s="30">
        <v>4.0999999999999996</v>
      </c>
      <c r="P71" s="21">
        <v>250</v>
      </c>
      <c r="Q71" s="21">
        <v>0</v>
      </c>
      <c r="R71" s="21">
        <v>6310</v>
      </c>
    </row>
    <row r="72" spans="1:18" ht="15.75" customHeight="1" x14ac:dyDescent="0.2">
      <c r="A72" s="21">
        <v>201000</v>
      </c>
      <c r="B72" s="50" t="s">
        <v>2682</v>
      </c>
      <c r="C72" s="22">
        <v>16</v>
      </c>
      <c r="D72" s="23">
        <v>45</v>
      </c>
      <c r="E72" s="24">
        <v>28</v>
      </c>
      <c r="F72" s="25">
        <v>33</v>
      </c>
      <c r="G72" s="26">
        <v>20</v>
      </c>
      <c r="H72" s="23">
        <v>9</v>
      </c>
      <c r="I72" s="23">
        <v>-5</v>
      </c>
      <c r="J72" s="23">
        <v>0</v>
      </c>
      <c r="K72" s="27">
        <v>18</v>
      </c>
      <c r="L72" s="27">
        <v>18</v>
      </c>
      <c r="M72" s="28">
        <v>26</v>
      </c>
      <c r="N72" s="29">
        <v>0</v>
      </c>
      <c r="O72" s="30">
        <v>10.5</v>
      </c>
      <c r="P72" s="21">
        <v>250</v>
      </c>
      <c r="Q72" s="21">
        <v>0</v>
      </c>
      <c r="R72" s="21">
        <v>6320</v>
      </c>
    </row>
    <row r="73" spans="1:18" ht="15.75" customHeight="1" x14ac:dyDescent="0.2">
      <c r="A73" s="21">
        <v>202000</v>
      </c>
      <c r="B73" s="50" t="s">
        <v>2683</v>
      </c>
      <c r="C73" s="22">
        <v>9</v>
      </c>
      <c r="D73" s="23">
        <v>26</v>
      </c>
      <c r="E73" s="24">
        <v>16</v>
      </c>
      <c r="F73" s="25">
        <v>18</v>
      </c>
      <c r="G73" s="26">
        <v>12</v>
      </c>
      <c r="H73" s="23">
        <v>9</v>
      </c>
      <c r="I73" s="23">
        <v>-5</v>
      </c>
      <c r="J73" s="23">
        <v>0</v>
      </c>
      <c r="K73" s="27">
        <v>10</v>
      </c>
      <c r="L73" s="27">
        <v>10</v>
      </c>
      <c r="M73" s="28">
        <v>16</v>
      </c>
      <c r="N73" s="29">
        <v>0</v>
      </c>
      <c r="O73" s="30">
        <v>6.2</v>
      </c>
      <c r="P73" s="21">
        <v>250</v>
      </c>
      <c r="Q73" s="21">
        <v>0</v>
      </c>
      <c r="R73" s="21">
        <v>6330</v>
      </c>
    </row>
    <row r="74" spans="1:18" ht="15.75" customHeight="1" x14ac:dyDescent="0.2">
      <c r="A74" s="21">
        <v>203000</v>
      </c>
      <c r="B74" s="50" t="s">
        <v>2684</v>
      </c>
      <c r="C74" s="22">
        <v>9</v>
      </c>
      <c r="D74" s="23">
        <v>26</v>
      </c>
      <c r="E74" s="24">
        <v>16</v>
      </c>
      <c r="F74" s="25">
        <v>18</v>
      </c>
      <c r="G74" s="26">
        <v>12</v>
      </c>
      <c r="H74" s="23">
        <v>9</v>
      </c>
      <c r="I74" s="23">
        <v>-5</v>
      </c>
      <c r="J74" s="23">
        <v>0</v>
      </c>
      <c r="K74" s="27">
        <v>10</v>
      </c>
      <c r="L74" s="27">
        <v>10</v>
      </c>
      <c r="M74" s="28">
        <v>16</v>
      </c>
      <c r="N74" s="29">
        <v>0</v>
      </c>
      <c r="O74" s="30">
        <v>6.2</v>
      </c>
      <c r="P74" s="21">
        <v>250</v>
      </c>
      <c r="Q74" s="21">
        <v>0</v>
      </c>
      <c r="R74" s="21">
        <v>6340</v>
      </c>
    </row>
    <row r="75" spans="1:18" ht="15.75" customHeight="1" x14ac:dyDescent="0.2">
      <c r="A75" s="21">
        <v>210000</v>
      </c>
      <c r="B75" s="38" t="s">
        <v>2685</v>
      </c>
      <c r="C75" s="22">
        <v>5</v>
      </c>
      <c r="D75" s="23">
        <v>14</v>
      </c>
      <c r="E75" s="24">
        <v>8</v>
      </c>
      <c r="F75" s="25">
        <v>8</v>
      </c>
      <c r="G75" s="26">
        <v>3</v>
      </c>
      <c r="H75" s="23">
        <v>14</v>
      </c>
      <c r="I75" s="23">
        <v>-43</v>
      </c>
      <c r="J75" s="23">
        <v>0</v>
      </c>
      <c r="K75" s="27">
        <v>8</v>
      </c>
      <c r="L75" s="27">
        <v>8</v>
      </c>
      <c r="M75" s="28">
        <v>9</v>
      </c>
      <c r="N75" s="29">
        <v>0</v>
      </c>
      <c r="O75" s="30">
        <v>3.5</v>
      </c>
      <c r="P75" s="21">
        <v>250</v>
      </c>
      <c r="Q75" s="21">
        <v>0</v>
      </c>
      <c r="R75" s="21"/>
    </row>
    <row r="76" spans="1:18" ht="15.75" customHeight="1" x14ac:dyDescent="0.2">
      <c r="A76" s="21">
        <v>211000</v>
      </c>
      <c r="B76" s="50" t="s">
        <v>2686</v>
      </c>
      <c r="C76" s="22">
        <v>0</v>
      </c>
      <c r="D76" s="23">
        <v>26</v>
      </c>
      <c r="E76" s="24">
        <v>20</v>
      </c>
      <c r="F76" s="25">
        <v>13</v>
      </c>
      <c r="G76" s="26">
        <v>23</v>
      </c>
      <c r="H76" s="23">
        <v>0</v>
      </c>
      <c r="I76" s="23">
        <v>6</v>
      </c>
      <c r="J76" s="23">
        <v>0</v>
      </c>
      <c r="K76" s="27">
        <v>20</v>
      </c>
      <c r="L76" s="27">
        <v>20</v>
      </c>
      <c r="M76" s="28">
        <v>23</v>
      </c>
      <c r="N76" s="29">
        <v>0</v>
      </c>
      <c r="O76" s="30">
        <v>5.9</v>
      </c>
      <c r="P76" s="21">
        <v>250</v>
      </c>
      <c r="Q76" s="21">
        <v>0</v>
      </c>
      <c r="R76" s="21"/>
    </row>
    <row r="77" spans="1:18" ht="15.75" customHeight="1" x14ac:dyDescent="0.2">
      <c r="A77" s="21">
        <v>212000</v>
      </c>
      <c r="B77" s="50" t="s">
        <v>2687</v>
      </c>
      <c r="C77" s="22">
        <v>0</v>
      </c>
      <c r="D77" s="23">
        <v>13</v>
      </c>
      <c r="E77" s="24">
        <v>12</v>
      </c>
      <c r="F77" s="25">
        <v>7</v>
      </c>
      <c r="G77" s="26">
        <v>13</v>
      </c>
      <c r="H77" s="23">
        <v>0</v>
      </c>
      <c r="I77" s="23">
        <v>6</v>
      </c>
      <c r="J77" s="23">
        <v>0</v>
      </c>
      <c r="K77" s="27">
        <v>12</v>
      </c>
      <c r="L77" s="27">
        <v>12</v>
      </c>
      <c r="M77" s="28">
        <v>14</v>
      </c>
      <c r="N77" s="29">
        <v>0</v>
      </c>
      <c r="O77" s="30">
        <v>3.5</v>
      </c>
      <c r="P77" s="21">
        <v>250</v>
      </c>
      <c r="Q77" s="21">
        <v>0</v>
      </c>
      <c r="R77" s="21"/>
    </row>
    <row r="78" spans="1:18" ht="15.75" customHeight="1" x14ac:dyDescent="0.2">
      <c r="A78" s="21">
        <v>213000</v>
      </c>
      <c r="B78" s="50" t="s">
        <v>2688</v>
      </c>
      <c r="C78" s="22">
        <v>0</v>
      </c>
      <c r="D78" s="23">
        <v>13</v>
      </c>
      <c r="E78" s="24">
        <v>12</v>
      </c>
      <c r="F78" s="25">
        <v>7</v>
      </c>
      <c r="G78" s="26">
        <v>13</v>
      </c>
      <c r="H78" s="23">
        <v>0</v>
      </c>
      <c r="I78" s="23">
        <v>6</v>
      </c>
      <c r="J78" s="23">
        <v>0</v>
      </c>
      <c r="K78" s="27">
        <v>12</v>
      </c>
      <c r="L78" s="27">
        <v>12</v>
      </c>
      <c r="M78" s="28">
        <v>14</v>
      </c>
      <c r="N78" s="29">
        <v>0</v>
      </c>
      <c r="O78" s="30">
        <v>3.5</v>
      </c>
      <c r="P78" s="21">
        <v>250</v>
      </c>
      <c r="Q78" s="21">
        <v>0</v>
      </c>
      <c r="R78" s="21"/>
    </row>
    <row r="79" spans="1:18" ht="15.75" customHeight="1" x14ac:dyDescent="0.2">
      <c r="A79" s="21">
        <v>220000</v>
      </c>
      <c r="B79" s="38" t="s">
        <v>2689</v>
      </c>
      <c r="C79" s="22">
        <v>0</v>
      </c>
      <c r="D79" s="23">
        <v>8</v>
      </c>
      <c r="E79" s="24">
        <v>10</v>
      </c>
      <c r="F79" s="25">
        <v>5</v>
      </c>
      <c r="G79" s="26">
        <v>6</v>
      </c>
      <c r="H79" s="23">
        <v>4</v>
      </c>
      <c r="I79" s="23">
        <v>8</v>
      </c>
      <c r="J79" s="23">
        <v>0</v>
      </c>
      <c r="K79" s="27">
        <v>5</v>
      </c>
      <c r="L79" s="27">
        <v>5</v>
      </c>
      <c r="M79" s="28">
        <v>6</v>
      </c>
      <c r="N79" s="29">
        <v>0</v>
      </c>
      <c r="O79" s="30">
        <v>0.9</v>
      </c>
      <c r="P79" s="21">
        <v>200</v>
      </c>
      <c r="Q79" s="21">
        <v>0</v>
      </c>
      <c r="R79" s="21"/>
    </row>
    <row r="80" spans="1:18" ht="15.75" customHeight="1" x14ac:dyDescent="0.2">
      <c r="A80" s="21">
        <v>221000</v>
      </c>
      <c r="B80" s="50" t="s">
        <v>2690</v>
      </c>
      <c r="C80" s="22">
        <v>0</v>
      </c>
      <c r="D80" s="23">
        <v>20</v>
      </c>
      <c r="E80" s="24">
        <v>27</v>
      </c>
      <c r="F80" s="25">
        <v>13</v>
      </c>
      <c r="G80" s="26">
        <v>17</v>
      </c>
      <c r="H80" s="23">
        <v>4</v>
      </c>
      <c r="I80" s="23">
        <v>8</v>
      </c>
      <c r="J80" s="23">
        <v>0</v>
      </c>
      <c r="K80" s="27">
        <v>12</v>
      </c>
      <c r="L80" s="27">
        <v>12</v>
      </c>
      <c r="M80" s="28">
        <v>16</v>
      </c>
      <c r="N80" s="29">
        <v>0</v>
      </c>
      <c r="O80" s="30">
        <v>2.2999999999999998</v>
      </c>
      <c r="P80" s="21">
        <v>200</v>
      </c>
      <c r="Q80" s="21">
        <v>0</v>
      </c>
      <c r="R80" s="21"/>
    </row>
    <row r="81" spans="1:18" ht="15.75" customHeight="1" x14ac:dyDescent="0.2">
      <c r="A81" s="21">
        <v>222000</v>
      </c>
      <c r="B81" s="50" t="s">
        <v>2691</v>
      </c>
      <c r="C81" s="22">
        <v>0</v>
      </c>
      <c r="D81" s="23">
        <v>12</v>
      </c>
      <c r="E81" s="24">
        <v>16</v>
      </c>
      <c r="F81" s="25">
        <v>8</v>
      </c>
      <c r="G81" s="26">
        <v>10</v>
      </c>
      <c r="H81" s="23">
        <v>4</v>
      </c>
      <c r="I81" s="23">
        <v>8</v>
      </c>
      <c r="J81" s="23">
        <v>0</v>
      </c>
      <c r="K81" s="27">
        <v>7</v>
      </c>
      <c r="L81" s="27">
        <v>7</v>
      </c>
      <c r="M81" s="28">
        <v>9</v>
      </c>
      <c r="N81" s="29">
        <v>0</v>
      </c>
      <c r="O81" s="30">
        <v>1.4</v>
      </c>
      <c r="P81" s="21">
        <v>200</v>
      </c>
      <c r="Q81" s="21">
        <v>0</v>
      </c>
      <c r="R81" s="21"/>
    </row>
    <row r="82" spans="1:18" ht="15.75" customHeight="1" x14ac:dyDescent="0.2">
      <c r="A82" s="21">
        <v>223000</v>
      </c>
      <c r="B82" s="50" t="s">
        <v>2692</v>
      </c>
      <c r="C82" s="22">
        <v>0</v>
      </c>
      <c r="D82" s="23">
        <v>12</v>
      </c>
      <c r="E82" s="24">
        <v>16</v>
      </c>
      <c r="F82" s="25">
        <v>8</v>
      </c>
      <c r="G82" s="26">
        <v>10</v>
      </c>
      <c r="H82" s="23">
        <v>4</v>
      </c>
      <c r="I82" s="23">
        <v>8</v>
      </c>
      <c r="J82" s="23">
        <v>0</v>
      </c>
      <c r="K82" s="27">
        <v>7</v>
      </c>
      <c r="L82" s="27">
        <v>7</v>
      </c>
      <c r="M82" s="28">
        <v>9</v>
      </c>
      <c r="N82" s="29">
        <v>0</v>
      </c>
      <c r="O82" s="30">
        <v>1.4</v>
      </c>
      <c r="P82" s="21">
        <v>200</v>
      </c>
      <c r="Q82" s="21">
        <v>0</v>
      </c>
      <c r="R82" s="21"/>
    </row>
    <row r="83" spans="1:18" ht="15.75" customHeight="1" x14ac:dyDescent="0.2">
      <c r="A83" s="21">
        <v>230000</v>
      </c>
      <c r="B83" s="38" t="s">
        <v>2693</v>
      </c>
      <c r="C83" s="22">
        <v>0</v>
      </c>
      <c r="D83" s="23">
        <v>8</v>
      </c>
      <c r="E83" s="24">
        <v>9</v>
      </c>
      <c r="F83" s="25">
        <v>12</v>
      </c>
      <c r="G83" s="26">
        <v>6</v>
      </c>
      <c r="H83" s="23">
        <v>0</v>
      </c>
      <c r="I83" s="23">
        <v>11</v>
      </c>
      <c r="J83" s="23">
        <v>0</v>
      </c>
      <c r="K83" s="27">
        <v>23</v>
      </c>
      <c r="L83" s="27">
        <v>23</v>
      </c>
      <c r="M83" s="28">
        <v>9</v>
      </c>
      <c r="N83" s="29">
        <v>1</v>
      </c>
      <c r="O83" s="30">
        <v>1.1000000000000001</v>
      </c>
      <c r="P83" s="21">
        <v>400</v>
      </c>
      <c r="Q83" s="21">
        <v>0</v>
      </c>
      <c r="R83" s="21"/>
    </row>
    <row r="84" spans="1:18" ht="15.75" customHeight="1" x14ac:dyDescent="0.2">
      <c r="A84" s="21">
        <v>231000</v>
      </c>
      <c r="B84" s="50" t="s">
        <v>2694</v>
      </c>
      <c r="C84" s="22">
        <v>0</v>
      </c>
      <c r="D84" s="23">
        <v>21</v>
      </c>
      <c r="E84" s="24">
        <v>23</v>
      </c>
      <c r="F84" s="25">
        <v>30</v>
      </c>
      <c r="G84" s="26">
        <v>17</v>
      </c>
      <c r="H84" s="23">
        <v>0</v>
      </c>
      <c r="I84" s="23">
        <v>11</v>
      </c>
      <c r="J84" s="23">
        <v>0</v>
      </c>
      <c r="K84" s="27">
        <v>59</v>
      </c>
      <c r="L84" s="27">
        <v>59</v>
      </c>
      <c r="M84" s="28">
        <v>23</v>
      </c>
      <c r="N84" s="29">
        <v>2</v>
      </c>
      <c r="O84" s="30">
        <v>2.7</v>
      </c>
      <c r="P84" s="21">
        <v>400</v>
      </c>
      <c r="Q84" s="21">
        <v>0</v>
      </c>
      <c r="R84" s="21"/>
    </row>
    <row r="85" spans="1:18" ht="15.75" customHeight="1" x14ac:dyDescent="0.2">
      <c r="A85" s="21">
        <v>232000</v>
      </c>
      <c r="B85" s="50" t="s">
        <v>2695</v>
      </c>
      <c r="C85" s="22">
        <v>0</v>
      </c>
      <c r="D85" s="23">
        <v>12</v>
      </c>
      <c r="E85" s="24">
        <v>14</v>
      </c>
      <c r="F85" s="25">
        <v>18</v>
      </c>
      <c r="G85" s="26">
        <v>10</v>
      </c>
      <c r="H85" s="23">
        <v>0</v>
      </c>
      <c r="I85" s="23">
        <v>11</v>
      </c>
      <c r="J85" s="23">
        <v>0</v>
      </c>
      <c r="K85" s="27">
        <v>35</v>
      </c>
      <c r="L85" s="27">
        <v>35</v>
      </c>
      <c r="M85" s="28">
        <v>14</v>
      </c>
      <c r="N85" s="29">
        <v>1</v>
      </c>
      <c r="O85" s="30">
        <v>1.6</v>
      </c>
      <c r="P85" s="21">
        <v>400</v>
      </c>
      <c r="Q85" s="21">
        <v>0</v>
      </c>
      <c r="R85" s="21"/>
    </row>
    <row r="86" spans="1:18" ht="15.75" customHeight="1" x14ac:dyDescent="0.2">
      <c r="A86" s="21">
        <v>233000</v>
      </c>
      <c r="B86" s="50" t="s">
        <v>2696</v>
      </c>
      <c r="C86" s="22">
        <v>0</v>
      </c>
      <c r="D86" s="23">
        <v>12</v>
      </c>
      <c r="E86" s="24">
        <v>14</v>
      </c>
      <c r="F86" s="25">
        <v>18</v>
      </c>
      <c r="G86" s="26">
        <v>10</v>
      </c>
      <c r="H86" s="23">
        <v>0</v>
      </c>
      <c r="I86" s="23">
        <v>11</v>
      </c>
      <c r="J86" s="23">
        <v>0</v>
      </c>
      <c r="K86" s="27">
        <v>35</v>
      </c>
      <c r="L86" s="27">
        <v>35</v>
      </c>
      <c r="M86" s="28">
        <v>14</v>
      </c>
      <c r="N86" s="29">
        <v>1</v>
      </c>
      <c r="O86" s="30">
        <v>1.6</v>
      </c>
      <c r="P86" s="21">
        <v>400</v>
      </c>
      <c r="Q86" s="21">
        <v>0</v>
      </c>
      <c r="R86" s="21"/>
    </row>
    <row r="87" spans="1:18" ht="15.75" customHeight="1" x14ac:dyDescent="0.2">
      <c r="A87" s="21">
        <v>240000</v>
      </c>
      <c r="B87" s="38" t="s">
        <v>2697</v>
      </c>
      <c r="C87" s="22">
        <v>0</v>
      </c>
      <c r="D87" s="23">
        <v>7</v>
      </c>
      <c r="E87" s="24">
        <v>5</v>
      </c>
      <c r="F87" s="25">
        <v>7</v>
      </c>
      <c r="G87" s="26">
        <v>6</v>
      </c>
      <c r="H87" s="23">
        <v>0</v>
      </c>
      <c r="I87" s="23">
        <v>6</v>
      </c>
      <c r="J87" s="23">
        <v>0</v>
      </c>
      <c r="K87" s="27">
        <v>5</v>
      </c>
      <c r="L87" s="27">
        <v>5</v>
      </c>
      <c r="M87" s="28">
        <v>6</v>
      </c>
      <c r="N87" s="29">
        <v>0</v>
      </c>
      <c r="O87" s="30">
        <v>1.2</v>
      </c>
      <c r="P87" s="21">
        <v>250</v>
      </c>
      <c r="Q87" s="21">
        <v>0</v>
      </c>
      <c r="R87" s="21"/>
    </row>
    <row r="88" spans="1:18" ht="15.75" customHeight="1" x14ac:dyDescent="0.2">
      <c r="A88" s="21">
        <v>241000</v>
      </c>
      <c r="B88" s="50" t="s">
        <v>2698</v>
      </c>
      <c r="C88" s="22">
        <v>0</v>
      </c>
      <c r="D88" s="23">
        <v>24</v>
      </c>
      <c r="E88" s="24">
        <v>20</v>
      </c>
      <c r="F88" s="25">
        <v>12</v>
      </c>
      <c r="G88" s="26">
        <v>23</v>
      </c>
      <c r="H88" s="23">
        <v>0</v>
      </c>
      <c r="I88" s="23">
        <v>6</v>
      </c>
      <c r="J88" s="23">
        <v>0</v>
      </c>
      <c r="K88" s="27">
        <v>20</v>
      </c>
      <c r="L88" s="27">
        <v>20</v>
      </c>
      <c r="M88" s="28">
        <v>21</v>
      </c>
      <c r="N88" s="29">
        <v>0</v>
      </c>
      <c r="O88" s="30">
        <v>4.7</v>
      </c>
      <c r="P88" s="21">
        <v>250</v>
      </c>
      <c r="Q88" s="21">
        <v>0</v>
      </c>
      <c r="R88" s="21"/>
    </row>
    <row r="89" spans="1:18" ht="15.75" customHeight="1" x14ac:dyDescent="0.2">
      <c r="A89" s="21">
        <v>242000</v>
      </c>
      <c r="B89" s="50" t="s">
        <v>2699</v>
      </c>
      <c r="C89" s="22">
        <v>0</v>
      </c>
      <c r="D89" s="23">
        <v>12</v>
      </c>
      <c r="E89" s="24">
        <v>12</v>
      </c>
      <c r="F89" s="25">
        <v>6</v>
      </c>
      <c r="G89" s="26">
        <v>13</v>
      </c>
      <c r="H89" s="23">
        <v>0</v>
      </c>
      <c r="I89" s="23">
        <v>6</v>
      </c>
      <c r="J89" s="23">
        <v>0</v>
      </c>
      <c r="K89" s="27">
        <v>12</v>
      </c>
      <c r="L89" s="27">
        <v>12</v>
      </c>
      <c r="M89" s="28">
        <v>13</v>
      </c>
      <c r="N89" s="29">
        <v>0</v>
      </c>
      <c r="O89" s="30">
        <v>2.8</v>
      </c>
      <c r="P89" s="21">
        <v>250</v>
      </c>
      <c r="Q89" s="21">
        <v>0</v>
      </c>
      <c r="R89" s="21"/>
    </row>
    <row r="90" spans="1:18" ht="15.75" customHeight="1" x14ac:dyDescent="0.2">
      <c r="A90" s="21">
        <v>243000</v>
      </c>
      <c r="B90" s="50" t="s">
        <v>2700</v>
      </c>
      <c r="C90" s="22">
        <v>0</v>
      </c>
      <c r="D90" s="23">
        <v>12</v>
      </c>
      <c r="E90" s="24">
        <v>12</v>
      </c>
      <c r="F90" s="25">
        <v>6</v>
      </c>
      <c r="G90" s="26">
        <v>13</v>
      </c>
      <c r="H90" s="23">
        <v>0</v>
      </c>
      <c r="I90" s="23">
        <v>6</v>
      </c>
      <c r="J90" s="23">
        <v>0</v>
      </c>
      <c r="K90" s="27">
        <v>12</v>
      </c>
      <c r="L90" s="27">
        <v>12</v>
      </c>
      <c r="M90" s="28">
        <v>13</v>
      </c>
      <c r="N90" s="29">
        <v>0</v>
      </c>
      <c r="O90" s="30">
        <v>2.8</v>
      </c>
      <c r="P90" s="21">
        <v>250</v>
      </c>
      <c r="Q90" s="21">
        <v>0</v>
      </c>
      <c r="R90" s="21"/>
    </row>
    <row r="91" spans="1:18" ht="15.75" customHeight="1" x14ac:dyDescent="0.2">
      <c r="A91" s="21">
        <v>250000</v>
      </c>
      <c r="B91" s="38" t="s">
        <v>2701</v>
      </c>
      <c r="C91" s="22">
        <v>0</v>
      </c>
      <c r="D91" s="23">
        <v>3</v>
      </c>
      <c r="E91" s="24">
        <v>31</v>
      </c>
      <c r="F91" s="25">
        <v>11</v>
      </c>
      <c r="G91" s="26">
        <v>8</v>
      </c>
      <c r="H91" s="23">
        <v>0</v>
      </c>
      <c r="I91" s="23">
        <v>20</v>
      </c>
      <c r="J91" s="23">
        <v>0</v>
      </c>
      <c r="K91" s="27">
        <v>30</v>
      </c>
      <c r="L91" s="27">
        <v>30</v>
      </c>
      <c r="M91" s="28">
        <v>12</v>
      </c>
      <c r="N91" s="29">
        <v>6</v>
      </c>
      <c r="O91" s="30">
        <v>0.6</v>
      </c>
      <c r="P91" s="21">
        <v>150</v>
      </c>
      <c r="Q91" s="21">
        <v>0</v>
      </c>
      <c r="R91" s="21"/>
    </row>
    <row r="92" spans="1:18" ht="15.75" customHeight="1" x14ac:dyDescent="0.2">
      <c r="A92" s="21">
        <v>251000</v>
      </c>
      <c r="B92" s="50" t="s">
        <v>2702</v>
      </c>
      <c r="C92" s="22">
        <v>0</v>
      </c>
      <c r="D92" s="23">
        <v>9</v>
      </c>
      <c r="E92" s="24">
        <v>34</v>
      </c>
      <c r="F92" s="25">
        <v>29</v>
      </c>
      <c r="G92" s="26">
        <v>21</v>
      </c>
      <c r="H92" s="23">
        <v>0</v>
      </c>
      <c r="I92" s="23">
        <v>20</v>
      </c>
      <c r="J92" s="23">
        <v>0</v>
      </c>
      <c r="K92" s="27">
        <v>78</v>
      </c>
      <c r="L92" s="27">
        <v>78</v>
      </c>
      <c r="M92" s="28">
        <v>32</v>
      </c>
      <c r="N92" s="29">
        <v>16</v>
      </c>
      <c r="O92" s="30">
        <v>1.6</v>
      </c>
      <c r="P92" s="21">
        <v>150</v>
      </c>
      <c r="Q92" s="21">
        <v>0</v>
      </c>
      <c r="R92" s="21"/>
    </row>
    <row r="93" spans="1:18" ht="15.75" customHeight="1" x14ac:dyDescent="0.2">
      <c r="A93" s="21">
        <v>252000</v>
      </c>
      <c r="B93" s="50" t="s">
        <v>2703</v>
      </c>
      <c r="C93" s="22">
        <v>0</v>
      </c>
      <c r="D93" s="23">
        <v>6</v>
      </c>
      <c r="E93" s="24">
        <v>22</v>
      </c>
      <c r="F93" s="25">
        <v>17</v>
      </c>
      <c r="G93" s="26">
        <v>12</v>
      </c>
      <c r="H93" s="23">
        <v>0</v>
      </c>
      <c r="I93" s="23">
        <v>20</v>
      </c>
      <c r="J93" s="23">
        <v>0</v>
      </c>
      <c r="K93" s="27">
        <v>46</v>
      </c>
      <c r="L93" s="27">
        <v>46</v>
      </c>
      <c r="M93" s="28">
        <v>18</v>
      </c>
      <c r="N93" s="29">
        <v>10</v>
      </c>
      <c r="O93" s="30">
        <v>0.9</v>
      </c>
      <c r="P93" s="21">
        <v>150</v>
      </c>
      <c r="Q93" s="21">
        <v>0</v>
      </c>
      <c r="R93" s="21"/>
    </row>
    <row r="94" spans="1:18" ht="15.75" customHeight="1" x14ac:dyDescent="0.2">
      <c r="A94" s="21">
        <v>253000</v>
      </c>
      <c r="B94" s="50" t="s">
        <v>2704</v>
      </c>
      <c r="C94" s="22">
        <v>0</v>
      </c>
      <c r="D94" s="23">
        <v>22</v>
      </c>
      <c r="E94" s="24">
        <v>30</v>
      </c>
      <c r="F94" s="25">
        <v>22</v>
      </c>
      <c r="G94" s="26">
        <v>21</v>
      </c>
      <c r="H94" s="23">
        <v>0</v>
      </c>
      <c r="I94" s="23">
        <v>20</v>
      </c>
      <c r="J94" s="23">
        <v>0</v>
      </c>
      <c r="K94" s="27">
        <v>51</v>
      </c>
      <c r="L94" s="27">
        <v>51</v>
      </c>
      <c r="M94" s="28">
        <v>21</v>
      </c>
      <c r="N94" s="29">
        <v>10</v>
      </c>
      <c r="O94" s="30">
        <v>4</v>
      </c>
      <c r="P94" s="21">
        <v>150</v>
      </c>
      <c r="Q94" s="21">
        <v>0</v>
      </c>
      <c r="R94" s="21"/>
    </row>
    <row r="95" spans="1:18" ht="15.75" customHeight="1" x14ac:dyDescent="0.2">
      <c r="A95" s="21">
        <v>270000</v>
      </c>
      <c r="B95" s="38" t="s">
        <v>497</v>
      </c>
      <c r="C95" s="22">
        <v>9</v>
      </c>
      <c r="D95" s="23">
        <v>32</v>
      </c>
      <c r="E95" s="24">
        <v>16</v>
      </c>
      <c r="F95" s="25">
        <v>22</v>
      </c>
      <c r="G95" s="26">
        <v>18</v>
      </c>
      <c r="H95" s="23">
        <v>13</v>
      </c>
      <c r="I95" s="23">
        <v>-5</v>
      </c>
      <c r="J95" s="23">
        <v>0</v>
      </c>
      <c r="K95" s="27">
        <v>8</v>
      </c>
      <c r="L95" s="27">
        <v>8</v>
      </c>
      <c r="M95" s="28">
        <v>18</v>
      </c>
      <c r="N95" s="29">
        <v>8</v>
      </c>
      <c r="O95" s="30">
        <v>5.5</v>
      </c>
      <c r="P95" s="21">
        <v>700</v>
      </c>
      <c r="Q95" s="21">
        <v>-1</v>
      </c>
      <c r="R95" s="21"/>
    </row>
    <row r="96" spans="1:18" ht="15.75" customHeight="1" x14ac:dyDescent="0.2">
      <c r="A96" s="21">
        <v>271000</v>
      </c>
      <c r="B96" s="50" t="s">
        <v>569</v>
      </c>
      <c r="C96" s="22">
        <v>19</v>
      </c>
      <c r="D96" s="23">
        <v>70</v>
      </c>
      <c r="E96" s="24">
        <v>36</v>
      </c>
      <c r="F96" s="25">
        <v>46</v>
      </c>
      <c r="G96" s="26">
        <v>40</v>
      </c>
      <c r="H96" s="23">
        <v>13</v>
      </c>
      <c r="I96" s="23">
        <v>-5</v>
      </c>
      <c r="J96" s="23">
        <v>0</v>
      </c>
      <c r="K96" s="27">
        <v>18</v>
      </c>
      <c r="L96" s="27">
        <v>18</v>
      </c>
      <c r="M96" s="28">
        <v>38</v>
      </c>
      <c r="N96" s="29">
        <v>18</v>
      </c>
      <c r="O96" s="30">
        <v>12</v>
      </c>
      <c r="P96" s="21">
        <v>700</v>
      </c>
      <c r="Q96" s="21">
        <v>-1</v>
      </c>
      <c r="R96" s="21"/>
    </row>
    <row r="97" spans="1:18" ht="15.75" customHeight="1" x14ac:dyDescent="0.2">
      <c r="A97" s="21">
        <v>272000</v>
      </c>
      <c r="B97" s="50" t="s">
        <v>630</v>
      </c>
      <c r="C97" s="22">
        <v>6</v>
      </c>
      <c r="D97" s="23">
        <v>29</v>
      </c>
      <c r="E97" s="24">
        <v>12</v>
      </c>
      <c r="F97" s="25">
        <v>16</v>
      </c>
      <c r="G97" s="26">
        <v>14</v>
      </c>
      <c r="H97" s="23">
        <v>13</v>
      </c>
      <c r="I97" s="23">
        <v>-5</v>
      </c>
      <c r="J97" s="23">
        <v>0</v>
      </c>
      <c r="K97" s="27">
        <v>6</v>
      </c>
      <c r="L97" s="27">
        <v>6</v>
      </c>
      <c r="M97" s="28">
        <v>12</v>
      </c>
      <c r="N97" s="29">
        <v>6</v>
      </c>
      <c r="O97" s="30">
        <v>4</v>
      </c>
      <c r="P97" s="21">
        <v>700</v>
      </c>
      <c r="Q97" s="21">
        <v>0</v>
      </c>
      <c r="R97" s="21"/>
    </row>
    <row r="98" spans="1:18" ht="15.75" customHeight="1" x14ac:dyDescent="0.2">
      <c r="A98" s="21">
        <v>273000</v>
      </c>
      <c r="B98" s="50" t="s">
        <v>688</v>
      </c>
      <c r="C98" s="22">
        <v>11</v>
      </c>
      <c r="D98" s="23">
        <v>40</v>
      </c>
      <c r="E98" s="24">
        <v>20</v>
      </c>
      <c r="F98" s="25">
        <v>28</v>
      </c>
      <c r="G98" s="26">
        <v>24</v>
      </c>
      <c r="H98" s="23">
        <v>13</v>
      </c>
      <c r="I98" s="23">
        <v>-5</v>
      </c>
      <c r="J98" s="23">
        <v>0</v>
      </c>
      <c r="K98" s="27">
        <v>12</v>
      </c>
      <c r="L98" s="27">
        <v>12</v>
      </c>
      <c r="M98" s="28">
        <v>22</v>
      </c>
      <c r="N98" s="29">
        <v>12</v>
      </c>
      <c r="O98" s="30">
        <v>7</v>
      </c>
      <c r="P98" s="21">
        <v>700</v>
      </c>
      <c r="Q98" s="21">
        <v>-1</v>
      </c>
      <c r="R98" s="21"/>
    </row>
    <row r="99" spans="1:18" ht="15.75" customHeight="1" x14ac:dyDescent="0.2">
      <c r="A99" s="21">
        <v>280000</v>
      </c>
      <c r="B99" s="38" t="s">
        <v>2705</v>
      </c>
      <c r="C99" s="22">
        <v>8</v>
      </c>
      <c r="D99" s="23">
        <v>17</v>
      </c>
      <c r="E99" s="24">
        <v>6</v>
      </c>
      <c r="F99" s="25">
        <v>12</v>
      </c>
      <c r="G99" s="26">
        <v>7</v>
      </c>
      <c r="H99" s="23">
        <v>24</v>
      </c>
      <c r="I99" s="23">
        <v>-5</v>
      </c>
      <c r="J99" s="23">
        <v>-3</v>
      </c>
      <c r="K99" s="27">
        <v>11</v>
      </c>
      <c r="L99" s="27">
        <v>11</v>
      </c>
      <c r="M99" s="28">
        <v>15</v>
      </c>
      <c r="N99" s="29">
        <v>0</v>
      </c>
      <c r="O99" s="30">
        <v>4.7</v>
      </c>
      <c r="P99" s="21">
        <v>450</v>
      </c>
      <c r="Q99" s="21">
        <v>0</v>
      </c>
      <c r="R99" s="21"/>
    </row>
    <row r="100" spans="1:18" ht="15.75" customHeight="1" x14ac:dyDescent="0.2">
      <c r="A100" s="21">
        <v>281000</v>
      </c>
      <c r="B100" s="50" t="s">
        <v>2706</v>
      </c>
      <c r="C100" s="22">
        <v>20</v>
      </c>
      <c r="D100" s="23">
        <v>45</v>
      </c>
      <c r="E100" s="24">
        <v>15</v>
      </c>
      <c r="F100" s="25">
        <v>33</v>
      </c>
      <c r="G100" s="26">
        <v>18</v>
      </c>
      <c r="H100" s="23">
        <v>24</v>
      </c>
      <c r="I100" s="23">
        <v>-5</v>
      </c>
      <c r="J100" s="23">
        <v>-3</v>
      </c>
      <c r="K100" s="27">
        <v>28</v>
      </c>
      <c r="L100" s="27">
        <v>28</v>
      </c>
      <c r="M100" s="28">
        <v>38</v>
      </c>
      <c r="N100" s="29">
        <v>0</v>
      </c>
      <c r="O100" s="30">
        <v>12.3</v>
      </c>
      <c r="P100" s="21">
        <v>450</v>
      </c>
      <c r="Q100" s="21">
        <v>-1</v>
      </c>
      <c r="R100" s="21"/>
    </row>
    <row r="101" spans="1:18" ht="15.75" customHeight="1" x14ac:dyDescent="0.2">
      <c r="A101" s="21">
        <v>282000</v>
      </c>
      <c r="B101" s="50" t="s">
        <v>2707</v>
      </c>
      <c r="C101" s="22">
        <v>2</v>
      </c>
      <c r="D101" s="23">
        <v>6</v>
      </c>
      <c r="E101" s="24">
        <v>1</v>
      </c>
      <c r="F101" s="25">
        <v>4</v>
      </c>
      <c r="G101" s="26">
        <v>2</v>
      </c>
      <c r="H101" s="23">
        <v>24</v>
      </c>
      <c r="I101" s="23">
        <v>-5</v>
      </c>
      <c r="J101" s="23">
        <v>-3</v>
      </c>
      <c r="K101" s="27">
        <v>4</v>
      </c>
      <c r="L101" s="27">
        <v>4</v>
      </c>
      <c r="M101" s="28">
        <v>5</v>
      </c>
      <c r="N101" s="29">
        <v>0</v>
      </c>
      <c r="O101" s="30">
        <v>1.5</v>
      </c>
      <c r="P101" s="21">
        <v>450</v>
      </c>
      <c r="Q101" s="21">
        <v>0</v>
      </c>
      <c r="R101" s="21"/>
    </row>
    <row r="102" spans="1:18" ht="15.75" customHeight="1" x14ac:dyDescent="0.2">
      <c r="A102" s="21">
        <v>283000</v>
      </c>
      <c r="B102" s="50" t="s">
        <v>2708</v>
      </c>
      <c r="C102" s="22">
        <v>6</v>
      </c>
      <c r="D102" s="23">
        <v>15</v>
      </c>
      <c r="E102" s="24">
        <v>5</v>
      </c>
      <c r="F102" s="25">
        <v>11</v>
      </c>
      <c r="G102" s="26">
        <v>6</v>
      </c>
      <c r="H102" s="23">
        <v>24</v>
      </c>
      <c r="I102" s="23">
        <v>-5</v>
      </c>
      <c r="J102" s="23">
        <v>-3</v>
      </c>
      <c r="K102" s="27">
        <v>10</v>
      </c>
      <c r="L102" s="27">
        <v>10</v>
      </c>
      <c r="M102" s="28">
        <v>12</v>
      </c>
      <c r="N102" s="29">
        <v>0</v>
      </c>
      <c r="O102" s="30">
        <v>4</v>
      </c>
      <c r="P102" s="21">
        <v>450</v>
      </c>
      <c r="Q102" s="21">
        <v>0</v>
      </c>
      <c r="R102" s="21"/>
    </row>
    <row r="103" spans="1:18" ht="15.75" customHeight="1" x14ac:dyDescent="0.2">
      <c r="A103" s="21">
        <v>290000</v>
      </c>
      <c r="B103" s="38" t="s">
        <v>2709</v>
      </c>
      <c r="C103" s="22">
        <v>0</v>
      </c>
      <c r="D103" s="23">
        <v>18</v>
      </c>
      <c r="E103" s="24">
        <v>15</v>
      </c>
      <c r="F103" s="25">
        <v>3</v>
      </c>
      <c r="G103" s="26">
        <v>8</v>
      </c>
      <c r="H103" s="23">
        <v>0</v>
      </c>
      <c r="I103" s="23">
        <v>54</v>
      </c>
      <c r="J103" s="23">
        <v>-15</v>
      </c>
      <c r="K103" s="27">
        <v>11</v>
      </c>
      <c r="L103" s="27">
        <v>11</v>
      </c>
      <c r="M103" s="28">
        <v>8</v>
      </c>
      <c r="N103" s="29">
        <v>35</v>
      </c>
      <c r="O103" s="30">
        <v>5</v>
      </c>
      <c r="P103" s="21">
        <v>400</v>
      </c>
      <c r="Q103" s="21">
        <v>0</v>
      </c>
      <c r="R103" s="21"/>
    </row>
    <row r="104" spans="1:18" ht="15.75" customHeight="1" x14ac:dyDescent="0.2">
      <c r="A104" s="21">
        <v>291000</v>
      </c>
      <c r="B104" s="50" t="s">
        <v>2710</v>
      </c>
      <c r="C104" s="22">
        <v>0</v>
      </c>
      <c r="D104" s="23">
        <v>32</v>
      </c>
      <c r="E104" s="24">
        <v>37</v>
      </c>
      <c r="F104" s="25">
        <v>7</v>
      </c>
      <c r="G104" s="26">
        <v>23</v>
      </c>
      <c r="H104" s="23">
        <v>0</v>
      </c>
      <c r="I104" s="23">
        <v>12</v>
      </c>
      <c r="J104" s="23">
        <v>-9</v>
      </c>
      <c r="K104" s="27">
        <v>29</v>
      </c>
      <c r="L104" s="27">
        <v>29</v>
      </c>
      <c r="M104" s="28">
        <v>22</v>
      </c>
      <c r="N104" s="29">
        <v>0</v>
      </c>
      <c r="O104" s="30">
        <v>3.9</v>
      </c>
      <c r="P104" s="21">
        <v>400</v>
      </c>
      <c r="Q104" s="21">
        <v>0</v>
      </c>
      <c r="R104" s="21"/>
    </row>
    <row r="105" spans="1:18" ht="15.75" customHeight="1" x14ac:dyDescent="0.2">
      <c r="A105" s="21">
        <v>292000</v>
      </c>
      <c r="B105" s="50" t="s">
        <v>2711</v>
      </c>
      <c r="C105" s="22">
        <v>0</v>
      </c>
      <c r="D105" s="23">
        <v>18</v>
      </c>
      <c r="E105" s="24">
        <v>22</v>
      </c>
      <c r="F105" s="25">
        <v>4</v>
      </c>
      <c r="G105" s="26">
        <v>14</v>
      </c>
      <c r="H105" s="23">
        <v>0</v>
      </c>
      <c r="I105" s="23">
        <v>12</v>
      </c>
      <c r="J105" s="23">
        <v>-9</v>
      </c>
      <c r="K105" s="27">
        <v>18</v>
      </c>
      <c r="L105" s="27">
        <v>18</v>
      </c>
      <c r="M105" s="28">
        <v>12</v>
      </c>
      <c r="N105" s="29">
        <v>0</v>
      </c>
      <c r="O105" s="30">
        <v>2.2999999999999998</v>
      </c>
      <c r="P105" s="21">
        <v>400</v>
      </c>
      <c r="Q105" s="21">
        <v>0</v>
      </c>
      <c r="R105" s="21"/>
    </row>
    <row r="106" spans="1:18" ht="15.75" customHeight="1" x14ac:dyDescent="0.2">
      <c r="A106" s="21">
        <v>293000</v>
      </c>
      <c r="B106" s="50" t="s">
        <v>2712</v>
      </c>
      <c r="C106" s="22">
        <v>0</v>
      </c>
      <c r="D106" s="23">
        <v>32</v>
      </c>
      <c r="E106" s="24">
        <v>39</v>
      </c>
      <c r="F106" s="25">
        <v>7</v>
      </c>
      <c r="G106" s="26">
        <v>23</v>
      </c>
      <c r="H106" s="23">
        <v>0</v>
      </c>
      <c r="I106" s="23">
        <v>12</v>
      </c>
      <c r="J106" s="23">
        <v>-9</v>
      </c>
      <c r="K106" s="27">
        <v>30</v>
      </c>
      <c r="L106" s="27">
        <v>30</v>
      </c>
      <c r="M106" s="28">
        <v>22</v>
      </c>
      <c r="N106" s="29">
        <v>0</v>
      </c>
      <c r="O106" s="30">
        <v>4</v>
      </c>
      <c r="P106" s="21">
        <v>400</v>
      </c>
      <c r="Q106" s="21">
        <v>0</v>
      </c>
      <c r="R106" s="21"/>
    </row>
    <row r="107" spans="1:18" ht="15.75" customHeight="1" x14ac:dyDescent="0.2">
      <c r="A107" s="21">
        <v>300000</v>
      </c>
      <c r="B107" s="38" t="s">
        <v>2713</v>
      </c>
      <c r="C107" s="22">
        <v>0</v>
      </c>
      <c r="D107" s="23">
        <v>9</v>
      </c>
      <c r="E107" s="24">
        <v>8</v>
      </c>
      <c r="F107" s="25">
        <v>5</v>
      </c>
      <c r="G107" s="26">
        <v>6</v>
      </c>
      <c r="H107" s="23">
        <v>0</v>
      </c>
      <c r="I107" s="23">
        <v>7</v>
      </c>
      <c r="J107" s="23">
        <v>0</v>
      </c>
      <c r="K107" s="27">
        <v>12</v>
      </c>
      <c r="L107" s="27">
        <v>12</v>
      </c>
      <c r="M107" s="28">
        <v>9</v>
      </c>
      <c r="N107" s="29">
        <v>0</v>
      </c>
      <c r="O107" s="30">
        <v>1.2</v>
      </c>
      <c r="P107" s="21">
        <v>250</v>
      </c>
      <c r="Q107" s="21">
        <v>0</v>
      </c>
      <c r="R107" s="21"/>
    </row>
    <row r="108" spans="1:18" ht="15.75" customHeight="1" x14ac:dyDescent="0.2">
      <c r="A108" s="21">
        <v>301000</v>
      </c>
      <c r="B108" s="50" t="s">
        <v>2714</v>
      </c>
      <c r="C108" s="22">
        <v>0</v>
      </c>
      <c r="D108" s="23">
        <v>23</v>
      </c>
      <c r="E108" s="24">
        <v>20</v>
      </c>
      <c r="F108" s="25">
        <v>14</v>
      </c>
      <c r="G108" s="26">
        <v>16</v>
      </c>
      <c r="H108" s="23">
        <v>0</v>
      </c>
      <c r="I108" s="23">
        <v>7</v>
      </c>
      <c r="J108" s="23">
        <v>0</v>
      </c>
      <c r="K108" s="27">
        <v>31</v>
      </c>
      <c r="L108" s="27">
        <v>31</v>
      </c>
      <c r="M108" s="28">
        <v>23</v>
      </c>
      <c r="N108" s="29">
        <v>0</v>
      </c>
      <c r="O108" s="30">
        <v>3.1</v>
      </c>
      <c r="P108" s="21">
        <v>250</v>
      </c>
      <c r="Q108" s="21">
        <v>0</v>
      </c>
      <c r="R108" s="21"/>
    </row>
    <row r="109" spans="1:18" ht="15.75" customHeight="1" x14ac:dyDescent="0.2">
      <c r="A109" s="21">
        <v>302000</v>
      </c>
      <c r="B109" s="50" t="s">
        <v>2715</v>
      </c>
      <c r="C109" s="22">
        <v>0</v>
      </c>
      <c r="D109" s="23">
        <v>13</v>
      </c>
      <c r="E109" s="24">
        <v>12</v>
      </c>
      <c r="F109" s="25">
        <v>8</v>
      </c>
      <c r="G109" s="26">
        <v>9</v>
      </c>
      <c r="H109" s="23">
        <v>0</v>
      </c>
      <c r="I109" s="23">
        <v>7</v>
      </c>
      <c r="J109" s="23">
        <v>0</v>
      </c>
      <c r="K109" s="27">
        <v>18</v>
      </c>
      <c r="L109" s="27">
        <v>18</v>
      </c>
      <c r="M109" s="28">
        <v>14</v>
      </c>
      <c r="N109" s="29">
        <v>0</v>
      </c>
      <c r="O109" s="30">
        <v>1.8</v>
      </c>
      <c r="P109" s="21">
        <v>250</v>
      </c>
      <c r="Q109" s="21">
        <v>0</v>
      </c>
      <c r="R109" s="21"/>
    </row>
    <row r="110" spans="1:18" ht="15.75" customHeight="1" x14ac:dyDescent="0.2">
      <c r="A110" s="21">
        <v>303000</v>
      </c>
      <c r="B110" s="50" t="s">
        <v>2716</v>
      </c>
      <c r="C110" s="22">
        <v>0</v>
      </c>
      <c r="D110" s="23">
        <v>12</v>
      </c>
      <c r="E110" s="24">
        <v>19</v>
      </c>
      <c r="F110" s="25">
        <v>13</v>
      </c>
      <c r="G110" s="26">
        <v>15</v>
      </c>
      <c r="H110" s="23">
        <v>0</v>
      </c>
      <c r="I110" s="23">
        <v>7</v>
      </c>
      <c r="J110" s="23">
        <v>0</v>
      </c>
      <c r="K110" s="27">
        <v>31</v>
      </c>
      <c r="L110" s="27">
        <v>31</v>
      </c>
      <c r="M110" s="28">
        <v>23</v>
      </c>
      <c r="N110" s="29">
        <v>0</v>
      </c>
      <c r="O110" s="30">
        <v>3</v>
      </c>
      <c r="P110" s="21">
        <v>250</v>
      </c>
      <c r="Q110" s="21">
        <v>0</v>
      </c>
      <c r="R110" s="21"/>
    </row>
    <row r="111" spans="1:18" ht="15.75" customHeight="1" x14ac:dyDescent="0.2">
      <c r="A111" s="21">
        <v>310000</v>
      </c>
      <c r="B111" s="38" t="s">
        <v>2717</v>
      </c>
      <c r="C111" s="22">
        <v>0</v>
      </c>
      <c r="D111" s="23">
        <v>8</v>
      </c>
      <c r="E111" s="24">
        <v>9</v>
      </c>
      <c r="F111" s="25">
        <v>2</v>
      </c>
      <c r="G111" s="26">
        <v>7</v>
      </c>
      <c r="H111" s="23">
        <v>0</v>
      </c>
      <c r="I111" s="23">
        <v>18</v>
      </c>
      <c r="J111" s="23">
        <v>0</v>
      </c>
      <c r="K111" s="27">
        <v>8</v>
      </c>
      <c r="L111" s="27">
        <v>8</v>
      </c>
      <c r="M111" s="28">
        <v>9</v>
      </c>
      <c r="N111" s="29">
        <v>0</v>
      </c>
      <c r="O111" s="30">
        <v>1.2</v>
      </c>
      <c r="P111" s="21">
        <v>350</v>
      </c>
      <c r="Q111" s="21">
        <v>0</v>
      </c>
      <c r="R111" s="21"/>
    </row>
    <row r="112" spans="1:18" ht="15.75" customHeight="1" x14ac:dyDescent="0.2">
      <c r="A112" s="21">
        <v>311000</v>
      </c>
      <c r="B112" s="50" t="s">
        <v>2718</v>
      </c>
      <c r="C112" s="22">
        <v>0</v>
      </c>
      <c r="D112" s="23">
        <v>22</v>
      </c>
      <c r="E112" s="24">
        <v>23</v>
      </c>
      <c r="F112" s="25">
        <v>14</v>
      </c>
      <c r="G112" s="26">
        <v>19</v>
      </c>
      <c r="H112" s="23">
        <v>0</v>
      </c>
      <c r="I112" s="23">
        <v>18</v>
      </c>
      <c r="J112" s="23">
        <v>0</v>
      </c>
      <c r="K112" s="27">
        <v>20</v>
      </c>
      <c r="L112" s="27">
        <v>20</v>
      </c>
      <c r="M112" s="28">
        <v>24</v>
      </c>
      <c r="N112" s="29">
        <v>0</v>
      </c>
      <c r="O112" s="30">
        <v>4</v>
      </c>
      <c r="P112" s="21">
        <v>350</v>
      </c>
      <c r="Q112" s="21">
        <v>0</v>
      </c>
      <c r="R112" s="21"/>
    </row>
    <row r="113" spans="1:18" ht="15.75" customHeight="1" x14ac:dyDescent="0.2">
      <c r="A113" s="21">
        <v>312000</v>
      </c>
      <c r="B113" s="50" t="s">
        <v>2719</v>
      </c>
      <c r="C113" s="22">
        <v>0</v>
      </c>
      <c r="D113" s="23">
        <v>5</v>
      </c>
      <c r="E113" s="24">
        <v>5</v>
      </c>
      <c r="F113" s="25">
        <v>3</v>
      </c>
      <c r="G113" s="26">
        <v>4</v>
      </c>
      <c r="H113" s="23">
        <v>0</v>
      </c>
      <c r="I113" s="23">
        <v>18</v>
      </c>
      <c r="J113" s="23">
        <v>0</v>
      </c>
      <c r="K113" s="27">
        <v>4</v>
      </c>
      <c r="L113" s="27">
        <v>4</v>
      </c>
      <c r="M113" s="28">
        <v>5</v>
      </c>
      <c r="N113" s="29">
        <v>0</v>
      </c>
      <c r="O113" s="30">
        <v>0.7</v>
      </c>
      <c r="P113" s="21">
        <v>350</v>
      </c>
      <c r="Q113" s="21">
        <v>0</v>
      </c>
      <c r="R113" s="21"/>
    </row>
    <row r="114" spans="1:18" ht="15.75" customHeight="1" x14ac:dyDescent="0.2">
      <c r="A114" s="21">
        <v>313000</v>
      </c>
      <c r="B114" s="50" t="s">
        <v>2720</v>
      </c>
      <c r="C114" s="22">
        <v>0</v>
      </c>
      <c r="D114" s="23">
        <v>14</v>
      </c>
      <c r="E114" s="24">
        <v>15</v>
      </c>
      <c r="F114" s="25">
        <v>8</v>
      </c>
      <c r="G114" s="26">
        <v>12</v>
      </c>
      <c r="H114" s="23">
        <v>0</v>
      </c>
      <c r="I114" s="23">
        <v>18</v>
      </c>
      <c r="J114" s="23">
        <v>0</v>
      </c>
      <c r="K114" s="27">
        <v>13</v>
      </c>
      <c r="L114" s="27">
        <v>13</v>
      </c>
      <c r="M114" s="28">
        <v>15</v>
      </c>
      <c r="N114" s="29">
        <v>0</v>
      </c>
      <c r="O114" s="30">
        <v>2</v>
      </c>
      <c r="P114" s="21">
        <v>350</v>
      </c>
      <c r="Q114" s="21">
        <v>0</v>
      </c>
      <c r="R114" s="21"/>
    </row>
    <row r="115" spans="1:18" ht="15.75" customHeight="1" x14ac:dyDescent="0.2">
      <c r="A115" s="21">
        <v>320000</v>
      </c>
      <c r="B115" s="38" t="s">
        <v>2721</v>
      </c>
      <c r="C115" s="22">
        <v>8</v>
      </c>
      <c r="D115" s="23">
        <v>21</v>
      </c>
      <c r="E115" s="24">
        <v>11</v>
      </c>
      <c r="F115" s="25">
        <v>18</v>
      </c>
      <c r="G115" s="26">
        <v>6</v>
      </c>
      <c r="H115" s="23">
        <v>13</v>
      </c>
      <c r="I115" s="23">
        <v>-5</v>
      </c>
      <c r="J115" s="23">
        <v>-2</v>
      </c>
      <c r="K115" s="27">
        <v>6</v>
      </c>
      <c r="L115" s="27">
        <v>6</v>
      </c>
      <c r="M115" s="28">
        <v>12</v>
      </c>
      <c r="N115" s="29">
        <v>0</v>
      </c>
      <c r="O115" s="30">
        <v>5</v>
      </c>
      <c r="P115" s="21">
        <v>550</v>
      </c>
      <c r="Q115" s="21">
        <v>-1</v>
      </c>
      <c r="R115" s="21"/>
    </row>
    <row r="116" spans="1:18" ht="15.75" customHeight="1" x14ac:dyDescent="0.2">
      <c r="A116" s="21">
        <v>321000</v>
      </c>
      <c r="B116" s="50" t="s">
        <v>2722</v>
      </c>
      <c r="C116" s="22">
        <v>21</v>
      </c>
      <c r="D116" s="23">
        <v>57</v>
      </c>
      <c r="E116" s="24">
        <v>29</v>
      </c>
      <c r="F116" s="25">
        <v>48</v>
      </c>
      <c r="G116" s="26">
        <v>17</v>
      </c>
      <c r="H116" s="23">
        <v>13</v>
      </c>
      <c r="I116" s="23">
        <v>-5</v>
      </c>
      <c r="J116" s="23">
        <v>-2</v>
      </c>
      <c r="K116" s="27">
        <v>15</v>
      </c>
      <c r="L116" s="27">
        <v>15</v>
      </c>
      <c r="M116" s="28">
        <v>32</v>
      </c>
      <c r="N116" s="29">
        <v>0</v>
      </c>
      <c r="O116" s="30">
        <v>13</v>
      </c>
      <c r="P116" s="21">
        <v>550</v>
      </c>
      <c r="Q116" s="21">
        <v>-1</v>
      </c>
      <c r="R116" s="21"/>
    </row>
    <row r="117" spans="1:18" ht="15.75" customHeight="1" x14ac:dyDescent="0.2">
      <c r="A117" s="21">
        <v>322000</v>
      </c>
      <c r="B117" s="50" t="s">
        <v>2723</v>
      </c>
      <c r="C117" s="22">
        <v>10</v>
      </c>
      <c r="D117" s="23">
        <v>26</v>
      </c>
      <c r="E117" s="24">
        <v>14</v>
      </c>
      <c r="F117" s="25">
        <v>23</v>
      </c>
      <c r="G117" s="26">
        <v>8</v>
      </c>
      <c r="H117" s="23">
        <v>13</v>
      </c>
      <c r="I117" s="23">
        <v>-5</v>
      </c>
      <c r="J117" s="23">
        <v>-2</v>
      </c>
      <c r="K117" s="27">
        <v>8</v>
      </c>
      <c r="L117" s="27">
        <v>8</v>
      </c>
      <c r="M117" s="28">
        <v>15</v>
      </c>
      <c r="N117" s="29">
        <v>0</v>
      </c>
      <c r="O117" s="30">
        <v>6</v>
      </c>
      <c r="P117" s="21">
        <v>550</v>
      </c>
      <c r="Q117" s="21">
        <v>-1</v>
      </c>
      <c r="R117" s="21"/>
    </row>
    <row r="118" spans="1:18" ht="15.75" customHeight="1" x14ac:dyDescent="0.2">
      <c r="A118" s="21">
        <v>323000</v>
      </c>
      <c r="B118" s="50" t="s">
        <v>2724</v>
      </c>
      <c r="C118" s="22">
        <v>11</v>
      </c>
      <c r="D118" s="23">
        <v>30</v>
      </c>
      <c r="E118" s="24">
        <v>15</v>
      </c>
      <c r="F118" s="25">
        <v>26</v>
      </c>
      <c r="G118" s="26">
        <v>9</v>
      </c>
      <c r="H118" s="23">
        <v>13</v>
      </c>
      <c r="I118" s="23">
        <v>-5</v>
      </c>
      <c r="J118" s="23">
        <v>-2</v>
      </c>
      <c r="K118" s="27">
        <v>9</v>
      </c>
      <c r="L118" s="27">
        <v>9</v>
      </c>
      <c r="M118" s="28">
        <v>17</v>
      </c>
      <c r="N118" s="29">
        <v>0</v>
      </c>
      <c r="O118" s="30">
        <v>7</v>
      </c>
      <c r="P118" s="21">
        <v>550</v>
      </c>
      <c r="Q118" s="21">
        <v>-1</v>
      </c>
      <c r="R118" s="21"/>
    </row>
    <row r="119" spans="1:18" ht="15.75" customHeight="1" x14ac:dyDescent="0.2">
      <c r="A119" s="21">
        <v>330000</v>
      </c>
      <c r="B119" s="38" t="s">
        <v>503</v>
      </c>
      <c r="C119" s="22">
        <v>0</v>
      </c>
      <c r="D119" s="23">
        <v>5</v>
      </c>
      <c r="E119" s="24">
        <v>11</v>
      </c>
      <c r="F119" s="25">
        <v>2</v>
      </c>
      <c r="G119" s="26">
        <v>6</v>
      </c>
      <c r="H119" s="23">
        <v>0</v>
      </c>
      <c r="I119" s="23">
        <v>0</v>
      </c>
      <c r="J119" s="23">
        <v>0</v>
      </c>
      <c r="K119" s="27">
        <v>5</v>
      </c>
      <c r="L119" s="27">
        <v>5</v>
      </c>
      <c r="M119" s="28">
        <v>5</v>
      </c>
      <c r="N119" s="29">
        <v>20</v>
      </c>
      <c r="O119" s="30">
        <v>0.4</v>
      </c>
      <c r="P119" s="21">
        <v>150</v>
      </c>
      <c r="Q119" s="21">
        <v>0</v>
      </c>
      <c r="R119" s="21">
        <v>6930</v>
      </c>
    </row>
    <row r="120" spans="1:18" ht="15.75" customHeight="1" x14ac:dyDescent="0.2">
      <c r="A120" s="21">
        <v>331000</v>
      </c>
      <c r="B120" s="50" t="s">
        <v>2725</v>
      </c>
      <c r="C120" s="22">
        <v>0</v>
      </c>
      <c r="D120" s="23">
        <v>14</v>
      </c>
      <c r="E120" s="24">
        <v>33</v>
      </c>
      <c r="F120" s="25">
        <v>6</v>
      </c>
      <c r="G120" s="26">
        <v>19</v>
      </c>
      <c r="H120" s="23">
        <v>0</v>
      </c>
      <c r="I120" s="23">
        <v>0</v>
      </c>
      <c r="J120" s="23">
        <v>0</v>
      </c>
      <c r="K120" s="27">
        <v>14</v>
      </c>
      <c r="L120" s="27">
        <v>14</v>
      </c>
      <c r="M120" s="28">
        <v>14</v>
      </c>
      <c r="N120" s="29">
        <v>26</v>
      </c>
      <c r="O120" s="30">
        <v>1</v>
      </c>
      <c r="P120" s="21">
        <v>150</v>
      </c>
      <c r="Q120" s="21">
        <v>0</v>
      </c>
      <c r="R120" s="21"/>
    </row>
    <row r="121" spans="1:18" ht="15.75" customHeight="1" x14ac:dyDescent="0.2">
      <c r="A121" s="21">
        <v>332000</v>
      </c>
      <c r="B121" s="50" t="s">
        <v>2726</v>
      </c>
      <c r="C121" s="22">
        <v>0</v>
      </c>
      <c r="D121" s="23">
        <v>8</v>
      </c>
      <c r="E121" s="24">
        <v>19</v>
      </c>
      <c r="F121" s="25">
        <v>3</v>
      </c>
      <c r="G121" s="26">
        <v>11</v>
      </c>
      <c r="H121" s="23">
        <v>0</v>
      </c>
      <c r="I121" s="23">
        <v>0</v>
      </c>
      <c r="J121" s="23">
        <v>0</v>
      </c>
      <c r="K121" s="27">
        <v>8</v>
      </c>
      <c r="L121" s="27">
        <v>8</v>
      </c>
      <c r="M121" s="28">
        <v>8</v>
      </c>
      <c r="N121" s="29">
        <v>16</v>
      </c>
      <c r="O121" s="30">
        <v>0.6</v>
      </c>
      <c r="P121" s="21">
        <v>150</v>
      </c>
      <c r="Q121" s="21">
        <v>0</v>
      </c>
      <c r="R121" s="21"/>
    </row>
    <row r="122" spans="1:18" ht="15.75" customHeight="1" x14ac:dyDescent="0.2">
      <c r="A122" s="21">
        <v>333000</v>
      </c>
      <c r="B122" s="50" t="s">
        <v>2727</v>
      </c>
      <c r="C122" s="22">
        <v>0</v>
      </c>
      <c r="D122" s="23">
        <v>15</v>
      </c>
      <c r="E122" s="24">
        <v>35</v>
      </c>
      <c r="F122" s="25">
        <v>17</v>
      </c>
      <c r="G122" s="26">
        <v>21</v>
      </c>
      <c r="H122" s="23">
        <v>0</v>
      </c>
      <c r="I122" s="23">
        <v>0</v>
      </c>
      <c r="J122" s="23">
        <v>0</v>
      </c>
      <c r="K122" s="27">
        <v>20</v>
      </c>
      <c r="L122" s="27">
        <v>20</v>
      </c>
      <c r="M122" s="28">
        <v>20</v>
      </c>
      <c r="N122" s="29">
        <v>52</v>
      </c>
      <c r="O122" s="30">
        <v>3</v>
      </c>
      <c r="P122" s="21">
        <v>150</v>
      </c>
      <c r="Q122" s="21">
        <v>0</v>
      </c>
      <c r="R122" s="21"/>
    </row>
    <row r="123" spans="1:18" ht="15.75" customHeight="1" x14ac:dyDescent="0.2">
      <c r="A123" s="21">
        <v>340000</v>
      </c>
      <c r="B123" s="38" t="s">
        <v>2728</v>
      </c>
      <c r="C123" s="22">
        <v>0</v>
      </c>
      <c r="D123" s="23">
        <v>9</v>
      </c>
      <c r="E123" s="24">
        <v>12</v>
      </c>
      <c r="F123" s="25">
        <v>6</v>
      </c>
      <c r="G123" s="26">
        <v>7</v>
      </c>
      <c r="H123" s="23">
        <v>0</v>
      </c>
      <c r="I123" s="23">
        <v>11</v>
      </c>
      <c r="J123" s="23">
        <v>0</v>
      </c>
      <c r="K123" s="27">
        <v>10</v>
      </c>
      <c r="L123" s="27">
        <v>10</v>
      </c>
      <c r="M123" s="28">
        <v>10</v>
      </c>
      <c r="N123" s="29">
        <v>11</v>
      </c>
      <c r="O123" s="30">
        <v>1.1000000000000001</v>
      </c>
      <c r="P123" s="21">
        <v>250</v>
      </c>
      <c r="Q123" s="21">
        <v>0</v>
      </c>
      <c r="R123" s="21"/>
    </row>
    <row r="124" spans="1:18" ht="15.75" customHeight="1" x14ac:dyDescent="0.2">
      <c r="A124" s="21">
        <v>341000</v>
      </c>
      <c r="B124" s="50" t="s">
        <v>2729</v>
      </c>
      <c r="C124" s="22">
        <v>0</v>
      </c>
      <c r="D124" s="23">
        <v>33</v>
      </c>
      <c r="E124" s="24">
        <v>43</v>
      </c>
      <c r="F124" s="25">
        <v>20</v>
      </c>
      <c r="G124" s="26">
        <v>26</v>
      </c>
      <c r="H124" s="23">
        <v>0</v>
      </c>
      <c r="I124" s="23">
        <v>11</v>
      </c>
      <c r="J124" s="23">
        <v>0</v>
      </c>
      <c r="K124" s="27">
        <v>36</v>
      </c>
      <c r="L124" s="27">
        <v>36</v>
      </c>
      <c r="M124" s="28">
        <v>36</v>
      </c>
      <c r="N124" s="29">
        <v>12</v>
      </c>
      <c r="O124" s="30">
        <v>4</v>
      </c>
      <c r="P124" s="21">
        <v>250</v>
      </c>
      <c r="Q124" s="21">
        <v>0</v>
      </c>
      <c r="R124" s="21"/>
    </row>
    <row r="125" spans="1:18" ht="15.75" customHeight="1" x14ac:dyDescent="0.2">
      <c r="A125" s="21">
        <v>342000</v>
      </c>
      <c r="B125" s="50" t="s">
        <v>2730</v>
      </c>
      <c r="C125" s="22">
        <v>0</v>
      </c>
      <c r="D125" s="23">
        <v>14</v>
      </c>
      <c r="E125" s="24">
        <v>18</v>
      </c>
      <c r="F125" s="25">
        <v>9</v>
      </c>
      <c r="G125" s="26">
        <v>11</v>
      </c>
      <c r="H125" s="23">
        <v>0</v>
      </c>
      <c r="I125" s="23">
        <v>11</v>
      </c>
      <c r="J125" s="23">
        <v>0</v>
      </c>
      <c r="K125" s="27">
        <v>16</v>
      </c>
      <c r="L125" s="27">
        <v>16</v>
      </c>
      <c r="M125" s="28">
        <v>16</v>
      </c>
      <c r="N125" s="29">
        <v>6</v>
      </c>
      <c r="O125" s="30">
        <v>1.7</v>
      </c>
      <c r="P125" s="21">
        <v>250</v>
      </c>
      <c r="Q125" s="21">
        <v>0</v>
      </c>
      <c r="R125" s="21"/>
    </row>
    <row r="126" spans="1:18" ht="15.75" customHeight="1" x14ac:dyDescent="0.2">
      <c r="A126" s="21">
        <v>343000</v>
      </c>
      <c r="B126" s="50" t="s">
        <v>2731</v>
      </c>
      <c r="C126" s="22">
        <v>0</v>
      </c>
      <c r="D126" s="23">
        <v>17</v>
      </c>
      <c r="E126" s="24">
        <v>27</v>
      </c>
      <c r="F126" s="25">
        <v>12</v>
      </c>
      <c r="G126" s="26">
        <v>17</v>
      </c>
      <c r="H126" s="23">
        <v>0</v>
      </c>
      <c r="I126" s="23">
        <v>11</v>
      </c>
      <c r="J126" s="23">
        <v>0</v>
      </c>
      <c r="K126" s="27">
        <v>28</v>
      </c>
      <c r="L126" s="27">
        <v>28</v>
      </c>
      <c r="M126" s="28">
        <v>23</v>
      </c>
      <c r="N126" s="29">
        <v>8</v>
      </c>
      <c r="O126" s="30">
        <v>2.5</v>
      </c>
      <c r="P126" s="21">
        <v>250</v>
      </c>
      <c r="Q126" s="21">
        <v>0</v>
      </c>
      <c r="R126" s="21"/>
    </row>
    <row r="127" spans="1:18" ht="15.75" customHeight="1" x14ac:dyDescent="0.2">
      <c r="A127" s="21">
        <v>350000</v>
      </c>
      <c r="B127" s="38" t="s">
        <v>2732</v>
      </c>
      <c r="C127" s="22">
        <v>8</v>
      </c>
      <c r="D127" s="23">
        <v>15</v>
      </c>
      <c r="E127" s="24">
        <v>7</v>
      </c>
      <c r="F127" s="25">
        <v>8</v>
      </c>
      <c r="G127" s="26">
        <v>6</v>
      </c>
      <c r="H127" s="23">
        <v>16</v>
      </c>
      <c r="I127" s="23">
        <v>-3</v>
      </c>
      <c r="J127" s="23">
        <v>0</v>
      </c>
      <c r="K127" s="27">
        <v>6</v>
      </c>
      <c r="L127" s="27">
        <v>6</v>
      </c>
      <c r="M127" s="28">
        <v>9</v>
      </c>
      <c r="N127" s="29">
        <v>0</v>
      </c>
      <c r="O127" s="30">
        <v>4.5</v>
      </c>
      <c r="P127" s="21">
        <v>450</v>
      </c>
      <c r="Q127" s="21">
        <v>0</v>
      </c>
      <c r="R127" s="21"/>
    </row>
    <row r="128" spans="1:18" ht="15.75" customHeight="1" x14ac:dyDescent="0.2">
      <c r="A128" s="21">
        <v>351000</v>
      </c>
      <c r="B128" s="50" t="s">
        <v>2733</v>
      </c>
      <c r="C128" s="22">
        <v>20</v>
      </c>
      <c r="D128" s="23">
        <v>39</v>
      </c>
      <c r="E128" s="24">
        <v>17</v>
      </c>
      <c r="F128" s="25">
        <v>18</v>
      </c>
      <c r="G128" s="26">
        <v>15</v>
      </c>
      <c r="H128" s="23">
        <v>16</v>
      </c>
      <c r="I128" s="23">
        <v>-3</v>
      </c>
      <c r="J128" s="23">
        <v>0</v>
      </c>
      <c r="K128" s="27">
        <v>16</v>
      </c>
      <c r="L128" s="27">
        <v>16</v>
      </c>
      <c r="M128" s="28">
        <v>23</v>
      </c>
      <c r="N128" s="29">
        <v>0</v>
      </c>
      <c r="O128" s="30">
        <v>11.7</v>
      </c>
      <c r="P128" s="21">
        <v>450</v>
      </c>
      <c r="Q128" s="21">
        <v>0</v>
      </c>
      <c r="R128" s="21"/>
    </row>
    <row r="129" spans="1:18" ht="15.75" customHeight="1" x14ac:dyDescent="0.2">
      <c r="A129" s="21">
        <v>352000</v>
      </c>
      <c r="B129" s="50" t="s">
        <v>2734</v>
      </c>
      <c r="C129" s="22">
        <v>6</v>
      </c>
      <c r="D129" s="23">
        <v>18</v>
      </c>
      <c r="E129" s="24">
        <v>7</v>
      </c>
      <c r="F129" s="25">
        <v>8</v>
      </c>
      <c r="G129" s="26">
        <v>5</v>
      </c>
      <c r="H129" s="23">
        <v>16</v>
      </c>
      <c r="I129" s="23">
        <v>-3</v>
      </c>
      <c r="J129" s="23">
        <v>0</v>
      </c>
      <c r="K129" s="27">
        <v>5</v>
      </c>
      <c r="L129" s="27">
        <v>5</v>
      </c>
      <c r="M129" s="28">
        <v>7</v>
      </c>
      <c r="N129" s="29">
        <v>0</v>
      </c>
      <c r="O129" s="30">
        <v>3.7</v>
      </c>
      <c r="P129" s="21">
        <v>450</v>
      </c>
      <c r="Q129" s="21">
        <v>0</v>
      </c>
      <c r="R129" s="21"/>
    </row>
    <row r="130" spans="1:18" ht="15.75" customHeight="1" x14ac:dyDescent="0.2">
      <c r="A130" s="21">
        <v>353000</v>
      </c>
      <c r="B130" s="50" t="s">
        <v>2735</v>
      </c>
      <c r="C130" s="22">
        <v>12</v>
      </c>
      <c r="D130" s="23">
        <v>23</v>
      </c>
      <c r="E130" s="24">
        <v>11</v>
      </c>
      <c r="F130" s="25">
        <v>11</v>
      </c>
      <c r="G130" s="26">
        <v>9</v>
      </c>
      <c r="H130" s="23">
        <v>16</v>
      </c>
      <c r="I130" s="23">
        <v>-3</v>
      </c>
      <c r="J130" s="23">
        <v>0</v>
      </c>
      <c r="K130" s="27">
        <v>9</v>
      </c>
      <c r="L130" s="27">
        <v>9</v>
      </c>
      <c r="M130" s="28">
        <v>14</v>
      </c>
      <c r="N130" s="29">
        <v>0</v>
      </c>
      <c r="O130" s="30">
        <v>6.9</v>
      </c>
      <c r="P130" s="21">
        <v>450</v>
      </c>
      <c r="Q130" s="21">
        <v>0</v>
      </c>
      <c r="R130" s="21"/>
    </row>
    <row r="131" spans="1:18" ht="15.75" customHeight="1" x14ac:dyDescent="0.2">
      <c r="A131" s="21">
        <v>360000</v>
      </c>
      <c r="B131" s="38" t="s">
        <v>2736</v>
      </c>
      <c r="C131" s="22">
        <v>0</v>
      </c>
      <c r="D131" s="23">
        <v>9</v>
      </c>
      <c r="E131" s="24">
        <v>8</v>
      </c>
      <c r="F131" s="25">
        <v>10</v>
      </c>
      <c r="G131" s="26">
        <v>9</v>
      </c>
      <c r="H131" s="23">
        <v>7</v>
      </c>
      <c r="I131" s="23">
        <v>7</v>
      </c>
      <c r="J131" s="23">
        <v>0</v>
      </c>
      <c r="K131" s="27">
        <v>8</v>
      </c>
      <c r="L131" s="27">
        <v>8</v>
      </c>
      <c r="M131" s="28">
        <v>8</v>
      </c>
      <c r="N131" s="29">
        <v>0</v>
      </c>
      <c r="O131" s="30">
        <v>1.4</v>
      </c>
      <c r="P131" s="21">
        <v>400</v>
      </c>
      <c r="Q131" s="21">
        <v>0</v>
      </c>
      <c r="R131" s="21"/>
    </row>
    <row r="132" spans="1:18" ht="15.75" customHeight="1" x14ac:dyDescent="0.2">
      <c r="A132" s="21">
        <v>361000</v>
      </c>
      <c r="B132" s="50" t="s">
        <v>2737</v>
      </c>
      <c r="C132" s="22">
        <v>0</v>
      </c>
      <c r="D132" s="23">
        <v>23</v>
      </c>
      <c r="E132" s="24">
        <v>21</v>
      </c>
      <c r="F132" s="25">
        <v>26</v>
      </c>
      <c r="G132" s="26">
        <v>23</v>
      </c>
      <c r="H132" s="23">
        <v>7</v>
      </c>
      <c r="I132" s="23">
        <v>7</v>
      </c>
      <c r="J132" s="23">
        <v>0</v>
      </c>
      <c r="K132" s="27">
        <v>21</v>
      </c>
      <c r="L132" s="27">
        <v>21</v>
      </c>
      <c r="M132" s="28">
        <v>21</v>
      </c>
      <c r="N132" s="29">
        <v>0</v>
      </c>
      <c r="O132" s="30">
        <v>3.5</v>
      </c>
      <c r="P132" s="21">
        <v>400</v>
      </c>
      <c r="Q132" s="21">
        <v>0</v>
      </c>
      <c r="R132" s="21"/>
    </row>
    <row r="133" spans="1:18" ht="15.75" customHeight="1" x14ac:dyDescent="0.2">
      <c r="A133" s="21">
        <v>362000</v>
      </c>
      <c r="B133" s="50" t="s">
        <v>2738</v>
      </c>
      <c r="C133" s="22">
        <v>0</v>
      </c>
      <c r="D133" s="23">
        <v>14</v>
      </c>
      <c r="E133" s="24">
        <v>12</v>
      </c>
      <c r="F133" s="25">
        <v>15</v>
      </c>
      <c r="G133" s="26">
        <v>13</v>
      </c>
      <c r="H133" s="23">
        <v>7</v>
      </c>
      <c r="I133" s="23">
        <v>7</v>
      </c>
      <c r="J133" s="23">
        <v>0</v>
      </c>
      <c r="K133" s="27">
        <v>13</v>
      </c>
      <c r="L133" s="27">
        <v>13</v>
      </c>
      <c r="M133" s="28">
        <v>13</v>
      </c>
      <c r="N133" s="29">
        <v>0</v>
      </c>
      <c r="O133" s="30">
        <v>2.1</v>
      </c>
      <c r="P133" s="21">
        <v>400</v>
      </c>
      <c r="Q133" s="21">
        <v>0</v>
      </c>
      <c r="R133" s="21"/>
    </row>
    <row r="134" spans="1:18" ht="15.75" customHeight="1" x14ac:dyDescent="0.2">
      <c r="A134" s="21">
        <v>363000</v>
      </c>
      <c r="B134" s="50" t="s">
        <v>2739</v>
      </c>
      <c r="C134" s="22">
        <v>0</v>
      </c>
      <c r="D134" s="23">
        <v>14</v>
      </c>
      <c r="E134" s="24">
        <v>12</v>
      </c>
      <c r="F134" s="25">
        <v>15</v>
      </c>
      <c r="G134" s="26">
        <v>13</v>
      </c>
      <c r="H134" s="23">
        <v>7</v>
      </c>
      <c r="I134" s="23">
        <v>7</v>
      </c>
      <c r="J134" s="23">
        <v>0</v>
      </c>
      <c r="K134" s="27">
        <v>13</v>
      </c>
      <c r="L134" s="27">
        <v>13</v>
      </c>
      <c r="M134" s="28">
        <v>13</v>
      </c>
      <c r="N134" s="29">
        <v>0</v>
      </c>
      <c r="O134" s="30">
        <v>2.1</v>
      </c>
      <c r="P134" s="21">
        <v>400</v>
      </c>
      <c r="Q134" s="21">
        <v>0</v>
      </c>
      <c r="R134" s="21"/>
    </row>
    <row r="135" spans="1:18" ht="15.75" customHeight="1" x14ac:dyDescent="0.2">
      <c r="A135" s="21">
        <v>370000</v>
      </c>
      <c r="B135" s="38" t="s">
        <v>2740</v>
      </c>
      <c r="C135" s="22">
        <v>0</v>
      </c>
      <c r="D135" s="23">
        <v>8</v>
      </c>
      <c r="E135" s="24">
        <v>10</v>
      </c>
      <c r="F135" s="25">
        <v>5</v>
      </c>
      <c r="G135" s="26">
        <v>6</v>
      </c>
      <c r="H135" s="23">
        <v>4</v>
      </c>
      <c r="I135" s="23">
        <v>8</v>
      </c>
      <c r="J135" s="23">
        <v>0</v>
      </c>
      <c r="K135" s="27">
        <v>5</v>
      </c>
      <c r="L135" s="27">
        <v>5</v>
      </c>
      <c r="M135" s="28">
        <v>6</v>
      </c>
      <c r="N135" s="29">
        <v>0</v>
      </c>
      <c r="O135" s="30">
        <v>0.9</v>
      </c>
      <c r="P135" s="21">
        <v>200</v>
      </c>
      <c r="Q135" s="21">
        <v>0</v>
      </c>
      <c r="R135" s="21"/>
    </row>
    <row r="136" spans="1:18" ht="15.75" customHeight="1" x14ac:dyDescent="0.2">
      <c r="A136" s="21">
        <v>371000</v>
      </c>
      <c r="B136" s="50" t="s">
        <v>2741</v>
      </c>
      <c r="C136" s="22">
        <v>0</v>
      </c>
      <c r="D136" s="23">
        <v>20</v>
      </c>
      <c r="E136" s="24">
        <v>27</v>
      </c>
      <c r="F136" s="25">
        <v>13</v>
      </c>
      <c r="G136" s="26">
        <v>17</v>
      </c>
      <c r="H136" s="23">
        <v>4</v>
      </c>
      <c r="I136" s="23">
        <v>8</v>
      </c>
      <c r="J136" s="23">
        <v>0</v>
      </c>
      <c r="K136" s="27">
        <v>12</v>
      </c>
      <c r="L136" s="27">
        <v>12</v>
      </c>
      <c r="M136" s="28">
        <v>16</v>
      </c>
      <c r="N136" s="29">
        <v>0</v>
      </c>
      <c r="O136" s="30">
        <v>2.2999999999999998</v>
      </c>
      <c r="P136" s="21">
        <v>200</v>
      </c>
      <c r="Q136" s="21">
        <v>0</v>
      </c>
      <c r="R136" s="21"/>
    </row>
    <row r="137" spans="1:18" ht="15.75" customHeight="1" x14ac:dyDescent="0.2">
      <c r="A137" s="21">
        <v>372000</v>
      </c>
      <c r="B137" s="50" t="s">
        <v>2742</v>
      </c>
      <c r="C137" s="22">
        <v>0</v>
      </c>
      <c r="D137" s="23">
        <v>12</v>
      </c>
      <c r="E137" s="24">
        <v>16</v>
      </c>
      <c r="F137" s="25">
        <v>8</v>
      </c>
      <c r="G137" s="26">
        <v>10</v>
      </c>
      <c r="H137" s="23">
        <v>4</v>
      </c>
      <c r="I137" s="23">
        <v>8</v>
      </c>
      <c r="J137" s="23">
        <v>0</v>
      </c>
      <c r="K137" s="27">
        <v>7</v>
      </c>
      <c r="L137" s="27">
        <v>7</v>
      </c>
      <c r="M137" s="28">
        <v>9</v>
      </c>
      <c r="N137" s="29">
        <v>0</v>
      </c>
      <c r="O137" s="30">
        <v>1.4</v>
      </c>
      <c r="P137" s="21">
        <v>200</v>
      </c>
      <c r="Q137" s="21">
        <v>0</v>
      </c>
      <c r="R137" s="21"/>
    </row>
    <row r="138" spans="1:18" ht="15.75" customHeight="1" x14ac:dyDescent="0.2">
      <c r="A138" s="21">
        <v>373000</v>
      </c>
      <c r="B138" s="50" t="s">
        <v>2743</v>
      </c>
      <c r="C138" s="22">
        <v>0</v>
      </c>
      <c r="D138" s="23">
        <v>12</v>
      </c>
      <c r="E138" s="24">
        <v>16</v>
      </c>
      <c r="F138" s="25">
        <v>8</v>
      </c>
      <c r="G138" s="26">
        <v>10</v>
      </c>
      <c r="H138" s="23">
        <v>4</v>
      </c>
      <c r="I138" s="23">
        <v>8</v>
      </c>
      <c r="J138" s="23">
        <v>0</v>
      </c>
      <c r="K138" s="27">
        <v>7</v>
      </c>
      <c r="L138" s="27">
        <v>7</v>
      </c>
      <c r="M138" s="28">
        <v>9</v>
      </c>
      <c r="N138" s="29">
        <v>0</v>
      </c>
      <c r="O138" s="30">
        <v>1.4</v>
      </c>
      <c r="P138" s="21">
        <v>200</v>
      </c>
      <c r="Q138" s="21">
        <v>0</v>
      </c>
      <c r="R138" s="21"/>
    </row>
    <row r="139" spans="1:18" ht="15.75" customHeight="1" x14ac:dyDescent="0.2">
      <c r="A139" s="21">
        <v>380000</v>
      </c>
      <c r="B139" s="38" t="s">
        <v>2744</v>
      </c>
      <c r="C139" s="22">
        <v>0</v>
      </c>
      <c r="D139" s="23">
        <v>14</v>
      </c>
      <c r="E139" s="24">
        <v>43</v>
      </c>
      <c r="F139" s="25">
        <v>7</v>
      </c>
      <c r="G139" s="26">
        <v>17</v>
      </c>
      <c r="H139" s="23">
        <v>10</v>
      </c>
      <c r="I139" s="23">
        <v>10</v>
      </c>
      <c r="J139" s="23">
        <v>-10</v>
      </c>
      <c r="K139" s="27">
        <v>13</v>
      </c>
      <c r="L139" s="27">
        <v>13</v>
      </c>
      <c r="M139" s="28">
        <v>13</v>
      </c>
      <c r="N139" s="29">
        <v>0</v>
      </c>
      <c r="O139" s="30">
        <v>3</v>
      </c>
      <c r="P139" s="21">
        <v>250</v>
      </c>
      <c r="Q139" s="21">
        <v>0</v>
      </c>
      <c r="R139" s="21"/>
    </row>
    <row r="140" spans="1:18" ht="15.75" customHeight="1" x14ac:dyDescent="0.2">
      <c r="A140" s="21">
        <v>381000</v>
      </c>
      <c r="B140" s="50" t="s">
        <v>2745</v>
      </c>
      <c r="C140" s="22">
        <v>0</v>
      </c>
      <c r="D140" s="23">
        <v>41</v>
      </c>
      <c r="E140" s="24">
        <v>28</v>
      </c>
      <c r="F140" s="25">
        <v>29</v>
      </c>
      <c r="G140" s="26">
        <v>35</v>
      </c>
      <c r="H140" s="23">
        <v>4</v>
      </c>
      <c r="I140" s="23">
        <v>8</v>
      </c>
      <c r="J140" s="23">
        <v>0</v>
      </c>
      <c r="K140" s="27">
        <v>49</v>
      </c>
      <c r="L140" s="27">
        <v>49</v>
      </c>
      <c r="M140" s="28">
        <v>49</v>
      </c>
      <c r="N140" s="29">
        <v>0</v>
      </c>
      <c r="O140" s="30">
        <v>4</v>
      </c>
      <c r="P140" s="21">
        <v>250</v>
      </c>
      <c r="Q140" s="21">
        <v>0</v>
      </c>
      <c r="R140" s="21"/>
    </row>
    <row r="141" spans="1:18" ht="15.75" customHeight="1" x14ac:dyDescent="0.2">
      <c r="A141" s="21">
        <v>382000</v>
      </c>
      <c r="B141" s="50" t="s">
        <v>2746</v>
      </c>
      <c r="C141" s="22">
        <v>0</v>
      </c>
      <c r="D141" s="23">
        <v>12</v>
      </c>
      <c r="E141" s="24">
        <v>16</v>
      </c>
      <c r="F141" s="25">
        <v>8</v>
      </c>
      <c r="G141" s="26">
        <v>10</v>
      </c>
      <c r="H141" s="23">
        <v>4</v>
      </c>
      <c r="I141" s="23">
        <v>8</v>
      </c>
      <c r="J141" s="23">
        <v>0</v>
      </c>
      <c r="K141" s="27">
        <v>14</v>
      </c>
      <c r="L141" s="27">
        <v>14</v>
      </c>
      <c r="M141" s="28">
        <v>14</v>
      </c>
      <c r="N141" s="29">
        <v>0</v>
      </c>
      <c r="O141" s="30">
        <v>1.6</v>
      </c>
      <c r="P141" s="21">
        <v>250</v>
      </c>
      <c r="Q141" s="21">
        <v>0</v>
      </c>
      <c r="R141" s="21"/>
    </row>
    <row r="142" spans="1:18" ht="15.75" customHeight="1" x14ac:dyDescent="0.2">
      <c r="A142" s="21">
        <v>383000</v>
      </c>
      <c r="B142" s="50" t="s">
        <v>2747</v>
      </c>
      <c r="C142" s="22">
        <v>0</v>
      </c>
      <c r="D142" s="23">
        <v>12</v>
      </c>
      <c r="E142" s="24">
        <v>16</v>
      </c>
      <c r="F142" s="25">
        <v>8</v>
      </c>
      <c r="G142" s="26">
        <v>10</v>
      </c>
      <c r="H142" s="23">
        <v>4</v>
      </c>
      <c r="I142" s="23">
        <v>8</v>
      </c>
      <c r="J142" s="23">
        <v>0</v>
      </c>
      <c r="K142" s="27">
        <v>14</v>
      </c>
      <c r="L142" s="27">
        <v>14</v>
      </c>
      <c r="M142" s="28">
        <v>14</v>
      </c>
      <c r="N142" s="29">
        <v>0</v>
      </c>
      <c r="O142" s="30">
        <v>1.6</v>
      </c>
      <c r="P142" s="21">
        <v>250</v>
      </c>
      <c r="Q142" s="21">
        <v>0</v>
      </c>
      <c r="R142" s="21"/>
    </row>
    <row r="143" spans="1:18" ht="15.75" customHeight="1" x14ac:dyDescent="0.2">
      <c r="A143" s="21">
        <v>390000</v>
      </c>
      <c r="B143" s="38" t="s">
        <v>2748</v>
      </c>
      <c r="C143" s="22">
        <v>8</v>
      </c>
      <c r="D143" s="23">
        <v>14</v>
      </c>
      <c r="E143" s="24">
        <v>6</v>
      </c>
      <c r="F143" s="25">
        <v>8</v>
      </c>
      <c r="G143" s="26">
        <v>5</v>
      </c>
      <c r="H143" s="23">
        <v>16</v>
      </c>
      <c r="I143" s="23">
        <v>-5</v>
      </c>
      <c r="J143" s="23">
        <v>-2</v>
      </c>
      <c r="K143" s="27">
        <v>6</v>
      </c>
      <c r="L143" s="27">
        <v>6</v>
      </c>
      <c r="M143" s="28">
        <v>9</v>
      </c>
      <c r="N143" s="29">
        <v>0</v>
      </c>
      <c r="O143" s="30">
        <v>4.2</v>
      </c>
      <c r="P143" s="21">
        <v>400</v>
      </c>
      <c r="Q143" s="21">
        <v>0</v>
      </c>
      <c r="R143" s="21"/>
    </row>
    <row r="144" spans="1:18" ht="15.75" customHeight="1" x14ac:dyDescent="0.2">
      <c r="A144" s="21">
        <v>391000</v>
      </c>
      <c r="B144" s="50" t="s">
        <v>2749</v>
      </c>
      <c r="C144" s="22">
        <v>20</v>
      </c>
      <c r="D144" s="23">
        <v>37</v>
      </c>
      <c r="E144" s="24">
        <v>16</v>
      </c>
      <c r="F144" s="25">
        <v>18</v>
      </c>
      <c r="G144" s="26">
        <v>13</v>
      </c>
      <c r="H144" s="23">
        <v>16</v>
      </c>
      <c r="I144" s="23">
        <v>-5</v>
      </c>
      <c r="J144" s="23">
        <v>-2</v>
      </c>
      <c r="K144" s="27">
        <v>16</v>
      </c>
      <c r="L144" s="27">
        <v>16</v>
      </c>
      <c r="M144" s="28">
        <v>23</v>
      </c>
      <c r="N144" s="29">
        <v>0</v>
      </c>
      <c r="O144" s="30">
        <v>10.9</v>
      </c>
      <c r="P144" s="21">
        <v>400</v>
      </c>
      <c r="Q144" s="21">
        <v>0</v>
      </c>
      <c r="R144" s="21"/>
    </row>
    <row r="145" spans="1:18" ht="15.75" customHeight="1" x14ac:dyDescent="0.2">
      <c r="A145" s="21">
        <v>392000</v>
      </c>
      <c r="B145" s="50" t="s">
        <v>2750</v>
      </c>
      <c r="C145" s="22">
        <v>6</v>
      </c>
      <c r="D145" s="23">
        <v>17</v>
      </c>
      <c r="E145" s="24">
        <v>7</v>
      </c>
      <c r="F145" s="25">
        <v>8</v>
      </c>
      <c r="G145" s="26">
        <v>4</v>
      </c>
      <c r="H145" s="23">
        <v>16</v>
      </c>
      <c r="I145" s="23">
        <v>-5</v>
      </c>
      <c r="J145" s="23">
        <v>-2</v>
      </c>
      <c r="K145" s="27">
        <v>5</v>
      </c>
      <c r="L145" s="27">
        <v>5</v>
      </c>
      <c r="M145" s="28">
        <v>8</v>
      </c>
      <c r="N145" s="29">
        <v>0</v>
      </c>
      <c r="O145" s="30">
        <v>3.5</v>
      </c>
      <c r="P145" s="21">
        <v>400</v>
      </c>
      <c r="Q145" s="21">
        <v>0</v>
      </c>
      <c r="R145" s="21"/>
    </row>
    <row r="146" spans="1:18" ht="15.75" customHeight="1" x14ac:dyDescent="0.2">
      <c r="A146" s="21">
        <v>393000</v>
      </c>
      <c r="B146" s="50" t="s">
        <v>2751</v>
      </c>
      <c r="C146" s="22">
        <v>12</v>
      </c>
      <c r="D146" s="23">
        <v>22</v>
      </c>
      <c r="E146" s="24">
        <v>10</v>
      </c>
      <c r="F146" s="25">
        <v>11</v>
      </c>
      <c r="G146" s="26">
        <v>8</v>
      </c>
      <c r="H146" s="23">
        <v>16</v>
      </c>
      <c r="I146" s="23">
        <v>-5</v>
      </c>
      <c r="J146" s="23">
        <v>-2</v>
      </c>
      <c r="K146" s="27">
        <v>9</v>
      </c>
      <c r="L146" s="27">
        <v>9</v>
      </c>
      <c r="M146" s="28">
        <v>14</v>
      </c>
      <c r="N146" s="29">
        <v>0</v>
      </c>
      <c r="O146" s="30">
        <v>6.4</v>
      </c>
      <c r="P146" s="21">
        <v>400</v>
      </c>
      <c r="Q146" s="21">
        <v>0</v>
      </c>
      <c r="R146" s="21"/>
    </row>
    <row r="147" spans="1:18" ht="15.75" customHeight="1" x14ac:dyDescent="0.2">
      <c r="A147" s="21">
        <v>400000</v>
      </c>
      <c r="B147" s="38" t="s">
        <v>2752</v>
      </c>
      <c r="C147" s="22">
        <v>0</v>
      </c>
      <c r="D147" s="23">
        <v>6</v>
      </c>
      <c r="E147" s="24">
        <v>8</v>
      </c>
      <c r="F147" s="25">
        <v>5</v>
      </c>
      <c r="G147" s="26">
        <v>6</v>
      </c>
      <c r="H147" s="23">
        <v>0</v>
      </c>
      <c r="I147" s="23">
        <v>25</v>
      </c>
      <c r="J147" s="23">
        <v>0</v>
      </c>
      <c r="K147" s="27">
        <v>7</v>
      </c>
      <c r="L147" s="27">
        <v>7</v>
      </c>
      <c r="M147" s="28">
        <v>9</v>
      </c>
      <c r="N147" s="29">
        <v>9</v>
      </c>
      <c r="O147" s="30">
        <v>0.8</v>
      </c>
      <c r="P147" s="21">
        <v>150</v>
      </c>
      <c r="Q147" s="21">
        <v>0</v>
      </c>
      <c r="R147" s="21"/>
    </row>
    <row r="148" spans="1:18" ht="15.75" customHeight="1" x14ac:dyDescent="0.2">
      <c r="A148" s="21">
        <v>401000</v>
      </c>
      <c r="B148" s="50" t="s">
        <v>2753</v>
      </c>
      <c r="C148" s="22">
        <v>0</v>
      </c>
      <c r="D148" s="23">
        <v>23</v>
      </c>
      <c r="E148" s="24">
        <v>33</v>
      </c>
      <c r="F148" s="25">
        <v>19</v>
      </c>
      <c r="G148" s="26">
        <v>25</v>
      </c>
      <c r="H148" s="23">
        <v>0</v>
      </c>
      <c r="I148" s="23">
        <v>25</v>
      </c>
      <c r="J148" s="23">
        <v>0</v>
      </c>
      <c r="K148" s="27">
        <v>26</v>
      </c>
      <c r="L148" s="27">
        <v>26</v>
      </c>
      <c r="M148" s="28">
        <v>35</v>
      </c>
      <c r="N148" s="29">
        <v>35</v>
      </c>
      <c r="O148" s="30">
        <v>3</v>
      </c>
      <c r="P148" s="21">
        <v>150</v>
      </c>
      <c r="Q148" s="21">
        <v>0</v>
      </c>
      <c r="R148" s="21"/>
    </row>
    <row r="149" spans="1:18" ht="15.75" customHeight="1" x14ac:dyDescent="0.2">
      <c r="A149" s="21">
        <v>402000</v>
      </c>
      <c r="B149" s="50" t="s">
        <v>2754</v>
      </c>
      <c r="C149" s="22">
        <v>0</v>
      </c>
      <c r="D149" s="23">
        <v>9</v>
      </c>
      <c r="E149" s="24">
        <v>13</v>
      </c>
      <c r="F149" s="25">
        <v>8</v>
      </c>
      <c r="G149" s="26">
        <v>10</v>
      </c>
      <c r="H149" s="23">
        <v>0</v>
      </c>
      <c r="I149" s="23">
        <v>25</v>
      </c>
      <c r="J149" s="23">
        <v>0</v>
      </c>
      <c r="K149" s="27">
        <v>10</v>
      </c>
      <c r="L149" s="27">
        <v>10</v>
      </c>
      <c r="M149" s="28">
        <v>14</v>
      </c>
      <c r="N149" s="29">
        <v>14</v>
      </c>
      <c r="O149" s="30">
        <v>1.2</v>
      </c>
      <c r="P149" s="21">
        <v>150</v>
      </c>
      <c r="Q149" s="21">
        <v>0</v>
      </c>
      <c r="R149" s="21"/>
    </row>
    <row r="150" spans="1:18" ht="15.75" customHeight="1" x14ac:dyDescent="0.2">
      <c r="A150" s="21">
        <v>403000</v>
      </c>
      <c r="B150" s="50" t="s">
        <v>2755</v>
      </c>
      <c r="C150" s="22">
        <v>0</v>
      </c>
      <c r="D150" s="23">
        <v>13</v>
      </c>
      <c r="E150" s="24">
        <v>27</v>
      </c>
      <c r="F150" s="25">
        <v>16</v>
      </c>
      <c r="G150" s="26">
        <v>21</v>
      </c>
      <c r="H150" s="23">
        <v>0</v>
      </c>
      <c r="I150" s="23">
        <v>25</v>
      </c>
      <c r="J150" s="23">
        <v>0</v>
      </c>
      <c r="K150" s="27">
        <v>22</v>
      </c>
      <c r="L150" s="27">
        <v>22</v>
      </c>
      <c r="M150" s="28">
        <v>29</v>
      </c>
      <c r="N150" s="29">
        <v>29</v>
      </c>
      <c r="O150" s="30">
        <v>2.5</v>
      </c>
      <c r="P150" s="21">
        <v>150</v>
      </c>
      <c r="Q150" s="21">
        <v>0</v>
      </c>
      <c r="R150" s="21"/>
    </row>
    <row r="151" spans="1:18" ht="15.75" customHeight="1" x14ac:dyDescent="0.2">
      <c r="A151" s="21">
        <v>410000</v>
      </c>
      <c r="B151" s="38" t="s">
        <v>2756</v>
      </c>
      <c r="C151" s="22">
        <v>0</v>
      </c>
      <c r="D151" s="23">
        <v>7</v>
      </c>
      <c r="E151" s="24">
        <v>8</v>
      </c>
      <c r="F151" s="25">
        <v>5</v>
      </c>
      <c r="G151" s="26">
        <v>6</v>
      </c>
      <c r="H151" s="23">
        <v>0</v>
      </c>
      <c r="I151" s="23">
        <v>17</v>
      </c>
      <c r="J151" s="23">
        <v>0</v>
      </c>
      <c r="K151" s="27">
        <v>7</v>
      </c>
      <c r="L151" s="27">
        <v>7</v>
      </c>
      <c r="M151" s="28">
        <v>9</v>
      </c>
      <c r="N151" s="29">
        <v>3</v>
      </c>
      <c r="O151" s="30">
        <v>0.8</v>
      </c>
      <c r="P151" s="21">
        <v>150</v>
      </c>
      <c r="Q151" s="21">
        <v>0</v>
      </c>
      <c r="R151" s="21"/>
    </row>
    <row r="152" spans="1:18" ht="15.75" customHeight="1" x14ac:dyDescent="0.2">
      <c r="A152" s="21">
        <v>411000</v>
      </c>
      <c r="B152" s="50" t="s">
        <v>2757</v>
      </c>
      <c r="C152" s="22">
        <v>0</v>
      </c>
      <c r="D152" s="23">
        <v>19</v>
      </c>
      <c r="E152" s="24">
        <v>22</v>
      </c>
      <c r="F152" s="25">
        <v>13</v>
      </c>
      <c r="G152" s="26">
        <v>17</v>
      </c>
      <c r="H152" s="23">
        <v>0</v>
      </c>
      <c r="I152" s="23">
        <v>17</v>
      </c>
      <c r="J152" s="23">
        <v>0</v>
      </c>
      <c r="K152" s="27">
        <v>18</v>
      </c>
      <c r="L152" s="27">
        <v>18</v>
      </c>
      <c r="M152" s="28">
        <v>23</v>
      </c>
      <c r="N152" s="29">
        <v>8</v>
      </c>
      <c r="O152" s="30">
        <v>2</v>
      </c>
      <c r="P152" s="21">
        <v>150</v>
      </c>
      <c r="Q152" s="21">
        <v>0</v>
      </c>
      <c r="R152" s="21"/>
    </row>
    <row r="153" spans="1:18" ht="15.75" customHeight="1" x14ac:dyDescent="0.2">
      <c r="A153" s="21">
        <v>412000</v>
      </c>
      <c r="B153" s="50" t="s">
        <v>2758</v>
      </c>
      <c r="C153" s="22">
        <v>0</v>
      </c>
      <c r="D153" s="23">
        <v>11</v>
      </c>
      <c r="E153" s="24">
        <v>13</v>
      </c>
      <c r="F153" s="25">
        <v>8</v>
      </c>
      <c r="G153" s="26">
        <v>10</v>
      </c>
      <c r="H153" s="23">
        <v>0</v>
      </c>
      <c r="I153" s="23">
        <v>17</v>
      </c>
      <c r="J153" s="23">
        <v>0</v>
      </c>
      <c r="K153" s="27">
        <v>10</v>
      </c>
      <c r="L153" s="27">
        <v>10</v>
      </c>
      <c r="M153" s="28">
        <v>14</v>
      </c>
      <c r="N153" s="29">
        <v>5</v>
      </c>
      <c r="O153" s="30">
        <v>1.2</v>
      </c>
      <c r="P153" s="21">
        <v>150</v>
      </c>
      <c r="Q153" s="21">
        <v>0</v>
      </c>
      <c r="R153" s="21"/>
    </row>
    <row r="154" spans="1:18" ht="15.75" customHeight="1" x14ac:dyDescent="0.2">
      <c r="A154" s="21">
        <v>413000</v>
      </c>
      <c r="B154" s="50" t="s">
        <v>2759</v>
      </c>
      <c r="C154" s="22">
        <v>0</v>
      </c>
      <c r="D154" s="23">
        <v>14</v>
      </c>
      <c r="E154" s="24">
        <v>27</v>
      </c>
      <c r="F154" s="25">
        <v>16</v>
      </c>
      <c r="G154" s="26">
        <v>21</v>
      </c>
      <c r="H154" s="23">
        <v>0</v>
      </c>
      <c r="I154" s="23">
        <v>17</v>
      </c>
      <c r="J154" s="23">
        <v>0</v>
      </c>
      <c r="K154" s="27">
        <v>22</v>
      </c>
      <c r="L154" s="27">
        <v>22</v>
      </c>
      <c r="M154" s="28">
        <v>29</v>
      </c>
      <c r="N154" s="29">
        <v>10</v>
      </c>
      <c r="O154" s="30">
        <v>2.5</v>
      </c>
      <c r="P154" s="21">
        <v>150</v>
      </c>
      <c r="Q154" s="21">
        <v>0</v>
      </c>
      <c r="R154" s="21"/>
    </row>
    <row r="155" spans="1:18" ht="15.75" customHeight="1" x14ac:dyDescent="0.2">
      <c r="A155" s="21">
        <v>420000</v>
      </c>
      <c r="B155" s="38" t="s">
        <v>2760</v>
      </c>
      <c r="C155" s="22">
        <v>8</v>
      </c>
      <c r="D155" s="23">
        <v>21</v>
      </c>
      <c r="E155" s="24">
        <v>10</v>
      </c>
      <c r="F155" s="25">
        <v>11</v>
      </c>
      <c r="G155" s="26">
        <v>14</v>
      </c>
      <c r="H155" s="23">
        <v>15</v>
      </c>
      <c r="I155" s="23">
        <v>-6</v>
      </c>
      <c r="J155" s="23">
        <v>-2</v>
      </c>
      <c r="K155" s="27">
        <v>5</v>
      </c>
      <c r="L155" s="27">
        <v>5</v>
      </c>
      <c r="M155" s="28">
        <v>9</v>
      </c>
      <c r="N155" s="29">
        <v>1</v>
      </c>
      <c r="O155" s="30">
        <v>4.8</v>
      </c>
      <c r="P155" s="21">
        <v>600</v>
      </c>
      <c r="Q155" s="21">
        <v>0</v>
      </c>
      <c r="R155" s="21"/>
    </row>
    <row r="156" spans="1:18" ht="15.75" customHeight="1" x14ac:dyDescent="0.2">
      <c r="A156" s="21">
        <v>421000</v>
      </c>
      <c r="B156" s="50" t="s">
        <v>2761</v>
      </c>
      <c r="C156" s="22">
        <v>19</v>
      </c>
      <c r="D156" s="23">
        <v>52</v>
      </c>
      <c r="E156" s="24">
        <v>26</v>
      </c>
      <c r="F156" s="25">
        <v>29</v>
      </c>
      <c r="G156" s="26">
        <v>34</v>
      </c>
      <c r="H156" s="23">
        <v>15</v>
      </c>
      <c r="I156" s="23">
        <v>-6</v>
      </c>
      <c r="J156" s="23">
        <v>-2</v>
      </c>
      <c r="K156" s="27">
        <v>12</v>
      </c>
      <c r="L156" s="27">
        <v>12</v>
      </c>
      <c r="M156" s="28">
        <v>24</v>
      </c>
      <c r="N156" s="29">
        <v>2</v>
      </c>
      <c r="O156" s="30">
        <v>12</v>
      </c>
      <c r="P156" s="21">
        <v>600</v>
      </c>
      <c r="Q156" s="21">
        <v>0</v>
      </c>
      <c r="R156" s="21"/>
    </row>
    <row r="157" spans="1:18" ht="15.75" customHeight="1" x14ac:dyDescent="0.2">
      <c r="A157" s="21">
        <v>422000</v>
      </c>
      <c r="B157" s="50" t="s">
        <v>2762</v>
      </c>
      <c r="C157" s="22">
        <v>9</v>
      </c>
      <c r="D157" s="23">
        <v>25</v>
      </c>
      <c r="E157" s="24">
        <v>12</v>
      </c>
      <c r="F157" s="25">
        <v>14</v>
      </c>
      <c r="G157" s="26">
        <v>16</v>
      </c>
      <c r="H157" s="23">
        <v>15</v>
      </c>
      <c r="I157" s="23">
        <v>-6</v>
      </c>
      <c r="J157" s="23">
        <v>-2</v>
      </c>
      <c r="K157" s="27">
        <v>6</v>
      </c>
      <c r="L157" s="27">
        <v>6</v>
      </c>
      <c r="M157" s="28">
        <v>11</v>
      </c>
      <c r="N157" s="29">
        <v>1</v>
      </c>
      <c r="O157" s="30">
        <v>5.5</v>
      </c>
      <c r="P157" s="21">
        <v>600</v>
      </c>
      <c r="Q157" s="21">
        <v>0</v>
      </c>
      <c r="R157" s="21"/>
    </row>
    <row r="158" spans="1:18" ht="15.75" customHeight="1" x14ac:dyDescent="0.2">
      <c r="A158" s="21">
        <v>423000</v>
      </c>
      <c r="B158" s="50" t="s">
        <v>2763</v>
      </c>
      <c r="C158" s="22">
        <v>11</v>
      </c>
      <c r="D158" s="23">
        <v>28</v>
      </c>
      <c r="E158" s="24">
        <v>15</v>
      </c>
      <c r="F158" s="25">
        <v>16</v>
      </c>
      <c r="G158" s="26">
        <v>19</v>
      </c>
      <c r="H158" s="23">
        <v>15</v>
      </c>
      <c r="I158" s="23">
        <v>-6</v>
      </c>
      <c r="J158" s="23">
        <v>-2</v>
      </c>
      <c r="K158" s="27">
        <v>7</v>
      </c>
      <c r="L158" s="27">
        <v>7</v>
      </c>
      <c r="M158" s="28">
        <v>14</v>
      </c>
      <c r="N158" s="29">
        <v>1</v>
      </c>
      <c r="O158" s="30">
        <v>6.5</v>
      </c>
      <c r="P158" s="21">
        <v>600</v>
      </c>
      <c r="Q158" s="21">
        <v>0</v>
      </c>
      <c r="R158" s="21"/>
    </row>
    <row r="159" spans="1:18" ht="15.75" customHeight="1" x14ac:dyDescent="0.2">
      <c r="A159" s="21">
        <v>440000</v>
      </c>
      <c r="B159" s="38" t="s">
        <v>513</v>
      </c>
      <c r="C159" s="22">
        <v>18</v>
      </c>
      <c r="D159" s="23">
        <v>36</v>
      </c>
      <c r="E159" s="24">
        <v>22</v>
      </c>
      <c r="F159" s="25">
        <v>22</v>
      </c>
      <c r="G159" s="26">
        <v>18</v>
      </c>
      <c r="H159" s="23">
        <v>15</v>
      </c>
      <c r="I159" s="23">
        <v>-15</v>
      </c>
      <c r="J159" s="23">
        <v>0</v>
      </c>
      <c r="K159" s="27">
        <v>4</v>
      </c>
      <c r="L159" s="27">
        <v>4</v>
      </c>
      <c r="M159" s="28">
        <v>18</v>
      </c>
      <c r="N159" s="29">
        <v>9</v>
      </c>
      <c r="O159" s="30">
        <v>7.5</v>
      </c>
      <c r="P159" s="21">
        <v>900</v>
      </c>
      <c r="Q159" s="21">
        <v>-1</v>
      </c>
      <c r="R159" s="21"/>
    </row>
    <row r="160" spans="1:18" ht="15.75" customHeight="1" x14ac:dyDescent="0.2">
      <c r="A160" s="21">
        <v>441000</v>
      </c>
      <c r="B160" s="50" t="s">
        <v>585</v>
      </c>
      <c r="C160" s="22">
        <v>47</v>
      </c>
      <c r="D160" s="23">
        <v>92</v>
      </c>
      <c r="E160" s="24">
        <v>56</v>
      </c>
      <c r="F160" s="25">
        <v>54</v>
      </c>
      <c r="G160" s="26">
        <v>49</v>
      </c>
      <c r="H160" s="23">
        <v>15</v>
      </c>
      <c r="I160" s="23">
        <v>-15</v>
      </c>
      <c r="J160" s="23">
        <v>0</v>
      </c>
      <c r="K160" s="27">
        <v>11</v>
      </c>
      <c r="L160" s="27">
        <v>11</v>
      </c>
      <c r="M160" s="28">
        <v>45</v>
      </c>
      <c r="N160" s="29">
        <v>22</v>
      </c>
      <c r="O160" s="30">
        <v>19.5</v>
      </c>
      <c r="P160" s="21">
        <v>900</v>
      </c>
      <c r="Q160" s="21">
        <v>-2</v>
      </c>
      <c r="R160" s="21"/>
    </row>
    <row r="161" spans="1:18" ht="15.75" customHeight="1" x14ac:dyDescent="0.2">
      <c r="A161" s="21">
        <v>442000</v>
      </c>
      <c r="B161" s="50" t="s">
        <v>646</v>
      </c>
      <c r="C161" s="22">
        <v>28</v>
      </c>
      <c r="D161" s="23">
        <v>54</v>
      </c>
      <c r="E161" s="24">
        <v>32</v>
      </c>
      <c r="F161" s="25">
        <v>32</v>
      </c>
      <c r="G161" s="26">
        <v>29</v>
      </c>
      <c r="H161" s="23">
        <v>15</v>
      </c>
      <c r="I161" s="23">
        <v>-15</v>
      </c>
      <c r="J161" s="23">
        <v>0</v>
      </c>
      <c r="K161" s="27">
        <v>5</v>
      </c>
      <c r="L161" s="27">
        <v>5</v>
      </c>
      <c r="M161" s="28">
        <v>27</v>
      </c>
      <c r="N161" s="29">
        <v>13</v>
      </c>
      <c r="O161" s="30">
        <v>11.5</v>
      </c>
      <c r="P161" s="21">
        <v>900</v>
      </c>
      <c r="Q161" s="21">
        <v>-1</v>
      </c>
      <c r="R161" s="21"/>
    </row>
    <row r="162" spans="1:18" ht="15.75" customHeight="1" x14ac:dyDescent="0.2">
      <c r="A162" s="21">
        <v>443000</v>
      </c>
      <c r="B162" s="50" t="s">
        <v>704</v>
      </c>
      <c r="C162" s="22">
        <v>28</v>
      </c>
      <c r="D162" s="23">
        <v>54</v>
      </c>
      <c r="E162" s="24">
        <v>32</v>
      </c>
      <c r="F162" s="25">
        <v>32</v>
      </c>
      <c r="G162" s="26">
        <v>29</v>
      </c>
      <c r="H162" s="23">
        <v>15</v>
      </c>
      <c r="I162" s="23">
        <v>-15</v>
      </c>
      <c r="J162" s="23">
        <v>0</v>
      </c>
      <c r="K162" s="27">
        <v>5</v>
      </c>
      <c r="L162" s="27">
        <v>5</v>
      </c>
      <c r="M162" s="28">
        <v>27</v>
      </c>
      <c r="N162" s="29">
        <v>13</v>
      </c>
      <c r="O162" s="30">
        <v>11.5</v>
      </c>
      <c r="P162" s="21">
        <v>900</v>
      </c>
      <c r="Q162" s="21">
        <v>-1</v>
      </c>
      <c r="R162" s="21"/>
    </row>
    <row r="163" spans="1:18" ht="15.75" customHeight="1" x14ac:dyDescent="0.2">
      <c r="A163" s="21">
        <v>450000</v>
      </c>
      <c r="B163" s="38" t="s">
        <v>2764</v>
      </c>
      <c r="C163" s="22">
        <v>8</v>
      </c>
      <c r="D163" s="23">
        <v>22</v>
      </c>
      <c r="E163" s="24">
        <v>12</v>
      </c>
      <c r="F163" s="25">
        <v>11</v>
      </c>
      <c r="G163" s="26">
        <v>11</v>
      </c>
      <c r="H163" s="23">
        <v>13</v>
      </c>
      <c r="I163" s="23">
        <v>-4</v>
      </c>
      <c r="J163" s="23">
        <v>0</v>
      </c>
      <c r="K163" s="27">
        <v>9</v>
      </c>
      <c r="L163" s="27">
        <v>9</v>
      </c>
      <c r="M163" s="28">
        <v>11</v>
      </c>
      <c r="N163" s="29">
        <v>6</v>
      </c>
      <c r="O163" s="30">
        <v>5.0999999999999996</v>
      </c>
      <c r="P163" s="21">
        <v>600</v>
      </c>
      <c r="Q163" s="21">
        <v>0</v>
      </c>
      <c r="R163" s="21"/>
    </row>
    <row r="164" spans="1:18" ht="15.75" customHeight="1" x14ac:dyDescent="0.2">
      <c r="A164" s="21">
        <v>451000</v>
      </c>
      <c r="B164" s="50" t="s">
        <v>2765</v>
      </c>
      <c r="C164" s="22">
        <v>16</v>
      </c>
      <c r="D164" s="23">
        <v>48</v>
      </c>
      <c r="E164" s="24">
        <v>27</v>
      </c>
      <c r="F164" s="25">
        <v>25</v>
      </c>
      <c r="G164" s="26">
        <v>25</v>
      </c>
      <c r="H164" s="23">
        <v>13</v>
      </c>
      <c r="I164" s="23">
        <v>-4</v>
      </c>
      <c r="J164" s="23">
        <v>0</v>
      </c>
      <c r="K164" s="27">
        <v>20</v>
      </c>
      <c r="L164" s="27">
        <v>20</v>
      </c>
      <c r="M164" s="28">
        <v>24</v>
      </c>
      <c r="N164" s="29">
        <v>11</v>
      </c>
      <c r="O164" s="30">
        <v>10.9</v>
      </c>
      <c r="P164" s="21">
        <v>600</v>
      </c>
      <c r="Q164" s="21">
        <v>0</v>
      </c>
      <c r="R164" s="21"/>
    </row>
    <row r="165" spans="1:18" ht="15.75" customHeight="1" x14ac:dyDescent="0.2">
      <c r="A165" s="21">
        <v>452000</v>
      </c>
      <c r="B165" s="50" t="s">
        <v>2766</v>
      </c>
      <c r="C165" s="22">
        <v>8</v>
      </c>
      <c r="D165" s="23">
        <v>24</v>
      </c>
      <c r="E165" s="24">
        <v>14</v>
      </c>
      <c r="F165" s="25">
        <v>12</v>
      </c>
      <c r="G165" s="26">
        <v>12</v>
      </c>
      <c r="H165" s="23">
        <v>13</v>
      </c>
      <c r="I165" s="23">
        <v>-4</v>
      </c>
      <c r="J165" s="23">
        <v>0</v>
      </c>
      <c r="K165" s="27">
        <v>10</v>
      </c>
      <c r="L165" s="27">
        <v>10</v>
      </c>
      <c r="M165" s="28">
        <v>12</v>
      </c>
      <c r="N165" s="29">
        <v>6</v>
      </c>
      <c r="O165" s="30">
        <v>5.4</v>
      </c>
      <c r="P165" s="21">
        <v>600</v>
      </c>
      <c r="Q165" s="21">
        <v>0</v>
      </c>
      <c r="R165" s="21"/>
    </row>
    <row r="166" spans="1:18" ht="15.75" customHeight="1" x14ac:dyDescent="0.2">
      <c r="A166" s="21">
        <v>453000</v>
      </c>
      <c r="B166" s="50" t="s">
        <v>2767</v>
      </c>
      <c r="C166" s="22">
        <v>9</v>
      </c>
      <c r="D166" s="23">
        <v>26</v>
      </c>
      <c r="E166" s="24">
        <v>16</v>
      </c>
      <c r="F166" s="25">
        <v>15</v>
      </c>
      <c r="G166" s="26">
        <v>15</v>
      </c>
      <c r="H166" s="23">
        <v>13</v>
      </c>
      <c r="I166" s="23">
        <v>-4</v>
      </c>
      <c r="J166" s="23">
        <v>0</v>
      </c>
      <c r="K166" s="27">
        <v>12</v>
      </c>
      <c r="L166" s="27">
        <v>12</v>
      </c>
      <c r="M166" s="28">
        <v>14</v>
      </c>
      <c r="N166" s="29">
        <v>7</v>
      </c>
      <c r="O166" s="30">
        <v>6.4</v>
      </c>
      <c r="P166" s="21">
        <v>600</v>
      </c>
      <c r="Q166" s="21">
        <v>0</v>
      </c>
      <c r="R166" s="21"/>
    </row>
    <row r="167" spans="1:18" ht="15.75" customHeight="1" x14ac:dyDescent="0.2">
      <c r="A167" s="21">
        <v>460000</v>
      </c>
      <c r="B167" s="38" t="s">
        <v>515</v>
      </c>
      <c r="C167" s="22">
        <v>0</v>
      </c>
      <c r="D167" s="23">
        <v>11</v>
      </c>
      <c r="E167" s="24">
        <v>15</v>
      </c>
      <c r="F167" s="25">
        <v>22</v>
      </c>
      <c r="G167" s="26">
        <v>8</v>
      </c>
      <c r="H167" s="23">
        <v>0</v>
      </c>
      <c r="I167" s="23">
        <v>7</v>
      </c>
      <c r="J167" s="23">
        <v>0</v>
      </c>
      <c r="K167" s="27">
        <v>36</v>
      </c>
      <c r="L167" s="27">
        <v>36</v>
      </c>
      <c r="M167" s="28">
        <v>16</v>
      </c>
      <c r="N167" s="29">
        <v>0</v>
      </c>
      <c r="O167" s="30">
        <v>1.4</v>
      </c>
      <c r="P167" s="21">
        <v>400</v>
      </c>
      <c r="Q167" s="21">
        <v>0</v>
      </c>
      <c r="R167" s="21"/>
    </row>
    <row r="168" spans="1:18" ht="15.75" customHeight="1" x14ac:dyDescent="0.2">
      <c r="A168" s="21">
        <v>461000</v>
      </c>
      <c r="B168" s="50" t="s">
        <v>587</v>
      </c>
      <c r="C168" s="22">
        <v>0</v>
      </c>
      <c r="D168" s="23">
        <v>31</v>
      </c>
      <c r="E168" s="24">
        <v>38</v>
      </c>
      <c r="F168" s="25">
        <v>58</v>
      </c>
      <c r="G168" s="26">
        <v>21</v>
      </c>
      <c r="H168" s="23">
        <v>0</v>
      </c>
      <c r="I168" s="23">
        <v>7</v>
      </c>
      <c r="J168" s="23">
        <v>0</v>
      </c>
      <c r="K168" s="27">
        <v>94</v>
      </c>
      <c r="L168" s="27">
        <v>94</v>
      </c>
      <c r="M168" s="28">
        <v>40</v>
      </c>
      <c r="N168" s="29">
        <v>0</v>
      </c>
      <c r="O168" s="30">
        <v>3.5</v>
      </c>
      <c r="P168" s="21">
        <v>400</v>
      </c>
      <c r="Q168" s="21">
        <v>0</v>
      </c>
      <c r="R168" s="21"/>
    </row>
    <row r="169" spans="1:18" ht="15.75" customHeight="1" x14ac:dyDescent="0.2">
      <c r="A169" s="21">
        <v>462000</v>
      </c>
      <c r="B169" s="50" t="s">
        <v>648</v>
      </c>
      <c r="C169" s="22">
        <v>0</v>
      </c>
      <c r="D169" s="23">
        <v>12</v>
      </c>
      <c r="E169" s="24">
        <v>13</v>
      </c>
      <c r="F169" s="25">
        <v>24</v>
      </c>
      <c r="G169" s="26">
        <v>8</v>
      </c>
      <c r="H169" s="23">
        <v>0</v>
      </c>
      <c r="I169" s="23">
        <v>7</v>
      </c>
      <c r="J169" s="23">
        <v>0</v>
      </c>
      <c r="K169" s="27">
        <v>32</v>
      </c>
      <c r="L169" s="27">
        <v>32</v>
      </c>
      <c r="M169" s="28">
        <v>14</v>
      </c>
      <c r="N169" s="29">
        <v>0</v>
      </c>
      <c r="O169" s="30">
        <v>1.2</v>
      </c>
      <c r="P169" s="21">
        <v>400</v>
      </c>
      <c r="Q169" s="21">
        <v>0</v>
      </c>
      <c r="R169" s="21"/>
    </row>
    <row r="170" spans="1:18" ht="15.75" customHeight="1" x14ac:dyDescent="0.2">
      <c r="A170" s="21">
        <v>463000</v>
      </c>
      <c r="B170" s="50" t="s">
        <v>706</v>
      </c>
      <c r="C170" s="22">
        <v>0</v>
      </c>
      <c r="D170" s="23">
        <v>23</v>
      </c>
      <c r="E170" s="24">
        <v>27</v>
      </c>
      <c r="F170" s="25">
        <v>49</v>
      </c>
      <c r="G170" s="26">
        <v>17</v>
      </c>
      <c r="H170" s="23">
        <v>0</v>
      </c>
      <c r="I170" s="23">
        <v>7</v>
      </c>
      <c r="J170" s="23">
        <v>0</v>
      </c>
      <c r="K170" s="27">
        <v>78</v>
      </c>
      <c r="L170" s="27">
        <v>78</v>
      </c>
      <c r="M170" s="28">
        <v>32</v>
      </c>
      <c r="N170" s="29">
        <v>0</v>
      </c>
      <c r="O170" s="30">
        <v>3</v>
      </c>
      <c r="P170" s="21">
        <v>400</v>
      </c>
      <c r="Q170" s="21">
        <v>0</v>
      </c>
      <c r="R170" s="21"/>
    </row>
    <row r="171" spans="1:18" ht="15.75" customHeight="1" x14ac:dyDescent="0.2">
      <c r="A171" s="21">
        <v>470000</v>
      </c>
      <c r="B171" s="38" t="s">
        <v>516</v>
      </c>
      <c r="C171" s="22">
        <v>13</v>
      </c>
      <c r="D171" s="23">
        <v>35</v>
      </c>
      <c r="E171" s="24">
        <v>17</v>
      </c>
      <c r="F171" s="25">
        <v>16</v>
      </c>
      <c r="G171" s="26">
        <v>6</v>
      </c>
      <c r="H171" s="23">
        <v>17</v>
      </c>
      <c r="I171" s="23">
        <v>-8</v>
      </c>
      <c r="J171" s="23">
        <v>0</v>
      </c>
      <c r="K171" s="27">
        <v>12</v>
      </c>
      <c r="L171" s="27">
        <v>12</v>
      </c>
      <c r="M171" s="28">
        <v>17</v>
      </c>
      <c r="N171" s="29">
        <v>0</v>
      </c>
      <c r="O171" s="30">
        <v>6.3</v>
      </c>
      <c r="P171" s="21">
        <v>700</v>
      </c>
      <c r="Q171" s="21">
        <v>-1</v>
      </c>
      <c r="R171" s="21"/>
    </row>
    <row r="172" spans="1:18" ht="15.75" customHeight="1" x14ac:dyDescent="0.2">
      <c r="A172" s="21">
        <v>471000</v>
      </c>
      <c r="B172" s="50" t="s">
        <v>588</v>
      </c>
      <c r="C172" s="22">
        <v>33</v>
      </c>
      <c r="D172" s="23">
        <v>91</v>
      </c>
      <c r="E172" s="24">
        <v>45</v>
      </c>
      <c r="F172" s="25">
        <v>41</v>
      </c>
      <c r="G172" s="26">
        <v>17</v>
      </c>
      <c r="H172" s="23">
        <v>17</v>
      </c>
      <c r="I172" s="23">
        <v>-8</v>
      </c>
      <c r="J172" s="23">
        <v>0</v>
      </c>
      <c r="K172" s="27">
        <v>31</v>
      </c>
      <c r="L172" s="27">
        <v>31</v>
      </c>
      <c r="M172" s="28">
        <v>45</v>
      </c>
      <c r="N172" s="29">
        <v>0</v>
      </c>
      <c r="O172" s="30">
        <v>16.399999999999999</v>
      </c>
      <c r="P172" s="21">
        <v>700</v>
      </c>
      <c r="Q172" s="21">
        <v>-2</v>
      </c>
      <c r="R172" s="21"/>
    </row>
    <row r="173" spans="1:18" ht="15.75" customHeight="1" x14ac:dyDescent="0.2">
      <c r="A173" s="21">
        <v>472000</v>
      </c>
      <c r="B173" s="50" t="s">
        <v>649</v>
      </c>
      <c r="C173" s="22">
        <v>20</v>
      </c>
      <c r="D173" s="23">
        <v>54</v>
      </c>
      <c r="E173" s="24">
        <v>25</v>
      </c>
      <c r="F173" s="25">
        <v>23</v>
      </c>
      <c r="G173" s="26">
        <v>10</v>
      </c>
      <c r="H173" s="23">
        <v>17</v>
      </c>
      <c r="I173" s="23">
        <v>-8</v>
      </c>
      <c r="J173" s="23">
        <v>0</v>
      </c>
      <c r="K173" s="27">
        <v>17</v>
      </c>
      <c r="L173" s="27">
        <v>17</v>
      </c>
      <c r="M173" s="28">
        <v>27</v>
      </c>
      <c r="N173" s="29">
        <v>0</v>
      </c>
      <c r="O173" s="30">
        <v>9.6999999999999993</v>
      </c>
      <c r="P173" s="21">
        <v>700</v>
      </c>
      <c r="Q173" s="21">
        <v>-1</v>
      </c>
      <c r="R173" s="21"/>
    </row>
    <row r="174" spans="1:18" ht="15.75" customHeight="1" x14ac:dyDescent="0.2">
      <c r="A174" s="21">
        <v>473000</v>
      </c>
      <c r="B174" s="50" t="s">
        <v>707</v>
      </c>
      <c r="C174" s="22">
        <v>20</v>
      </c>
      <c r="D174" s="23">
        <v>54</v>
      </c>
      <c r="E174" s="24">
        <v>25</v>
      </c>
      <c r="F174" s="25">
        <v>23</v>
      </c>
      <c r="G174" s="26">
        <v>10</v>
      </c>
      <c r="H174" s="23">
        <v>17</v>
      </c>
      <c r="I174" s="23">
        <v>-8</v>
      </c>
      <c r="J174" s="23">
        <v>0</v>
      </c>
      <c r="K174" s="27">
        <v>17</v>
      </c>
      <c r="L174" s="27">
        <v>17</v>
      </c>
      <c r="M174" s="28">
        <v>27</v>
      </c>
      <c r="N174" s="29">
        <v>0</v>
      </c>
      <c r="O174" s="30">
        <v>9.6999999999999993</v>
      </c>
      <c r="P174" s="21">
        <v>700</v>
      </c>
      <c r="Q174" s="21">
        <v>-1</v>
      </c>
      <c r="R174" s="21"/>
    </row>
    <row r="175" spans="1:18" ht="15.75" customHeight="1" x14ac:dyDescent="0.2">
      <c r="A175" s="21">
        <v>480000</v>
      </c>
      <c r="B175" s="38" t="s">
        <v>2768</v>
      </c>
      <c r="C175" s="22">
        <v>5</v>
      </c>
      <c r="D175" s="23">
        <v>10</v>
      </c>
      <c r="E175" s="24">
        <v>6</v>
      </c>
      <c r="F175" s="25">
        <v>6</v>
      </c>
      <c r="G175" s="26">
        <v>4</v>
      </c>
      <c r="H175" s="23">
        <v>11</v>
      </c>
      <c r="I175" s="23">
        <v>0</v>
      </c>
      <c r="J175" s="23">
        <v>-12</v>
      </c>
      <c r="K175" s="27">
        <v>5</v>
      </c>
      <c r="L175" s="27">
        <v>5</v>
      </c>
      <c r="M175" s="28">
        <v>7</v>
      </c>
      <c r="N175" s="29">
        <v>0</v>
      </c>
      <c r="O175" s="30">
        <v>3</v>
      </c>
      <c r="P175" s="21">
        <v>200</v>
      </c>
      <c r="Q175" s="21">
        <v>0</v>
      </c>
      <c r="R175" s="21"/>
    </row>
    <row r="176" spans="1:18" ht="15.75" customHeight="1" x14ac:dyDescent="0.2">
      <c r="A176" s="21">
        <v>481000</v>
      </c>
      <c r="B176" s="50" t="s">
        <v>2769</v>
      </c>
      <c r="C176" s="22">
        <v>12</v>
      </c>
      <c r="D176" s="23">
        <v>26</v>
      </c>
      <c r="E176" s="24">
        <v>16</v>
      </c>
      <c r="F176" s="25">
        <v>17</v>
      </c>
      <c r="G176" s="26">
        <v>10</v>
      </c>
      <c r="H176" s="23">
        <v>11</v>
      </c>
      <c r="I176" s="23">
        <v>0</v>
      </c>
      <c r="J176" s="23">
        <v>-12</v>
      </c>
      <c r="K176" s="27">
        <v>13</v>
      </c>
      <c r="L176" s="27">
        <v>13</v>
      </c>
      <c r="M176" s="28">
        <v>18</v>
      </c>
      <c r="N176" s="29">
        <v>0</v>
      </c>
      <c r="O176" s="30">
        <v>7.8</v>
      </c>
      <c r="P176" s="21">
        <v>200</v>
      </c>
      <c r="Q176" s="21">
        <v>0</v>
      </c>
      <c r="R176" s="21"/>
    </row>
    <row r="177" spans="1:18" ht="15.75" customHeight="1" x14ac:dyDescent="0.2">
      <c r="A177" s="21">
        <v>483000</v>
      </c>
      <c r="B177" s="50" t="s">
        <v>2770</v>
      </c>
      <c r="C177" s="22">
        <v>7</v>
      </c>
      <c r="D177" s="23">
        <v>13</v>
      </c>
      <c r="E177" s="24">
        <v>8</v>
      </c>
      <c r="F177" s="25">
        <v>8</v>
      </c>
      <c r="G177" s="26">
        <v>6</v>
      </c>
      <c r="H177" s="23">
        <v>11</v>
      </c>
      <c r="I177" s="23">
        <v>0</v>
      </c>
      <c r="J177" s="23">
        <v>-12</v>
      </c>
      <c r="K177" s="27">
        <v>6</v>
      </c>
      <c r="L177" s="27">
        <v>6</v>
      </c>
      <c r="M177" s="28">
        <v>10</v>
      </c>
      <c r="N177" s="29">
        <v>0</v>
      </c>
      <c r="O177" s="30">
        <v>1.5</v>
      </c>
      <c r="P177" s="21">
        <v>200</v>
      </c>
      <c r="Q177" s="21">
        <v>0</v>
      </c>
      <c r="R177" s="21"/>
    </row>
    <row r="178" spans="1:18" ht="15.75" customHeight="1" x14ac:dyDescent="0.2">
      <c r="A178" s="21">
        <v>490000</v>
      </c>
      <c r="B178" s="38" t="s">
        <v>2771</v>
      </c>
      <c r="C178" s="22">
        <v>9</v>
      </c>
      <c r="D178" s="23">
        <v>16</v>
      </c>
      <c r="E178" s="24">
        <v>8</v>
      </c>
      <c r="F178" s="25">
        <v>8</v>
      </c>
      <c r="G178" s="26">
        <v>5</v>
      </c>
      <c r="H178" s="23">
        <v>15</v>
      </c>
      <c r="I178" s="23">
        <v>-6</v>
      </c>
      <c r="J178" s="23">
        <v>0</v>
      </c>
      <c r="K178" s="27">
        <v>6</v>
      </c>
      <c r="L178" s="27">
        <v>6</v>
      </c>
      <c r="M178" s="28">
        <v>9</v>
      </c>
      <c r="N178" s="29">
        <v>0</v>
      </c>
      <c r="O178" s="30">
        <v>5.4</v>
      </c>
      <c r="P178" s="21">
        <v>500</v>
      </c>
      <c r="Q178" s="21">
        <v>-1</v>
      </c>
      <c r="R178" s="21"/>
    </row>
    <row r="179" spans="1:18" ht="15.75" customHeight="1" x14ac:dyDescent="0.2">
      <c r="A179" s="21">
        <v>491000</v>
      </c>
      <c r="B179" s="50" t="s">
        <v>2772</v>
      </c>
      <c r="C179" s="22">
        <v>23</v>
      </c>
      <c r="D179" s="23">
        <v>42</v>
      </c>
      <c r="E179" s="24">
        <v>22</v>
      </c>
      <c r="F179" s="25">
        <v>21</v>
      </c>
      <c r="G179" s="26">
        <v>13</v>
      </c>
      <c r="H179" s="23">
        <v>15</v>
      </c>
      <c r="I179" s="23">
        <v>-6</v>
      </c>
      <c r="J179" s="23">
        <v>0</v>
      </c>
      <c r="K179" s="27">
        <v>16</v>
      </c>
      <c r="L179" s="27">
        <v>16</v>
      </c>
      <c r="M179" s="28">
        <v>23</v>
      </c>
      <c r="N179" s="29">
        <v>0</v>
      </c>
      <c r="O179" s="30">
        <v>14</v>
      </c>
      <c r="P179" s="21">
        <v>500</v>
      </c>
      <c r="Q179" s="21">
        <v>-1</v>
      </c>
      <c r="R179" s="21"/>
    </row>
    <row r="180" spans="1:18" ht="15.75" customHeight="1" x14ac:dyDescent="0.2">
      <c r="A180" s="21">
        <v>492000</v>
      </c>
      <c r="B180" s="50" t="s">
        <v>2773</v>
      </c>
      <c r="C180" s="22">
        <v>14</v>
      </c>
      <c r="D180" s="23">
        <v>25</v>
      </c>
      <c r="E180" s="24">
        <v>13</v>
      </c>
      <c r="F180" s="25">
        <v>12</v>
      </c>
      <c r="G180" s="26">
        <v>8</v>
      </c>
      <c r="H180" s="23">
        <v>15</v>
      </c>
      <c r="I180" s="23">
        <v>-6</v>
      </c>
      <c r="J180" s="23">
        <v>0</v>
      </c>
      <c r="K180" s="27">
        <v>9</v>
      </c>
      <c r="L180" s="27">
        <v>9</v>
      </c>
      <c r="M180" s="28">
        <v>14</v>
      </c>
      <c r="N180" s="29">
        <v>0</v>
      </c>
      <c r="O180" s="30">
        <v>8.3000000000000007</v>
      </c>
      <c r="P180" s="21">
        <v>500</v>
      </c>
      <c r="Q180" s="21">
        <v>-1</v>
      </c>
      <c r="R180" s="21"/>
    </row>
    <row r="181" spans="1:18" ht="15.75" customHeight="1" x14ac:dyDescent="0.2">
      <c r="A181" s="21">
        <v>493000</v>
      </c>
      <c r="B181" s="50" t="s">
        <v>2774</v>
      </c>
      <c r="C181" s="22">
        <v>14</v>
      </c>
      <c r="D181" s="23">
        <v>25</v>
      </c>
      <c r="E181" s="24">
        <v>13</v>
      </c>
      <c r="F181" s="25">
        <v>12</v>
      </c>
      <c r="G181" s="26">
        <v>8</v>
      </c>
      <c r="H181" s="23">
        <v>15</v>
      </c>
      <c r="I181" s="23">
        <v>-6</v>
      </c>
      <c r="J181" s="23">
        <v>0</v>
      </c>
      <c r="K181" s="27">
        <v>9</v>
      </c>
      <c r="L181" s="27">
        <v>9</v>
      </c>
      <c r="M181" s="28">
        <v>14</v>
      </c>
      <c r="N181" s="29">
        <v>0</v>
      </c>
      <c r="O181" s="30">
        <v>8.3000000000000007</v>
      </c>
      <c r="P181" s="21">
        <v>500</v>
      </c>
      <c r="Q181" s="21">
        <v>-1</v>
      </c>
      <c r="R181" s="21"/>
    </row>
    <row r="182" spans="1:18" ht="15.75" customHeight="1" x14ac:dyDescent="0.2">
      <c r="A182" s="21">
        <v>500000</v>
      </c>
      <c r="B182" s="38" t="s">
        <v>2775</v>
      </c>
      <c r="C182" s="22">
        <v>0</v>
      </c>
      <c r="D182" s="23">
        <v>8</v>
      </c>
      <c r="E182" s="24">
        <v>8</v>
      </c>
      <c r="F182" s="25">
        <v>5</v>
      </c>
      <c r="G182" s="26">
        <v>7</v>
      </c>
      <c r="H182" s="23">
        <v>0</v>
      </c>
      <c r="I182" s="23">
        <v>9</v>
      </c>
      <c r="J182" s="23">
        <v>4</v>
      </c>
      <c r="K182" s="27">
        <v>11</v>
      </c>
      <c r="L182" s="27">
        <v>11</v>
      </c>
      <c r="M182" s="28">
        <v>6</v>
      </c>
      <c r="N182" s="29">
        <v>0</v>
      </c>
      <c r="O182" s="30">
        <v>1.1000000000000001</v>
      </c>
      <c r="P182" s="21">
        <v>250</v>
      </c>
      <c r="Q182" s="21">
        <v>0</v>
      </c>
      <c r="R182" s="21"/>
    </row>
    <row r="183" spans="1:18" ht="15.75" customHeight="1" x14ac:dyDescent="0.2">
      <c r="A183" s="21">
        <v>501000</v>
      </c>
      <c r="B183" s="50" t="s">
        <v>2776</v>
      </c>
      <c r="C183" s="22">
        <v>0</v>
      </c>
      <c r="D183" s="23">
        <v>21</v>
      </c>
      <c r="E183" s="24">
        <v>20</v>
      </c>
      <c r="F183" s="25">
        <v>13</v>
      </c>
      <c r="G183" s="26">
        <v>18</v>
      </c>
      <c r="H183" s="23">
        <v>0</v>
      </c>
      <c r="I183" s="23">
        <v>9</v>
      </c>
      <c r="J183" s="23">
        <v>4</v>
      </c>
      <c r="K183" s="27">
        <v>29</v>
      </c>
      <c r="L183" s="27">
        <v>29</v>
      </c>
      <c r="M183" s="28">
        <v>15</v>
      </c>
      <c r="N183" s="29">
        <v>0</v>
      </c>
      <c r="O183" s="30">
        <v>2.8</v>
      </c>
      <c r="P183" s="21">
        <v>250</v>
      </c>
      <c r="Q183" s="21">
        <v>0</v>
      </c>
      <c r="R183" s="21"/>
    </row>
    <row r="184" spans="1:18" ht="15.75" customHeight="1" x14ac:dyDescent="0.2">
      <c r="A184" s="21">
        <v>503000</v>
      </c>
      <c r="B184" s="50" t="s">
        <v>2777</v>
      </c>
      <c r="C184" s="22">
        <v>0</v>
      </c>
      <c r="D184" s="23">
        <v>12</v>
      </c>
      <c r="E184" s="24">
        <v>11</v>
      </c>
      <c r="F184" s="25">
        <v>8</v>
      </c>
      <c r="G184" s="26">
        <v>10</v>
      </c>
      <c r="H184" s="23">
        <v>0</v>
      </c>
      <c r="I184" s="23">
        <v>9</v>
      </c>
      <c r="J184" s="23">
        <v>4</v>
      </c>
      <c r="K184" s="27">
        <v>17</v>
      </c>
      <c r="L184" s="27">
        <v>17</v>
      </c>
      <c r="M184" s="28">
        <v>9</v>
      </c>
      <c r="N184" s="29">
        <v>0</v>
      </c>
      <c r="O184" s="30">
        <v>1.7</v>
      </c>
      <c r="P184" s="21">
        <v>250</v>
      </c>
      <c r="Q184" s="21">
        <v>0</v>
      </c>
      <c r="R184" s="21"/>
    </row>
    <row r="185" spans="1:18" ht="15.75" customHeight="1" x14ac:dyDescent="0.2">
      <c r="A185" s="21">
        <v>510000</v>
      </c>
      <c r="B185" s="38" t="s">
        <v>2778</v>
      </c>
      <c r="C185" s="22">
        <v>6</v>
      </c>
      <c r="D185" s="23">
        <v>14</v>
      </c>
      <c r="E185" s="24">
        <v>6</v>
      </c>
      <c r="F185" s="25">
        <v>8</v>
      </c>
      <c r="G185" s="26">
        <v>6</v>
      </c>
      <c r="H185" s="23">
        <v>22</v>
      </c>
      <c r="I185" s="23">
        <v>-2</v>
      </c>
      <c r="J185" s="23">
        <v>-4</v>
      </c>
      <c r="K185" s="27">
        <v>6</v>
      </c>
      <c r="L185" s="27">
        <v>6</v>
      </c>
      <c r="M185" s="28">
        <v>8</v>
      </c>
      <c r="N185" s="29">
        <v>0</v>
      </c>
      <c r="O185" s="30">
        <v>4.2</v>
      </c>
      <c r="P185" s="21">
        <v>450</v>
      </c>
      <c r="Q185" s="21">
        <v>0</v>
      </c>
      <c r="R185" s="21"/>
    </row>
    <row r="186" spans="1:18" ht="15.75" customHeight="1" x14ac:dyDescent="0.2">
      <c r="A186" s="21">
        <v>511000</v>
      </c>
      <c r="B186" s="50" t="s">
        <v>2779</v>
      </c>
      <c r="C186" s="22">
        <v>16</v>
      </c>
      <c r="D186" s="23">
        <v>37</v>
      </c>
      <c r="E186" s="24">
        <v>15</v>
      </c>
      <c r="F186" s="25">
        <v>18</v>
      </c>
      <c r="G186" s="26">
        <v>15</v>
      </c>
      <c r="H186" s="23">
        <v>22</v>
      </c>
      <c r="I186" s="23">
        <v>-2</v>
      </c>
      <c r="J186" s="23">
        <v>-4</v>
      </c>
      <c r="K186" s="27">
        <v>16</v>
      </c>
      <c r="L186" s="27">
        <v>16</v>
      </c>
      <c r="M186" s="28">
        <v>20</v>
      </c>
      <c r="N186" s="29">
        <v>0</v>
      </c>
      <c r="O186" s="30">
        <v>10.9</v>
      </c>
      <c r="P186" s="21">
        <v>450</v>
      </c>
      <c r="Q186" s="21">
        <v>0</v>
      </c>
      <c r="R186" s="21"/>
    </row>
    <row r="187" spans="1:18" ht="15.75" customHeight="1" x14ac:dyDescent="0.2">
      <c r="A187" s="21">
        <v>512000</v>
      </c>
      <c r="B187" s="50" t="s">
        <v>2780</v>
      </c>
      <c r="C187" s="22">
        <v>5</v>
      </c>
      <c r="D187" s="23">
        <v>17</v>
      </c>
      <c r="E187" s="24">
        <v>7</v>
      </c>
      <c r="F187" s="25">
        <v>8</v>
      </c>
      <c r="G187" s="26">
        <v>5</v>
      </c>
      <c r="H187" s="23">
        <v>22</v>
      </c>
      <c r="I187" s="23">
        <v>-2</v>
      </c>
      <c r="J187" s="23">
        <v>-4</v>
      </c>
      <c r="K187" s="27">
        <v>5</v>
      </c>
      <c r="L187" s="27">
        <v>5</v>
      </c>
      <c r="M187" s="28">
        <v>6</v>
      </c>
      <c r="N187" s="29">
        <v>0</v>
      </c>
      <c r="O187" s="30">
        <v>3.5</v>
      </c>
      <c r="P187" s="21">
        <v>450</v>
      </c>
      <c r="Q187" s="21">
        <v>0</v>
      </c>
      <c r="R187" s="21"/>
    </row>
    <row r="188" spans="1:18" ht="15.75" customHeight="1" x14ac:dyDescent="0.2">
      <c r="A188" s="21">
        <v>513000</v>
      </c>
      <c r="B188" s="50" t="s">
        <v>2781</v>
      </c>
      <c r="C188" s="22">
        <v>9</v>
      </c>
      <c r="D188" s="23">
        <v>22</v>
      </c>
      <c r="E188" s="24">
        <v>10</v>
      </c>
      <c r="F188" s="25">
        <v>12</v>
      </c>
      <c r="G188" s="26">
        <v>9</v>
      </c>
      <c r="H188" s="23">
        <v>22</v>
      </c>
      <c r="I188" s="23">
        <v>-2</v>
      </c>
      <c r="J188" s="23">
        <v>-4</v>
      </c>
      <c r="K188" s="27">
        <v>9</v>
      </c>
      <c r="L188" s="27">
        <v>9</v>
      </c>
      <c r="M188" s="28">
        <v>12</v>
      </c>
      <c r="N188" s="29">
        <v>0</v>
      </c>
      <c r="O188" s="30">
        <v>6.4</v>
      </c>
      <c r="P188" s="21">
        <v>450</v>
      </c>
      <c r="Q188" s="21">
        <v>0</v>
      </c>
      <c r="R188" s="21"/>
    </row>
    <row r="189" spans="1:18" ht="15.75" customHeight="1" x14ac:dyDescent="0.2">
      <c r="A189" s="21">
        <v>520000</v>
      </c>
      <c r="B189" s="38" t="s">
        <v>2782</v>
      </c>
      <c r="C189" s="22">
        <v>3</v>
      </c>
      <c r="D189" s="23">
        <v>10</v>
      </c>
      <c r="E189" s="24">
        <v>6</v>
      </c>
      <c r="F189" s="25">
        <v>5</v>
      </c>
      <c r="G189" s="26">
        <v>6</v>
      </c>
      <c r="H189" s="23">
        <v>3</v>
      </c>
      <c r="I189" s="23">
        <v>-3</v>
      </c>
      <c r="J189" s="23">
        <v>-5</v>
      </c>
      <c r="K189" s="27">
        <v>5</v>
      </c>
      <c r="L189" s="27">
        <v>5</v>
      </c>
      <c r="M189" s="28">
        <v>5</v>
      </c>
      <c r="N189" s="29">
        <v>0</v>
      </c>
      <c r="O189" s="30">
        <v>2.6</v>
      </c>
      <c r="P189" s="21">
        <v>250</v>
      </c>
      <c r="Q189" s="21">
        <v>0</v>
      </c>
      <c r="R189" s="21"/>
    </row>
    <row r="190" spans="1:18" ht="15.75" customHeight="1" x14ac:dyDescent="0.2">
      <c r="A190" s="21">
        <v>521000</v>
      </c>
      <c r="B190" s="50" t="s">
        <v>2783</v>
      </c>
      <c r="C190" s="22">
        <v>8</v>
      </c>
      <c r="D190" s="23">
        <v>24</v>
      </c>
      <c r="E190" s="24">
        <v>16</v>
      </c>
      <c r="F190" s="25">
        <v>12</v>
      </c>
      <c r="G190" s="26">
        <v>17</v>
      </c>
      <c r="H190" s="23">
        <v>3</v>
      </c>
      <c r="I190" s="23">
        <v>-3</v>
      </c>
      <c r="J190" s="23">
        <v>-5</v>
      </c>
      <c r="K190" s="27">
        <v>13</v>
      </c>
      <c r="L190" s="27">
        <v>13</v>
      </c>
      <c r="M190" s="28">
        <v>13</v>
      </c>
      <c r="N190" s="29">
        <v>0</v>
      </c>
      <c r="O190" s="30">
        <v>6.6</v>
      </c>
      <c r="P190" s="21">
        <v>250</v>
      </c>
      <c r="Q190" s="21">
        <v>0</v>
      </c>
      <c r="R190" s="21"/>
    </row>
    <row r="191" spans="1:18" ht="15.75" customHeight="1" x14ac:dyDescent="0.2">
      <c r="A191" s="21">
        <v>523000</v>
      </c>
      <c r="B191" s="50" t="s">
        <v>2784</v>
      </c>
      <c r="C191" s="22">
        <v>5</v>
      </c>
      <c r="D191" s="23">
        <v>13</v>
      </c>
      <c r="E191" s="24">
        <v>8</v>
      </c>
      <c r="F191" s="25">
        <v>6</v>
      </c>
      <c r="G191" s="26">
        <v>8</v>
      </c>
      <c r="H191" s="23">
        <v>3</v>
      </c>
      <c r="I191" s="23">
        <v>-3</v>
      </c>
      <c r="J191" s="23">
        <v>-5</v>
      </c>
      <c r="K191" s="27">
        <v>6</v>
      </c>
      <c r="L191" s="27">
        <v>6</v>
      </c>
      <c r="M191" s="28">
        <v>6</v>
      </c>
      <c r="N191" s="29">
        <v>0</v>
      </c>
      <c r="O191" s="30">
        <v>1.4</v>
      </c>
      <c r="P191" s="21">
        <v>250</v>
      </c>
      <c r="Q191" s="21">
        <v>0</v>
      </c>
      <c r="R191" s="21"/>
    </row>
    <row r="192" spans="1:18" ht="15.75" customHeight="1" x14ac:dyDescent="0.2">
      <c r="A192" s="21">
        <v>530000</v>
      </c>
      <c r="B192" s="38" t="s">
        <v>2785</v>
      </c>
      <c r="C192" s="22">
        <v>14</v>
      </c>
      <c r="D192" s="23">
        <v>27</v>
      </c>
      <c r="E192" s="24">
        <v>13</v>
      </c>
      <c r="F192" s="25">
        <v>19</v>
      </c>
      <c r="G192" s="26">
        <v>13</v>
      </c>
      <c r="H192" s="23">
        <v>13</v>
      </c>
      <c r="I192" s="23">
        <v>-8</v>
      </c>
      <c r="J192" s="23">
        <v>0</v>
      </c>
      <c r="K192" s="27">
        <v>8</v>
      </c>
      <c r="L192" s="27">
        <v>8</v>
      </c>
      <c r="M192" s="28">
        <v>13</v>
      </c>
      <c r="N192" s="29">
        <v>0</v>
      </c>
      <c r="O192" s="30">
        <v>6.3</v>
      </c>
      <c r="P192" s="21">
        <v>600</v>
      </c>
      <c r="Q192" s="21">
        <v>-1</v>
      </c>
      <c r="R192" s="21"/>
    </row>
    <row r="193" spans="1:18" ht="15.75" customHeight="1" x14ac:dyDescent="0.2">
      <c r="A193" s="21">
        <v>531000</v>
      </c>
      <c r="B193" s="50" t="s">
        <v>2786</v>
      </c>
      <c r="C193" s="22">
        <v>35</v>
      </c>
      <c r="D193" s="23">
        <v>72</v>
      </c>
      <c r="E193" s="24">
        <v>32</v>
      </c>
      <c r="F193" s="25">
        <v>48</v>
      </c>
      <c r="G193" s="26">
        <v>33</v>
      </c>
      <c r="H193" s="23">
        <v>13</v>
      </c>
      <c r="I193" s="23">
        <v>-8</v>
      </c>
      <c r="J193" s="23">
        <v>0</v>
      </c>
      <c r="K193" s="27">
        <v>19</v>
      </c>
      <c r="L193" s="27">
        <v>19</v>
      </c>
      <c r="M193" s="28">
        <v>32</v>
      </c>
      <c r="N193" s="29">
        <v>0</v>
      </c>
      <c r="O193" s="30">
        <v>16.399999999999999</v>
      </c>
      <c r="P193" s="21">
        <v>600</v>
      </c>
      <c r="Q193" s="21">
        <v>-1</v>
      </c>
      <c r="R193" s="21"/>
    </row>
    <row r="194" spans="1:18" ht="15.75" customHeight="1" x14ac:dyDescent="0.2">
      <c r="A194" s="21">
        <v>532000</v>
      </c>
      <c r="B194" s="50" t="s">
        <v>2787</v>
      </c>
      <c r="C194" s="22">
        <v>21</v>
      </c>
      <c r="D194" s="23">
        <v>41</v>
      </c>
      <c r="E194" s="24">
        <v>19</v>
      </c>
      <c r="F194" s="25">
        <v>29</v>
      </c>
      <c r="G194" s="26">
        <v>19</v>
      </c>
      <c r="H194" s="23">
        <v>13</v>
      </c>
      <c r="I194" s="23">
        <v>-8</v>
      </c>
      <c r="J194" s="23">
        <v>0</v>
      </c>
      <c r="K194" s="27">
        <v>11</v>
      </c>
      <c r="L194" s="27">
        <v>11</v>
      </c>
      <c r="M194" s="28">
        <v>19</v>
      </c>
      <c r="N194" s="29">
        <v>0</v>
      </c>
      <c r="O194" s="30">
        <v>9.6999999999999993</v>
      </c>
      <c r="P194" s="21">
        <v>600</v>
      </c>
      <c r="Q194" s="21">
        <v>-1</v>
      </c>
      <c r="R194" s="21"/>
    </row>
    <row r="195" spans="1:18" ht="15.75" customHeight="1" x14ac:dyDescent="0.2">
      <c r="A195" s="21">
        <v>533000</v>
      </c>
      <c r="B195" s="50" t="s">
        <v>2788</v>
      </c>
      <c r="C195" s="22">
        <v>21</v>
      </c>
      <c r="D195" s="23">
        <v>41</v>
      </c>
      <c r="E195" s="24">
        <v>19</v>
      </c>
      <c r="F195" s="25">
        <v>29</v>
      </c>
      <c r="G195" s="26">
        <v>19</v>
      </c>
      <c r="H195" s="23">
        <v>13</v>
      </c>
      <c r="I195" s="23">
        <v>-8</v>
      </c>
      <c r="J195" s="23">
        <v>0</v>
      </c>
      <c r="K195" s="27">
        <v>11</v>
      </c>
      <c r="L195" s="27">
        <v>11</v>
      </c>
      <c r="M195" s="28">
        <v>19</v>
      </c>
      <c r="N195" s="29">
        <v>0</v>
      </c>
      <c r="O195" s="30">
        <v>9.6999999999999993</v>
      </c>
      <c r="P195" s="21">
        <v>600</v>
      </c>
      <c r="Q195" s="21">
        <v>-1</v>
      </c>
      <c r="R195" s="21"/>
    </row>
    <row r="196" spans="1:18" ht="15.75" customHeight="1" x14ac:dyDescent="0.2">
      <c r="A196" s="21">
        <v>540000</v>
      </c>
      <c r="B196" s="38" t="s">
        <v>523</v>
      </c>
      <c r="C196" s="22">
        <v>0</v>
      </c>
      <c r="D196" s="23">
        <v>12</v>
      </c>
      <c r="E196" s="24">
        <v>12</v>
      </c>
      <c r="F196" s="25">
        <v>6</v>
      </c>
      <c r="G196" s="26">
        <v>6</v>
      </c>
      <c r="H196" s="23">
        <v>0</v>
      </c>
      <c r="I196" s="23">
        <v>0</v>
      </c>
      <c r="J196" s="23">
        <v>0</v>
      </c>
      <c r="K196" s="27">
        <v>9</v>
      </c>
      <c r="L196" s="27">
        <v>9</v>
      </c>
      <c r="M196" s="28">
        <v>9</v>
      </c>
      <c r="N196" s="29">
        <v>12</v>
      </c>
      <c r="O196" s="30">
        <v>3</v>
      </c>
      <c r="P196" s="21">
        <v>300</v>
      </c>
      <c r="Q196" s="21">
        <v>0</v>
      </c>
      <c r="R196" s="21">
        <v>6940</v>
      </c>
    </row>
    <row r="197" spans="1:18" ht="15.75" customHeight="1" x14ac:dyDescent="0.2">
      <c r="A197" s="21">
        <v>541000</v>
      </c>
      <c r="B197" s="50" t="s">
        <v>595</v>
      </c>
      <c r="C197" s="22">
        <v>0</v>
      </c>
      <c r="D197" s="23">
        <v>20</v>
      </c>
      <c r="E197" s="24">
        <v>31</v>
      </c>
      <c r="F197" s="25">
        <v>17</v>
      </c>
      <c r="G197" s="26">
        <v>17</v>
      </c>
      <c r="H197" s="23">
        <v>0</v>
      </c>
      <c r="I197" s="23">
        <v>0</v>
      </c>
      <c r="J197" s="23">
        <v>0</v>
      </c>
      <c r="K197" s="27">
        <v>23</v>
      </c>
      <c r="L197" s="27">
        <v>23</v>
      </c>
      <c r="M197" s="28">
        <v>23</v>
      </c>
      <c r="N197" s="29">
        <v>31</v>
      </c>
      <c r="O197" s="30">
        <v>3.1</v>
      </c>
      <c r="P197" s="21">
        <v>80</v>
      </c>
      <c r="Q197" s="21">
        <v>0</v>
      </c>
      <c r="R197" s="21"/>
    </row>
    <row r="198" spans="1:18" ht="15.75" customHeight="1" x14ac:dyDescent="0.2">
      <c r="A198" s="21">
        <v>542000</v>
      </c>
      <c r="B198" s="50" t="s">
        <v>653</v>
      </c>
      <c r="C198" s="22">
        <v>0</v>
      </c>
      <c r="D198" s="23">
        <v>3</v>
      </c>
      <c r="E198" s="24">
        <v>5</v>
      </c>
      <c r="F198" s="25">
        <v>3</v>
      </c>
      <c r="G198" s="26">
        <v>3</v>
      </c>
      <c r="H198" s="23">
        <v>0</v>
      </c>
      <c r="I198" s="23">
        <v>0</v>
      </c>
      <c r="J198" s="23">
        <v>0</v>
      </c>
      <c r="K198" s="27">
        <v>4</v>
      </c>
      <c r="L198" s="27">
        <v>4</v>
      </c>
      <c r="M198" s="28">
        <v>4</v>
      </c>
      <c r="N198" s="29">
        <v>5</v>
      </c>
      <c r="O198" s="30">
        <v>0.5</v>
      </c>
      <c r="P198" s="21">
        <v>80</v>
      </c>
      <c r="Q198" s="21">
        <v>0</v>
      </c>
      <c r="R198" s="21"/>
    </row>
    <row r="199" spans="1:18" ht="15.75" customHeight="1" x14ac:dyDescent="0.2">
      <c r="A199" s="21">
        <v>543000</v>
      </c>
      <c r="B199" s="50" t="s">
        <v>714</v>
      </c>
      <c r="C199" s="22">
        <v>0</v>
      </c>
      <c r="D199" s="23">
        <v>12</v>
      </c>
      <c r="E199" s="24">
        <v>18</v>
      </c>
      <c r="F199" s="25">
        <v>10</v>
      </c>
      <c r="G199" s="26">
        <v>10</v>
      </c>
      <c r="H199" s="23">
        <v>0</v>
      </c>
      <c r="I199" s="23">
        <v>0</v>
      </c>
      <c r="J199" s="23">
        <v>0</v>
      </c>
      <c r="K199" s="27">
        <v>14</v>
      </c>
      <c r="L199" s="27">
        <v>14</v>
      </c>
      <c r="M199" s="28">
        <v>14</v>
      </c>
      <c r="N199" s="29">
        <v>18</v>
      </c>
      <c r="O199" s="30">
        <v>1.8</v>
      </c>
      <c r="P199" s="21">
        <v>80</v>
      </c>
      <c r="Q199" s="21">
        <v>0</v>
      </c>
      <c r="R199" s="21"/>
    </row>
    <row r="200" spans="1:18" ht="15.75" customHeight="1" x14ac:dyDescent="0.2">
      <c r="A200" s="21">
        <v>550000</v>
      </c>
      <c r="B200" s="38" t="s">
        <v>524</v>
      </c>
      <c r="C200" s="22">
        <v>0</v>
      </c>
      <c r="D200" s="23">
        <v>16</v>
      </c>
      <c r="E200" s="24">
        <v>16</v>
      </c>
      <c r="F200" s="25">
        <v>21</v>
      </c>
      <c r="G200" s="26">
        <v>21</v>
      </c>
      <c r="H200" s="23">
        <v>15</v>
      </c>
      <c r="I200" s="23">
        <v>8</v>
      </c>
      <c r="J200" s="23">
        <v>-8</v>
      </c>
      <c r="K200" s="27">
        <v>8</v>
      </c>
      <c r="L200" s="27">
        <v>8</v>
      </c>
      <c r="M200" s="28">
        <v>15</v>
      </c>
      <c r="N200" s="29">
        <v>20</v>
      </c>
      <c r="O200" s="30">
        <v>3</v>
      </c>
      <c r="P200" s="21">
        <v>800</v>
      </c>
      <c r="Q200" s="21">
        <v>0</v>
      </c>
      <c r="R200" s="21"/>
    </row>
    <row r="201" spans="1:18" ht="15.75" customHeight="1" x14ac:dyDescent="0.2">
      <c r="A201" s="21">
        <v>551000</v>
      </c>
      <c r="B201" s="50" t="s">
        <v>596</v>
      </c>
      <c r="C201" s="22">
        <v>0</v>
      </c>
      <c r="D201" s="23">
        <v>32</v>
      </c>
      <c r="E201" s="24">
        <v>32</v>
      </c>
      <c r="F201" s="25">
        <v>41</v>
      </c>
      <c r="G201" s="26">
        <v>41</v>
      </c>
      <c r="H201" s="23">
        <v>15</v>
      </c>
      <c r="I201" s="23">
        <v>8</v>
      </c>
      <c r="J201" s="23">
        <v>-8</v>
      </c>
      <c r="K201" s="27">
        <v>15</v>
      </c>
      <c r="L201" s="27">
        <v>15</v>
      </c>
      <c r="M201" s="28">
        <v>30</v>
      </c>
      <c r="N201" s="29">
        <v>40</v>
      </c>
      <c r="O201" s="30">
        <v>6</v>
      </c>
      <c r="P201" s="21">
        <v>400</v>
      </c>
      <c r="Q201" s="21">
        <v>0</v>
      </c>
      <c r="R201" s="21"/>
    </row>
    <row r="202" spans="1:18" ht="15.75" customHeight="1" x14ac:dyDescent="0.2">
      <c r="A202" s="21">
        <v>552000</v>
      </c>
      <c r="B202" s="50" t="s">
        <v>654</v>
      </c>
      <c r="C202" s="22">
        <v>0</v>
      </c>
      <c r="D202" s="23">
        <v>15</v>
      </c>
      <c r="E202" s="24">
        <v>15</v>
      </c>
      <c r="F202" s="25">
        <v>19</v>
      </c>
      <c r="G202" s="26">
        <v>19</v>
      </c>
      <c r="H202" s="23">
        <v>15</v>
      </c>
      <c r="I202" s="23">
        <v>8</v>
      </c>
      <c r="J202" s="23">
        <v>-8</v>
      </c>
      <c r="K202" s="27">
        <v>7</v>
      </c>
      <c r="L202" s="27">
        <v>7</v>
      </c>
      <c r="M202" s="28">
        <v>14</v>
      </c>
      <c r="N202" s="29">
        <v>18</v>
      </c>
      <c r="O202" s="30">
        <v>2.8</v>
      </c>
      <c r="P202" s="21">
        <v>400</v>
      </c>
      <c r="Q202" s="21">
        <v>0</v>
      </c>
      <c r="R202" s="21"/>
    </row>
    <row r="203" spans="1:18" ht="15.75" customHeight="1" x14ac:dyDescent="0.2">
      <c r="A203" s="21">
        <v>553000</v>
      </c>
      <c r="B203" s="50" t="s">
        <v>715</v>
      </c>
      <c r="C203" s="22">
        <v>0</v>
      </c>
      <c r="D203" s="23">
        <v>15</v>
      </c>
      <c r="E203" s="24">
        <v>15</v>
      </c>
      <c r="F203" s="25">
        <v>19</v>
      </c>
      <c r="G203" s="26">
        <v>19</v>
      </c>
      <c r="H203" s="23">
        <v>15</v>
      </c>
      <c r="I203" s="23">
        <v>8</v>
      </c>
      <c r="J203" s="23">
        <v>-8</v>
      </c>
      <c r="K203" s="27">
        <v>7</v>
      </c>
      <c r="L203" s="27">
        <v>7</v>
      </c>
      <c r="M203" s="28">
        <v>14</v>
      </c>
      <c r="N203" s="29">
        <v>18</v>
      </c>
      <c r="O203" s="30">
        <v>2.8</v>
      </c>
      <c r="P203" s="21">
        <v>400</v>
      </c>
      <c r="Q203" s="21">
        <v>0</v>
      </c>
      <c r="R203" s="21"/>
    </row>
    <row r="204" spans="1:18" ht="15.75" customHeight="1" x14ac:dyDescent="0.2">
      <c r="A204" s="21">
        <v>560000</v>
      </c>
      <c r="B204" s="38" t="s">
        <v>2789</v>
      </c>
      <c r="C204" s="22">
        <v>0</v>
      </c>
      <c r="D204" s="23">
        <v>6</v>
      </c>
      <c r="E204" s="24">
        <v>6</v>
      </c>
      <c r="F204" s="25">
        <v>8</v>
      </c>
      <c r="G204" s="26">
        <v>4</v>
      </c>
      <c r="H204" s="23">
        <v>0</v>
      </c>
      <c r="I204" s="23">
        <v>67</v>
      </c>
      <c r="J204" s="23">
        <v>-17</v>
      </c>
      <c r="K204" s="27">
        <v>10</v>
      </c>
      <c r="L204" s="27">
        <v>10</v>
      </c>
      <c r="M204" s="28">
        <v>12</v>
      </c>
      <c r="N204" s="29">
        <v>0</v>
      </c>
      <c r="O204" s="30">
        <v>0.6</v>
      </c>
      <c r="P204" s="21">
        <v>150</v>
      </c>
      <c r="Q204" s="21">
        <v>0</v>
      </c>
      <c r="R204" s="21"/>
    </row>
    <row r="205" spans="1:18" ht="15.75" customHeight="1" x14ac:dyDescent="0.2">
      <c r="A205" s="21">
        <v>570000</v>
      </c>
      <c r="B205" s="38" t="s">
        <v>526</v>
      </c>
      <c r="C205" s="22">
        <v>15</v>
      </c>
      <c r="D205" s="23">
        <v>21</v>
      </c>
      <c r="E205" s="24">
        <v>8</v>
      </c>
      <c r="F205" s="25">
        <v>2</v>
      </c>
      <c r="G205" s="26">
        <v>2</v>
      </c>
      <c r="H205" s="23">
        <v>0</v>
      </c>
      <c r="I205" s="23">
        <v>-48</v>
      </c>
      <c r="J205" s="23">
        <v>0</v>
      </c>
      <c r="K205" s="27">
        <v>0</v>
      </c>
      <c r="L205" s="27">
        <v>0</v>
      </c>
      <c r="M205" s="28">
        <v>10</v>
      </c>
      <c r="N205" s="29">
        <v>0</v>
      </c>
      <c r="O205" s="30">
        <v>10</v>
      </c>
      <c r="P205" s="21">
        <v>300</v>
      </c>
      <c r="Q205" s="21">
        <v>-1</v>
      </c>
      <c r="R205" s="21">
        <v>6960</v>
      </c>
    </row>
    <row r="206" spans="1:18" ht="15.75" customHeight="1" x14ac:dyDescent="0.2">
      <c r="A206" s="21">
        <v>580000</v>
      </c>
      <c r="B206" s="38" t="s">
        <v>2790</v>
      </c>
      <c r="C206" s="22">
        <v>8</v>
      </c>
      <c r="D206" s="23">
        <v>16</v>
      </c>
      <c r="E206" s="24">
        <v>10</v>
      </c>
      <c r="F206" s="25">
        <v>10</v>
      </c>
      <c r="G206" s="26">
        <v>6</v>
      </c>
      <c r="H206" s="23">
        <v>0</v>
      </c>
      <c r="I206" s="23">
        <v>-13</v>
      </c>
      <c r="J206" s="23">
        <v>0</v>
      </c>
      <c r="K206" s="27">
        <v>12</v>
      </c>
      <c r="L206" s="27">
        <v>12</v>
      </c>
      <c r="M206" s="28">
        <v>16</v>
      </c>
      <c r="N206" s="29">
        <v>0</v>
      </c>
      <c r="O206" s="30">
        <v>4.5</v>
      </c>
      <c r="P206" s="21">
        <v>500</v>
      </c>
      <c r="Q206" s="21">
        <v>0</v>
      </c>
      <c r="R206" s="21"/>
    </row>
    <row r="207" spans="1:18" ht="15.75" customHeight="1" x14ac:dyDescent="0.2">
      <c r="A207" s="21">
        <v>590000</v>
      </c>
      <c r="B207" s="38" t="s">
        <v>528</v>
      </c>
      <c r="C207" s="22">
        <v>0</v>
      </c>
      <c r="D207" s="23">
        <v>6</v>
      </c>
      <c r="E207" s="24">
        <v>10</v>
      </c>
      <c r="F207" s="25">
        <v>6</v>
      </c>
      <c r="G207" s="26">
        <v>8</v>
      </c>
      <c r="H207" s="23">
        <v>0</v>
      </c>
      <c r="I207" s="23">
        <v>0</v>
      </c>
      <c r="J207" s="23">
        <v>0</v>
      </c>
      <c r="K207" s="27">
        <v>0</v>
      </c>
      <c r="L207" s="27">
        <v>0</v>
      </c>
      <c r="M207" s="28">
        <v>6</v>
      </c>
      <c r="N207" s="29">
        <v>0</v>
      </c>
      <c r="O207" s="30">
        <v>1.2</v>
      </c>
      <c r="P207" s="21">
        <v>200</v>
      </c>
      <c r="Q207" s="21">
        <v>0</v>
      </c>
      <c r="R207" s="21">
        <v>6900</v>
      </c>
    </row>
    <row r="208" spans="1:18" ht="15.75" customHeight="1" x14ac:dyDescent="0.2">
      <c r="A208" s="21">
        <v>600000</v>
      </c>
      <c r="B208" s="38" t="s">
        <v>529</v>
      </c>
      <c r="C208" s="22">
        <v>0</v>
      </c>
      <c r="D208" s="23">
        <v>6</v>
      </c>
      <c r="E208" s="24">
        <v>12</v>
      </c>
      <c r="F208" s="25">
        <v>6</v>
      </c>
      <c r="G208" s="26">
        <v>8</v>
      </c>
      <c r="H208" s="23">
        <v>0</v>
      </c>
      <c r="I208" s="23">
        <v>0</v>
      </c>
      <c r="J208" s="23">
        <v>0</v>
      </c>
      <c r="K208" s="27">
        <v>0</v>
      </c>
      <c r="L208" s="27">
        <v>0</v>
      </c>
      <c r="M208" s="28">
        <v>10</v>
      </c>
      <c r="N208" s="29">
        <v>0</v>
      </c>
      <c r="O208" s="30">
        <v>1.2</v>
      </c>
      <c r="P208" s="21">
        <v>200</v>
      </c>
      <c r="Q208" s="21">
        <v>0</v>
      </c>
      <c r="R208" s="21">
        <v>6910</v>
      </c>
    </row>
    <row r="209" spans="1:18" ht="15.75" customHeight="1" x14ac:dyDescent="0.2">
      <c r="A209" s="21">
        <v>610000</v>
      </c>
      <c r="B209" s="38" t="s">
        <v>530</v>
      </c>
      <c r="C209" s="22">
        <v>0</v>
      </c>
      <c r="D209" s="23">
        <v>6</v>
      </c>
      <c r="E209" s="24">
        <v>10</v>
      </c>
      <c r="F209" s="25">
        <v>8</v>
      </c>
      <c r="G209" s="26">
        <v>10</v>
      </c>
      <c r="H209" s="23">
        <v>0</v>
      </c>
      <c r="I209" s="23">
        <v>0</v>
      </c>
      <c r="J209" s="23">
        <v>0</v>
      </c>
      <c r="K209" s="27">
        <v>0</v>
      </c>
      <c r="L209" s="27">
        <v>0</v>
      </c>
      <c r="M209" s="28">
        <v>6</v>
      </c>
      <c r="N209" s="29">
        <v>0</v>
      </c>
      <c r="O209" s="30">
        <v>1.2</v>
      </c>
      <c r="P209" s="21">
        <v>200</v>
      </c>
      <c r="Q209" s="21">
        <v>0</v>
      </c>
      <c r="R209" s="21">
        <v>6920</v>
      </c>
    </row>
    <row r="210" spans="1:18" ht="15.75" customHeight="1" x14ac:dyDescent="0.2">
      <c r="A210" s="21">
        <v>620000</v>
      </c>
      <c r="B210" s="38" t="s">
        <v>2791</v>
      </c>
      <c r="C210" s="22">
        <v>12</v>
      </c>
      <c r="D210" s="23">
        <v>26</v>
      </c>
      <c r="E210" s="24">
        <v>5</v>
      </c>
      <c r="F210" s="25">
        <v>4</v>
      </c>
      <c r="G210" s="26">
        <v>4</v>
      </c>
      <c r="H210" s="23">
        <v>20</v>
      </c>
      <c r="I210" s="23">
        <v>-10</v>
      </c>
      <c r="J210" s="23">
        <v>0</v>
      </c>
      <c r="K210" s="27">
        <v>8</v>
      </c>
      <c r="L210" s="27">
        <v>8</v>
      </c>
      <c r="M210" s="28">
        <v>13</v>
      </c>
      <c r="N210" s="29">
        <v>0</v>
      </c>
      <c r="O210" s="30">
        <v>8</v>
      </c>
      <c r="P210" s="21">
        <v>600</v>
      </c>
      <c r="Q210" s="21">
        <v>-1</v>
      </c>
      <c r="R210" s="21"/>
    </row>
    <row r="211" spans="1:18" ht="15.75" customHeight="1" x14ac:dyDescent="0.2">
      <c r="A211" s="21">
        <v>630000</v>
      </c>
      <c r="B211" s="38" t="s">
        <v>2792</v>
      </c>
      <c r="C211" s="22">
        <v>8</v>
      </c>
      <c r="D211" s="23">
        <v>15</v>
      </c>
      <c r="E211" s="24">
        <v>15</v>
      </c>
      <c r="F211" s="25">
        <v>15</v>
      </c>
      <c r="G211" s="26">
        <v>15</v>
      </c>
      <c r="H211" s="23">
        <v>27</v>
      </c>
      <c r="I211" s="23">
        <v>-18</v>
      </c>
      <c r="J211" s="23">
        <v>-9</v>
      </c>
      <c r="K211" s="27">
        <v>19</v>
      </c>
      <c r="L211" s="27">
        <v>19</v>
      </c>
      <c r="M211" s="28">
        <v>22</v>
      </c>
      <c r="N211" s="29">
        <v>0</v>
      </c>
      <c r="O211" s="30">
        <v>3.5</v>
      </c>
      <c r="P211" s="21">
        <v>500</v>
      </c>
      <c r="Q211" s="21">
        <v>0</v>
      </c>
      <c r="R211" s="21"/>
    </row>
    <row r="212" spans="1:18" ht="15.75" customHeight="1" x14ac:dyDescent="0.2">
      <c r="A212" s="21">
        <v>640000</v>
      </c>
      <c r="B212" s="38" t="s">
        <v>2793</v>
      </c>
      <c r="C212" s="22">
        <v>0</v>
      </c>
      <c r="D212" s="23">
        <v>5</v>
      </c>
      <c r="E212" s="24">
        <v>11</v>
      </c>
      <c r="F212" s="25">
        <v>8</v>
      </c>
      <c r="G212" s="26">
        <v>8</v>
      </c>
      <c r="H212" s="23">
        <v>9</v>
      </c>
      <c r="I212" s="23">
        <v>3</v>
      </c>
      <c r="J212" s="23">
        <v>0</v>
      </c>
      <c r="K212" s="27">
        <v>12</v>
      </c>
      <c r="L212" s="27">
        <v>12</v>
      </c>
      <c r="M212" s="28">
        <v>12</v>
      </c>
      <c r="N212" s="29">
        <v>2</v>
      </c>
      <c r="O212" s="30">
        <v>0.7</v>
      </c>
      <c r="P212" s="21">
        <v>200</v>
      </c>
      <c r="Q212" s="21">
        <v>0</v>
      </c>
      <c r="R212" s="21"/>
    </row>
    <row r="213" spans="1:18" ht="15.75" customHeight="1" x14ac:dyDescent="0.2">
      <c r="A213" s="21">
        <v>641000</v>
      </c>
      <c r="B213" s="50" t="s">
        <v>2794</v>
      </c>
      <c r="C213" s="22">
        <v>0</v>
      </c>
      <c r="D213" s="23">
        <v>13</v>
      </c>
      <c r="E213" s="24">
        <v>28</v>
      </c>
      <c r="F213" s="25">
        <v>21</v>
      </c>
      <c r="G213" s="26">
        <v>21</v>
      </c>
      <c r="H213" s="23">
        <v>9</v>
      </c>
      <c r="I213" s="23">
        <v>3</v>
      </c>
      <c r="J213" s="23">
        <v>0</v>
      </c>
      <c r="K213" s="27">
        <v>31</v>
      </c>
      <c r="L213" s="27">
        <v>31</v>
      </c>
      <c r="M213" s="28">
        <v>31</v>
      </c>
      <c r="N213" s="29">
        <v>4</v>
      </c>
      <c r="O213" s="30">
        <v>1.8</v>
      </c>
      <c r="P213" s="21">
        <v>200</v>
      </c>
      <c r="Q213" s="21">
        <v>0</v>
      </c>
      <c r="R213" s="21"/>
    </row>
    <row r="214" spans="1:18" ht="15.75" customHeight="1" x14ac:dyDescent="0.2">
      <c r="A214" s="21">
        <v>642000</v>
      </c>
      <c r="B214" s="50" t="s">
        <v>2795</v>
      </c>
      <c r="C214" s="22">
        <v>0</v>
      </c>
      <c r="D214" s="23">
        <v>8</v>
      </c>
      <c r="E214" s="24">
        <v>17</v>
      </c>
      <c r="F214" s="25">
        <v>12</v>
      </c>
      <c r="G214" s="26">
        <v>12</v>
      </c>
      <c r="H214" s="23">
        <v>9</v>
      </c>
      <c r="I214" s="23">
        <v>3</v>
      </c>
      <c r="J214" s="23">
        <v>0</v>
      </c>
      <c r="K214" s="27">
        <v>18</v>
      </c>
      <c r="L214" s="27">
        <v>18</v>
      </c>
      <c r="M214" s="28">
        <v>18</v>
      </c>
      <c r="N214" s="29">
        <v>2</v>
      </c>
      <c r="O214" s="30">
        <v>1</v>
      </c>
      <c r="P214" s="21">
        <v>200</v>
      </c>
      <c r="Q214" s="21">
        <v>0</v>
      </c>
      <c r="R214" s="21"/>
    </row>
    <row r="215" spans="1:18" ht="15.75" customHeight="1" x14ac:dyDescent="0.2">
      <c r="A215" s="21">
        <v>643000</v>
      </c>
      <c r="B215" s="50" t="s">
        <v>2796</v>
      </c>
      <c r="C215" s="22">
        <v>0</v>
      </c>
      <c r="D215" s="23">
        <v>8</v>
      </c>
      <c r="E215" s="24">
        <v>17</v>
      </c>
      <c r="F215" s="25">
        <v>12</v>
      </c>
      <c r="G215" s="26">
        <v>12</v>
      </c>
      <c r="H215" s="23">
        <v>9</v>
      </c>
      <c r="I215" s="23">
        <v>3</v>
      </c>
      <c r="J215" s="23">
        <v>0</v>
      </c>
      <c r="K215" s="27">
        <v>18</v>
      </c>
      <c r="L215" s="27">
        <v>18</v>
      </c>
      <c r="M215" s="28">
        <v>18</v>
      </c>
      <c r="N215" s="29">
        <v>2</v>
      </c>
      <c r="O215" s="30">
        <v>1</v>
      </c>
      <c r="P215" s="21">
        <v>200</v>
      </c>
      <c r="Q215" s="21">
        <v>0</v>
      </c>
      <c r="R215" s="21"/>
    </row>
    <row r="216" spans="1:18" ht="15.75" customHeight="1" x14ac:dyDescent="0.2">
      <c r="A216" s="21">
        <v>650000</v>
      </c>
      <c r="B216" s="38" t="s">
        <v>2797</v>
      </c>
      <c r="C216" s="22">
        <v>9</v>
      </c>
      <c r="D216" s="23">
        <v>16</v>
      </c>
      <c r="E216" s="24">
        <v>9</v>
      </c>
      <c r="F216" s="25">
        <v>8</v>
      </c>
      <c r="G216" s="26">
        <v>6</v>
      </c>
      <c r="H216" s="23">
        <v>14</v>
      </c>
      <c r="I216" s="23">
        <v>0</v>
      </c>
      <c r="J216" s="23">
        <v>0</v>
      </c>
      <c r="K216" s="27">
        <v>6</v>
      </c>
      <c r="L216" s="27">
        <v>6</v>
      </c>
      <c r="M216" s="28">
        <v>9</v>
      </c>
      <c r="N216" s="29">
        <v>0</v>
      </c>
      <c r="O216" s="30">
        <v>5.0999999999999996</v>
      </c>
      <c r="P216" s="21">
        <v>500</v>
      </c>
      <c r="Q216" s="21">
        <v>-1</v>
      </c>
      <c r="R216" s="21"/>
    </row>
    <row r="217" spans="1:18" ht="15.75" customHeight="1" x14ac:dyDescent="0.2">
      <c r="A217" s="21">
        <v>651000</v>
      </c>
      <c r="B217" s="50" t="s">
        <v>2798</v>
      </c>
      <c r="C217" s="22">
        <v>23</v>
      </c>
      <c r="D217" s="23">
        <v>41</v>
      </c>
      <c r="E217" s="24">
        <v>23</v>
      </c>
      <c r="F217" s="25">
        <v>21</v>
      </c>
      <c r="G217" s="26">
        <v>15</v>
      </c>
      <c r="H217" s="23">
        <v>14</v>
      </c>
      <c r="I217" s="23">
        <v>0</v>
      </c>
      <c r="J217" s="23">
        <v>0</v>
      </c>
      <c r="K217" s="27">
        <v>16</v>
      </c>
      <c r="L217" s="27">
        <v>16</v>
      </c>
      <c r="M217" s="28">
        <v>23</v>
      </c>
      <c r="N217" s="29">
        <v>0</v>
      </c>
      <c r="O217" s="30">
        <v>13.3</v>
      </c>
      <c r="P217" s="21">
        <v>500</v>
      </c>
      <c r="Q217" s="21">
        <v>-1</v>
      </c>
      <c r="R217" s="21"/>
    </row>
    <row r="218" spans="1:18" ht="15.75" customHeight="1" x14ac:dyDescent="0.2">
      <c r="A218" s="21">
        <v>652000</v>
      </c>
      <c r="B218" s="50" t="s">
        <v>2799</v>
      </c>
      <c r="C218" s="22">
        <v>14</v>
      </c>
      <c r="D218" s="23">
        <v>24</v>
      </c>
      <c r="E218" s="24">
        <v>13</v>
      </c>
      <c r="F218" s="25">
        <v>12</v>
      </c>
      <c r="G218" s="26">
        <v>9</v>
      </c>
      <c r="H218" s="23">
        <v>14</v>
      </c>
      <c r="I218" s="23">
        <v>0</v>
      </c>
      <c r="J218" s="23">
        <v>0</v>
      </c>
      <c r="K218" s="27">
        <v>9</v>
      </c>
      <c r="L218" s="27">
        <v>9</v>
      </c>
      <c r="M218" s="28">
        <v>14</v>
      </c>
      <c r="N218" s="29">
        <v>0</v>
      </c>
      <c r="O218" s="30">
        <v>7.8</v>
      </c>
      <c r="P218" s="21">
        <v>500</v>
      </c>
      <c r="Q218" s="21">
        <v>-1</v>
      </c>
      <c r="R218" s="21"/>
    </row>
    <row r="219" spans="1:18" ht="15.75" customHeight="1" x14ac:dyDescent="0.2">
      <c r="A219" s="21">
        <v>653000</v>
      </c>
      <c r="B219" s="50" t="s">
        <v>2800</v>
      </c>
      <c r="C219" s="22">
        <v>14</v>
      </c>
      <c r="D219" s="23">
        <v>24</v>
      </c>
      <c r="E219" s="24">
        <v>13</v>
      </c>
      <c r="F219" s="25">
        <v>12</v>
      </c>
      <c r="G219" s="26">
        <v>9</v>
      </c>
      <c r="H219" s="23">
        <v>14</v>
      </c>
      <c r="I219" s="23">
        <v>0</v>
      </c>
      <c r="J219" s="23">
        <v>0</v>
      </c>
      <c r="K219" s="27">
        <v>9</v>
      </c>
      <c r="L219" s="27">
        <v>9</v>
      </c>
      <c r="M219" s="28">
        <v>14</v>
      </c>
      <c r="N219" s="29">
        <v>0</v>
      </c>
      <c r="O219" s="30">
        <v>7.8</v>
      </c>
      <c r="P219" s="21">
        <v>500</v>
      </c>
      <c r="Q219" s="21">
        <v>-1</v>
      </c>
      <c r="R219" s="21"/>
    </row>
    <row r="220" spans="1:18" ht="15.75" customHeight="1" x14ac:dyDescent="0.2">
      <c r="A220" s="21">
        <v>660000</v>
      </c>
      <c r="B220" s="38" t="s">
        <v>2801</v>
      </c>
      <c r="C220" s="22">
        <v>6</v>
      </c>
      <c r="D220" s="23">
        <v>18</v>
      </c>
      <c r="E220" s="24">
        <v>9</v>
      </c>
      <c r="F220" s="25">
        <v>19</v>
      </c>
      <c r="G220" s="26">
        <v>9</v>
      </c>
      <c r="H220" s="23">
        <v>15</v>
      </c>
      <c r="I220" s="23">
        <v>-10</v>
      </c>
      <c r="J220" s="23">
        <v>5</v>
      </c>
      <c r="K220" s="27">
        <v>9</v>
      </c>
      <c r="L220" s="27">
        <v>9</v>
      </c>
      <c r="M220" s="28">
        <v>9</v>
      </c>
      <c r="N220" s="29">
        <v>9</v>
      </c>
      <c r="O220" s="30">
        <v>4.2</v>
      </c>
      <c r="P220" s="21">
        <v>600</v>
      </c>
      <c r="Q220" s="21">
        <v>0</v>
      </c>
      <c r="R220" s="21"/>
    </row>
    <row r="221" spans="1:18" ht="15.75" customHeight="1" x14ac:dyDescent="0.2">
      <c r="A221" s="21">
        <v>661000</v>
      </c>
      <c r="B221" s="50" t="s">
        <v>2802</v>
      </c>
      <c r="C221" s="22">
        <v>15</v>
      </c>
      <c r="D221" s="23">
        <v>42</v>
      </c>
      <c r="E221" s="24">
        <v>22</v>
      </c>
      <c r="F221" s="25">
        <v>46</v>
      </c>
      <c r="G221" s="26">
        <v>22</v>
      </c>
      <c r="H221" s="23">
        <v>15</v>
      </c>
      <c r="I221" s="23">
        <v>-10</v>
      </c>
      <c r="J221" s="23">
        <v>5</v>
      </c>
      <c r="K221" s="27">
        <v>22</v>
      </c>
      <c r="L221" s="27">
        <v>22</v>
      </c>
      <c r="M221" s="28">
        <v>22</v>
      </c>
      <c r="N221" s="29">
        <v>20</v>
      </c>
      <c r="O221" s="30">
        <v>10.5</v>
      </c>
      <c r="P221" s="21">
        <v>600</v>
      </c>
      <c r="Q221" s="21">
        <v>0</v>
      </c>
      <c r="R221" s="21"/>
    </row>
    <row r="222" spans="1:18" ht="15.75" customHeight="1" x14ac:dyDescent="0.2">
      <c r="A222" s="21">
        <v>662000</v>
      </c>
      <c r="B222" s="50" t="s">
        <v>2803</v>
      </c>
      <c r="C222" s="22">
        <v>7</v>
      </c>
      <c r="D222" s="23">
        <v>20</v>
      </c>
      <c r="E222" s="24">
        <v>10</v>
      </c>
      <c r="F222" s="25">
        <v>21</v>
      </c>
      <c r="G222" s="26">
        <v>10</v>
      </c>
      <c r="H222" s="23">
        <v>15</v>
      </c>
      <c r="I222" s="23">
        <v>-10</v>
      </c>
      <c r="J222" s="23">
        <v>5</v>
      </c>
      <c r="K222" s="27">
        <v>10</v>
      </c>
      <c r="L222" s="27">
        <v>10</v>
      </c>
      <c r="M222" s="28">
        <v>10</v>
      </c>
      <c r="N222" s="29">
        <v>9</v>
      </c>
      <c r="O222" s="30">
        <v>4.5999999999999996</v>
      </c>
      <c r="P222" s="21">
        <v>600</v>
      </c>
      <c r="Q222" s="21">
        <v>0</v>
      </c>
      <c r="R222" s="21"/>
    </row>
    <row r="223" spans="1:18" ht="15.75" customHeight="1" x14ac:dyDescent="0.2">
      <c r="A223" s="21">
        <v>663000</v>
      </c>
      <c r="B223" s="50" t="s">
        <v>2804</v>
      </c>
      <c r="C223" s="22">
        <v>9</v>
      </c>
      <c r="D223" s="23">
        <v>23</v>
      </c>
      <c r="E223" s="24">
        <v>11</v>
      </c>
      <c r="F223" s="25">
        <v>24</v>
      </c>
      <c r="G223" s="26">
        <v>11</v>
      </c>
      <c r="H223" s="23">
        <v>15</v>
      </c>
      <c r="I223" s="23">
        <v>-10</v>
      </c>
      <c r="J223" s="23">
        <v>5</v>
      </c>
      <c r="K223" s="27">
        <v>11</v>
      </c>
      <c r="L223" s="27">
        <v>11</v>
      </c>
      <c r="M223" s="28">
        <v>11</v>
      </c>
      <c r="N223" s="29">
        <v>10</v>
      </c>
      <c r="O223" s="30">
        <v>5.5</v>
      </c>
      <c r="P223" s="21">
        <v>600</v>
      </c>
      <c r="Q223" s="21">
        <v>0</v>
      </c>
      <c r="R223" s="21"/>
    </row>
    <row r="224" spans="1:18" ht="15.75" customHeight="1" x14ac:dyDescent="0.2">
      <c r="A224" s="21">
        <v>670000</v>
      </c>
      <c r="B224" s="38" t="s">
        <v>2805</v>
      </c>
      <c r="C224" s="22">
        <v>3</v>
      </c>
      <c r="D224" s="23">
        <v>13</v>
      </c>
      <c r="E224" s="24">
        <v>10</v>
      </c>
      <c r="F224" s="25">
        <v>12</v>
      </c>
      <c r="G224" s="26">
        <v>8</v>
      </c>
      <c r="H224" s="23">
        <v>5</v>
      </c>
      <c r="I224" s="23">
        <v>0</v>
      </c>
      <c r="J224" s="23">
        <v>10</v>
      </c>
      <c r="K224" s="27">
        <v>19</v>
      </c>
      <c r="L224" s="27">
        <v>19</v>
      </c>
      <c r="M224" s="28">
        <v>11</v>
      </c>
      <c r="N224" s="29">
        <v>11</v>
      </c>
      <c r="O224" s="30">
        <v>2.5</v>
      </c>
      <c r="P224" s="21">
        <v>250</v>
      </c>
      <c r="Q224" s="21">
        <v>0</v>
      </c>
      <c r="R224" s="21"/>
    </row>
    <row r="225" spans="1:18" ht="15.75" customHeight="1" x14ac:dyDescent="0.2">
      <c r="A225" s="21">
        <v>671000</v>
      </c>
      <c r="B225" s="50" t="s">
        <v>2806</v>
      </c>
      <c r="C225" s="22">
        <v>8</v>
      </c>
      <c r="D225" s="23">
        <v>34</v>
      </c>
      <c r="E225" s="24">
        <v>26</v>
      </c>
      <c r="F225" s="25">
        <v>32</v>
      </c>
      <c r="G225" s="26">
        <v>20</v>
      </c>
      <c r="H225" s="23">
        <v>5</v>
      </c>
      <c r="I225" s="23">
        <v>0</v>
      </c>
      <c r="J225" s="23">
        <v>10</v>
      </c>
      <c r="K225" s="27">
        <v>49</v>
      </c>
      <c r="L225" s="27">
        <v>49</v>
      </c>
      <c r="M225" s="28">
        <v>28</v>
      </c>
      <c r="N225" s="29">
        <v>25</v>
      </c>
      <c r="O225" s="30">
        <v>6.4</v>
      </c>
      <c r="P225" s="21">
        <v>250</v>
      </c>
      <c r="Q225" s="21">
        <v>0</v>
      </c>
      <c r="R225" s="21"/>
    </row>
    <row r="226" spans="1:18" ht="15.75" customHeight="1" x14ac:dyDescent="0.2">
      <c r="A226" s="21">
        <v>672000</v>
      </c>
      <c r="B226" s="50" t="s">
        <v>2807</v>
      </c>
      <c r="C226" s="22">
        <v>3</v>
      </c>
      <c r="D226" s="23">
        <v>15</v>
      </c>
      <c r="E226" s="24">
        <v>11</v>
      </c>
      <c r="F226" s="25">
        <v>14</v>
      </c>
      <c r="G226" s="26">
        <v>9</v>
      </c>
      <c r="H226" s="23">
        <v>5</v>
      </c>
      <c r="I226" s="23">
        <v>0</v>
      </c>
      <c r="J226" s="23">
        <v>10</v>
      </c>
      <c r="K226" s="27">
        <v>22</v>
      </c>
      <c r="L226" s="27">
        <v>22</v>
      </c>
      <c r="M226" s="28">
        <v>12</v>
      </c>
      <c r="N226" s="29">
        <v>11</v>
      </c>
      <c r="O226" s="30">
        <v>2.8</v>
      </c>
      <c r="P226" s="21">
        <v>250</v>
      </c>
      <c r="Q226" s="21">
        <v>0</v>
      </c>
      <c r="R226" s="21"/>
    </row>
    <row r="227" spans="1:18" ht="15.75" customHeight="1" x14ac:dyDescent="0.2">
      <c r="A227" s="21">
        <v>673000</v>
      </c>
      <c r="B227" s="50" t="s">
        <v>2808</v>
      </c>
      <c r="C227" s="22">
        <v>6</v>
      </c>
      <c r="D227" s="23">
        <v>27</v>
      </c>
      <c r="E227" s="24">
        <v>20</v>
      </c>
      <c r="F227" s="25">
        <v>25</v>
      </c>
      <c r="G227" s="26">
        <v>16</v>
      </c>
      <c r="H227" s="23">
        <v>5</v>
      </c>
      <c r="I227" s="23">
        <v>0</v>
      </c>
      <c r="J227" s="23">
        <v>10</v>
      </c>
      <c r="K227" s="27">
        <v>38</v>
      </c>
      <c r="L227" s="27">
        <v>38</v>
      </c>
      <c r="M227" s="28">
        <v>22</v>
      </c>
      <c r="N227" s="29">
        <v>20</v>
      </c>
      <c r="O227" s="30">
        <v>5</v>
      </c>
      <c r="P227" s="21">
        <v>250</v>
      </c>
      <c r="Q227" s="21">
        <v>0</v>
      </c>
      <c r="R227" s="21"/>
    </row>
    <row r="228" spans="1:18" ht="15.75" customHeight="1" x14ac:dyDescent="0.2">
      <c r="A228" s="21">
        <v>680000</v>
      </c>
      <c r="B228" s="38" t="s">
        <v>2809</v>
      </c>
      <c r="C228" s="22">
        <v>9</v>
      </c>
      <c r="D228" s="23">
        <v>25</v>
      </c>
      <c r="E228" s="24">
        <v>14</v>
      </c>
      <c r="F228" s="25">
        <v>21</v>
      </c>
      <c r="G228" s="26">
        <v>11</v>
      </c>
      <c r="H228" s="23">
        <v>5</v>
      </c>
      <c r="I228" s="23">
        <v>0</v>
      </c>
      <c r="J228" s="23">
        <v>-5</v>
      </c>
      <c r="K228" s="27">
        <v>6</v>
      </c>
      <c r="L228" s="27">
        <v>6</v>
      </c>
      <c r="M228" s="28">
        <v>11</v>
      </c>
      <c r="N228" s="29">
        <v>0</v>
      </c>
      <c r="O228" s="30">
        <v>6.5</v>
      </c>
      <c r="P228" s="21">
        <v>450</v>
      </c>
      <c r="Q228" s="21">
        <v>-1</v>
      </c>
      <c r="R228" s="21"/>
    </row>
    <row r="229" spans="1:18" ht="15.75" customHeight="1" x14ac:dyDescent="0.2">
      <c r="A229" s="21">
        <v>681000</v>
      </c>
      <c r="B229" s="50" t="s">
        <v>2810</v>
      </c>
      <c r="C229" s="22">
        <v>19</v>
      </c>
      <c r="D229" s="23">
        <v>50</v>
      </c>
      <c r="E229" s="24">
        <v>28</v>
      </c>
      <c r="F229" s="25">
        <v>41</v>
      </c>
      <c r="G229" s="26">
        <v>21</v>
      </c>
      <c r="H229" s="23">
        <v>5</v>
      </c>
      <c r="I229" s="23">
        <v>0</v>
      </c>
      <c r="J229" s="23">
        <v>-5</v>
      </c>
      <c r="K229" s="27">
        <v>12</v>
      </c>
      <c r="L229" s="27">
        <v>12</v>
      </c>
      <c r="M229" s="28">
        <v>21</v>
      </c>
      <c r="N229" s="29">
        <v>0</v>
      </c>
      <c r="O229" s="30">
        <v>13</v>
      </c>
      <c r="P229" s="21">
        <v>450</v>
      </c>
      <c r="Q229" s="21">
        <v>-1</v>
      </c>
      <c r="R229" s="21"/>
    </row>
    <row r="230" spans="1:18" ht="15.75" customHeight="1" x14ac:dyDescent="0.2">
      <c r="A230" s="21">
        <v>682000</v>
      </c>
      <c r="B230" s="50" t="s">
        <v>2811</v>
      </c>
      <c r="C230" s="22">
        <v>12</v>
      </c>
      <c r="D230" s="23">
        <v>27</v>
      </c>
      <c r="E230" s="24">
        <v>15</v>
      </c>
      <c r="F230" s="25">
        <v>22</v>
      </c>
      <c r="G230" s="26">
        <v>11</v>
      </c>
      <c r="H230" s="23">
        <v>5</v>
      </c>
      <c r="I230" s="23">
        <v>0</v>
      </c>
      <c r="J230" s="23">
        <v>-5</v>
      </c>
      <c r="K230" s="27">
        <v>6</v>
      </c>
      <c r="L230" s="27">
        <v>6</v>
      </c>
      <c r="M230" s="28">
        <v>11</v>
      </c>
      <c r="N230" s="29">
        <v>0</v>
      </c>
      <c r="O230" s="30">
        <v>7</v>
      </c>
      <c r="P230" s="21">
        <v>450</v>
      </c>
      <c r="Q230" s="21">
        <v>-1</v>
      </c>
      <c r="R230" s="21"/>
    </row>
    <row r="231" spans="1:18" ht="15.75" customHeight="1" x14ac:dyDescent="0.2">
      <c r="A231" s="21">
        <v>683000</v>
      </c>
      <c r="B231" s="50" t="s">
        <v>2812</v>
      </c>
      <c r="C231" s="22">
        <v>13</v>
      </c>
      <c r="D231" s="23">
        <v>31</v>
      </c>
      <c r="E231" s="24">
        <v>17</v>
      </c>
      <c r="F231" s="25">
        <v>25</v>
      </c>
      <c r="G231" s="26">
        <v>13</v>
      </c>
      <c r="H231" s="23">
        <v>5</v>
      </c>
      <c r="I231" s="23">
        <v>0</v>
      </c>
      <c r="J231" s="23">
        <v>-5</v>
      </c>
      <c r="K231" s="27">
        <v>7</v>
      </c>
      <c r="L231" s="27">
        <v>7</v>
      </c>
      <c r="M231" s="28">
        <v>13</v>
      </c>
      <c r="N231" s="29">
        <v>0</v>
      </c>
      <c r="O231" s="30">
        <v>8</v>
      </c>
      <c r="P231" s="21">
        <v>450</v>
      </c>
      <c r="Q231" s="21">
        <v>-1</v>
      </c>
      <c r="R231" s="21"/>
    </row>
    <row r="232" spans="1:18" ht="15.75" customHeight="1" x14ac:dyDescent="0.2">
      <c r="A232" s="21">
        <v>690000</v>
      </c>
      <c r="B232" s="38" t="s">
        <v>538</v>
      </c>
      <c r="C232" s="22">
        <v>15</v>
      </c>
      <c r="D232" s="23">
        <v>41</v>
      </c>
      <c r="E232" s="24">
        <v>23</v>
      </c>
      <c r="F232" s="25">
        <v>19</v>
      </c>
      <c r="G232" s="26">
        <v>23</v>
      </c>
      <c r="H232" s="23">
        <v>15</v>
      </c>
      <c r="I232" s="23">
        <v>-6</v>
      </c>
      <c r="J232" s="23">
        <v>0</v>
      </c>
      <c r="K232" s="27">
        <v>6</v>
      </c>
      <c r="L232" s="27">
        <v>6</v>
      </c>
      <c r="M232" s="28">
        <v>17</v>
      </c>
      <c r="N232" s="29">
        <v>0</v>
      </c>
      <c r="O232" s="30">
        <v>7.2</v>
      </c>
      <c r="P232" s="21">
        <v>800</v>
      </c>
      <c r="Q232" s="21">
        <v>-1</v>
      </c>
      <c r="R232" s="21"/>
    </row>
    <row r="233" spans="1:18" ht="15.75" customHeight="1" x14ac:dyDescent="0.2">
      <c r="A233" s="21">
        <v>691000</v>
      </c>
      <c r="B233" s="50" t="s">
        <v>602</v>
      </c>
      <c r="C233" s="22">
        <v>37</v>
      </c>
      <c r="D233" s="23">
        <v>86</v>
      </c>
      <c r="E233" s="24">
        <v>50</v>
      </c>
      <c r="F233" s="25">
        <v>42</v>
      </c>
      <c r="G233" s="26">
        <v>50</v>
      </c>
      <c r="H233" s="23">
        <v>15</v>
      </c>
      <c r="I233" s="23">
        <v>-6</v>
      </c>
      <c r="J233" s="23">
        <v>0</v>
      </c>
      <c r="K233" s="27">
        <v>14</v>
      </c>
      <c r="L233" s="27">
        <v>14</v>
      </c>
      <c r="M233" s="28">
        <v>42</v>
      </c>
      <c r="N233" s="29">
        <v>0</v>
      </c>
      <c r="O233" s="30">
        <v>17</v>
      </c>
      <c r="P233" s="21">
        <v>800</v>
      </c>
      <c r="Q233" s="21">
        <v>-2</v>
      </c>
      <c r="R233" s="21"/>
    </row>
    <row r="234" spans="1:18" ht="15.75" customHeight="1" x14ac:dyDescent="0.2">
      <c r="A234" s="21">
        <v>692000</v>
      </c>
      <c r="B234" s="50" t="s">
        <v>660</v>
      </c>
      <c r="C234" s="22">
        <v>23</v>
      </c>
      <c r="D234" s="23">
        <v>54</v>
      </c>
      <c r="E234" s="24">
        <v>33</v>
      </c>
      <c r="F234" s="25">
        <v>27</v>
      </c>
      <c r="G234" s="26">
        <v>33</v>
      </c>
      <c r="H234" s="23">
        <v>15</v>
      </c>
      <c r="I234" s="23">
        <v>-6</v>
      </c>
      <c r="J234" s="23">
        <v>0</v>
      </c>
      <c r="K234" s="27">
        <v>10</v>
      </c>
      <c r="L234" s="27">
        <v>10</v>
      </c>
      <c r="M234" s="28">
        <v>27</v>
      </c>
      <c r="N234" s="29">
        <v>0</v>
      </c>
      <c r="O234" s="30">
        <v>10.4</v>
      </c>
      <c r="P234" s="21">
        <v>800</v>
      </c>
      <c r="Q234" s="21">
        <v>-1</v>
      </c>
      <c r="R234" s="21"/>
    </row>
    <row r="235" spans="1:18" ht="15.75" customHeight="1" x14ac:dyDescent="0.2">
      <c r="A235" s="21">
        <v>693000</v>
      </c>
      <c r="B235" s="50" t="s">
        <v>721</v>
      </c>
      <c r="C235" s="22">
        <v>23</v>
      </c>
      <c r="D235" s="23">
        <v>54</v>
      </c>
      <c r="E235" s="24">
        <v>33</v>
      </c>
      <c r="F235" s="25">
        <v>27</v>
      </c>
      <c r="G235" s="26">
        <v>33</v>
      </c>
      <c r="H235" s="23">
        <v>15</v>
      </c>
      <c r="I235" s="23">
        <v>-6</v>
      </c>
      <c r="J235" s="23">
        <v>0</v>
      </c>
      <c r="K235" s="27">
        <v>10</v>
      </c>
      <c r="L235" s="27">
        <v>10</v>
      </c>
      <c r="M235" s="28">
        <v>27</v>
      </c>
      <c r="N235" s="29">
        <v>0</v>
      </c>
      <c r="O235" s="30">
        <v>10.4</v>
      </c>
      <c r="P235" s="21">
        <v>800</v>
      </c>
      <c r="Q235" s="21">
        <v>-1</v>
      </c>
      <c r="R235" s="21"/>
    </row>
    <row r="236" spans="1:18" ht="15.75" customHeight="1" x14ac:dyDescent="0.2">
      <c r="A236" s="21">
        <v>700000</v>
      </c>
      <c r="B236" s="38" t="s">
        <v>2813</v>
      </c>
      <c r="C236" s="22">
        <v>0</v>
      </c>
      <c r="D236" s="23">
        <v>12</v>
      </c>
      <c r="E236" s="24">
        <v>13</v>
      </c>
      <c r="F236" s="25">
        <v>9</v>
      </c>
      <c r="G236" s="26">
        <v>12</v>
      </c>
      <c r="H236" s="23">
        <v>0</v>
      </c>
      <c r="I236" s="23">
        <v>35</v>
      </c>
      <c r="J236" s="23">
        <v>0</v>
      </c>
      <c r="K236" s="27">
        <v>14</v>
      </c>
      <c r="L236" s="27">
        <v>14</v>
      </c>
      <c r="M236" s="28">
        <v>19</v>
      </c>
      <c r="N236" s="29">
        <v>0</v>
      </c>
      <c r="O236" s="30">
        <v>2</v>
      </c>
      <c r="P236" s="21">
        <v>300</v>
      </c>
      <c r="Q236" s="21">
        <v>0</v>
      </c>
      <c r="R236" s="21"/>
    </row>
    <row r="237" spans="1:18" ht="15.75" customHeight="1" x14ac:dyDescent="0.2">
      <c r="A237" s="21">
        <v>701000</v>
      </c>
      <c r="B237" s="50" t="s">
        <v>2814</v>
      </c>
      <c r="C237" s="22">
        <v>0</v>
      </c>
      <c r="D237" s="23">
        <v>27</v>
      </c>
      <c r="E237" s="24">
        <v>30</v>
      </c>
      <c r="F237" s="25">
        <v>21</v>
      </c>
      <c r="G237" s="26">
        <v>28</v>
      </c>
      <c r="H237" s="23">
        <v>0</v>
      </c>
      <c r="I237" s="23">
        <v>35</v>
      </c>
      <c r="J237" s="23">
        <v>0</v>
      </c>
      <c r="K237" s="27">
        <v>32</v>
      </c>
      <c r="L237" s="27">
        <v>32</v>
      </c>
      <c r="M237" s="28">
        <v>44</v>
      </c>
      <c r="N237" s="29">
        <v>0</v>
      </c>
      <c r="O237" s="30">
        <v>4.5</v>
      </c>
      <c r="P237" s="21">
        <v>300</v>
      </c>
      <c r="Q237" s="21">
        <v>0</v>
      </c>
      <c r="R237" s="21"/>
    </row>
    <row r="238" spans="1:18" ht="15.75" customHeight="1" x14ac:dyDescent="0.2">
      <c r="A238" s="21">
        <v>702000</v>
      </c>
      <c r="B238" s="50" t="s">
        <v>2815</v>
      </c>
      <c r="C238" s="22">
        <v>0</v>
      </c>
      <c r="D238" s="23">
        <v>10</v>
      </c>
      <c r="E238" s="24">
        <v>10</v>
      </c>
      <c r="F238" s="25">
        <v>7</v>
      </c>
      <c r="G238" s="26">
        <v>10</v>
      </c>
      <c r="H238" s="23">
        <v>0</v>
      </c>
      <c r="I238" s="23">
        <v>35</v>
      </c>
      <c r="J238" s="23">
        <v>0</v>
      </c>
      <c r="K238" s="27">
        <v>11</v>
      </c>
      <c r="L238" s="27">
        <v>11</v>
      </c>
      <c r="M238" s="28">
        <v>15</v>
      </c>
      <c r="N238" s="29">
        <v>0</v>
      </c>
      <c r="O238" s="30">
        <v>1.5</v>
      </c>
      <c r="P238" s="21">
        <v>300</v>
      </c>
      <c r="Q238" s="21">
        <v>0</v>
      </c>
      <c r="R238" s="21"/>
    </row>
    <row r="239" spans="1:18" ht="15.75" customHeight="1" x14ac:dyDescent="0.2">
      <c r="A239" s="21">
        <v>703000</v>
      </c>
      <c r="B239" s="50" t="s">
        <v>2816</v>
      </c>
      <c r="C239" s="22">
        <v>0</v>
      </c>
      <c r="D239" s="23">
        <v>19</v>
      </c>
      <c r="E239" s="24">
        <v>21</v>
      </c>
      <c r="F239" s="25">
        <v>15</v>
      </c>
      <c r="G239" s="26">
        <v>20</v>
      </c>
      <c r="H239" s="23">
        <v>0</v>
      </c>
      <c r="I239" s="23">
        <v>35</v>
      </c>
      <c r="J239" s="23">
        <v>0</v>
      </c>
      <c r="K239" s="27">
        <v>23</v>
      </c>
      <c r="L239" s="27">
        <v>23</v>
      </c>
      <c r="M239" s="28">
        <v>31</v>
      </c>
      <c r="N239" s="29">
        <v>0</v>
      </c>
      <c r="O239" s="30">
        <v>3.2</v>
      </c>
      <c r="P239" s="21">
        <v>300</v>
      </c>
      <c r="Q239" s="21">
        <v>0</v>
      </c>
      <c r="R239" s="21"/>
    </row>
    <row r="240" spans="1:18" ht="15.75" customHeight="1" x14ac:dyDescent="0.2">
      <c r="A240" s="21">
        <v>710000</v>
      </c>
      <c r="B240" s="38" t="s">
        <v>540</v>
      </c>
      <c r="C240" s="22">
        <v>0</v>
      </c>
      <c r="D240" s="23">
        <v>17</v>
      </c>
      <c r="E240" s="24">
        <v>17</v>
      </c>
      <c r="F240" s="25">
        <v>9</v>
      </c>
      <c r="G240" s="26">
        <v>11</v>
      </c>
      <c r="H240" s="23">
        <v>0</v>
      </c>
      <c r="I240" s="23">
        <v>0</v>
      </c>
      <c r="J240" s="23">
        <v>0</v>
      </c>
      <c r="K240" s="27">
        <v>32</v>
      </c>
      <c r="L240" s="27">
        <v>32</v>
      </c>
      <c r="M240" s="28">
        <v>16</v>
      </c>
      <c r="N240" s="29">
        <v>10</v>
      </c>
      <c r="O240" s="30">
        <v>2.5</v>
      </c>
      <c r="P240" s="21">
        <v>150</v>
      </c>
      <c r="Q240" s="21">
        <v>0</v>
      </c>
      <c r="R240" s="21"/>
    </row>
    <row r="241" spans="1:18" ht="15.75" customHeight="1" x14ac:dyDescent="0.2">
      <c r="A241" s="21">
        <v>720000</v>
      </c>
      <c r="B241" s="38" t="s">
        <v>541</v>
      </c>
      <c r="C241" s="22">
        <v>0</v>
      </c>
      <c r="D241" s="23">
        <v>14</v>
      </c>
      <c r="E241" s="24">
        <v>22</v>
      </c>
      <c r="F241" s="25">
        <v>9</v>
      </c>
      <c r="G241" s="26">
        <v>13</v>
      </c>
      <c r="H241" s="23">
        <v>0</v>
      </c>
      <c r="I241" s="23">
        <v>0</v>
      </c>
      <c r="J241" s="23">
        <v>0</v>
      </c>
      <c r="K241" s="27">
        <v>38</v>
      </c>
      <c r="L241" s="27">
        <v>38</v>
      </c>
      <c r="M241" s="28">
        <v>8</v>
      </c>
      <c r="N241" s="29">
        <v>15</v>
      </c>
      <c r="O241" s="30">
        <v>2.2000000000000002</v>
      </c>
      <c r="P241" s="21">
        <v>150</v>
      </c>
      <c r="Q241" s="21">
        <v>0</v>
      </c>
      <c r="R241" s="21"/>
    </row>
    <row r="242" spans="1:18" ht="15.75" customHeight="1" x14ac:dyDescent="0.2">
      <c r="A242" s="21" t="s">
        <v>418</v>
      </c>
      <c r="B242" s="21" t="s">
        <v>449</v>
      </c>
      <c r="C242" s="22" t="s">
        <v>450</v>
      </c>
      <c r="D242" s="23" t="s">
        <v>2591</v>
      </c>
      <c r="E242" s="24" t="s">
        <v>2592</v>
      </c>
      <c r="F242" s="25" t="s">
        <v>2593</v>
      </c>
      <c r="G242" s="26" t="s">
        <v>2594</v>
      </c>
      <c r="H242" s="23" t="s">
        <v>2595</v>
      </c>
      <c r="I242" s="23" t="s">
        <v>2596</v>
      </c>
      <c r="J242" s="23" t="s">
        <v>2597</v>
      </c>
      <c r="K242" s="27" t="s">
        <v>2598</v>
      </c>
      <c r="L242" s="27" t="s">
        <v>2599</v>
      </c>
      <c r="M242" s="28" t="s">
        <v>2600</v>
      </c>
      <c r="N242" s="29" t="s">
        <v>2601</v>
      </c>
      <c r="O242" s="30" t="s">
        <v>9</v>
      </c>
      <c r="P242" s="21" t="s">
        <v>437</v>
      </c>
      <c r="Q242" s="21" t="s">
        <v>462</v>
      </c>
      <c r="R242" s="21" t="s">
        <v>2602</v>
      </c>
    </row>
    <row r="243" spans="1:18" ht="15.75" customHeight="1" x14ac:dyDescent="0.2">
      <c r="A243" s="21">
        <v>900000</v>
      </c>
      <c r="B243" s="50" t="s">
        <v>542</v>
      </c>
      <c r="C243" s="22">
        <v>0</v>
      </c>
      <c r="D243" s="23">
        <v>0</v>
      </c>
      <c r="E243" s="24">
        <v>0</v>
      </c>
      <c r="F243" s="25">
        <v>0</v>
      </c>
      <c r="G243" s="26">
        <v>0</v>
      </c>
      <c r="H243" s="23">
        <v>0</v>
      </c>
      <c r="I243" s="23">
        <v>0</v>
      </c>
      <c r="J243" s="23">
        <v>0</v>
      </c>
      <c r="K243" s="27">
        <v>0</v>
      </c>
      <c r="L243" s="27">
        <v>0</v>
      </c>
      <c r="M243" s="28">
        <v>0</v>
      </c>
      <c r="N243" s="29">
        <v>0</v>
      </c>
      <c r="O243" s="30">
        <v>0</v>
      </c>
      <c r="P243" s="21">
        <v>0</v>
      </c>
      <c r="Q243" s="21">
        <v>0</v>
      </c>
      <c r="R243" s="21"/>
    </row>
    <row r="244" spans="1:18" ht="15.75" customHeight="1" x14ac:dyDescent="0.2">
      <c r="A244" s="21">
        <v>901000</v>
      </c>
      <c r="B244" s="50" t="s">
        <v>604</v>
      </c>
      <c r="C244" s="22">
        <v>0</v>
      </c>
      <c r="D244" s="23">
        <v>0</v>
      </c>
      <c r="E244" s="24">
        <v>0</v>
      </c>
      <c r="F244" s="25">
        <v>0</v>
      </c>
      <c r="G244" s="26">
        <v>0</v>
      </c>
      <c r="H244" s="23">
        <v>0</v>
      </c>
      <c r="I244" s="23">
        <v>0</v>
      </c>
      <c r="J244" s="23">
        <v>0</v>
      </c>
      <c r="K244" s="27">
        <v>0</v>
      </c>
      <c r="L244" s="27">
        <v>0</v>
      </c>
      <c r="M244" s="28">
        <v>0</v>
      </c>
      <c r="N244" s="29">
        <v>0</v>
      </c>
      <c r="O244" s="30">
        <v>0</v>
      </c>
      <c r="P244" s="21">
        <v>0</v>
      </c>
      <c r="Q244" s="21">
        <v>0</v>
      </c>
      <c r="R244" s="21"/>
    </row>
    <row r="245" spans="1:18" ht="15.75" customHeight="1" x14ac:dyDescent="0.2">
      <c r="A245" s="21">
        <v>902000</v>
      </c>
      <c r="B245" s="50" t="s">
        <v>662</v>
      </c>
      <c r="C245" s="22">
        <v>0</v>
      </c>
      <c r="D245" s="23">
        <v>0</v>
      </c>
      <c r="E245" s="24">
        <v>0</v>
      </c>
      <c r="F245" s="25">
        <v>0</v>
      </c>
      <c r="G245" s="26">
        <v>0</v>
      </c>
      <c r="H245" s="23">
        <v>0</v>
      </c>
      <c r="I245" s="23">
        <v>0</v>
      </c>
      <c r="J245" s="23">
        <v>0</v>
      </c>
      <c r="K245" s="27">
        <v>0</v>
      </c>
      <c r="L245" s="27">
        <v>0</v>
      </c>
      <c r="M245" s="28">
        <v>0</v>
      </c>
      <c r="N245" s="29">
        <v>0</v>
      </c>
      <c r="O245" s="30">
        <v>0</v>
      </c>
      <c r="P245" s="21">
        <v>0</v>
      </c>
      <c r="Q245" s="21">
        <v>0</v>
      </c>
      <c r="R245" s="21"/>
    </row>
    <row r="246" spans="1:18" ht="15.75" customHeight="1" x14ac:dyDescent="0.2">
      <c r="A246" s="21">
        <v>903000</v>
      </c>
      <c r="B246" s="50" t="s">
        <v>723</v>
      </c>
      <c r="C246" s="22">
        <v>0</v>
      </c>
      <c r="D246" s="23">
        <v>0</v>
      </c>
      <c r="E246" s="24">
        <v>0</v>
      </c>
      <c r="F246" s="25">
        <v>0</v>
      </c>
      <c r="G246" s="26">
        <v>0</v>
      </c>
      <c r="H246" s="23">
        <v>0</v>
      </c>
      <c r="I246" s="23">
        <v>0</v>
      </c>
      <c r="J246" s="23">
        <v>0</v>
      </c>
      <c r="K246" s="27">
        <v>0</v>
      </c>
      <c r="L246" s="27">
        <v>0</v>
      </c>
      <c r="M246" s="28">
        <v>0</v>
      </c>
      <c r="N246" s="29">
        <v>0</v>
      </c>
      <c r="O246" s="30">
        <v>0</v>
      </c>
      <c r="P246" s="21">
        <v>0</v>
      </c>
      <c r="Q246" s="21">
        <v>0</v>
      </c>
      <c r="R246" s="21"/>
    </row>
    <row r="247" spans="1:18" ht="15.75" customHeight="1" x14ac:dyDescent="0.2">
      <c r="A247" s="21">
        <v>950000</v>
      </c>
      <c r="B247" s="50" t="s">
        <v>543</v>
      </c>
      <c r="C247" s="22">
        <v>0</v>
      </c>
      <c r="D247" s="23">
        <v>0</v>
      </c>
      <c r="E247" s="24">
        <v>0</v>
      </c>
      <c r="F247" s="25">
        <v>0</v>
      </c>
      <c r="G247" s="26">
        <v>0</v>
      </c>
      <c r="H247" s="23">
        <v>0</v>
      </c>
      <c r="I247" s="23">
        <v>0</v>
      </c>
      <c r="J247" s="23">
        <v>0</v>
      </c>
      <c r="K247" s="27">
        <v>0</v>
      </c>
      <c r="L247" s="27">
        <v>0</v>
      </c>
      <c r="M247" s="28">
        <v>0</v>
      </c>
      <c r="N247" s="29">
        <v>0</v>
      </c>
      <c r="O247" s="30">
        <v>0</v>
      </c>
      <c r="P247" s="21">
        <v>10</v>
      </c>
      <c r="Q247" s="21">
        <v>0</v>
      </c>
      <c r="R247" s="21"/>
    </row>
    <row r="248" spans="1:18" ht="15.75" customHeight="1" x14ac:dyDescent="0.2">
      <c r="A248" s="21">
        <v>951000</v>
      </c>
      <c r="B248" s="50" t="s">
        <v>605</v>
      </c>
      <c r="C248" s="22">
        <v>0</v>
      </c>
      <c r="D248" s="23">
        <v>0</v>
      </c>
      <c r="E248" s="24">
        <v>0</v>
      </c>
      <c r="F248" s="25">
        <v>0</v>
      </c>
      <c r="G248" s="26">
        <v>0</v>
      </c>
      <c r="H248" s="23">
        <v>0</v>
      </c>
      <c r="I248" s="23">
        <v>0</v>
      </c>
      <c r="J248" s="23">
        <v>0</v>
      </c>
      <c r="K248" s="27">
        <v>0</v>
      </c>
      <c r="L248" s="27">
        <v>0</v>
      </c>
      <c r="M248" s="28">
        <v>0</v>
      </c>
      <c r="N248" s="29">
        <v>0</v>
      </c>
      <c r="O248" s="30">
        <v>0</v>
      </c>
      <c r="P248" s="21">
        <v>10</v>
      </c>
      <c r="Q248" s="21">
        <v>0</v>
      </c>
      <c r="R248" s="21"/>
    </row>
    <row r="249" spans="1:18" ht="15.75" customHeight="1" x14ac:dyDescent="0.2">
      <c r="A249" s="21">
        <v>952000</v>
      </c>
      <c r="B249" s="50" t="s">
        <v>663</v>
      </c>
      <c r="C249" s="22">
        <v>0</v>
      </c>
      <c r="D249" s="23">
        <v>0</v>
      </c>
      <c r="E249" s="24">
        <v>0</v>
      </c>
      <c r="F249" s="25">
        <v>0</v>
      </c>
      <c r="G249" s="26">
        <v>0</v>
      </c>
      <c r="H249" s="23">
        <v>0</v>
      </c>
      <c r="I249" s="23">
        <v>0</v>
      </c>
      <c r="J249" s="23">
        <v>0</v>
      </c>
      <c r="K249" s="27">
        <v>0</v>
      </c>
      <c r="L249" s="27">
        <v>0</v>
      </c>
      <c r="M249" s="28">
        <v>0</v>
      </c>
      <c r="N249" s="29">
        <v>0</v>
      </c>
      <c r="O249" s="30">
        <v>0</v>
      </c>
      <c r="P249" s="21">
        <v>10</v>
      </c>
      <c r="Q249" s="21">
        <v>0</v>
      </c>
      <c r="R249" s="21"/>
    </row>
    <row r="250" spans="1:18" ht="15.75" customHeight="1" x14ac:dyDescent="0.2">
      <c r="A250" s="21">
        <v>953000</v>
      </c>
      <c r="B250" s="50" t="s">
        <v>724</v>
      </c>
      <c r="C250" s="22">
        <v>0</v>
      </c>
      <c r="D250" s="23">
        <v>0</v>
      </c>
      <c r="E250" s="24">
        <v>0</v>
      </c>
      <c r="F250" s="25">
        <v>0</v>
      </c>
      <c r="G250" s="26">
        <v>0</v>
      </c>
      <c r="H250" s="23">
        <v>0</v>
      </c>
      <c r="I250" s="23">
        <v>0</v>
      </c>
      <c r="J250" s="23">
        <v>0</v>
      </c>
      <c r="K250" s="27">
        <v>0</v>
      </c>
      <c r="L250" s="27">
        <v>0</v>
      </c>
      <c r="M250" s="28">
        <v>0</v>
      </c>
      <c r="N250" s="29">
        <v>0</v>
      </c>
      <c r="O250" s="30">
        <v>0</v>
      </c>
      <c r="P250" s="21">
        <v>10</v>
      </c>
      <c r="Q250" s="21">
        <v>0</v>
      </c>
      <c r="R250" s="21"/>
    </row>
    <row r="251" spans="1:18" ht="15.75" customHeight="1" x14ac:dyDescent="0.2">
      <c r="A251" s="21">
        <v>1000000</v>
      </c>
      <c r="B251" s="50" t="s">
        <v>544</v>
      </c>
      <c r="C251" s="22">
        <v>0</v>
      </c>
      <c r="D251" s="23">
        <v>0</v>
      </c>
      <c r="E251" s="24">
        <v>0</v>
      </c>
      <c r="F251" s="25">
        <v>0</v>
      </c>
      <c r="G251" s="26">
        <v>0</v>
      </c>
      <c r="H251" s="23">
        <v>0</v>
      </c>
      <c r="I251" s="23">
        <v>0</v>
      </c>
      <c r="J251" s="23">
        <v>0</v>
      </c>
      <c r="K251" s="27">
        <v>0</v>
      </c>
      <c r="L251" s="27">
        <v>0</v>
      </c>
      <c r="M251" s="28">
        <v>0</v>
      </c>
      <c r="N251" s="29">
        <v>0</v>
      </c>
      <c r="O251" s="30">
        <v>0</v>
      </c>
      <c r="P251" s="21">
        <v>0</v>
      </c>
      <c r="Q251" s="21">
        <v>0</v>
      </c>
      <c r="R251" s="21"/>
    </row>
    <row r="252" spans="1:18" ht="15.75" customHeight="1" x14ac:dyDescent="0.2">
      <c r="A252" s="21">
        <v>1001000</v>
      </c>
      <c r="B252" s="50" t="s">
        <v>606</v>
      </c>
      <c r="C252" s="22">
        <v>0</v>
      </c>
      <c r="D252" s="23">
        <v>0</v>
      </c>
      <c r="E252" s="24">
        <v>0</v>
      </c>
      <c r="F252" s="25">
        <v>0</v>
      </c>
      <c r="G252" s="26">
        <v>0</v>
      </c>
      <c r="H252" s="23">
        <v>0</v>
      </c>
      <c r="I252" s="23">
        <v>0</v>
      </c>
      <c r="J252" s="23">
        <v>0</v>
      </c>
      <c r="K252" s="27">
        <v>0</v>
      </c>
      <c r="L252" s="27">
        <v>0</v>
      </c>
      <c r="M252" s="28">
        <v>0</v>
      </c>
      <c r="N252" s="29">
        <v>0</v>
      </c>
      <c r="O252" s="30">
        <v>0</v>
      </c>
      <c r="P252" s="21">
        <v>0</v>
      </c>
      <c r="Q252" s="21">
        <v>0</v>
      </c>
      <c r="R252" s="21"/>
    </row>
    <row r="253" spans="1:18" ht="15.75" customHeight="1" x14ac:dyDescent="0.2">
      <c r="A253" s="21">
        <v>1002000</v>
      </c>
      <c r="B253" s="50" t="s">
        <v>664</v>
      </c>
      <c r="C253" s="22">
        <v>0</v>
      </c>
      <c r="D253" s="23">
        <v>0</v>
      </c>
      <c r="E253" s="24">
        <v>0</v>
      </c>
      <c r="F253" s="25">
        <v>0</v>
      </c>
      <c r="G253" s="26">
        <v>0</v>
      </c>
      <c r="H253" s="23">
        <v>0</v>
      </c>
      <c r="I253" s="23">
        <v>0</v>
      </c>
      <c r="J253" s="23">
        <v>0</v>
      </c>
      <c r="K253" s="27">
        <v>0</v>
      </c>
      <c r="L253" s="27">
        <v>0</v>
      </c>
      <c r="M253" s="28">
        <v>0</v>
      </c>
      <c r="N253" s="29">
        <v>0</v>
      </c>
      <c r="O253" s="30">
        <v>0</v>
      </c>
      <c r="P253" s="21">
        <v>0</v>
      </c>
      <c r="Q253" s="21">
        <v>0</v>
      </c>
      <c r="R253" s="21"/>
    </row>
    <row r="254" spans="1:18" ht="15.75" customHeight="1" x14ac:dyDescent="0.2">
      <c r="A254" s="21">
        <v>1003000</v>
      </c>
      <c r="B254" s="50" t="s">
        <v>725</v>
      </c>
      <c r="C254" s="22">
        <v>0</v>
      </c>
      <c r="D254" s="23">
        <v>0</v>
      </c>
      <c r="E254" s="24">
        <v>0</v>
      </c>
      <c r="F254" s="25">
        <v>0</v>
      </c>
      <c r="G254" s="26">
        <v>0</v>
      </c>
      <c r="H254" s="23">
        <v>0</v>
      </c>
      <c r="I254" s="23">
        <v>0</v>
      </c>
      <c r="J254" s="23">
        <v>0</v>
      </c>
      <c r="K254" s="27">
        <v>0</v>
      </c>
      <c r="L254" s="27">
        <v>0</v>
      </c>
      <c r="M254" s="28">
        <v>0</v>
      </c>
      <c r="N254" s="29">
        <v>0</v>
      </c>
      <c r="O254" s="30">
        <v>0</v>
      </c>
      <c r="P254" s="21">
        <v>0</v>
      </c>
      <c r="Q254" s="21">
        <v>0</v>
      </c>
      <c r="R254" s="21"/>
    </row>
    <row r="255" spans="1:18" ht="15.75" customHeight="1" x14ac:dyDescent="0.2">
      <c r="A255" s="21">
        <v>1010000</v>
      </c>
      <c r="B255" s="50" t="s">
        <v>545</v>
      </c>
      <c r="C255" s="22">
        <v>0</v>
      </c>
      <c r="D255" s="23">
        <v>0</v>
      </c>
      <c r="E255" s="24">
        <v>0</v>
      </c>
      <c r="F255" s="25">
        <v>0</v>
      </c>
      <c r="G255" s="26">
        <v>0</v>
      </c>
      <c r="H255" s="23">
        <v>0</v>
      </c>
      <c r="I255" s="23">
        <v>0</v>
      </c>
      <c r="J255" s="23">
        <v>0</v>
      </c>
      <c r="K255" s="27">
        <v>0</v>
      </c>
      <c r="L255" s="27">
        <v>0</v>
      </c>
      <c r="M255" s="28">
        <v>0</v>
      </c>
      <c r="N255" s="29">
        <v>0</v>
      </c>
      <c r="O255" s="30">
        <v>0</v>
      </c>
      <c r="P255" s="21">
        <v>0</v>
      </c>
      <c r="Q255" s="21">
        <v>0</v>
      </c>
      <c r="R255" s="21"/>
    </row>
    <row r="256" spans="1:18" ht="15.75" customHeight="1" x14ac:dyDescent="0.2">
      <c r="A256" s="21">
        <v>1020000</v>
      </c>
      <c r="B256" s="50" t="s">
        <v>546</v>
      </c>
      <c r="C256" s="22">
        <v>0</v>
      </c>
      <c r="D256" s="23">
        <v>0</v>
      </c>
      <c r="E256" s="24">
        <v>0</v>
      </c>
      <c r="F256" s="25">
        <v>0</v>
      </c>
      <c r="G256" s="26">
        <v>0</v>
      </c>
      <c r="H256" s="23">
        <v>0</v>
      </c>
      <c r="I256" s="23">
        <v>0</v>
      </c>
      <c r="J256" s="23">
        <v>0</v>
      </c>
      <c r="K256" s="27">
        <v>0</v>
      </c>
      <c r="L256" s="27">
        <v>0</v>
      </c>
      <c r="M256" s="28">
        <v>0</v>
      </c>
      <c r="N256" s="29">
        <v>0</v>
      </c>
      <c r="O256" s="30">
        <v>0</v>
      </c>
      <c r="P256" s="21">
        <v>0</v>
      </c>
      <c r="Q256" s="21">
        <v>0</v>
      </c>
      <c r="R256" s="21"/>
    </row>
    <row r="257" spans="1:18" ht="15.75" customHeight="1" x14ac:dyDescent="0.2">
      <c r="A257" s="115"/>
      <c r="B257" s="115"/>
      <c r="C257" s="118"/>
      <c r="D257" s="119"/>
      <c r="E257" s="120"/>
      <c r="F257" s="121"/>
      <c r="G257" s="122"/>
      <c r="H257" s="119"/>
      <c r="I257" s="119"/>
      <c r="J257" s="119"/>
      <c r="K257" s="123"/>
      <c r="L257" s="123"/>
      <c r="M257" s="124"/>
      <c r="N257" s="125"/>
      <c r="O257" s="126"/>
      <c r="P257" s="115"/>
      <c r="Q257" s="115"/>
      <c r="R257" s="115"/>
    </row>
    <row r="258" spans="1:18" ht="15.75" customHeight="1" x14ac:dyDescent="0.2">
      <c r="A258" s="115"/>
      <c r="B258" s="115"/>
      <c r="C258" s="118"/>
      <c r="D258" s="119"/>
      <c r="E258" s="120"/>
      <c r="F258" s="121"/>
      <c r="G258" s="122"/>
      <c r="H258" s="119"/>
      <c r="I258" s="119"/>
      <c r="J258" s="119"/>
      <c r="K258" s="123"/>
      <c r="L258" s="123"/>
      <c r="M258" s="124"/>
      <c r="N258" s="125"/>
      <c r="O258" s="126"/>
      <c r="P258" s="115"/>
      <c r="Q258" s="115"/>
      <c r="R258" s="115"/>
    </row>
    <row r="259" spans="1:18" ht="15.75" customHeight="1" x14ac:dyDescent="0.2">
      <c r="A259" s="115"/>
      <c r="B259" s="115"/>
      <c r="C259" s="118"/>
      <c r="D259" s="119"/>
      <c r="E259" s="120"/>
      <c r="F259" s="121"/>
      <c r="G259" s="122"/>
      <c r="H259" s="119"/>
      <c r="I259" s="119"/>
      <c r="J259" s="119"/>
      <c r="K259" s="123"/>
      <c r="L259" s="123"/>
      <c r="M259" s="124"/>
      <c r="N259" s="125"/>
      <c r="O259" s="126"/>
      <c r="P259" s="115"/>
      <c r="Q259" s="115"/>
      <c r="R259" s="115"/>
    </row>
    <row r="260" spans="1:18" ht="15.75" customHeight="1" x14ac:dyDescent="0.2">
      <c r="A260" s="115"/>
      <c r="B260" s="115"/>
      <c r="C260" s="118"/>
      <c r="D260" s="119"/>
      <c r="E260" s="120"/>
      <c r="F260" s="121"/>
      <c r="G260" s="122"/>
      <c r="H260" s="119"/>
      <c r="I260" s="119"/>
      <c r="J260" s="119"/>
      <c r="K260" s="123"/>
      <c r="L260" s="123"/>
      <c r="M260" s="124"/>
      <c r="N260" s="125"/>
      <c r="O260" s="126"/>
      <c r="P260" s="115"/>
      <c r="Q260" s="115"/>
      <c r="R260" s="115"/>
    </row>
    <row r="261" spans="1:18" ht="15.75" customHeight="1" x14ac:dyDescent="0.2">
      <c r="A261" s="115"/>
      <c r="B261" s="115"/>
      <c r="C261" s="118"/>
      <c r="D261" s="119"/>
      <c r="E261" s="120"/>
      <c r="F261" s="121"/>
      <c r="G261" s="122"/>
      <c r="H261" s="119"/>
      <c r="I261" s="119"/>
      <c r="J261" s="119"/>
      <c r="K261" s="123"/>
      <c r="L261" s="123"/>
      <c r="M261" s="124"/>
      <c r="N261" s="125"/>
      <c r="O261" s="126"/>
      <c r="P261" s="115"/>
      <c r="Q261" s="115"/>
      <c r="R261" s="115"/>
    </row>
    <row r="262" spans="1:18" ht="15.75" customHeight="1" x14ac:dyDescent="0.2">
      <c r="A262" s="115"/>
      <c r="B262" s="115"/>
      <c r="C262" s="118"/>
      <c r="D262" s="119"/>
      <c r="E262" s="120"/>
      <c r="F262" s="121"/>
      <c r="G262" s="122"/>
      <c r="H262" s="119"/>
      <c r="I262" s="119"/>
      <c r="J262" s="119"/>
      <c r="K262" s="123"/>
      <c r="L262" s="123"/>
      <c r="M262" s="124"/>
      <c r="N262" s="125"/>
      <c r="O262" s="126"/>
      <c r="P262" s="115"/>
      <c r="Q262" s="115"/>
      <c r="R262" s="115"/>
    </row>
    <row r="263" spans="1:18" ht="15.75" customHeight="1" x14ac:dyDescent="0.2">
      <c r="A263" s="115"/>
      <c r="B263" s="115"/>
      <c r="C263" s="118"/>
      <c r="D263" s="119"/>
      <c r="E263" s="120"/>
      <c r="F263" s="121"/>
      <c r="G263" s="122"/>
      <c r="H263" s="119"/>
      <c r="I263" s="119"/>
      <c r="J263" s="119"/>
      <c r="K263" s="123"/>
      <c r="L263" s="123"/>
      <c r="M263" s="124"/>
      <c r="N263" s="125"/>
      <c r="O263" s="126"/>
      <c r="P263" s="115"/>
      <c r="Q263" s="115"/>
      <c r="R263" s="115"/>
    </row>
    <row r="264" spans="1:18" ht="15.75" customHeight="1" x14ac:dyDescent="0.2">
      <c r="A264" s="115"/>
      <c r="B264" s="115"/>
      <c r="C264" s="118"/>
      <c r="D264" s="119"/>
      <c r="E264" s="120"/>
      <c r="F264" s="121"/>
      <c r="G264" s="122"/>
      <c r="H264" s="119"/>
      <c r="I264" s="119"/>
      <c r="J264" s="119"/>
      <c r="K264" s="123"/>
      <c r="L264" s="123"/>
      <c r="M264" s="124"/>
      <c r="N264" s="125"/>
      <c r="O264" s="126"/>
      <c r="P264" s="115"/>
      <c r="Q264" s="115"/>
      <c r="R264" s="115"/>
    </row>
    <row r="265" spans="1:18" ht="15.75" customHeight="1" x14ac:dyDescent="0.2">
      <c r="A265" s="115"/>
      <c r="B265" s="115"/>
      <c r="C265" s="118"/>
      <c r="D265" s="119"/>
      <c r="E265" s="120"/>
      <c r="F265" s="121"/>
      <c r="G265" s="122"/>
      <c r="H265" s="119"/>
      <c r="I265" s="119"/>
      <c r="J265" s="119"/>
      <c r="K265" s="123"/>
      <c r="L265" s="123"/>
      <c r="M265" s="124"/>
      <c r="N265" s="125"/>
      <c r="O265" s="126"/>
      <c r="P265" s="115"/>
      <c r="Q265" s="115"/>
      <c r="R265" s="115"/>
    </row>
    <row r="266" spans="1:18" ht="15.75" customHeight="1" x14ac:dyDescent="0.2">
      <c r="A266" s="115"/>
      <c r="B266" s="115"/>
      <c r="C266" s="118"/>
      <c r="D266" s="119"/>
      <c r="E266" s="120"/>
      <c r="F266" s="121"/>
      <c r="G266" s="122"/>
      <c r="H266" s="119"/>
      <c r="I266" s="119"/>
      <c r="J266" s="119"/>
      <c r="K266" s="123"/>
      <c r="L266" s="123"/>
      <c r="M266" s="124"/>
      <c r="N266" s="125"/>
      <c r="O266" s="126"/>
      <c r="P266" s="115"/>
      <c r="Q266" s="115"/>
      <c r="R266" s="115"/>
    </row>
    <row r="267" spans="1:18" ht="15.75" customHeight="1" x14ac:dyDescent="0.2">
      <c r="A267" s="115"/>
      <c r="B267" s="115"/>
      <c r="C267" s="118"/>
      <c r="D267" s="119"/>
      <c r="E267" s="120"/>
      <c r="F267" s="121"/>
      <c r="G267" s="122"/>
      <c r="H267" s="119"/>
      <c r="I267" s="119"/>
      <c r="J267" s="119"/>
      <c r="K267" s="123"/>
      <c r="L267" s="123"/>
      <c r="M267" s="124"/>
      <c r="N267" s="125"/>
      <c r="O267" s="126"/>
      <c r="P267" s="115"/>
      <c r="Q267" s="115"/>
      <c r="R267" s="115"/>
    </row>
    <row r="268" spans="1:18" ht="15.75" customHeight="1" x14ac:dyDescent="0.2">
      <c r="A268" s="115"/>
      <c r="B268" s="115"/>
      <c r="C268" s="118"/>
      <c r="D268" s="119"/>
      <c r="E268" s="120"/>
      <c r="F268" s="121"/>
      <c r="G268" s="122"/>
      <c r="H268" s="119"/>
      <c r="I268" s="119"/>
      <c r="J268" s="119"/>
      <c r="K268" s="123"/>
      <c r="L268" s="123"/>
      <c r="M268" s="124"/>
      <c r="N268" s="125"/>
      <c r="O268" s="126"/>
      <c r="P268" s="115"/>
      <c r="Q268" s="115"/>
      <c r="R268" s="115"/>
    </row>
    <row r="269" spans="1:18" ht="15.75" customHeight="1" x14ac:dyDescent="0.2">
      <c r="A269" s="115"/>
      <c r="B269" s="115"/>
      <c r="C269" s="118"/>
      <c r="D269" s="119"/>
      <c r="E269" s="120"/>
      <c r="F269" s="121"/>
      <c r="G269" s="122"/>
      <c r="H269" s="119"/>
      <c r="I269" s="119"/>
      <c r="J269" s="119"/>
      <c r="K269" s="123"/>
      <c r="L269" s="123"/>
      <c r="M269" s="124"/>
      <c r="N269" s="125"/>
      <c r="O269" s="126"/>
      <c r="P269" s="115"/>
      <c r="Q269" s="115"/>
      <c r="R269" s="115"/>
    </row>
    <row r="270" spans="1:18" ht="15.75" customHeight="1" x14ac:dyDescent="0.2">
      <c r="A270" s="115"/>
      <c r="B270" s="115"/>
      <c r="C270" s="118"/>
      <c r="D270" s="119"/>
      <c r="E270" s="120"/>
      <c r="F270" s="121"/>
      <c r="G270" s="122"/>
      <c r="H270" s="119"/>
      <c r="I270" s="119"/>
      <c r="J270" s="119"/>
      <c r="K270" s="123"/>
      <c r="L270" s="123"/>
      <c r="M270" s="124"/>
      <c r="N270" s="125"/>
      <c r="O270" s="126"/>
      <c r="P270" s="115"/>
      <c r="Q270" s="115"/>
      <c r="R270" s="115"/>
    </row>
    <row r="271" spans="1:18" ht="15.75" customHeight="1" x14ac:dyDescent="0.2">
      <c r="A271" s="115"/>
      <c r="B271" s="115"/>
      <c r="C271" s="118"/>
      <c r="D271" s="119"/>
      <c r="E271" s="120"/>
      <c r="F271" s="121"/>
      <c r="G271" s="122"/>
      <c r="H271" s="119"/>
      <c r="I271" s="119"/>
      <c r="J271" s="119"/>
      <c r="K271" s="123"/>
      <c r="L271" s="123"/>
      <c r="M271" s="124"/>
      <c r="N271" s="125"/>
      <c r="O271" s="126"/>
      <c r="P271" s="115"/>
      <c r="Q271" s="115"/>
      <c r="R271" s="115"/>
    </row>
    <row r="272" spans="1:18" ht="15.75" customHeight="1" x14ac:dyDescent="0.2">
      <c r="A272" s="115"/>
      <c r="B272" s="115"/>
      <c r="C272" s="118"/>
      <c r="D272" s="119"/>
      <c r="E272" s="120"/>
      <c r="F272" s="121"/>
      <c r="G272" s="122"/>
      <c r="H272" s="119"/>
      <c r="I272" s="119"/>
      <c r="J272" s="119"/>
      <c r="K272" s="123"/>
      <c r="L272" s="123"/>
      <c r="M272" s="124"/>
      <c r="N272" s="125"/>
      <c r="O272" s="126"/>
      <c r="P272" s="115"/>
      <c r="Q272" s="115"/>
      <c r="R272" s="115"/>
    </row>
    <row r="273" spans="1:18" ht="15.75" customHeight="1" x14ac:dyDescent="0.2">
      <c r="A273" s="115"/>
      <c r="B273" s="115"/>
      <c r="C273" s="118"/>
      <c r="D273" s="119"/>
      <c r="E273" s="120"/>
      <c r="F273" s="121"/>
      <c r="G273" s="122"/>
      <c r="H273" s="119"/>
      <c r="I273" s="119"/>
      <c r="J273" s="119"/>
      <c r="K273" s="123"/>
      <c r="L273" s="123"/>
      <c r="M273" s="124"/>
      <c r="N273" s="125"/>
      <c r="O273" s="126"/>
      <c r="P273" s="115"/>
      <c r="Q273" s="115"/>
      <c r="R273" s="115"/>
    </row>
    <row r="274" spans="1:18" ht="15.75" customHeight="1" x14ac:dyDescent="0.2">
      <c r="A274" s="115"/>
      <c r="B274" s="115"/>
      <c r="C274" s="118"/>
      <c r="D274" s="119"/>
      <c r="E274" s="120"/>
      <c r="F274" s="121"/>
      <c r="G274" s="122"/>
      <c r="H274" s="119"/>
      <c r="I274" s="119"/>
      <c r="J274" s="119"/>
      <c r="K274" s="123"/>
      <c r="L274" s="123"/>
      <c r="M274" s="124"/>
      <c r="N274" s="125"/>
      <c r="O274" s="126"/>
      <c r="P274" s="115"/>
      <c r="Q274" s="115"/>
      <c r="R274" s="115"/>
    </row>
    <row r="275" spans="1:18" ht="15.75" customHeight="1" x14ac:dyDescent="0.2">
      <c r="A275" s="115"/>
      <c r="B275" s="115"/>
      <c r="C275" s="118"/>
      <c r="D275" s="119"/>
      <c r="E275" s="120"/>
      <c r="F275" s="121"/>
      <c r="G275" s="122"/>
      <c r="H275" s="119"/>
      <c r="I275" s="119"/>
      <c r="J275" s="119"/>
      <c r="K275" s="123"/>
      <c r="L275" s="123"/>
      <c r="M275" s="124"/>
      <c r="N275" s="125"/>
      <c r="O275" s="126"/>
      <c r="P275" s="115"/>
      <c r="Q275" s="115"/>
      <c r="R275" s="115"/>
    </row>
    <row r="276" spans="1:18" ht="15.75" customHeight="1" x14ac:dyDescent="0.2">
      <c r="A276" s="115"/>
      <c r="B276" s="115"/>
      <c r="C276" s="118"/>
      <c r="D276" s="119"/>
      <c r="E276" s="120"/>
      <c r="F276" s="121"/>
      <c r="G276" s="122"/>
      <c r="H276" s="119"/>
      <c r="I276" s="119"/>
      <c r="J276" s="119"/>
      <c r="K276" s="123"/>
      <c r="L276" s="123"/>
      <c r="M276" s="124"/>
      <c r="N276" s="125"/>
      <c r="O276" s="126"/>
      <c r="P276" s="115"/>
      <c r="Q276" s="115"/>
      <c r="R276" s="115"/>
    </row>
    <row r="277" spans="1:18" ht="15.75" customHeight="1" x14ac:dyDescent="0.2">
      <c r="A277" s="115"/>
      <c r="B277" s="115"/>
      <c r="C277" s="118"/>
      <c r="D277" s="119"/>
      <c r="E277" s="120"/>
      <c r="F277" s="121"/>
      <c r="G277" s="122"/>
      <c r="H277" s="119"/>
      <c r="I277" s="119"/>
      <c r="J277" s="119"/>
      <c r="K277" s="123"/>
      <c r="L277" s="123"/>
      <c r="M277" s="124"/>
      <c r="N277" s="125"/>
      <c r="O277" s="126"/>
      <c r="P277" s="115"/>
      <c r="Q277" s="115"/>
      <c r="R277" s="115"/>
    </row>
    <row r="278" spans="1:18" ht="15.75" customHeight="1" x14ac:dyDescent="0.2">
      <c r="A278" s="115"/>
      <c r="B278" s="115"/>
      <c r="C278" s="118"/>
      <c r="D278" s="119"/>
      <c r="E278" s="120"/>
      <c r="F278" s="121"/>
      <c r="G278" s="122"/>
      <c r="H278" s="119"/>
      <c r="I278" s="119"/>
      <c r="J278" s="119"/>
      <c r="K278" s="123"/>
      <c r="L278" s="123"/>
      <c r="M278" s="124"/>
      <c r="N278" s="125"/>
      <c r="O278" s="126"/>
      <c r="P278" s="115"/>
      <c r="Q278" s="115"/>
      <c r="R278" s="115"/>
    </row>
    <row r="279" spans="1:18" ht="15.75" customHeight="1" x14ac:dyDescent="0.2">
      <c r="A279" s="115"/>
      <c r="B279" s="115"/>
      <c r="C279" s="118"/>
      <c r="D279" s="119"/>
      <c r="E279" s="120"/>
      <c r="F279" s="121"/>
      <c r="G279" s="122"/>
      <c r="H279" s="119"/>
      <c r="I279" s="119"/>
      <c r="J279" s="119"/>
      <c r="K279" s="123"/>
      <c r="L279" s="123"/>
      <c r="M279" s="124"/>
      <c r="N279" s="125"/>
      <c r="O279" s="126"/>
      <c r="P279" s="115"/>
      <c r="Q279" s="115"/>
      <c r="R279" s="115"/>
    </row>
    <row r="280" spans="1:18" ht="15.75" customHeight="1" x14ac:dyDescent="0.2">
      <c r="A280" s="115"/>
      <c r="B280" s="115"/>
      <c r="C280" s="118"/>
      <c r="D280" s="119"/>
      <c r="E280" s="120"/>
      <c r="F280" s="121"/>
      <c r="G280" s="122"/>
      <c r="H280" s="119"/>
      <c r="I280" s="119"/>
      <c r="J280" s="119"/>
      <c r="K280" s="123"/>
      <c r="L280" s="123"/>
      <c r="M280" s="124"/>
      <c r="N280" s="125"/>
      <c r="O280" s="126"/>
      <c r="P280" s="115"/>
      <c r="Q280" s="115"/>
      <c r="R280" s="115"/>
    </row>
    <row r="281" spans="1:18" ht="15.75" customHeight="1" x14ac:dyDescent="0.2">
      <c r="A281" s="115"/>
      <c r="B281" s="115"/>
      <c r="C281" s="118"/>
      <c r="D281" s="119"/>
      <c r="E281" s="120"/>
      <c r="F281" s="121"/>
      <c r="G281" s="122"/>
      <c r="H281" s="119"/>
      <c r="I281" s="119"/>
      <c r="J281" s="119"/>
      <c r="K281" s="123"/>
      <c r="L281" s="123"/>
      <c r="M281" s="124"/>
      <c r="N281" s="125"/>
      <c r="O281" s="126"/>
      <c r="P281" s="115"/>
      <c r="Q281" s="115"/>
      <c r="R281" s="115"/>
    </row>
    <row r="282" spans="1:18" ht="15.75" customHeight="1" x14ac:dyDescent="0.2">
      <c r="A282" s="115"/>
      <c r="B282" s="115"/>
      <c r="C282" s="118"/>
      <c r="D282" s="119"/>
      <c r="E282" s="120"/>
      <c r="F282" s="121"/>
      <c r="G282" s="122"/>
      <c r="H282" s="119"/>
      <c r="I282" s="119"/>
      <c r="J282" s="119"/>
      <c r="K282" s="123"/>
      <c r="L282" s="123"/>
      <c r="M282" s="124"/>
      <c r="N282" s="125"/>
      <c r="O282" s="126"/>
      <c r="P282" s="115"/>
      <c r="Q282" s="115"/>
      <c r="R282" s="115"/>
    </row>
    <row r="283" spans="1:18" ht="15.75" customHeight="1" x14ac:dyDescent="0.2">
      <c r="A283" s="115"/>
      <c r="B283" s="115"/>
      <c r="C283" s="118"/>
      <c r="D283" s="119"/>
      <c r="E283" s="120"/>
      <c r="F283" s="121"/>
      <c r="G283" s="122"/>
      <c r="H283" s="119"/>
      <c r="I283" s="119"/>
      <c r="J283" s="119"/>
      <c r="K283" s="123"/>
      <c r="L283" s="123"/>
      <c r="M283" s="124"/>
      <c r="N283" s="125"/>
      <c r="O283" s="126"/>
      <c r="P283" s="115"/>
      <c r="Q283" s="115"/>
      <c r="R283" s="115"/>
    </row>
    <row r="284" spans="1:18" ht="15.75" customHeight="1" x14ac:dyDescent="0.2">
      <c r="A284" s="115"/>
      <c r="B284" s="115"/>
      <c r="C284" s="118"/>
      <c r="D284" s="119"/>
      <c r="E284" s="120"/>
      <c r="F284" s="121"/>
      <c r="G284" s="122"/>
      <c r="H284" s="119"/>
      <c r="I284" s="119"/>
      <c r="J284" s="119"/>
      <c r="K284" s="123"/>
      <c r="L284" s="123"/>
      <c r="M284" s="124"/>
      <c r="N284" s="125"/>
      <c r="O284" s="126"/>
      <c r="P284" s="115"/>
      <c r="Q284" s="115"/>
      <c r="R284" s="115"/>
    </row>
    <row r="285" spans="1:18" ht="15.75" customHeight="1" x14ac:dyDescent="0.2">
      <c r="A285" s="115"/>
      <c r="B285" s="115"/>
      <c r="C285" s="118"/>
      <c r="D285" s="119"/>
      <c r="E285" s="120"/>
      <c r="F285" s="121"/>
      <c r="G285" s="122"/>
      <c r="H285" s="119"/>
      <c r="I285" s="119"/>
      <c r="J285" s="119"/>
      <c r="K285" s="123"/>
      <c r="L285" s="123"/>
      <c r="M285" s="124"/>
      <c r="N285" s="125"/>
      <c r="O285" s="126"/>
      <c r="P285" s="115"/>
      <c r="Q285" s="115"/>
      <c r="R285" s="115"/>
    </row>
    <row r="286" spans="1:18" ht="15.75" customHeight="1" x14ac:dyDescent="0.2">
      <c r="A286" s="115"/>
      <c r="B286" s="115"/>
      <c r="C286" s="118"/>
      <c r="D286" s="119"/>
      <c r="E286" s="120"/>
      <c r="F286" s="121"/>
      <c r="G286" s="122"/>
      <c r="H286" s="119"/>
      <c r="I286" s="119"/>
      <c r="J286" s="119"/>
      <c r="K286" s="123"/>
      <c r="L286" s="123"/>
      <c r="M286" s="124"/>
      <c r="N286" s="125"/>
      <c r="O286" s="126"/>
      <c r="P286" s="115"/>
      <c r="Q286" s="115"/>
      <c r="R286" s="115"/>
    </row>
    <row r="287" spans="1:18" ht="15.75" customHeight="1" x14ac:dyDescent="0.2">
      <c r="A287" s="115"/>
      <c r="B287" s="115"/>
      <c r="C287" s="118"/>
      <c r="D287" s="119"/>
      <c r="E287" s="120"/>
      <c r="F287" s="121"/>
      <c r="G287" s="122"/>
      <c r="H287" s="119"/>
      <c r="I287" s="119"/>
      <c r="J287" s="119"/>
      <c r="K287" s="123"/>
      <c r="L287" s="123"/>
      <c r="M287" s="124"/>
      <c r="N287" s="125"/>
      <c r="O287" s="126"/>
      <c r="P287" s="115"/>
      <c r="Q287" s="115"/>
      <c r="R287" s="115"/>
    </row>
    <row r="288" spans="1:18" ht="15.75" customHeight="1" x14ac:dyDescent="0.2">
      <c r="A288" s="115"/>
      <c r="B288" s="115"/>
      <c r="C288" s="118"/>
      <c r="D288" s="119"/>
      <c r="E288" s="120"/>
      <c r="F288" s="121"/>
      <c r="G288" s="122"/>
      <c r="H288" s="119"/>
      <c r="I288" s="119"/>
      <c r="J288" s="119"/>
      <c r="K288" s="123"/>
      <c r="L288" s="123"/>
      <c r="M288" s="124"/>
      <c r="N288" s="125"/>
      <c r="O288" s="126"/>
      <c r="P288" s="115"/>
      <c r="Q288" s="115"/>
      <c r="R288" s="115"/>
    </row>
    <row r="289" spans="1:18" ht="15.75" customHeight="1" x14ac:dyDescent="0.2">
      <c r="A289" s="115"/>
      <c r="B289" s="115"/>
      <c r="C289" s="118"/>
      <c r="D289" s="119"/>
      <c r="E289" s="120"/>
      <c r="F289" s="121"/>
      <c r="G289" s="122"/>
      <c r="H289" s="119"/>
      <c r="I289" s="119"/>
      <c r="J289" s="119"/>
      <c r="K289" s="123"/>
      <c r="L289" s="123"/>
      <c r="M289" s="124"/>
      <c r="N289" s="125"/>
      <c r="O289" s="126"/>
      <c r="P289" s="115"/>
      <c r="Q289" s="115"/>
      <c r="R289" s="115"/>
    </row>
    <row r="290" spans="1:18" ht="15.75" customHeight="1" x14ac:dyDescent="0.2">
      <c r="A290" s="115"/>
      <c r="B290" s="115"/>
      <c r="C290" s="118"/>
      <c r="D290" s="119"/>
      <c r="E290" s="120"/>
      <c r="F290" s="121"/>
      <c r="G290" s="122"/>
      <c r="H290" s="119"/>
      <c r="I290" s="119"/>
      <c r="J290" s="119"/>
      <c r="K290" s="123"/>
      <c r="L290" s="123"/>
      <c r="M290" s="124"/>
      <c r="N290" s="125"/>
      <c r="O290" s="126"/>
      <c r="P290" s="115"/>
      <c r="Q290" s="115"/>
      <c r="R290" s="115"/>
    </row>
    <row r="291" spans="1:18" ht="15.75" customHeight="1" x14ac:dyDescent="0.2">
      <c r="A291" s="115"/>
      <c r="B291" s="115"/>
      <c r="C291" s="118"/>
      <c r="D291" s="119"/>
      <c r="E291" s="120"/>
      <c r="F291" s="121"/>
      <c r="G291" s="122"/>
      <c r="H291" s="119"/>
      <c r="I291" s="119"/>
      <c r="J291" s="119"/>
      <c r="K291" s="123"/>
      <c r="L291" s="123"/>
      <c r="M291" s="124"/>
      <c r="N291" s="125"/>
      <c r="O291" s="126"/>
      <c r="P291" s="115"/>
      <c r="Q291" s="115"/>
      <c r="R291" s="115"/>
    </row>
    <row r="292" spans="1:18" ht="15.75" customHeight="1" x14ac:dyDescent="0.2">
      <c r="A292" s="115"/>
      <c r="B292" s="115"/>
      <c r="C292" s="118"/>
      <c r="D292" s="119"/>
      <c r="E292" s="120"/>
      <c r="F292" s="121"/>
      <c r="G292" s="122"/>
      <c r="H292" s="119"/>
      <c r="I292" s="119"/>
      <c r="J292" s="119"/>
      <c r="K292" s="123"/>
      <c r="L292" s="123"/>
      <c r="M292" s="124"/>
      <c r="N292" s="125"/>
      <c r="O292" s="126"/>
      <c r="P292" s="115"/>
      <c r="Q292" s="115"/>
      <c r="R292" s="115"/>
    </row>
    <row r="293" spans="1:18" ht="15.75" customHeight="1" x14ac:dyDescent="0.2">
      <c r="A293" s="115"/>
      <c r="B293" s="115"/>
      <c r="C293" s="118"/>
      <c r="D293" s="119"/>
      <c r="E293" s="120"/>
      <c r="F293" s="121"/>
      <c r="G293" s="122"/>
      <c r="H293" s="119"/>
      <c r="I293" s="119"/>
      <c r="J293" s="119"/>
      <c r="K293" s="123"/>
      <c r="L293" s="123"/>
      <c r="M293" s="124"/>
      <c r="N293" s="125"/>
      <c r="O293" s="126"/>
      <c r="P293" s="115"/>
      <c r="Q293" s="115"/>
      <c r="R293" s="115"/>
    </row>
    <row r="294" spans="1:18" ht="15.75" customHeight="1" x14ac:dyDescent="0.2">
      <c r="A294" s="115"/>
      <c r="B294" s="115"/>
      <c r="C294" s="118"/>
      <c r="D294" s="119"/>
      <c r="E294" s="120"/>
      <c r="F294" s="121"/>
      <c r="G294" s="122"/>
      <c r="H294" s="119"/>
      <c r="I294" s="119"/>
      <c r="J294" s="119"/>
      <c r="K294" s="123"/>
      <c r="L294" s="123"/>
      <c r="M294" s="124"/>
      <c r="N294" s="125"/>
      <c r="O294" s="126"/>
      <c r="P294" s="115"/>
      <c r="Q294" s="115"/>
      <c r="R294" s="115"/>
    </row>
    <row r="295" spans="1:18" ht="15.75" customHeight="1" x14ac:dyDescent="0.2">
      <c r="A295" s="115"/>
      <c r="B295" s="115"/>
      <c r="C295" s="118"/>
      <c r="D295" s="119"/>
      <c r="E295" s="120"/>
      <c r="F295" s="121"/>
      <c r="G295" s="122"/>
      <c r="H295" s="119"/>
      <c r="I295" s="119"/>
      <c r="J295" s="119"/>
      <c r="K295" s="123"/>
      <c r="L295" s="123"/>
      <c r="M295" s="124"/>
      <c r="N295" s="125"/>
      <c r="O295" s="126"/>
      <c r="P295" s="115"/>
      <c r="Q295" s="115"/>
      <c r="R295" s="115"/>
    </row>
    <row r="296" spans="1:18" ht="15.75" customHeight="1" x14ac:dyDescent="0.2">
      <c r="A296" s="115"/>
      <c r="B296" s="115"/>
      <c r="C296" s="118"/>
      <c r="D296" s="119"/>
      <c r="E296" s="120"/>
      <c r="F296" s="121"/>
      <c r="G296" s="122"/>
      <c r="H296" s="119"/>
      <c r="I296" s="119"/>
      <c r="J296" s="119"/>
      <c r="K296" s="123"/>
      <c r="L296" s="123"/>
      <c r="M296" s="124"/>
      <c r="N296" s="125"/>
      <c r="O296" s="126"/>
      <c r="P296" s="115"/>
      <c r="Q296" s="115"/>
      <c r="R296" s="115"/>
    </row>
    <row r="297" spans="1:18" ht="15.75" customHeight="1" x14ac:dyDescent="0.2">
      <c r="A297" s="115"/>
      <c r="B297" s="115"/>
      <c r="C297" s="118"/>
      <c r="D297" s="119"/>
      <c r="E297" s="120"/>
      <c r="F297" s="121"/>
      <c r="G297" s="122"/>
      <c r="H297" s="119"/>
      <c r="I297" s="119"/>
      <c r="J297" s="119"/>
      <c r="K297" s="123"/>
      <c r="L297" s="123"/>
      <c r="M297" s="124"/>
      <c r="N297" s="125"/>
      <c r="O297" s="126"/>
      <c r="P297" s="115"/>
      <c r="Q297" s="115"/>
      <c r="R297" s="115"/>
    </row>
    <row r="298" spans="1:18" ht="15.75" customHeight="1" x14ac:dyDescent="0.2">
      <c r="A298" s="115"/>
      <c r="B298" s="115"/>
      <c r="C298" s="118"/>
      <c r="D298" s="119"/>
      <c r="E298" s="120"/>
      <c r="F298" s="121"/>
      <c r="G298" s="122"/>
      <c r="H298" s="119"/>
      <c r="I298" s="119"/>
      <c r="J298" s="119"/>
      <c r="K298" s="123"/>
      <c r="L298" s="123"/>
      <c r="M298" s="124"/>
      <c r="N298" s="125"/>
      <c r="O298" s="126"/>
      <c r="P298" s="115"/>
      <c r="Q298" s="115"/>
      <c r="R298" s="115"/>
    </row>
    <row r="299" spans="1:18" ht="15.75" customHeight="1" x14ac:dyDescent="0.2">
      <c r="A299" s="115"/>
      <c r="B299" s="115"/>
      <c r="C299" s="118"/>
      <c r="D299" s="119"/>
      <c r="E299" s="120"/>
      <c r="F299" s="121"/>
      <c r="G299" s="122"/>
      <c r="H299" s="119"/>
      <c r="I299" s="119"/>
      <c r="J299" s="119"/>
      <c r="K299" s="123"/>
      <c r="L299" s="123"/>
      <c r="M299" s="124"/>
      <c r="N299" s="125"/>
      <c r="O299" s="126"/>
      <c r="P299" s="115"/>
      <c r="Q299" s="115"/>
      <c r="R299" s="115"/>
    </row>
    <row r="300" spans="1:18" ht="15.75" customHeight="1" x14ac:dyDescent="0.2">
      <c r="A300" s="115"/>
      <c r="B300" s="115"/>
      <c r="C300" s="118"/>
      <c r="D300" s="119"/>
      <c r="E300" s="120"/>
      <c r="F300" s="121"/>
      <c r="G300" s="122"/>
      <c r="H300" s="119"/>
      <c r="I300" s="119"/>
      <c r="J300" s="119"/>
      <c r="K300" s="123"/>
      <c r="L300" s="123"/>
      <c r="M300" s="124"/>
      <c r="N300" s="125"/>
      <c r="O300" s="126"/>
      <c r="P300" s="115"/>
      <c r="Q300" s="115"/>
      <c r="R300" s="115"/>
    </row>
    <row r="301" spans="1:18" ht="15.75" customHeight="1" x14ac:dyDescent="0.2">
      <c r="A301" s="115"/>
      <c r="B301" s="115"/>
      <c r="C301" s="118"/>
      <c r="D301" s="119"/>
      <c r="E301" s="120"/>
      <c r="F301" s="121"/>
      <c r="G301" s="122"/>
      <c r="H301" s="119"/>
      <c r="I301" s="119"/>
      <c r="J301" s="119"/>
      <c r="K301" s="123"/>
      <c r="L301" s="123"/>
      <c r="M301" s="124"/>
      <c r="N301" s="125"/>
      <c r="O301" s="126"/>
      <c r="P301" s="115"/>
      <c r="Q301" s="115"/>
      <c r="R301" s="115"/>
    </row>
    <row r="302" spans="1:18" ht="15.75" customHeight="1" x14ac:dyDescent="0.2">
      <c r="A302" s="115"/>
      <c r="B302" s="115"/>
      <c r="C302" s="118"/>
      <c r="D302" s="119"/>
      <c r="E302" s="120"/>
      <c r="F302" s="121"/>
      <c r="G302" s="122"/>
      <c r="H302" s="119"/>
      <c r="I302" s="119"/>
      <c r="J302" s="119"/>
      <c r="K302" s="123"/>
      <c r="L302" s="123"/>
      <c r="M302" s="124"/>
      <c r="N302" s="125"/>
      <c r="O302" s="126"/>
      <c r="P302" s="115"/>
      <c r="Q302" s="115"/>
      <c r="R302" s="115"/>
    </row>
    <row r="303" spans="1:18" ht="15.75" customHeight="1" x14ac:dyDescent="0.2">
      <c r="A303" s="115"/>
      <c r="B303" s="115"/>
      <c r="C303" s="118"/>
      <c r="D303" s="119"/>
      <c r="E303" s="120"/>
      <c r="F303" s="121"/>
      <c r="G303" s="122"/>
      <c r="H303" s="119"/>
      <c r="I303" s="119"/>
      <c r="J303" s="119"/>
      <c r="K303" s="123"/>
      <c r="L303" s="123"/>
      <c r="M303" s="124"/>
      <c r="N303" s="125"/>
      <c r="O303" s="126"/>
      <c r="P303" s="115"/>
      <c r="Q303" s="115"/>
      <c r="R303" s="115"/>
    </row>
    <row r="304" spans="1:18" ht="15.75" customHeight="1" x14ac:dyDescent="0.2">
      <c r="A304" s="115"/>
      <c r="B304" s="115"/>
      <c r="C304" s="118"/>
      <c r="D304" s="119"/>
      <c r="E304" s="120"/>
      <c r="F304" s="121"/>
      <c r="G304" s="122"/>
      <c r="H304" s="119"/>
      <c r="I304" s="119"/>
      <c r="J304" s="119"/>
      <c r="K304" s="123"/>
      <c r="L304" s="123"/>
      <c r="M304" s="124"/>
      <c r="N304" s="125"/>
      <c r="O304" s="126"/>
      <c r="P304" s="115"/>
      <c r="Q304" s="115"/>
      <c r="R304" s="115"/>
    </row>
    <row r="305" spans="1:18" ht="15.75" customHeight="1" x14ac:dyDescent="0.2">
      <c r="A305" s="115"/>
      <c r="B305" s="115"/>
      <c r="C305" s="118"/>
      <c r="D305" s="119"/>
      <c r="E305" s="120"/>
      <c r="F305" s="121"/>
      <c r="G305" s="122"/>
      <c r="H305" s="119"/>
      <c r="I305" s="119"/>
      <c r="J305" s="119"/>
      <c r="K305" s="123"/>
      <c r="L305" s="123"/>
      <c r="M305" s="124"/>
      <c r="N305" s="125"/>
      <c r="O305" s="126"/>
      <c r="P305" s="115"/>
      <c r="Q305" s="115"/>
      <c r="R305" s="115"/>
    </row>
    <row r="306" spans="1:18" ht="15.75" customHeight="1" x14ac:dyDescent="0.2">
      <c r="A306" s="115"/>
      <c r="B306" s="115"/>
      <c r="C306" s="118"/>
      <c r="D306" s="119"/>
      <c r="E306" s="120"/>
      <c r="F306" s="121"/>
      <c r="G306" s="122"/>
      <c r="H306" s="119"/>
      <c r="I306" s="119"/>
      <c r="J306" s="119"/>
      <c r="K306" s="123"/>
      <c r="L306" s="123"/>
      <c r="M306" s="124"/>
      <c r="N306" s="125"/>
      <c r="O306" s="126"/>
      <c r="P306" s="115"/>
      <c r="Q306" s="115"/>
      <c r="R306" s="115"/>
    </row>
    <row r="307" spans="1:18" ht="15.75" customHeight="1" x14ac:dyDescent="0.2">
      <c r="A307" s="115"/>
      <c r="B307" s="115"/>
      <c r="C307" s="118"/>
      <c r="D307" s="119"/>
      <c r="E307" s="120"/>
      <c r="F307" s="121"/>
      <c r="G307" s="122"/>
      <c r="H307" s="119"/>
      <c r="I307" s="119"/>
      <c r="J307" s="119"/>
      <c r="K307" s="123"/>
      <c r="L307" s="123"/>
      <c r="M307" s="124"/>
      <c r="N307" s="125"/>
      <c r="O307" s="126"/>
      <c r="P307" s="115"/>
      <c r="Q307" s="115"/>
      <c r="R307" s="115"/>
    </row>
    <row r="308" spans="1:18" ht="15.75" customHeight="1" x14ac:dyDescent="0.2">
      <c r="A308" s="115"/>
      <c r="B308" s="115"/>
      <c r="C308" s="118"/>
      <c r="D308" s="119"/>
      <c r="E308" s="120"/>
      <c r="F308" s="121"/>
      <c r="G308" s="122"/>
      <c r="H308" s="119"/>
      <c r="I308" s="119"/>
      <c r="J308" s="119"/>
      <c r="K308" s="123"/>
      <c r="L308" s="123"/>
      <c r="M308" s="124"/>
      <c r="N308" s="125"/>
      <c r="O308" s="126"/>
      <c r="P308" s="115"/>
      <c r="Q308" s="115"/>
      <c r="R308" s="115"/>
    </row>
    <row r="309" spans="1:18" ht="15.75" customHeight="1" x14ac:dyDescent="0.2">
      <c r="A309" s="115"/>
      <c r="B309" s="115"/>
      <c r="C309" s="118"/>
      <c r="D309" s="119"/>
      <c r="E309" s="120"/>
      <c r="F309" s="121"/>
      <c r="G309" s="122"/>
      <c r="H309" s="119"/>
      <c r="I309" s="119"/>
      <c r="J309" s="119"/>
      <c r="K309" s="123"/>
      <c r="L309" s="123"/>
      <c r="M309" s="124"/>
      <c r="N309" s="125"/>
      <c r="O309" s="126"/>
      <c r="P309" s="115"/>
      <c r="Q309" s="115"/>
      <c r="R309" s="115"/>
    </row>
    <row r="310" spans="1:18" ht="15.75" customHeight="1" x14ac:dyDescent="0.2">
      <c r="A310" s="115"/>
      <c r="B310" s="115"/>
      <c r="C310" s="118"/>
      <c r="D310" s="119"/>
      <c r="E310" s="120"/>
      <c r="F310" s="121"/>
      <c r="G310" s="122"/>
      <c r="H310" s="119"/>
      <c r="I310" s="119"/>
      <c r="J310" s="119"/>
      <c r="K310" s="123"/>
      <c r="L310" s="123"/>
      <c r="M310" s="124"/>
      <c r="N310" s="125"/>
      <c r="O310" s="126"/>
      <c r="P310" s="115"/>
      <c r="Q310" s="115"/>
      <c r="R310" s="115"/>
    </row>
    <row r="311" spans="1:18" ht="15.75" customHeight="1" x14ac:dyDescent="0.2">
      <c r="A311" s="115"/>
      <c r="B311" s="115"/>
      <c r="C311" s="118"/>
      <c r="D311" s="119"/>
      <c r="E311" s="120"/>
      <c r="F311" s="121"/>
      <c r="G311" s="122"/>
      <c r="H311" s="119"/>
      <c r="I311" s="119"/>
      <c r="J311" s="119"/>
      <c r="K311" s="123"/>
      <c r="L311" s="123"/>
      <c r="M311" s="124"/>
      <c r="N311" s="125"/>
      <c r="O311" s="126"/>
      <c r="P311" s="115"/>
      <c r="Q311" s="115"/>
      <c r="R311" s="115"/>
    </row>
    <row r="312" spans="1:18" ht="15.75" customHeight="1" x14ac:dyDescent="0.2">
      <c r="A312" s="115"/>
      <c r="B312" s="115"/>
      <c r="C312" s="118"/>
      <c r="D312" s="119"/>
      <c r="E312" s="120"/>
      <c r="F312" s="121"/>
      <c r="G312" s="122"/>
      <c r="H312" s="119"/>
      <c r="I312" s="119"/>
      <c r="J312" s="119"/>
      <c r="K312" s="123"/>
      <c r="L312" s="123"/>
      <c r="M312" s="124"/>
      <c r="N312" s="125"/>
      <c r="O312" s="126"/>
      <c r="P312" s="115"/>
      <c r="Q312" s="115"/>
      <c r="R312" s="115"/>
    </row>
    <row r="313" spans="1:18" ht="15.75" customHeight="1" x14ac:dyDescent="0.2">
      <c r="A313" s="115"/>
      <c r="B313" s="115"/>
      <c r="C313" s="118"/>
      <c r="D313" s="119"/>
      <c r="E313" s="120"/>
      <c r="F313" s="121"/>
      <c r="G313" s="122"/>
      <c r="H313" s="119"/>
      <c r="I313" s="119"/>
      <c r="J313" s="119"/>
      <c r="K313" s="123"/>
      <c r="L313" s="123"/>
      <c r="M313" s="124"/>
      <c r="N313" s="125"/>
      <c r="O313" s="126"/>
      <c r="P313" s="115"/>
      <c r="Q313" s="115"/>
      <c r="R313" s="115"/>
    </row>
    <row r="314" spans="1:18" ht="15.75" customHeight="1" x14ac:dyDescent="0.2">
      <c r="A314" s="115"/>
      <c r="B314" s="115"/>
      <c r="C314" s="118"/>
      <c r="D314" s="119"/>
      <c r="E314" s="120"/>
      <c r="F314" s="121"/>
      <c r="G314" s="122"/>
      <c r="H314" s="119"/>
      <c r="I314" s="119"/>
      <c r="J314" s="119"/>
      <c r="K314" s="123"/>
      <c r="L314" s="123"/>
      <c r="M314" s="124"/>
      <c r="N314" s="125"/>
      <c r="O314" s="126"/>
      <c r="P314" s="115"/>
      <c r="Q314" s="115"/>
      <c r="R314" s="115"/>
    </row>
    <row r="315" spans="1:18" ht="15.75" customHeight="1" x14ac:dyDescent="0.2">
      <c r="A315" s="115"/>
      <c r="B315" s="115"/>
      <c r="C315" s="118"/>
      <c r="D315" s="119"/>
      <c r="E315" s="120"/>
      <c r="F315" s="121"/>
      <c r="G315" s="122"/>
      <c r="H315" s="119"/>
      <c r="I315" s="119"/>
      <c r="J315" s="119"/>
      <c r="K315" s="123"/>
      <c r="L315" s="123"/>
      <c r="M315" s="124"/>
      <c r="N315" s="125"/>
      <c r="O315" s="126"/>
      <c r="P315" s="115"/>
      <c r="Q315" s="115"/>
      <c r="R315" s="115"/>
    </row>
    <row r="316" spans="1:18" ht="15.75" customHeight="1" x14ac:dyDescent="0.2">
      <c r="A316" s="115"/>
      <c r="B316" s="115"/>
      <c r="C316" s="118"/>
      <c r="D316" s="119"/>
      <c r="E316" s="120"/>
      <c r="F316" s="121"/>
      <c r="G316" s="122"/>
      <c r="H316" s="119"/>
      <c r="I316" s="119"/>
      <c r="J316" s="119"/>
      <c r="K316" s="123"/>
      <c r="L316" s="123"/>
      <c r="M316" s="124"/>
      <c r="N316" s="125"/>
      <c r="O316" s="126"/>
      <c r="P316" s="115"/>
      <c r="Q316" s="115"/>
      <c r="R316" s="115"/>
    </row>
    <row r="317" spans="1:18" ht="15.75" customHeight="1" x14ac:dyDescent="0.2">
      <c r="A317" s="115"/>
      <c r="B317" s="115"/>
      <c r="C317" s="118"/>
      <c r="D317" s="119"/>
      <c r="E317" s="120"/>
      <c r="F317" s="121"/>
      <c r="G317" s="122"/>
      <c r="H317" s="119"/>
      <c r="I317" s="119"/>
      <c r="J317" s="119"/>
      <c r="K317" s="123"/>
      <c r="L317" s="123"/>
      <c r="M317" s="124"/>
      <c r="N317" s="125"/>
      <c r="O317" s="126"/>
      <c r="P317" s="115"/>
      <c r="Q317" s="115"/>
      <c r="R317" s="115"/>
    </row>
    <row r="318" spans="1:18" ht="15.75" customHeight="1" x14ac:dyDescent="0.2">
      <c r="A318" s="115"/>
      <c r="B318" s="115"/>
      <c r="C318" s="118"/>
      <c r="D318" s="119"/>
      <c r="E318" s="120"/>
      <c r="F318" s="121"/>
      <c r="G318" s="122"/>
      <c r="H318" s="119"/>
      <c r="I318" s="119"/>
      <c r="J318" s="119"/>
      <c r="K318" s="123"/>
      <c r="L318" s="123"/>
      <c r="M318" s="124"/>
      <c r="N318" s="125"/>
      <c r="O318" s="126"/>
      <c r="P318" s="115"/>
      <c r="Q318" s="115"/>
      <c r="R318" s="115"/>
    </row>
    <row r="319" spans="1:18" ht="15.75" customHeight="1" x14ac:dyDescent="0.2">
      <c r="A319" s="115"/>
      <c r="B319" s="115"/>
      <c r="C319" s="118"/>
      <c r="D319" s="119"/>
      <c r="E319" s="120"/>
      <c r="F319" s="121"/>
      <c r="G319" s="122"/>
      <c r="H319" s="119"/>
      <c r="I319" s="119"/>
      <c r="J319" s="119"/>
      <c r="K319" s="123"/>
      <c r="L319" s="123"/>
      <c r="M319" s="124"/>
      <c r="N319" s="125"/>
      <c r="O319" s="126"/>
      <c r="P319" s="115"/>
      <c r="Q319" s="115"/>
      <c r="R319" s="115"/>
    </row>
    <row r="320" spans="1:18" ht="15.75" customHeight="1" x14ac:dyDescent="0.2">
      <c r="A320" s="115"/>
      <c r="B320" s="115"/>
      <c r="C320" s="118"/>
      <c r="D320" s="119"/>
      <c r="E320" s="120"/>
      <c r="F320" s="121"/>
      <c r="G320" s="122"/>
      <c r="H320" s="119"/>
      <c r="I320" s="119"/>
      <c r="J320" s="119"/>
      <c r="K320" s="123"/>
      <c r="L320" s="123"/>
      <c r="M320" s="124"/>
      <c r="N320" s="125"/>
      <c r="O320" s="126"/>
      <c r="P320" s="115"/>
      <c r="Q320" s="115"/>
      <c r="R320" s="115"/>
    </row>
    <row r="321" spans="1:18" ht="15.75" customHeight="1" x14ac:dyDescent="0.2">
      <c r="A321" s="115"/>
      <c r="B321" s="115"/>
      <c r="C321" s="118"/>
      <c r="D321" s="119"/>
      <c r="E321" s="120"/>
      <c r="F321" s="121"/>
      <c r="G321" s="122"/>
      <c r="H321" s="119"/>
      <c r="I321" s="119"/>
      <c r="J321" s="119"/>
      <c r="K321" s="123"/>
      <c r="L321" s="123"/>
      <c r="M321" s="124"/>
      <c r="N321" s="125"/>
      <c r="O321" s="126"/>
      <c r="P321" s="115"/>
      <c r="Q321" s="115"/>
      <c r="R321" s="115"/>
    </row>
    <row r="322" spans="1:18" ht="15.75" customHeight="1" x14ac:dyDescent="0.2">
      <c r="A322" s="115"/>
      <c r="B322" s="115"/>
      <c r="C322" s="118"/>
      <c r="D322" s="119"/>
      <c r="E322" s="120"/>
      <c r="F322" s="121"/>
      <c r="G322" s="122"/>
      <c r="H322" s="119"/>
      <c r="I322" s="119"/>
      <c r="J322" s="119"/>
      <c r="K322" s="123"/>
      <c r="L322" s="123"/>
      <c r="M322" s="124"/>
      <c r="N322" s="125"/>
      <c r="O322" s="126"/>
      <c r="P322" s="115"/>
      <c r="Q322" s="115"/>
      <c r="R322" s="115"/>
    </row>
    <row r="323" spans="1:18" ht="15.75" customHeight="1" x14ac:dyDescent="0.2">
      <c r="A323" s="115"/>
      <c r="B323" s="115"/>
      <c r="C323" s="118"/>
      <c r="D323" s="119"/>
      <c r="E323" s="120"/>
      <c r="F323" s="121"/>
      <c r="G323" s="122"/>
      <c r="H323" s="119"/>
      <c r="I323" s="119"/>
      <c r="J323" s="119"/>
      <c r="K323" s="123"/>
      <c r="L323" s="123"/>
      <c r="M323" s="124"/>
      <c r="N323" s="125"/>
      <c r="O323" s="126"/>
      <c r="P323" s="115"/>
      <c r="Q323" s="115"/>
      <c r="R323" s="115"/>
    </row>
    <row r="324" spans="1:18" ht="15.75" customHeight="1" x14ac:dyDescent="0.2">
      <c r="A324" s="115"/>
      <c r="B324" s="115"/>
      <c r="C324" s="118"/>
      <c r="D324" s="119"/>
      <c r="E324" s="120"/>
      <c r="F324" s="121"/>
      <c r="G324" s="122"/>
      <c r="H324" s="119"/>
      <c r="I324" s="119"/>
      <c r="J324" s="119"/>
      <c r="K324" s="123"/>
      <c r="L324" s="123"/>
      <c r="M324" s="124"/>
      <c r="N324" s="125"/>
      <c r="O324" s="126"/>
      <c r="P324" s="115"/>
      <c r="Q324" s="115"/>
      <c r="R324" s="115"/>
    </row>
    <row r="325" spans="1:18" ht="15.75" customHeight="1" x14ac:dyDescent="0.2">
      <c r="A325" s="115"/>
      <c r="B325" s="115"/>
      <c r="C325" s="118"/>
      <c r="D325" s="119"/>
      <c r="E325" s="120"/>
      <c r="F325" s="121"/>
      <c r="G325" s="122"/>
      <c r="H325" s="119"/>
      <c r="I325" s="119"/>
      <c r="J325" s="119"/>
      <c r="K325" s="123"/>
      <c r="L325" s="123"/>
      <c r="M325" s="124"/>
      <c r="N325" s="125"/>
      <c r="O325" s="126"/>
      <c r="P325" s="115"/>
      <c r="Q325" s="115"/>
      <c r="R325" s="115"/>
    </row>
    <row r="326" spans="1:18" ht="15.75" customHeight="1" x14ac:dyDescent="0.2">
      <c r="A326" s="115"/>
      <c r="B326" s="115"/>
      <c r="C326" s="118"/>
      <c r="D326" s="119"/>
      <c r="E326" s="120"/>
      <c r="F326" s="121"/>
      <c r="G326" s="122"/>
      <c r="H326" s="119"/>
      <c r="I326" s="119"/>
      <c r="J326" s="119"/>
      <c r="K326" s="123"/>
      <c r="L326" s="123"/>
      <c r="M326" s="124"/>
      <c r="N326" s="125"/>
      <c r="O326" s="126"/>
      <c r="P326" s="115"/>
      <c r="Q326" s="115"/>
      <c r="R326" s="115"/>
    </row>
    <row r="327" spans="1:18" ht="15.75" customHeight="1" x14ac:dyDescent="0.2">
      <c r="A327" s="115"/>
      <c r="B327" s="115"/>
      <c r="C327" s="118"/>
      <c r="D327" s="119"/>
      <c r="E327" s="120"/>
      <c r="F327" s="121"/>
      <c r="G327" s="122"/>
      <c r="H327" s="119"/>
      <c r="I327" s="119"/>
      <c r="J327" s="119"/>
      <c r="K327" s="123"/>
      <c r="L327" s="123"/>
      <c r="M327" s="124"/>
      <c r="N327" s="125"/>
      <c r="O327" s="126"/>
      <c r="P327" s="115"/>
      <c r="Q327" s="115"/>
      <c r="R327" s="115"/>
    </row>
    <row r="328" spans="1:18" ht="15.75" customHeight="1" x14ac:dyDescent="0.2">
      <c r="A328" s="115"/>
      <c r="B328" s="115"/>
      <c r="C328" s="118"/>
      <c r="D328" s="119"/>
      <c r="E328" s="120"/>
      <c r="F328" s="121"/>
      <c r="G328" s="122"/>
      <c r="H328" s="119"/>
      <c r="I328" s="119"/>
      <c r="J328" s="119"/>
      <c r="K328" s="123"/>
      <c r="L328" s="123"/>
      <c r="M328" s="124"/>
      <c r="N328" s="125"/>
      <c r="O328" s="126"/>
      <c r="P328" s="115"/>
      <c r="Q328" s="115"/>
      <c r="R328" s="115"/>
    </row>
    <row r="329" spans="1:18" ht="15.75" customHeight="1" x14ac:dyDescent="0.2">
      <c r="A329" s="115"/>
      <c r="B329" s="115"/>
      <c r="C329" s="118"/>
      <c r="D329" s="119"/>
      <c r="E329" s="120"/>
      <c r="F329" s="121"/>
      <c r="G329" s="122"/>
      <c r="H329" s="119"/>
      <c r="I329" s="119"/>
      <c r="J329" s="119"/>
      <c r="K329" s="123"/>
      <c r="L329" s="123"/>
      <c r="M329" s="124"/>
      <c r="N329" s="125"/>
      <c r="O329" s="126"/>
      <c r="P329" s="115"/>
      <c r="Q329" s="115"/>
      <c r="R329" s="115"/>
    </row>
    <row r="330" spans="1:18" ht="15.75" customHeight="1" x14ac:dyDescent="0.2">
      <c r="A330" s="115"/>
      <c r="B330" s="115"/>
      <c r="C330" s="118"/>
      <c r="D330" s="119"/>
      <c r="E330" s="120"/>
      <c r="F330" s="121"/>
      <c r="G330" s="122"/>
      <c r="H330" s="119"/>
      <c r="I330" s="119"/>
      <c r="J330" s="119"/>
      <c r="K330" s="123"/>
      <c r="L330" s="123"/>
      <c r="M330" s="124"/>
      <c r="N330" s="125"/>
      <c r="O330" s="126"/>
      <c r="P330" s="115"/>
      <c r="Q330" s="115"/>
      <c r="R330" s="115"/>
    </row>
    <row r="331" spans="1:18" ht="15.75" customHeight="1" x14ac:dyDescent="0.2">
      <c r="A331" s="115"/>
      <c r="B331" s="115"/>
      <c r="C331" s="118"/>
      <c r="D331" s="119"/>
      <c r="E331" s="120"/>
      <c r="F331" s="121"/>
      <c r="G331" s="122"/>
      <c r="H331" s="119"/>
      <c r="I331" s="119"/>
      <c r="J331" s="119"/>
      <c r="K331" s="123"/>
      <c r="L331" s="123"/>
      <c r="M331" s="124"/>
      <c r="N331" s="125"/>
      <c r="O331" s="126"/>
      <c r="P331" s="115"/>
      <c r="Q331" s="115"/>
      <c r="R331" s="115"/>
    </row>
    <row r="332" spans="1:18" ht="15.75" customHeight="1" x14ac:dyDescent="0.2">
      <c r="A332" s="115"/>
      <c r="B332" s="115"/>
      <c r="C332" s="118"/>
      <c r="D332" s="119"/>
      <c r="E332" s="120"/>
      <c r="F332" s="121"/>
      <c r="G332" s="122"/>
      <c r="H332" s="119"/>
      <c r="I332" s="119"/>
      <c r="J332" s="119"/>
      <c r="K332" s="123"/>
      <c r="L332" s="123"/>
      <c r="M332" s="124"/>
      <c r="N332" s="125"/>
      <c r="O332" s="126"/>
      <c r="P332" s="115"/>
      <c r="Q332" s="115"/>
      <c r="R332" s="115"/>
    </row>
    <row r="333" spans="1:18" ht="15.75" customHeight="1" x14ac:dyDescent="0.2">
      <c r="A333" s="115"/>
      <c r="B333" s="115"/>
      <c r="C333" s="118"/>
      <c r="D333" s="119"/>
      <c r="E333" s="120"/>
      <c r="F333" s="121"/>
      <c r="G333" s="122"/>
      <c r="H333" s="119"/>
      <c r="I333" s="119"/>
      <c r="J333" s="119"/>
      <c r="K333" s="123"/>
      <c r="L333" s="123"/>
      <c r="M333" s="124"/>
      <c r="N333" s="125"/>
      <c r="O333" s="126"/>
      <c r="P333" s="115"/>
      <c r="Q333" s="115"/>
      <c r="R333" s="115"/>
    </row>
    <row r="334" spans="1:18" ht="15.75" customHeight="1" x14ac:dyDescent="0.2">
      <c r="A334" s="115"/>
      <c r="B334" s="115"/>
      <c r="C334" s="118"/>
      <c r="D334" s="119"/>
      <c r="E334" s="120"/>
      <c r="F334" s="121"/>
      <c r="G334" s="122"/>
      <c r="H334" s="119"/>
      <c r="I334" s="119"/>
      <c r="J334" s="119"/>
      <c r="K334" s="123"/>
      <c r="L334" s="123"/>
      <c r="M334" s="124"/>
      <c r="N334" s="125"/>
      <c r="O334" s="126"/>
      <c r="P334" s="115"/>
      <c r="Q334" s="115"/>
      <c r="R334" s="115"/>
    </row>
    <row r="335" spans="1:18" ht="15.75" customHeight="1" x14ac:dyDescent="0.2">
      <c r="A335" s="115"/>
      <c r="B335" s="115"/>
      <c r="C335" s="118"/>
      <c r="D335" s="119"/>
      <c r="E335" s="120"/>
      <c r="F335" s="121"/>
      <c r="G335" s="122"/>
      <c r="H335" s="119"/>
      <c r="I335" s="119"/>
      <c r="J335" s="119"/>
      <c r="K335" s="123"/>
      <c r="L335" s="123"/>
      <c r="M335" s="124"/>
      <c r="N335" s="125"/>
      <c r="O335" s="126"/>
      <c r="P335" s="115"/>
      <c r="Q335" s="115"/>
      <c r="R335" s="115"/>
    </row>
    <row r="336" spans="1:18" ht="15.75" customHeight="1" x14ac:dyDescent="0.2">
      <c r="A336" s="115"/>
      <c r="B336" s="115"/>
      <c r="C336" s="118"/>
      <c r="D336" s="119"/>
      <c r="E336" s="120"/>
      <c r="F336" s="121"/>
      <c r="G336" s="122"/>
      <c r="H336" s="119"/>
      <c r="I336" s="119"/>
      <c r="J336" s="119"/>
      <c r="K336" s="123"/>
      <c r="L336" s="123"/>
      <c r="M336" s="124"/>
      <c r="N336" s="125"/>
      <c r="O336" s="126"/>
      <c r="P336" s="115"/>
      <c r="Q336" s="115"/>
      <c r="R336" s="115"/>
    </row>
    <row r="337" spans="1:18" ht="15.75" customHeight="1" x14ac:dyDescent="0.2">
      <c r="A337" s="115"/>
      <c r="B337" s="115"/>
      <c r="C337" s="118"/>
      <c r="D337" s="119"/>
      <c r="E337" s="120"/>
      <c r="F337" s="121"/>
      <c r="G337" s="122"/>
      <c r="H337" s="119"/>
      <c r="I337" s="119"/>
      <c r="J337" s="119"/>
      <c r="K337" s="123"/>
      <c r="L337" s="123"/>
      <c r="M337" s="124"/>
      <c r="N337" s="125"/>
      <c r="O337" s="126"/>
      <c r="P337" s="115"/>
      <c r="Q337" s="115"/>
      <c r="R337" s="115"/>
    </row>
    <row r="338" spans="1:18" ht="15.75" customHeight="1" x14ac:dyDescent="0.2">
      <c r="A338" s="115"/>
      <c r="B338" s="115"/>
      <c r="C338" s="118"/>
      <c r="D338" s="119"/>
      <c r="E338" s="120"/>
      <c r="F338" s="121"/>
      <c r="G338" s="122"/>
      <c r="H338" s="119"/>
      <c r="I338" s="119"/>
      <c r="J338" s="119"/>
      <c r="K338" s="123"/>
      <c r="L338" s="123"/>
      <c r="M338" s="124"/>
      <c r="N338" s="125"/>
      <c r="O338" s="126"/>
      <c r="P338" s="115"/>
      <c r="Q338" s="115"/>
      <c r="R338" s="115"/>
    </row>
    <row r="339" spans="1:18" ht="15.75" customHeight="1" x14ac:dyDescent="0.2">
      <c r="A339" s="115"/>
      <c r="B339" s="115"/>
      <c r="C339" s="118"/>
      <c r="D339" s="119"/>
      <c r="E339" s="120"/>
      <c r="F339" s="121"/>
      <c r="G339" s="122"/>
      <c r="H339" s="119"/>
      <c r="I339" s="119"/>
      <c r="J339" s="119"/>
      <c r="K339" s="123"/>
      <c r="L339" s="123"/>
      <c r="M339" s="124"/>
      <c r="N339" s="125"/>
      <c r="O339" s="126"/>
      <c r="P339" s="115"/>
      <c r="Q339" s="115"/>
      <c r="R339" s="115"/>
    </row>
    <row r="340" spans="1:18" ht="15.75" customHeight="1" x14ac:dyDescent="0.2">
      <c r="A340" s="115"/>
      <c r="B340" s="115"/>
      <c r="C340" s="118"/>
      <c r="D340" s="119"/>
      <c r="E340" s="120"/>
      <c r="F340" s="121"/>
      <c r="G340" s="122"/>
      <c r="H340" s="119"/>
      <c r="I340" s="119"/>
      <c r="J340" s="119"/>
      <c r="K340" s="123"/>
      <c r="L340" s="123"/>
      <c r="M340" s="124"/>
      <c r="N340" s="125"/>
      <c r="O340" s="126"/>
      <c r="P340" s="115"/>
      <c r="Q340" s="115"/>
      <c r="R340" s="115"/>
    </row>
    <row r="341" spans="1:18" ht="15.75" customHeight="1" x14ac:dyDescent="0.2">
      <c r="A341" s="115"/>
      <c r="B341" s="115"/>
      <c r="C341" s="118"/>
      <c r="D341" s="119"/>
      <c r="E341" s="120"/>
      <c r="F341" s="121"/>
      <c r="G341" s="122"/>
      <c r="H341" s="119"/>
      <c r="I341" s="119"/>
      <c r="J341" s="119"/>
      <c r="K341" s="123"/>
      <c r="L341" s="123"/>
      <c r="M341" s="124"/>
      <c r="N341" s="125"/>
      <c r="O341" s="126"/>
      <c r="P341" s="115"/>
      <c r="Q341" s="115"/>
      <c r="R341" s="115"/>
    </row>
    <row r="342" spans="1:18" ht="15.75" customHeight="1" x14ac:dyDescent="0.2">
      <c r="A342" s="115"/>
      <c r="B342" s="115"/>
      <c r="C342" s="118"/>
      <c r="D342" s="119"/>
      <c r="E342" s="120"/>
      <c r="F342" s="121"/>
      <c r="G342" s="122"/>
      <c r="H342" s="119"/>
      <c r="I342" s="119"/>
      <c r="J342" s="119"/>
      <c r="K342" s="123"/>
      <c r="L342" s="123"/>
      <c r="M342" s="124"/>
      <c r="N342" s="125"/>
      <c r="O342" s="126"/>
      <c r="P342" s="115"/>
      <c r="Q342" s="115"/>
      <c r="R342" s="115"/>
    </row>
    <row r="343" spans="1:18" ht="15.75" customHeight="1" x14ac:dyDescent="0.2">
      <c r="A343" s="115"/>
      <c r="B343" s="115"/>
      <c r="C343" s="118"/>
      <c r="D343" s="119"/>
      <c r="E343" s="120"/>
      <c r="F343" s="121"/>
      <c r="G343" s="122"/>
      <c r="H343" s="119"/>
      <c r="I343" s="119"/>
      <c r="J343" s="119"/>
      <c r="K343" s="123"/>
      <c r="L343" s="123"/>
      <c r="M343" s="124"/>
      <c r="N343" s="125"/>
      <c r="O343" s="126"/>
      <c r="P343" s="115"/>
      <c r="Q343" s="115"/>
      <c r="R343" s="115"/>
    </row>
    <row r="344" spans="1:18" ht="15.75" customHeight="1" x14ac:dyDescent="0.2">
      <c r="A344" s="115"/>
      <c r="B344" s="115"/>
      <c r="C344" s="118"/>
      <c r="D344" s="119"/>
      <c r="E344" s="120"/>
      <c r="F344" s="121"/>
      <c r="G344" s="122"/>
      <c r="H344" s="119"/>
      <c r="I344" s="119"/>
      <c r="J344" s="119"/>
      <c r="K344" s="123"/>
      <c r="L344" s="123"/>
      <c r="M344" s="124"/>
      <c r="N344" s="125"/>
      <c r="O344" s="126"/>
      <c r="P344" s="115"/>
      <c r="Q344" s="115"/>
      <c r="R344" s="115"/>
    </row>
    <row r="345" spans="1:18" ht="15.75" customHeight="1" x14ac:dyDescent="0.2">
      <c r="A345" s="115"/>
      <c r="B345" s="115"/>
      <c r="C345" s="118"/>
      <c r="D345" s="119"/>
      <c r="E345" s="120"/>
      <c r="F345" s="121"/>
      <c r="G345" s="122"/>
      <c r="H345" s="119"/>
      <c r="I345" s="119"/>
      <c r="J345" s="119"/>
      <c r="K345" s="123"/>
      <c r="L345" s="123"/>
      <c r="M345" s="124"/>
      <c r="N345" s="125"/>
      <c r="O345" s="126"/>
      <c r="P345" s="115"/>
      <c r="Q345" s="115"/>
      <c r="R345" s="115"/>
    </row>
    <row r="346" spans="1:18" ht="15.75" customHeight="1" x14ac:dyDescent="0.2">
      <c r="A346" s="115"/>
      <c r="B346" s="115"/>
      <c r="C346" s="118"/>
      <c r="D346" s="119"/>
      <c r="E346" s="120"/>
      <c r="F346" s="121"/>
      <c r="G346" s="122"/>
      <c r="H346" s="119"/>
      <c r="I346" s="119"/>
      <c r="J346" s="119"/>
      <c r="K346" s="123"/>
      <c r="L346" s="123"/>
      <c r="M346" s="124"/>
      <c r="N346" s="125"/>
      <c r="O346" s="126"/>
      <c r="P346" s="115"/>
      <c r="Q346" s="115"/>
      <c r="R346" s="115"/>
    </row>
    <row r="347" spans="1:18" ht="15.75" customHeight="1" x14ac:dyDescent="0.2">
      <c r="A347" s="115"/>
      <c r="B347" s="115"/>
      <c r="C347" s="118"/>
      <c r="D347" s="119"/>
      <c r="E347" s="120"/>
      <c r="F347" s="121"/>
      <c r="G347" s="122"/>
      <c r="H347" s="119"/>
      <c r="I347" s="119"/>
      <c r="J347" s="119"/>
      <c r="K347" s="123"/>
      <c r="L347" s="123"/>
      <c r="M347" s="124"/>
      <c r="N347" s="125"/>
      <c r="O347" s="126"/>
      <c r="P347" s="115"/>
      <c r="Q347" s="115"/>
      <c r="R347" s="115"/>
    </row>
    <row r="348" spans="1:18" ht="15.75" customHeight="1" x14ac:dyDescent="0.2">
      <c r="A348" s="115"/>
      <c r="B348" s="115"/>
      <c r="C348" s="118"/>
      <c r="D348" s="119"/>
      <c r="E348" s="120"/>
      <c r="F348" s="121"/>
      <c r="G348" s="122"/>
      <c r="H348" s="119"/>
      <c r="I348" s="119"/>
      <c r="J348" s="119"/>
      <c r="K348" s="123"/>
      <c r="L348" s="123"/>
      <c r="M348" s="124"/>
      <c r="N348" s="125"/>
      <c r="O348" s="126"/>
      <c r="P348" s="115"/>
      <c r="Q348" s="115"/>
      <c r="R348" s="115"/>
    </row>
    <row r="349" spans="1:18" ht="15.75" customHeight="1" x14ac:dyDescent="0.2">
      <c r="A349" s="115"/>
      <c r="B349" s="115"/>
      <c r="C349" s="118"/>
      <c r="D349" s="119"/>
      <c r="E349" s="120"/>
      <c r="F349" s="121"/>
      <c r="G349" s="122"/>
      <c r="H349" s="119"/>
      <c r="I349" s="119"/>
      <c r="J349" s="119"/>
      <c r="K349" s="123"/>
      <c r="L349" s="123"/>
      <c r="M349" s="124"/>
      <c r="N349" s="125"/>
      <c r="O349" s="126"/>
      <c r="P349" s="115"/>
      <c r="Q349" s="115"/>
      <c r="R349" s="115"/>
    </row>
    <row r="350" spans="1:18" ht="15.75" customHeight="1" x14ac:dyDescent="0.2">
      <c r="A350" s="115"/>
      <c r="B350" s="115"/>
      <c r="C350" s="118"/>
      <c r="D350" s="119"/>
      <c r="E350" s="120"/>
      <c r="F350" s="121"/>
      <c r="G350" s="122"/>
      <c r="H350" s="119"/>
      <c r="I350" s="119"/>
      <c r="J350" s="119"/>
      <c r="K350" s="123"/>
      <c r="L350" s="123"/>
      <c r="M350" s="124"/>
      <c r="N350" s="125"/>
      <c r="O350" s="126"/>
      <c r="P350" s="115"/>
      <c r="Q350" s="115"/>
      <c r="R350" s="115"/>
    </row>
    <row r="351" spans="1:18" ht="15.75" customHeight="1" x14ac:dyDescent="0.2">
      <c r="A351" s="115"/>
      <c r="B351" s="115"/>
      <c r="C351" s="118"/>
      <c r="D351" s="119"/>
      <c r="E351" s="120"/>
      <c r="F351" s="121"/>
      <c r="G351" s="122"/>
      <c r="H351" s="119"/>
      <c r="I351" s="119"/>
      <c r="J351" s="119"/>
      <c r="K351" s="123"/>
      <c r="L351" s="123"/>
      <c r="M351" s="124"/>
      <c r="N351" s="125"/>
      <c r="O351" s="126"/>
      <c r="P351" s="115"/>
      <c r="Q351" s="115"/>
      <c r="R351" s="115"/>
    </row>
    <row r="352" spans="1:18" ht="15.75" customHeight="1" x14ac:dyDescent="0.2">
      <c r="A352" s="115"/>
      <c r="B352" s="115"/>
      <c r="C352" s="118"/>
      <c r="D352" s="119"/>
      <c r="E352" s="120"/>
      <c r="F352" s="121"/>
      <c r="G352" s="122"/>
      <c r="H352" s="119"/>
      <c r="I352" s="119"/>
      <c r="J352" s="119"/>
      <c r="K352" s="123"/>
      <c r="L352" s="123"/>
      <c r="M352" s="124"/>
      <c r="N352" s="125"/>
      <c r="O352" s="126"/>
      <c r="P352" s="115"/>
      <c r="Q352" s="115"/>
      <c r="R352" s="115"/>
    </row>
    <row r="353" spans="1:18" ht="15.75" customHeight="1" x14ac:dyDescent="0.2">
      <c r="A353" s="115"/>
      <c r="B353" s="115"/>
      <c r="C353" s="118"/>
      <c r="D353" s="119"/>
      <c r="E353" s="120"/>
      <c r="F353" s="121"/>
      <c r="G353" s="122"/>
      <c r="H353" s="119"/>
      <c r="I353" s="119"/>
      <c r="J353" s="119"/>
      <c r="K353" s="123"/>
      <c r="L353" s="123"/>
      <c r="M353" s="124"/>
      <c r="N353" s="125"/>
      <c r="O353" s="126"/>
      <c r="P353" s="115"/>
      <c r="Q353" s="115"/>
      <c r="R353" s="115"/>
    </row>
    <row r="354" spans="1:18" ht="15.75" customHeight="1" x14ac:dyDescent="0.2">
      <c r="A354" s="115"/>
      <c r="B354" s="115"/>
      <c r="C354" s="118"/>
      <c r="D354" s="119"/>
      <c r="E354" s="120"/>
      <c r="F354" s="121"/>
      <c r="G354" s="122"/>
      <c r="H354" s="119"/>
      <c r="I354" s="119"/>
      <c r="J354" s="119"/>
      <c r="K354" s="123"/>
      <c r="L354" s="123"/>
      <c r="M354" s="124"/>
      <c r="N354" s="125"/>
      <c r="O354" s="126"/>
      <c r="P354" s="115"/>
      <c r="Q354" s="115"/>
      <c r="R354" s="115"/>
    </row>
    <row r="355" spans="1:18" ht="15.75" customHeight="1" x14ac:dyDescent="0.2">
      <c r="A355" s="115"/>
      <c r="B355" s="115"/>
      <c r="C355" s="118"/>
      <c r="D355" s="119"/>
      <c r="E355" s="120"/>
      <c r="F355" s="121"/>
      <c r="G355" s="122"/>
      <c r="H355" s="119"/>
      <c r="I355" s="119"/>
      <c r="J355" s="119"/>
      <c r="K355" s="123"/>
      <c r="L355" s="123"/>
      <c r="M355" s="124"/>
      <c r="N355" s="125"/>
      <c r="O355" s="126"/>
      <c r="P355" s="115"/>
      <c r="Q355" s="115"/>
      <c r="R355" s="115"/>
    </row>
    <row r="356" spans="1:18" ht="15.75" customHeight="1" x14ac:dyDescent="0.2">
      <c r="A356" s="115"/>
      <c r="B356" s="115"/>
      <c r="C356" s="118"/>
      <c r="D356" s="119"/>
      <c r="E356" s="120"/>
      <c r="F356" s="121"/>
      <c r="G356" s="122"/>
      <c r="H356" s="119"/>
      <c r="I356" s="119"/>
      <c r="J356" s="119"/>
      <c r="K356" s="123"/>
      <c r="L356" s="123"/>
      <c r="M356" s="124"/>
      <c r="N356" s="125"/>
      <c r="O356" s="126"/>
      <c r="P356" s="115"/>
      <c r="Q356" s="115"/>
      <c r="R356" s="115"/>
    </row>
    <row r="357" spans="1:18" ht="15.75" customHeight="1" x14ac:dyDescent="0.2">
      <c r="A357" s="115"/>
      <c r="B357" s="115"/>
      <c r="C357" s="118"/>
      <c r="D357" s="119"/>
      <c r="E357" s="120"/>
      <c r="F357" s="121"/>
      <c r="G357" s="122"/>
      <c r="H357" s="119"/>
      <c r="I357" s="119"/>
      <c r="J357" s="119"/>
      <c r="K357" s="123"/>
      <c r="L357" s="123"/>
      <c r="M357" s="124"/>
      <c r="N357" s="125"/>
      <c r="O357" s="126"/>
      <c r="P357" s="115"/>
      <c r="Q357" s="115"/>
      <c r="R357" s="115"/>
    </row>
    <row r="358" spans="1:18" ht="15.75" customHeight="1" x14ac:dyDescent="0.2">
      <c r="A358" s="115"/>
      <c r="B358" s="115"/>
      <c r="C358" s="118"/>
      <c r="D358" s="119"/>
      <c r="E358" s="120"/>
      <c r="F358" s="121"/>
      <c r="G358" s="122"/>
      <c r="H358" s="119"/>
      <c r="I358" s="119"/>
      <c r="J358" s="119"/>
      <c r="K358" s="123"/>
      <c r="L358" s="123"/>
      <c r="M358" s="124"/>
      <c r="N358" s="125"/>
      <c r="O358" s="126"/>
      <c r="P358" s="115"/>
      <c r="Q358" s="115"/>
      <c r="R358" s="115"/>
    </row>
    <row r="359" spans="1:18" ht="15.75" customHeight="1" x14ac:dyDescent="0.2">
      <c r="A359" s="115"/>
      <c r="B359" s="115"/>
      <c r="C359" s="118"/>
      <c r="D359" s="119"/>
      <c r="E359" s="120"/>
      <c r="F359" s="121"/>
      <c r="G359" s="122"/>
      <c r="H359" s="119"/>
      <c r="I359" s="119"/>
      <c r="J359" s="119"/>
      <c r="K359" s="123"/>
      <c r="L359" s="123"/>
      <c r="M359" s="124"/>
      <c r="N359" s="125"/>
      <c r="O359" s="126"/>
      <c r="P359" s="115"/>
      <c r="Q359" s="115"/>
      <c r="R359" s="115"/>
    </row>
    <row r="360" spans="1:18" ht="15.75" customHeight="1" x14ac:dyDescent="0.2">
      <c r="A360" s="115"/>
      <c r="B360" s="115"/>
      <c r="C360" s="118"/>
      <c r="D360" s="119"/>
      <c r="E360" s="120"/>
      <c r="F360" s="121"/>
      <c r="G360" s="122"/>
      <c r="H360" s="119"/>
      <c r="I360" s="119"/>
      <c r="J360" s="119"/>
      <c r="K360" s="123"/>
      <c r="L360" s="123"/>
      <c r="M360" s="124"/>
      <c r="N360" s="125"/>
      <c r="O360" s="126"/>
      <c r="P360" s="115"/>
      <c r="Q360" s="115"/>
      <c r="R360" s="115"/>
    </row>
    <row r="361" spans="1:18" ht="15.75" customHeight="1" x14ac:dyDescent="0.2">
      <c r="A361" s="115"/>
      <c r="B361" s="115"/>
      <c r="C361" s="118"/>
      <c r="D361" s="119"/>
      <c r="E361" s="120"/>
      <c r="F361" s="121"/>
      <c r="G361" s="122"/>
      <c r="H361" s="119"/>
      <c r="I361" s="119"/>
      <c r="J361" s="119"/>
      <c r="K361" s="123"/>
      <c r="L361" s="123"/>
      <c r="M361" s="124"/>
      <c r="N361" s="125"/>
      <c r="O361" s="126"/>
      <c r="P361" s="115"/>
      <c r="Q361" s="115"/>
      <c r="R361" s="115"/>
    </row>
    <row r="362" spans="1:18" ht="15.75" customHeight="1" x14ac:dyDescent="0.2">
      <c r="A362" s="115"/>
      <c r="B362" s="115"/>
      <c r="C362" s="118"/>
      <c r="D362" s="119"/>
      <c r="E362" s="120"/>
      <c r="F362" s="121"/>
      <c r="G362" s="122"/>
      <c r="H362" s="119"/>
      <c r="I362" s="119"/>
      <c r="J362" s="119"/>
      <c r="K362" s="123"/>
      <c r="L362" s="123"/>
      <c r="M362" s="124"/>
      <c r="N362" s="125"/>
      <c r="O362" s="126"/>
      <c r="P362" s="115"/>
      <c r="Q362" s="115"/>
      <c r="R362" s="115"/>
    </row>
    <row r="363" spans="1:18" ht="15.75" customHeight="1" x14ac:dyDescent="0.2">
      <c r="A363" s="115"/>
      <c r="B363" s="115"/>
      <c r="C363" s="118"/>
      <c r="D363" s="119"/>
      <c r="E363" s="120"/>
      <c r="F363" s="121"/>
      <c r="G363" s="122"/>
      <c r="H363" s="119"/>
      <c r="I363" s="119"/>
      <c r="J363" s="119"/>
      <c r="K363" s="123"/>
      <c r="L363" s="123"/>
      <c r="M363" s="124"/>
      <c r="N363" s="125"/>
      <c r="O363" s="126"/>
      <c r="P363" s="115"/>
      <c r="Q363" s="115"/>
      <c r="R363" s="115"/>
    </row>
    <row r="364" spans="1:18" ht="15.75" customHeight="1" x14ac:dyDescent="0.2">
      <c r="A364" s="115"/>
      <c r="B364" s="115"/>
      <c r="C364" s="118"/>
      <c r="D364" s="119"/>
      <c r="E364" s="120"/>
      <c r="F364" s="121"/>
      <c r="G364" s="122"/>
      <c r="H364" s="119"/>
      <c r="I364" s="119"/>
      <c r="J364" s="119"/>
      <c r="K364" s="123"/>
      <c r="L364" s="123"/>
      <c r="M364" s="124"/>
      <c r="N364" s="125"/>
      <c r="O364" s="126"/>
      <c r="P364" s="115"/>
      <c r="Q364" s="115"/>
      <c r="R364" s="115"/>
    </row>
    <row r="365" spans="1:18" ht="15.75" customHeight="1" x14ac:dyDescent="0.2">
      <c r="A365" s="115"/>
      <c r="B365" s="115"/>
      <c r="C365" s="118"/>
      <c r="D365" s="119"/>
      <c r="E365" s="120"/>
      <c r="F365" s="121"/>
      <c r="G365" s="122"/>
      <c r="H365" s="119"/>
      <c r="I365" s="119"/>
      <c r="J365" s="119"/>
      <c r="K365" s="123"/>
      <c r="L365" s="123"/>
      <c r="M365" s="124"/>
      <c r="N365" s="125"/>
      <c r="O365" s="126"/>
      <c r="P365" s="115"/>
      <c r="Q365" s="115"/>
      <c r="R365" s="115"/>
    </row>
    <row r="366" spans="1:18" ht="15.75" customHeight="1" x14ac:dyDescent="0.2">
      <c r="A366" s="115"/>
      <c r="B366" s="115"/>
      <c r="C366" s="118"/>
      <c r="D366" s="119"/>
      <c r="E366" s="120"/>
      <c r="F366" s="121"/>
      <c r="G366" s="122"/>
      <c r="H366" s="119"/>
      <c r="I366" s="119"/>
      <c r="J366" s="119"/>
      <c r="K366" s="123"/>
      <c r="L366" s="123"/>
      <c r="M366" s="124"/>
      <c r="N366" s="125"/>
      <c r="O366" s="126"/>
      <c r="P366" s="115"/>
      <c r="Q366" s="115"/>
      <c r="R366" s="115"/>
    </row>
    <row r="367" spans="1:18" ht="15.75" customHeight="1" x14ac:dyDescent="0.2">
      <c r="A367" s="115"/>
      <c r="B367" s="115"/>
      <c r="C367" s="118"/>
      <c r="D367" s="119"/>
      <c r="E367" s="120"/>
      <c r="F367" s="121"/>
      <c r="G367" s="122"/>
      <c r="H367" s="119"/>
      <c r="I367" s="119"/>
      <c r="J367" s="119"/>
      <c r="K367" s="123"/>
      <c r="L367" s="123"/>
      <c r="M367" s="124"/>
      <c r="N367" s="125"/>
      <c r="O367" s="126"/>
      <c r="P367" s="115"/>
      <c r="Q367" s="115"/>
      <c r="R367" s="115"/>
    </row>
    <row r="368" spans="1:18" ht="15.75" customHeight="1" x14ac:dyDescent="0.2">
      <c r="A368" s="115"/>
      <c r="B368" s="115"/>
      <c r="C368" s="118"/>
      <c r="D368" s="119"/>
      <c r="E368" s="120"/>
      <c r="F368" s="121"/>
      <c r="G368" s="122"/>
      <c r="H368" s="119"/>
      <c r="I368" s="119"/>
      <c r="J368" s="119"/>
      <c r="K368" s="123"/>
      <c r="L368" s="123"/>
      <c r="M368" s="124"/>
      <c r="N368" s="125"/>
      <c r="O368" s="126"/>
      <c r="P368" s="115"/>
      <c r="Q368" s="115"/>
      <c r="R368" s="115"/>
    </row>
    <row r="369" spans="1:18" ht="15.75" customHeight="1" x14ac:dyDescent="0.2">
      <c r="A369" s="115"/>
      <c r="B369" s="115"/>
      <c r="C369" s="118"/>
      <c r="D369" s="119"/>
      <c r="E369" s="120"/>
      <c r="F369" s="121"/>
      <c r="G369" s="122"/>
      <c r="H369" s="119"/>
      <c r="I369" s="119"/>
      <c r="J369" s="119"/>
      <c r="K369" s="123"/>
      <c r="L369" s="123"/>
      <c r="M369" s="124"/>
      <c r="N369" s="125"/>
      <c r="O369" s="126"/>
      <c r="P369" s="115"/>
      <c r="Q369" s="115"/>
      <c r="R369" s="115"/>
    </row>
    <row r="370" spans="1:18" ht="15.75" customHeight="1" x14ac:dyDescent="0.2">
      <c r="A370" s="115"/>
      <c r="B370" s="115"/>
      <c r="C370" s="118"/>
      <c r="D370" s="119"/>
      <c r="E370" s="120"/>
      <c r="F370" s="121"/>
      <c r="G370" s="122"/>
      <c r="H370" s="119"/>
      <c r="I370" s="119"/>
      <c r="J370" s="119"/>
      <c r="K370" s="123"/>
      <c r="L370" s="123"/>
      <c r="M370" s="124"/>
      <c r="N370" s="125"/>
      <c r="O370" s="126"/>
      <c r="P370" s="115"/>
      <c r="Q370" s="115"/>
      <c r="R370" s="115"/>
    </row>
    <row r="371" spans="1:18" ht="15.75" customHeight="1" x14ac:dyDescent="0.2">
      <c r="A371" s="115"/>
      <c r="B371" s="115"/>
      <c r="C371" s="118"/>
      <c r="D371" s="119"/>
      <c r="E371" s="120"/>
      <c r="F371" s="121"/>
      <c r="G371" s="122"/>
      <c r="H371" s="119"/>
      <c r="I371" s="119"/>
      <c r="J371" s="119"/>
      <c r="K371" s="123"/>
      <c r="L371" s="123"/>
      <c r="M371" s="124"/>
      <c r="N371" s="125"/>
      <c r="O371" s="126"/>
      <c r="P371" s="115"/>
      <c r="Q371" s="115"/>
      <c r="R371" s="115"/>
    </row>
    <row r="372" spans="1:18" ht="15.75" customHeight="1" x14ac:dyDescent="0.2">
      <c r="A372" s="115"/>
      <c r="B372" s="115"/>
      <c r="C372" s="118"/>
      <c r="D372" s="119"/>
      <c r="E372" s="120"/>
      <c r="F372" s="121"/>
      <c r="G372" s="122"/>
      <c r="H372" s="119"/>
      <c r="I372" s="119"/>
      <c r="J372" s="119"/>
      <c r="K372" s="123"/>
      <c r="L372" s="123"/>
      <c r="M372" s="124"/>
      <c r="N372" s="125"/>
      <c r="O372" s="126"/>
      <c r="P372" s="115"/>
      <c r="Q372" s="115"/>
      <c r="R372" s="115"/>
    </row>
    <row r="373" spans="1:18" ht="15.75" customHeight="1" x14ac:dyDescent="0.2">
      <c r="A373" s="115"/>
      <c r="B373" s="115"/>
      <c r="C373" s="118"/>
      <c r="D373" s="119"/>
      <c r="E373" s="120"/>
      <c r="F373" s="121"/>
      <c r="G373" s="122"/>
      <c r="H373" s="119"/>
      <c r="I373" s="119"/>
      <c r="J373" s="119"/>
      <c r="K373" s="123"/>
      <c r="L373" s="123"/>
      <c r="M373" s="124"/>
      <c r="N373" s="125"/>
      <c r="O373" s="126"/>
      <c r="P373" s="115"/>
      <c r="Q373" s="115"/>
      <c r="R373" s="115"/>
    </row>
    <row r="374" spans="1:18" ht="15.75" customHeight="1" x14ac:dyDescent="0.2">
      <c r="A374" s="115"/>
      <c r="B374" s="115"/>
      <c r="C374" s="118"/>
      <c r="D374" s="119"/>
      <c r="E374" s="120"/>
      <c r="F374" s="121"/>
      <c r="G374" s="122"/>
      <c r="H374" s="119"/>
      <c r="I374" s="119"/>
      <c r="J374" s="119"/>
      <c r="K374" s="123"/>
      <c r="L374" s="123"/>
      <c r="M374" s="124"/>
      <c r="N374" s="125"/>
      <c r="O374" s="126"/>
      <c r="P374" s="115"/>
      <c r="Q374" s="115"/>
      <c r="R374" s="115"/>
    </row>
    <row r="375" spans="1:18" ht="15.75" customHeight="1" x14ac:dyDescent="0.2">
      <c r="A375" s="115"/>
      <c r="B375" s="115"/>
      <c r="C375" s="118"/>
      <c r="D375" s="119"/>
      <c r="E375" s="120"/>
      <c r="F375" s="121"/>
      <c r="G375" s="122"/>
      <c r="H375" s="119"/>
      <c r="I375" s="119"/>
      <c r="J375" s="119"/>
      <c r="K375" s="123"/>
      <c r="L375" s="123"/>
      <c r="M375" s="124"/>
      <c r="N375" s="125"/>
      <c r="O375" s="126"/>
      <c r="P375" s="115"/>
      <c r="Q375" s="115"/>
      <c r="R375" s="115"/>
    </row>
    <row r="376" spans="1:18" ht="15.75" customHeight="1" x14ac:dyDescent="0.2">
      <c r="A376" s="115"/>
      <c r="B376" s="115"/>
      <c r="C376" s="118"/>
      <c r="D376" s="119"/>
      <c r="E376" s="120"/>
      <c r="F376" s="121"/>
      <c r="G376" s="122"/>
      <c r="H376" s="119"/>
      <c r="I376" s="119"/>
      <c r="J376" s="119"/>
      <c r="K376" s="123"/>
      <c r="L376" s="123"/>
      <c r="M376" s="124"/>
      <c r="N376" s="125"/>
      <c r="O376" s="126"/>
      <c r="P376" s="115"/>
      <c r="Q376" s="115"/>
      <c r="R376" s="115"/>
    </row>
    <row r="377" spans="1:18" ht="15.75" customHeight="1" x14ac:dyDescent="0.2">
      <c r="A377" s="115"/>
      <c r="B377" s="115"/>
      <c r="C377" s="118"/>
      <c r="D377" s="119"/>
      <c r="E377" s="120"/>
      <c r="F377" s="121"/>
      <c r="G377" s="122"/>
      <c r="H377" s="119"/>
      <c r="I377" s="119"/>
      <c r="J377" s="119"/>
      <c r="K377" s="123"/>
      <c r="L377" s="123"/>
      <c r="M377" s="124"/>
      <c r="N377" s="125"/>
      <c r="O377" s="126"/>
      <c r="P377" s="115"/>
      <c r="Q377" s="115"/>
      <c r="R377" s="115"/>
    </row>
    <row r="378" spans="1:18" ht="15.75" customHeight="1" x14ac:dyDescent="0.2">
      <c r="A378" s="115"/>
      <c r="B378" s="115"/>
      <c r="C378" s="118"/>
      <c r="D378" s="119"/>
      <c r="E378" s="120"/>
      <c r="F378" s="121"/>
      <c r="G378" s="122"/>
      <c r="H378" s="119"/>
      <c r="I378" s="119"/>
      <c r="J378" s="119"/>
      <c r="K378" s="123"/>
      <c r="L378" s="123"/>
      <c r="M378" s="124"/>
      <c r="N378" s="125"/>
      <c r="O378" s="126"/>
      <c r="P378" s="115"/>
      <c r="Q378" s="115"/>
      <c r="R378" s="115"/>
    </row>
    <row r="379" spans="1:18" ht="15.75" customHeight="1" x14ac:dyDescent="0.2">
      <c r="A379" s="115"/>
      <c r="B379" s="115"/>
      <c r="C379" s="118"/>
      <c r="D379" s="119"/>
      <c r="E379" s="120"/>
      <c r="F379" s="121"/>
      <c r="G379" s="122"/>
      <c r="H379" s="119"/>
      <c r="I379" s="119"/>
      <c r="J379" s="119"/>
      <c r="K379" s="123"/>
      <c r="L379" s="123"/>
      <c r="M379" s="124"/>
      <c r="N379" s="125"/>
      <c r="O379" s="126"/>
      <c r="P379" s="115"/>
      <c r="Q379" s="115"/>
      <c r="R379" s="115"/>
    </row>
    <row r="380" spans="1:18" ht="15.75" customHeight="1" x14ac:dyDescent="0.2">
      <c r="A380" s="115"/>
      <c r="B380" s="115"/>
      <c r="C380" s="118"/>
      <c r="D380" s="119"/>
      <c r="E380" s="120"/>
      <c r="F380" s="121"/>
      <c r="G380" s="122"/>
      <c r="H380" s="119"/>
      <c r="I380" s="119"/>
      <c r="J380" s="119"/>
      <c r="K380" s="123"/>
      <c r="L380" s="123"/>
      <c r="M380" s="124"/>
      <c r="N380" s="125"/>
      <c r="O380" s="126"/>
      <c r="P380" s="115"/>
      <c r="Q380" s="115"/>
      <c r="R380" s="115"/>
    </row>
    <row r="381" spans="1:18" ht="15.75" customHeight="1" x14ac:dyDescent="0.2">
      <c r="A381" s="115"/>
      <c r="B381" s="115"/>
      <c r="C381" s="118"/>
      <c r="D381" s="119"/>
      <c r="E381" s="120"/>
      <c r="F381" s="121"/>
      <c r="G381" s="122"/>
      <c r="H381" s="119"/>
      <c r="I381" s="119"/>
      <c r="J381" s="119"/>
      <c r="K381" s="123"/>
      <c r="L381" s="123"/>
      <c r="M381" s="124"/>
      <c r="N381" s="125"/>
      <c r="O381" s="126"/>
      <c r="P381" s="115"/>
      <c r="Q381" s="115"/>
      <c r="R381" s="115"/>
    </row>
    <row r="382" spans="1:18" ht="15.75" customHeight="1" x14ac:dyDescent="0.2">
      <c r="A382" s="115"/>
      <c r="B382" s="115"/>
      <c r="C382" s="118"/>
      <c r="D382" s="119"/>
      <c r="E382" s="120"/>
      <c r="F382" s="121"/>
      <c r="G382" s="122"/>
      <c r="H382" s="119"/>
      <c r="I382" s="119"/>
      <c r="J382" s="119"/>
      <c r="K382" s="123"/>
      <c r="L382" s="123"/>
      <c r="M382" s="124"/>
      <c r="N382" s="125"/>
      <c r="O382" s="126"/>
      <c r="P382" s="115"/>
      <c r="Q382" s="115"/>
      <c r="R382" s="115"/>
    </row>
    <row r="383" spans="1:18" ht="15.75" customHeight="1" x14ac:dyDescent="0.2">
      <c r="A383" s="115"/>
      <c r="B383" s="115"/>
      <c r="C383" s="118"/>
      <c r="D383" s="119"/>
      <c r="E383" s="120"/>
      <c r="F383" s="121"/>
      <c r="G383" s="122"/>
      <c r="H383" s="119"/>
      <c r="I383" s="119"/>
      <c r="J383" s="119"/>
      <c r="K383" s="123"/>
      <c r="L383" s="123"/>
      <c r="M383" s="124"/>
      <c r="N383" s="125"/>
      <c r="O383" s="126"/>
      <c r="P383" s="115"/>
      <c r="Q383" s="115"/>
      <c r="R383" s="115"/>
    </row>
    <row r="384" spans="1:18" ht="15.75" customHeight="1" x14ac:dyDescent="0.2">
      <c r="A384" s="115"/>
      <c r="B384" s="115"/>
      <c r="C384" s="118"/>
      <c r="D384" s="119"/>
      <c r="E384" s="120"/>
      <c r="F384" s="121"/>
      <c r="G384" s="122"/>
      <c r="H384" s="119"/>
      <c r="I384" s="119"/>
      <c r="J384" s="119"/>
      <c r="K384" s="123"/>
      <c r="L384" s="123"/>
      <c r="M384" s="124"/>
      <c r="N384" s="125"/>
      <c r="O384" s="126"/>
      <c r="P384" s="115"/>
      <c r="Q384" s="115"/>
      <c r="R384" s="115"/>
    </row>
    <row r="385" spans="1:18" ht="15.75" customHeight="1" x14ac:dyDescent="0.2">
      <c r="A385" s="115"/>
      <c r="B385" s="115"/>
      <c r="C385" s="118"/>
      <c r="D385" s="119"/>
      <c r="E385" s="120"/>
      <c r="F385" s="121"/>
      <c r="G385" s="122"/>
      <c r="H385" s="119"/>
      <c r="I385" s="119"/>
      <c r="J385" s="119"/>
      <c r="K385" s="123"/>
      <c r="L385" s="123"/>
      <c r="M385" s="124"/>
      <c r="N385" s="125"/>
      <c r="O385" s="126"/>
      <c r="P385" s="115"/>
      <c r="Q385" s="115"/>
      <c r="R385" s="115"/>
    </row>
    <row r="386" spans="1:18" ht="15.75" customHeight="1" x14ac:dyDescent="0.2">
      <c r="A386" s="115"/>
      <c r="B386" s="115"/>
      <c r="C386" s="118"/>
      <c r="D386" s="119"/>
      <c r="E386" s="120"/>
      <c r="F386" s="121"/>
      <c r="G386" s="122"/>
      <c r="H386" s="119"/>
      <c r="I386" s="119"/>
      <c r="J386" s="119"/>
      <c r="K386" s="123"/>
      <c r="L386" s="123"/>
      <c r="M386" s="124"/>
      <c r="N386" s="125"/>
      <c r="O386" s="126"/>
      <c r="P386" s="115"/>
      <c r="Q386" s="115"/>
      <c r="R386" s="115"/>
    </row>
    <row r="387" spans="1:18" ht="15.75" customHeight="1" x14ac:dyDescent="0.2">
      <c r="A387" s="115"/>
      <c r="B387" s="115"/>
      <c r="C387" s="118"/>
      <c r="D387" s="119"/>
      <c r="E387" s="120"/>
      <c r="F387" s="121"/>
      <c r="G387" s="122"/>
      <c r="H387" s="119"/>
      <c r="I387" s="119"/>
      <c r="J387" s="119"/>
      <c r="K387" s="123"/>
      <c r="L387" s="123"/>
      <c r="M387" s="124"/>
      <c r="N387" s="125"/>
      <c r="O387" s="126"/>
      <c r="P387" s="115"/>
      <c r="Q387" s="115"/>
      <c r="R387" s="115"/>
    </row>
    <row r="388" spans="1:18" ht="15.75" customHeight="1" x14ac:dyDescent="0.2">
      <c r="A388" s="115"/>
      <c r="B388" s="115"/>
      <c r="C388" s="118"/>
      <c r="D388" s="119"/>
      <c r="E388" s="120"/>
      <c r="F388" s="121"/>
      <c r="G388" s="122"/>
      <c r="H388" s="119"/>
      <c r="I388" s="119"/>
      <c r="J388" s="119"/>
      <c r="K388" s="123"/>
      <c r="L388" s="123"/>
      <c r="M388" s="124"/>
      <c r="N388" s="125"/>
      <c r="O388" s="126"/>
      <c r="P388" s="115"/>
      <c r="Q388" s="115"/>
      <c r="R388" s="115"/>
    </row>
    <row r="389" spans="1:18" ht="15.75" customHeight="1" x14ac:dyDescent="0.2">
      <c r="A389" s="115"/>
      <c r="B389" s="115"/>
      <c r="C389" s="118"/>
      <c r="D389" s="119"/>
      <c r="E389" s="120"/>
      <c r="F389" s="121"/>
      <c r="G389" s="122"/>
      <c r="H389" s="119"/>
      <c r="I389" s="119"/>
      <c r="J389" s="119"/>
      <c r="K389" s="123"/>
      <c r="L389" s="123"/>
      <c r="M389" s="124"/>
      <c r="N389" s="125"/>
      <c r="O389" s="126"/>
      <c r="P389" s="115"/>
      <c r="Q389" s="115"/>
      <c r="R389" s="115"/>
    </row>
    <row r="390" spans="1:18" ht="15.75" customHeight="1" x14ac:dyDescent="0.2">
      <c r="A390" s="115"/>
      <c r="B390" s="115"/>
      <c r="C390" s="118"/>
      <c r="D390" s="119"/>
      <c r="E390" s="120"/>
      <c r="F390" s="121"/>
      <c r="G390" s="122"/>
      <c r="H390" s="119"/>
      <c r="I390" s="119"/>
      <c r="J390" s="119"/>
      <c r="K390" s="123"/>
      <c r="L390" s="123"/>
      <c r="M390" s="124"/>
      <c r="N390" s="125"/>
      <c r="O390" s="126"/>
      <c r="P390" s="115"/>
      <c r="Q390" s="115"/>
      <c r="R390" s="115"/>
    </row>
    <row r="391" spans="1:18" ht="15.75" customHeight="1" x14ac:dyDescent="0.2">
      <c r="A391" s="115"/>
      <c r="B391" s="115"/>
      <c r="C391" s="118"/>
      <c r="D391" s="119"/>
      <c r="E391" s="120"/>
      <c r="F391" s="121"/>
      <c r="G391" s="122"/>
      <c r="H391" s="119"/>
      <c r="I391" s="119"/>
      <c r="J391" s="119"/>
      <c r="K391" s="123"/>
      <c r="L391" s="123"/>
      <c r="M391" s="124"/>
      <c r="N391" s="125"/>
      <c r="O391" s="126"/>
      <c r="P391" s="115"/>
      <c r="Q391" s="115"/>
      <c r="R391" s="115"/>
    </row>
    <row r="392" spans="1:18" ht="15.75" customHeight="1" x14ac:dyDescent="0.2">
      <c r="A392" s="115"/>
      <c r="B392" s="115"/>
      <c r="C392" s="118"/>
      <c r="D392" s="119"/>
      <c r="E392" s="120"/>
      <c r="F392" s="121"/>
      <c r="G392" s="122"/>
      <c r="H392" s="119"/>
      <c r="I392" s="119"/>
      <c r="J392" s="119"/>
      <c r="K392" s="123"/>
      <c r="L392" s="123"/>
      <c r="M392" s="124"/>
      <c r="N392" s="125"/>
      <c r="O392" s="126"/>
      <c r="P392" s="115"/>
      <c r="Q392" s="115"/>
      <c r="R392" s="115"/>
    </row>
    <row r="393" spans="1:18" ht="15.75" customHeight="1" x14ac:dyDescent="0.2">
      <c r="A393" s="115"/>
      <c r="B393" s="115"/>
      <c r="C393" s="118"/>
      <c r="D393" s="119"/>
      <c r="E393" s="120"/>
      <c r="F393" s="121"/>
      <c r="G393" s="122"/>
      <c r="H393" s="119"/>
      <c r="I393" s="119"/>
      <c r="J393" s="119"/>
      <c r="K393" s="123"/>
      <c r="L393" s="123"/>
      <c r="M393" s="124"/>
      <c r="N393" s="125"/>
      <c r="O393" s="126"/>
      <c r="P393" s="115"/>
      <c r="Q393" s="115"/>
      <c r="R393" s="115"/>
    </row>
    <row r="394" spans="1:18" ht="15.75" customHeight="1" x14ac:dyDescent="0.2">
      <c r="A394" s="115"/>
      <c r="B394" s="115"/>
      <c r="C394" s="118"/>
      <c r="D394" s="119"/>
      <c r="E394" s="120"/>
      <c r="F394" s="121"/>
      <c r="G394" s="122"/>
      <c r="H394" s="119"/>
      <c r="I394" s="119"/>
      <c r="J394" s="119"/>
      <c r="K394" s="123"/>
      <c r="L394" s="123"/>
      <c r="M394" s="124"/>
      <c r="N394" s="125"/>
      <c r="O394" s="126"/>
      <c r="P394" s="115"/>
      <c r="Q394" s="115"/>
      <c r="R394" s="115"/>
    </row>
    <row r="395" spans="1:18" ht="15.75" customHeight="1" x14ac:dyDescent="0.2">
      <c r="A395" s="115"/>
      <c r="B395" s="115"/>
      <c r="C395" s="118"/>
      <c r="D395" s="119"/>
      <c r="E395" s="120"/>
      <c r="F395" s="121"/>
      <c r="G395" s="122"/>
      <c r="H395" s="119"/>
      <c r="I395" s="119"/>
      <c r="J395" s="119"/>
      <c r="K395" s="123"/>
      <c r="L395" s="123"/>
      <c r="M395" s="124"/>
      <c r="N395" s="125"/>
      <c r="O395" s="126"/>
      <c r="P395" s="115"/>
      <c r="Q395" s="115"/>
      <c r="R395" s="115"/>
    </row>
    <row r="396" spans="1:18" ht="15.75" customHeight="1" x14ac:dyDescent="0.2">
      <c r="A396" s="115"/>
      <c r="B396" s="115"/>
      <c r="C396" s="118"/>
      <c r="D396" s="119"/>
      <c r="E396" s="120"/>
      <c r="F396" s="121"/>
      <c r="G396" s="122"/>
      <c r="H396" s="119"/>
      <c r="I396" s="119"/>
      <c r="J396" s="119"/>
      <c r="K396" s="123"/>
      <c r="L396" s="123"/>
      <c r="M396" s="124"/>
      <c r="N396" s="125"/>
      <c r="O396" s="126"/>
      <c r="P396" s="115"/>
      <c r="Q396" s="115"/>
      <c r="R396" s="115"/>
    </row>
    <row r="397" spans="1:18" ht="15.75" customHeight="1" x14ac:dyDescent="0.2">
      <c r="A397" s="115"/>
      <c r="B397" s="115"/>
      <c r="C397" s="118"/>
      <c r="D397" s="119"/>
      <c r="E397" s="120"/>
      <c r="F397" s="121"/>
      <c r="G397" s="122"/>
      <c r="H397" s="119"/>
      <c r="I397" s="119"/>
      <c r="J397" s="119"/>
      <c r="K397" s="123"/>
      <c r="L397" s="123"/>
      <c r="M397" s="124"/>
      <c r="N397" s="125"/>
      <c r="O397" s="126"/>
      <c r="P397" s="115"/>
      <c r="Q397" s="115"/>
      <c r="R397" s="115"/>
    </row>
    <row r="398" spans="1:18" ht="15.75" customHeight="1" x14ac:dyDescent="0.2">
      <c r="A398" s="115"/>
      <c r="B398" s="115"/>
      <c r="C398" s="118"/>
      <c r="D398" s="119"/>
      <c r="E398" s="120"/>
      <c r="F398" s="121"/>
      <c r="G398" s="122"/>
      <c r="H398" s="119"/>
      <c r="I398" s="119"/>
      <c r="J398" s="119"/>
      <c r="K398" s="123"/>
      <c r="L398" s="123"/>
      <c r="M398" s="124"/>
      <c r="N398" s="125"/>
      <c r="O398" s="126"/>
      <c r="P398" s="115"/>
      <c r="Q398" s="115"/>
      <c r="R398" s="115"/>
    </row>
    <row r="399" spans="1:18" ht="15.75" customHeight="1" x14ac:dyDescent="0.2">
      <c r="A399" s="115"/>
      <c r="B399" s="115"/>
      <c r="C399" s="118"/>
      <c r="D399" s="119"/>
      <c r="E399" s="120"/>
      <c r="F399" s="121"/>
      <c r="G399" s="122"/>
      <c r="H399" s="119"/>
      <c r="I399" s="119"/>
      <c r="J399" s="119"/>
      <c r="K399" s="123"/>
      <c r="L399" s="123"/>
      <c r="M399" s="124"/>
      <c r="N399" s="125"/>
      <c r="O399" s="126"/>
      <c r="P399" s="115"/>
      <c r="Q399" s="115"/>
      <c r="R399" s="115"/>
    </row>
    <row r="400" spans="1:18" ht="15.75" customHeight="1" x14ac:dyDescent="0.2">
      <c r="A400" s="115"/>
      <c r="B400" s="115"/>
      <c r="C400" s="118"/>
      <c r="D400" s="119"/>
      <c r="E400" s="120"/>
      <c r="F400" s="121"/>
      <c r="G400" s="122"/>
      <c r="H400" s="119"/>
      <c r="I400" s="119"/>
      <c r="J400" s="119"/>
      <c r="K400" s="123"/>
      <c r="L400" s="123"/>
      <c r="M400" s="124"/>
      <c r="N400" s="125"/>
      <c r="O400" s="126"/>
      <c r="P400" s="115"/>
      <c r="Q400" s="115"/>
      <c r="R400" s="115"/>
    </row>
    <row r="401" spans="1:18" ht="15.75" customHeight="1" x14ac:dyDescent="0.2">
      <c r="A401" s="115"/>
      <c r="B401" s="115"/>
      <c r="C401" s="118"/>
      <c r="D401" s="119"/>
      <c r="E401" s="120"/>
      <c r="F401" s="121"/>
      <c r="G401" s="122"/>
      <c r="H401" s="119"/>
      <c r="I401" s="119"/>
      <c r="J401" s="119"/>
      <c r="K401" s="123"/>
      <c r="L401" s="123"/>
      <c r="M401" s="124"/>
      <c r="N401" s="125"/>
      <c r="O401" s="126"/>
      <c r="P401" s="115"/>
      <c r="Q401" s="115"/>
      <c r="R401" s="115"/>
    </row>
    <row r="402" spans="1:18" ht="15.75" customHeight="1" x14ac:dyDescent="0.2">
      <c r="A402" s="115"/>
      <c r="B402" s="115"/>
      <c r="C402" s="118"/>
      <c r="D402" s="119"/>
      <c r="E402" s="120"/>
      <c r="F402" s="121"/>
      <c r="G402" s="122"/>
      <c r="H402" s="119"/>
      <c r="I402" s="119"/>
      <c r="J402" s="119"/>
      <c r="K402" s="123"/>
      <c r="L402" s="123"/>
      <c r="M402" s="124"/>
      <c r="N402" s="125"/>
      <c r="O402" s="126"/>
      <c r="P402" s="115"/>
      <c r="Q402" s="115"/>
      <c r="R402" s="115"/>
    </row>
    <row r="403" spans="1:18" ht="15.75" customHeight="1" x14ac:dyDescent="0.2">
      <c r="A403" s="115"/>
      <c r="B403" s="115"/>
      <c r="C403" s="118"/>
      <c r="D403" s="119"/>
      <c r="E403" s="120"/>
      <c r="F403" s="121"/>
      <c r="G403" s="122"/>
      <c r="H403" s="119"/>
      <c r="I403" s="119"/>
      <c r="J403" s="119"/>
      <c r="K403" s="123"/>
      <c r="L403" s="123"/>
      <c r="M403" s="124"/>
      <c r="N403" s="125"/>
      <c r="O403" s="126"/>
      <c r="P403" s="115"/>
      <c r="Q403" s="115"/>
      <c r="R403" s="115"/>
    </row>
    <row r="404" spans="1:18" ht="15.75" customHeight="1" x14ac:dyDescent="0.2">
      <c r="A404" s="115"/>
      <c r="B404" s="115"/>
      <c r="C404" s="118"/>
      <c r="D404" s="119"/>
      <c r="E404" s="120"/>
      <c r="F404" s="121"/>
      <c r="G404" s="122"/>
      <c r="H404" s="119"/>
      <c r="I404" s="119"/>
      <c r="J404" s="119"/>
      <c r="K404" s="123"/>
      <c r="L404" s="123"/>
      <c r="M404" s="124"/>
      <c r="N404" s="125"/>
      <c r="O404" s="126"/>
      <c r="P404" s="115"/>
      <c r="Q404" s="115"/>
      <c r="R404" s="115"/>
    </row>
    <row r="405" spans="1:18" ht="15.75" customHeight="1" x14ac:dyDescent="0.2">
      <c r="A405" s="115"/>
      <c r="B405" s="115"/>
      <c r="C405" s="118"/>
      <c r="D405" s="119"/>
      <c r="E405" s="120"/>
      <c r="F405" s="121"/>
      <c r="G405" s="122"/>
      <c r="H405" s="119"/>
      <c r="I405" s="119"/>
      <c r="J405" s="119"/>
      <c r="K405" s="123"/>
      <c r="L405" s="123"/>
      <c r="M405" s="124"/>
      <c r="N405" s="125"/>
      <c r="O405" s="126"/>
      <c r="P405" s="115"/>
      <c r="Q405" s="115"/>
      <c r="R405" s="115"/>
    </row>
    <row r="406" spans="1:18" ht="15.75" customHeight="1" x14ac:dyDescent="0.2">
      <c r="A406" s="115"/>
      <c r="B406" s="115"/>
      <c r="C406" s="118"/>
      <c r="D406" s="119"/>
      <c r="E406" s="120"/>
      <c r="F406" s="121"/>
      <c r="G406" s="122"/>
      <c r="H406" s="119"/>
      <c r="I406" s="119"/>
      <c r="J406" s="119"/>
      <c r="K406" s="123"/>
      <c r="L406" s="123"/>
      <c r="M406" s="124"/>
      <c r="N406" s="125"/>
      <c r="O406" s="126"/>
      <c r="P406" s="115"/>
      <c r="Q406" s="115"/>
      <c r="R406" s="115"/>
    </row>
    <row r="407" spans="1:18" ht="15.75" customHeight="1" x14ac:dyDescent="0.2">
      <c r="A407" s="115"/>
      <c r="B407" s="115"/>
      <c r="C407" s="118"/>
      <c r="D407" s="119"/>
      <c r="E407" s="120"/>
      <c r="F407" s="121"/>
      <c r="G407" s="122"/>
      <c r="H407" s="119"/>
      <c r="I407" s="119"/>
      <c r="J407" s="119"/>
      <c r="K407" s="123"/>
      <c r="L407" s="123"/>
      <c r="M407" s="124"/>
      <c r="N407" s="125"/>
      <c r="O407" s="126"/>
      <c r="P407" s="115"/>
      <c r="Q407" s="115"/>
      <c r="R407" s="115"/>
    </row>
    <row r="408" spans="1:18" ht="15.75" customHeight="1" x14ac:dyDescent="0.2">
      <c r="A408" s="115"/>
      <c r="B408" s="115"/>
      <c r="C408" s="118"/>
      <c r="D408" s="119"/>
      <c r="E408" s="120"/>
      <c r="F408" s="121"/>
      <c r="G408" s="122"/>
      <c r="H408" s="119"/>
      <c r="I408" s="119"/>
      <c r="J408" s="119"/>
      <c r="K408" s="123"/>
      <c r="L408" s="123"/>
      <c r="M408" s="124"/>
      <c r="N408" s="125"/>
      <c r="O408" s="126"/>
      <c r="P408" s="115"/>
      <c r="Q408" s="115"/>
      <c r="R408" s="115"/>
    </row>
    <row r="409" spans="1:18" ht="15.75" customHeight="1" x14ac:dyDescent="0.2">
      <c r="A409" s="115"/>
      <c r="B409" s="115"/>
      <c r="C409" s="118"/>
      <c r="D409" s="119"/>
      <c r="E409" s="120"/>
      <c r="F409" s="121"/>
      <c r="G409" s="122"/>
      <c r="H409" s="119"/>
      <c r="I409" s="119"/>
      <c r="J409" s="119"/>
      <c r="K409" s="123"/>
      <c r="L409" s="123"/>
      <c r="M409" s="124"/>
      <c r="N409" s="125"/>
      <c r="O409" s="126"/>
      <c r="P409" s="115"/>
      <c r="Q409" s="115"/>
      <c r="R409" s="115"/>
    </row>
    <row r="410" spans="1:18" ht="15.75" customHeight="1" x14ac:dyDescent="0.2">
      <c r="A410" s="115"/>
      <c r="B410" s="115"/>
      <c r="C410" s="118"/>
      <c r="D410" s="119"/>
      <c r="E410" s="120"/>
      <c r="F410" s="121"/>
      <c r="G410" s="122"/>
      <c r="H410" s="119"/>
      <c r="I410" s="119"/>
      <c r="J410" s="119"/>
      <c r="K410" s="123"/>
      <c r="L410" s="123"/>
      <c r="M410" s="124"/>
      <c r="N410" s="125"/>
      <c r="O410" s="126"/>
      <c r="P410" s="115"/>
      <c r="Q410" s="115"/>
      <c r="R410" s="115"/>
    </row>
    <row r="411" spans="1:18" ht="15.75" customHeight="1" x14ac:dyDescent="0.2">
      <c r="A411" s="115"/>
      <c r="B411" s="115"/>
      <c r="C411" s="118"/>
      <c r="D411" s="119"/>
      <c r="E411" s="120"/>
      <c r="F411" s="121"/>
      <c r="G411" s="122"/>
      <c r="H411" s="119"/>
      <c r="I411" s="119"/>
      <c r="J411" s="119"/>
      <c r="K411" s="123"/>
      <c r="L411" s="123"/>
      <c r="M411" s="124"/>
      <c r="N411" s="125"/>
      <c r="O411" s="126"/>
      <c r="P411" s="115"/>
      <c r="Q411" s="115"/>
      <c r="R411" s="115"/>
    </row>
    <row r="412" spans="1:18" ht="15.75" customHeight="1" x14ac:dyDescent="0.2">
      <c r="A412" s="115"/>
      <c r="B412" s="115"/>
      <c r="C412" s="118"/>
      <c r="D412" s="119"/>
      <c r="E412" s="120"/>
      <c r="F412" s="121"/>
      <c r="G412" s="122"/>
      <c r="H412" s="119"/>
      <c r="I412" s="119"/>
      <c r="J412" s="119"/>
      <c r="K412" s="123"/>
      <c r="L412" s="123"/>
      <c r="M412" s="124"/>
      <c r="N412" s="125"/>
      <c r="O412" s="126"/>
      <c r="P412" s="115"/>
      <c r="Q412" s="115"/>
      <c r="R412" s="115"/>
    </row>
    <row r="413" spans="1:18" ht="15.75" customHeight="1" x14ac:dyDescent="0.2">
      <c r="A413" s="115"/>
      <c r="B413" s="115"/>
      <c r="C413" s="118"/>
      <c r="D413" s="119"/>
      <c r="E413" s="120"/>
      <c r="F413" s="121"/>
      <c r="G413" s="122"/>
      <c r="H413" s="119"/>
      <c r="I413" s="119"/>
      <c r="J413" s="119"/>
      <c r="K413" s="123"/>
      <c r="L413" s="123"/>
      <c r="M413" s="124"/>
      <c r="N413" s="125"/>
      <c r="O413" s="126"/>
      <c r="P413" s="115"/>
      <c r="Q413" s="115"/>
      <c r="R413" s="115"/>
    </row>
    <row r="414" spans="1:18" ht="15.75" customHeight="1" x14ac:dyDescent="0.2">
      <c r="A414" s="115"/>
      <c r="B414" s="115"/>
      <c r="C414" s="118"/>
      <c r="D414" s="119"/>
      <c r="E414" s="120"/>
      <c r="F414" s="121"/>
      <c r="G414" s="122"/>
      <c r="H414" s="119"/>
      <c r="I414" s="119"/>
      <c r="J414" s="119"/>
      <c r="K414" s="123"/>
      <c r="L414" s="123"/>
      <c r="M414" s="124"/>
      <c r="N414" s="125"/>
      <c r="O414" s="126"/>
      <c r="P414" s="115"/>
      <c r="Q414" s="115"/>
      <c r="R414" s="115"/>
    </row>
    <row r="415" spans="1:18" ht="15.75" customHeight="1" x14ac:dyDescent="0.2">
      <c r="A415" s="115"/>
      <c r="B415" s="115"/>
      <c r="C415" s="118"/>
      <c r="D415" s="119"/>
      <c r="E415" s="120"/>
      <c r="F415" s="121"/>
      <c r="G415" s="122"/>
      <c r="H415" s="119"/>
      <c r="I415" s="119"/>
      <c r="J415" s="119"/>
      <c r="K415" s="123"/>
      <c r="L415" s="123"/>
      <c r="M415" s="124"/>
      <c r="N415" s="125"/>
      <c r="O415" s="126"/>
      <c r="P415" s="115"/>
      <c r="Q415" s="115"/>
      <c r="R415" s="115"/>
    </row>
    <row r="416" spans="1:18" ht="15.75" customHeight="1" x14ac:dyDescent="0.2">
      <c r="A416" s="115"/>
      <c r="B416" s="115"/>
      <c r="C416" s="118"/>
      <c r="D416" s="119"/>
      <c r="E416" s="120"/>
      <c r="F416" s="121"/>
      <c r="G416" s="122"/>
      <c r="H416" s="119"/>
      <c r="I416" s="119"/>
      <c r="J416" s="119"/>
      <c r="K416" s="123"/>
      <c r="L416" s="123"/>
      <c r="M416" s="124"/>
      <c r="N416" s="125"/>
      <c r="O416" s="126"/>
      <c r="P416" s="115"/>
      <c r="Q416" s="115"/>
      <c r="R416" s="115"/>
    </row>
    <row r="417" spans="1:18" ht="15.75" customHeight="1" x14ac:dyDescent="0.2">
      <c r="A417" s="115"/>
      <c r="B417" s="115"/>
      <c r="C417" s="118"/>
      <c r="D417" s="119"/>
      <c r="E417" s="120"/>
      <c r="F417" s="121"/>
      <c r="G417" s="122"/>
      <c r="H417" s="119"/>
      <c r="I417" s="119"/>
      <c r="J417" s="119"/>
      <c r="K417" s="123"/>
      <c r="L417" s="123"/>
      <c r="M417" s="124"/>
      <c r="N417" s="125"/>
      <c r="O417" s="126"/>
      <c r="P417" s="115"/>
      <c r="Q417" s="115"/>
      <c r="R417" s="115"/>
    </row>
    <row r="418" spans="1:18" ht="15.75" customHeight="1" x14ac:dyDescent="0.2">
      <c r="A418" s="115"/>
      <c r="B418" s="115"/>
      <c r="C418" s="118"/>
      <c r="D418" s="119"/>
      <c r="E418" s="120"/>
      <c r="F418" s="121"/>
      <c r="G418" s="122"/>
      <c r="H418" s="119"/>
      <c r="I418" s="119"/>
      <c r="J418" s="119"/>
      <c r="K418" s="123"/>
      <c r="L418" s="123"/>
      <c r="M418" s="124"/>
      <c r="N418" s="125"/>
      <c r="O418" s="126"/>
      <c r="P418" s="115"/>
      <c r="Q418" s="115"/>
      <c r="R418" s="115"/>
    </row>
    <row r="419" spans="1:18" ht="15.75" customHeight="1" x14ac:dyDescent="0.2">
      <c r="A419" s="115"/>
      <c r="B419" s="115"/>
      <c r="C419" s="118"/>
      <c r="D419" s="119"/>
      <c r="E419" s="120"/>
      <c r="F419" s="121"/>
      <c r="G419" s="122"/>
      <c r="H419" s="119"/>
      <c r="I419" s="119"/>
      <c r="J419" s="119"/>
      <c r="K419" s="123"/>
      <c r="L419" s="123"/>
      <c r="M419" s="124"/>
      <c r="N419" s="125"/>
      <c r="O419" s="126"/>
      <c r="P419" s="115"/>
      <c r="Q419" s="115"/>
      <c r="R419" s="115"/>
    </row>
    <row r="420" spans="1:18" ht="15.75" customHeight="1" x14ac:dyDescent="0.2">
      <c r="A420" s="115"/>
      <c r="B420" s="115"/>
      <c r="C420" s="118"/>
      <c r="D420" s="119"/>
      <c r="E420" s="120"/>
      <c r="F420" s="121"/>
      <c r="G420" s="122"/>
      <c r="H420" s="119"/>
      <c r="I420" s="119"/>
      <c r="J420" s="119"/>
      <c r="K420" s="123"/>
      <c r="L420" s="123"/>
      <c r="M420" s="124"/>
      <c r="N420" s="125"/>
      <c r="O420" s="126"/>
      <c r="P420" s="115"/>
      <c r="Q420" s="115"/>
      <c r="R420" s="115"/>
    </row>
    <row r="421" spans="1:18" ht="15.75" customHeight="1" x14ac:dyDescent="0.2">
      <c r="A421" s="115"/>
      <c r="B421" s="115"/>
      <c r="C421" s="118"/>
      <c r="D421" s="119"/>
      <c r="E421" s="120"/>
      <c r="F421" s="121"/>
      <c r="G421" s="122"/>
      <c r="H421" s="119"/>
      <c r="I421" s="119"/>
      <c r="J421" s="119"/>
      <c r="K421" s="123"/>
      <c r="L421" s="123"/>
      <c r="M421" s="124"/>
      <c r="N421" s="125"/>
      <c r="O421" s="126"/>
      <c r="P421" s="115"/>
      <c r="Q421" s="115"/>
      <c r="R421" s="115"/>
    </row>
    <row r="422" spans="1:18" ht="15.75" customHeight="1" x14ac:dyDescent="0.2">
      <c r="A422" s="115"/>
      <c r="B422" s="115"/>
      <c r="C422" s="118"/>
      <c r="D422" s="119"/>
      <c r="E422" s="120"/>
      <c r="F422" s="121"/>
      <c r="G422" s="122"/>
      <c r="H422" s="119"/>
      <c r="I422" s="119"/>
      <c r="J422" s="119"/>
      <c r="K422" s="123"/>
      <c r="L422" s="123"/>
      <c r="M422" s="124"/>
      <c r="N422" s="125"/>
      <c r="O422" s="126"/>
      <c r="P422" s="115"/>
      <c r="Q422" s="115"/>
      <c r="R422" s="115"/>
    </row>
    <row r="423" spans="1:18" ht="15.75" customHeight="1" x14ac:dyDescent="0.2">
      <c r="A423" s="115"/>
      <c r="B423" s="115"/>
      <c r="C423" s="118"/>
      <c r="D423" s="119"/>
      <c r="E423" s="120"/>
      <c r="F423" s="121"/>
      <c r="G423" s="122"/>
      <c r="H423" s="119"/>
      <c r="I423" s="119"/>
      <c r="J423" s="119"/>
      <c r="K423" s="123"/>
      <c r="L423" s="123"/>
      <c r="M423" s="124"/>
      <c r="N423" s="125"/>
      <c r="O423" s="126"/>
      <c r="P423" s="115"/>
      <c r="Q423" s="115"/>
      <c r="R423" s="115"/>
    </row>
    <row r="424" spans="1:18" ht="15.75" customHeight="1" x14ac:dyDescent="0.2">
      <c r="A424" s="115"/>
      <c r="B424" s="115"/>
      <c r="C424" s="118"/>
      <c r="D424" s="119"/>
      <c r="E424" s="120"/>
      <c r="F424" s="121"/>
      <c r="G424" s="122"/>
      <c r="H424" s="119"/>
      <c r="I424" s="119"/>
      <c r="J424" s="119"/>
      <c r="K424" s="123"/>
      <c r="L424" s="123"/>
      <c r="M424" s="124"/>
      <c r="N424" s="125"/>
      <c r="O424" s="126"/>
      <c r="P424" s="115"/>
      <c r="Q424" s="115"/>
      <c r="R424" s="115"/>
    </row>
    <row r="425" spans="1:18" ht="15.75" customHeight="1" x14ac:dyDescent="0.2">
      <c r="A425" s="115"/>
      <c r="B425" s="115"/>
      <c r="C425" s="118"/>
      <c r="D425" s="119"/>
      <c r="E425" s="120"/>
      <c r="F425" s="121"/>
      <c r="G425" s="122"/>
      <c r="H425" s="119"/>
      <c r="I425" s="119"/>
      <c r="J425" s="119"/>
      <c r="K425" s="123"/>
      <c r="L425" s="123"/>
      <c r="M425" s="124"/>
      <c r="N425" s="125"/>
      <c r="O425" s="126"/>
      <c r="P425" s="115"/>
      <c r="Q425" s="115"/>
      <c r="R425" s="115"/>
    </row>
    <row r="426" spans="1:18" ht="15.75" customHeight="1" x14ac:dyDescent="0.2">
      <c r="A426" s="115"/>
      <c r="B426" s="115"/>
      <c r="C426" s="118"/>
      <c r="D426" s="119"/>
      <c r="E426" s="120"/>
      <c r="F426" s="121"/>
      <c r="G426" s="122"/>
      <c r="H426" s="119"/>
      <c r="I426" s="119"/>
      <c r="J426" s="119"/>
      <c r="K426" s="123"/>
      <c r="L426" s="123"/>
      <c r="M426" s="124"/>
      <c r="N426" s="125"/>
      <c r="O426" s="126"/>
      <c r="P426" s="115"/>
      <c r="Q426" s="115"/>
      <c r="R426" s="115"/>
    </row>
    <row r="427" spans="1:18" ht="15.75" customHeight="1" x14ac:dyDescent="0.2">
      <c r="A427" s="115"/>
      <c r="B427" s="115"/>
      <c r="C427" s="118"/>
      <c r="D427" s="119"/>
      <c r="E427" s="120"/>
      <c r="F427" s="121"/>
      <c r="G427" s="122"/>
      <c r="H427" s="119"/>
      <c r="I427" s="119"/>
      <c r="J427" s="119"/>
      <c r="K427" s="123"/>
      <c r="L427" s="123"/>
      <c r="M427" s="124"/>
      <c r="N427" s="125"/>
      <c r="O427" s="126"/>
      <c r="P427" s="115"/>
      <c r="Q427" s="115"/>
      <c r="R427" s="115"/>
    </row>
    <row r="428" spans="1:18" ht="15.75" customHeight="1" x14ac:dyDescent="0.2">
      <c r="A428" s="115"/>
      <c r="B428" s="115"/>
      <c r="C428" s="118"/>
      <c r="D428" s="119"/>
      <c r="E428" s="120"/>
      <c r="F428" s="121"/>
      <c r="G428" s="122"/>
      <c r="H428" s="119"/>
      <c r="I428" s="119"/>
      <c r="J428" s="119"/>
      <c r="K428" s="123"/>
      <c r="L428" s="123"/>
      <c r="M428" s="124"/>
      <c r="N428" s="125"/>
      <c r="O428" s="126"/>
      <c r="P428" s="115"/>
      <c r="Q428" s="115"/>
      <c r="R428" s="115"/>
    </row>
    <row r="429" spans="1:18" ht="15.75" customHeight="1" x14ac:dyDescent="0.2">
      <c r="A429" s="115"/>
      <c r="B429" s="115"/>
      <c r="C429" s="118"/>
      <c r="D429" s="119"/>
      <c r="E429" s="120"/>
      <c r="F429" s="121"/>
      <c r="G429" s="122"/>
      <c r="H429" s="119"/>
      <c r="I429" s="119"/>
      <c r="J429" s="119"/>
      <c r="K429" s="123"/>
      <c r="L429" s="123"/>
      <c r="M429" s="124"/>
      <c r="N429" s="125"/>
      <c r="O429" s="126"/>
      <c r="P429" s="115"/>
      <c r="Q429" s="115"/>
      <c r="R429" s="115"/>
    </row>
    <row r="430" spans="1:18" ht="15.75" customHeight="1" x14ac:dyDescent="0.2">
      <c r="A430" s="115"/>
      <c r="B430" s="115"/>
      <c r="C430" s="118"/>
      <c r="D430" s="119"/>
      <c r="E430" s="120"/>
      <c r="F430" s="121"/>
      <c r="G430" s="122"/>
      <c r="H430" s="119"/>
      <c r="I430" s="119"/>
      <c r="J430" s="119"/>
      <c r="K430" s="123"/>
      <c r="L430" s="123"/>
      <c r="M430" s="124"/>
      <c r="N430" s="125"/>
      <c r="O430" s="126"/>
      <c r="P430" s="115"/>
      <c r="Q430" s="115"/>
      <c r="R430" s="115"/>
    </row>
    <row r="431" spans="1:18" ht="15.75" customHeight="1" x14ac:dyDescent="0.2">
      <c r="A431" s="115"/>
      <c r="B431" s="115"/>
      <c r="C431" s="118"/>
      <c r="D431" s="119"/>
      <c r="E431" s="120"/>
      <c r="F431" s="121"/>
      <c r="G431" s="122"/>
      <c r="H431" s="119"/>
      <c r="I431" s="119"/>
      <c r="J431" s="119"/>
      <c r="K431" s="123"/>
      <c r="L431" s="123"/>
      <c r="M431" s="124"/>
      <c r="N431" s="125"/>
      <c r="O431" s="126"/>
      <c r="P431" s="115"/>
      <c r="Q431" s="115"/>
      <c r="R431" s="115"/>
    </row>
    <row r="432" spans="1:18" ht="15.75" customHeight="1" x14ac:dyDescent="0.2">
      <c r="A432" s="115"/>
      <c r="B432" s="115"/>
      <c r="C432" s="118"/>
      <c r="D432" s="119"/>
      <c r="E432" s="120"/>
      <c r="F432" s="121"/>
      <c r="G432" s="122"/>
      <c r="H432" s="119"/>
      <c r="I432" s="119"/>
      <c r="J432" s="119"/>
      <c r="K432" s="123"/>
      <c r="L432" s="123"/>
      <c r="M432" s="124"/>
      <c r="N432" s="125"/>
      <c r="O432" s="126"/>
      <c r="P432" s="115"/>
      <c r="Q432" s="115"/>
      <c r="R432" s="115"/>
    </row>
    <row r="433" spans="1:18" ht="15.75" customHeight="1" x14ac:dyDescent="0.2">
      <c r="A433" s="115"/>
      <c r="B433" s="115"/>
      <c r="C433" s="118"/>
      <c r="D433" s="119"/>
      <c r="E433" s="120"/>
      <c r="F433" s="121"/>
      <c r="G433" s="122"/>
      <c r="H433" s="119"/>
      <c r="I433" s="119"/>
      <c r="J433" s="119"/>
      <c r="K433" s="123"/>
      <c r="L433" s="123"/>
      <c r="M433" s="124"/>
      <c r="N433" s="125"/>
      <c r="O433" s="126"/>
      <c r="P433" s="115"/>
      <c r="Q433" s="115"/>
      <c r="R433" s="115"/>
    </row>
    <row r="434" spans="1:18" ht="15.75" customHeight="1" x14ac:dyDescent="0.2">
      <c r="A434" s="115"/>
      <c r="B434" s="115"/>
      <c r="C434" s="118"/>
      <c r="D434" s="119"/>
      <c r="E434" s="120"/>
      <c r="F434" s="121"/>
      <c r="G434" s="122"/>
      <c r="H434" s="119"/>
      <c r="I434" s="119"/>
      <c r="J434" s="119"/>
      <c r="K434" s="123"/>
      <c r="L434" s="123"/>
      <c r="M434" s="124"/>
      <c r="N434" s="125"/>
      <c r="O434" s="126"/>
      <c r="P434" s="115"/>
      <c r="Q434" s="115"/>
      <c r="R434" s="115"/>
    </row>
    <row r="435" spans="1:18" ht="15.75" customHeight="1" x14ac:dyDescent="0.2">
      <c r="A435" s="115"/>
      <c r="B435" s="115"/>
      <c r="C435" s="118"/>
      <c r="D435" s="119"/>
      <c r="E435" s="120"/>
      <c r="F435" s="121"/>
      <c r="G435" s="122"/>
      <c r="H435" s="119"/>
      <c r="I435" s="119"/>
      <c r="J435" s="119"/>
      <c r="K435" s="123"/>
      <c r="L435" s="123"/>
      <c r="M435" s="124"/>
      <c r="N435" s="125"/>
      <c r="O435" s="126"/>
      <c r="P435" s="115"/>
      <c r="Q435" s="115"/>
      <c r="R435" s="115"/>
    </row>
    <row r="436" spans="1:18" ht="15.75" customHeight="1" x14ac:dyDescent="0.2">
      <c r="A436" s="115"/>
      <c r="B436" s="115"/>
      <c r="C436" s="118"/>
      <c r="D436" s="119"/>
      <c r="E436" s="120"/>
      <c r="F436" s="121"/>
      <c r="G436" s="122"/>
      <c r="H436" s="119"/>
      <c r="I436" s="119"/>
      <c r="J436" s="119"/>
      <c r="K436" s="123"/>
      <c r="L436" s="123"/>
      <c r="M436" s="124"/>
      <c r="N436" s="125"/>
      <c r="O436" s="126"/>
      <c r="P436" s="115"/>
      <c r="Q436" s="115"/>
      <c r="R436" s="115"/>
    </row>
    <row r="437" spans="1:18" ht="15.75" customHeight="1" x14ac:dyDescent="0.2">
      <c r="A437" s="115"/>
      <c r="B437" s="115"/>
      <c r="C437" s="118"/>
      <c r="D437" s="119"/>
      <c r="E437" s="120"/>
      <c r="F437" s="121"/>
      <c r="G437" s="122"/>
      <c r="H437" s="119"/>
      <c r="I437" s="119"/>
      <c r="J437" s="119"/>
      <c r="K437" s="123"/>
      <c r="L437" s="123"/>
      <c r="M437" s="124"/>
      <c r="N437" s="125"/>
      <c r="O437" s="126"/>
      <c r="P437" s="115"/>
      <c r="Q437" s="115"/>
      <c r="R437" s="115"/>
    </row>
    <row r="438" spans="1:18" ht="15.75" customHeight="1" x14ac:dyDescent="0.2">
      <c r="A438" s="115"/>
      <c r="B438" s="115"/>
      <c r="C438" s="118"/>
      <c r="D438" s="119"/>
      <c r="E438" s="120"/>
      <c r="F438" s="121"/>
      <c r="G438" s="122"/>
      <c r="H438" s="119"/>
      <c r="I438" s="119"/>
      <c r="J438" s="119"/>
      <c r="K438" s="123"/>
      <c r="L438" s="123"/>
      <c r="M438" s="124"/>
      <c r="N438" s="125"/>
      <c r="O438" s="126"/>
      <c r="P438" s="115"/>
      <c r="Q438" s="115"/>
      <c r="R438" s="115"/>
    </row>
    <row r="439" spans="1:18" ht="15.75" customHeight="1" x14ac:dyDescent="0.2">
      <c r="A439" s="115"/>
      <c r="B439" s="115"/>
      <c r="C439" s="118"/>
      <c r="D439" s="119"/>
      <c r="E439" s="120"/>
      <c r="F439" s="121"/>
      <c r="G439" s="122"/>
      <c r="H439" s="119"/>
      <c r="I439" s="119"/>
      <c r="J439" s="119"/>
      <c r="K439" s="123"/>
      <c r="L439" s="123"/>
      <c r="M439" s="124"/>
      <c r="N439" s="125"/>
      <c r="O439" s="126"/>
      <c r="P439" s="115"/>
      <c r="Q439" s="115"/>
      <c r="R439" s="115"/>
    </row>
    <row r="440" spans="1:18" ht="15.75" customHeight="1" x14ac:dyDescent="0.2">
      <c r="A440" s="115"/>
      <c r="B440" s="115"/>
      <c r="C440" s="118"/>
      <c r="D440" s="119"/>
      <c r="E440" s="120"/>
      <c r="F440" s="121"/>
      <c r="G440" s="122"/>
      <c r="H440" s="119"/>
      <c r="I440" s="119"/>
      <c r="J440" s="119"/>
      <c r="K440" s="123"/>
      <c r="L440" s="123"/>
      <c r="M440" s="124"/>
      <c r="N440" s="125"/>
      <c r="O440" s="126"/>
      <c r="P440" s="115"/>
      <c r="Q440" s="115"/>
      <c r="R440" s="115"/>
    </row>
    <row r="441" spans="1:18" ht="15.75" customHeight="1" x14ac:dyDescent="0.2">
      <c r="A441" s="115"/>
      <c r="B441" s="115"/>
      <c r="C441" s="118"/>
      <c r="D441" s="119"/>
      <c r="E441" s="120"/>
      <c r="F441" s="121"/>
      <c r="G441" s="122"/>
      <c r="H441" s="119"/>
      <c r="I441" s="119"/>
      <c r="J441" s="119"/>
      <c r="K441" s="123"/>
      <c r="L441" s="123"/>
      <c r="M441" s="124"/>
      <c r="N441" s="125"/>
      <c r="O441" s="126"/>
      <c r="P441" s="115"/>
      <c r="Q441" s="115"/>
      <c r="R441" s="115"/>
    </row>
    <row r="442" spans="1:18" ht="15.75" customHeight="1" x14ac:dyDescent="0.2">
      <c r="A442" s="115"/>
      <c r="B442" s="115"/>
      <c r="C442" s="118"/>
      <c r="D442" s="119"/>
      <c r="E442" s="120"/>
      <c r="F442" s="121"/>
      <c r="G442" s="122"/>
      <c r="H442" s="119"/>
      <c r="I442" s="119"/>
      <c r="J442" s="119"/>
      <c r="K442" s="123"/>
      <c r="L442" s="123"/>
      <c r="M442" s="124"/>
      <c r="N442" s="125"/>
      <c r="O442" s="126"/>
      <c r="P442" s="115"/>
      <c r="Q442" s="115"/>
      <c r="R442" s="115"/>
    </row>
    <row r="443" spans="1:18" ht="15.75" customHeight="1" x14ac:dyDescent="0.2">
      <c r="A443" s="115"/>
      <c r="B443" s="115"/>
      <c r="C443" s="118"/>
      <c r="D443" s="119"/>
      <c r="E443" s="120"/>
      <c r="F443" s="121"/>
      <c r="G443" s="122"/>
      <c r="H443" s="119"/>
      <c r="I443" s="119"/>
      <c r="J443" s="119"/>
      <c r="K443" s="123"/>
      <c r="L443" s="123"/>
      <c r="M443" s="124"/>
      <c r="N443" s="125"/>
      <c r="O443" s="126"/>
      <c r="P443" s="115"/>
      <c r="Q443" s="115"/>
      <c r="R443" s="115"/>
    </row>
    <row r="444" spans="1:18" ht="15.75" customHeight="1" x14ac:dyDescent="0.2">
      <c r="A444" s="115"/>
      <c r="B444" s="115"/>
      <c r="C444" s="118"/>
      <c r="D444" s="119"/>
      <c r="E444" s="120"/>
      <c r="F444" s="121"/>
      <c r="G444" s="122"/>
      <c r="H444" s="119"/>
      <c r="I444" s="119"/>
      <c r="J444" s="119"/>
      <c r="K444" s="123"/>
      <c r="L444" s="123"/>
      <c r="M444" s="124"/>
      <c r="N444" s="125"/>
      <c r="O444" s="126"/>
      <c r="P444" s="115"/>
      <c r="Q444" s="115"/>
      <c r="R444" s="115"/>
    </row>
    <row r="445" spans="1:18" ht="15.75" customHeight="1" x14ac:dyDescent="0.2">
      <c r="A445" s="115"/>
      <c r="B445" s="115"/>
      <c r="C445" s="118"/>
      <c r="D445" s="119"/>
      <c r="E445" s="120"/>
      <c r="F445" s="121"/>
      <c r="G445" s="122"/>
      <c r="H445" s="119"/>
      <c r="I445" s="119"/>
      <c r="J445" s="119"/>
      <c r="K445" s="123"/>
      <c r="L445" s="123"/>
      <c r="M445" s="124"/>
      <c r="N445" s="125"/>
      <c r="O445" s="126"/>
      <c r="P445" s="115"/>
      <c r="Q445" s="115"/>
      <c r="R445" s="115"/>
    </row>
    <row r="446" spans="1:18" ht="15.75" customHeight="1" x14ac:dyDescent="0.2">
      <c r="A446" s="115"/>
      <c r="B446" s="115"/>
      <c r="C446" s="118"/>
      <c r="D446" s="119"/>
      <c r="E446" s="120"/>
      <c r="F446" s="121"/>
      <c r="G446" s="122"/>
      <c r="H446" s="119"/>
      <c r="I446" s="119"/>
      <c r="J446" s="119"/>
      <c r="K446" s="123"/>
      <c r="L446" s="123"/>
      <c r="M446" s="124"/>
      <c r="N446" s="125"/>
      <c r="O446" s="126"/>
      <c r="P446" s="115"/>
      <c r="Q446" s="115"/>
      <c r="R446" s="115"/>
    </row>
    <row r="447" spans="1:18" ht="15.75" customHeight="1" x14ac:dyDescent="0.2">
      <c r="A447" s="115"/>
      <c r="B447" s="115"/>
      <c r="C447" s="118"/>
      <c r="D447" s="119"/>
      <c r="E447" s="120"/>
      <c r="F447" s="121"/>
      <c r="G447" s="122"/>
      <c r="H447" s="119"/>
      <c r="I447" s="119"/>
      <c r="J447" s="119"/>
      <c r="K447" s="123"/>
      <c r="L447" s="123"/>
      <c r="M447" s="124"/>
      <c r="N447" s="125"/>
      <c r="O447" s="126"/>
      <c r="P447" s="115"/>
      <c r="Q447" s="115"/>
      <c r="R447" s="115"/>
    </row>
    <row r="448" spans="1:18" ht="15.75" customHeight="1" x14ac:dyDescent="0.2">
      <c r="A448" s="115"/>
      <c r="B448" s="115"/>
      <c r="C448" s="118"/>
      <c r="D448" s="119"/>
      <c r="E448" s="120"/>
      <c r="F448" s="121"/>
      <c r="G448" s="122"/>
      <c r="H448" s="119"/>
      <c r="I448" s="119"/>
      <c r="J448" s="119"/>
      <c r="K448" s="123"/>
      <c r="L448" s="123"/>
      <c r="M448" s="124"/>
      <c r="N448" s="125"/>
      <c r="O448" s="126"/>
      <c r="P448" s="115"/>
      <c r="Q448" s="115"/>
      <c r="R448" s="115"/>
    </row>
    <row r="449" spans="1:18" ht="15.75" customHeight="1" x14ac:dyDescent="0.2">
      <c r="A449" s="115"/>
      <c r="B449" s="115"/>
      <c r="C449" s="118"/>
      <c r="D449" s="119"/>
      <c r="E449" s="120"/>
      <c r="F449" s="121"/>
      <c r="G449" s="122"/>
      <c r="H449" s="119"/>
      <c r="I449" s="119"/>
      <c r="J449" s="119"/>
      <c r="K449" s="123"/>
      <c r="L449" s="123"/>
      <c r="M449" s="124"/>
      <c r="N449" s="125"/>
      <c r="O449" s="126"/>
      <c r="P449" s="115"/>
      <c r="Q449" s="115"/>
      <c r="R449" s="115"/>
    </row>
    <row r="450" spans="1:18" ht="15.75" customHeight="1" x14ac:dyDescent="0.2">
      <c r="A450" s="115"/>
      <c r="B450" s="115"/>
      <c r="C450" s="118"/>
      <c r="D450" s="119"/>
      <c r="E450" s="120"/>
      <c r="F450" s="121"/>
      <c r="G450" s="122"/>
      <c r="H450" s="119"/>
      <c r="I450" s="119"/>
      <c r="J450" s="119"/>
      <c r="K450" s="123"/>
      <c r="L450" s="123"/>
      <c r="M450" s="124"/>
      <c r="N450" s="125"/>
      <c r="O450" s="126"/>
      <c r="P450" s="115"/>
      <c r="Q450" s="115"/>
      <c r="R450" s="115"/>
    </row>
    <row r="451" spans="1:18" ht="15.75" customHeight="1" x14ac:dyDescent="0.2">
      <c r="A451" s="115"/>
      <c r="B451" s="115"/>
      <c r="C451" s="118"/>
      <c r="D451" s="119"/>
      <c r="E451" s="120"/>
      <c r="F451" s="121"/>
      <c r="G451" s="122"/>
      <c r="H451" s="119"/>
      <c r="I451" s="119"/>
      <c r="J451" s="119"/>
      <c r="K451" s="123"/>
      <c r="L451" s="123"/>
      <c r="M451" s="124"/>
      <c r="N451" s="125"/>
      <c r="O451" s="126"/>
      <c r="P451" s="115"/>
      <c r="Q451" s="115"/>
      <c r="R451" s="115"/>
    </row>
    <row r="452" spans="1:18" ht="15.75" customHeight="1" x14ac:dyDescent="0.2">
      <c r="A452" s="115"/>
      <c r="B452" s="115"/>
      <c r="C452" s="118"/>
      <c r="D452" s="119"/>
      <c r="E452" s="120"/>
      <c r="F452" s="121"/>
      <c r="G452" s="122"/>
      <c r="H452" s="119"/>
      <c r="I452" s="119"/>
      <c r="J452" s="119"/>
      <c r="K452" s="123"/>
      <c r="L452" s="123"/>
      <c r="M452" s="124"/>
      <c r="N452" s="125"/>
      <c r="O452" s="126"/>
      <c r="P452" s="115"/>
      <c r="Q452" s="115"/>
      <c r="R452" s="115"/>
    </row>
    <row r="453" spans="1:18" ht="15.75" customHeight="1" x14ac:dyDescent="0.2">
      <c r="A453" s="115"/>
      <c r="B453" s="115"/>
      <c r="C453" s="118"/>
      <c r="D453" s="119"/>
      <c r="E453" s="120"/>
      <c r="F453" s="121"/>
      <c r="G453" s="122"/>
      <c r="H453" s="119"/>
      <c r="I453" s="119"/>
      <c r="J453" s="119"/>
      <c r="K453" s="123"/>
      <c r="L453" s="123"/>
      <c r="M453" s="124"/>
      <c r="N453" s="125"/>
      <c r="O453" s="126"/>
      <c r="P453" s="115"/>
      <c r="Q453" s="115"/>
      <c r="R453" s="115"/>
    </row>
    <row r="454" spans="1:18" ht="15.75" customHeight="1" x14ac:dyDescent="0.2">
      <c r="A454" s="115"/>
      <c r="B454" s="115"/>
      <c r="C454" s="118"/>
      <c r="D454" s="119"/>
      <c r="E454" s="120"/>
      <c r="F454" s="121"/>
      <c r="G454" s="122"/>
      <c r="H454" s="119"/>
      <c r="I454" s="119"/>
      <c r="J454" s="119"/>
      <c r="K454" s="123"/>
      <c r="L454" s="123"/>
      <c r="M454" s="124"/>
      <c r="N454" s="125"/>
      <c r="O454" s="126"/>
      <c r="P454" s="115"/>
      <c r="Q454" s="115"/>
      <c r="R454" s="115"/>
    </row>
    <row r="455" spans="1:18" ht="15.75" customHeight="1" x14ac:dyDescent="0.2">
      <c r="A455" s="115"/>
      <c r="B455" s="115"/>
      <c r="C455" s="118"/>
      <c r="D455" s="119"/>
      <c r="E455" s="120"/>
      <c r="F455" s="121"/>
      <c r="G455" s="122"/>
      <c r="H455" s="119"/>
      <c r="I455" s="119"/>
      <c r="J455" s="119"/>
      <c r="K455" s="123"/>
      <c r="L455" s="123"/>
      <c r="M455" s="124"/>
      <c r="N455" s="125"/>
      <c r="O455" s="126"/>
      <c r="P455" s="115"/>
      <c r="Q455" s="115"/>
      <c r="R455" s="115"/>
    </row>
    <row r="456" spans="1:18" ht="15.75" customHeight="1" x14ac:dyDescent="0.2">
      <c r="A456" s="115"/>
      <c r="B456" s="115"/>
      <c r="C456" s="118"/>
      <c r="D456" s="119"/>
      <c r="E456" s="120"/>
      <c r="F456" s="121"/>
      <c r="G456" s="122"/>
      <c r="H456" s="119"/>
      <c r="I456" s="119"/>
      <c r="J456" s="119"/>
      <c r="K456" s="123"/>
      <c r="L456" s="123"/>
      <c r="M456" s="124"/>
      <c r="N456" s="125"/>
      <c r="O456" s="126"/>
      <c r="P456" s="115"/>
      <c r="Q456" s="115"/>
      <c r="R456" s="115"/>
    </row>
    <row r="457" spans="1:18" ht="15.75" customHeight="1" x14ac:dyDescent="0.2"/>
    <row r="458" spans="1:18" ht="15.75" customHeight="1" x14ac:dyDescent="0.2"/>
    <row r="459" spans="1:18" ht="15.75" customHeight="1" x14ac:dyDescent="0.2"/>
    <row r="460" spans="1:18" ht="15.75" customHeight="1" x14ac:dyDescent="0.2"/>
    <row r="461" spans="1:18" ht="15.75" customHeight="1" x14ac:dyDescent="0.2"/>
    <row r="462" spans="1:18" ht="15.75" customHeight="1" x14ac:dyDescent="0.2"/>
    <row r="463" spans="1:18" ht="15.75" customHeight="1" x14ac:dyDescent="0.2"/>
    <row r="464" spans="1:18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T1:Y1"/>
    <mergeCell ref="V2:Y2"/>
    <mergeCell ref="V3:Y3"/>
    <mergeCell ref="V4:Y4"/>
    <mergeCell ref="V5:Y5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outlinePr summaryBelow="0" summaryRight="0"/>
  </sheetPr>
  <dimension ref="A1:Z1000"/>
  <sheetViews>
    <sheetView workbookViewId="0"/>
  </sheetViews>
  <sheetFormatPr baseColWidth="10" defaultColWidth="12.5703125" defaultRowHeight="15" customHeight="1" x14ac:dyDescent="0.2"/>
  <cols>
    <col min="1" max="1" width="3.42578125" customWidth="1"/>
    <col min="2" max="2" width="14.42578125" customWidth="1"/>
    <col min="3" max="7" width="8.7109375" customWidth="1"/>
    <col min="8" max="12" width="12.42578125" customWidth="1"/>
    <col min="13" max="17" width="14.7109375" customWidth="1"/>
    <col min="18" max="18" width="11.28515625" customWidth="1"/>
    <col min="19" max="19" width="7.85546875" customWidth="1"/>
    <col min="20" max="20" width="13.42578125" customWidth="1"/>
    <col min="21" max="21" width="10.28515625" customWidth="1"/>
  </cols>
  <sheetData>
    <row r="1" spans="1:26" ht="15.75" customHeight="1" x14ac:dyDescent="0.2">
      <c r="A1" s="130" t="s">
        <v>418</v>
      </c>
      <c r="B1" s="20" t="s">
        <v>449</v>
      </c>
      <c r="C1" s="20" t="s">
        <v>1641</v>
      </c>
      <c r="D1" s="20" t="s">
        <v>1642</v>
      </c>
      <c r="E1" s="20" t="s">
        <v>1643</v>
      </c>
      <c r="F1" s="20" t="s">
        <v>2817</v>
      </c>
      <c r="G1" s="20" t="s">
        <v>1645</v>
      </c>
      <c r="H1" s="20" t="s">
        <v>2818</v>
      </c>
      <c r="I1" s="20" t="s">
        <v>2819</v>
      </c>
      <c r="J1" s="20" t="s">
        <v>2820</v>
      </c>
      <c r="K1" s="20" t="s">
        <v>2821</v>
      </c>
      <c r="L1" s="20" t="s">
        <v>2822</v>
      </c>
      <c r="M1" s="20" t="s">
        <v>2823</v>
      </c>
      <c r="N1" s="20" t="s">
        <v>2824</v>
      </c>
      <c r="O1" s="20" t="s">
        <v>2825</v>
      </c>
      <c r="P1" s="20" t="s">
        <v>2826</v>
      </c>
      <c r="Q1" s="20" t="s">
        <v>2827</v>
      </c>
      <c r="R1" s="20" t="s">
        <v>2828</v>
      </c>
      <c r="S1" s="20" t="s">
        <v>2829</v>
      </c>
      <c r="T1" s="20" t="s">
        <v>2830</v>
      </c>
      <c r="U1" s="20" t="s">
        <v>2831</v>
      </c>
      <c r="V1" s="131"/>
      <c r="W1" s="131"/>
      <c r="X1" s="131"/>
      <c r="Y1" s="131"/>
      <c r="Z1" s="131"/>
    </row>
    <row r="2" spans="1:26" ht="15.75" customHeight="1" x14ac:dyDescent="0.2">
      <c r="A2" s="20">
        <v>0</v>
      </c>
      <c r="B2" s="20" t="s">
        <v>1651</v>
      </c>
      <c r="C2" s="20">
        <v>1</v>
      </c>
      <c r="D2" s="20">
        <v>10</v>
      </c>
      <c r="E2" s="20">
        <v>20</v>
      </c>
      <c r="F2" s="20">
        <v>40</v>
      </c>
      <c r="G2" s="20">
        <v>99</v>
      </c>
      <c r="H2" s="20">
        <v>0</v>
      </c>
      <c r="I2" s="20">
        <v>5</v>
      </c>
      <c r="J2" s="20">
        <v>40</v>
      </c>
      <c r="K2" s="20">
        <v>85</v>
      </c>
      <c r="L2" s="20">
        <v>100</v>
      </c>
      <c r="M2" s="20">
        <v>1</v>
      </c>
      <c r="N2" s="20">
        <v>1</v>
      </c>
      <c r="O2" s="20">
        <v>1</v>
      </c>
      <c r="P2" s="20">
        <v>1</v>
      </c>
      <c r="Q2" s="20">
        <v>1</v>
      </c>
      <c r="R2" s="20">
        <v>0</v>
      </c>
      <c r="S2" s="20">
        <v>0</v>
      </c>
      <c r="T2" s="20">
        <v>0</v>
      </c>
      <c r="U2" s="20">
        <v>0</v>
      </c>
      <c r="V2" s="131"/>
      <c r="W2" s="131"/>
      <c r="X2" s="131"/>
      <c r="Y2" s="131"/>
      <c r="Z2" s="131"/>
    </row>
    <row r="3" spans="1:26" ht="15.75" customHeight="1" x14ac:dyDescent="0.2">
      <c r="A3" s="20">
        <v>1</v>
      </c>
      <c r="B3" s="20" t="s">
        <v>2832</v>
      </c>
      <c r="C3" s="20">
        <v>1</v>
      </c>
      <c r="D3" s="20">
        <v>10</v>
      </c>
      <c r="E3" s="20">
        <v>30</v>
      </c>
      <c r="F3" s="20">
        <v>50</v>
      </c>
      <c r="G3" s="20">
        <v>99</v>
      </c>
      <c r="H3" s="20">
        <v>0</v>
      </c>
      <c r="I3" s="20">
        <v>5</v>
      </c>
      <c r="J3" s="20">
        <v>50</v>
      </c>
      <c r="K3" s="20">
        <v>80</v>
      </c>
      <c r="L3" s="20">
        <v>100</v>
      </c>
      <c r="M3" s="20">
        <v>1</v>
      </c>
      <c r="N3" s="20">
        <v>1</v>
      </c>
      <c r="O3" s="20">
        <v>1</v>
      </c>
      <c r="P3" s="20">
        <v>1</v>
      </c>
      <c r="Q3" s="20">
        <v>1</v>
      </c>
      <c r="R3" s="20">
        <v>0</v>
      </c>
      <c r="S3" s="20">
        <v>0</v>
      </c>
      <c r="T3" s="20">
        <v>0</v>
      </c>
      <c r="U3" s="20">
        <v>0</v>
      </c>
      <c r="V3" s="131"/>
      <c r="W3" s="131"/>
      <c r="X3" s="131"/>
      <c r="Y3" s="131"/>
      <c r="Z3" s="131"/>
    </row>
    <row r="4" spans="1:26" ht="15.75" customHeight="1" x14ac:dyDescent="0.2">
      <c r="A4" s="132">
        <v>2</v>
      </c>
      <c r="B4" s="19" t="s">
        <v>2833</v>
      </c>
      <c r="C4" s="19">
        <v>1</v>
      </c>
      <c r="D4" s="19">
        <v>30</v>
      </c>
      <c r="E4" s="19">
        <v>40</v>
      </c>
      <c r="F4" s="19">
        <v>50</v>
      </c>
      <c r="G4" s="19">
        <v>99</v>
      </c>
      <c r="H4" s="19">
        <v>0</v>
      </c>
      <c r="I4" s="19">
        <v>50</v>
      </c>
      <c r="J4" s="19">
        <v>65</v>
      </c>
      <c r="K4" s="19">
        <v>80</v>
      </c>
      <c r="L4" s="19">
        <v>100</v>
      </c>
      <c r="M4" s="19">
        <v>1</v>
      </c>
      <c r="N4" s="19">
        <v>1</v>
      </c>
      <c r="O4" s="19">
        <v>1</v>
      </c>
      <c r="P4" s="19">
        <v>1</v>
      </c>
      <c r="Q4" s="19">
        <v>1</v>
      </c>
      <c r="R4" s="19">
        <v>0</v>
      </c>
      <c r="S4" s="19">
        <v>0</v>
      </c>
      <c r="T4" s="19">
        <v>0</v>
      </c>
      <c r="U4" s="19">
        <v>0</v>
      </c>
      <c r="V4" s="131"/>
      <c r="W4" s="131"/>
      <c r="X4" s="131"/>
      <c r="Y4" s="131"/>
      <c r="Z4" s="131"/>
    </row>
    <row r="5" spans="1:26" ht="15.75" customHeight="1" x14ac:dyDescent="0.2">
      <c r="A5" s="19">
        <v>3</v>
      </c>
      <c r="B5" s="19" t="s">
        <v>2833</v>
      </c>
      <c r="C5" s="19">
        <v>1</v>
      </c>
      <c r="D5" s="19">
        <v>20</v>
      </c>
      <c r="E5" s="19">
        <v>30</v>
      </c>
      <c r="F5" s="19">
        <v>50</v>
      </c>
      <c r="G5" s="19">
        <v>99</v>
      </c>
      <c r="H5" s="19">
        <v>0</v>
      </c>
      <c r="I5" s="19">
        <v>30</v>
      </c>
      <c r="J5" s="19">
        <v>52</v>
      </c>
      <c r="K5" s="19">
        <v>82</v>
      </c>
      <c r="L5" s="19">
        <v>100</v>
      </c>
      <c r="M5" s="19">
        <v>1</v>
      </c>
      <c r="N5" s="19">
        <v>1</v>
      </c>
      <c r="O5" s="19">
        <v>1</v>
      </c>
      <c r="P5" s="19">
        <v>1</v>
      </c>
      <c r="Q5" s="19">
        <v>1</v>
      </c>
      <c r="R5" s="19">
        <v>0</v>
      </c>
      <c r="S5" s="19">
        <v>0</v>
      </c>
      <c r="T5" s="19">
        <v>0</v>
      </c>
      <c r="U5" s="19">
        <v>0</v>
      </c>
      <c r="V5" s="131"/>
      <c r="W5" s="131"/>
      <c r="X5" s="131"/>
      <c r="Y5" s="131"/>
      <c r="Z5" s="131"/>
    </row>
    <row r="6" spans="1:26" ht="15.75" customHeight="1" x14ac:dyDescent="0.2">
      <c r="A6" s="19">
        <v>4</v>
      </c>
      <c r="B6" s="19" t="s">
        <v>2833</v>
      </c>
      <c r="C6" s="19">
        <v>1</v>
      </c>
      <c r="D6" s="19">
        <v>20</v>
      </c>
      <c r="E6" s="19">
        <v>30</v>
      </c>
      <c r="F6" s="19">
        <v>50</v>
      </c>
      <c r="G6" s="19">
        <v>99</v>
      </c>
      <c r="H6" s="19">
        <v>0</v>
      </c>
      <c r="I6" s="19">
        <v>35</v>
      </c>
      <c r="J6" s="19">
        <v>64</v>
      </c>
      <c r="K6" s="19">
        <v>82</v>
      </c>
      <c r="L6" s="19">
        <v>100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  <c r="R6" s="19">
        <v>0</v>
      </c>
      <c r="S6" s="19">
        <v>0</v>
      </c>
      <c r="T6" s="19">
        <v>0</v>
      </c>
      <c r="U6" s="19">
        <v>0</v>
      </c>
      <c r="V6" s="131"/>
      <c r="W6" s="131"/>
      <c r="X6" s="131"/>
      <c r="Y6" s="131"/>
      <c r="Z6" s="131"/>
    </row>
    <row r="7" spans="1:26" ht="15.75" customHeight="1" x14ac:dyDescent="0.2">
      <c r="A7" s="19">
        <v>5</v>
      </c>
      <c r="B7" s="19" t="s">
        <v>2833</v>
      </c>
      <c r="C7" s="19">
        <v>1</v>
      </c>
      <c r="D7" s="19">
        <v>20</v>
      </c>
      <c r="E7" s="19">
        <v>30</v>
      </c>
      <c r="F7" s="19">
        <v>50</v>
      </c>
      <c r="G7" s="19">
        <v>99</v>
      </c>
      <c r="H7" s="19">
        <v>0</v>
      </c>
      <c r="I7" s="19">
        <v>35</v>
      </c>
      <c r="J7" s="19">
        <v>64</v>
      </c>
      <c r="K7" s="19">
        <v>82</v>
      </c>
      <c r="L7" s="19">
        <v>100</v>
      </c>
      <c r="M7" s="19">
        <v>1</v>
      </c>
      <c r="N7" s="19">
        <v>1</v>
      </c>
      <c r="O7" s="19">
        <v>1</v>
      </c>
      <c r="P7" s="19">
        <v>1</v>
      </c>
      <c r="Q7" s="19">
        <v>1</v>
      </c>
      <c r="R7" s="19">
        <v>0</v>
      </c>
      <c r="S7" s="19">
        <v>0</v>
      </c>
      <c r="T7" s="19">
        <v>0</v>
      </c>
      <c r="U7" s="19">
        <v>0</v>
      </c>
      <c r="V7" s="131"/>
      <c r="W7" s="131"/>
      <c r="X7" s="131"/>
      <c r="Y7" s="131"/>
      <c r="Z7" s="131"/>
    </row>
    <row r="8" spans="1:26" ht="15.75" customHeight="1" x14ac:dyDescent="0.2">
      <c r="A8" s="19">
        <v>6</v>
      </c>
      <c r="B8" s="19" t="s">
        <v>2833</v>
      </c>
      <c r="C8" s="19">
        <v>1</v>
      </c>
      <c r="D8" s="19">
        <v>20</v>
      </c>
      <c r="E8" s="19">
        <v>30</v>
      </c>
      <c r="F8" s="19">
        <v>50</v>
      </c>
      <c r="G8" s="19">
        <v>99</v>
      </c>
      <c r="H8" s="19">
        <v>0</v>
      </c>
      <c r="I8" s="19">
        <v>35</v>
      </c>
      <c r="J8" s="19">
        <v>64</v>
      </c>
      <c r="K8" s="19">
        <v>82</v>
      </c>
      <c r="L8" s="19">
        <v>100</v>
      </c>
      <c r="M8" s="19">
        <v>1</v>
      </c>
      <c r="N8" s="19">
        <v>1</v>
      </c>
      <c r="O8" s="19">
        <v>1</v>
      </c>
      <c r="P8" s="19">
        <v>1</v>
      </c>
      <c r="Q8" s="19">
        <v>1</v>
      </c>
      <c r="R8" s="19">
        <v>0</v>
      </c>
      <c r="S8" s="19">
        <v>0</v>
      </c>
      <c r="T8" s="19">
        <v>0</v>
      </c>
      <c r="U8" s="19">
        <v>0</v>
      </c>
      <c r="V8" s="131"/>
      <c r="W8" s="131"/>
      <c r="X8" s="131"/>
      <c r="Y8" s="131"/>
      <c r="Z8" s="131"/>
    </row>
    <row r="9" spans="1:26" ht="15.75" customHeight="1" x14ac:dyDescent="0.2">
      <c r="A9" s="19">
        <v>7</v>
      </c>
      <c r="B9" s="19" t="s">
        <v>2833</v>
      </c>
      <c r="C9" s="19">
        <v>1</v>
      </c>
      <c r="D9" s="19">
        <v>20</v>
      </c>
      <c r="E9" s="19">
        <v>30</v>
      </c>
      <c r="F9" s="19">
        <v>50</v>
      </c>
      <c r="G9" s="19">
        <v>99</v>
      </c>
      <c r="H9" s="19">
        <v>0</v>
      </c>
      <c r="I9" s="19">
        <v>34</v>
      </c>
      <c r="J9" s="19">
        <v>54</v>
      </c>
      <c r="K9" s="19">
        <v>76</v>
      </c>
      <c r="L9" s="19">
        <v>100</v>
      </c>
      <c r="M9" s="19">
        <v>1</v>
      </c>
      <c r="N9" s="19">
        <v>1</v>
      </c>
      <c r="O9" s="19">
        <v>1</v>
      </c>
      <c r="P9" s="19">
        <v>1</v>
      </c>
      <c r="Q9" s="19">
        <v>1</v>
      </c>
      <c r="R9" s="19">
        <v>0</v>
      </c>
      <c r="S9" s="19">
        <v>0</v>
      </c>
      <c r="T9" s="19">
        <v>0</v>
      </c>
      <c r="U9" s="19">
        <v>0</v>
      </c>
      <c r="V9" s="131"/>
      <c r="W9" s="131"/>
      <c r="X9" s="131"/>
      <c r="Y9" s="131"/>
      <c r="Z9" s="131"/>
    </row>
    <row r="10" spans="1:26" ht="15.75" customHeight="1" x14ac:dyDescent="0.2">
      <c r="A10" s="19">
        <v>8</v>
      </c>
      <c r="B10" s="19" t="s">
        <v>2833</v>
      </c>
      <c r="C10" s="19">
        <v>1</v>
      </c>
      <c r="D10" s="19">
        <v>20</v>
      </c>
      <c r="E10" s="19">
        <v>30</v>
      </c>
      <c r="F10" s="19">
        <v>50</v>
      </c>
      <c r="G10" s="19">
        <v>99</v>
      </c>
      <c r="H10" s="19">
        <v>0</v>
      </c>
      <c r="I10" s="19">
        <v>20</v>
      </c>
      <c r="J10" s="19">
        <v>30</v>
      </c>
      <c r="K10" s="19">
        <v>50</v>
      </c>
      <c r="L10" s="19">
        <v>100</v>
      </c>
      <c r="M10" s="19">
        <v>1</v>
      </c>
      <c r="N10" s="19">
        <v>1</v>
      </c>
      <c r="O10" s="19">
        <v>1</v>
      </c>
      <c r="P10" s="19">
        <v>1</v>
      </c>
      <c r="Q10" s="19">
        <v>1</v>
      </c>
      <c r="R10" s="19">
        <v>0</v>
      </c>
      <c r="S10" s="19">
        <v>0</v>
      </c>
      <c r="T10" s="19">
        <v>0</v>
      </c>
      <c r="U10" s="19">
        <v>0</v>
      </c>
      <c r="V10" s="131"/>
      <c r="W10" s="131"/>
      <c r="X10" s="131"/>
      <c r="Y10" s="131"/>
      <c r="Z10" s="131"/>
    </row>
    <row r="11" spans="1:26" ht="15.75" customHeight="1" x14ac:dyDescent="0.2">
      <c r="A11" s="19">
        <v>9</v>
      </c>
      <c r="B11" s="19" t="s">
        <v>2833</v>
      </c>
      <c r="C11" s="19">
        <v>1</v>
      </c>
      <c r="D11" s="19">
        <v>20</v>
      </c>
      <c r="E11" s="19">
        <v>30</v>
      </c>
      <c r="F11" s="19">
        <v>50</v>
      </c>
      <c r="G11" s="19">
        <v>99</v>
      </c>
      <c r="H11" s="19">
        <v>0</v>
      </c>
      <c r="I11" s="19">
        <v>37</v>
      </c>
      <c r="J11" s="19">
        <v>67</v>
      </c>
      <c r="K11" s="19">
        <v>85</v>
      </c>
      <c r="L11" s="19">
        <v>100</v>
      </c>
      <c r="M11" s="19">
        <v>1</v>
      </c>
      <c r="N11" s="19">
        <v>1</v>
      </c>
      <c r="O11" s="19">
        <v>1</v>
      </c>
      <c r="P11" s="19">
        <v>1</v>
      </c>
      <c r="Q11" s="19">
        <v>1</v>
      </c>
      <c r="R11" s="19">
        <v>0</v>
      </c>
      <c r="S11" s="19">
        <v>0</v>
      </c>
      <c r="T11" s="19">
        <v>0</v>
      </c>
      <c r="U11" s="19">
        <v>0</v>
      </c>
      <c r="V11" s="131"/>
      <c r="W11" s="131"/>
      <c r="X11" s="131"/>
      <c r="Y11" s="131"/>
      <c r="Z11" s="131"/>
    </row>
    <row r="12" spans="1:26" ht="15.75" customHeight="1" x14ac:dyDescent="0.2">
      <c r="A12" s="19">
        <v>10</v>
      </c>
      <c r="B12" s="19" t="s">
        <v>2833</v>
      </c>
      <c r="C12" s="19">
        <v>1</v>
      </c>
      <c r="D12" s="19">
        <v>20</v>
      </c>
      <c r="E12" s="19">
        <v>30</v>
      </c>
      <c r="F12" s="19">
        <v>50</v>
      </c>
      <c r="G12" s="19">
        <v>99</v>
      </c>
      <c r="H12" s="19">
        <v>0</v>
      </c>
      <c r="I12" s="19">
        <v>34</v>
      </c>
      <c r="J12" s="19">
        <v>57</v>
      </c>
      <c r="K12" s="19">
        <v>79</v>
      </c>
      <c r="L12" s="19">
        <v>100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R12" s="19">
        <v>0</v>
      </c>
      <c r="S12" s="19">
        <v>0</v>
      </c>
      <c r="T12" s="19">
        <v>0</v>
      </c>
      <c r="U12" s="19">
        <v>0</v>
      </c>
      <c r="V12" s="131"/>
      <c r="W12" s="131"/>
      <c r="X12" s="131"/>
      <c r="Y12" s="131"/>
      <c r="Z12" s="131"/>
    </row>
    <row r="13" spans="1:26" ht="15.75" customHeight="1" x14ac:dyDescent="0.2">
      <c r="A13" s="19">
        <v>11</v>
      </c>
      <c r="B13" s="19" t="s">
        <v>1327</v>
      </c>
      <c r="C13" s="19">
        <v>1</v>
      </c>
      <c r="D13" s="19">
        <v>25</v>
      </c>
      <c r="E13" s="19">
        <v>30</v>
      </c>
      <c r="F13" s="19">
        <v>45</v>
      </c>
      <c r="G13" s="19">
        <v>99</v>
      </c>
      <c r="H13" s="19">
        <v>0</v>
      </c>
      <c r="I13" s="19">
        <v>0</v>
      </c>
      <c r="J13" s="19">
        <v>40</v>
      </c>
      <c r="K13" s="19">
        <v>90</v>
      </c>
      <c r="L13" s="19">
        <v>100</v>
      </c>
      <c r="M13" s="19">
        <v>1</v>
      </c>
      <c r="N13" s="19">
        <v>1</v>
      </c>
      <c r="O13" s="19">
        <v>1</v>
      </c>
      <c r="P13" s="19">
        <v>1</v>
      </c>
      <c r="Q13" s="19">
        <v>1</v>
      </c>
      <c r="R13" s="19">
        <v>0</v>
      </c>
      <c r="S13" s="19">
        <v>0</v>
      </c>
      <c r="T13" s="19">
        <v>0</v>
      </c>
      <c r="U13" s="19">
        <v>0</v>
      </c>
      <c r="V13" s="131"/>
      <c r="W13" s="131"/>
      <c r="X13" s="131"/>
      <c r="Y13" s="131"/>
      <c r="Z13" s="131"/>
    </row>
    <row r="14" spans="1:26" ht="15.75" customHeight="1" x14ac:dyDescent="0.2">
      <c r="A14" s="19">
        <v>12</v>
      </c>
      <c r="B14" s="19" t="s">
        <v>2834</v>
      </c>
      <c r="C14" s="19">
        <v>1</v>
      </c>
      <c r="D14" s="19">
        <v>15</v>
      </c>
      <c r="E14" s="19">
        <v>20</v>
      </c>
      <c r="F14" s="19">
        <v>50</v>
      </c>
      <c r="G14" s="19">
        <v>99</v>
      </c>
      <c r="H14" s="19">
        <v>0</v>
      </c>
      <c r="I14" s="19">
        <v>20</v>
      </c>
      <c r="J14" s="19">
        <v>45</v>
      </c>
      <c r="K14" s="19">
        <v>90</v>
      </c>
      <c r="L14" s="19">
        <v>100</v>
      </c>
      <c r="M14" s="19">
        <v>1</v>
      </c>
      <c r="N14" s="19">
        <v>1</v>
      </c>
      <c r="O14" s="19">
        <v>1</v>
      </c>
      <c r="P14" s="19">
        <v>1</v>
      </c>
      <c r="Q14" s="19">
        <v>1</v>
      </c>
      <c r="R14" s="19">
        <v>0</v>
      </c>
      <c r="S14" s="19">
        <v>0</v>
      </c>
      <c r="T14" s="19">
        <v>0</v>
      </c>
      <c r="U14" s="19">
        <v>0</v>
      </c>
      <c r="V14" s="131"/>
      <c r="W14" s="131"/>
      <c r="X14" s="131"/>
      <c r="Y14" s="131"/>
      <c r="Z14" s="131"/>
    </row>
    <row r="15" spans="1:26" ht="15.75" customHeight="1" x14ac:dyDescent="0.2">
      <c r="A15" s="19">
        <v>13</v>
      </c>
      <c r="B15" s="19" t="s">
        <v>1352</v>
      </c>
      <c r="C15" s="19">
        <v>1</v>
      </c>
      <c r="D15" s="19">
        <v>25</v>
      </c>
      <c r="E15" s="19">
        <v>30</v>
      </c>
      <c r="F15" s="19">
        <v>50</v>
      </c>
      <c r="G15" s="19">
        <v>99</v>
      </c>
      <c r="H15" s="19">
        <v>0</v>
      </c>
      <c r="I15" s="19">
        <v>0</v>
      </c>
      <c r="J15" s="19">
        <v>40</v>
      </c>
      <c r="K15" s="19">
        <v>90</v>
      </c>
      <c r="L15" s="19">
        <v>100</v>
      </c>
      <c r="M15" s="19">
        <v>1</v>
      </c>
      <c r="N15" s="19">
        <v>1</v>
      </c>
      <c r="O15" s="19">
        <v>1</v>
      </c>
      <c r="P15" s="19">
        <v>1</v>
      </c>
      <c r="Q15" s="19">
        <v>1</v>
      </c>
      <c r="R15" s="19">
        <v>0</v>
      </c>
      <c r="S15" s="19">
        <v>0</v>
      </c>
      <c r="T15" s="19">
        <v>0</v>
      </c>
      <c r="U15" s="19">
        <v>0</v>
      </c>
      <c r="V15" s="131"/>
      <c r="W15" s="131"/>
      <c r="X15" s="131"/>
      <c r="Y15" s="131"/>
      <c r="Z15" s="131"/>
    </row>
    <row r="16" spans="1:26" ht="15.75" customHeight="1" x14ac:dyDescent="0.2">
      <c r="A16" s="19">
        <v>14</v>
      </c>
      <c r="B16" s="19" t="s">
        <v>2835</v>
      </c>
      <c r="C16" s="19">
        <v>1</v>
      </c>
      <c r="D16" s="19">
        <v>15</v>
      </c>
      <c r="E16" s="19">
        <v>30</v>
      </c>
      <c r="F16" s="19">
        <v>50</v>
      </c>
      <c r="G16" s="19">
        <v>99</v>
      </c>
      <c r="H16" s="19">
        <v>0</v>
      </c>
      <c r="I16" s="19">
        <v>10</v>
      </c>
      <c r="J16" s="19">
        <v>70</v>
      </c>
      <c r="K16" s="19">
        <v>90</v>
      </c>
      <c r="L16" s="19">
        <v>100</v>
      </c>
      <c r="M16" s="19">
        <v>1</v>
      </c>
      <c r="N16" s="19">
        <v>1</v>
      </c>
      <c r="O16" s="19">
        <v>1</v>
      </c>
      <c r="P16" s="19">
        <v>1</v>
      </c>
      <c r="Q16" s="19">
        <v>1</v>
      </c>
      <c r="R16" s="19">
        <v>0</v>
      </c>
      <c r="S16" s="19">
        <v>0</v>
      </c>
      <c r="T16" s="19">
        <v>0</v>
      </c>
      <c r="U16" s="19">
        <v>0</v>
      </c>
      <c r="V16" s="131"/>
      <c r="W16" s="131"/>
      <c r="X16" s="131"/>
      <c r="Y16" s="131"/>
      <c r="Z16" s="131"/>
    </row>
    <row r="17" spans="1:26" ht="15.75" customHeight="1" x14ac:dyDescent="0.2">
      <c r="A17" s="19">
        <v>15</v>
      </c>
      <c r="B17" s="19" t="s">
        <v>2836</v>
      </c>
      <c r="C17" s="19">
        <v>1</v>
      </c>
      <c r="D17" s="19">
        <v>20</v>
      </c>
      <c r="E17" s="19">
        <v>30</v>
      </c>
      <c r="F17" s="19">
        <v>50</v>
      </c>
      <c r="G17" s="19">
        <v>99</v>
      </c>
      <c r="H17" s="19">
        <v>100</v>
      </c>
      <c r="I17" s="19">
        <v>100</v>
      </c>
      <c r="J17" s="19">
        <v>100</v>
      </c>
      <c r="K17" s="19">
        <v>100</v>
      </c>
      <c r="L17" s="19">
        <v>100</v>
      </c>
      <c r="M17" s="19">
        <v>1</v>
      </c>
      <c r="N17" s="19">
        <v>1</v>
      </c>
      <c r="O17" s="19">
        <v>1</v>
      </c>
      <c r="P17" s="19">
        <v>1</v>
      </c>
      <c r="Q17" s="19">
        <v>1</v>
      </c>
      <c r="R17" s="19">
        <v>0</v>
      </c>
      <c r="S17" s="19">
        <v>0</v>
      </c>
      <c r="T17" s="19">
        <v>0</v>
      </c>
      <c r="U17" s="19">
        <v>0</v>
      </c>
      <c r="V17" s="131"/>
      <c r="W17" s="131"/>
      <c r="X17" s="131"/>
      <c r="Y17" s="131"/>
      <c r="Z17" s="131"/>
    </row>
    <row r="18" spans="1:26" ht="15.75" customHeight="1" x14ac:dyDescent="0.2">
      <c r="A18" s="19">
        <v>16</v>
      </c>
      <c r="B18" s="19" t="s">
        <v>2837</v>
      </c>
      <c r="C18" s="19">
        <v>1</v>
      </c>
      <c r="D18" s="19">
        <v>15</v>
      </c>
      <c r="E18" s="19">
        <v>20</v>
      </c>
      <c r="F18" s="19">
        <v>50</v>
      </c>
      <c r="G18" s="19">
        <v>99</v>
      </c>
      <c r="H18" s="19">
        <v>0</v>
      </c>
      <c r="I18" s="19">
        <v>0</v>
      </c>
      <c r="J18" s="19">
        <v>10</v>
      </c>
      <c r="K18" s="19">
        <v>90</v>
      </c>
      <c r="L18" s="19">
        <v>100</v>
      </c>
      <c r="M18" s="19">
        <v>1</v>
      </c>
      <c r="N18" s="19">
        <v>1</v>
      </c>
      <c r="O18" s="19">
        <v>1</v>
      </c>
      <c r="P18" s="19">
        <v>1</v>
      </c>
      <c r="Q18" s="19">
        <v>1</v>
      </c>
      <c r="R18" s="19">
        <v>0</v>
      </c>
      <c r="S18" s="19">
        <v>0</v>
      </c>
      <c r="T18" s="19">
        <v>0</v>
      </c>
      <c r="U18" s="19">
        <v>0</v>
      </c>
      <c r="V18" s="131"/>
      <c r="W18" s="131"/>
      <c r="X18" s="131"/>
      <c r="Y18" s="131"/>
      <c r="Z18" s="131"/>
    </row>
    <row r="19" spans="1:26" ht="15.75" customHeight="1" x14ac:dyDescent="0.2">
      <c r="A19" s="19">
        <v>100</v>
      </c>
      <c r="B19" s="19" t="s">
        <v>2838</v>
      </c>
      <c r="C19" s="19">
        <v>1</v>
      </c>
      <c r="D19" s="19">
        <v>15</v>
      </c>
      <c r="E19" s="19">
        <v>30</v>
      </c>
      <c r="F19" s="19">
        <v>50</v>
      </c>
      <c r="G19" s="19">
        <v>99</v>
      </c>
      <c r="H19" s="19">
        <v>400</v>
      </c>
      <c r="I19" s="19">
        <v>682</v>
      </c>
      <c r="J19" s="19">
        <v>1100</v>
      </c>
      <c r="K19" s="19">
        <v>1500</v>
      </c>
      <c r="L19" s="19">
        <v>1900</v>
      </c>
      <c r="M19" s="19">
        <v>1.1000000000000001</v>
      </c>
      <c r="N19" s="19">
        <v>1.2</v>
      </c>
      <c r="O19" s="19">
        <v>-1.2</v>
      </c>
      <c r="P19" s="19">
        <v>-1.1000000000000001</v>
      </c>
      <c r="Q19" s="19">
        <v>1</v>
      </c>
      <c r="R19" s="19">
        <v>0</v>
      </c>
      <c r="S19" s="19">
        <v>0</v>
      </c>
      <c r="T19" s="19">
        <v>0</v>
      </c>
      <c r="U19" s="19">
        <v>0</v>
      </c>
      <c r="V19" s="131"/>
      <c r="W19" s="131"/>
      <c r="X19" s="131"/>
      <c r="Y19" s="131"/>
      <c r="Z19" s="131"/>
    </row>
    <row r="20" spans="1:26" ht="15.75" customHeight="1" x14ac:dyDescent="0.2">
      <c r="A20" s="19">
        <v>101</v>
      </c>
      <c r="B20" s="19" t="s">
        <v>2839</v>
      </c>
      <c r="C20" s="19">
        <v>1</v>
      </c>
      <c r="D20" s="19">
        <v>15</v>
      </c>
      <c r="E20" s="19">
        <v>40</v>
      </c>
      <c r="F20" s="19">
        <v>60</v>
      </c>
      <c r="G20" s="19">
        <v>99</v>
      </c>
      <c r="H20" s="19">
        <v>0</v>
      </c>
      <c r="I20" s="19">
        <v>106</v>
      </c>
      <c r="J20" s="19">
        <v>280</v>
      </c>
      <c r="K20" s="19">
        <v>360</v>
      </c>
      <c r="L20" s="19">
        <v>450</v>
      </c>
      <c r="M20" s="19">
        <v>1.1000000000000001</v>
      </c>
      <c r="N20" s="19">
        <v>1.2</v>
      </c>
      <c r="O20" s="19">
        <v>-1.2</v>
      </c>
      <c r="P20" s="19">
        <v>-1.1000000000000001</v>
      </c>
      <c r="Q20" s="19">
        <v>1</v>
      </c>
      <c r="R20" s="19">
        <v>0</v>
      </c>
      <c r="S20" s="19">
        <v>0</v>
      </c>
      <c r="T20" s="19">
        <v>0</v>
      </c>
      <c r="U20" s="19">
        <v>0</v>
      </c>
      <c r="V20" s="131"/>
      <c r="W20" s="131"/>
      <c r="X20" s="131"/>
      <c r="Y20" s="131"/>
      <c r="Z20" s="131"/>
    </row>
    <row r="21" spans="1:26" ht="15.75" customHeight="1" x14ac:dyDescent="0.2">
      <c r="A21" s="19">
        <v>102</v>
      </c>
      <c r="B21" s="19" t="s">
        <v>2840</v>
      </c>
      <c r="C21" s="19">
        <v>1</v>
      </c>
      <c r="D21" s="19">
        <v>80</v>
      </c>
      <c r="E21" s="19">
        <v>160</v>
      </c>
      <c r="F21" s="19">
        <v>260</v>
      </c>
      <c r="G21" s="19">
        <v>800</v>
      </c>
      <c r="H21" s="19">
        <v>10</v>
      </c>
      <c r="I21" s="19">
        <v>10</v>
      </c>
      <c r="J21" s="19">
        <v>120</v>
      </c>
      <c r="K21" s="19">
        <v>170</v>
      </c>
      <c r="L21" s="19">
        <v>200</v>
      </c>
      <c r="M21" s="19">
        <v>1</v>
      </c>
      <c r="N21" s="19">
        <v>-1.1000000000000001</v>
      </c>
      <c r="O21" s="19">
        <v>-1.2</v>
      </c>
      <c r="P21" s="19">
        <v>1</v>
      </c>
      <c r="Q21" s="19">
        <v>1</v>
      </c>
      <c r="R21" s="19">
        <v>0</v>
      </c>
      <c r="S21" s="19">
        <v>0</v>
      </c>
      <c r="T21" s="19">
        <v>0</v>
      </c>
      <c r="U21" s="19">
        <v>0</v>
      </c>
      <c r="V21" s="131"/>
      <c r="W21" s="131"/>
      <c r="X21" s="131"/>
      <c r="Y21" s="131"/>
      <c r="Z21" s="131"/>
    </row>
    <row r="22" spans="1:26" ht="15.75" customHeight="1" x14ac:dyDescent="0.2">
      <c r="A22" s="19">
        <v>110</v>
      </c>
      <c r="B22" s="19" t="s">
        <v>2841</v>
      </c>
      <c r="C22" s="19">
        <v>1</v>
      </c>
      <c r="D22" s="19">
        <v>10</v>
      </c>
      <c r="E22" s="19">
        <v>15</v>
      </c>
      <c r="F22" s="19">
        <v>30</v>
      </c>
      <c r="G22" s="19">
        <v>99</v>
      </c>
      <c r="H22" s="19">
        <v>10</v>
      </c>
      <c r="I22" s="19">
        <v>30</v>
      </c>
      <c r="J22" s="19">
        <v>60</v>
      </c>
      <c r="K22" s="19">
        <v>100</v>
      </c>
      <c r="L22" s="19">
        <v>150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0</v>
      </c>
      <c r="S22" s="19">
        <v>0</v>
      </c>
      <c r="T22" s="19">
        <v>0</v>
      </c>
      <c r="U22" s="19">
        <v>0</v>
      </c>
      <c r="V22" s="131"/>
      <c r="W22" s="131"/>
      <c r="X22" s="131"/>
      <c r="Y22" s="131"/>
      <c r="Z22" s="131"/>
    </row>
    <row r="23" spans="1:26" ht="15.75" customHeight="1" x14ac:dyDescent="0.2">
      <c r="A23" s="19">
        <v>111</v>
      </c>
      <c r="B23" s="19" t="s">
        <v>2842</v>
      </c>
      <c r="C23" s="19">
        <v>1</v>
      </c>
      <c r="D23" s="19">
        <v>10</v>
      </c>
      <c r="E23" s="19">
        <v>15</v>
      </c>
      <c r="F23" s="19">
        <v>30</v>
      </c>
      <c r="G23" s="19">
        <v>99</v>
      </c>
      <c r="H23" s="19">
        <v>10</v>
      </c>
      <c r="I23" s="19">
        <v>30</v>
      </c>
      <c r="J23" s="19">
        <v>60</v>
      </c>
      <c r="K23" s="19">
        <v>100</v>
      </c>
      <c r="L23" s="19">
        <v>150</v>
      </c>
      <c r="M23" s="19">
        <v>1</v>
      </c>
      <c r="N23" s="19">
        <v>1</v>
      </c>
      <c r="O23" s="19">
        <v>1</v>
      </c>
      <c r="P23" s="19">
        <v>1</v>
      </c>
      <c r="Q23" s="19">
        <v>1</v>
      </c>
      <c r="R23" s="19">
        <v>0</v>
      </c>
      <c r="S23" s="19">
        <v>0</v>
      </c>
      <c r="T23" s="19">
        <v>0</v>
      </c>
      <c r="U23" s="19">
        <v>0</v>
      </c>
      <c r="V23" s="131"/>
      <c r="W23" s="131"/>
      <c r="X23" s="131"/>
      <c r="Y23" s="131"/>
      <c r="Z23" s="131"/>
    </row>
    <row r="24" spans="1:26" ht="15.75" customHeight="1" x14ac:dyDescent="0.2">
      <c r="A24" s="19">
        <v>112</v>
      </c>
      <c r="B24" s="19" t="s">
        <v>2843</v>
      </c>
      <c r="C24" s="19">
        <v>1</v>
      </c>
      <c r="D24" s="19">
        <v>10</v>
      </c>
      <c r="E24" s="19">
        <v>15</v>
      </c>
      <c r="F24" s="19">
        <v>30</v>
      </c>
      <c r="G24" s="19">
        <v>99</v>
      </c>
      <c r="H24" s="19">
        <v>10</v>
      </c>
      <c r="I24" s="19">
        <v>40</v>
      </c>
      <c r="J24" s="19">
        <v>60</v>
      </c>
      <c r="K24" s="19">
        <v>100</v>
      </c>
      <c r="L24" s="19">
        <v>150</v>
      </c>
      <c r="M24" s="19">
        <v>1</v>
      </c>
      <c r="N24" s="19">
        <v>1</v>
      </c>
      <c r="O24" s="19">
        <v>1</v>
      </c>
      <c r="P24" s="19">
        <v>1</v>
      </c>
      <c r="Q24" s="19">
        <v>1</v>
      </c>
      <c r="R24" s="19">
        <v>0</v>
      </c>
      <c r="S24" s="19">
        <v>0</v>
      </c>
      <c r="T24" s="19">
        <v>0</v>
      </c>
      <c r="U24" s="19">
        <v>0</v>
      </c>
      <c r="V24" s="131"/>
      <c r="W24" s="131"/>
      <c r="X24" s="131"/>
      <c r="Y24" s="131"/>
      <c r="Z24" s="131"/>
    </row>
    <row r="25" spans="1:26" ht="15.75" customHeight="1" x14ac:dyDescent="0.2">
      <c r="A25" s="19">
        <v>113</v>
      </c>
      <c r="B25" s="19" t="s">
        <v>2844</v>
      </c>
      <c r="C25" s="19">
        <v>0</v>
      </c>
      <c r="D25" s="19">
        <v>1</v>
      </c>
      <c r="E25" s="19">
        <v>5</v>
      </c>
      <c r="F25" s="19">
        <v>10</v>
      </c>
      <c r="G25" s="19">
        <v>30</v>
      </c>
      <c r="H25" s="19">
        <v>30</v>
      </c>
      <c r="I25" s="19">
        <v>40</v>
      </c>
      <c r="J25" s="19">
        <v>80</v>
      </c>
      <c r="K25" s="19">
        <v>120</v>
      </c>
      <c r="L25" s="19">
        <v>150</v>
      </c>
      <c r="M25" s="19">
        <v>1</v>
      </c>
      <c r="N25" s="19">
        <v>1</v>
      </c>
      <c r="O25" s="19">
        <v>1</v>
      </c>
      <c r="P25" s="19">
        <v>1</v>
      </c>
      <c r="Q25" s="19">
        <v>1</v>
      </c>
      <c r="R25" s="19">
        <v>0</v>
      </c>
      <c r="S25" s="19">
        <v>0</v>
      </c>
      <c r="T25" s="19">
        <v>0</v>
      </c>
      <c r="U25" s="19">
        <v>0</v>
      </c>
      <c r="V25" s="131"/>
      <c r="W25" s="131"/>
      <c r="X25" s="131"/>
      <c r="Y25" s="131"/>
      <c r="Z25" s="131"/>
    </row>
    <row r="26" spans="1:26" ht="15.75" customHeight="1" x14ac:dyDescent="0.2">
      <c r="A26" s="19">
        <v>150</v>
      </c>
      <c r="B26" s="19" t="s">
        <v>2845</v>
      </c>
      <c r="C26" s="19">
        <v>0</v>
      </c>
      <c r="D26" s="19">
        <v>10</v>
      </c>
      <c r="E26" s="19">
        <v>20</v>
      </c>
      <c r="F26" s="19">
        <v>30</v>
      </c>
      <c r="G26" s="19">
        <v>40</v>
      </c>
      <c r="H26" s="19">
        <v>0</v>
      </c>
      <c r="I26" s="19">
        <v>5</v>
      </c>
      <c r="J26" s="19">
        <v>10</v>
      </c>
      <c r="K26" s="19">
        <v>15</v>
      </c>
      <c r="L26" s="19">
        <v>20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31"/>
      <c r="W26" s="131"/>
      <c r="X26" s="131"/>
      <c r="Y26" s="131"/>
      <c r="Z26" s="131"/>
    </row>
    <row r="27" spans="1:26" ht="15.75" customHeight="1" x14ac:dyDescent="0.2">
      <c r="A27" s="19">
        <v>200</v>
      </c>
      <c r="B27" s="19" t="s">
        <v>2846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0.1</v>
      </c>
      <c r="S27" s="19">
        <v>1</v>
      </c>
      <c r="T27" s="19">
        <v>0.02</v>
      </c>
      <c r="U27" s="19">
        <v>92</v>
      </c>
      <c r="V27" s="131"/>
      <c r="W27" s="131"/>
      <c r="X27" s="131"/>
      <c r="Y27" s="131"/>
      <c r="Z27" s="131"/>
    </row>
    <row r="28" spans="1:26" ht="15.75" customHeight="1" x14ac:dyDescent="0.2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x14ac:dyDescent="0.2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x14ac:dyDescent="0.2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x14ac:dyDescent="0.2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x14ac:dyDescent="0.2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5.75" customHeight="1" x14ac:dyDescent="0.2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2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5.75" customHeight="1" x14ac:dyDescent="0.2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5.75" customHeight="1" x14ac:dyDescent="0.2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5.75" customHeight="1" x14ac:dyDescent="0.2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5.75" customHeight="1" x14ac:dyDescent="0.2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5.75" customHeight="1" x14ac:dyDescent="0.2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outlinePr summaryBelow="0" summaryRight="0"/>
  </sheetPr>
  <dimension ref="A1:BV1397"/>
  <sheetViews>
    <sheetView workbookViewId="0"/>
  </sheetViews>
  <sheetFormatPr baseColWidth="10" defaultColWidth="12.5703125" defaultRowHeight="15" customHeight="1" x14ac:dyDescent="0.2"/>
  <cols>
    <col min="1" max="1" width="7.140625" customWidth="1"/>
    <col min="2" max="2" width="12.5703125" customWidth="1"/>
    <col min="3" max="6" width="9.7109375" customWidth="1"/>
    <col min="7" max="7" width="12" customWidth="1"/>
    <col min="8" max="8" width="9.85546875" customWidth="1"/>
    <col min="9" max="13" width="9" customWidth="1"/>
    <col min="14" max="21" width="12.28515625" customWidth="1"/>
    <col min="28" max="28" width="16.42578125" customWidth="1"/>
    <col min="29" max="29" width="14.85546875" customWidth="1"/>
    <col min="30" max="30" width="18.42578125" customWidth="1"/>
    <col min="31" max="31" width="17.42578125" customWidth="1"/>
    <col min="32" max="32" width="7.28515625" customWidth="1"/>
    <col min="33" max="33" width="6.5703125" customWidth="1"/>
    <col min="34" max="34" width="6.28515625" customWidth="1"/>
    <col min="35" max="35" width="7" customWidth="1"/>
    <col min="36" max="36" width="7.42578125" customWidth="1"/>
    <col min="37" max="37" width="11.28515625" customWidth="1"/>
    <col min="38" max="38" width="13" customWidth="1"/>
    <col min="39" max="39" width="12.140625" customWidth="1"/>
    <col min="41" max="41" width="6" customWidth="1"/>
    <col min="42" max="42" width="15.140625" customWidth="1"/>
    <col min="43" max="43" width="8.7109375" customWidth="1"/>
    <col min="44" max="52" width="9.85546875" customWidth="1"/>
    <col min="53" max="53" width="7.7109375" customWidth="1"/>
    <col min="54" max="54" width="9.42578125" customWidth="1"/>
    <col min="55" max="55" width="16.28515625" customWidth="1"/>
    <col min="56" max="56" width="9.5703125" customWidth="1"/>
    <col min="57" max="57" width="10" customWidth="1"/>
    <col min="58" max="58" width="6.85546875" customWidth="1"/>
    <col min="59" max="59" width="9.28515625" customWidth="1"/>
    <col min="60" max="60" width="6.7109375" customWidth="1"/>
    <col min="61" max="61" width="9.140625" customWidth="1"/>
    <col min="62" max="63" width="11.42578125" customWidth="1"/>
    <col min="64" max="64" width="8.42578125" customWidth="1"/>
    <col min="65" max="65" width="10.7109375" customWidth="1"/>
    <col min="66" max="66" width="15" customWidth="1"/>
    <col min="67" max="67" width="14.42578125" customWidth="1"/>
    <col min="68" max="68" width="21.28515625" customWidth="1"/>
    <col min="69" max="69" width="10.42578125" customWidth="1"/>
    <col min="70" max="70" width="8.85546875" customWidth="1"/>
    <col min="71" max="71" width="9.140625" customWidth="1"/>
    <col min="72" max="72" width="15.5703125" customWidth="1"/>
  </cols>
  <sheetData>
    <row r="1" spans="1:74" ht="15.75" customHeight="1" x14ac:dyDescent="0.2">
      <c r="A1" s="1" t="s">
        <v>2847</v>
      </c>
      <c r="B1" s="1" t="s">
        <v>449</v>
      </c>
      <c r="C1" s="1" t="s">
        <v>2848</v>
      </c>
      <c r="D1" s="1" t="s">
        <v>2849</v>
      </c>
      <c r="E1" s="1" t="s">
        <v>2850</v>
      </c>
      <c r="F1" s="1" t="s">
        <v>2851</v>
      </c>
      <c r="G1" s="1" t="s">
        <v>2852</v>
      </c>
      <c r="H1" s="1" t="s">
        <v>2853</v>
      </c>
      <c r="I1" s="1" t="s">
        <v>2854</v>
      </c>
      <c r="J1" s="1" t="s">
        <v>2855</v>
      </c>
      <c r="K1" s="1" t="s">
        <v>2856</v>
      </c>
      <c r="L1" s="1" t="s">
        <v>2857</v>
      </c>
      <c r="M1" s="1" t="s">
        <v>2858</v>
      </c>
      <c r="N1" s="1" t="s">
        <v>2859</v>
      </c>
      <c r="O1" s="1" t="s">
        <v>2860</v>
      </c>
      <c r="P1" s="1" t="s">
        <v>2861</v>
      </c>
      <c r="Q1" s="1" t="s">
        <v>2862</v>
      </c>
      <c r="R1" s="1" t="s">
        <v>2863</v>
      </c>
      <c r="S1" s="1" t="s">
        <v>2864</v>
      </c>
      <c r="T1" s="1" t="s">
        <v>2865</v>
      </c>
      <c r="U1" s="1" t="s">
        <v>2866</v>
      </c>
      <c r="V1" s="1" t="s">
        <v>2867</v>
      </c>
      <c r="W1" s="1" t="s">
        <v>2868</v>
      </c>
      <c r="X1" s="1" t="s">
        <v>2869</v>
      </c>
      <c r="Y1" s="1" t="s">
        <v>2870</v>
      </c>
      <c r="Z1" s="1" t="s">
        <v>2871</v>
      </c>
      <c r="AA1" s="1" t="s">
        <v>2872</v>
      </c>
      <c r="AB1" s="1" t="s">
        <v>2873</v>
      </c>
      <c r="AC1" s="1" t="s">
        <v>2874</v>
      </c>
      <c r="AD1" s="1" t="s">
        <v>2875</v>
      </c>
      <c r="AE1" s="1" t="s">
        <v>2876</v>
      </c>
      <c r="AF1" s="1" t="s">
        <v>2877</v>
      </c>
      <c r="AG1" s="1" t="s">
        <v>2878</v>
      </c>
      <c r="AH1" s="1" t="s">
        <v>2879</v>
      </c>
      <c r="AI1" s="1" t="s">
        <v>2880</v>
      </c>
      <c r="AJ1" s="1" t="s">
        <v>2881</v>
      </c>
      <c r="AK1" s="1" t="s">
        <v>2882</v>
      </c>
      <c r="AL1" s="1" t="s">
        <v>2883</v>
      </c>
      <c r="AM1" s="1" t="s">
        <v>2884</v>
      </c>
      <c r="AN1" s="1" t="s">
        <v>2885</v>
      </c>
      <c r="AO1" s="1" t="s">
        <v>2886</v>
      </c>
      <c r="AP1" s="1" t="s">
        <v>2887</v>
      </c>
      <c r="AQ1" s="1" t="s">
        <v>2888</v>
      </c>
      <c r="AR1" s="1" t="s">
        <v>2889</v>
      </c>
      <c r="AS1" s="1" t="s">
        <v>2890</v>
      </c>
      <c r="AT1" s="1" t="s">
        <v>2891</v>
      </c>
      <c r="AU1" s="1" t="s">
        <v>2892</v>
      </c>
      <c r="AV1" s="1" t="s">
        <v>2893</v>
      </c>
      <c r="AW1" s="1" t="s">
        <v>2894</v>
      </c>
      <c r="AX1" s="1" t="s">
        <v>2895</v>
      </c>
      <c r="AY1" s="1" t="s">
        <v>2896</v>
      </c>
      <c r="AZ1" s="1" t="s">
        <v>2897</v>
      </c>
      <c r="BA1" s="1" t="s">
        <v>2898</v>
      </c>
      <c r="BB1" s="1" t="s">
        <v>2899</v>
      </c>
      <c r="BC1" s="1" t="s">
        <v>2900</v>
      </c>
      <c r="BD1" s="1" t="s">
        <v>2901</v>
      </c>
      <c r="BE1" s="1" t="s">
        <v>2902</v>
      </c>
      <c r="BF1" s="1" t="s">
        <v>2903</v>
      </c>
      <c r="BG1" s="1" t="s">
        <v>2904</v>
      </c>
      <c r="BH1" s="1" t="s">
        <v>2905</v>
      </c>
      <c r="BI1" s="1" t="s">
        <v>2906</v>
      </c>
      <c r="BJ1" s="1" t="s">
        <v>2907</v>
      </c>
      <c r="BK1" s="1" t="s">
        <v>2908</v>
      </c>
      <c r="BL1" s="1" t="s">
        <v>2909</v>
      </c>
      <c r="BM1" s="1" t="s">
        <v>2910</v>
      </c>
      <c r="BN1" s="1" t="s">
        <v>2911</v>
      </c>
      <c r="BO1" s="1" t="s">
        <v>2912</v>
      </c>
      <c r="BP1" s="1" t="s">
        <v>2913</v>
      </c>
      <c r="BQ1" s="1" t="s">
        <v>2914</v>
      </c>
      <c r="BR1" s="1" t="s">
        <v>2915</v>
      </c>
      <c r="BS1" s="1" t="s">
        <v>2916</v>
      </c>
      <c r="BT1" s="1" t="s">
        <v>2917</v>
      </c>
      <c r="BU1" s="1" t="s">
        <v>2918</v>
      </c>
      <c r="BV1" s="1" t="s">
        <v>2919</v>
      </c>
    </row>
    <row r="2" spans="1:74" ht="15.75" customHeight="1" x14ac:dyDescent="0.2">
      <c r="A2" s="1">
        <v>0</v>
      </c>
      <c r="B2" s="17" t="s">
        <v>2920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  <c r="T2" s="1">
        <v>-1</v>
      </c>
      <c r="U2" s="1">
        <v>-1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100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4</v>
      </c>
      <c r="BE2" s="1">
        <v>1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 t="b">
        <v>0</v>
      </c>
      <c r="BN2" s="1" t="b">
        <v>0</v>
      </c>
      <c r="BO2" s="1" t="b">
        <v>0</v>
      </c>
      <c r="BP2" s="1" t="b">
        <v>0</v>
      </c>
      <c r="BQ2" s="1" t="b">
        <v>0</v>
      </c>
      <c r="BR2" s="1" t="b">
        <v>0</v>
      </c>
      <c r="BS2" s="1" t="b">
        <v>0</v>
      </c>
      <c r="BT2" s="1" t="b">
        <v>0</v>
      </c>
      <c r="BU2" s="1" t="s">
        <v>2920</v>
      </c>
      <c r="BV2" s="1" t="s">
        <v>2921</v>
      </c>
    </row>
    <row r="3" spans="1:74" ht="15.75" customHeight="1" x14ac:dyDescent="0.2">
      <c r="A3" s="1">
        <v>1</v>
      </c>
      <c r="B3" s="17" t="s">
        <v>2922</v>
      </c>
      <c r="C3" s="1">
        <v>0</v>
      </c>
      <c r="D3" s="1">
        <v>0</v>
      </c>
      <c r="E3" s="1">
        <v>0</v>
      </c>
      <c r="F3" s="1">
        <v>0</v>
      </c>
      <c r="G3" s="1">
        <v>0.6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  <c r="T3" s="1">
        <v>-1</v>
      </c>
      <c r="U3" s="1">
        <v>-1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20</v>
      </c>
      <c r="AH3" s="1">
        <v>0</v>
      </c>
      <c r="AI3" s="1">
        <v>0</v>
      </c>
      <c r="AJ3" s="1">
        <v>0</v>
      </c>
      <c r="AK3" s="1">
        <v>100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1</v>
      </c>
      <c r="BC3" s="1">
        <v>0</v>
      </c>
      <c r="BD3" s="1">
        <v>4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 t="b">
        <v>0</v>
      </c>
      <c r="BN3" s="1" t="b">
        <v>0</v>
      </c>
      <c r="BO3" s="1" t="b">
        <v>0</v>
      </c>
      <c r="BP3" s="1" t="b">
        <v>0</v>
      </c>
      <c r="BQ3" s="1" t="b">
        <v>0</v>
      </c>
      <c r="BR3" s="1" t="b">
        <v>0</v>
      </c>
      <c r="BS3" s="1" t="b">
        <v>0</v>
      </c>
      <c r="BT3" s="1" t="b">
        <v>0</v>
      </c>
      <c r="BU3" s="1" t="s">
        <v>2922</v>
      </c>
      <c r="BV3" s="1" t="s">
        <v>2923</v>
      </c>
    </row>
    <row r="4" spans="1:74" ht="15.75" customHeight="1" x14ac:dyDescent="0.2">
      <c r="A4" s="1">
        <v>2</v>
      </c>
      <c r="B4" s="17" t="s">
        <v>2924</v>
      </c>
      <c r="C4" s="1">
        <v>0</v>
      </c>
      <c r="D4" s="1">
        <v>0</v>
      </c>
      <c r="E4" s="1">
        <v>0</v>
      </c>
      <c r="F4" s="1">
        <v>0</v>
      </c>
      <c r="G4" s="1">
        <v>0.6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-1</v>
      </c>
      <c r="O4" s="1">
        <v>-1</v>
      </c>
      <c r="P4" s="1">
        <v>-1</v>
      </c>
      <c r="Q4" s="1">
        <v>-1</v>
      </c>
      <c r="R4" s="1">
        <v>-1</v>
      </c>
      <c r="S4" s="1">
        <v>-1</v>
      </c>
      <c r="T4" s="1">
        <v>-1</v>
      </c>
      <c r="U4" s="1">
        <v>-1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30</v>
      </c>
      <c r="AH4" s="1">
        <v>0</v>
      </c>
      <c r="AI4" s="1">
        <v>0</v>
      </c>
      <c r="AJ4" s="1">
        <v>0</v>
      </c>
      <c r="AK4" s="1">
        <v>100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2</v>
      </c>
      <c r="BB4" s="1">
        <v>1</v>
      </c>
      <c r="BC4" s="1">
        <v>0</v>
      </c>
      <c r="BD4" s="1">
        <v>4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 t="b">
        <v>0</v>
      </c>
      <c r="BN4" s="1" t="b">
        <v>0</v>
      </c>
      <c r="BO4" s="1" t="b">
        <v>0</v>
      </c>
      <c r="BP4" s="1" t="b">
        <v>0</v>
      </c>
      <c r="BQ4" s="1" t="b">
        <v>0</v>
      </c>
      <c r="BR4" s="1" t="b">
        <v>0</v>
      </c>
      <c r="BS4" s="1" t="b">
        <v>0</v>
      </c>
      <c r="BT4" s="1" t="b">
        <v>0</v>
      </c>
      <c r="BU4" s="1" t="s">
        <v>2924</v>
      </c>
      <c r="BV4" s="1" t="s">
        <v>2925</v>
      </c>
    </row>
    <row r="5" spans="1:74" ht="15.75" customHeight="1" x14ac:dyDescent="0.2">
      <c r="A5" s="1">
        <v>3</v>
      </c>
      <c r="B5" s="17" t="s">
        <v>2926</v>
      </c>
      <c r="C5" s="1">
        <v>0</v>
      </c>
      <c r="D5" s="1">
        <v>0</v>
      </c>
      <c r="E5" s="1">
        <v>0</v>
      </c>
      <c r="F5" s="1">
        <v>0</v>
      </c>
      <c r="G5" s="1">
        <v>0.6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-1</v>
      </c>
      <c r="O5" s="1">
        <v>-1</v>
      </c>
      <c r="P5" s="1">
        <v>-1</v>
      </c>
      <c r="Q5" s="1">
        <v>-1</v>
      </c>
      <c r="R5" s="1">
        <v>-1</v>
      </c>
      <c r="S5" s="1">
        <v>-1</v>
      </c>
      <c r="T5" s="1">
        <v>-1</v>
      </c>
      <c r="U5" s="1">
        <v>-1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20</v>
      </c>
      <c r="AG5" s="1">
        <v>20</v>
      </c>
      <c r="AH5" s="1">
        <v>0</v>
      </c>
      <c r="AI5" s="1">
        <v>0</v>
      </c>
      <c r="AJ5" s="1">
        <v>0</v>
      </c>
      <c r="AK5" s="1">
        <v>100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</v>
      </c>
      <c r="BB5" s="1">
        <v>1</v>
      </c>
      <c r="BC5" s="1">
        <v>0</v>
      </c>
      <c r="BD5" s="1">
        <v>4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 t="b">
        <v>0</v>
      </c>
      <c r="BN5" s="1" t="b">
        <v>0</v>
      </c>
      <c r="BO5" s="1" t="b">
        <v>0</v>
      </c>
      <c r="BP5" s="1" t="b">
        <v>0</v>
      </c>
      <c r="BQ5" s="1" t="b">
        <v>0</v>
      </c>
      <c r="BR5" s="1" t="b">
        <v>0</v>
      </c>
      <c r="BS5" s="1" t="b">
        <v>0</v>
      </c>
      <c r="BT5" s="1" t="b">
        <v>0</v>
      </c>
      <c r="BU5" s="1" t="s">
        <v>2926</v>
      </c>
      <c r="BV5" s="1" t="s">
        <v>2927</v>
      </c>
    </row>
    <row r="6" spans="1:74" ht="15.75" customHeight="1" x14ac:dyDescent="0.2">
      <c r="A6" s="1">
        <v>5</v>
      </c>
      <c r="B6" s="17" t="s">
        <v>2928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-1</v>
      </c>
      <c r="O6" s="1">
        <v>-1</v>
      </c>
      <c r="P6" s="1">
        <v>-1</v>
      </c>
      <c r="Q6" s="1">
        <v>-1</v>
      </c>
      <c r="R6" s="1">
        <v>-1</v>
      </c>
      <c r="S6" s="1">
        <v>-1</v>
      </c>
      <c r="T6" s="1">
        <v>-1</v>
      </c>
      <c r="U6" s="1">
        <v>-1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100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2</v>
      </c>
      <c r="BC6" s="1">
        <v>0</v>
      </c>
      <c r="BD6" s="1">
        <v>4</v>
      </c>
      <c r="BE6" s="1">
        <v>1</v>
      </c>
      <c r="BF6" s="1">
        <v>0</v>
      </c>
      <c r="BG6" s="1">
        <v>6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 t="b">
        <v>0</v>
      </c>
      <c r="BN6" s="1" t="b">
        <v>0</v>
      </c>
      <c r="BO6" s="1" t="b">
        <v>0</v>
      </c>
      <c r="BP6" s="1" t="b">
        <v>0</v>
      </c>
      <c r="BQ6" s="1" t="b">
        <v>0</v>
      </c>
      <c r="BR6" s="1" t="b">
        <v>0</v>
      </c>
      <c r="BS6" s="1" t="b">
        <v>0</v>
      </c>
      <c r="BT6" s="1" t="b">
        <v>0</v>
      </c>
      <c r="BU6" s="1" t="s">
        <v>2928</v>
      </c>
      <c r="BV6" s="1" t="s">
        <v>2929</v>
      </c>
    </row>
    <row r="7" spans="1:74" ht="15.75" customHeight="1" x14ac:dyDescent="0.2">
      <c r="A7" s="1">
        <v>10</v>
      </c>
      <c r="B7" s="17" t="s">
        <v>2930</v>
      </c>
      <c r="C7" s="1">
        <v>0.4</v>
      </c>
      <c r="D7" s="1">
        <v>0</v>
      </c>
      <c r="E7" s="1">
        <v>0</v>
      </c>
      <c r="F7" s="1">
        <v>0</v>
      </c>
      <c r="G7" s="1">
        <v>1.47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93</v>
      </c>
      <c r="O7" s="1">
        <v>-1</v>
      </c>
      <c r="P7" s="1">
        <v>-1</v>
      </c>
      <c r="Q7" s="1">
        <v>-1</v>
      </c>
      <c r="R7" s="1">
        <v>-1</v>
      </c>
      <c r="S7" s="1">
        <v>-1</v>
      </c>
      <c r="T7" s="1">
        <v>-1</v>
      </c>
      <c r="U7" s="1">
        <v>-1</v>
      </c>
      <c r="V7" s="1">
        <v>0</v>
      </c>
      <c r="W7" s="1">
        <v>100</v>
      </c>
      <c r="X7" s="1">
        <v>100</v>
      </c>
      <c r="Y7" s="1">
        <v>100</v>
      </c>
      <c r="Z7" s="1">
        <v>100</v>
      </c>
      <c r="AA7" s="1">
        <v>100</v>
      </c>
      <c r="AB7" s="1">
        <v>100</v>
      </c>
      <c r="AC7" s="1">
        <v>0</v>
      </c>
      <c r="AD7" s="1">
        <v>100</v>
      </c>
      <c r="AE7" s="1">
        <v>0</v>
      </c>
      <c r="AF7" s="1">
        <v>100</v>
      </c>
      <c r="AG7" s="1">
        <v>0</v>
      </c>
      <c r="AH7" s="1">
        <v>0</v>
      </c>
      <c r="AI7" s="1">
        <v>0</v>
      </c>
      <c r="AJ7" s="1">
        <v>40</v>
      </c>
      <c r="AK7" s="1">
        <v>100</v>
      </c>
      <c r="AL7" s="1">
        <v>0</v>
      </c>
      <c r="AM7" s="1">
        <v>100</v>
      </c>
      <c r="AN7" s="1">
        <v>0</v>
      </c>
      <c r="AO7" s="1">
        <v>10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5</v>
      </c>
      <c r="BB7" s="1">
        <v>0</v>
      </c>
      <c r="BC7" s="1">
        <v>0</v>
      </c>
      <c r="BD7" s="1">
        <v>4</v>
      </c>
      <c r="BE7" s="1">
        <v>1</v>
      </c>
      <c r="BF7" s="1">
        <v>1</v>
      </c>
      <c r="BG7" s="1">
        <v>3</v>
      </c>
      <c r="BH7" s="1">
        <v>0</v>
      </c>
      <c r="BI7" s="1">
        <v>0</v>
      </c>
      <c r="BJ7" s="1">
        <v>0</v>
      </c>
      <c r="BK7" s="1">
        <v>1</v>
      </c>
      <c r="BL7" s="1">
        <v>0</v>
      </c>
      <c r="BM7" s="1" t="b">
        <v>0</v>
      </c>
      <c r="BN7" s="1" t="b">
        <v>0</v>
      </c>
      <c r="BO7" s="1" t="b">
        <v>0</v>
      </c>
      <c r="BP7" s="1" t="b">
        <v>0</v>
      </c>
      <c r="BQ7" s="1" t="b">
        <v>0</v>
      </c>
      <c r="BR7" s="1" t="b">
        <v>0</v>
      </c>
      <c r="BS7" s="1" t="b">
        <v>0</v>
      </c>
      <c r="BT7" s="1" t="b">
        <v>0</v>
      </c>
      <c r="BU7" s="1" t="s">
        <v>2930</v>
      </c>
      <c r="BV7" s="1" t="s">
        <v>2931</v>
      </c>
    </row>
    <row r="8" spans="1:74" ht="15.75" customHeight="1" x14ac:dyDescent="0.2">
      <c r="A8" s="1">
        <v>40</v>
      </c>
      <c r="B8" s="17" t="s">
        <v>2932</v>
      </c>
      <c r="C8" s="1">
        <v>0.5</v>
      </c>
      <c r="D8" s="1">
        <v>0</v>
      </c>
      <c r="E8" s="1">
        <v>0</v>
      </c>
      <c r="F8" s="1">
        <v>0</v>
      </c>
      <c r="G8" s="1">
        <v>0.66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-1</v>
      </c>
      <c r="P8" s="1">
        <v>-1</v>
      </c>
      <c r="Q8" s="1">
        <v>-1</v>
      </c>
      <c r="R8" s="1">
        <v>-1</v>
      </c>
      <c r="S8" s="1">
        <v>-1</v>
      </c>
      <c r="T8" s="1">
        <v>-1</v>
      </c>
      <c r="U8" s="1">
        <v>-1</v>
      </c>
      <c r="V8" s="1">
        <v>0</v>
      </c>
      <c r="W8" s="1">
        <v>100</v>
      </c>
      <c r="X8" s="1">
        <v>100</v>
      </c>
      <c r="Y8" s="1">
        <v>100</v>
      </c>
      <c r="Z8" s="1">
        <v>100</v>
      </c>
      <c r="AA8" s="1">
        <v>100</v>
      </c>
      <c r="AB8" s="1">
        <v>9900</v>
      </c>
      <c r="AC8" s="1">
        <v>0</v>
      </c>
      <c r="AD8" s="1">
        <v>0</v>
      </c>
      <c r="AE8" s="1">
        <v>0</v>
      </c>
      <c r="AF8" s="1">
        <v>60</v>
      </c>
      <c r="AG8" s="1">
        <v>0</v>
      </c>
      <c r="AH8" s="1">
        <v>0</v>
      </c>
      <c r="AI8" s="1">
        <v>0</v>
      </c>
      <c r="AJ8" s="1">
        <v>20</v>
      </c>
      <c r="AK8" s="1">
        <v>100</v>
      </c>
      <c r="AL8" s="1">
        <v>0</v>
      </c>
      <c r="AM8" s="1">
        <v>20</v>
      </c>
      <c r="AN8" s="1">
        <v>0</v>
      </c>
      <c r="AO8" s="1">
        <v>10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  <c r="BD8" s="1">
        <v>2</v>
      </c>
      <c r="BE8" s="1">
        <v>1</v>
      </c>
      <c r="BF8" s="1">
        <v>1</v>
      </c>
      <c r="BG8" s="1">
        <v>3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0</v>
      </c>
      <c r="BR8" s="1" t="b">
        <v>0</v>
      </c>
      <c r="BS8" s="1" t="b">
        <v>0</v>
      </c>
      <c r="BT8" s="1" t="b">
        <v>0</v>
      </c>
      <c r="BU8" s="1" t="s">
        <v>2932</v>
      </c>
      <c r="BV8" s="1" t="s">
        <v>2933</v>
      </c>
    </row>
    <row r="9" spans="1:74" ht="15.75" customHeight="1" x14ac:dyDescent="0.2">
      <c r="A9" s="1">
        <v>41</v>
      </c>
      <c r="B9" s="17" t="s">
        <v>2934</v>
      </c>
      <c r="C9" s="1">
        <v>0.5</v>
      </c>
      <c r="D9" s="1">
        <v>0</v>
      </c>
      <c r="E9" s="1">
        <v>0</v>
      </c>
      <c r="F9" s="1">
        <v>0</v>
      </c>
      <c r="G9" s="1">
        <v>0.66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-1</v>
      </c>
      <c r="P9" s="1">
        <v>-1</v>
      </c>
      <c r="Q9" s="1">
        <v>-1</v>
      </c>
      <c r="R9" s="1">
        <v>-1</v>
      </c>
      <c r="S9" s="1">
        <v>-1</v>
      </c>
      <c r="T9" s="1">
        <v>-1</v>
      </c>
      <c r="U9" s="1">
        <v>-1</v>
      </c>
      <c r="V9" s="1">
        <v>0</v>
      </c>
      <c r="W9" s="1">
        <v>100</v>
      </c>
      <c r="X9" s="1">
        <v>100</v>
      </c>
      <c r="Y9" s="1">
        <v>100</v>
      </c>
      <c r="Z9" s="1">
        <v>100</v>
      </c>
      <c r="AA9" s="1">
        <v>100</v>
      </c>
      <c r="AB9" s="1">
        <v>9900</v>
      </c>
      <c r="AC9" s="1">
        <v>0</v>
      </c>
      <c r="AD9" s="1">
        <v>0</v>
      </c>
      <c r="AE9" s="1">
        <v>0</v>
      </c>
      <c r="AF9" s="1">
        <v>60</v>
      </c>
      <c r="AG9" s="1">
        <v>0</v>
      </c>
      <c r="AH9" s="1">
        <v>0</v>
      </c>
      <c r="AI9" s="1">
        <v>0</v>
      </c>
      <c r="AJ9" s="1">
        <v>20</v>
      </c>
      <c r="AK9" s="1">
        <v>100</v>
      </c>
      <c r="AL9" s="1">
        <v>0</v>
      </c>
      <c r="AM9" s="1">
        <v>20</v>
      </c>
      <c r="AN9" s="1">
        <v>0</v>
      </c>
      <c r="AO9" s="1">
        <v>10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  <c r="BD9" s="1">
        <v>2</v>
      </c>
      <c r="BE9" s="1">
        <v>1</v>
      </c>
      <c r="BF9" s="1">
        <v>1</v>
      </c>
      <c r="BG9" s="1">
        <v>3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 t="b">
        <v>0</v>
      </c>
      <c r="BN9" s="1" t="b">
        <v>0</v>
      </c>
      <c r="BO9" s="1" t="b">
        <v>0</v>
      </c>
      <c r="BP9" s="1" t="b">
        <v>0</v>
      </c>
      <c r="BQ9" s="1" t="b">
        <v>0</v>
      </c>
      <c r="BR9" s="1" t="b">
        <v>0</v>
      </c>
      <c r="BS9" s="1" t="b">
        <v>0</v>
      </c>
      <c r="BT9" s="1" t="b">
        <v>0</v>
      </c>
      <c r="BU9" s="1" t="s">
        <v>2934</v>
      </c>
      <c r="BV9" s="1" t="s">
        <v>2935</v>
      </c>
    </row>
    <row r="10" spans="1:74" ht="15.75" customHeight="1" x14ac:dyDescent="0.2">
      <c r="A10" s="1">
        <v>42</v>
      </c>
      <c r="B10" s="17" t="s">
        <v>2936</v>
      </c>
      <c r="C10" s="1">
        <v>0.5</v>
      </c>
      <c r="D10" s="1">
        <v>0</v>
      </c>
      <c r="E10" s="1">
        <v>0</v>
      </c>
      <c r="F10" s="1">
        <v>0</v>
      </c>
      <c r="G10" s="1">
        <v>0.66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-1</v>
      </c>
      <c r="P10" s="1">
        <v>-1</v>
      </c>
      <c r="Q10" s="1">
        <v>-1</v>
      </c>
      <c r="R10" s="1">
        <v>-1</v>
      </c>
      <c r="S10" s="1">
        <v>-1</v>
      </c>
      <c r="T10" s="1">
        <v>-1</v>
      </c>
      <c r="U10" s="1">
        <v>-1</v>
      </c>
      <c r="V10" s="1">
        <v>0</v>
      </c>
      <c r="W10" s="1">
        <v>100</v>
      </c>
      <c r="X10" s="1">
        <v>100</v>
      </c>
      <c r="Y10" s="1">
        <v>100</v>
      </c>
      <c r="Z10" s="1">
        <v>100</v>
      </c>
      <c r="AA10" s="1">
        <v>100</v>
      </c>
      <c r="AB10" s="1">
        <v>9900</v>
      </c>
      <c r="AC10" s="1">
        <v>0</v>
      </c>
      <c r="AD10" s="1">
        <v>0</v>
      </c>
      <c r="AE10" s="1">
        <v>0</v>
      </c>
      <c r="AF10" s="1">
        <v>60</v>
      </c>
      <c r="AG10" s="1">
        <v>0</v>
      </c>
      <c r="AH10" s="1">
        <v>0</v>
      </c>
      <c r="AI10" s="1">
        <v>0</v>
      </c>
      <c r="AJ10" s="1">
        <v>20</v>
      </c>
      <c r="AK10" s="1">
        <v>100</v>
      </c>
      <c r="AL10" s="1">
        <v>0</v>
      </c>
      <c r="AM10" s="1">
        <v>20</v>
      </c>
      <c r="AN10" s="1">
        <v>0</v>
      </c>
      <c r="AO10" s="1">
        <v>10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  <c r="BD10" s="1">
        <v>2</v>
      </c>
      <c r="BE10" s="1">
        <v>1</v>
      </c>
      <c r="BF10" s="1">
        <v>1</v>
      </c>
      <c r="BG10" s="1">
        <v>3</v>
      </c>
      <c r="BH10" s="1">
        <v>0</v>
      </c>
      <c r="BI10" s="1">
        <v>0</v>
      </c>
      <c r="BJ10" s="1">
        <v>0</v>
      </c>
      <c r="BK10" s="1">
        <v>1</v>
      </c>
      <c r="BL10" s="1">
        <v>0</v>
      </c>
      <c r="BM10" s="1" t="b">
        <v>0</v>
      </c>
      <c r="BN10" s="1" t="b">
        <v>0</v>
      </c>
      <c r="BO10" s="1" t="b">
        <v>0</v>
      </c>
      <c r="BP10" s="1" t="b">
        <v>0</v>
      </c>
      <c r="BQ10" s="1" t="b">
        <v>0</v>
      </c>
      <c r="BR10" s="1" t="b">
        <v>0</v>
      </c>
      <c r="BS10" s="1" t="b">
        <v>0</v>
      </c>
      <c r="BT10" s="1" t="b">
        <v>0</v>
      </c>
      <c r="BU10" s="1" t="s">
        <v>2936</v>
      </c>
      <c r="BV10" s="1" t="s">
        <v>2937</v>
      </c>
    </row>
    <row r="11" spans="1:74" ht="15.75" customHeight="1" x14ac:dyDescent="0.2">
      <c r="A11" s="1">
        <v>43</v>
      </c>
      <c r="B11" s="17" t="s">
        <v>2938</v>
      </c>
      <c r="C11" s="1">
        <v>0.5</v>
      </c>
      <c r="D11" s="1">
        <v>0</v>
      </c>
      <c r="E11" s="1">
        <v>0</v>
      </c>
      <c r="F11" s="1">
        <v>0</v>
      </c>
      <c r="G11" s="1">
        <v>0.66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5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  <c r="T11" s="1">
        <v>-1</v>
      </c>
      <c r="U11" s="1">
        <v>-1</v>
      </c>
      <c r="V11" s="1">
        <v>0</v>
      </c>
      <c r="W11" s="1">
        <v>100</v>
      </c>
      <c r="X11" s="1">
        <v>100</v>
      </c>
      <c r="Y11" s="1">
        <v>100</v>
      </c>
      <c r="Z11" s="1">
        <v>100</v>
      </c>
      <c r="AA11" s="1">
        <v>100</v>
      </c>
      <c r="AB11" s="1">
        <v>9900</v>
      </c>
      <c r="AC11" s="1">
        <v>0</v>
      </c>
      <c r="AD11" s="1">
        <v>0</v>
      </c>
      <c r="AE11" s="1">
        <v>0</v>
      </c>
      <c r="AF11" s="1">
        <v>60</v>
      </c>
      <c r="AG11" s="1">
        <v>0</v>
      </c>
      <c r="AH11" s="1">
        <v>0</v>
      </c>
      <c r="AI11" s="1">
        <v>0</v>
      </c>
      <c r="AJ11" s="1">
        <v>20</v>
      </c>
      <c r="AK11" s="1">
        <v>100</v>
      </c>
      <c r="AL11" s="1">
        <v>0</v>
      </c>
      <c r="AM11" s="1">
        <v>20</v>
      </c>
      <c r="AN11" s="1">
        <v>0</v>
      </c>
      <c r="AO11" s="1">
        <v>10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  <c r="BD11" s="1">
        <v>2</v>
      </c>
      <c r="BE11" s="1">
        <v>1</v>
      </c>
      <c r="BF11" s="1">
        <v>1</v>
      </c>
      <c r="BG11" s="1">
        <v>3</v>
      </c>
      <c r="BH11" s="1">
        <v>0</v>
      </c>
      <c r="BI11" s="1">
        <v>0</v>
      </c>
      <c r="BJ11" s="1">
        <v>0</v>
      </c>
      <c r="BK11" s="1">
        <v>1</v>
      </c>
      <c r="BL11" s="1">
        <v>0</v>
      </c>
      <c r="BM11" s="1" t="b">
        <v>0</v>
      </c>
      <c r="BN11" s="1" t="b">
        <v>0</v>
      </c>
      <c r="BO11" s="1" t="b">
        <v>0</v>
      </c>
      <c r="BP11" s="1" t="b">
        <v>0</v>
      </c>
      <c r="BQ11" s="1" t="b">
        <v>0</v>
      </c>
      <c r="BR11" s="1" t="b">
        <v>0</v>
      </c>
      <c r="BS11" s="1" t="b">
        <v>0</v>
      </c>
      <c r="BT11" s="1" t="b">
        <v>0</v>
      </c>
      <c r="BU11" s="1" t="s">
        <v>2938</v>
      </c>
      <c r="BV11" s="1" t="s">
        <v>2939</v>
      </c>
    </row>
    <row r="12" spans="1:74" ht="15.75" customHeight="1" x14ac:dyDescent="0.2">
      <c r="A12" s="1">
        <v>44</v>
      </c>
      <c r="B12" s="17" t="s">
        <v>2940</v>
      </c>
      <c r="C12" s="1">
        <v>0.6</v>
      </c>
      <c r="D12" s="1">
        <v>0</v>
      </c>
      <c r="E12" s="1">
        <v>0</v>
      </c>
      <c r="F12" s="1">
        <v>0</v>
      </c>
      <c r="G12" s="1">
        <v>0.6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  <c r="T12" s="1">
        <v>-1</v>
      </c>
      <c r="U12" s="1">
        <v>-1</v>
      </c>
      <c r="V12" s="1">
        <v>0</v>
      </c>
      <c r="W12" s="1">
        <v>100</v>
      </c>
      <c r="X12" s="1">
        <v>100</v>
      </c>
      <c r="Y12" s="1">
        <v>100</v>
      </c>
      <c r="Z12" s="1">
        <v>100</v>
      </c>
      <c r="AA12" s="1">
        <v>100</v>
      </c>
      <c r="AB12" s="1">
        <v>9900</v>
      </c>
      <c r="AC12" s="1">
        <v>0</v>
      </c>
      <c r="AD12" s="1">
        <v>0</v>
      </c>
      <c r="AE12" s="1">
        <v>0</v>
      </c>
      <c r="AF12" s="1">
        <v>10</v>
      </c>
      <c r="AG12" s="1">
        <v>0</v>
      </c>
      <c r="AH12" s="1">
        <v>0</v>
      </c>
      <c r="AI12" s="1">
        <v>0</v>
      </c>
      <c r="AJ12" s="1">
        <v>5</v>
      </c>
      <c r="AK12" s="1">
        <v>100</v>
      </c>
      <c r="AL12" s="1">
        <v>0</v>
      </c>
      <c r="AM12" s="1">
        <v>20</v>
      </c>
      <c r="AN12" s="1">
        <v>0</v>
      </c>
      <c r="AO12" s="1">
        <v>10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  <c r="BD12" s="1">
        <v>4</v>
      </c>
      <c r="BE12" s="1">
        <v>1</v>
      </c>
      <c r="BF12" s="1">
        <v>0</v>
      </c>
      <c r="BG12" s="1">
        <v>6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 t="b">
        <v>0</v>
      </c>
      <c r="BN12" s="1" t="b">
        <v>0</v>
      </c>
      <c r="BO12" s="1" t="b">
        <v>0</v>
      </c>
      <c r="BP12" s="1" t="b">
        <v>1</v>
      </c>
      <c r="BQ12" s="1" t="b">
        <v>0</v>
      </c>
      <c r="BR12" s="1" t="b">
        <v>0</v>
      </c>
      <c r="BS12" s="1" t="b">
        <v>0</v>
      </c>
      <c r="BT12" s="1" t="b">
        <v>0</v>
      </c>
      <c r="BU12" s="1" t="s">
        <v>2940</v>
      </c>
      <c r="BV12" s="1" t="s">
        <v>2941</v>
      </c>
    </row>
    <row r="13" spans="1:74" ht="15.75" customHeight="1" x14ac:dyDescent="0.2">
      <c r="A13" s="1">
        <v>101</v>
      </c>
      <c r="B13" s="17" t="s">
        <v>2942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100</v>
      </c>
      <c r="X13" s="1">
        <v>100</v>
      </c>
      <c r="Y13" s="1">
        <v>100</v>
      </c>
      <c r="Z13" s="1">
        <v>100</v>
      </c>
      <c r="AA13" s="1">
        <v>100</v>
      </c>
      <c r="AB13" s="1">
        <v>100</v>
      </c>
      <c r="AC13" s="1">
        <v>100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0</v>
      </c>
      <c r="BT13" s="1" t="b">
        <v>0</v>
      </c>
      <c r="BU13" s="1" t="s">
        <v>2942</v>
      </c>
      <c r="BV13" s="1" t="s">
        <v>2943</v>
      </c>
    </row>
    <row r="14" spans="1:74" ht="15.75" customHeight="1" x14ac:dyDescent="0.2">
      <c r="A14" s="1">
        <v>200</v>
      </c>
      <c r="B14" s="17" t="s">
        <v>2944</v>
      </c>
      <c r="C14" s="1">
        <v>0.6</v>
      </c>
      <c r="D14" s="1">
        <v>0</v>
      </c>
      <c r="E14" s="1">
        <v>0</v>
      </c>
      <c r="F14" s="1">
        <v>0</v>
      </c>
      <c r="G14" s="1">
        <v>0.42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11</v>
      </c>
      <c r="O14" s="1">
        <v>-1</v>
      </c>
      <c r="P14" s="1">
        <v>-1</v>
      </c>
      <c r="Q14" s="1">
        <v>-1</v>
      </c>
      <c r="R14" s="1">
        <v>-1</v>
      </c>
      <c r="S14" s="1">
        <v>-1</v>
      </c>
      <c r="T14" s="1">
        <v>-1</v>
      </c>
      <c r="U14" s="1">
        <v>-1</v>
      </c>
      <c r="V14" s="1">
        <v>0</v>
      </c>
      <c r="W14" s="1">
        <v>100</v>
      </c>
      <c r="X14" s="1">
        <v>100</v>
      </c>
      <c r="Y14" s="1">
        <v>100</v>
      </c>
      <c r="Z14" s="1">
        <v>100</v>
      </c>
      <c r="AA14" s="1">
        <v>100</v>
      </c>
      <c r="AB14" s="1">
        <v>9900</v>
      </c>
      <c r="AC14" s="1">
        <v>0</v>
      </c>
      <c r="AD14" s="1">
        <v>0</v>
      </c>
      <c r="AE14" s="1">
        <v>0</v>
      </c>
      <c r="AF14" s="1">
        <v>30</v>
      </c>
      <c r="AG14" s="1">
        <v>0</v>
      </c>
      <c r="AH14" s="1">
        <v>0</v>
      </c>
      <c r="AI14" s="1">
        <v>0</v>
      </c>
      <c r="AJ14" s="1">
        <v>0</v>
      </c>
      <c r="AK14" s="1">
        <v>100</v>
      </c>
      <c r="AL14" s="1">
        <v>0</v>
      </c>
      <c r="AM14" s="1">
        <v>999</v>
      </c>
      <c r="AN14" s="1">
        <v>0</v>
      </c>
      <c r="AO14" s="1">
        <v>10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</v>
      </c>
      <c r="BB14" s="1">
        <v>0</v>
      </c>
      <c r="BC14" s="1">
        <v>0</v>
      </c>
      <c r="BD14" s="1">
        <v>4</v>
      </c>
      <c r="BE14" s="1">
        <v>1</v>
      </c>
      <c r="BF14" s="1">
        <v>0</v>
      </c>
      <c r="BG14" s="1">
        <v>6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 t="b">
        <v>0</v>
      </c>
      <c r="BN14" s="1" t="b">
        <v>0</v>
      </c>
      <c r="BO14" s="1" t="b">
        <v>0</v>
      </c>
      <c r="BP14" s="1" t="b">
        <v>1</v>
      </c>
      <c r="BQ14" s="1" t="b">
        <v>0</v>
      </c>
      <c r="BR14" s="1" t="b">
        <v>0</v>
      </c>
      <c r="BS14" s="1" t="b">
        <v>0</v>
      </c>
      <c r="BT14" s="1" t="b">
        <v>0</v>
      </c>
      <c r="BU14" s="1" t="s">
        <v>2944</v>
      </c>
      <c r="BV14" s="1" t="s">
        <v>2945</v>
      </c>
    </row>
    <row r="15" spans="1:74" ht="15.75" customHeight="1" x14ac:dyDescent="0.2">
      <c r="A15" s="1">
        <v>201</v>
      </c>
      <c r="B15" s="17" t="s">
        <v>2946</v>
      </c>
      <c r="C15" s="1">
        <v>0.6</v>
      </c>
      <c r="D15" s="1">
        <v>0</v>
      </c>
      <c r="E15" s="1">
        <v>0</v>
      </c>
      <c r="F15" s="1">
        <v>0</v>
      </c>
      <c r="G15" s="1">
        <v>0.6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11</v>
      </c>
      <c r="O15" s="1">
        <v>-1</v>
      </c>
      <c r="P15" s="1">
        <v>-1</v>
      </c>
      <c r="Q15" s="1">
        <v>-1</v>
      </c>
      <c r="R15" s="1">
        <v>-1</v>
      </c>
      <c r="S15" s="1">
        <v>-1</v>
      </c>
      <c r="T15" s="1">
        <v>-1</v>
      </c>
      <c r="U15" s="1">
        <v>-1</v>
      </c>
      <c r="V15" s="1">
        <v>0</v>
      </c>
      <c r="W15" s="1">
        <v>100</v>
      </c>
      <c r="X15" s="1">
        <v>100</v>
      </c>
      <c r="Y15" s="1">
        <v>100</v>
      </c>
      <c r="Z15" s="1">
        <v>100</v>
      </c>
      <c r="AA15" s="1">
        <v>100</v>
      </c>
      <c r="AB15" s="1">
        <v>9900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100</v>
      </c>
      <c r="AL15" s="1">
        <v>0</v>
      </c>
      <c r="AM15" s="1">
        <v>0</v>
      </c>
      <c r="AN15" s="1">
        <v>0</v>
      </c>
      <c r="AO15" s="1">
        <v>10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  <c r="BD15" s="1">
        <v>4</v>
      </c>
      <c r="BE15" s="1">
        <v>1</v>
      </c>
      <c r="BF15" s="1">
        <v>0</v>
      </c>
      <c r="BG15" s="1">
        <v>6</v>
      </c>
      <c r="BH15" s="1">
        <v>0</v>
      </c>
      <c r="BI15" s="1">
        <v>0</v>
      </c>
      <c r="BJ15" s="1">
        <v>0</v>
      </c>
      <c r="BK15" s="1">
        <v>1</v>
      </c>
      <c r="BL15" s="1">
        <v>0</v>
      </c>
      <c r="BM15" s="1" t="b">
        <v>0</v>
      </c>
      <c r="BN15" s="1" t="b">
        <v>0</v>
      </c>
      <c r="BO15" s="1" t="b">
        <v>0</v>
      </c>
      <c r="BP15" s="1" t="b">
        <v>1</v>
      </c>
      <c r="BQ15" s="1" t="b">
        <v>0</v>
      </c>
      <c r="BR15" s="1" t="b">
        <v>0</v>
      </c>
      <c r="BS15" s="1" t="b">
        <v>0</v>
      </c>
      <c r="BT15" s="1" t="b">
        <v>0</v>
      </c>
      <c r="BU15" s="1" t="s">
        <v>2946</v>
      </c>
      <c r="BV15" s="1" t="s">
        <v>2947</v>
      </c>
    </row>
    <row r="16" spans="1:74" ht="15.75" customHeight="1" x14ac:dyDescent="0.2">
      <c r="A16" s="1">
        <v>202</v>
      </c>
      <c r="B16" s="17" t="s">
        <v>2948</v>
      </c>
      <c r="C16" s="1">
        <v>0.6</v>
      </c>
      <c r="D16" s="1">
        <v>0</v>
      </c>
      <c r="E16" s="1">
        <v>0</v>
      </c>
      <c r="F16" s="1">
        <v>0</v>
      </c>
      <c r="G16" s="1">
        <v>0.6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</v>
      </c>
      <c r="O16" s="1">
        <v>-1</v>
      </c>
      <c r="P16" s="1">
        <v>-1</v>
      </c>
      <c r="Q16" s="1">
        <v>-1</v>
      </c>
      <c r="R16" s="1">
        <v>-1</v>
      </c>
      <c r="S16" s="1">
        <v>-1</v>
      </c>
      <c r="T16" s="1">
        <v>-1</v>
      </c>
      <c r="U16" s="1">
        <v>-1</v>
      </c>
      <c r="V16" s="1">
        <v>0</v>
      </c>
      <c r="W16" s="1">
        <v>100</v>
      </c>
      <c r="X16" s="1">
        <v>100</v>
      </c>
      <c r="Y16" s="1">
        <v>100</v>
      </c>
      <c r="Z16" s="1">
        <v>100</v>
      </c>
      <c r="AA16" s="1">
        <v>100</v>
      </c>
      <c r="AB16" s="1">
        <v>9900</v>
      </c>
      <c r="AC16" s="1">
        <v>0</v>
      </c>
      <c r="AD16" s="1">
        <v>0</v>
      </c>
      <c r="AE16" s="1">
        <v>0</v>
      </c>
      <c r="AF16" s="1">
        <v>30</v>
      </c>
      <c r="AG16" s="1">
        <v>0</v>
      </c>
      <c r="AH16" s="1">
        <v>0</v>
      </c>
      <c r="AI16" s="1">
        <v>0</v>
      </c>
      <c r="AJ16" s="1">
        <v>0</v>
      </c>
      <c r="AK16" s="1">
        <v>100</v>
      </c>
      <c r="AL16" s="1">
        <v>0</v>
      </c>
      <c r="AM16" s="1">
        <v>0</v>
      </c>
      <c r="AN16" s="1">
        <v>0</v>
      </c>
      <c r="AO16" s="1">
        <v>10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  <c r="BD16" s="1">
        <v>4</v>
      </c>
      <c r="BE16" s="1">
        <v>1</v>
      </c>
      <c r="BF16" s="1">
        <v>0</v>
      </c>
      <c r="BG16" s="1">
        <v>6</v>
      </c>
      <c r="BH16" s="1">
        <v>0</v>
      </c>
      <c r="BI16" s="1">
        <v>0</v>
      </c>
      <c r="BJ16" s="1">
        <v>0</v>
      </c>
      <c r="BK16" s="1">
        <v>1</v>
      </c>
      <c r="BL16" s="1">
        <v>0</v>
      </c>
      <c r="BM16" s="1" t="b">
        <v>0</v>
      </c>
      <c r="BN16" s="1" t="b">
        <v>0</v>
      </c>
      <c r="BO16" s="1" t="b">
        <v>0</v>
      </c>
      <c r="BP16" s="1" t="b">
        <v>1</v>
      </c>
      <c r="BQ16" s="1" t="b">
        <v>0</v>
      </c>
      <c r="BR16" s="1" t="b">
        <v>0</v>
      </c>
      <c r="BS16" s="1" t="b">
        <v>0</v>
      </c>
      <c r="BT16" s="1" t="b">
        <v>0</v>
      </c>
      <c r="BU16" s="1" t="s">
        <v>2948</v>
      </c>
      <c r="BV16" s="1" t="s">
        <v>2949</v>
      </c>
    </row>
    <row r="17" spans="1:74" ht="15.75" customHeight="1" x14ac:dyDescent="0.2">
      <c r="A17" s="1">
        <v>203</v>
      </c>
      <c r="B17" s="17" t="s">
        <v>2950</v>
      </c>
      <c r="C17" s="1">
        <v>0.6</v>
      </c>
      <c r="D17" s="1">
        <v>0</v>
      </c>
      <c r="E17" s="1">
        <v>0</v>
      </c>
      <c r="F17" s="1">
        <v>0</v>
      </c>
      <c r="G17" s="1">
        <v>0.6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11</v>
      </c>
      <c r="O17" s="1">
        <v>-1</v>
      </c>
      <c r="P17" s="1">
        <v>-1</v>
      </c>
      <c r="Q17" s="1">
        <v>-1</v>
      </c>
      <c r="R17" s="1">
        <v>-1</v>
      </c>
      <c r="S17" s="1">
        <v>-1</v>
      </c>
      <c r="T17" s="1">
        <v>-1</v>
      </c>
      <c r="U17" s="1">
        <v>-1</v>
      </c>
      <c r="V17" s="1">
        <v>0</v>
      </c>
      <c r="W17" s="1">
        <v>100</v>
      </c>
      <c r="X17" s="1">
        <v>100</v>
      </c>
      <c r="Y17" s="1">
        <v>100</v>
      </c>
      <c r="Z17" s="1">
        <v>100</v>
      </c>
      <c r="AA17" s="1">
        <v>100</v>
      </c>
      <c r="AB17" s="1">
        <v>9900</v>
      </c>
      <c r="AC17" s="1">
        <v>0</v>
      </c>
      <c r="AD17" s="1">
        <v>0</v>
      </c>
      <c r="AE17" s="1">
        <v>0</v>
      </c>
      <c r="AF17" s="1">
        <v>40</v>
      </c>
      <c r="AG17" s="1">
        <v>0</v>
      </c>
      <c r="AH17" s="1">
        <v>0</v>
      </c>
      <c r="AI17" s="1">
        <v>0</v>
      </c>
      <c r="AJ17" s="1">
        <v>0</v>
      </c>
      <c r="AK17" s="1">
        <v>100</v>
      </c>
      <c r="AL17" s="1">
        <v>0</v>
      </c>
      <c r="AM17" s="1">
        <v>0</v>
      </c>
      <c r="AN17" s="1">
        <v>0</v>
      </c>
      <c r="AO17" s="1">
        <v>10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  <c r="BD17" s="1">
        <v>4</v>
      </c>
      <c r="BE17" s="1">
        <v>1</v>
      </c>
      <c r="BF17" s="1">
        <v>0</v>
      </c>
      <c r="BG17" s="1">
        <v>6</v>
      </c>
      <c r="BH17" s="1">
        <v>0</v>
      </c>
      <c r="BI17" s="1">
        <v>0</v>
      </c>
      <c r="BJ17" s="1">
        <v>0</v>
      </c>
      <c r="BK17" s="1">
        <v>1</v>
      </c>
      <c r="BL17" s="1">
        <v>0</v>
      </c>
      <c r="BM17" s="1" t="b">
        <v>0</v>
      </c>
      <c r="BN17" s="1" t="b">
        <v>0</v>
      </c>
      <c r="BO17" s="1" t="b">
        <v>0</v>
      </c>
      <c r="BP17" s="1" t="b">
        <v>1</v>
      </c>
      <c r="BQ17" s="1" t="b">
        <v>0</v>
      </c>
      <c r="BR17" s="1" t="b">
        <v>0</v>
      </c>
      <c r="BS17" s="1" t="b">
        <v>0</v>
      </c>
      <c r="BT17" s="1" t="b">
        <v>0</v>
      </c>
      <c r="BU17" s="1" t="s">
        <v>2950</v>
      </c>
      <c r="BV17" s="1" t="s">
        <v>2951</v>
      </c>
    </row>
    <row r="18" spans="1:74" ht="15.75" customHeight="1" x14ac:dyDescent="0.2">
      <c r="A18" s="1">
        <v>204</v>
      </c>
      <c r="B18" s="17" t="s">
        <v>2952</v>
      </c>
      <c r="C18" s="1">
        <v>0.7</v>
      </c>
      <c r="D18" s="1">
        <v>0</v>
      </c>
      <c r="E18" s="1">
        <v>0</v>
      </c>
      <c r="F18" s="1">
        <v>0</v>
      </c>
      <c r="G18" s="1">
        <v>0.6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8</v>
      </c>
      <c r="O18" s="1">
        <v>-1</v>
      </c>
      <c r="P18" s="1">
        <v>-1</v>
      </c>
      <c r="Q18" s="1">
        <v>-1</v>
      </c>
      <c r="R18" s="1">
        <v>-1</v>
      </c>
      <c r="S18" s="1">
        <v>-1</v>
      </c>
      <c r="T18" s="1">
        <v>-1</v>
      </c>
      <c r="U18" s="1">
        <v>-1</v>
      </c>
      <c r="V18" s="1">
        <v>0</v>
      </c>
      <c r="W18" s="1">
        <v>100</v>
      </c>
      <c r="X18" s="1">
        <v>100</v>
      </c>
      <c r="Y18" s="1">
        <v>100</v>
      </c>
      <c r="Z18" s="1">
        <v>100</v>
      </c>
      <c r="AA18" s="1">
        <v>100</v>
      </c>
      <c r="AB18" s="1">
        <v>9900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100</v>
      </c>
      <c r="AL18" s="1">
        <v>0</v>
      </c>
      <c r="AM18" s="1">
        <v>0</v>
      </c>
      <c r="AN18" s="1">
        <v>0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  <c r="BD18" s="1">
        <v>4</v>
      </c>
      <c r="BE18" s="1">
        <v>1</v>
      </c>
      <c r="BF18" s="1">
        <v>0</v>
      </c>
      <c r="BG18" s="1">
        <v>6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 t="b">
        <v>0</v>
      </c>
      <c r="BN18" s="1" t="b">
        <v>0</v>
      </c>
      <c r="BO18" s="1" t="b">
        <v>0</v>
      </c>
      <c r="BP18" s="1" t="b">
        <v>1</v>
      </c>
      <c r="BQ18" s="1" t="b">
        <v>0</v>
      </c>
      <c r="BR18" s="1" t="b">
        <v>0</v>
      </c>
      <c r="BS18" s="1" t="b">
        <v>0</v>
      </c>
      <c r="BT18" s="1" t="b">
        <v>0</v>
      </c>
      <c r="BU18" s="1" t="s">
        <v>2952</v>
      </c>
      <c r="BV18" s="1" t="s">
        <v>2953</v>
      </c>
    </row>
    <row r="19" spans="1:74" ht="15.75" customHeight="1" x14ac:dyDescent="0.2">
      <c r="A19" s="1">
        <v>205</v>
      </c>
      <c r="B19" s="17" t="s">
        <v>2954</v>
      </c>
      <c r="C19" s="1">
        <v>0.7</v>
      </c>
      <c r="D19" s="1">
        <v>0</v>
      </c>
      <c r="E19" s="1">
        <v>0</v>
      </c>
      <c r="F19" s="1">
        <v>0</v>
      </c>
      <c r="G19" s="1">
        <v>0.6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8</v>
      </c>
      <c r="O19" s="1">
        <v>-1</v>
      </c>
      <c r="P19" s="1">
        <v>-1</v>
      </c>
      <c r="Q19" s="1">
        <v>-1</v>
      </c>
      <c r="R19" s="1">
        <v>-1</v>
      </c>
      <c r="S19" s="1">
        <v>-1</v>
      </c>
      <c r="T19" s="1">
        <v>-1</v>
      </c>
      <c r="U19" s="1">
        <v>-1</v>
      </c>
      <c r="V19" s="1">
        <v>0</v>
      </c>
      <c r="W19" s="1">
        <v>100</v>
      </c>
      <c r="X19" s="1">
        <v>100</v>
      </c>
      <c r="Y19" s="1">
        <v>100</v>
      </c>
      <c r="Z19" s="1">
        <v>100</v>
      </c>
      <c r="AA19" s="1">
        <v>100</v>
      </c>
      <c r="AB19" s="1">
        <v>9900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100</v>
      </c>
      <c r="AL19" s="1">
        <v>0</v>
      </c>
      <c r="AM19" s="1">
        <v>999</v>
      </c>
      <c r="AN19" s="1">
        <v>0</v>
      </c>
      <c r="AO19" s="1">
        <v>100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4</v>
      </c>
      <c r="BE19" s="1">
        <v>1</v>
      </c>
      <c r="BF19" s="1">
        <v>0</v>
      </c>
      <c r="BG19" s="1">
        <v>6</v>
      </c>
      <c r="BH19" s="1">
        <v>0</v>
      </c>
      <c r="BI19" s="1">
        <v>0</v>
      </c>
      <c r="BJ19" s="1">
        <v>0</v>
      </c>
      <c r="BK19" s="1">
        <v>1</v>
      </c>
      <c r="BL19" s="1">
        <v>0</v>
      </c>
      <c r="BM19" s="1" t="b">
        <v>0</v>
      </c>
      <c r="BN19" s="1" t="b">
        <v>0</v>
      </c>
      <c r="BO19" s="1" t="b">
        <v>0</v>
      </c>
      <c r="BP19" s="1" t="b">
        <v>1</v>
      </c>
      <c r="BQ19" s="1" t="b">
        <v>0</v>
      </c>
      <c r="BR19" s="1" t="b">
        <v>0</v>
      </c>
      <c r="BS19" s="1" t="b">
        <v>0</v>
      </c>
      <c r="BT19" s="1" t="b">
        <v>0</v>
      </c>
      <c r="BU19" s="1" t="s">
        <v>2954</v>
      </c>
      <c r="BV19" s="1" t="s">
        <v>2955</v>
      </c>
    </row>
    <row r="20" spans="1:74" ht="15.75" customHeight="1" x14ac:dyDescent="0.2">
      <c r="A20" s="1">
        <v>206</v>
      </c>
      <c r="B20" s="17" t="s">
        <v>2956</v>
      </c>
      <c r="C20" s="1">
        <v>0.7</v>
      </c>
      <c r="D20" s="1">
        <v>0</v>
      </c>
      <c r="E20" s="1">
        <v>0</v>
      </c>
      <c r="F20" s="1">
        <v>0</v>
      </c>
      <c r="G20" s="1">
        <v>0.42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10</v>
      </c>
      <c r="O20" s="1">
        <v>-1</v>
      </c>
      <c r="P20" s="1">
        <v>-1</v>
      </c>
      <c r="Q20" s="1">
        <v>-1</v>
      </c>
      <c r="R20" s="1">
        <v>-1</v>
      </c>
      <c r="S20" s="1">
        <v>-1</v>
      </c>
      <c r="T20" s="1">
        <v>-1</v>
      </c>
      <c r="U20" s="1">
        <v>-1</v>
      </c>
      <c r="V20" s="1">
        <v>0</v>
      </c>
      <c r="W20" s="1">
        <v>100</v>
      </c>
      <c r="X20" s="1">
        <v>100</v>
      </c>
      <c r="Y20" s="1">
        <v>100</v>
      </c>
      <c r="Z20" s="1">
        <v>100</v>
      </c>
      <c r="AA20" s="1">
        <v>100</v>
      </c>
      <c r="AB20" s="1">
        <v>9900</v>
      </c>
      <c r="AC20" s="1">
        <v>0</v>
      </c>
      <c r="AD20" s="1">
        <v>0</v>
      </c>
      <c r="AE20" s="1">
        <v>0</v>
      </c>
      <c r="AF20" s="1">
        <v>30</v>
      </c>
      <c r="AG20" s="1">
        <v>0</v>
      </c>
      <c r="AH20" s="1">
        <v>0</v>
      </c>
      <c r="AI20" s="1">
        <v>0</v>
      </c>
      <c r="AJ20" s="1">
        <v>0</v>
      </c>
      <c r="AK20" s="1">
        <v>100</v>
      </c>
      <c r="AL20" s="1">
        <v>0</v>
      </c>
      <c r="AM20" s="1">
        <v>999</v>
      </c>
      <c r="AN20" s="1">
        <v>0</v>
      </c>
      <c r="AO20" s="1">
        <v>10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3</v>
      </c>
      <c r="BB20" s="1">
        <v>0</v>
      </c>
      <c r="BC20" s="1">
        <v>0</v>
      </c>
      <c r="BD20" s="1">
        <v>4</v>
      </c>
      <c r="BE20" s="1">
        <v>1</v>
      </c>
      <c r="BF20" s="1">
        <v>0</v>
      </c>
      <c r="BG20" s="1">
        <v>6</v>
      </c>
      <c r="BH20" s="1">
        <v>0</v>
      </c>
      <c r="BI20" s="1">
        <v>0</v>
      </c>
      <c r="BJ20" s="1">
        <v>0</v>
      </c>
      <c r="BK20" s="1">
        <v>1</v>
      </c>
      <c r="BL20" s="1">
        <v>0</v>
      </c>
      <c r="BM20" s="1" t="b">
        <v>0</v>
      </c>
      <c r="BN20" s="1" t="b">
        <v>0</v>
      </c>
      <c r="BO20" s="1" t="b">
        <v>0</v>
      </c>
      <c r="BP20" s="1" t="b">
        <v>1</v>
      </c>
      <c r="BQ20" s="1" t="b">
        <v>0</v>
      </c>
      <c r="BR20" s="1" t="b">
        <v>0</v>
      </c>
      <c r="BS20" s="1" t="b">
        <v>0</v>
      </c>
      <c r="BT20" s="1" t="b">
        <v>0</v>
      </c>
      <c r="BU20" s="1" t="s">
        <v>2956</v>
      </c>
      <c r="BV20" s="1" t="s">
        <v>2957</v>
      </c>
    </row>
    <row r="21" spans="1:74" ht="15.75" customHeight="1" x14ac:dyDescent="0.2">
      <c r="A21" s="1">
        <v>210</v>
      </c>
      <c r="B21" s="17" t="s">
        <v>2958</v>
      </c>
      <c r="C21" s="1">
        <v>0</v>
      </c>
      <c r="D21" s="1">
        <v>0</v>
      </c>
      <c r="E21" s="1">
        <v>0</v>
      </c>
      <c r="F21" s="1">
        <v>0</v>
      </c>
      <c r="G21" s="1">
        <v>0.7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-1</v>
      </c>
      <c r="O21" s="1">
        <v>-1</v>
      </c>
      <c r="P21" s="1">
        <v>-1</v>
      </c>
      <c r="Q21" s="1">
        <v>-1</v>
      </c>
      <c r="R21" s="1">
        <v>-1</v>
      </c>
      <c r="S21" s="1">
        <v>-1</v>
      </c>
      <c r="T21" s="1">
        <v>-1</v>
      </c>
      <c r="U21" s="1">
        <v>-1</v>
      </c>
      <c r="V21" s="1">
        <v>0</v>
      </c>
      <c r="W21" s="1">
        <v>100</v>
      </c>
      <c r="X21" s="1">
        <v>100</v>
      </c>
      <c r="Y21" s="1">
        <v>100</v>
      </c>
      <c r="Z21" s="1">
        <v>100</v>
      </c>
      <c r="AA21" s="1">
        <v>100</v>
      </c>
      <c r="AB21" s="1">
        <v>9900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100</v>
      </c>
      <c r="AL21" s="1">
        <v>0</v>
      </c>
      <c r="AM21" s="1">
        <v>45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5</v>
      </c>
      <c r="BB21" s="1">
        <v>0</v>
      </c>
      <c r="BC21" s="1">
        <v>0</v>
      </c>
      <c r="BD21" s="1">
        <v>4</v>
      </c>
      <c r="BE21" s="1">
        <v>1</v>
      </c>
      <c r="BF21" s="1">
        <v>0</v>
      </c>
      <c r="BG21" s="1">
        <v>6</v>
      </c>
      <c r="BH21" s="1">
        <v>0</v>
      </c>
      <c r="BI21" s="1">
        <v>0</v>
      </c>
      <c r="BJ21" s="1">
        <v>0</v>
      </c>
      <c r="BK21" s="1">
        <v>1</v>
      </c>
      <c r="BL21" s="1">
        <v>0</v>
      </c>
      <c r="BM21" s="1" t="b">
        <v>0</v>
      </c>
      <c r="BN21" s="1" t="b">
        <v>0</v>
      </c>
      <c r="BO21" s="1" t="b">
        <v>0</v>
      </c>
      <c r="BP21" s="1" t="b">
        <v>1</v>
      </c>
      <c r="BQ21" s="1" t="b">
        <v>0</v>
      </c>
      <c r="BR21" s="1" t="b">
        <v>0</v>
      </c>
      <c r="BS21" s="1" t="b">
        <v>0</v>
      </c>
      <c r="BT21" s="1" t="b">
        <v>0</v>
      </c>
      <c r="BU21" s="1" t="s">
        <v>2958</v>
      </c>
      <c r="BV21" s="1" t="s">
        <v>2959</v>
      </c>
    </row>
    <row r="22" spans="1:74" ht="15.75" customHeight="1" x14ac:dyDescent="0.2">
      <c r="A22" s="1">
        <v>211</v>
      </c>
      <c r="B22" s="17" t="s">
        <v>2960</v>
      </c>
      <c r="C22" s="1">
        <v>0.4</v>
      </c>
      <c r="D22" s="1">
        <v>0</v>
      </c>
      <c r="E22" s="1">
        <v>0</v>
      </c>
      <c r="F22" s="1">
        <v>0</v>
      </c>
      <c r="G22" s="1">
        <v>1.4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12</v>
      </c>
      <c r="O22" s="1">
        <v>-1</v>
      </c>
      <c r="P22" s="1">
        <v>-1</v>
      </c>
      <c r="Q22" s="1">
        <v>-1</v>
      </c>
      <c r="R22" s="1">
        <v>-1</v>
      </c>
      <c r="S22" s="1">
        <v>-1</v>
      </c>
      <c r="T22" s="1">
        <v>-1</v>
      </c>
      <c r="U22" s="1">
        <v>-1</v>
      </c>
      <c r="V22" s="1">
        <v>0</v>
      </c>
      <c r="W22" s="1">
        <v>100</v>
      </c>
      <c r="X22" s="1">
        <v>100</v>
      </c>
      <c r="Y22" s="1">
        <v>100</v>
      </c>
      <c r="Z22" s="1">
        <v>100</v>
      </c>
      <c r="AA22" s="1">
        <v>100</v>
      </c>
      <c r="AB22" s="1">
        <v>9900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100</v>
      </c>
      <c r="AL22" s="1">
        <v>0</v>
      </c>
      <c r="AM22" s="1">
        <v>45</v>
      </c>
      <c r="AN22" s="1">
        <v>0</v>
      </c>
      <c r="AO22" s="1">
        <v>100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5</v>
      </c>
      <c r="BB22" s="1">
        <v>0</v>
      </c>
      <c r="BC22" s="1">
        <v>0</v>
      </c>
      <c r="BD22" s="1">
        <v>4</v>
      </c>
      <c r="BE22" s="1">
        <v>1</v>
      </c>
      <c r="BF22" s="1">
        <v>0</v>
      </c>
      <c r="BG22" s="1">
        <v>6</v>
      </c>
      <c r="BH22" s="1">
        <v>0</v>
      </c>
      <c r="BI22" s="1">
        <v>0</v>
      </c>
      <c r="BJ22" s="1">
        <v>0</v>
      </c>
      <c r="BK22" s="1">
        <v>1</v>
      </c>
      <c r="BL22" s="1">
        <v>0</v>
      </c>
      <c r="BM22" s="1" t="b">
        <v>0</v>
      </c>
      <c r="BN22" s="1" t="b">
        <v>0</v>
      </c>
      <c r="BO22" s="1" t="b">
        <v>0</v>
      </c>
      <c r="BP22" s="1" t="b">
        <v>1</v>
      </c>
      <c r="BQ22" s="1" t="b">
        <v>0</v>
      </c>
      <c r="BR22" s="1" t="b">
        <v>0</v>
      </c>
      <c r="BS22" s="1" t="b">
        <v>0</v>
      </c>
      <c r="BT22" s="1" t="b">
        <v>0</v>
      </c>
      <c r="BU22" s="1" t="s">
        <v>2960</v>
      </c>
      <c r="BV22" s="1" t="s">
        <v>2961</v>
      </c>
    </row>
    <row r="23" spans="1:74" ht="15.75" customHeight="1" x14ac:dyDescent="0.2">
      <c r="A23" s="1">
        <v>212</v>
      </c>
      <c r="B23" s="17" t="s">
        <v>2962</v>
      </c>
      <c r="C23" s="1">
        <v>0.4</v>
      </c>
      <c r="D23" s="1">
        <v>0</v>
      </c>
      <c r="E23" s="1">
        <v>0</v>
      </c>
      <c r="F23" s="1">
        <v>0</v>
      </c>
      <c r="G23" s="1">
        <v>1.4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13</v>
      </c>
      <c r="O23" s="1">
        <v>-1</v>
      </c>
      <c r="P23" s="1">
        <v>-1</v>
      </c>
      <c r="Q23" s="1">
        <v>-1</v>
      </c>
      <c r="R23" s="1">
        <v>-1</v>
      </c>
      <c r="S23" s="1">
        <v>-1</v>
      </c>
      <c r="T23" s="1">
        <v>-1</v>
      </c>
      <c r="U23" s="1">
        <v>-1</v>
      </c>
      <c r="V23" s="1">
        <v>0</v>
      </c>
      <c r="W23" s="1">
        <v>100</v>
      </c>
      <c r="X23" s="1">
        <v>100</v>
      </c>
      <c r="Y23" s="1">
        <v>100</v>
      </c>
      <c r="Z23" s="1">
        <v>100</v>
      </c>
      <c r="AA23" s="1">
        <v>100</v>
      </c>
      <c r="AB23" s="1">
        <v>9900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100</v>
      </c>
      <c r="AL23" s="1">
        <v>0</v>
      </c>
      <c r="AM23" s="1">
        <v>45</v>
      </c>
      <c r="AN23" s="1">
        <v>0</v>
      </c>
      <c r="AO23" s="1">
        <v>100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5</v>
      </c>
      <c r="BB23" s="1">
        <v>0</v>
      </c>
      <c r="BC23" s="1">
        <v>0</v>
      </c>
      <c r="BD23" s="1">
        <v>4</v>
      </c>
      <c r="BE23" s="1">
        <v>1</v>
      </c>
      <c r="BF23" s="1">
        <v>0</v>
      </c>
      <c r="BG23" s="1">
        <v>6</v>
      </c>
      <c r="BH23" s="1">
        <v>0</v>
      </c>
      <c r="BI23" s="1">
        <v>0</v>
      </c>
      <c r="BJ23" s="1">
        <v>0</v>
      </c>
      <c r="BK23" s="1">
        <v>1</v>
      </c>
      <c r="BL23" s="1">
        <v>0</v>
      </c>
      <c r="BM23" s="1" t="b">
        <v>0</v>
      </c>
      <c r="BN23" s="1" t="b">
        <v>0</v>
      </c>
      <c r="BO23" s="1" t="b">
        <v>0</v>
      </c>
      <c r="BP23" s="1" t="b">
        <v>1</v>
      </c>
      <c r="BQ23" s="1" t="b">
        <v>0</v>
      </c>
      <c r="BR23" s="1" t="b">
        <v>0</v>
      </c>
      <c r="BS23" s="1" t="b">
        <v>0</v>
      </c>
      <c r="BT23" s="1" t="b">
        <v>0</v>
      </c>
      <c r="BU23" s="1" t="s">
        <v>2962</v>
      </c>
      <c r="BV23" s="1" t="s">
        <v>2963</v>
      </c>
    </row>
    <row r="24" spans="1:74" ht="15.75" customHeight="1" x14ac:dyDescent="0.2">
      <c r="A24" s="1">
        <v>213</v>
      </c>
      <c r="B24" s="17" t="s">
        <v>2964</v>
      </c>
      <c r="C24" s="1">
        <v>0</v>
      </c>
      <c r="D24" s="1">
        <v>0</v>
      </c>
      <c r="E24" s="1">
        <v>0</v>
      </c>
      <c r="F24" s="1">
        <v>0</v>
      </c>
      <c r="G24" s="1">
        <v>0.7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-1</v>
      </c>
      <c r="O24" s="1">
        <v>-1</v>
      </c>
      <c r="P24" s="1">
        <v>-1</v>
      </c>
      <c r="Q24" s="1">
        <v>-1</v>
      </c>
      <c r="R24" s="1">
        <v>-1</v>
      </c>
      <c r="S24" s="1">
        <v>-1</v>
      </c>
      <c r="T24" s="1">
        <v>-1</v>
      </c>
      <c r="U24" s="1">
        <v>-1</v>
      </c>
      <c r="V24" s="1">
        <v>0</v>
      </c>
      <c r="W24" s="1">
        <v>100</v>
      </c>
      <c r="X24" s="1">
        <v>100</v>
      </c>
      <c r="Y24" s="1">
        <v>100</v>
      </c>
      <c r="Z24" s="1">
        <v>100</v>
      </c>
      <c r="AA24" s="1">
        <v>100</v>
      </c>
      <c r="AB24" s="1">
        <v>9900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100</v>
      </c>
      <c r="AL24" s="1">
        <v>0</v>
      </c>
      <c r="AM24" s="1">
        <v>45</v>
      </c>
      <c r="AN24" s="1">
        <v>0</v>
      </c>
      <c r="AO24" s="1">
        <v>1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5</v>
      </c>
      <c r="BB24" s="1">
        <v>0</v>
      </c>
      <c r="BC24" s="1">
        <v>0</v>
      </c>
      <c r="BD24" s="1">
        <v>4</v>
      </c>
      <c r="BE24" s="1">
        <v>1</v>
      </c>
      <c r="BF24" s="1">
        <v>0</v>
      </c>
      <c r="BG24" s="1">
        <v>6</v>
      </c>
      <c r="BH24" s="1">
        <v>0</v>
      </c>
      <c r="BI24" s="1">
        <v>0</v>
      </c>
      <c r="BJ24" s="1">
        <v>0</v>
      </c>
      <c r="BK24" s="1">
        <v>1</v>
      </c>
      <c r="BL24" s="1">
        <v>0</v>
      </c>
      <c r="BM24" s="1" t="b">
        <v>0</v>
      </c>
      <c r="BN24" s="1" t="b">
        <v>0</v>
      </c>
      <c r="BO24" s="1" t="b">
        <v>0</v>
      </c>
      <c r="BP24" s="1" t="b">
        <v>1</v>
      </c>
      <c r="BQ24" s="1" t="b">
        <v>0</v>
      </c>
      <c r="BR24" s="1" t="b">
        <v>0</v>
      </c>
      <c r="BS24" s="1" t="b">
        <v>0</v>
      </c>
      <c r="BT24" s="1" t="b">
        <v>0</v>
      </c>
      <c r="BU24" s="1" t="s">
        <v>2964</v>
      </c>
      <c r="BV24" s="1" t="s">
        <v>2965</v>
      </c>
    </row>
    <row r="25" spans="1:74" ht="15.75" customHeight="1" x14ac:dyDescent="0.2">
      <c r="A25" s="1">
        <v>220</v>
      </c>
      <c r="B25" s="17" t="s">
        <v>2966</v>
      </c>
      <c r="C25" s="1">
        <v>0.6</v>
      </c>
      <c r="D25" s="1">
        <v>0</v>
      </c>
      <c r="E25" s="1">
        <v>0</v>
      </c>
      <c r="F25" s="1">
        <v>0</v>
      </c>
      <c r="G25" s="1">
        <v>1.4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8</v>
      </c>
      <c r="O25" s="1">
        <v>-1</v>
      </c>
      <c r="P25" s="1">
        <v>-1</v>
      </c>
      <c r="Q25" s="1">
        <v>-1</v>
      </c>
      <c r="R25" s="1">
        <v>-1</v>
      </c>
      <c r="S25" s="1">
        <v>-1</v>
      </c>
      <c r="T25" s="1">
        <v>-1</v>
      </c>
      <c r="U25" s="1">
        <v>-1</v>
      </c>
      <c r="V25" s="1">
        <v>0</v>
      </c>
      <c r="W25" s="1">
        <v>100</v>
      </c>
      <c r="X25" s="1">
        <v>100</v>
      </c>
      <c r="Y25" s="1">
        <v>100</v>
      </c>
      <c r="Z25" s="1">
        <v>100</v>
      </c>
      <c r="AA25" s="1">
        <v>100</v>
      </c>
      <c r="AB25" s="1">
        <v>9900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100</v>
      </c>
      <c r="AL25" s="1">
        <v>0</v>
      </c>
      <c r="AM25" s="1">
        <v>45</v>
      </c>
      <c r="AN25" s="1">
        <v>0</v>
      </c>
      <c r="AO25" s="1">
        <v>10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5</v>
      </c>
      <c r="BB25" s="1">
        <v>0</v>
      </c>
      <c r="BC25" s="1">
        <v>0</v>
      </c>
      <c r="BD25" s="1">
        <v>4</v>
      </c>
      <c r="BE25" s="1">
        <v>1</v>
      </c>
      <c r="BF25" s="1">
        <v>0</v>
      </c>
      <c r="BG25" s="1">
        <v>6</v>
      </c>
      <c r="BH25" s="1">
        <v>0</v>
      </c>
      <c r="BI25" s="1">
        <v>0</v>
      </c>
      <c r="BJ25" s="1">
        <v>0</v>
      </c>
      <c r="BK25" s="1">
        <v>1</v>
      </c>
      <c r="BL25" s="1">
        <v>0</v>
      </c>
      <c r="BM25" s="1" t="b">
        <v>0</v>
      </c>
      <c r="BN25" s="1" t="b">
        <v>0</v>
      </c>
      <c r="BO25" s="1" t="b">
        <v>0</v>
      </c>
      <c r="BP25" s="1" t="b">
        <v>1</v>
      </c>
      <c r="BQ25" s="1" t="b">
        <v>0</v>
      </c>
      <c r="BR25" s="1" t="b">
        <v>0</v>
      </c>
      <c r="BS25" s="1" t="b">
        <v>0</v>
      </c>
      <c r="BT25" s="1" t="b">
        <v>0</v>
      </c>
      <c r="BU25" s="1" t="s">
        <v>2966</v>
      </c>
      <c r="BV25" s="1" t="s">
        <v>2967</v>
      </c>
    </row>
    <row r="26" spans="1:74" ht="15.75" customHeight="1" x14ac:dyDescent="0.2">
      <c r="A26" s="1">
        <v>221</v>
      </c>
      <c r="B26" s="17" t="s">
        <v>2968</v>
      </c>
      <c r="C26" s="1">
        <v>0.6</v>
      </c>
      <c r="D26" s="1">
        <v>0</v>
      </c>
      <c r="E26" s="1">
        <v>0</v>
      </c>
      <c r="F26" s="1">
        <v>0</v>
      </c>
      <c r="G26" s="1">
        <v>1.4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8</v>
      </c>
      <c r="O26" s="1">
        <v>-1</v>
      </c>
      <c r="P26" s="1">
        <v>-1</v>
      </c>
      <c r="Q26" s="1">
        <v>-1</v>
      </c>
      <c r="R26" s="1">
        <v>-1</v>
      </c>
      <c r="S26" s="1">
        <v>-1</v>
      </c>
      <c r="T26" s="1">
        <v>-1</v>
      </c>
      <c r="U26" s="1">
        <v>-1</v>
      </c>
      <c r="V26" s="1">
        <v>0</v>
      </c>
      <c r="W26" s="1">
        <v>100</v>
      </c>
      <c r="X26" s="1">
        <v>100</v>
      </c>
      <c r="Y26" s="1">
        <v>100</v>
      </c>
      <c r="Z26" s="1">
        <v>100</v>
      </c>
      <c r="AA26" s="1">
        <v>100</v>
      </c>
      <c r="AB26" s="1">
        <v>9900</v>
      </c>
      <c r="AC26" s="1">
        <v>0</v>
      </c>
      <c r="AD26" s="1">
        <v>0</v>
      </c>
      <c r="AE26" s="1">
        <v>0</v>
      </c>
      <c r="AF26" s="1">
        <v>40</v>
      </c>
      <c r="AG26" s="1">
        <v>0</v>
      </c>
      <c r="AH26" s="1">
        <v>0</v>
      </c>
      <c r="AI26" s="1">
        <v>0</v>
      </c>
      <c r="AJ26" s="1">
        <v>0</v>
      </c>
      <c r="AK26" s="1">
        <v>100</v>
      </c>
      <c r="AL26" s="1">
        <v>0</v>
      </c>
      <c r="AM26" s="1">
        <v>45</v>
      </c>
      <c r="AN26" s="1">
        <v>0</v>
      </c>
      <c r="AO26" s="1">
        <v>100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5</v>
      </c>
      <c r="BB26" s="1">
        <v>0</v>
      </c>
      <c r="BC26" s="1">
        <v>0</v>
      </c>
      <c r="BD26" s="1">
        <v>4</v>
      </c>
      <c r="BE26" s="1">
        <v>1</v>
      </c>
      <c r="BF26" s="1">
        <v>0</v>
      </c>
      <c r="BG26" s="1">
        <v>6</v>
      </c>
      <c r="BH26" s="1">
        <v>0</v>
      </c>
      <c r="BI26" s="1">
        <v>0</v>
      </c>
      <c r="BJ26" s="1">
        <v>0</v>
      </c>
      <c r="BK26" s="1">
        <v>1</v>
      </c>
      <c r="BL26" s="1">
        <v>0</v>
      </c>
      <c r="BM26" s="1" t="b">
        <v>0</v>
      </c>
      <c r="BN26" s="1" t="b">
        <v>0</v>
      </c>
      <c r="BO26" s="1" t="b">
        <v>0</v>
      </c>
      <c r="BP26" s="1" t="b">
        <v>1</v>
      </c>
      <c r="BQ26" s="1" t="b">
        <v>0</v>
      </c>
      <c r="BR26" s="1" t="b">
        <v>0</v>
      </c>
      <c r="BS26" s="1" t="b">
        <v>0</v>
      </c>
      <c r="BT26" s="1" t="b">
        <v>0</v>
      </c>
      <c r="BU26" s="1" t="s">
        <v>2968</v>
      </c>
      <c r="BV26" s="1" t="s">
        <v>2969</v>
      </c>
    </row>
    <row r="27" spans="1:74" ht="15.75" customHeight="1" x14ac:dyDescent="0.2">
      <c r="A27" s="1">
        <v>222</v>
      </c>
      <c r="B27" s="17" t="s">
        <v>2970</v>
      </c>
      <c r="C27" s="1">
        <v>0.6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-1</v>
      </c>
      <c r="P27" s="1">
        <v>-1</v>
      </c>
      <c r="Q27" s="1">
        <v>-1</v>
      </c>
      <c r="R27" s="1">
        <v>-1</v>
      </c>
      <c r="S27" s="1">
        <v>-1</v>
      </c>
      <c r="T27" s="1">
        <v>-1</v>
      </c>
      <c r="U27" s="1">
        <v>-1</v>
      </c>
      <c r="V27" s="1">
        <v>0</v>
      </c>
      <c r="W27" s="1">
        <v>100</v>
      </c>
      <c r="X27" s="1">
        <v>100</v>
      </c>
      <c r="Y27" s="1">
        <v>100</v>
      </c>
      <c r="Z27" s="1">
        <v>100</v>
      </c>
      <c r="AA27" s="1">
        <v>100</v>
      </c>
      <c r="AB27" s="1">
        <v>9900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100</v>
      </c>
      <c r="AL27" s="1">
        <v>0</v>
      </c>
      <c r="AM27" s="1">
        <v>45</v>
      </c>
      <c r="AN27" s="1">
        <v>0</v>
      </c>
      <c r="AO27" s="1">
        <v>10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4</v>
      </c>
      <c r="BE27" s="1">
        <v>1</v>
      </c>
      <c r="BF27" s="1">
        <v>0</v>
      </c>
      <c r="BG27" s="1">
        <v>6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 t="b">
        <v>0</v>
      </c>
      <c r="BN27" s="1" t="b">
        <v>0</v>
      </c>
      <c r="BO27" s="1" t="b">
        <v>0</v>
      </c>
      <c r="BP27" s="1" t="b">
        <v>1</v>
      </c>
      <c r="BQ27" s="1" t="b">
        <v>0</v>
      </c>
      <c r="BR27" s="1" t="b">
        <v>0</v>
      </c>
      <c r="BS27" s="1" t="b">
        <v>0</v>
      </c>
      <c r="BT27" s="1" t="b">
        <v>0</v>
      </c>
      <c r="BU27" s="1" t="s">
        <v>2970</v>
      </c>
      <c r="BV27" s="1" t="s">
        <v>2971</v>
      </c>
    </row>
    <row r="28" spans="1:74" ht="15.75" customHeight="1" x14ac:dyDescent="0.2">
      <c r="A28" s="1">
        <v>300</v>
      </c>
      <c r="B28" s="17" t="s">
        <v>2972</v>
      </c>
      <c r="C28" s="1">
        <v>0.6</v>
      </c>
      <c r="D28" s="1">
        <v>0</v>
      </c>
      <c r="E28" s="1">
        <v>0</v>
      </c>
      <c r="F28" s="1">
        <v>0</v>
      </c>
      <c r="G28" s="1">
        <v>0.42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11</v>
      </c>
      <c r="O28" s="1">
        <v>-1</v>
      </c>
      <c r="P28" s="1">
        <v>-1</v>
      </c>
      <c r="Q28" s="1">
        <v>-1</v>
      </c>
      <c r="R28" s="1">
        <v>-1</v>
      </c>
      <c r="S28" s="1">
        <v>-1</v>
      </c>
      <c r="T28" s="1">
        <v>-1</v>
      </c>
      <c r="U28" s="1">
        <v>-1</v>
      </c>
      <c r="V28" s="1">
        <v>0</v>
      </c>
      <c r="W28" s="1">
        <v>100</v>
      </c>
      <c r="X28" s="1">
        <v>100</v>
      </c>
      <c r="Y28" s="1">
        <v>100</v>
      </c>
      <c r="Z28" s="1">
        <v>100</v>
      </c>
      <c r="AA28" s="1">
        <v>100</v>
      </c>
      <c r="AB28" s="1">
        <v>9900</v>
      </c>
      <c r="AC28" s="1">
        <v>0</v>
      </c>
      <c r="AD28" s="1">
        <v>0</v>
      </c>
      <c r="AE28" s="1">
        <v>0</v>
      </c>
      <c r="AF28" s="1">
        <v>30</v>
      </c>
      <c r="AG28" s="1">
        <v>0</v>
      </c>
      <c r="AH28" s="1">
        <v>0</v>
      </c>
      <c r="AI28" s="1">
        <v>0</v>
      </c>
      <c r="AJ28" s="1">
        <v>0</v>
      </c>
      <c r="AK28" s="1">
        <v>100</v>
      </c>
      <c r="AL28" s="1">
        <v>0</v>
      </c>
      <c r="AM28" s="1">
        <v>999</v>
      </c>
      <c r="AN28" s="1">
        <v>0</v>
      </c>
      <c r="AO28" s="1">
        <v>10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3</v>
      </c>
      <c r="BB28" s="1">
        <v>0</v>
      </c>
      <c r="BC28" s="1">
        <v>0</v>
      </c>
      <c r="BD28" s="1">
        <v>4</v>
      </c>
      <c r="BE28" s="1">
        <v>1</v>
      </c>
      <c r="BF28" s="1">
        <v>0</v>
      </c>
      <c r="BG28" s="1">
        <v>6</v>
      </c>
      <c r="BH28" s="1">
        <v>0</v>
      </c>
      <c r="BI28" s="1">
        <v>0</v>
      </c>
      <c r="BJ28" s="1">
        <v>0</v>
      </c>
      <c r="BK28" s="1">
        <v>1</v>
      </c>
      <c r="BL28" s="1">
        <v>0</v>
      </c>
      <c r="BM28" s="1" t="b">
        <v>0</v>
      </c>
      <c r="BN28" s="1" t="b">
        <v>0</v>
      </c>
      <c r="BO28" s="1" t="b">
        <v>0</v>
      </c>
      <c r="BP28" s="1" t="b">
        <v>1</v>
      </c>
      <c r="BQ28" s="1" t="b">
        <v>0</v>
      </c>
      <c r="BR28" s="1" t="b">
        <v>0</v>
      </c>
      <c r="BS28" s="1" t="b">
        <v>0</v>
      </c>
      <c r="BT28" s="1" t="b">
        <v>0</v>
      </c>
      <c r="BU28" s="1" t="s">
        <v>2972</v>
      </c>
      <c r="BV28" s="1" t="s">
        <v>2973</v>
      </c>
    </row>
    <row r="29" spans="1:74" ht="15.75" customHeight="1" x14ac:dyDescent="0.2">
      <c r="A29" s="1">
        <v>301</v>
      </c>
      <c r="B29" s="17" t="s">
        <v>2974</v>
      </c>
      <c r="C29" s="1">
        <v>0.6</v>
      </c>
      <c r="D29" s="1">
        <v>0</v>
      </c>
      <c r="E29" s="1">
        <v>0</v>
      </c>
      <c r="F29" s="1">
        <v>0</v>
      </c>
      <c r="G29" s="1">
        <v>0.6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11</v>
      </c>
      <c r="O29" s="1">
        <v>-1</v>
      </c>
      <c r="P29" s="1">
        <v>-1</v>
      </c>
      <c r="Q29" s="1">
        <v>-1</v>
      </c>
      <c r="R29" s="1">
        <v>-1</v>
      </c>
      <c r="S29" s="1">
        <v>-1</v>
      </c>
      <c r="T29" s="1">
        <v>-1</v>
      </c>
      <c r="U29" s="1">
        <v>-1</v>
      </c>
      <c r="V29" s="1">
        <v>0</v>
      </c>
      <c r="W29" s="1">
        <v>100</v>
      </c>
      <c r="X29" s="1">
        <v>100</v>
      </c>
      <c r="Y29" s="1">
        <v>100</v>
      </c>
      <c r="Z29" s="1">
        <v>100</v>
      </c>
      <c r="AA29" s="1">
        <v>100</v>
      </c>
      <c r="AB29" s="1">
        <v>9900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100</v>
      </c>
      <c r="AL29" s="1">
        <v>0</v>
      </c>
      <c r="AM29" s="1">
        <v>0</v>
      </c>
      <c r="AN29" s="1">
        <v>0</v>
      </c>
      <c r="AO29" s="1">
        <v>10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  <c r="BD29" s="1">
        <v>4</v>
      </c>
      <c r="BE29" s="1">
        <v>1</v>
      </c>
      <c r="BF29" s="1">
        <v>0</v>
      </c>
      <c r="BG29" s="1">
        <v>6</v>
      </c>
      <c r="BH29" s="1">
        <v>0</v>
      </c>
      <c r="BI29" s="1">
        <v>0</v>
      </c>
      <c r="BJ29" s="1">
        <v>0</v>
      </c>
      <c r="BK29" s="1">
        <v>1</v>
      </c>
      <c r="BL29" s="1">
        <v>0</v>
      </c>
      <c r="BM29" s="1" t="b">
        <v>0</v>
      </c>
      <c r="BN29" s="1" t="b">
        <v>0</v>
      </c>
      <c r="BO29" s="1" t="b">
        <v>0</v>
      </c>
      <c r="BP29" s="1" t="b">
        <v>1</v>
      </c>
      <c r="BQ29" s="1" t="b">
        <v>0</v>
      </c>
      <c r="BR29" s="1" t="b">
        <v>0</v>
      </c>
      <c r="BS29" s="1" t="b">
        <v>0</v>
      </c>
      <c r="BT29" s="1" t="b">
        <v>0</v>
      </c>
      <c r="BU29" s="1" t="s">
        <v>2974</v>
      </c>
      <c r="BV29" s="1" t="s">
        <v>2975</v>
      </c>
    </row>
    <row r="30" spans="1:74" ht="15.75" customHeight="1" x14ac:dyDescent="0.2">
      <c r="A30" s="1">
        <v>302</v>
      </c>
      <c r="B30" s="17" t="s">
        <v>2976</v>
      </c>
      <c r="C30" s="1">
        <v>0.6</v>
      </c>
      <c r="D30" s="1">
        <v>0</v>
      </c>
      <c r="E30" s="1">
        <v>0</v>
      </c>
      <c r="F30" s="1">
        <v>0</v>
      </c>
      <c r="G30" s="1">
        <v>0.6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11</v>
      </c>
      <c r="O30" s="1">
        <v>-1</v>
      </c>
      <c r="P30" s="1">
        <v>-1</v>
      </c>
      <c r="Q30" s="1">
        <v>-1</v>
      </c>
      <c r="R30" s="1">
        <v>-1</v>
      </c>
      <c r="S30" s="1">
        <v>-1</v>
      </c>
      <c r="T30" s="1">
        <v>-1</v>
      </c>
      <c r="U30" s="1">
        <v>-1</v>
      </c>
      <c r="V30" s="1">
        <v>0</v>
      </c>
      <c r="W30" s="1">
        <v>100</v>
      </c>
      <c r="X30" s="1">
        <v>100</v>
      </c>
      <c r="Y30" s="1">
        <v>100</v>
      </c>
      <c r="Z30" s="1">
        <v>100</v>
      </c>
      <c r="AA30" s="1">
        <v>100</v>
      </c>
      <c r="AB30" s="1">
        <v>9900</v>
      </c>
      <c r="AC30" s="1">
        <v>0</v>
      </c>
      <c r="AD30" s="1">
        <v>0</v>
      </c>
      <c r="AE30" s="1">
        <v>0</v>
      </c>
      <c r="AF30" s="1">
        <v>30</v>
      </c>
      <c r="AG30" s="1">
        <v>0</v>
      </c>
      <c r="AH30" s="1">
        <v>0</v>
      </c>
      <c r="AI30" s="1">
        <v>0</v>
      </c>
      <c r="AJ30" s="1">
        <v>0</v>
      </c>
      <c r="AK30" s="1">
        <v>100</v>
      </c>
      <c r="AL30" s="1">
        <v>0</v>
      </c>
      <c r="AM30" s="1">
        <v>0</v>
      </c>
      <c r="AN30" s="1">
        <v>0</v>
      </c>
      <c r="AO30" s="1">
        <v>10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4</v>
      </c>
      <c r="BE30" s="1">
        <v>1</v>
      </c>
      <c r="BF30" s="1">
        <v>0</v>
      </c>
      <c r="BG30" s="1">
        <v>6</v>
      </c>
      <c r="BH30" s="1">
        <v>0</v>
      </c>
      <c r="BI30" s="1">
        <v>0</v>
      </c>
      <c r="BJ30" s="1">
        <v>0</v>
      </c>
      <c r="BK30" s="1">
        <v>1</v>
      </c>
      <c r="BL30" s="1">
        <v>0</v>
      </c>
      <c r="BM30" s="1" t="b">
        <v>0</v>
      </c>
      <c r="BN30" s="1" t="b">
        <v>0</v>
      </c>
      <c r="BO30" s="1" t="b">
        <v>0</v>
      </c>
      <c r="BP30" s="1" t="b">
        <v>1</v>
      </c>
      <c r="BQ30" s="1" t="b">
        <v>0</v>
      </c>
      <c r="BR30" s="1" t="b">
        <v>0</v>
      </c>
      <c r="BS30" s="1" t="b">
        <v>0</v>
      </c>
      <c r="BT30" s="1" t="b">
        <v>0</v>
      </c>
      <c r="BU30" s="1" t="s">
        <v>2976</v>
      </c>
      <c r="BV30" s="1" t="s">
        <v>2977</v>
      </c>
    </row>
    <row r="31" spans="1:74" ht="15.75" customHeight="1" x14ac:dyDescent="0.2">
      <c r="A31" s="1">
        <v>303</v>
      </c>
      <c r="B31" s="17" t="s">
        <v>2978</v>
      </c>
      <c r="C31" s="1">
        <v>0.6</v>
      </c>
      <c r="D31" s="1">
        <v>0</v>
      </c>
      <c r="E31" s="1">
        <v>0</v>
      </c>
      <c r="F31" s="1">
        <v>0</v>
      </c>
      <c r="G31" s="1">
        <v>0.6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11</v>
      </c>
      <c r="O31" s="1">
        <v>-1</v>
      </c>
      <c r="P31" s="1">
        <v>-1</v>
      </c>
      <c r="Q31" s="1">
        <v>-1</v>
      </c>
      <c r="R31" s="1">
        <v>-1</v>
      </c>
      <c r="S31" s="1">
        <v>-1</v>
      </c>
      <c r="T31" s="1">
        <v>-1</v>
      </c>
      <c r="U31" s="1">
        <v>-1</v>
      </c>
      <c r="V31" s="1">
        <v>0</v>
      </c>
      <c r="W31" s="1">
        <v>100</v>
      </c>
      <c r="X31" s="1">
        <v>100</v>
      </c>
      <c r="Y31" s="1">
        <v>100</v>
      </c>
      <c r="Z31" s="1">
        <v>100</v>
      </c>
      <c r="AA31" s="1">
        <v>100</v>
      </c>
      <c r="AB31" s="1">
        <v>9900</v>
      </c>
      <c r="AC31" s="1">
        <v>0</v>
      </c>
      <c r="AD31" s="1">
        <v>0</v>
      </c>
      <c r="AE31" s="1">
        <v>0</v>
      </c>
      <c r="AF31" s="1">
        <v>40</v>
      </c>
      <c r="AG31" s="1">
        <v>0</v>
      </c>
      <c r="AH31" s="1">
        <v>0</v>
      </c>
      <c r="AI31" s="1">
        <v>0</v>
      </c>
      <c r="AJ31" s="1">
        <v>0</v>
      </c>
      <c r="AK31" s="1">
        <v>100</v>
      </c>
      <c r="AL31" s="1">
        <v>0</v>
      </c>
      <c r="AM31" s="1">
        <v>0</v>
      </c>
      <c r="AN31" s="1">
        <v>0</v>
      </c>
      <c r="AO31" s="1">
        <v>10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  <c r="BD31" s="1">
        <v>4</v>
      </c>
      <c r="BE31" s="1">
        <v>1</v>
      </c>
      <c r="BF31" s="1">
        <v>0</v>
      </c>
      <c r="BG31" s="1">
        <v>6</v>
      </c>
      <c r="BH31" s="1">
        <v>0</v>
      </c>
      <c r="BI31" s="1">
        <v>0</v>
      </c>
      <c r="BJ31" s="1">
        <v>0</v>
      </c>
      <c r="BK31" s="1">
        <v>1</v>
      </c>
      <c r="BL31" s="1">
        <v>0</v>
      </c>
      <c r="BM31" s="1" t="b">
        <v>0</v>
      </c>
      <c r="BN31" s="1" t="b">
        <v>0</v>
      </c>
      <c r="BO31" s="1" t="b">
        <v>0</v>
      </c>
      <c r="BP31" s="1" t="b">
        <v>1</v>
      </c>
      <c r="BQ31" s="1" t="b">
        <v>0</v>
      </c>
      <c r="BR31" s="1" t="b">
        <v>0</v>
      </c>
      <c r="BS31" s="1" t="b">
        <v>0</v>
      </c>
      <c r="BT31" s="1" t="b">
        <v>0</v>
      </c>
      <c r="BU31" s="1" t="s">
        <v>2978</v>
      </c>
      <c r="BV31" s="1" t="s">
        <v>2979</v>
      </c>
    </row>
    <row r="32" spans="1:74" ht="15.75" customHeight="1" x14ac:dyDescent="0.2">
      <c r="A32" s="1">
        <v>304</v>
      </c>
      <c r="B32" s="17" t="s">
        <v>2980</v>
      </c>
      <c r="C32" s="1">
        <v>0.7</v>
      </c>
      <c r="D32" s="1">
        <v>0</v>
      </c>
      <c r="E32" s="1">
        <v>0</v>
      </c>
      <c r="F32" s="1">
        <v>0</v>
      </c>
      <c r="G32" s="1">
        <v>0.6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8</v>
      </c>
      <c r="O32" s="1">
        <v>-1</v>
      </c>
      <c r="P32" s="1">
        <v>-1</v>
      </c>
      <c r="Q32" s="1">
        <v>-1</v>
      </c>
      <c r="R32" s="1">
        <v>-1</v>
      </c>
      <c r="S32" s="1">
        <v>-1</v>
      </c>
      <c r="T32" s="1">
        <v>-1</v>
      </c>
      <c r="U32" s="1">
        <v>-1</v>
      </c>
      <c r="V32" s="1">
        <v>0</v>
      </c>
      <c r="W32" s="1">
        <v>100</v>
      </c>
      <c r="X32" s="1">
        <v>100</v>
      </c>
      <c r="Y32" s="1">
        <v>100</v>
      </c>
      <c r="Z32" s="1">
        <v>100</v>
      </c>
      <c r="AA32" s="1">
        <v>100</v>
      </c>
      <c r="AB32" s="1">
        <v>9900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100</v>
      </c>
      <c r="AL32" s="1">
        <v>0</v>
      </c>
      <c r="AM32" s="1">
        <v>0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4</v>
      </c>
      <c r="BE32" s="1">
        <v>1</v>
      </c>
      <c r="BF32" s="1">
        <v>0</v>
      </c>
      <c r="BG32" s="1">
        <v>6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 t="b">
        <v>0</v>
      </c>
      <c r="BN32" s="1" t="b">
        <v>0</v>
      </c>
      <c r="BO32" s="1" t="b">
        <v>0</v>
      </c>
      <c r="BP32" s="1" t="b">
        <v>1</v>
      </c>
      <c r="BQ32" s="1" t="b">
        <v>0</v>
      </c>
      <c r="BR32" s="1" t="b">
        <v>0</v>
      </c>
      <c r="BS32" s="1" t="b">
        <v>0</v>
      </c>
      <c r="BT32" s="1" t="b">
        <v>0</v>
      </c>
      <c r="BU32" s="1" t="s">
        <v>2980</v>
      </c>
      <c r="BV32" s="1" t="s">
        <v>2981</v>
      </c>
    </row>
    <row r="33" spans="1:74" ht="15.75" customHeight="1" x14ac:dyDescent="0.2">
      <c r="A33" s="1">
        <v>305</v>
      </c>
      <c r="B33" s="17" t="s">
        <v>2982</v>
      </c>
      <c r="C33" s="1">
        <v>0.7</v>
      </c>
      <c r="D33" s="1">
        <v>0</v>
      </c>
      <c r="E33" s="1">
        <v>0</v>
      </c>
      <c r="F33" s="1">
        <v>0</v>
      </c>
      <c r="G33" s="1">
        <v>0.6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8</v>
      </c>
      <c r="O33" s="1">
        <v>-1</v>
      </c>
      <c r="P33" s="1">
        <v>-1</v>
      </c>
      <c r="Q33" s="1">
        <v>-1</v>
      </c>
      <c r="R33" s="1">
        <v>-1</v>
      </c>
      <c r="S33" s="1">
        <v>-1</v>
      </c>
      <c r="T33" s="1">
        <v>-1</v>
      </c>
      <c r="U33" s="1">
        <v>-1</v>
      </c>
      <c r="V33" s="1">
        <v>0</v>
      </c>
      <c r="W33" s="1">
        <v>100</v>
      </c>
      <c r="X33" s="1">
        <v>100</v>
      </c>
      <c r="Y33" s="1">
        <v>100</v>
      </c>
      <c r="Z33" s="1">
        <v>100</v>
      </c>
      <c r="AA33" s="1">
        <v>100</v>
      </c>
      <c r="AB33" s="1">
        <v>9900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100</v>
      </c>
      <c r="AL33" s="1">
        <v>0</v>
      </c>
      <c r="AM33" s="1">
        <v>999</v>
      </c>
      <c r="AN33" s="1">
        <v>0</v>
      </c>
      <c r="AO33" s="1">
        <v>100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4</v>
      </c>
      <c r="BE33" s="1">
        <v>1</v>
      </c>
      <c r="BF33" s="1">
        <v>0</v>
      </c>
      <c r="BG33" s="1">
        <v>6</v>
      </c>
      <c r="BH33" s="1">
        <v>0</v>
      </c>
      <c r="BI33" s="1">
        <v>0</v>
      </c>
      <c r="BJ33" s="1">
        <v>0</v>
      </c>
      <c r="BK33" s="1">
        <v>1</v>
      </c>
      <c r="BL33" s="1">
        <v>0</v>
      </c>
      <c r="BM33" s="1" t="b">
        <v>0</v>
      </c>
      <c r="BN33" s="1" t="b">
        <v>0</v>
      </c>
      <c r="BO33" s="1" t="b">
        <v>0</v>
      </c>
      <c r="BP33" s="1" t="b">
        <v>1</v>
      </c>
      <c r="BQ33" s="1" t="b">
        <v>0</v>
      </c>
      <c r="BR33" s="1" t="b">
        <v>0</v>
      </c>
      <c r="BS33" s="1" t="b">
        <v>0</v>
      </c>
      <c r="BT33" s="1" t="b">
        <v>0</v>
      </c>
      <c r="BU33" s="1" t="s">
        <v>2982</v>
      </c>
      <c r="BV33" s="1" t="s">
        <v>2983</v>
      </c>
    </row>
    <row r="34" spans="1:74" ht="15.75" customHeight="1" x14ac:dyDescent="0.2">
      <c r="A34" s="1">
        <v>306</v>
      </c>
      <c r="B34" s="17" t="s">
        <v>2984</v>
      </c>
      <c r="C34" s="1">
        <v>0.7</v>
      </c>
      <c r="D34" s="1">
        <v>0</v>
      </c>
      <c r="E34" s="1">
        <v>0</v>
      </c>
      <c r="F34" s="1">
        <v>0</v>
      </c>
      <c r="G34" s="1">
        <v>0.42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10</v>
      </c>
      <c r="O34" s="1">
        <v>-1</v>
      </c>
      <c r="P34" s="1">
        <v>-1</v>
      </c>
      <c r="Q34" s="1">
        <v>-1</v>
      </c>
      <c r="R34" s="1">
        <v>-1</v>
      </c>
      <c r="S34" s="1">
        <v>-1</v>
      </c>
      <c r="T34" s="1">
        <v>-1</v>
      </c>
      <c r="U34" s="1">
        <v>-1</v>
      </c>
      <c r="V34" s="1">
        <v>0</v>
      </c>
      <c r="W34" s="1">
        <v>100</v>
      </c>
      <c r="X34" s="1">
        <v>100</v>
      </c>
      <c r="Y34" s="1">
        <v>100</v>
      </c>
      <c r="Z34" s="1">
        <v>100</v>
      </c>
      <c r="AA34" s="1">
        <v>100</v>
      </c>
      <c r="AB34" s="1">
        <v>9900</v>
      </c>
      <c r="AC34" s="1">
        <v>0</v>
      </c>
      <c r="AD34" s="1">
        <v>0</v>
      </c>
      <c r="AE34" s="1">
        <v>0</v>
      </c>
      <c r="AF34" s="1">
        <v>30</v>
      </c>
      <c r="AG34" s="1">
        <v>0</v>
      </c>
      <c r="AH34" s="1">
        <v>0</v>
      </c>
      <c r="AI34" s="1">
        <v>0</v>
      </c>
      <c r="AJ34" s="1">
        <v>0</v>
      </c>
      <c r="AK34" s="1">
        <v>100</v>
      </c>
      <c r="AL34" s="1">
        <v>0</v>
      </c>
      <c r="AM34" s="1">
        <v>999</v>
      </c>
      <c r="AN34" s="1">
        <v>0</v>
      </c>
      <c r="AO34" s="1">
        <v>10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3</v>
      </c>
      <c r="BB34" s="1">
        <v>0</v>
      </c>
      <c r="BC34" s="1">
        <v>0</v>
      </c>
      <c r="BD34" s="1">
        <v>4</v>
      </c>
      <c r="BE34" s="1">
        <v>1</v>
      </c>
      <c r="BF34" s="1">
        <v>0</v>
      </c>
      <c r="BG34" s="1">
        <v>6</v>
      </c>
      <c r="BH34" s="1">
        <v>0</v>
      </c>
      <c r="BI34" s="1">
        <v>0</v>
      </c>
      <c r="BJ34" s="1">
        <v>0</v>
      </c>
      <c r="BK34" s="1">
        <v>1</v>
      </c>
      <c r="BL34" s="1">
        <v>0</v>
      </c>
      <c r="BM34" s="1" t="b">
        <v>0</v>
      </c>
      <c r="BN34" s="1" t="b">
        <v>0</v>
      </c>
      <c r="BO34" s="1" t="b">
        <v>0</v>
      </c>
      <c r="BP34" s="1" t="b">
        <v>1</v>
      </c>
      <c r="BQ34" s="1" t="b">
        <v>0</v>
      </c>
      <c r="BR34" s="1" t="b">
        <v>0</v>
      </c>
      <c r="BS34" s="1" t="b">
        <v>0</v>
      </c>
      <c r="BT34" s="1" t="b">
        <v>0</v>
      </c>
      <c r="BU34" s="1" t="s">
        <v>2984</v>
      </c>
      <c r="BV34" s="1" t="s">
        <v>2985</v>
      </c>
    </row>
    <row r="35" spans="1:74" ht="15.75" customHeight="1" x14ac:dyDescent="0.2">
      <c r="A35" s="1">
        <v>310</v>
      </c>
      <c r="B35" s="17" t="s">
        <v>2986</v>
      </c>
      <c r="C35" s="1">
        <v>0</v>
      </c>
      <c r="D35" s="1">
        <v>0</v>
      </c>
      <c r="E35" s="1">
        <v>0</v>
      </c>
      <c r="F35" s="1">
        <v>0</v>
      </c>
      <c r="G35" s="1">
        <v>0.7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-1</v>
      </c>
      <c r="O35" s="1">
        <v>-1</v>
      </c>
      <c r="P35" s="1">
        <v>-1</v>
      </c>
      <c r="Q35" s="1">
        <v>-1</v>
      </c>
      <c r="R35" s="1">
        <v>-1</v>
      </c>
      <c r="S35" s="1">
        <v>-1</v>
      </c>
      <c r="T35" s="1">
        <v>-1</v>
      </c>
      <c r="U35" s="1">
        <v>-1</v>
      </c>
      <c r="V35" s="1">
        <v>0</v>
      </c>
      <c r="W35" s="1">
        <v>100</v>
      </c>
      <c r="X35" s="1">
        <v>100</v>
      </c>
      <c r="Y35" s="1">
        <v>100</v>
      </c>
      <c r="Z35" s="1">
        <v>100</v>
      </c>
      <c r="AA35" s="1">
        <v>100</v>
      </c>
      <c r="AB35" s="1">
        <v>9900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100</v>
      </c>
      <c r="AL35" s="1">
        <v>0</v>
      </c>
      <c r="AM35" s="1">
        <v>45</v>
      </c>
      <c r="AN35" s="1">
        <v>0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5</v>
      </c>
      <c r="BB35" s="1">
        <v>0</v>
      </c>
      <c r="BC35" s="1">
        <v>0</v>
      </c>
      <c r="BD35" s="1">
        <v>4</v>
      </c>
      <c r="BE35" s="1">
        <v>1</v>
      </c>
      <c r="BF35" s="1">
        <v>0</v>
      </c>
      <c r="BG35" s="1">
        <v>6</v>
      </c>
      <c r="BH35" s="1">
        <v>0</v>
      </c>
      <c r="BI35" s="1">
        <v>0</v>
      </c>
      <c r="BJ35" s="1">
        <v>0</v>
      </c>
      <c r="BK35" s="1">
        <v>1</v>
      </c>
      <c r="BL35" s="1">
        <v>0</v>
      </c>
      <c r="BM35" s="1" t="b">
        <v>0</v>
      </c>
      <c r="BN35" s="1" t="b">
        <v>0</v>
      </c>
      <c r="BO35" s="1" t="b">
        <v>0</v>
      </c>
      <c r="BP35" s="1" t="b">
        <v>1</v>
      </c>
      <c r="BQ35" s="1" t="b">
        <v>0</v>
      </c>
      <c r="BR35" s="1" t="b">
        <v>0</v>
      </c>
      <c r="BS35" s="1" t="b">
        <v>0</v>
      </c>
      <c r="BT35" s="1" t="b">
        <v>0</v>
      </c>
      <c r="BU35" s="1" t="s">
        <v>2986</v>
      </c>
      <c r="BV35" s="1" t="s">
        <v>2987</v>
      </c>
    </row>
    <row r="36" spans="1:74" ht="15.75" customHeight="1" x14ac:dyDescent="0.2">
      <c r="A36" s="1">
        <v>311</v>
      </c>
      <c r="B36" s="17" t="s">
        <v>2988</v>
      </c>
      <c r="C36" s="1">
        <v>0.4</v>
      </c>
      <c r="D36" s="1">
        <v>0</v>
      </c>
      <c r="E36" s="1">
        <v>0</v>
      </c>
      <c r="F36" s="1">
        <v>0</v>
      </c>
      <c r="G36" s="1">
        <v>1.4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12</v>
      </c>
      <c r="O36" s="1">
        <v>-1</v>
      </c>
      <c r="P36" s="1">
        <v>-1</v>
      </c>
      <c r="Q36" s="1">
        <v>-1</v>
      </c>
      <c r="R36" s="1">
        <v>-1</v>
      </c>
      <c r="S36" s="1">
        <v>-1</v>
      </c>
      <c r="T36" s="1">
        <v>-1</v>
      </c>
      <c r="U36" s="1">
        <v>-1</v>
      </c>
      <c r="V36" s="1">
        <v>0</v>
      </c>
      <c r="W36" s="1">
        <v>100</v>
      </c>
      <c r="X36" s="1">
        <v>100</v>
      </c>
      <c r="Y36" s="1">
        <v>100</v>
      </c>
      <c r="Z36" s="1">
        <v>100</v>
      </c>
      <c r="AA36" s="1">
        <v>100</v>
      </c>
      <c r="AB36" s="1">
        <v>9900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100</v>
      </c>
      <c r="AL36" s="1">
        <v>0</v>
      </c>
      <c r="AM36" s="1">
        <v>45</v>
      </c>
      <c r="AN36" s="1">
        <v>0</v>
      </c>
      <c r="AO36" s="1">
        <v>100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5</v>
      </c>
      <c r="BB36" s="1">
        <v>0</v>
      </c>
      <c r="BC36" s="1">
        <v>0</v>
      </c>
      <c r="BD36" s="1">
        <v>4</v>
      </c>
      <c r="BE36" s="1">
        <v>1</v>
      </c>
      <c r="BF36" s="1">
        <v>0</v>
      </c>
      <c r="BG36" s="1">
        <v>6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 t="b">
        <v>0</v>
      </c>
      <c r="BN36" s="1" t="b">
        <v>0</v>
      </c>
      <c r="BO36" s="1" t="b">
        <v>0</v>
      </c>
      <c r="BP36" s="1" t="b">
        <v>1</v>
      </c>
      <c r="BQ36" s="1" t="b">
        <v>0</v>
      </c>
      <c r="BR36" s="1" t="b">
        <v>0</v>
      </c>
      <c r="BS36" s="1" t="b">
        <v>0</v>
      </c>
      <c r="BT36" s="1" t="b">
        <v>0</v>
      </c>
      <c r="BU36" s="1" t="s">
        <v>2988</v>
      </c>
      <c r="BV36" s="1" t="s">
        <v>2989</v>
      </c>
    </row>
    <row r="37" spans="1:74" ht="15.75" customHeight="1" x14ac:dyDescent="0.2">
      <c r="A37" s="1">
        <v>312</v>
      </c>
      <c r="B37" s="17" t="s">
        <v>2990</v>
      </c>
      <c r="C37" s="1">
        <v>0.4</v>
      </c>
      <c r="D37" s="1">
        <v>0</v>
      </c>
      <c r="E37" s="1">
        <v>0</v>
      </c>
      <c r="F37" s="1">
        <v>0</v>
      </c>
      <c r="G37" s="1">
        <v>1.4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13</v>
      </c>
      <c r="O37" s="1">
        <v>-1</v>
      </c>
      <c r="P37" s="1">
        <v>-1</v>
      </c>
      <c r="Q37" s="1">
        <v>-1</v>
      </c>
      <c r="R37" s="1">
        <v>-1</v>
      </c>
      <c r="S37" s="1">
        <v>-1</v>
      </c>
      <c r="T37" s="1">
        <v>-1</v>
      </c>
      <c r="U37" s="1">
        <v>-1</v>
      </c>
      <c r="V37" s="1">
        <v>0</v>
      </c>
      <c r="W37" s="1">
        <v>100</v>
      </c>
      <c r="X37" s="1">
        <v>100</v>
      </c>
      <c r="Y37" s="1">
        <v>100</v>
      </c>
      <c r="Z37" s="1">
        <v>100</v>
      </c>
      <c r="AA37" s="1">
        <v>100</v>
      </c>
      <c r="AB37" s="1">
        <v>9900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100</v>
      </c>
      <c r="AL37" s="1">
        <v>0</v>
      </c>
      <c r="AM37" s="1">
        <v>45</v>
      </c>
      <c r="AN37" s="1">
        <v>0</v>
      </c>
      <c r="AO37" s="1">
        <v>100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5</v>
      </c>
      <c r="BB37" s="1">
        <v>0</v>
      </c>
      <c r="BC37" s="1">
        <v>0</v>
      </c>
      <c r="BD37" s="1">
        <v>4</v>
      </c>
      <c r="BE37" s="1">
        <v>1</v>
      </c>
      <c r="BF37" s="1">
        <v>0</v>
      </c>
      <c r="BG37" s="1">
        <v>6</v>
      </c>
      <c r="BH37" s="1">
        <v>0</v>
      </c>
      <c r="BI37" s="1">
        <v>0</v>
      </c>
      <c r="BJ37" s="1">
        <v>0</v>
      </c>
      <c r="BK37" s="1">
        <v>1</v>
      </c>
      <c r="BL37" s="1">
        <v>0</v>
      </c>
      <c r="BM37" s="1" t="b">
        <v>0</v>
      </c>
      <c r="BN37" s="1" t="b">
        <v>0</v>
      </c>
      <c r="BO37" s="1" t="b">
        <v>0</v>
      </c>
      <c r="BP37" s="1" t="b">
        <v>1</v>
      </c>
      <c r="BQ37" s="1" t="b">
        <v>0</v>
      </c>
      <c r="BR37" s="1" t="b">
        <v>0</v>
      </c>
      <c r="BS37" s="1" t="b">
        <v>0</v>
      </c>
      <c r="BT37" s="1" t="b">
        <v>0</v>
      </c>
      <c r="BU37" s="1" t="s">
        <v>2990</v>
      </c>
      <c r="BV37" s="1" t="s">
        <v>2991</v>
      </c>
    </row>
    <row r="38" spans="1:74" ht="15.75" customHeight="1" x14ac:dyDescent="0.2">
      <c r="A38" s="1">
        <v>313</v>
      </c>
      <c r="B38" s="17" t="s">
        <v>2992</v>
      </c>
      <c r="C38" s="1">
        <v>0</v>
      </c>
      <c r="D38" s="1">
        <v>0</v>
      </c>
      <c r="E38" s="1">
        <v>0</v>
      </c>
      <c r="F38" s="1">
        <v>0</v>
      </c>
      <c r="G38" s="1">
        <v>0.7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-1</v>
      </c>
      <c r="O38" s="1">
        <v>-1</v>
      </c>
      <c r="P38" s="1">
        <v>-1</v>
      </c>
      <c r="Q38" s="1">
        <v>-1</v>
      </c>
      <c r="R38" s="1">
        <v>-1</v>
      </c>
      <c r="S38" s="1">
        <v>-1</v>
      </c>
      <c r="T38" s="1">
        <v>-1</v>
      </c>
      <c r="U38" s="1">
        <v>-1</v>
      </c>
      <c r="V38" s="1">
        <v>0</v>
      </c>
      <c r="W38" s="1">
        <v>100</v>
      </c>
      <c r="X38" s="1">
        <v>100</v>
      </c>
      <c r="Y38" s="1">
        <v>100</v>
      </c>
      <c r="Z38" s="1">
        <v>100</v>
      </c>
      <c r="AA38" s="1">
        <v>100</v>
      </c>
      <c r="AB38" s="1">
        <v>9900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100</v>
      </c>
      <c r="AL38" s="1">
        <v>0</v>
      </c>
      <c r="AM38" s="1">
        <v>45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5</v>
      </c>
      <c r="BB38" s="1">
        <v>0</v>
      </c>
      <c r="BC38" s="1">
        <v>0</v>
      </c>
      <c r="BD38" s="1">
        <v>4</v>
      </c>
      <c r="BE38" s="1">
        <v>1</v>
      </c>
      <c r="BF38" s="1">
        <v>0</v>
      </c>
      <c r="BG38" s="1">
        <v>6</v>
      </c>
      <c r="BH38" s="1">
        <v>0</v>
      </c>
      <c r="BI38" s="1">
        <v>0</v>
      </c>
      <c r="BJ38" s="1">
        <v>0</v>
      </c>
      <c r="BK38" s="1">
        <v>1</v>
      </c>
      <c r="BL38" s="1">
        <v>0</v>
      </c>
      <c r="BM38" s="1" t="b">
        <v>0</v>
      </c>
      <c r="BN38" s="1" t="b">
        <v>0</v>
      </c>
      <c r="BO38" s="1" t="b">
        <v>0</v>
      </c>
      <c r="BP38" s="1" t="b">
        <v>1</v>
      </c>
      <c r="BQ38" s="1" t="b">
        <v>0</v>
      </c>
      <c r="BR38" s="1" t="b">
        <v>0</v>
      </c>
      <c r="BS38" s="1" t="b">
        <v>0</v>
      </c>
      <c r="BT38" s="1" t="b">
        <v>0</v>
      </c>
      <c r="BU38" s="1" t="s">
        <v>2992</v>
      </c>
      <c r="BV38" s="1" t="s">
        <v>2993</v>
      </c>
    </row>
    <row r="39" spans="1:74" ht="15.75" customHeight="1" x14ac:dyDescent="0.2">
      <c r="A39" s="1">
        <v>320</v>
      </c>
      <c r="B39" s="17" t="s">
        <v>2994</v>
      </c>
      <c r="C39" s="1">
        <v>0.6</v>
      </c>
      <c r="D39" s="1">
        <v>0</v>
      </c>
      <c r="E39" s="1">
        <v>0</v>
      </c>
      <c r="F39" s="1">
        <v>0</v>
      </c>
      <c r="G39" s="1">
        <v>1.4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8</v>
      </c>
      <c r="O39" s="1">
        <v>-1</v>
      </c>
      <c r="P39" s="1">
        <v>-1</v>
      </c>
      <c r="Q39" s="1">
        <v>-1</v>
      </c>
      <c r="R39" s="1">
        <v>-1</v>
      </c>
      <c r="S39" s="1">
        <v>-1</v>
      </c>
      <c r="T39" s="1">
        <v>-1</v>
      </c>
      <c r="U39" s="1">
        <v>-1</v>
      </c>
      <c r="V39" s="1">
        <v>0</v>
      </c>
      <c r="W39" s="1">
        <v>100</v>
      </c>
      <c r="X39" s="1">
        <v>100</v>
      </c>
      <c r="Y39" s="1">
        <v>100</v>
      </c>
      <c r="Z39" s="1">
        <v>100</v>
      </c>
      <c r="AA39" s="1">
        <v>100</v>
      </c>
      <c r="AB39" s="1">
        <v>9900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100</v>
      </c>
      <c r="AL39" s="1">
        <v>0</v>
      </c>
      <c r="AM39" s="1">
        <v>45</v>
      </c>
      <c r="AN39" s="1">
        <v>0</v>
      </c>
      <c r="AO39" s="1">
        <v>10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5</v>
      </c>
      <c r="BB39" s="1">
        <v>0</v>
      </c>
      <c r="BC39" s="1">
        <v>0</v>
      </c>
      <c r="BD39" s="1">
        <v>4</v>
      </c>
      <c r="BE39" s="1">
        <v>1</v>
      </c>
      <c r="BF39" s="1">
        <v>0</v>
      </c>
      <c r="BG39" s="1">
        <v>6</v>
      </c>
      <c r="BH39" s="1">
        <v>0</v>
      </c>
      <c r="BI39" s="1">
        <v>0</v>
      </c>
      <c r="BJ39" s="1">
        <v>0</v>
      </c>
      <c r="BK39" s="1">
        <v>1</v>
      </c>
      <c r="BL39" s="1">
        <v>0</v>
      </c>
      <c r="BM39" s="1" t="b">
        <v>0</v>
      </c>
      <c r="BN39" s="1" t="b">
        <v>0</v>
      </c>
      <c r="BO39" s="1" t="b">
        <v>0</v>
      </c>
      <c r="BP39" s="1" t="b">
        <v>1</v>
      </c>
      <c r="BQ39" s="1" t="b">
        <v>0</v>
      </c>
      <c r="BR39" s="1" t="b">
        <v>0</v>
      </c>
      <c r="BS39" s="1" t="b">
        <v>0</v>
      </c>
      <c r="BT39" s="1" t="b">
        <v>0</v>
      </c>
      <c r="BU39" s="1" t="s">
        <v>2994</v>
      </c>
      <c r="BV39" s="1" t="s">
        <v>2995</v>
      </c>
    </row>
    <row r="40" spans="1:74" ht="15.75" customHeight="1" x14ac:dyDescent="0.2">
      <c r="A40" s="1">
        <v>321</v>
      </c>
      <c r="B40" s="17" t="s">
        <v>2996</v>
      </c>
      <c r="C40" s="1">
        <v>0.6</v>
      </c>
      <c r="D40" s="1">
        <v>0</v>
      </c>
      <c r="E40" s="1">
        <v>0</v>
      </c>
      <c r="F40" s="1">
        <v>0</v>
      </c>
      <c r="G40" s="1">
        <v>1.4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8</v>
      </c>
      <c r="O40" s="1">
        <v>-1</v>
      </c>
      <c r="P40" s="1">
        <v>-1</v>
      </c>
      <c r="Q40" s="1">
        <v>-1</v>
      </c>
      <c r="R40" s="1">
        <v>-1</v>
      </c>
      <c r="S40" s="1">
        <v>-1</v>
      </c>
      <c r="T40" s="1">
        <v>-1</v>
      </c>
      <c r="U40" s="1">
        <v>-1</v>
      </c>
      <c r="V40" s="1">
        <v>0</v>
      </c>
      <c r="W40" s="1">
        <v>100</v>
      </c>
      <c r="X40" s="1">
        <v>100</v>
      </c>
      <c r="Y40" s="1">
        <v>100</v>
      </c>
      <c r="Z40" s="1">
        <v>100</v>
      </c>
      <c r="AA40" s="1">
        <v>100</v>
      </c>
      <c r="AB40" s="1">
        <v>9900</v>
      </c>
      <c r="AC40" s="1">
        <v>0</v>
      </c>
      <c r="AD40" s="1">
        <v>0</v>
      </c>
      <c r="AE40" s="1">
        <v>0</v>
      </c>
      <c r="AF40" s="1">
        <v>40</v>
      </c>
      <c r="AG40" s="1">
        <v>0</v>
      </c>
      <c r="AH40" s="1">
        <v>0</v>
      </c>
      <c r="AI40" s="1">
        <v>0</v>
      </c>
      <c r="AJ40" s="1">
        <v>0</v>
      </c>
      <c r="AK40" s="1">
        <v>100</v>
      </c>
      <c r="AL40" s="1">
        <v>0</v>
      </c>
      <c r="AM40" s="1">
        <v>45</v>
      </c>
      <c r="AN40" s="1">
        <v>0</v>
      </c>
      <c r="AO40" s="1">
        <v>100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5</v>
      </c>
      <c r="BB40" s="1">
        <v>0</v>
      </c>
      <c r="BC40" s="1">
        <v>0</v>
      </c>
      <c r="BD40" s="1">
        <v>4</v>
      </c>
      <c r="BE40" s="1">
        <v>1</v>
      </c>
      <c r="BF40" s="1">
        <v>0</v>
      </c>
      <c r="BG40" s="1">
        <v>6</v>
      </c>
      <c r="BH40" s="1">
        <v>0</v>
      </c>
      <c r="BI40" s="1">
        <v>0</v>
      </c>
      <c r="BJ40" s="1">
        <v>0</v>
      </c>
      <c r="BK40" s="1">
        <v>1</v>
      </c>
      <c r="BL40" s="1">
        <v>0</v>
      </c>
      <c r="BM40" s="1" t="b">
        <v>0</v>
      </c>
      <c r="BN40" s="1" t="b">
        <v>0</v>
      </c>
      <c r="BO40" s="1" t="b">
        <v>0</v>
      </c>
      <c r="BP40" s="1" t="b">
        <v>1</v>
      </c>
      <c r="BQ40" s="1" t="b">
        <v>0</v>
      </c>
      <c r="BR40" s="1" t="b">
        <v>0</v>
      </c>
      <c r="BS40" s="1" t="b">
        <v>0</v>
      </c>
      <c r="BT40" s="1" t="b">
        <v>0</v>
      </c>
      <c r="BU40" s="1" t="s">
        <v>2996</v>
      </c>
      <c r="BV40" s="1" t="s">
        <v>2997</v>
      </c>
    </row>
    <row r="41" spans="1:74" ht="15.75" customHeight="1" x14ac:dyDescent="0.2">
      <c r="A41" s="1">
        <v>322</v>
      </c>
      <c r="B41" s="17" t="s">
        <v>2998</v>
      </c>
      <c r="C41" s="1">
        <v>0.6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10</v>
      </c>
      <c r="O41" s="1">
        <v>-1</v>
      </c>
      <c r="P41" s="1">
        <v>-1</v>
      </c>
      <c r="Q41" s="1">
        <v>-1</v>
      </c>
      <c r="R41" s="1">
        <v>-1</v>
      </c>
      <c r="S41" s="1">
        <v>-1</v>
      </c>
      <c r="T41" s="1">
        <v>-1</v>
      </c>
      <c r="U41" s="1">
        <v>-1</v>
      </c>
      <c r="V41" s="1">
        <v>0</v>
      </c>
      <c r="W41" s="1">
        <v>100</v>
      </c>
      <c r="X41" s="1">
        <v>100</v>
      </c>
      <c r="Y41" s="1">
        <v>100</v>
      </c>
      <c r="Z41" s="1">
        <v>100</v>
      </c>
      <c r="AA41" s="1">
        <v>100</v>
      </c>
      <c r="AB41" s="1">
        <v>9900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100</v>
      </c>
      <c r="AL41" s="1">
        <v>0</v>
      </c>
      <c r="AM41" s="1">
        <v>45</v>
      </c>
      <c r="AN41" s="1">
        <v>0</v>
      </c>
      <c r="AO41" s="1">
        <v>10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4</v>
      </c>
      <c r="BE41" s="1">
        <v>1</v>
      </c>
      <c r="BF41" s="1">
        <v>0</v>
      </c>
      <c r="BG41" s="1">
        <v>6</v>
      </c>
      <c r="BH41" s="1">
        <v>0</v>
      </c>
      <c r="BI41" s="1">
        <v>0</v>
      </c>
      <c r="BJ41" s="1">
        <v>0</v>
      </c>
      <c r="BK41" s="1">
        <v>1</v>
      </c>
      <c r="BL41" s="1">
        <v>0</v>
      </c>
      <c r="BM41" s="1" t="b">
        <v>0</v>
      </c>
      <c r="BN41" s="1" t="b">
        <v>0</v>
      </c>
      <c r="BO41" s="1" t="b">
        <v>0</v>
      </c>
      <c r="BP41" s="1" t="b">
        <v>1</v>
      </c>
      <c r="BQ41" s="1" t="b">
        <v>0</v>
      </c>
      <c r="BR41" s="1" t="b">
        <v>0</v>
      </c>
      <c r="BS41" s="1" t="b">
        <v>0</v>
      </c>
      <c r="BT41" s="1" t="b">
        <v>0</v>
      </c>
      <c r="BU41" s="1" t="s">
        <v>2998</v>
      </c>
      <c r="BV41" s="1" t="s">
        <v>2999</v>
      </c>
    </row>
    <row r="42" spans="1:74" ht="15.75" customHeight="1" x14ac:dyDescent="0.2">
      <c r="A42" s="1">
        <v>1050</v>
      </c>
      <c r="B42" s="17" t="s">
        <v>3000</v>
      </c>
      <c r="C42" s="1">
        <v>0</v>
      </c>
      <c r="D42" s="1">
        <v>0</v>
      </c>
      <c r="E42" s="1">
        <v>0</v>
      </c>
      <c r="F42" s="1">
        <v>0</v>
      </c>
      <c r="G42" s="1">
        <v>0.3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100</v>
      </c>
      <c r="X42" s="1">
        <v>100</v>
      </c>
      <c r="Y42" s="1">
        <v>100</v>
      </c>
      <c r="Z42" s="1">
        <v>100</v>
      </c>
      <c r="AA42" s="1">
        <v>100</v>
      </c>
      <c r="AB42" s="1">
        <v>100</v>
      </c>
      <c r="AC42" s="1">
        <v>100</v>
      </c>
      <c r="AD42" s="1">
        <v>0</v>
      </c>
      <c r="AE42" s="1">
        <v>0</v>
      </c>
      <c r="AF42" s="1">
        <v>100</v>
      </c>
      <c r="AG42" s="1">
        <v>0</v>
      </c>
      <c r="AH42" s="1">
        <v>0</v>
      </c>
      <c r="AI42" s="1">
        <v>0</v>
      </c>
      <c r="AJ42" s="1">
        <v>10</v>
      </c>
      <c r="AK42" s="1">
        <v>1</v>
      </c>
      <c r="AL42" s="1">
        <v>0</v>
      </c>
      <c r="AM42" s="1">
        <v>20</v>
      </c>
      <c r="AN42" s="1">
        <v>0</v>
      </c>
      <c r="AO42" s="1">
        <v>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8</v>
      </c>
      <c r="BB42" s="1">
        <v>1</v>
      </c>
      <c r="BC42" s="1">
        <v>0</v>
      </c>
      <c r="BD42" s="1">
        <v>3</v>
      </c>
      <c r="BE42" s="1">
        <v>1</v>
      </c>
      <c r="BF42" s="1">
        <v>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 t="b">
        <v>0</v>
      </c>
      <c r="BN42" s="1" t="b">
        <v>0</v>
      </c>
      <c r="BO42" s="1" t="b">
        <v>0</v>
      </c>
      <c r="BP42" s="1" t="b">
        <v>0</v>
      </c>
      <c r="BQ42" s="1" t="b">
        <v>0</v>
      </c>
      <c r="BR42" s="1" t="b">
        <v>1</v>
      </c>
      <c r="BS42" s="1" t="b">
        <v>0</v>
      </c>
      <c r="BT42" s="1" t="b">
        <v>0</v>
      </c>
      <c r="BU42" s="1" t="s">
        <v>3000</v>
      </c>
      <c r="BV42" s="1" t="s">
        <v>3001</v>
      </c>
    </row>
    <row r="43" spans="1:74" ht="15.75" customHeight="1" x14ac:dyDescent="0.2">
      <c r="A43" s="1">
        <v>1051</v>
      </c>
      <c r="B43" s="17" t="s">
        <v>3002</v>
      </c>
      <c r="C43" s="1">
        <v>0</v>
      </c>
      <c r="D43" s="1">
        <v>0</v>
      </c>
      <c r="E43" s="1">
        <v>0</v>
      </c>
      <c r="F43" s="1">
        <v>0</v>
      </c>
      <c r="G43" s="1">
        <v>0.3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100</v>
      </c>
      <c r="X43" s="1">
        <v>100</v>
      </c>
      <c r="Y43" s="1">
        <v>100</v>
      </c>
      <c r="Z43" s="1">
        <v>100</v>
      </c>
      <c r="AA43" s="1">
        <v>100</v>
      </c>
      <c r="AB43" s="1">
        <v>100</v>
      </c>
      <c r="AC43" s="1">
        <v>100</v>
      </c>
      <c r="AD43" s="1">
        <v>0</v>
      </c>
      <c r="AE43" s="1">
        <v>0</v>
      </c>
      <c r="AF43" s="1">
        <v>60</v>
      </c>
      <c r="AG43" s="1">
        <v>0</v>
      </c>
      <c r="AH43" s="1">
        <v>0</v>
      </c>
      <c r="AI43" s="1">
        <v>0</v>
      </c>
      <c r="AJ43" s="1">
        <v>10</v>
      </c>
      <c r="AK43" s="1">
        <v>1</v>
      </c>
      <c r="AL43" s="1">
        <v>0</v>
      </c>
      <c r="AM43" s="1">
        <v>20</v>
      </c>
      <c r="AN43" s="1">
        <v>0</v>
      </c>
      <c r="AO43" s="1">
        <v>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8</v>
      </c>
      <c r="BB43" s="1">
        <v>1</v>
      </c>
      <c r="BC43" s="1">
        <v>0</v>
      </c>
      <c r="BD43" s="1">
        <v>3</v>
      </c>
      <c r="BE43" s="1">
        <v>1</v>
      </c>
      <c r="BF43" s="1">
        <v>2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 t="b">
        <v>0</v>
      </c>
      <c r="BN43" s="1" t="b">
        <v>0</v>
      </c>
      <c r="BO43" s="1" t="b">
        <v>0</v>
      </c>
      <c r="BP43" s="1" t="b">
        <v>0</v>
      </c>
      <c r="BQ43" s="1" t="b">
        <v>0</v>
      </c>
      <c r="BR43" s="1" t="b">
        <v>1</v>
      </c>
      <c r="BS43" s="1" t="b">
        <v>0</v>
      </c>
      <c r="BT43" s="1" t="b">
        <v>0</v>
      </c>
      <c r="BU43" s="1" t="s">
        <v>3002</v>
      </c>
      <c r="BV43" s="1" t="s">
        <v>3003</v>
      </c>
    </row>
    <row r="44" spans="1:74" ht="15.75" customHeight="1" x14ac:dyDescent="0.2">
      <c r="A44" s="1">
        <v>1052</v>
      </c>
      <c r="B44" s="17" t="s">
        <v>3004</v>
      </c>
      <c r="C44" s="1">
        <v>0</v>
      </c>
      <c r="D44" s="1">
        <v>0</v>
      </c>
      <c r="E44" s="1">
        <v>0</v>
      </c>
      <c r="F44" s="1">
        <v>0</v>
      </c>
      <c r="G44" s="1">
        <v>0.5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100</v>
      </c>
      <c r="X44" s="1">
        <v>100</v>
      </c>
      <c r="Y44" s="1">
        <v>100</v>
      </c>
      <c r="Z44" s="1">
        <v>100</v>
      </c>
      <c r="AA44" s="1">
        <v>100</v>
      </c>
      <c r="AB44" s="1">
        <v>100</v>
      </c>
      <c r="AC44" s="1">
        <v>100</v>
      </c>
      <c r="AD44" s="1">
        <v>0</v>
      </c>
      <c r="AE44" s="1">
        <v>0</v>
      </c>
      <c r="AF44" s="1">
        <v>0</v>
      </c>
      <c r="AG44" s="1">
        <v>0</v>
      </c>
      <c r="AH44" s="1">
        <v>180</v>
      </c>
      <c r="AI44" s="1">
        <v>0</v>
      </c>
      <c r="AJ44" s="1">
        <v>30</v>
      </c>
      <c r="AK44" s="1">
        <v>1</v>
      </c>
      <c r="AL44" s="1">
        <v>0</v>
      </c>
      <c r="AM44" s="1">
        <v>20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2</v>
      </c>
      <c r="BB44" s="1">
        <v>1</v>
      </c>
      <c r="BC44" s="1">
        <v>0</v>
      </c>
      <c r="BD44" s="1">
        <v>4</v>
      </c>
      <c r="BE44" s="1">
        <v>2</v>
      </c>
      <c r="BF44" s="1">
        <v>0</v>
      </c>
      <c r="BG44" s="1">
        <v>6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 t="b">
        <v>0</v>
      </c>
      <c r="BN44" s="1" t="b">
        <v>0</v>
      </c>
      <c r="BO44" s="1" t="b">
        <v>0</v>
      </c>
      <c r="BP44" s="1" t="b">
        <v>0</v>
      </c>
      <c r="BQ44" s="1" t="b">
        <v>0</v>
      </c>
      <c r="BR44" s="1" t="b">
        <v>0</v>
      </c>
      <c r="BS44" s="1" t="b">
        <v>0</v>
      </c>
      <c r="BT44" s="1" t="b">
        <v>0</v>
      </c>
      <c r="BU44" s="1" t="s">
        <v>3004</v>
      </c>
      <c r="BV44" s="1" t="s">
        <v>3005</v>
      </c>
    </row>
    <row r="45" spans="1:74" ht="15.75" customHeight="1" x14ac:dyDescent="0.2">
      <c r="A45" s="1">
        <v>1053</v>
      </c>
      <c r="B45" s="17" t="s">
        <v>3006</v>
      </c>
      <c r="C45" s="1">
        <v>0</v>
      </c>
      <c r="D45" s="1">
        <v>0</v>
      </c>
      <c r="E45" s="1">
        <v>0</v>
      </c>
      <c r="F45" s="1">
        <v>0</v>
      </c>
      <c r="G45" s="1">
        <v>0.3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100</v>
      </c>
      <c r="X45" s="1">
        <v>100</v>
      </c>
      <c r="Y45" s="1">
        <v>100</v>
      </c>
      <c r="Z45" s="1">
        <v>100</v>
      </c>
      <c r="AA45" s="1">
        <v>100</v>
      </c>
      <c r="AB45" s="1">
        <v>100</v>
      </c>
      <c r="AC45" s="1">
        <v>100</v>
      </c>
      <c r="AD45" s="1">
        <v>0</v>
      </c>
      <c r="AE45" s="1">
        <v>0</v>
      </c>
      <c r="AF45" s="1">
        <v>150</v>
      </c>
      <c r="AG45" s="1">
        <v>0</v>
      </c>
      <c r="AH45" s="1">
        <v>0</v>
      </c>
      <c r="AI45" s="1">
        <v>0</v>
      </c>
      <c r="AJ45" s="1">
        <v>10</v>
      </c>
      <c r="AK45" s="1">
        <v>1</v>
      </c>
      <c r="AL45" s="1">
        <v>0</v>
      </c>
      <c r="AM45" s="1">
        <v>20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1</v>
      </c>
      <c r="BC45" s="1">
        <v>0</v>
      </c>
      <c r="BD45" s="1">
        <v>3</v>
      </c>
      <c r="BE45" s="1">
        <v>1</v>
      </c>
      <c r="BF45" s="1">
        <v>2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 t="b">
        <v>0</v>
      </c>
      <c r="BN45" s="1" t="b">
        <v>0</v>
      </c>
      <c r="BO45" s="1" t="b">
        <v>0</v>
      </c>
      <c r="BP45" s="1" t="b">
        <v>0</v>
      </c>
      <c r="BQ45" s="1" t="b">
        <v>0</v>
      </c>
      <c r="BR45" s="1" t="b">
        <v>1</v>
      </c>
      <c r="BS45" s="1" t="b">
        <v>0</v>
      </c>
      <c r="BT45" s="1" t="b">
        <v>0</v>
      </c>
      <c r="BU45" s="1" t="s">
        <v>3006</v>
      </c>
      <c r="BV45" s="1" t="s">
        <v>3007</v>
      </c>
    </row>
    <row r="46" spans="1:74" ht="15.75" customHeight="1" x14ac:dyDescent="0.2">
      <c r="A46" s="1">
        <v>1054</v>
      </c>
      <c r="B46" s="17" t="s">
        <v>3008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100</v>
      </c>
      <c r="X46" s="1">
        <v>100</v>
      </c>
      <c r="Y46" s="1">
        <v>100</v>
      </c>
      <c r="Z46" s="1">
        <v>100</v>
      </c>
      <c r="AA46" s="1">
        <v>100</v>
      </c>
      <c r="AB46" s="1">
        <v>100</v>
      </c>
      <c r="AC46" s="1">
        <v>100</v>
      </c>
      <c r="AD46" s="1">
        <v>0</v>
      </c>
      <c r="AE46" s="1">
        <v>0</v>
      </c>
      <c r="AF46" s="1">
        <v>0</v>
      </c>
      <c r="AG46" s="1">
        <v>0</v>
      </c>
      <c r="AH46" s="1">
        <v>250</v>
      </c>
      <c r="AI46" s="1">
        <v>0</v>
      </c>
      <c r="AJ46" s="1">
        <v>30</v>
      </c>
      <c r="AK46" s="1">
        <v>1</v>
      </c>
      <c r="AL46" s="1">
        <v>0</v>
      </c>
      <c r="AM46" s="1">
        <v>20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3</v>
      </c>
      <c r="BB46" s="1">
        <v>1</v>
      </c>
      <c r="BC46" s="1">
        <v>0</v>
      </c>
      <c r="BD46" s="1">
        <v>4</v>
      </c>
      <c r="BE46" s="1">
        <v>2</v>
      </c>
      <c r="BF46" s="1">
        <v>0</v>
      </c>
      <c r="BG46" s="1">
        <v>6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 t="b">
        <v>0</v>
      </c>
      <c r="BN46" s="1" t="b">
        <v>0</v>
      </c>
      <c r="BO46" s="1" t="b">
        <v>0</v>
      </c>
      <c r="BP46" s="1" t="b">
        <v>0</v>
      </c>
      <c r="BQ46" s="1" t="b">
        <v>0</v>
      </c>
      <c r="BR46" s="1" t="b">
        <v>0</v>
      </c>
      <c r="BS46" s="1" t="b">
        <v>0</v>
      </c>
      <c r="BT46" s="1" t="b">
        <v>0</v>
      </c>
      <c r="BU46" s="1" t="s">
        <v>3008</v>
      </c>
      <c r="BV46" s="1" t="s">
        <v>3009</v>
      </c>
    </row>
    <row r="47" spans="1:74" ht="15.75" customHeight="1" x14ac:dyDescent="0.2">
      <c r="A47" s="1">
        <v>1100</v>
      </c>
      <c r="B47" s="17" t="s">
        <v>3010</v>
      </c>
      <c r="C47" s="1">
        <v>0</v>
      </c>
      <c r="D47" s="1">
        <v>0</v>
      </c>
      <c r="E47" s="1">
        <v>0</v>
      </c>
      <c r="F47" s="1">
        <v>0</v>
      </c>
      <c r="G47" s="1">
        <v>1.2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100</v>
      </c>
      <c r="X47" s="1">
        <v>100</v>
      </c>
      <c r="Y47" s="1">
        <v>100</v>
      </c>
      <c r="Z47" s="1">
        <v>100</v>
      </c>
      <c r="AA47" s="1">
        <v>100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500</v>
      </c>
      <c r="AK47" s="1">
        <v>100</v>
      </c>
      <c r="AL47" s="1">
        <v>0</v>
      </c>
      <c r="AM47" s="1">
        <v>80</v>
      </c>
      <c r="AN47" s="1">
        <v>0</v>
      </c>
      <c r="AO47" s="1">
        <v>20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5</v>
      </c>
      <c r="BB47" s="1">
        <v>0</v>
      </c>
      <c r="BC47" s="1">
        <v>0</v>
      </c>
      <c r="BD47" s="1">
        <v>4</v>
      </c>
      <c r="BE47" s="1">
        <v>1</v>
      </c>
      <c r="BF47" s="1">
        <v>0</v>
      </c>
      <c r="BG47" s="1">
        <v>6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 t="b">
        <v>0</v>
      </c>
      <c r="BN47" s="1" t="b">
        <v>0</v>
      </c>
      <c r="BO47" s="1" t="b">
        <v>0</v>
      </c>
      <c r="BP47" s="1" t="b">
        <v>0</v>
      </c>
      <c r="BQ47" s="1" t="b">
        <v>0</v>
      </c>
      <c r="BR47" s="1" t="b">
        <v>0</v>
      </c>
      <c r="BS47" s="1" t="b">
        <v>0</v>
      </c>
      <c r="BT47" s="1" t="b">
        <v>0</v>
      </c>
      <c r="BU47" s="1" t="s">
        <v>3010</v>
      </c>
      <c r="BV47" s="1" t="s">
        <v>3011</v>
      </c>
    </row>
    <row r="48" spans="1:74" ht="15.75" customHeight="1" x14ac:dyDescent="0.2">
      <c r="A48" s="1">
        <v>2000</v>
      </c>
      <c r="B48" s="17" t="s">
        <v>3012</v>
      </c>
      <c r="C48" s="1">
        <v>0</v>
      </c>
      <c r="D48" s="1">
        <v>0</v>
      </c>
      <c r="E48" s="1">
        <v>0</v>
      </c>
      <c r="F48" s="1">
        <v>0</v>
      </c>
      <c r="G48" s="1">
        <v>0.3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100</v>
      </c>
      <c r="X48" s="1">
        <v>100</v>
      </c>
      <c r="Y48" s="1">
        <v>100</v>
      </c>
      <c r="Z48" s="1">
        <v>100</v>
      </c>
      <c r="AA48" s="1">
        <v>100</v>
      </c>
      <c r="AB48" s="1">
        <v>100</v>
      </c>
      <c r="AC48" s="1">
        <v>100</v>
      </c>
      <c r="AD48" s="1">
        <v>0</v>
      </c>
      <c r="AE48" s="1">
        <v>100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8</v>
      </c>
      <c r="BB48" s="1">
        <v>1</v>
      </c>
      <c r="BC48" s="1">
        <v>0</v>
      </c>
      <c r="BD48" s="1">
        <v>3</v>
      </c>
      <c r="BE48" s="1">
        <v>1</v>
      </c>
      <c r="BF48" s="1">
        <v>2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 t="b">
        <v>0</v>
      </c>
      <c r="BN48" s="1" t="b">
        <v>0</v>
      </c>
      <c r="BO48" s="1" t="b">
        <v>0</v>
      </c>
      <c r="BP48" s="1" t="b">
        <v>0</v>
      </c>
      <c r="BQ48" s="1" t="b">
        <v>0</v>
      </c>
      <c r="BR48" s="1" t="b">
        <v>1</v>
      </c>
      <c r="BS48" s="1" t="b">
        <v>0</v>
      </c>
      <c r="BT48" s="1" t="b">
        <v>0</v>
      </c>
      <c r="BU48" s="1" t="s">
        <v>3012</v>
      </c>
      <c r="BV48" s="1" t="s">
        <v>3013</v>
      </c>
    </row>
    <row r="49" spans="1:74" ht="15.75" customHeight="1" x14ac:dyDescent="0.2">
      <c r="A49" s="1">
        <v>2001</v>
      </c>
      <c r="B49" s="17" t="s">
        <v>3014</v>
      </c>
      <c r="C49" s="1">
        <v>0</v>
      </c>
      <c r="D49" s="1">
        <v>0</v>
      </c>
      <c r="E49" s="1">
        <v>0</v>
      </c>
      <c r="F49" s="1">
        <v>0</v>
      </c>
      <c r="G49" s="1">
        <v>0.4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100</v>
      </c>
      <c r="X49" s="1">
        <v>100</v>
      </c>
      <c r="Y49" s="1">
        <v>100</v>
      </c>
      <c r="Z49" s="1">
        <v>100</v>
      </c>
      <c r="AA49" s="1">
        <v>100</v>
      </c>
      <c r="AB49" s="1">
        <v>100</v>
      </c>
      <c r="AC49" s="1">
        <v>100</v>
      </c>
      <c r="AD49" s="1">
        <v>0</v>
      </c>
      <c r="AE49" s="1">
        <v>100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1</v>
      </c>
      <c r="BC49" s="1">
        <v>0</v>
      </c>
      <c r="BD49" s="1">
        <v>3</v>
      </c>
      <c r="BE49" s="1">
        <v>1</v>
      </c>
      <c r="BF49" s="1">
        <v>2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 t="b">
        <v>0</v>
      </c>
      <c r="BN49" s="1" t="b">
        <v>0</v>
      </c>
      <c r="BO49" s="1" t="b">
        <v>0</v>
      </c>
      <c r="BP49" s="1" t="b">
        <v>0</v>
      </c>
      <c r="BQ49" s="1" t="b">
        <v>0</v>
      </c>
      <c r="BR49" s="1" t="b">
        <v>1</v>
      </c>
      <c r="BS49" s="1" t="b">
        <v>0</v>
      </c>
      <c r="BT49" s="1" t="b">
        <v>0</v>
      </c>
      <c r="BU49" s="1" t="s">
        <v>3014</v>
      </c>
      <c r="BV49" s="1" t="s">
        <v>3015</v>
      </c>
    </row>
    <row r="50" spans="1:74" ht="15.75" customHeight="1" x14ac:dyDescent="0.2">
      <c r="A50" s="1">
        <v>2002</v>
      </c>
      <c r="B50" s="17" t="s">
        <v>3016</v>
      </c>
      <c r="C50" s="1">
        <v>0</v>
      </c>
      <c r="D50" s="1">
        <v>0</v>
      </c>
      <c r="E50" s="1">
        <v>0</v>
      </c>
      <c r="F50" s="1">
        <v>0</v>
      </c>
      <c r="G50" s="1">
        <v>0.3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100</v>
      </c>
      <c r="X50" s="1">
        <v>100</v>
      </c>
      <c r="Y50" s="1">
        <v>100</v>
      </c>
      <c r="Z50" s="1">
        <v>100</v>
      </c>
      <c r="AA50" s="1">
        <v>100</v>
      </c>
      <c r="AB50" s="1">
        <v>100</v>
      </c>
      <c r="AC50" s="1">
        <v>100</v>
      </c>
      <c r="AD50" s="1">
        <v>0</v>
      </c>
      <c r="AE50" s="1">
        <v>100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8</v>
      </c>
      <c r="BB50" s="1">
        <v>1</v>
      </c>
      <c r="BC50" s="1">
        <v>0</v>
      </c>
      <c r="BD50" s="1">
        <v>3</v>
      </c>
      <c r="BE50" s="1">
        <v>1</v>
      </c>
      <c r="BF50" s="1">
        <v>2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 t="b">
        <v>0</v>
      </c>
      <c r="BN50" s="1" t="b">
        <v>0</v>
      </c>
      <c r="BO50" s="1" t="b">
        <v>0</v>
      </c>
      <c r="BP50" s="1" t="b">
        <v>0</v>
      </c>
      <c r="BQ50" s="1" t="b">
        <v>0</v>
      </c>
      <c r="BR50" s="1" t="b">
        <v>1</v>
      </c>
      <c r="BS50" s="1" t="b">
        <v>0</v>
      </c>
      <c r="BT50" s="1" t="b">
        <v>0</v>
      </c>
      <c r="BU50" s="1" t="s">
        <v>3016</v>
      </c>
      <c r="BV50" s="1" t="s">
        <v>3017</v>
      </c>
    </row>
    <row r="51" spans="1:74" ht="15.75" customHeight="1" x14ac:dyDescent="0.2">
      <c r="A51" s="1">
        <v>2003</v>
      </c>
      <c r="B51" s="17" t="s">
        <v>3018</v>
      </c>
      <c r="C51" s="1">
        <v>0</v>
      </c>
      <c r="D51" s="1">
        <v>0</v>
      </c>
      <c r="E51" s="1">
        <v>0</v>
      </c>
      <c r="F51" s="1">
        <v>0</v>
      </c>
      <c r="G51" s="1">
        <v>0.3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100</v>
      </c>
      <c r="X51" s="1">
        <v>100</v>
      </c>
      <c r="Y51" s="1">
        <v>100</v>
      </c>
      <c r="Z51" s="1">
        <v>100</v>
      </c>
      <c r="AA51" s="1">
        <v>100</v>
      </c>
      <c r="AB51" s="1">
        <v>100</v>
      </c>
      <c r="AC51" s="1">
        <v>100</v>
      </c>
      <c r="AD51" s="1">
        <v>0</v>
      </c>
      <c r="AE51" s="1">
        <v>100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8</v>
      </c>
      <c r="BB51" s="1">
        <v>1</v>
      </c>
      <c r="BC51" s="1">
        <v>0</v>
      </c>
      <c r="BD51" s="1">
        <v>3</v>
      </c>
      <c r="BE51" s="1">
        <v>2</v>
      </c>
      <c r="BF51" s="1">
        <v>2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 t="b">
        <v>0</v>
      </c>
      <c r="BN51" s="1" t="b">
        <v>0</v>
      </c>
      <c r="BO51" s="1" t="b">
        <v>0</v>
      </c>
      <c r="BP51" s="1" t="b">
        <v>0</v>
      </c>
      <c r="BQ51" s="1" t="b">
        <v>0</v>
      </c>
      <c r="BR51" s="1" t="b">
        <v>1</v>
      </c>
      <c r="BS51" s="1" t="b">
        <v>0</v>
      </c>
      <c r="BT51" s="1" t="b">
        <v>0</v>
      </c>
      <c r="BU51" s="1" t="s">
        <v>3018</v>
      </c>
      <c r="BV51" s="1" t="s">
        <v>3019</v>
      </c>
    </row>
    <row r="52" spans="1:74" ht="15.75" customHeight="1" x14ac:dyDescent="0.2">
      <c r="A52" s="1">
        <v>2004</v>
      </c>
      <c r="B52" s="17" t="s">
        <v>3020</v>
      </c>
      <c r="C52" s="1">
        <v>0</v>
      </c>
      <c r="D52" s="1">
        <v>0</v>
      </c>
      <c r="E52" s="1">
        <v>0</v>
      </c>
      <c r="F52" s="1">
        <v>0</v>
      </c>
      <c r="G52" s="1">
        <v>0.3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100</v>
      </c>
      <c r="X52" s="1">
        <v>100</v>
      </c>
      <c r="Y52" s="1">
        <v>100</v>
      </c>
      <c r="Z52" s="1">
        <v>100</v>
      </c>
      <c r="AA52" s="1">
        <v>100</v>
      </c>
      <c r="AB52" s="1">
        <v>100</v>
      </c>
      <c r="AC52" s="1">
        <v>100</v>
      </c>
      <c r="AD52" s="1">
        <v>0</v>
      </c>
      <c r="AE52" s="1">
        <v>100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8</v>
      </c>
      <c r="BB52" s="1">
        <v>1</v>
      </c>
      <c r="BC52" s="1">
        <v>0</v>
      </c>
      <c r="BD52" s="1">
        <v>3</v>
      </c>
      <c r="BE52" s="1">
        <v>1</v>
      </c>
      <c r="BF52" s="1">
        <v>2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 t="b">
        <v>0</v>
      </c>
      <c r="BN52" s="1" t="b">
        <v>0</v>
      </c>
      <c r="BO52" s="1" t="b">
        <v>0</v>
      </c>
      <c r="BP52" s="1" t="b">
        <v>0</v>
      </c>
      <c r="BQ52" s="1" t="b">
        <v>0</v>
      </c>
      <c r="BR52" s="1" t="b">
        <v>1</v>
      </c>
      <c r="BS52" s="1" t="b">
        <v>0</v>
      </c>
      <c r="BT52" s="1" t="b">
        <v>0</v>
      </c>
      <c r="BU52" s="1" t="s">
        <v>3020</v>
      </c>
      <c r="BV52" s="1" t="s">
        <v>3021</v>
      </c>
    </row>
    <row r="53" spans="1:74" ht="15.75" customHeight="1" x14ac:dyDescent="0.2">
      <c r="A53" s="1">
        <v>2005</v>
      </c>
      <c r="B53" s="17" t="s">
        <v>3022</v>
      </c>
      <c r="C53" s="1">
        <v>0</v>
      </c>
      <c r="D53" s="1">
        <v>0</v>
      </c>
      <c r="E53" s="1">
        <v>0</v>
      </c>
      <c r="F53" s="1">
        <v>0</v>
      </c>
      <c r="G53" s="1">
        <v>0.3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100</v>
      </c>
      <c r="X53" s="1">
        <v>100</v>
      </c>
      <c r="Y53" s="1">
        <v>100</v>
      </c>
      <c r="Z53" s="1">
        <v>100</v>
      </c>
      <c r="AA53" s="1">
        <v>100</v>
      </c>
      <c r="AB53" s="1">
        <v>100</v>
      </c>
      <c r="AC53" s="1">
        <v>100</v>
      </c>
      <c r="AD53" s="1">
        <v>0</v>
      </c>
      <c r="AE53" s="1">
        <v>100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8</v>
      </c>
      <c r="BB53" s="1">
        <v>1</v>
      </c>
      <c r="BC53" s="1">
        <v>0</v>
      </c>
      <c r="BD53" s="1">
        <v>3</v>
      </c>
      <c r="BE53" s="1">
        <v>1</v>
      </c>
      <c r="BF53" s="1">
        <v>2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 t="b">
        <v>0</v>
      </c>
      <c r="BN53" s="1" t="b">
        <v>0</v>
      </c>
      <c r="BO53" s="1" t="b">
        <v>0</v>
      </c>
      <c r="BP53" s="1" t="b">
        <v>0</v>
      </c>
      <c r="BQ53" s="1" t="b">
        <v>0</v>
      </c>
      <c r="BR53" s="1" t="b">
        <v>1</v>
      </c>
      <c r="BS53" s="1" t="b">
        <v>0</v>
      </c>
      <c r="BT53" s="1" t="b">
        <v>0</v>
      </c>
      <c r="BU53" s="1" t="s">
        <v>3022</v>
      </c>
      <c r="BV53" s="1" t="s">
        <v>3023</v>
      </c>
    </row>
    <row r="54" spans="1:74" ht="15.75" customHeight="1" x14ac:dyDescent="0.2">
      <c r="A54" s="1">
        <v>2006</v>
      </c>
      <c r="B54" s="17" t="s">
        <v>3024</v>
      </c>
      <c r="C54" s="1">
        <v>0</v>
      </c>
      <c r="D54" s="1">
        <v>0</v>
      </c>
      <c r="E54" s="1">
        <v>0</v>
      </c>
      <c r="F54" s="1">
        <v>0</v>
      </c>
      <c r="G54" s="1">
        <v>0.3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100</v>
      </c>
      <c r="X54" s="1">
        <v>100</v>
      </c>
      <c r="Y54" s="1">
        <v>100</v>
      </c>
      <c r="Z54" s="1">
        <v>100</v>
      </c>
      <c r="AA54" s="1">
        <v>100</v>
      </c>
      <c r="AB54" s="1">
        <v>100</v>
      </c>
      <c r="AC54" s="1">
        <v>100</v>
      </c>
      <c r="AD54" s="1">
        <v>0</v>
      </c>
      <c r="AE54" s="1">
        <v>100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8</v>
      </c>
      <c r="BB54" s="1">
        <v>1</v>
      </c>
      <c r="BC54" s="1">
        <v>0</v>
      </c>
      <c r="BD54" s="1">
        <v>3</v>
      </c>
      <c r="BE54" s="1">
        <v>1</v>
      </c>
      <c r="BF54" s="1">
        <v>2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 t="b">
        <v>0</v>
      </c>
      <c r="BN54" s="1" t="b">
        <v>0</v>
      </c>
      <c r="BO54" s="1" t="b">
        <v>0</v>
      </c>
      <c r="BP54" s="1" t="b">
        <v>0</v>
      </c>
      <c r="BQ54" s="1" t="b">
        <v>0</v>
      </c>
      <c r="BR54" s="1" t="b">
        <v>1</v>
      </c>
      <c r="BS54" s="1" t="b">
        <v>0</v>
      </c>
      <c r="BT54" s="1" t="b">
        <v>0</v>
      </c>
      <c r="BU54" s="1" t="s">
        <v>3024</v>
      </c>
      <c r="BV54" s="1" t="s">
        <v>3025</v>
      </c>
    </row>
    <row r="55" spans="1:74" ht="15.75" customHeight="1" x14ac:dyDescent="0.2">
      <c r="A55" s="1">
        <v>2007</v>
      </c>
      <c r="B55" s="17" t="s">
        <v>3026</v>
      </c>
      <c r="C55" s="1">
        <v>0</v>
      </c>
      <c r="D55" s="1">
        <v>0</v>
      </c>
      <c r="E55" s="1">
        <v>0</v>
      </c>
      <c r="F55" s="1">
        <v>0</v>
      </c>
      <c r="G55" s="1">
        <v>1.5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100</v>
      </c>
      <c r="X55" s="1">
        <v>100</v>
      </c>
      <c r="Y55" s="1">
        <v>100</v>
      </c>
      <c r="Z55" s="1">
        <v>100</v>
      </c>
      <c r="AA55" s="1">
        <v>100</v>
      </c>
      <c r="AB55" s="1">
        <v>100</v>
      </c>
      <c r="AC55" s="1">
        <v>100</v>
      </c>
      <c r="AD55" s="1">
        <v>0</v>
      </c>
      <c r="AE55" s="1">
        <v>100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7</v>
      </c>
      <c r="BB55" s="1">
        <v>1</v>
      </c>
      <c r="BC55" s="1">
        <v>0</v>
      </c>
      <c r="BD55" s="1">
        <v>3</v>
      </c>
      <c r="BE55" s="1">
        <v>1</v>
      </c>
      <c r="BF55" s="1">
        <v>2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 t="b">
        <v>0</v>
      </c>
      <c r="BN55" s="1" t="b">
        <v>0</v>
      </c>
      <c r="BO55" s="1" t="b">
        <v>0</v>
      </c>
      <c r="BP55" s="1" t="b">
        <v>0</v>
      </c>
      <c r="BQ55" s="1" t="b">
        <v>0</v>
      </c>
      <c r="BR55" s="1" t="b">
        <v>1</v>
      </c>
      <c r="BS55" s="1" t="b">
        <v>0</v>
      </c>
      <c r="BT55" s="1" t="b">
        <v>0</v>
      </c>
      <c r="BU55" s="1" t="s">
        <v>3026</v>
      </c>
      <c r="BV55" s="1" t="s">
        <v>3027</v>
      </c>
    </row>
    <row r="56" spans="1:74" ht="15.75" customHeight="1" x14ac:dyDescent="0.2">
      <c r="A56" s="1">
        <v>2008</v>
      </c>
      <c r="B56" s="17" t="s">
        <v>3028</v>
      </c>
      <c r="C56" s="1">
        <v>0</v>
      </c>
      <c r="D56" s="1">
        <v>0</v>
      </c>
      <c r="E56" s="1">
        <v>0</v>
      </c>
      <c r="F56" s="1">
        <v>0</v>
      </c>
      <c r="G56" s="1">
        <v>1.5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100</v>
      </c>
      <c r="X56" s="1">
        <v>100</v>
      </c>
      <c r="Y56" s="1">
        <v>100</v>
      </c>
      <c r="Z56" s="1">
        <v>100</v>
      </c>
      <c r="AA56" s="1">
        <v>100</v>
      </c>
      <c r="AB56" s="1">
        <v>100</v>
      </c>
      <c r="AC56" s="1">
        <v>100</v>
      </c>
      <c r="AD56" s="1">
        <v>0</v>
      </c>
      <c r="AE56" s="1">
        <v>100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7</v>
      </c>
      <c r="BB56" s="1">
        <v>1</v>
      </c>
      <c r="BC56" s="1">
        <v>0</v>
      </c>
      <c r="BD56" s="1">
        <v>3</v>
      </c>
      <c r="BE56" s="1">
        <v>1</v>
      </c>
      <c r="BF56" s="1">
        <v>2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 t="b">
        <v>0</v>
      </c>
      <c r="BN56" s="1" t="b">
        <v>0</v>
      </c>
      <c r="BO56" s="1" t="b">
        <v>0</v>
      </c>
      <c r="BP56" s="1" t="b">
        <v>0</v>
      </c>
      <c r="BQ56" s="1" t="b">
        <v>0</v>
      </c>
      <c r="BR56" s="1" t="b">
        <v>1</v>
      </c>
      <c r="BS56" s="1" t="b">
        <v>0</v>
      </c>
      <c r="BT56" s="1" t="b">
        <v>0</v>
      </c>
      <c r="BU56" s="1" t="s">
        <v>3028</v>
      </c>
      <c r="BV56" s="1" t="s">
        <v>3029</v>
      </c>
    </row>
    <row r="57" spans="1:74" ht="15.75" customHeight="1" x14ac:dyDescent="0.2">
      <c r="A57" s="1">
        <v>2050</v>
      </c>
      <c r="B57" s="17" t="s">
        <v>3030</v>
      </c>
      <c r="C57" s="1">
        <v>0</v>
      </c>
      <c r="D57" s="1">
        <v>0</v>
      </c>
      <c r="E57" s="1">
        <v>0</v>
      </c>
      <c r="F57" s="1">
        <v>0</v>
      </c>
      <c r="G57" s="1">
        <v>0.3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100</v>
      </c>
      <c r="X57" s="1">
        <v>100</v>
      </c>
      <c r="Y57" s="1">
        <v>100</v>
      </c>
      <c r="Z57" s="1">
        <v>100</v>
      </c>
      <c r="AA57" s="1">
        <v>100</v>
      </c>
      <c r="AB57" s="1">
        <v>100</v>
      </c>
      <c r="AC57" s="1">
        <v>100</v>
      </c>
      <c r="AD57" s="1">
        <v>0</v>
      </c>
      <c r="AE57" s="1">
        <v>100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8</v>
      </c>
      <c r="BB57" s="1">
        <v>1</v>
      </c>
      <c r="BC57" s="1">
        <v>0</v>
      </c>
      <c r="BD57" s="1">
        <v>3</v>
      </c>
      <c r="BE57" s="1">
        <v>1</v>
      </c>
      <c r="BF57" s="1">
        <v>2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 t="b">
        <v>0</v>
      </c>
      <c r="BN57" s="1" t="b">
        <v>0</v>
      </c>
      <c r="BO57" s="1" t="b">
        <v>0</v>
      </c>
      <c r="BP57" s="1" t="b">
        <v>0</v>
      </c>
      <c r="BQ57" s="1" t="b">
        <v>0</v>
      </c>
      <c r="BR57" s="1" t="b">
        <v>1</v>
      </c>
      <c r="BS57" s="1" t="b">
        <v>0</v>
      </c>
      <c r="BT57" s="1" t="b">
        <v>0</v>
      </c>
      <c r="BU57" s="1" t="s">
        <v>3030</v>
      </c>
      <c r="BV57" s="1" t="s">
        <v>3031</v>
      </c>
    </row>
    <row r="58" spans="1:74" ht="15.75" customHeight="1" x14ac:dyDescent="0.2">
      <c r="A58" s="1">
        <v>2051</v>
      </c>
      <c r="B58" s="17" t="s">
        <v>3032</v>
      </c>
      <c r="C58" s="1">
        <v>0</v>
      </c>
      <c r="D58" s="1">
        <v>0</v>
      </c>
      <c r="E58" s="1">
        <v>0</v>
      </c>
      <c r="F58" s="1">
        <v>0</v>
      </c>
      <c r="G58" s="1">
        <v>0.4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100</v>
      </c>
      <c r="X58" s="1">
        <v>100</v>
      </c>
      <c r="Y58" s="1">
        <v>100</v>
      </c>
      <c r="Z58" s="1">
        <v>100</v>
      </c>
      <c r="AA58" s="1">
        <v>100</v>
      </c>
      <c r="AB58" s="1">
        <v>100</v>
      </c>
      <c r="AC58" s="1">
        <v>100</v>
      </c>
      <c r="AD58" s="1">
        <v>0</v>
      </c>
      <c r="AE58" s="1">
        <v>100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1</v>
      </c>
      <c r="BC58" s="1">
        <v>0</v>
      </c>
      <c r="BD58" s="1">
        <v>3</v>
      </c>
      <c r="BE58" s="1">
        <v>1</v>
      </c>
      <c r="BF58" s="1">
        <v>2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 t="b">
        <v>0</v>
      </c>
      <c r="BN58" s="1" t="b">
        <v>0</v>
      </c>
      <c r="BO58" s="1" t="b">
        <v>0</v>
      </c>
      <c r="BP58" s="1" t="b">
        <v>0</v>
      </c>
      <c r="BQ58" s="1" t="b">
        <v>0</v>
      </c>
      <c r="BR58" s="1" t="b">
        <v>1</v>
      </c>
      <c r="BS58" s="1" t="b">
        <v>0</v>
      </c>
      <c r="BT58" s="1" t="b">
        <v>0</v>
      </c>
      <c r="BU58" s="1" t="s">
        <v>3032</v>
      </c>
      <c r="BV58" s="1" t="s">
        <v>3033</v>
      </c>
    </row>
    <row r="59" spans="1:74" ht="15.75" customHeight="1" x14ac:dyDescent="0.2">
      <c r="A59" s="1">
        <v>2052</v>
      </c>
      <c r="B59" s="17" t="s">
        <v>3034</v>
      </c>
      <c r="C59" s="1">
        <v>0</v>
      </c>
      <c r="D59" s="1">
        <v>0</v>
      </c>
      <c r="E59" s="1">
        <v>0</v>
      </c>
      <c r="F59" s="1">
        <v>0</v>
      </c>
      <c r="G59" s="1">
        <v>0.3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100</v>
      </c>
      <c r="X59" s="1">
        <v>100</v>
      </c>
      <c r="Y59" s="1">
        <v>100</v>
      </c>
      <c r="Z59" s="1">
        <v>100</v>
      </c>
      <c r="AA59" s="1">
        <v>100</v>
      </c>
      <c r="AB59" s="1">
        <v>100</v>
      </c>
      <c r="AC59" s="1">
        <v>100</v>
      </c>
      <c r="AD59" s="1">
        <v>0</v>
      </c>
      <c r="AE59" s="1">
        <v>100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8</v>
      </c>
      <c r="BB59" s="1">
        <v>1</v>
      </c>
      <c r="BC59" s="1">
        <v>0</v>
      </c>
      <c r="BD59" s="1">
        <v>3</v>
      </c>
      <c r="BE59" s="1">
        <v>1</v>
      </c>
      <c r="BF59" s="1">
        <v>2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 t="b">
        <v>0</v>
      </c>
      <c r="BN59" s="1" t="b">
        <v>0</v>
      </c>
      <c r="BO59" s="1" t="b">
        <v>0</v>
      </c>
      <c r="BP59" s="1" t="b">
        <v>0</v>
      </c>
      <c r="BQ59" s="1" t="b">
        <v>0</v>
      </c>
      <c r="BR59" s="1" t="b">
        <v>1</v>
      </c>
      <c r="BS59" s="1" t="b">
        <v>0</v>
      </c>
      <c r="BT59" s="1" t="b">
        <v>0</v>
      </c>
      <c r="BU59" s="1" t="s">
        <v>3034</v>
      </c>
      <c r="BV59" s="1" t="s">
        <v>3035</v>
      </c>
    </row>
    <row r="60" spans="1:74" ht="15.75" customHeight="1" x14ac:dyDescent="0.2">
      <c r="A60" s="1">
        <v>2053</v>
      </c>
      <c r="B60" s="17" t="s">
        <v>3036</v>
      </c>
      <c r="C60" s="1">
        <v>0</v>
      </c>
      <c r="D60" s="1">
        <v>0</v>
      </c>
      <c r="E60" s="1">
        <v>0</v>
      </c>
      <c r="F60" s="1">
        <v>0</v>
      </c>
      <c r="G60" s="1">
        <v>0.3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100</v>
      </c>
      <c r="X60" s="1">
        <v>100</v>
      </c>
      <c r="Y60" s="1">
        <v>100</v>
      </c>
      <c r="Z60" s="1">
        <v>100</v>
      </c>
      <c r="AA60" s="1">
        <v>100</v>
      </c>
      <c r="AB60" s="1">
        <v>100</v>
      </c>
      <c r="AC60" s="1">
        <v>100</v>
      </c>
      <c r="AD60" s="1">
        <v>0</v>
      </c>
      <c r="AE60" s="1">
        <v>100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8</v>
      </c>
      <c r="BB60" s="1">
        <v>1</v>
      </c>
      <c r="BC60" s="1">
        <v>0</v>
      </c>
      <c r="BD60" s="1">
        <v>3</v>
      </c>
      <c r="BE60" s="1">
        <v>1</v>
      </c>
      <c r="BF60" s="1">
        <v>2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 t="b">
        <v>0</v>
      </c>
      <c r="BN60" s="1" t="b">
        <v>0</v>
      </c>
      <c r="BO60" s="1" t="b">
        <v>0</v>
      </c>
      <c r="BP60" s="1" t="b">
        <v>0</v>
      </c>
      <c r="BQ60" s="1" t="b">
        <v>0</v>
      </c>
      <c r="BR60" s="1" t="b">
        <v>1</v>
      </c>
      <c r="BS60" s="1" t="b">
        <v>0</v>
      </c>
      <c r="BT60" s="1" t="b">
        <v>0</v>
      </c>
      <c r="BU60" s="1" t="s">
        <v>3036</v>
      </c>
      <c r="BV60" s="1" t="s">
        <v>3037</v>
      </c>
    </row>
    <row r="61" spans="1:74" ht="15.75" customHeight="1" x14ac:dyDescent="0.2">
      <c r="A61" s="1">
        <v>2054</v>
      </c>
      <c r="B61" s="17" t="s">
        <v>3038</v>
      </c>
      <c r="C61" s="1">
        <v>0</v>
      </c>
      <c r="D61" s="1">
        <v>0</v>
      </c>
      <c r="E61" s="1">
        <v>0</v>
      </c>
      <c r="F61" s="1">
        <v>0</v>
      </c>
      <c r="G61" s="1">
        <v>0.3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100</v>
      </c>
      <c r="X61" s="1">
        <v>100</v>
      </c>
      <c r="Y61" s="1">
        <v>100</v>
      </c>
      <c r="Z61" s="1">
        <v>100</v>
      </c>
      <c r="AA61" s="1">
        <v>100</v>
      </c>
      <c r="AB61" s="1">
        <v>100</v>
      </c>
      <c r="AC61" s="1">
        <v>100</v>
      </c>
      <c r="AD61" s="1">
        <v>0</v>
      </c>
      <c r="AE61" s="1">
        <v>100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1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8</v>
      </c>
      <c r="BB61" s="1">
        <v>1</v>
      </c>
      <c r="BC61" s="1">
        <v>0</v>
      </c>
      <c r="BD61" s="1">
        <v>3</v>
      </c>
      <c r="BE61" s="1">
        <v>6</v>
      </c>
      <c r="BF61" s="1">
        <v>2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 t="b">
        <v>0</v>
      </c>
      <c r="BN61" s="1" t="b">
        <v>0</v>
      </c>
      <c r="BO61" s="1" t="b">
        <v>0</v>
      </c>
      <c r="BP61" s="1" t="b">
        <v>0</v>
      </c>
      <c r="BQ61" s="1" t="b">
        <v>0</v>
      </c>
      <c r="BR61" s="1" t="b">
        <v>1</v>
      </c>
      <c r="BS61" s="1" t="b">
        <v>0</v>
      </c>
      <c r="BT61" s="1" t="b">
        <v>0</v>
      </c>
      <c r="BU61" s="1" t="s">
        <v>3038</v>
      </c>
      <c r="BV61" s="1" t="s">
        <v>3039</v>
      </c>
    </row>
    <row r="62" spans="1:74" ht="15.75" customHeight="1" x14ac:dyDescent="0.2">
      <c r="A62" s="1">
        <v>10000</v>
      </c>
      <c r="B62" s="17" t="s">
        <v>3040</v>
      </c>
      <c r="C62" s="1">
        <v>0</v>
      </c>
      <c r="D62" s="1">
        <v>0</v>
      </c>
      <c r="E62" s="1">
        <v>0</v>
      </c>
      <c r="F62" s="1">
        <v>0</v>
      </c>
      <c r="G62" s="1">
        <v>0.7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100</v>
      </c>
      <c r="X62" s="1">
        <v>100</v>
      </c>
      <c r="Y62" s="1">
        <v>100</v>
      </c>
      <c r="Z62" s="1">
        <v>100</v>
      </c>
      <c r="AA62" s="1">
        <v>100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110</v>
      </c>
      <c r="AH62" s="1">
        <v>0</v>
      </c>
      <c r="AI62" s="1">
        <v>0</v>
      </c>
      <c r="AJ62" s="1">
        <v>100</v>
      </c>
      <c r="AK62" s="1">
        <v>100</v>
      </c>
      <c r="AL62" s="1">
        <v>0</v>
      </c>
      <c r="AM62" s="1">
        <v>20</v>
      </c>
      <c r="AN62" s="1">
        <v>0</v>
      </c>
      <c r="AO62" s="1">
        <v>10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1</v>
      </c>
      <c r="BC62" s="1">
        <v>0</v>
      </c>
      <c r="BD62" s="1">
        <v>4</v>
      </c>
      <c r="BE62" s="1">
        <v>3</v>
      </c>
      <c r="BF62" s="1">
        <v>0</v>
      </c>
      <c r="BG62" s="1">
        <v>5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 t="b">
        <v>0</v>
      </c>
      <c r="BN62" s="1" t="b">
        <v>0</v>
      </c>
      <c r="BO62" s="1" t="b">
        <v>0</v>
      </c>
      <c r="BP62" s="1" t="b">
        <v>0</v>
      </c>
      <c r="BQ62" s="1" t="b">
        <v>0</v>
      </c>
      <c r="BR62" s="1" t="b">
        <v>0</v>
      </c>
      <c r="BS62" s="1" t="b">
        <v>0</v>
      </c>
      <c r="BT62" s="1" t="b">
        <v>0</v>
      </c>
      <c r="BU62" s="1" t="s">
        <v>3040</v>
      </c>
      <c r="BV62" s="1" t="s">
        <v>3041</v>
      </c>
    </row>
    <row r="63" spans="1:74" ht="15.75" customHeight="1" x14ac:dyDescent="0.2">
      <c r="A63" s="1">
        <v>10010</v>
      </c>
      <c r="B63" s="17" t="s">
        <v>3042</v>
      </c>
      <c r="C63" s="1">
        <v>0</v>
      </c>
      <c r="D63" s="1">
        <v>0</v>
      </c>
      <c r="E63" s="1">
        <v>0</v>
      </c>
      <c r="F63" s="1">
        <v>0</v>
      </c>
      <c r="G63" s="1">
        <v>0.7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100</v>
      </c>
      <c r="X63" s="1">
        <v>100</v>
      </c>
      <c r="Y63" s="1">
        <v>100</v>
      </c>
      <c r="Z63" s="1">
        <v>100</v>
      </c>
      <c r="AA63" s="1">
        <v>100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150</v>
      </c>
      <c r="AH63" s="1">
        <v>0</v>
      </c>
      <c r="AI63" s="1">
        <v>0</v>
      </c>
      <c r="AJ63" s="1">
        <v>100</v>
      </c>
      <c r="AK63" s="1">
        <v>100</v>
      </c>
      <c r="AL63" s="1">
        <v>0</v>
      </c>
      <c r="AM63" s="1">
        <v>20</v>
      </c>
      <c r="AN63" s="1">
        <v>0</v>
      </c>
      <c r="AO63" s="1">
        <v>10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1</v>
      </c>
      <c r="BC63" s="1">
        <v>0</v>
      </c>
      <c r="BD63" s="1">
        <v>4</v>
      </c>
      <c r="BE63" s="1">
        <v>3</v>
      </c>
      <c r="BF63" s="1">
        <v>0</v>
      </c>
      <c r="BG63" s="1">
        <v>5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 t="b">
        <v>0</v>
      </c>
      <c r="BN63" s="1" t="b">
        <v>0</v>
      </c>
      <c r="BO63" s="1" t="b">
        <v>0</v>
      </c>
      <c r="BP63" s="1" t="b">
        <v>0</v>
      </c>
      <c r="BQ63" s="1" t="b">
        <v>0</v>
      </c>
      <c r="BR63" s="1" t="b">
        <v>0</v>
      </c>
      <c r="BS63" s="1" t="b">
        <v>0</v>
      </c>
      <c r="BT63" s="1" t="b">
        <v>0</v>
      </c>
      <c r="BU63" s="1" t="s">
        <v>3042</v>
      </c>
      <c r="BV63" s="1" t="s">
        <v>3043</v>
      </c>
    </row>
    <row r="64" spans="1:74" ht="15.75" customHeight="1" x14ac:dyDescent="0.2">
      <c r="A64" s="1">
        <v>10020</v>
      </c>
      <c r="B64" s="17" t="s">
        <v>3044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100</v>
      </c>
      <c r="X64" s="1">
        <v>100</v>
      </c>
      <c r="Y64" s="1">
        <v>100</v>
      </c>
      <c r="Z64" s="1">
        <v>100</v>
      </c>
      <c r="AA64" s="1">
        <v>100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200</v>
      </c>
      <c r="AH64" s="1">
        <v>0</v>
      </c>
      <c r="AI64" s="1">
        <v>0</v>
      </c>
      <c r="AJ64" s="1">
        <v>200</v>
      </c>
      <c r="AK64" s="1">
        <v>100</v>
      </c>
      <c r="AL64" s="1">
        <v>0</v>
      </c>
      <c r="AM64" s="1">
        <v>80</v>
      </c>
      <c r="AN64" s="1">
        <v>0</v>
      </c>
      <c r="AO64" s="1">
        <v>20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2</v>
      </c>
      <c r="BB64" s="1">
        <v>1</v>
      </c>
      <c r="BC64" s="1">
        <v>0</v>
      </c>
      <c r="BD64" s="1">
        <v>4</v>
      </c>
      <c r="BE64" s="1">
        <v>3</v>
      </c>
      <c r="BF64" s="1">
        <v>0</v>
      </c>
      <c r="BG64" s="1">
        <v>5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 t="b">
        <v>0</v>
      </c>
      <c r="BN64" s="1" t="b">
        <v>0</v>
      </c>
      <c r="BO64" s="1" t="b">
        <v>0</v>
      </c>
      <c r="BP64" s="1" t="b">
        <v>0</v>
      </c>
      <c r="BQ64" s="1" t="b">
        <v>0</v>
      </c>
      <c r="BR64" s="1" t="b">
        <v>0</v>
      </c>
      <c r="BS64" s="1" t="b">
        <v>0</v>
      </c>
      <c r="BT64" s="1" t="b">
        <v>0</v>
      </c>
      <c r="BU64" s="1" t="s">
        <v>3044</v>
      </c>
      <c r="BV64" s="1" t="s">
        <v>3045</v>
      </c>
    </row>
    <row r="65" spans="1:74" ht="15.75" customHeight="1" x14ac:dyDescent="0.2">
      <c r="A65" s="1">
        <v>10030</v>
      </c>
      <c r="B65" s="17" t="s">
        <v>3046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100</v>
      </c>
      <c r="X65" s="1">
        <v>100</v>
      </c>
      <c r="Y65" s="1">
        <v>100</v>
      </c>
      <c r="Z65" s="1">
        <v>100</v>
      </c>
      <c r="AA65" s="1">
        <v>100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240</v>
      </c>
      <c r="AH65" s="1">
        <v>0</v>
      </c>
      <c r="AI65" s="1">
        <v>0</v>
      </c>
      <c r="AJ65" s="1">
        <v>200</v>
      </c>
      <c r="AK65" s="1">
        <v>100</v>
      </c>
      <c r="AL65" s="1">
        <v>0</v>
      </c>
      <c r="AM65" s="1">
        <v>80</v>
      </c>
      <c r="AN65" s="1">
        <v>0</v>
      </c>
      <c r="AO65" s="1">
        <v>20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2</v>
      </c>
      <c r="BB65" s="1">
        <v>1</v>
      </c>
      <c r="BC65" s="1">
        <v>0</v>
      </c>
      <c r="BD65" s="1">
        <v>4</v>
      </c>
      <c r="BE65" s="1">
        <v>3</v>
      </c>
      <c r="BF65" s="1">
        <v>0</v>
      </c>
      <c r="BG65" s="1">
        <v>5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 t="b">
        <v>0</v>
      </c>
      <c r="BN65" s="1" t="b">
        <v>0</v>
      </c>
      <c r="BO65" s="1" t="b">
        <v>0</v>
      </c>
      <c r="BP65" s="1" t="b">
        <v>0</v>
      </c>
      <c r="BQ65" s="1" t="b">
        <v>0</v>
      </c>
      <c r="BR65" s="1" t="b">
        <v>0</v>
      </c>
      <c r="BS65" s="1" t="b">
        <v>0</v>
      </c>
      <c r="BT65" s="1" t="b">
        <v>0</v>
      </c>
      <c r="BU65" s="1" t="s">
        <v>3046</v>
      </c>
      <c r="BV65" s="1" t="s">
        <v>3047</v>
      </c>
    </row>
    <row r="66" spans="1:74" ht="15.75" customHeight="1" x14ac:dyDescent="0.2">
      <c r="A66" s="1">
        <v>10050</v>
      </c>
      <c r="B66" s="17" t="s">
        <v>3048</v>
      </c>
      <c r="C66" s="1">
        <v>0</v>
      </c>
      <c r="D66" s="1">
        <v>0</v>
      </c>
      <c r="E66" s="1">
        <v>0</v>
      </c>
      <c r="F66" s="1">
        <v>0</v>
      </c>
      <c r="G66" s="1">
        <v>0.4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100</v>
      </c>
      <c r="X66" s="1">
        <v>100</v>
      </c>
      <c r="Y66" s="1">
        <v>100</v>
      </c>
      <c r="Z66" s="1">
        <v>100</v>
      </c>
      <c r="AA66" s="1">
        <v>100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95</v>
      </c>
      <c r="AH66" s="1">
        <v>0</v>
      </c>
      <c r="AI66" s="1">
        <v>0</v>
      </c>
      <c r="AJ66" s="1">
        <v>100</v>
      </c>
      <c r="AK66" s="1">
        <v>100</v>
      </c>
      <c r="AL66" s="1">
        <v>0</v>
      </c>
      <c r="AM66" s="1">
        <v>15</v>
      </c>
      <c r="AN66" s="1">
        <v>0</v>
      </c>
      <c r="AO66" s="1">
        <v>10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1</v>
      </c>
      <c r="BC66" s="1">
        <v>0</v>
      </c>
      <c r="BD66" s="1">
        <v>4</v>
      </c>
      <c r="BE66" s="1">
        <v>3</v>
      </c>
      <c r="BF66" s="1">
        <v>0</v>
      </c>
      <c r="BG66" s="1">
        <v>5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 t="b">
        <v>0</v>
      </c>
      <c r="BN66" s="1" t="b">
        <v>0</v>
      </c>
      <c r="BO66" s="1" t="b">
        <v>0</v>
      </c>
      <c r="BP66" s="1" t="b">
        <v>0</v>
      </c>
      <c r="BQ66" s="1" t="b">
        <v>0</v>
      </c>
      <c r="BR66" s="1" t="b">
        <v>0</v>
      </c>
      <c r="BS66" s="1" t="b">
        <v>0</v>
      </c>
      <c r="BT66" s="1" t="b">
        <v>0</v>
      </c>
      <c r="BU66" s="1" t="s">
        <v>3048</v>
      </c>
      <c r="BV66" s="1" t="s">
        <v>3049</v>
      </c>
    </row>
    <row r="67" spans="1:74" ht="15.75" customHeight="1" x14ac:dyDescent="0.2">
      <c r="A67" s="1">
        <v>10070</v>
      </c>
      <c r="B67" s="17" t="s">
        <v>3050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100</v>
      </c>
      <c r="X67" s="1">
        <v>100</v>
      </c>
      <c r="Y67" s="1">
        <v>100</v>
      </c>
      <c r="Z67" s="1">
        <v>100</v>
      </c>
      <c r="AA67" s="1">
        <v>100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115</v>
      </c>
      <c r="AH67" s="1">
        <v>0</v>
      </c>
      <c r="AI67" s="1">
        <v>0</v>
      </c>
      <c r="AJ67" s="1">
        <v>100</v>
      </c>
      <c r="AK67" s="1">
        <v>100</v>
      </c>
      <c r="AL67" s="1">
        <v>0</v>
      </c>
      <c r="AM67" s="1">
        <v>15</v>
      </c>
      <c r="AN67" s="1">
        <v>0</v>
      </c>
      <c r="AO67" s="1">
        <v>10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2</v>
      </c>
      <c r="BB67" s="1">
        <v>1</v>
      </c>
      <c r="BC67" s="1">
        <v>0</v>
      </c>
      <c r="BD67" s="1">
        <v>4</v>
      </c>
      <c r="BE67" s="1">
        <v>3</v>
      </c>
      <c r="BF67" s="1">
        <v>0</v>
      </c>
      <c r="BG67" s="1">
        <v>5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 t="b">
        <v>0</v>
      </c>
      <c r="BN67" s="1" t="b">
        <v>0</v>
      </c>
      <c r="BO67" s="1" t="b">
        <v>0</v>
      </c>
      <c r="BP67" s="1" t="b">
        <v>0</v>
      </c>
      <c r="BQ67" s="1" t="b">
        <v>0</v>
      </c>
      <c r="BR67" s="1" t="b">
        <v>0</v>
      </c>
      <c r="BS67" s="1" t="b">
        <v>0</v>
      </c>
      <c r="BT67" s="1" t="b">
        <v>0</v>
      </c>
      <c r="BU67" s="1" t="s">
        <v>3050</v>
      </c>
      <c r="BV67" s="1" t="s">
        <v>3051</v>
      </c>
    </row>
    <row r="68" spans="1:74" ht="15.75" customHeight="1" x14ac:dyDescent="0.2">
      <c r="A68" s="1">
        <v>10080</v>
      </c>
      <c r="B68" s="17" t="s">
        <v>3052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100</v>
      </c>
      <c r="X68" s="1">
        <v>100</v>
      </c>
      <c r="Y68" s="1">
        <v>100</v>
      </c>
      <c r="Z68" s="1">
        <v>100</v>
      </c>
      <c r="AA68" s="1">
        <v>100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300</v>
      </c>
      <c r="AH68" s="1">
        <v>0</v>
      </c>
      <c r="AI68" s="1">
        <v>0</v>
      </c>
      <c r="AJ68" s="1">
        <v>300</v>
      </c>
      <c r="AK68" s="1">
        <v>100</v>
      </c>
      <c r="AL68" s="1">
        <v>0</v>
      </c>
      <c r="AM68" s="1">
        <v>80</v>
      </c>
      <c r="AN68" s="1">
        <v>0</v>
      </c>
      <c r="AO68" s="1">
        <v>80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</v>
      </c>
      <c r="BB68" s="1">
        <v>1</v>
      </c>
      <c r="BC68" s="1">
        <v>0</v>
      </c>
      <c r="BD68" s="1">
        <v>4</v>
      </c>
      <c r="BE68" s="1">
        <v>3</v>
      </c>
      <c r="BF68" s="1">
        <v>0</v>
      </c>
      <c r="BG68" s="1">
        <v>5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 t="b">
        <v>0</v>
      </c>
      <c r="BN68" s="1" t="b">
        <v>0</v>
      </c>
      <c r="BO68" s="1" t="b">
        <v>0</v>
      </c>
      <c r="BP68" s="1" t="b">
        <v>0</v>
      </c>
      <c r="BQ68" s="1" t="b">
        <v>0</v>
      </c>
      <c r="BR68" s="1" t="b">
        <v>0</v>
      </c>
      <c r="BS68" s="1" t="b">
        <v>0</v>
      </c>
      <c r="BT68" s="1" t="b">
        <v>0</v>
      </c>
      <c r="BU68" s="1" t="s">
        <v>3052</v>
      </c>
      <c r="BV68" s="1" t="s">
        <v>3053</v>
      </c>
    </row>
    <row r="69" spans="1:74" ht="15.75" customHeight="1" x14ac:dyDescent="0.2">
      <c r="A69" s="1">
        <v>10090</v>
      </c>
      <c r="B69" s="17" t="s">
        <v>3054</v>
      </c>
      <c r="C69" s="1">
        <v>0</v>
      </c>
      <c r="D69" s="1">
        <v>0</v>
      </c>
      <c r="E69" s="1">
        <v>0</v>
      </c>
      <c r="F69" s="1">
        <v>0</v>
      </c>
      <c r="G69" s="1">
        <v>1.2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100</v>
      </c>
      <c r="X69" s="1">
        <v>100</v>
      </c>
      <c r="Y69" s="1">
        <v>100</v>
      </c>
      <c r="Z69" s="1">
        <v>100</v>
      </c>
      <c r="AA69" s="1">
        <v>100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360</v>
      </c>
      <c r="AH69" s="1">
        <v>0</v>
      </c>
      <c r="AI69" s="1">
        <v>0</v>
      </c>
      <c r="AJ69" s="1">
        <v>300</v>
      </c>
      <c r="AK69" s="1">
        <v>100</v>
      </c>
      <c r="AL69" s="1">
        <v>0</v>
      </c>
      <c r="AM69" s="1">
        <v>80</v>
      </c>
      <c r="AN69" s="1">
        <v>0</v>
      </c>
      <c r="AO69" s="1">
        <v>80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3</v>
      </c>
      <c r="BB69" s="1">
        <v>1</v>
      </c>
      <c r="BC69" s="1">
        <v>0</v>
      </c>
      <c r="BD69" s="1">
        <v>4</v>
      </c>
      <c r="BE69" s="1">
        <v>3</v>
      </c>
      <c r="BF69" s="1">
        <v>0</v>
      </c>
      <c r="BG69" s="1">
        <v>5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 t="b">
        <v>0</v>
      </c>
      <c r="BN69" s="1" t="b">
        <v>0</v>
      </c>
      <c r="BO69" s="1" t="b">
        <v>0</v>
      </c>
      <c r="BP69" s="1" t="b">
        <v>0</v>
      </c>
      <c r="BQ69" s="1" t="b">
        <v>0</v>
      </c>
      <c r="BR69" s="1" t="b">
        <v>0</v>
      </c>
      <c r="BS69" s="1" t="b">
        <v>0</v>
      </c>
      <c r="BT69" s="1" t="b">
        <v>0</v>
      </c>
      <c r="BU69" s="1" t="s">
        <v>3054</v>
      </c>
      <c r="BV69" s="1" t="s">
        <v>3055</v>
      </c>
    </row>
    <row r="70" spans="1:74" ht="15.75" customHeight="1" x14ac:dyDescent="0.2">
      <c r="A70" s="1">
        <v>12000</v>
      </c>
      <c r="B70" s="17" t="s">
        <v>3056</v>
      </c>
      <c r="C70" s="1">
        <v>0</v>
      </c>
      <c r="D70" s="1">
        <v>0</v>
      </c>
      <c r="E70" s="1">
        <v>0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100</v>
      </c>
      <c r="X70" s="1">
        <v>100</v>
      </c>
      <c r="Y70" s="1">
        <v>100</v>
      </c>
      <c r="Z70" s="1">
        <v>100</v>
      </c>
      <c r="AA70" s="1">
        <v>100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250</v>
      </c>
      <c r="AH70" s="1">
        <v>0</v>
      </c>
      <c r="AI70" s="1">
        <v>0</v>
      </c>
      <c r="AJ70" s="1">
        <v>150</v>
      </c>
      <c r="AK70" s="1">
        <v>100</v>
      </c>
      <c r="AL70" s="1">
        <v>0</v>
      </c>
      <c r="AM70" s="1">
        <v>90</v>
      </c>
      <c r="AN70" s="1">
        <v>0</v>
      </c>
      <c r="AO70" s="1">
        <v>80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9</v>
      </c>
      <c r="BB70" s="1">
        <v>0</v>
      </c>
      <c r="BC70" s="1">
        <v>0</v>
      </c>
      <c r="BD70" s="1">
        <v>4</v>
      </c>
      <c r="BE70" s="1">
        <v>3</v>
      </c>
      <c r="BF70" s="1">
        <v>0</v>
      </c>
      <c r="BG70" s="1">
        <v>6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 t="b">
        <v>0</v>
      </c>
      <c r="BN70" s="1" t="b">
        <v>0</v>
      </c>
      <c r="BO70" s="1" t="b">
        <v>0</v>
      </c>
      <c r="BP70" s="1" t="b">
        <v>0</v>
      </c>
      <c r="BQ70" s="1" t="b">
        <v>0</v>
      </c>
      <c r="BR70" s="1" t="b">
        <v>0</v>
      </c>
      <c r="BS70" s="1" t="b">
        <v>0</v>
      </c>
      <c r="BT70" s="1" t="b">
        <v>0</v>
      </c>
      <c r="BU70" s="1" t="s">
        <v>3056</v>
      </c>
      <c r="BV70" s="1" t="s">
        <v>3057</v>
      </c>
    </row>
    <row r="71" spans="1:74" ht="15.75" customHeight="1" x14ac:dyDescent="0.2">
      <c r="A71" s="1">
        <v>12001</v>
      </c>
      <c r="B71" s="17" t="s">
        <v>3058</v>
      </c>
      <c r="C71" s="1">
        <v>0</v>
      </c>
      <c r="D71" s="1">
        <v>0</v>
      </c>
      <c r="E71" s="1">
        <v>0</v>
      </c>
      <c r="F71" s="1">
        <v>0</v>
      </c>
      <c r="G71" s="1">
        <v>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100</v>
      </c>
      <c r="X71" s="1">
        <v>100</v>
      </c>
      <c r="Y71" s="1">
        <v>100</v>
      </c>
      <c r="Z71" s="1">
        <v>100</v>
      </c>
      <c r="AA71" s="1">
        <v>100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260</v>
      </c>
      <c r="AH71" s="1">
        <v>0</v>
      </c>
      <c r="AI71" s="1">
        <v>0</v>
      </c>
      <c r="AJ71" s="1">
        <v>150</v>
      </c>
      <c r="AK71" s="1">
        <v>100</v>
      </c>
      <c r="AL71" s="1">
        <v>0</v>
      </c>
      <c r="AM71" s="1">
        <v>90</v>
      </c>
      <c r="AN71" s="1">
        <v>0</v>
      </c>
      <c r="AO71" s="1">
        <v>80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9</v>
      </c>
      <c r="BB71" s="1">
        <v>0</v>
      </c>
      <c r="BC71" s="1">
        <v>0</v>
      </c>
      <c r="BD71" s="1">
        <v>4</v>
      </c>
      <c r="BE71" s="1">
        <v>3</v>
      </c>
      <c r="BF71" s="1">
        <v>0</v>
      </c>
      <c r="BG71" s="1">
        <v>6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 t="b">
        <v>0</v>
      </c>
      <c r="BN71" s="1" t="b">
        <v>0</v>
      </c>
      <c r="BO71" s="1" t="b">
        <v>0</v>
      </c>
      <c r="BP71" s="1" t="b">
        <v>0</v>
      </c>
      <c r="BQ71" s="1" t="b">
        <v>0</v>
      </c>
      <c r="BR71" s="1" t="b">
        <v>0</v>
      </c>
      <c r="BS71" s="1" t="b">
        <v>0</v>
      </c>
      <c r="BT71" s="1" t="b">
        <v>0</v>
      </c>
      <c r="BU71" s="1" t="s">
        <v>3058</v>
      </c>
      <c r="BV71" s="1" t="s">
        <v>3059</v>
      </c>
    </row>
    <row r="72" spans="1:74" ht="15.75" customHeight="1" x14ac:dyDescent="0.2">
      <c r="A72" s="1">
        <v>12002</v>
      </c>
      <c r="B72" s="17" t="s">
        <v>3060</v>
      </c>
      <c r="C72" s="1">
        <v>0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100</v>
      </c>
      <c r="X72" s="1">
        <v>100</v>
      </c>
      <c r="Y72" s="1">
        <v>100</v>
      </c>
      <c r="Z72" s="1">
        <v>100</v>
      </c>
      <c r="AA72" s="1">
        <v>100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270</v>
      </c>
      <c r="AH72" s="1">
        <v>0</v>
      </c>
      <c r="AI72" s="1">
        <v>0</v>
      </c>
      <c r="AJ72" s="1">
        <v>150</v>
      </c>
      <c r="AK72" s="1">
        <v>100</v>
      </c>
      <c r="AL72" s="1">
        <v>0</v>
      </c>
      <c r="AM72" s="1">
        <v>90</v>
      </c>
      <c r="AN72" s="1">
        <v>0</v>
      </c>
      <c r="AO72" s="1">
        <v>80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9</v>
      </c>
      <c r="BB72" s="1">
        <v>0</v>
      </c>
      <c r="BC72" s="1">
        <v>0</v>
      </c>
      <c r="BD72" s="1">
        <v>4</v>
      </c>
      <c r="BE72" s="1">
        <v>3</v>
      </c>
      <c r="BF72" s="1">
        <v>0</v>
      </c>
      <c r="BG72" s="1">
        <v>6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 t="b">
        <v>0</v>
      </c>
      <c r="BN72" s="1" t="b">
        <v>0</v>
      </c>
      <c r="BO72" s="1" t="b">
        <v>0</v>
      </c>
      <c r="BP72" s="1" t="b">
        <v>0</v>
      </c>
      <c r="BQ72" s="1" t="b">
        <v>0</v>
      </c>
      <c r="BR72" s="1" t="b">
        <v>0</v>
      </c>
      <c r="BS72" s="1" t="b">
        <v>0</v>
      </c>
      <c r="BT72" s="1" t="b">
        <v>0</v>
      </c>
      <c r="BU72" s="1" t="s">
        <v>3060</v>
      </c>
      <c r="BV72" s="1" t="s">
        <v>3061</v>
      </c>
    </row>
    <row r="73" spans="1:74" ht="15.75" customHeight="1" x14ac:dyDescent="0.2">
      <c r="A73" s="1">
        <v>12003</v>
      </c>
      <c r="B73" s="17" t="s">
        <v>3062</v>
      </c>
      <c r="C73" s="1">
        <v>0</v>
      </c>
      <c r="D73" s="1">
        <v>0</v>
      </c>
      <c r="E73" s="1">
        <v>0</v>
      </c>
      <c r="F73" s="1">
        <v>0</v>
      </c>
      <c r="G73" s="1">
        <v>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100</v>
      </c>
      <c r="X73" s="1">
        <v>100</v>
      </c>
      <c r="Y73" s="1">
        <v>100</v>
      </c>
      <c r="Z73" s="1">
        <v>100</v>
      </c>
      <c r="AA73" s="1">
        <v>100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280</v>
      </c>
      <c r="AH73" s="1">
        <v>0</v>
      </c>
      <c r="AI73" s="1">
        <v>0</v>
      </c>
      <c r="AJ73" s="1">
        <v>150</v>
      </c>
      <c r="AK73" s="1">
        <v>100</v>
      </c>
      <c r="AL73" s="1">
        <v>0</v>
      </c>
      <c r="AM73" s="1">
        <v>90</v>
      </c>
      <c r="AN73" s="1">
        <v>0</v>
      </c>
      <c r="AO73" s="1">
        <v>80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9</v>
      </c>
      <c r="BB73" s="1">
        <v>0</v>
      </c>
      <c r="BC73" s="1">
        <v>0</v>
      </c>
      <c r="BD73" s="1">
        <v>4</v>
      </c>
      <c r="BE73" s="1">
        <v>3</v>
      </c>
      <c r="BF73" s="1">
        <v>0</v>
      </c>
      <c r="BG73" s="1">
        <v>6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 t="b">
        <v>0</v>
      </c>
      <c r="BN73" s="1" t="b">
        <v>0</v>
      </c>
      <c r="BO73" s="1" t="b">
        <v>0</v>
      </c>
      <c r="BP73" s="1" t="b">
        <v>0</v>
      </c>
      <c r="BQ73" s="1" t="b">
        <v>0</v>
      </c>
      <c r="BR73" s="1" t="b">
        <v>0</v>
      </c>
      <c r="BS73" s="1" t="b">
        <v>0</v>
      </c>
      <c r="BT73" s="1" t="b">
        <v>0</v>
      </c>
      <c r="BU73" s="1" t="s">
        <v>3062</v>
      </c>
      <c r="BV73" s="1" t="s">
        <v>3063</v>
      </c>
    </row>
    <row r="74" spans="1:74" ht="15.75" customHeight="1" x14ac:dyDescent="0.2">
      <c r="A74" s="1">
        <v>12010</v>
      </c>
      <c r="B74" s="17" t="s">
        <v>3064</v>
      </c>
      <c r="C74" s="1">
        <v>0</v>
      </c>
      <c r="D74" s="1">
        <v>0</v>
      </c>
      <c r="E74" s="1">
        <v>0</v>
      </c>
      <c r="F74" s="1">
        <v>0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100</v>
      </c>
      <c r="X74" s="1">
        <v>100</v>
      </c>
      <c r="Y74" s="1">
        <v>100</v>
      </c>
      <c r="Z74" s="1">
        <v>100</v>
      </c>
      <c r="AA74" s="1">
        <v>100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310</v>
      </c>
      <c r="AH74" s="1">
        <v>0</v>
      </c>
      <c r="AI74" s="1">
        <v>0</v>
      </c>
      <c r="AJ74" s="1">
        <v>150</v>
      </c>
      <c r="AK74" s="1">
        <v>100</v>
      </c>
      <c r="AL74" s="1">
        <v>0</v>
      </c>
      <c r="AM74" s="1">
        <v>120</v>
      </c>
      <c r="AN74" s="1">
        <v>0</v>
      </c>
      <c r="AO74" s="1">
        <v>80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9</v>
      </c>
      <c r="BB74" s="1">
        <v>0</v>
      </c>
      <c r="BC74" s="1">
        <v>0</v>
      </c>
      <c r="BD74" s="1">
        <v>4</v>
      </c>
      <c r="BE74" s="1">
        <v>3</v>
      </c>
      <c r="BF74" s="1">
        <v>0</v>
      </c>
      <c r="BG74" s="1">
        <v>6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 t="b">
        <v>0</v>
      </c>
      <c r="BN74" s="1" t="b">
        <v>0</v>
      </c>
      <c r="BO74" s="1" t="b">
        <v>0</v>
      </c>
      <c r="BP74" s="1" t="b">
        <v>0</v>
      </c>
      <c r="BQ74" s="1" t="b">
        <v>0</v>
      </c>
      <c r="BR74" s="1" t="b">
        <v>0</v>
      </c>
      <c r="BS74" s="1" t="b">
        <v>0</v>
      </c>
      <c r="BT74" s="1" t="b">
        <v>0</v>
      </c>
      <c r="BU74" s="1" t="s">
        <v>3064</v>
      </c>
      <c r="BV74" s="1" t="s">
        <v>3065</v>
      </c>
    </row>
    <row r="75" spans="1:74" ht="15.75" customHeight="1" x14ac:dyDescent="0.2">
      <c r="A75" s="1">
        <v>12011</v>
      </c>
      <c r="B75" s="17" t="s">
        <v>3066</v>
      </c>
      <c r="C75" s="1">
        <v>0</v>
      </c>
      <c r="D75" s="1">
        <v>0</v>
      </c>
      <c r="E75" s="1">
        <v>0</v>
      </c>
      <c r="F75" s="1">
        <v>0</v>
      </c>
      <c r="G75" s="1">
        <v>2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100</v>
      </c>
      <c r="X75" s="1">
        <v>100</v>
      </c>
      <c r="Y75" s="1">
        <v>100</v>
      </c>
      <c r="Z75" s="1">
        <v>100</v>
      </c>
      <c r="AA75" s="1">
        <v>100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320</v>
      </c>
      <c r="AH75" s="1">
        <v>0</v>
      </c>
      <c r="AI75" s="1">
        <v>0</v>
      </c>
      <c r="AJ75" s="1">
        <v>150</v>
      </c>
      <c r="AK75" s="1">
        <v>100</v>
      </c>
      <c r="AL75" s="1">
        <v>0</v>
      </c>
      <c r="AM75" s="1">
        <v>120</v>
      </c>
      <c r="AN75" s="1">
        <v>0</v>
      </c>
      <c r="AO75" s="1">
        <v>80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9</v>
      </c>
      <c r="BB75" s="1">
        <v>0</v>
      </c>
      <c r="BC75" s="1">
        <v>0</v>
      </c>
      <c r="BD75" s="1">
        <v>4</v>
      </c>
      <c r="BE75" s="1">
        <v>3</v>
      </c>
      <c r="BF75" s="1">
        <v>0</v>
      </c>
      <c r="BG75" s="1">
        <v>6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 t="b">
        <v>0</v>
      </c>
      <c r="BN75" s="1" t="b">
        <v>0</v>
      </c>
      <c r="BO75" s="1" t="b">
        <v>0</v>
      </c>
      <c r="BP75" s="1" t="b">
        <v>0</v>
      </c>
      <c r="BQ75" s="1" t="b">
        <v>0</v>
      </c>
      <c r="BR75" s="1" t="b">
        <v>0</v>
      </c>
      <c r="BS75" s="1" t="b">
        <v>0</v>
      </c>
      <c r="BT75" s="1" t="b">
        <v>0</v>
      </c>
      <c r="BU75" s="1" t="s">
        <v>3066</v>
      </c>
      <c r="BV75" s="1" t="s">
        <v>3067</v>
      </c>
    </row>
    <row r="76" spans="1:74" ht="15.75" customHeight="1" x14ac:dyDescent="0.2">
      <c r="A76" s="1">
        <v>12012</v>
      </c>
      <c r="B76" s="17" t="s">
        <v>3068</v>
      </c>
      <c r="C76" s="1">
        <v>0</v>
      </c>
      <c r="D76" s="1">
        <v>0</v>
      </c>
      <c r="E76" s="1">
        <v>0</v>
      </c>
      <c r="F76" s="1">
        <v>0</v>
      </c>
      <c r="G76" s="1">
        <v>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100</v>
      </c>
      <c r="X76" s="1">
        <v>100</v>
      </c>
      <c r="Y76" s="1">
        <v>100</v>
      </c>
      <c r="Z76" s="1">
        <v>100</v>
      </c>
      <c r="AA76" s="1">
        <v>100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330</v>
      </c>
      <c r="AH76" s="1">
        <v>0</v>
      </c>
      <c r="AI76" s="1">
        <v>0</v>
      </c>
      <c r="AJ76" s="1">
        <v>150</v>
      </c>
      <c r="AK76" s="1">
        <v>100</v>
      </c>
      <c r="AL76" s="1">
        <v>0</v>
      </c>
      <c r="AM76" s="1">
        <v>120</v>
      </c>
      <c r="AN76" s="1">
        <v>0</v>
      </c>
      <c r="AO76" s="1">
        <v>80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9</v>
      </c>
      <c r="BB76" s="1">
        <v>0</v>
      </c>
      <c r="BC76" s="1">
        <v>0</v>
      </c>
      <c r="BD76" s="1">
        <v>4</v>
      </c>
      <c r="BE76" s="1">
        <v>3</v>
      </c>
      <c r="BF76" s="1">
        <v>0</v>
      </c>
      <c r="BG76" s="1">
        <v>6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 t="b">
        <v>0</v>
      </c>
      <c r="BN76" s="1" t="b">
        <v>0</v>
      </c>
      <c r="BO76" s="1" t="b">
        <v>0</v>
      </c>
      <c r="BP76" s="1" t="b">
        <v>0</v>
      </c>
      <c r="BQ76" s="1" t="b">
        <v>0</v>
      </c>
      <c r="BR76" s="1" t="b">
        <v>0</v>
      </c>
      <c r="BS76" s="1" t="b">
        <v>0</v>
      </c>
      <c r="BT76" s="1" t="b">
        <v>0</v>
      </c>
      <c r="BU76" s="1" t="s">
        <v>3068</v>
      </c>
      <c r="BV76" s="1" t="s">
        <v>3069</v>
      </c>
    </row>
    <row r="77" spans="1:74" ht="15.75" customHeight="1" x14ac:dyDescent="0.2">
      <c r="A77" s="1">
        <v>12013</v>
      </c>
      <c r="B77" s="17" t="s">
        <v>3070</v>
      </c>
      <c r="C77" s="1">
        <v>0</v>
      </c>
      <c r="D77" s="1">
        <v>0</v>
      </c>
      <c r="E77" s="1">
        <v>0</v>
      </c>
      <c r="F77" s="1">
        <v>0</v>
      </c>
      <c r="G77" s="1">
        <v>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100</v>
      </c>
      <c r="X77" s="1">
        <v>100</v>
      </c>
      <c r="Y77" s="1">
        <v>100</v>
      </c>
      <c r="Z77" s="1">
        <v>100</v>
      </c>
      <c r="AA77" s="1">
        <v>100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340</v>
      </c>
      <c r="AH77" s="1">
        <v>0</v>
      </c>
      <c r="AI77" s="1">
        <v>0</v>
      </c>
      <c r="AJ77" s="1">
        <v>150</v>
      </c>
      <c r="AK77" s="1">
        <v>100</v>
      </c>
      <c r="AL77" s="1">
        <v>0</v>
      </c>
      <c r="AM77" s="1">
        <v>120</v>
      </c>
      <c r="AN77" s="1">
        <v>0</v>
      </c>
      <c r="AO77" s="1">
        <v>80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9</v>
      </c>
      <c r="BB77" s="1">
        <v>0</v>
      </c>
      <c r="BC77" s="1">
        <v>0</v>
      </c>
      <c r="BD77" s="1">
        <v>4</v>
      </c>
      <c r="BE77" s="1">
        <v>3</v>
      </c>
      <c r="BF77" s="1">
        <v>0</v>
      </c>
      <c r="BG77" s="1">
        <v>6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 t="b">
        <v>0</v>
      </c>
      <c r="BN77" s="1" t="b">
        <v>0</v>
      </c>
      <c r="BO77" s="1" t="b">
        <v>0</v>
      </c>
      <c r="BP77" s="1" t="b">
        <v>0</v>
      </c>
      <c r="BQ77" s="1" t="b">
        <v>0</v>
      </c>
      <c r="BR77" s="1" t="b">
        <v>0</v>
      </c>
      <c r="BS77" s="1" t="b">
        <v>0</v>
      </c>
      <c r="BT77" s="1" t="b">
        <v>0</v>
      </c>
      <c r="BU77" s="1" t="s">
        <v>3070</v>
      </c>
      <c r="BV77" s="1" t="s">
        <v>3071</v>
      </c>
    </row>
    <row r="78" spans="1:74" ht="15.75" customHeight="1" x14ac:dyDescent="0.2">
      <c r="A78" s="1">
        <v>13000</v>
      </c>
      <c r="B78" s="17" t="s">
        <v>3072</v>
      </c>
      <c r="C78" s="1">
        <v>0</v>
      </c>
      <c r="D78" s="1">
        <v>0</v>
      </c>
      <c r="E78" s="1">
        <v>0</v>
      </c>
      <c r="F78" s="1">
        <v>0</v>
      </c>
      <c r="G78" s="1">
        <v>1.2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100</v>
      </c>
      <c r="X78" s="1">
        <v>100</v>
      </c>
      <c r="Y78" s="1">
        <v>100</v>
      </c>
      <c r="Z78" s="1">
        <v>100</v>
      </c>
      <c r="AA78" s="1">
        <v>100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200</v>
      </c>
      <c r="AI78" s="1">
        <v>0</v>
      </c>
      <c r="AJ78" s="1">
        <v>150</v>
      </c>
      <c r="AK78" s="1">
        <v>100</v>
      </c>
      <c r="AL78" s="1">
        <v>0</v>
      </c>
      <c r="AM78" s="1">
        <v>40</v>
      </c>
      <c r="AN78" s="1">
        <v>0</v>
      </c>
      <c r="AO78" s="1">
        <v>20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3</v>
      </c>
      <c r="BB78" s="1">
        <v>1</v>
      </c>
      <c r="BC78" s="1">
        <v>0</v>
      </c>
      <c r="BD78" s="1">
        <v>4</v>
      </c>
      <c r="BE78" s="1">
        <v>2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 t="b">
        <v>0</v>
      </c>
      <c r="BN78" s="1" t="b">
        <v>0</v>
      </c>
      <c r="BO78" s="1" t="b">
        <v>0</v>
      </c>
      <c r="BP78" s="1" t="b">
        <v>0</v>
      </c>
      <c r="BQ78" s="1" t="b">
        <v>0</v>
      </c>
      <c r="BR78" s="1" t="b">
        <v>0</v>
      </c>
      <c r="BS78" s="1" t="b">
        <v>0</v>
      </c>
      <c r="BT78" s="1" t="b">
        <v>0</v>
      </c>
      <c r="BU78" s="1" t="s">
        <v>3072</v>
      </c>
      <c r="BV78" s="1" t="s">
        <v>3073</v>
      </c>
    </row>
    <row r="79" spans="1:74" ht="15.75" customHeight="1" x14ac:dyDescent="0.2">
      <c r="A79" s="1">
        <v>13010</v>
      </c>
      <c r="B79" s="17" t="s">
        <v>3074</v>
      </c>
      <c r="C79" s="1">
        <v>0</v>
      </c>
      <c r="D79" s="1">
        <v>0</v>
      </c>
      <c r="E79" s="1">
        <v>0</v>
      </c>
      <c r="F79" s="1">
        <v>0</v>
      </c>
      <c r="G79" s="1">
        <v>1.2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100</v>
      </c>
      <c r="X79" s="1">
        <v>100</v>
      </c>
      <c r="Y79" s="1">
        <v>100</v>
      </c>
      <c r="Z79" s="1">
        <v>100</v>
      </c>
      <c r="AA79" s="1">
        <v>100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245</v>
      </c>
      <c r="AI79" s="1">
        <v>0</v>
      </c>
      <c r="AJ79" s="1">
        <v>150</v>
      </c>
      <c r="AK79" s="1">
        <v>100</v>
      </c>
      <c r="AL79" s="1">
        <v>0</v>
      </c>
      <c r="AM79" s="1">
        <v>60</v>
      </c>
      <c r="AN79" s="1">
        <v>0</v>
      </c>
      <c r="AO79" s="1">
        <v>20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3</v>
      </c>
      <c r="BB79" s="1">
        <v>1</v>
      </c>
      <c r="BC79" s="1">
        <v>0</v>
      </c>
      <c r="BD79" s="1">
        <v>4</v>
      </c>
      <c r="BE79" s="1">
        <v>2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 t="b">
        <v>0</v>
      </c>
      <c r="BN79" s="1" t="b">
        <v>0</v>
      </c>
      <c r="BO79" s="1" t="b">
        <v>0</v>
      </c>
      <c r="BP79" s="1" t="b">
        <v>0</v>
      </c>
      <c r="BQ79" s="1" t="b">
        <v>0</v>
      </c>
      <c r="BR79" s="1" t="b">
        <v>0</v>
      </c>
      <c r="BS79" s="1" t="b">
        <v>0</v>
      </c>
      <c r="BT79" s="1" t="b">
        <v>0</v>
      </c>
      <c r="BU79" s="1" t="s">
        <v>3074</v>
      </c>
      <c r="BV79" s="1" t="s">
        <v>3075</v>
      </c>
    </row>
    <row r="80" spans="1:74" ht="15.75" customHeight="1" x14ac:dyDescent="0.2">
      <c r="A80" s="1">
        <v>13020</v>
      </c>
      <c r="B80" s="17" t="s">
        <v>3076</v>
      </c>
      <c r="C80" s="1">
        <v>0</v>
      </c>
      <c r="D80" s="1">
        <v>0</v>
      </c>
      <c r="E80" s="1">
        <v>0</v>
      </c>
      <c r="F80" s="1">
        <v>0</v>
      </c>
      <c r="G80" s="1">
        <v>1.2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100</v>
      </c>
      <c r="X80" s="1">
        <v>100</v>
      </c>
      <c r="Y80" s="1">
        <v>100</v>
      </c>
      <c r="Z80" s="1">
        <v>100</v>
      </c>
      <c r="AA80" s="1">
        <v>100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300</v>
      </c>
      <c r="AI80" s="1">
        <v>0</v>
      </c>
      <c r="AJ80" s="1">
        <v>150</v>
      </c>
      <c r="AK80" s="1">
        <v>100</v>
      </c>
      <c r="AL80" s="1">
        <v>0</v>
      </c>
      <c r="AM80" s="1">
        <v>80</v>
      </c>
      <c r="AN80" s="1">
        <v>0</v>
      </c>
      <c r="AO80" s="1">
        <v>20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3</v>
      </c>
      <c r="BB80" s="1">
        <v>1</v>
      </c>
      <c r="BC80" s="1">
        <v>0</v>
      </c>
      <c r="BD80" s="1">
        <v>4</v>
      </c>
      <c r="BE80" s="1">
        <v>2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 t="b">
        <v>0</v>
      </c>
      <c r="BN80" s="1" t="b">
        <v>0</v>
      </c>
      <c r="BO80" s="1" t="b">
        <v>0</v>
      </c>
      <c r="BP80" s="1" t="b">
        <v>0</v>
      </c>
      <c r="BQ80" s="1" t="b">
        <v>0</v>
      </c>
      <c r="BR80" s="1" t="b">
        <v>0</v>
      </c>
      <c r="BS80" s="1" t="b">
        <v>0</v>
      </c>
      <c r="BT80" s="1" t="b">
        <v>0</v>
      </c>
      <c r="BU80" s="1" t="s">
        <v>3076</v>
      </c>
      <c r="BV80" s="1" t="s">
        <v>3077</v>
      </c>
    </row>
    <row r="81" spans="1:74" ht="15.75" customHeight="1" x14ac:dyDescent="0.2">
      <c r="A81" s="1">
        <v>13030</v>
      </c>
      <c r="B81" s="17" t="s">
        <v>3078</v>
      </c>
      <c r="C81" s="1">
        <v>0</v>
      </c>
      <c r="D81" s="1">
        <v>0</v>
      </c>
      <c r="E81" s="1">
        <v>0</v>
      </c>
      <c r="F81" s="1">
        <v>0</v>
      </c>
      <c r="G81" s="1">
        <v>1.2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100</v>
      </c>
      <c r="X81" s="1">
        <v>100</v>
      </c>
      <c r="Y81" s="1">
        <v>100</v>
      </c>
      <c r="Z81" s="1">
        <v>100</v>
      </c>
      <c r="AA81" s="1">
        <v>100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300</v>
      </c>
      <c r="AI81" s="1">
        <v>0</v>
      </c>
      <c r="AJ81" s="1">
        <v>150</v>
      </c>
      <c r="AK81" s="1">
        <v>100</v>
      </c>
      <c r="AL81" s="1">
        <v>0</v>
      </c>
      <c r="AM81" s="1">
        <v>80</v>
      </c>
      <c r="AN81" s="1">
        <v>0</v>
      </c>
      <c r="AO81" s="1">
        <v>20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3</v>
      </c>
      <c r="BB81" s="1">
        <v>1</v>
      </c>
      <c r="BC81" s="1">
        <v>0</v>
      </c>
      <c r="BD81" s="1">
        <v>4</v>
      </c>
      <c r="BE81" s="1">
        <v>2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 t="b">
        <v>0</v>
      </c>
      <c r="BN81" s="1" t="b">
        <v>0</v>
      </c>
      <c r="BO81" s="1" t="b">
        <v>0</v>
      </c>
      <c r="BP81" s="1" t="b">
        <v>0</v>
      </c>
      <c r="BQ81" s="1" t="b">
        <v>0</v>
      </c>
      <c r="BR81" s="1" t="b">
        <v>0</v>
      </c>
      <c r="BS81" s="1" t="b">
        <v>0</v>
      </c>
      <c r="BT81" s="1" t="b">
        <v>0</v>
      </c>
      <c r="BU81" s="1" t="s">
        <v>3078</v>
      </c>
      <c r="BV81" s="1" t="s">
        <v>3079</v>
      </c>
    </row>
    <row r="82" spans="1:74" ht="15.75" customHeight="1" x14ac:dyDescent="0.2">
      <c r="A82" s="1">
        <v>13040</v>
      </c>
      <c r="B82" s="17" t="s">
        <v>3080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100</v>
      </c>
      <c r="X82" s="1">
        <v>100</v>
      </c>
      <c r="Y82" s="1">
        <v>100</v>
      </c>
      <c r="Z82" s="1">
        <v>100</v>
      </c>
      <c r="AA82" s="1">
        <v>100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200</v>
      </c>
      <c r="AI82" s="1">
        <v>0</v>
      </c>
      <c r="AJ82" s="1">
        <v>0</v>
      </c>
      <c r="AK82" s="1">
        <v>0</v>
      </c>
      <c r="AL82" s="1">
        <v>0</v>
      </c>
      <c r="AM82" s="1">
        <v>5</v>
      </c>
      <c r="AN82" s="1">
        <v>0</v>
      </c>
      <c r="AO82" s="1">
        <v>20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2</v>
      </c>
      <c r="BB82" s="1">
        <v>0</v>
      </c>
      <c r="BC82" s="1">
        <v>0</v>
      </c>
      <c r="BD82" s="1">
        <v>4</v>
      </c>
      <c r="BE82" s="1">
        <v>2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 t="b">
        <v>0</v>
      </c>
      <c r="BN82" s="1" t="b">
        <v>0</v>
      </c>
      <c r="BO82" s="1" t="b">
        <v>0</v>
      </c>
      <c r="BP82" s="1" t="b">
        <v>0</v>
      </c>
      <c r="BQ82" s="1" t="b">
        <v>0</v>
      </c>
      <c r="BR82" s="1" t="b">
        <v>0</v>
      </c>
      <c r="BS82" s="1" t="b">
        <v>0</v>
      </c>
      <c r="BT82" s="1" t="b">
        <v>0</v>
      </c>
      <c r="BU82" s="1" t="s">
        <v>3080</v>
      </c>
      <c r="BV82" s="1" t="s">
        <v>3081</v>
      </c>
    </row>
    <row r="83" spans="1:74" ht="15.75" customHeight="1" x14ac:dyDescent="0.2">
      <c r="A83" s="1">
        <v>14000</v>
      </c>
      <c r="B83" s="17" t="s">
        <v>3082</v>
      </c>
      <c r="C83" s="1">
        <v>0</v>
      </c>
      <c r="D83" s="1">
        <v>0</v>
      </c>
      <c r="E83" s="1">
        <v>0</v>
      </c>
      <c r="F83" s="1">
        <v>0</v>
      </c>
      <c r="G83" s="1">
        <v>0.8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100</v>
      </c>
      <c r="X83" s="1">
        <v>100</v>
      </c>
      <c r="Y83" s="1">
        <v>100</v>
      </c>
      <c r="Z83" s="1">
        <v>100</v>
      </c>
      <c r="AA83" s="1">
        <v>100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180</v>
      </c>
      <c r="AI83" s="1">
        <v>0</v>
      </c>
      <c r="AJ83" s="1">
        <v>100</v>
      </c>
      <c r="AK83" s="1">
        <v>100</v>
      </c>
      <c r="AL83" s="1">
        <v>0</v>
      </c>
      <c r="AM83" s="1">
        <v>40</v>
      </c>
      <c r="AN83" s="1">
        <v>0</v>
      </c>
      <c r="AO83" s="1">
        <v>20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2</v>
      </c>
      <c r="BB83" s="1">
        <v>0</v>
      </c>
      <c r="BC83" s="1">
        <v>0</v>
      </c>
      <c r="BD83" s="1">
        <v>4</v>
      </c>
      <c r="BE83" s="1">
        <v>2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 t="b">
        <v>0</v>
      </c>
      <c r="BN83" s="1" t="b">
        <v>0</v>
      </c>
      <c r="BO83" s="1" t="b">
        <v>0</v>
      </c>
      <c r="BP83" s="1" t="b">
        <v>0</v>
      </c>
      <c r="BQ83" s="1" t="b">
        <v>0</v>
      </c>
      <c r="BR83" s="1" t="b">
        <v>0</v>
      </c>
      <c r="BS83" s="1" t="b">
        <v>0</v>
      </c>
      <c r="BT83" s="1" t="b">
        <v>0</v>
      </c>
      <c r="BU83" s="1" t="s">
        <v>3082</v>
      </c>
      <c r="BV83" s="1" t="s">
        <v>3083</v>
      </c>
    </row>
    <row r="84" spans="1:74" ht="15.75" customHeight="1" x14ac:dyDescent="0.2">
      <c r="A84" s="1">
        <v>14010</v>
      </c>
      <c r="B84" s="17" t="s">
        <v>3084</v>
      </c>
      <c r="C84" s="1">
        <v>0</v>
      </c>
      <c r="D84" s="1">
        <v>0</v>
      </c>
      <c r="E84" s="1">
        <v>0</v>
      </c>
      <c r="F84" s="1">
        <v>0</v>
      </c>
      <c r="G84" s="1">
        <v>0.8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100</v>
      </c>
      <c r="X84" s="1">
        <v>100</v>
      </c>
      <c r="Y84" s="1">
        <v>100</v>
      </c>
      <c r="Z84" s="1">
        <v>100</v>
      </c>
      <c r="AA84" s="1">
        <v>100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240</v>
      </c>
      <c r="AI84" s="1">
        <v>0</v>
      </c>
      <c r="AJ84" s="1">
        <v>100</v>
      </c>
      <c r="AK84" s="1">
        <v>100</v>
      </c>
      <c r="AL84" s="1">
        <v>0</v>
      </c>
      <c r="AM84" s="1">
        <v>40</v>
      </c>
      <c r="AN84" s="1">
        <v>0</v>
      </c>
      <c r="AO84" s="1">
        <v>20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2</v>
      </c>
      <c r="BB84" s="1">
        <v>0</v>
      </c>
      <c r="BC84" s="1">
        <v>0</v>
      </c>
      <c r="BD84" s="1">
        <v>4</v>
      </c>
      <c r="BE84" s="1">
        <v>2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 t="b">
        <v>0</v>
      </c>
      <c r="BN84" s="1" t="b">
        <v>0</v>
      </c>
      <c r="BO84" s="1" t="b">
        <v>0</v>
      </c>
      <c r="BP84" s="1" t="b">
        <v>0</v>
      </c>
      <c r="BQ84" s="1" t="b">
        <v>0</v>
      </c>
      <c r="BR84" s="1" t="b">
        <v>0</v>
      </c>
      <c r="BS84" s="1" t="b">
        <v>0</v>
      </c>
      <c r="BT84" s="1" t="b">
        <v>0</v>
      </c>
      <c r="BU84" s="1" t="s">
        <v>3084</v>
      </c>
      <c r="BV84" s="1" t="s">
        <v>3085</v>
      </c>
    </row>
    <row r="85" spans="1:74" ht="15.75" customHeight="1" x14ac:dyDescent="0.2">
      <c r="A85" s="1">
        <v>14020</v>
      </c>
      <c r="B85" s="17" t="s">
        <v>3086</v>
      </c>
      <c r="C85" s="1">
        <v>0</v>
      </c>
      <c r="D85" s="1">
        <v>0</v>
      </c>
      <c r="E85" s="1">
        <v>0</v>
      </c>
      <c r="F85" s="1">
        <v>0</v>
      </c>
      <c r="G85" s="1">
        <v>0.8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100</v>
      </c>
      <c r="X85" s="1">
        <v>100</v>
      </c>
      <c r="Y85" s="1">
        <v>100</v>
      </c>
      <c r="Z85" s="1">
        <v>100</v>
      </c>
      <c r="AA85" s="1">
        <v>100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300</v>
      </c>
      <c r="AI85" s="1">
        <v>0</v>
      </c>
      <c r="AJ85" s="1">
        <v>100</v>
      </c>
      <c r="AK85" s="1">
        <v>100</v>
      </c>
      <c r="AL85" s="1">
        <v>0</v>
      </c>
      <c r="AM85" s="1">
        <v>40</v>
      </c>
      <c r="AN85" s="1">
        <v>0</v>
      </c>
      <c r="AO85" s="1">
        <v>20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2</v>
      </c>
      <c r="BB85" s="1">
        <v>0</v>
      </c>
      <c r="BC85" s="1">
        <v>0</v>
      </c>
      <c r="BD85" s="1">
        <v>4</v>
      </c>
      <c r="BE85" s="1">
        <v>2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 t="b">
        <v>0</v>
      </c>
      <c r="BN85" s="1" t="b">
        <v>0</v>
      </c>
      <c r="BO85" s="1" t="b">
        <v>0</v>
      </c>
      <c r="BP85" s="1" t="b">
        <v>0</v>
      </c>
      <c r="BQ85" s="1" t="b">
        <v>0</v>
      </c>
      <c r="BR85" s="1" t="b">
        <v>0</v>
      </c>
      <c r="BS85" s="1" t="b">
        <v>0</v>
      </c>
      <c r="BT85" s="1" t="b">
        <v>0</v>
      </c>
      <c r="BU85" s="1" t="s">
        <v>3086</v>
      </c>
      <c r="BV85" s="1" t="s">
        <v>3087</v>
      </c>
    </row>
    <row r="86" spans="1:74" ht="15.75" customHeight="1" x14ac:dyDescent="0.2">
      <c r="A86" s="1">
        <v>15000</v>
      </c>
      <c r="B86" s="17" t="s">
        <v>3088</v>
      </c>
      <c r="C86" s="1">
        <v>0</v>
      </c>
      <c r="D86" s="1">
        <v>0</v>
      </c>
      <c r="E86" s="1">
        <v>0</v>
      </c>
      <c r="F86" s="1">
        <v>0</v>
      </c>
      <c r="G86" s="1">
        <v>1.2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100</v>
      </c>
      <c r="X86" s="1">
        <v>100</v>
      </c>
      <c r="Y86" s="1">
        <v>100</v>
      </c>
      <c r="Z86" s="1">
        <v>100</v>
      </c>
      <c r="AA86" s="1">
        <v>100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320</v>
      </c>
      <c r="AI86" s="1">
        <v>0</v>
      </c>
      <c r="AJ86" s="1">
        <v>500</v>
      </c>
      <c r="AK86" s="1">
        <v>100</v>
      </c>
      <c r="AL86" s="1">
        <v>0</v>
      </c>
      <c r="AM86" s="1">
        <v>90</v>
      </c>
      <c r="AN86" s="1">
        <v>0</v>
      </c>
      <c r="AO86" s="1">
        <v>80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7</v>
      </c>
      <c r="BB86" s="1">
        <v>0</v>
      </c>
      <c r="BC86" s="1">
        <v>0</v>
      </c>
      <c r="BD86" s="1">
        <v>4</v>
      </c>
      <c r="BE86" s="1">
        <v>2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 t="b">
        <v>0</v>
      </c>
      <c r="BN86" s="1" t="b">
        <v>0</v>
      </c>
      <c r="BO86" s="1" t="b">
        <v>0</v>
      </c>
      <c r="BP86" s="1" t="b">
        <v>0</v>
      </c>
      <c r="BQ86" s="1" t="b">
        <v>0</v>
      </c>
      <c r="BR86" s="1" t="b">
        <v>0</v>
      </c>
      <c r="BS86" s="1" t="b">
        <v>0</v>
      </c>
      <c r="BT86" s="1" t="b">
        <v>0</v>
      </c>
      <c r="BU86" s="1" t="s">
        <v>3088</v>
      </c>
      <c r="BV86" s="1" t="s">
        <v>3089</v>
      </c>
    </row>
    <row r="87" spans="1:74" ht="15.75" customHeight="1" x14ac:dyDescent="0.2">
      <c r="A87" s="1">
        <v>15010</v>
      </c>
      <c r="B87" s="17" t="s">
        <v>3090</v>
      </c>
      <c r="C87" s="1">
        <v>0</v>
      </c>
      <c r="D87" s="1">
        <v>0</v>
      </c>
      <c r="E87" s="1">
        <v>0</v>
      </c>
      <c r="F87" s="1">
        <v>0</v>
      </c>
      <c r="G87" s="1">
        <v>1.2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100</v>
      </c>
      <c r="X87" s="1">
        <v>100</v>
      </c>
      <c r="Y87" s="1">
        <v>100</v>
      </c>
      <c r="Z87" s="1">
        <v>100</v>
      </c>
      <c r="AA87" s="1">
        <v>100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390</v>
      </c>
      <c r="AI87" s="1">
        <v>0</v>
      </c>
      <c r="AJ87" s="1">
        <v>500</v>
      </c>
      <c r="AK87" s="1">
        <v>100</v>
      </c>
      <c r="AL87" s="1">
        <v>0</v>
      </c>
      <c r="AM87" s="1">
        <v>90</v>
      </c>
      <c r="AN87" s="1">
        <v>0</v>
      </c>
      <c r="AO87" s="1">
        <v>80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7</v>
      </c>
      <c r="BB87" s="1">
        <v>0</v>
      </c>
      <c r="BC87" s="1">
        <v>0</v>
      </c>
      <c r="BD87" s="1">
        <v>4</v>
      </c>
      <c r="BE87" s="1">
        <v>2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 t="b">
        <v>0</v>
      </c>
      <c r="BN87" s="1" t="b">
        <v>0</v>
      </c>
      <c r="BO87" s="1" t="b">
        <v>0</v>
      </c>
      <c r="BP87" s="1" t="b">
        <v>0</v>
      </c>
      <c r="BQ87" s="1" t="b">
        <v>0</v>
      </c>
      <c r="BR87" s="1" t="b">
        <v>0</v>
      </c>
      <c r="BS87" s="1" t="b">
        <v>0</v>
      </c>
      <c r="BT87" s="1" t="b">
        <v>0</v>
      </c>
      <c r="BU87" s="1" t="s">
        <v>3090</v>
      </c>
      <c r="BV87" s="1" t="s">
        <v>3091</v>
      </c>
    </row>
    <row r="88" spans="1:74" ht="15.75" customHeight="1" x14ac:dyDescent="0.2">
      <c r="A88" s="1">
        <v>15020</v>
      </c>
      <c r="B88" s="17" t="s">
        <v>3092</v>
      </c>
      <c r="C88" s="1">
        <v>0</v>
      </c>
      <c r="D88" s="1">
        <v>0</v>
      </c>
      <c r="E88" s="1">
        <v>0</v>
      </c>
      <c r="F88" s="1">
        <v>0</v>
      </c>
      <c r="G88" s="1">
        <v>1.2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100</v>
      </c>
      <c r="X88" s="1">
        <v>100</v>
      </c>
      <c r="Y88" s="1">
        <v>100</v>
      </c>
      <c r="Z88" s="1">
        <v>100</v>
      </c>
      <c r="AA88" s="1">
        <v>100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360</v>
      </c>
      <c r="AI88" s="1">
        <v>0</v>
      </c>
      <c r="AJ88" s="1">
        <v>500</v>
      </c>
      <c r="AK88" s="1">
        <v>100</v>
      </c>
      <c r="AL88" s="1">
        <v>0</v>
      </c>
      <c r="AM88" s="1">
        <v>120</v>
      </c>
      <c r="AN88" s="1">
        <v>0</v>
      </c>
      <c r="AO88" s="1">
        <v>80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7</v>
      </c>
      <c r="BB88" s="1">
        <v>0</v>
      </c>
      <c r="BC88" s="1">
        <v>0</v>
      </c>
      <c r="BD88" s="1">
        <v>4</v>
      </c>
      <c r="BE88" s="1">
        <v>2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 t="b">
        <v>0</v>
      </c>
      <c r="BN88" s="1" t="b">
        <v>0</v>
      </c>
      <c r="BO88" s="1" t="b">
        <v>0</v>
      </c>
      <c r="BP88" s="1" t="b">
        <v>0</v>
      </c>
      <c r="BQ88" s="1" t="b">
        <v>0</v>
      </c>
      <c r="BR88" s="1" t="b">
        <v>0</v>
      </c>
      <c r="BS88" s="1" t="b">
        <v>0</v>
      </c>
      <c r="BT88" s="1" t="b">
        <v>0</v>
      </c>
      <c r="BU88" s="1" t="s">
        <v>3092</v>
      </c>
      <c r="BV88" s="1" t="s">
        <v>3093</v>
      </c>
    </row>
    <row r="89" spans="1:74" ht="15.75" customHeight="1" x14ac:dyDescent="0.2">
      <c r="A89" s="1">
        <v>15030</v>
      </c>
      <c r="B89" s="17" t="s">
        <v>3094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100</v>
      </c>
      <c r="X89" s="1">
        <v>100</v>
      </c>
      <c r="Y89" s="1">
        <v>100</v>
      </c>
      <c r="Z89" s="1">
        <v>100</v>
      </c>
      <c r="AA89" s="1">
        <v>100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200</v>
      </c>
      <c r="AI89" s="1">
        <v>0</v>
      </c>
      <c r="AJ89" s="1">
        <v>0</v>
      </c>
      <c r="AK89" s="1">
        <v>0</v>
      </c>
      <c r="AL89" s="1">
        <v>0</v>
      </c>
      <c r="AM89" s="1">
        <v>5</v>
      </c>
      <c r="AN89" s="1">
        <v>0</v>
      </c>
      <c r="AO89" s="1">
        <v>20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2</v>
      </c>
      <c r="BB89" s="1">
        <v>0</v>
      </c>
      <c r="BC89" s="1">
        <v>0</v>
      </c>
      <c r="BD89" s="1">
        <v>4</v>
      </c>
      <c r="BE89" s="1">
        <v>2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 t="b">
        <v>0</v>
      </c>
      <c r="BN89" s="1" t="b">
        <v>0</v>
      </c>
      <c r="BO89" s="1" t="b">
        <v>0</v>
      </c>
      <c r="BP89" s="1" t="b">
        <v>0</v>
      </c>
      <c r="BQ89" s="1" t="b">
        <v>0</v>
      </c>
      <c r="BR89" s="1" t="b">
        <v>0</v>
      </c>
      <c r="BS89" s="1" t="b">
        <v>0</v>
      </c>
      <c r="BT89" s="1" t="b">
        <v>0</v>
      </c>
      <c r="BU89" s="1" t="s">
        <v>3094</v>
      </c>
      <c r="BV89" s="1" t="s">
        <v>3095</v>
      </c>
    </row>
    <row r="90" spans="1:74" ht="15.75" customHeight="1" x14ac:dyDescent="0.2">
      <c r="A90" s="1">
        <v>16000</v>
      </c>
      <c r="B90" s="17" t="s">
        <v>3096</v>
      </c>
      <c r="C90" s="1">
        <v>0</v>
      </c>
      <c r="D90" s="1">
        <v>0</v>
      </c>
      <c r="E90" s="1">
        <v>0</v>
      </c>
      <c r="F90" s="1">
        <v>0</v>
      </c>
      <c r="G90" s="1">
        <v>1.2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100</v>
      </c>
      <c r="X90" s="1">
        <v>100</v>
      </c>
      <c r="Y90" s="1">
        <v>100</v>
      </c>
      <c r="Z90" s="1">
        <v>110</v>
      </c>
      <c r="AA90" s="1">
        <v>100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270</v>
      </c>
      <c r="AJ90" s="1">
        <v>100</v>
      </c>
      <c r="AK90" s="1">
        <v>100</v>
      </c>
      <c r="AL90" s="1">
        <v>0</v>
      </c>
      <c r="AM90" s="1">
        <v>30</v>
      </c>
      <c r="AN90" s="1">
        <v>0</v>
      </c>
      <c r="AO90" s="1">
        <v>10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2</v>
      </c>
      <c r="BB90" s="1">
        <v>1</v>
      </c>
      <c r="BC90" s="1">
        <v>0</v>
      </c>
      <c r="BD90" s="1">
        <v>4</v>
      </c>
      <c r="BE90" s="1">
        <v>3</v>
      </c>
      <c r="BF90" s="1">
        <v>0</v>
      </c>
      <c r="BG90" s="1">
        <v>5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 t="b">
        <v>0</v>
      </c>
      <c r="BN90" s="1" t="b">
        <v>0</v>
      </c>
      <c r="BO90" s="1" t="b">
        <v>0</v>
      </c>
      <c r="BP90" s="1" t="b">
        <v>0</v>
      </c>
      <c r="BQ90" s="1" t="b">
        <v>0</v>
      </c>
      <c r="BR90" s="1" t="b">
        <v>0</v>
      </c>
      <c r="BS90" s="1" t="b">
        <v>0</v>
      </c>
      <c r="BT90" s="1" t="b">
        <v>0</v>
      </c>
      <c r="BU90" s="1" t="s">
        <v>3096</v>
      </c>
      <c r="BV90" s="1" t="s">
        <v>3097</v>
      </c>
    </row>
    <row r="91" spans="1:74" ht="15.75" customHeight="1" x14ac:dyDescent="0.2">
      <c r="A91" s="1">
        <v>16010</v>
      </c>
      <c r="B91" s="17" t="s">
        <v>3098</v>
      </c>
      <c r="C91" s="1">
        <v>0</v>
      </c>
      <c r="D91" s="1">
        <v>0</v>
      </c>
      <c r="E91" s="1">
        <v>0</v>
      </c>
      <c r="F91" s="1">
        <v>0</v>
      </c>
      <c r="G91" s="1">
        <v>0.6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100</v>
      </c>
      <c r="X91" s="1">
        <v>100</v>
      </c>
      <c r="Y91" s="1">
        <v>100</v>
      </c>
      <c r="Z91" s="1">
        <v>110</v>
      </c>
      <c r="AA91" s="1">
        <v>100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240</v>
      </c>
      <c r="AJ91" s="1">
        <v>80</v>
      </c>
      <c r="AK91" s="1">
        <v>100</v>
      </c>
      <c r="AL91" s="1">
        <v>0</v>
      </c>
      <c r="AM91" s="1">
        <v>16</v>
      </c>
      <c r="AN91" s="1">
        <v>0</v>
      </c>
      <c r="AO91" s="1">
        <v>10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</v>
      </c>
      <c r="BB91" s="1">
        <v>0</v>
      </c>
      <c r="BC91" s="1">
        <v>0</v>
      </c>
      <c r="BD91" s="1">
        <v>4</v>
      </c>
      <c r="BE91" s="1">
        <v>3</v>
      </c>
      <c r="BF91" s="1">
        <v>0</v>
      </c>
      <c r="BG91" s="1">
        <v>5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 t="b">
        <v>0</v>
      </c>
      <c r="BN91" s="1" t="b">
        <v>0</v>
      </c>
      <c r="BO91" s="1" t="b">
        <v>0</v>
      </c>
      <c r="BP91" s="1" t="b">
        <v>0</v>
      </c>
      <c r="BQ91" s="1" t="b">
        <v>0</v>
      </c>
      <c r="BR91" s="1" t="b">
        <v>0</v>
      </c>
      <c r="BS91" s="1" t="b">
        <v>0</v>
      </c>
      <c r="BT91" s="1" t="b">
        <v>0</v>
      </c>
      <c r="BU91" s="1" t="s">
        <v>3098</v>
      </c>
      <c r="BV91" s="1" t="s">
        <v>3099</v>
      </c>
    </row>
    <row r="92" spans="1:74" ht="15.75" customHeight="1" x14ac:dyDescent="0.2">
      <c r="A92" s="1">
        <v>16020</v>
      </c>
      <c r="B92" s="17" t="s">
        <v>3100</v>
      </c>
      <c r="C92" s="1">
        <v>0</v>
      </c>
      <c r="D92" s="1">
        <v>0</v>
      </c>
      <c r="E92" s="1">
        <v>0</v>
      </c>
      <c r="F92" s="1">
        <v>0</v>
      </c>
      <c r="G92" s="1">
        <v>0.6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100</v>
      </c>
      <c r="X92" s="1">
        <v>100</v>
      </c>
      <c r="Y92" s="1">
        <v>100</v>
      </c>
      <c r="Z92" s="1">
        <v>110</v>
      </c>
      <c r="AA92" s="1">
        <v>100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240</v>
      </c>
      <c r="AJ92" s="1">
        <v>80</v>
      </c>
      <c r="AK92" s="1">
        <v>100</v>
      </c>
      <c r="AL92" s="1">
        <v>0</v>
      </c>
      <c r="AM92" s="1">
        <v>16</v>
      </c>
      <c r="AN92" s="1">
        <v>0</v>
      </c>
      <c r="AO92" s="1">
        <v>10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1</v>
      </c>
      <c r="BB92" s="1">
        <v>0</v>
      </c>
      <c r="BC92" s="1">
        <v>0</v>
      </c>
      <c r="BD92" s="1">
        <v>4</v>
      </c>
      <c r="BE92" s="1">
        <v>3</v>
      </c>
      <c r="BF92" s="1">
        <v>0</v>
      </c>
      <c r="BG92" s="1">
        <v>5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 t="b">
        <v>0</v>
      </c>
      <c r="BN92" s="1" t="b">
        <v>0</v>
      </c>
      <c r="BO92" s="1" t="b">
        <v>0</v>
      </c>
      <c r="BP92" s="1" t="b">
        <v>0</v>
      </c>
      <c r="BQ92" s="1" t="b">
        <v>0</v>
      </c>
      <c r="BR92" s="1" t="b">
        <v>0</v>
      </c>
      <c r="BS92" s="1" t="b">
        <v>0</v>
      </c>
      <c r="BT92" s="1" t="b">
        <v>0</v>
      </c>
      <c r="BU92" s="1" t="s">
        <v>3100</v>
      </c>
      <c r="BV92" s="1" t="s">
        <v>3101</v>
      </c>
    </row>
    <row r="93" spans="1:74" ht="15.75" customHeight="1" x14ac:dyDescent="0.2">
      <c r="A93" s="1">
        <v>16030</v>
      </c>
      <c r="B93" s="17" t="s">
        <v>3102</v>
      </c>
      <c r="C93" s="1">
        <v>0</v>
      </c>
      <c r="D93" s="1">
        <v>0</v>
      </c>
      <c r="E93" s="1">
        <v>0</v>
      </c>
      <c r="F93" s="1">
        <v>0</v>
      </c>
      <c r="G93" s="1">
        <v>0.5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100</v>
      </c>
      <c r="X93" s="1">
        <v>100</v>
      </c>
      <c r="Y93" s="1">
        <v>100</v>
      </c>
      <c r="Z93" s="1">
        <v>110</v>
      </c>
      <c r="AA93" s="1">
        <v>100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210</v>
      </c>
      <c r="AJ93" s="1">
        <v>70</v>
      </c>
      <c r="AK93" s="1">
        <v>100</v>
      </c>
      <c r="AL93" s="1">
        <v>0</v>
      </c>
      <c r="AM93" s="1">
        <v>10</v>
      </c>
      <c r="AN93" s="1">
        <v>0</v>
      </c>
      <c r="AO93" s="1">
        <v>5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8</v>
      </c>
      <c r="BB93" s="1">
        <v>0</v>
      </c>
      <c r="BC93" s="1">
        <v>0</v>
      </c>
      <c r="BD93" s="1">
        <v>4</v>
      </c>
      <c r="BE93" s="1">
        <v>3</v>
      </c>
      <c r="BF93" s="1">
        <v>0</v>
      </c>
      <c r="BG93" s="1">
        <v>5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 t="b">
        <v>0</v>
      </c>
      <c r="BN93" s="1" t="b">
        <v>0</v>
      </c>
      <c r="BO93" s="1" t="b">
        <v>0</v>
      </c>
      <c r="BP93" s="1" t="b">
        <v>0</v>
      </c>
      <c r="BQ93" s="1" t="b">
        <v>0</v>
      </c>
      <c r="BR93" s="1" t="b">
        <v>0</v>
      </c>
      <c r="BS93" s="1" t="b">
        <v>0</v>
      </c>
      <c r="BT93" s="1" t="b">
        <v>0</v>
      </c>
      <c r="BU93" s="1" t="s">
        <v>3102</v>
      </c>
      <c r="BV93" s="1" t="s">
        <v>3103</v>
      </c>
    </row>
    <row r="94" spans="1:74" ht="15.75" customHeight="1" x14ac:dyDescent="0.2">
      <c r="A94" s="1">
        <v>16040</v>
      </c>
      <c r="B94" s="17" t="s">
        <v>3104</v>
      </c>
      <c r="C94" s="1">
        <v>0</v>
      </c>
      <c r="D94" s="1">
        <v>0</v>
      </c>
      <c r="E94" s="1">
        <v>0</v>
      </c>
      <c r="F94" s="1">
        <v>0</v>
      </c>
      <c r="G94" s="1">
        <v>0.5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100</v>
      </c>
      <c r="X94" s="1">
        <v>100</v>
      </c>
      <c r="Y94" s="1">
        <v>100</v>
      </c>
      <c r="Z94" s="1">
        <v>110</v>
      </c>
      <c r="AA94" s="1">
        <v>100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210</v>
      </c>
      <c r="AJ94" s="1">
        <v>70</v>
      </c>
      <c r="AK94" s="1">
        <v>100</v>
      </c>
      <c r="AL94" s="1">
        <v>0</v>
      </c>
      <c r="AM94" s="1">
        <v>10</v>
      </c>
      <c r="AN94" s="1">
        <v>0</v>
      </c>
      <c r="AO94" s="1">
        <v>5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8</v>
      </c>
      <c r="BB94" s="1">
        <v>0</v>
      </c>
      <c r="BC94" s="1">
        <v>0</v>
      </c>
      <c r="BD94" s="1">
        <v>4</v>
      </c>
      <c r="BE94" s="1">
        <v>3</v>
      </c>
      <c r="BF94" s="1">
        <v>0</v>
      </c>
      <c r="BG94" s="1">
        <v>5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 t="b">
        <v>0</v>
      </c>
      <c r="BN94" s="1" t="b">
        <v>0</v>
      </c>
      <c r="BO94" s="1" t="b">
        <v>0</v>
      </c>
      <c r="BP94" s="1" t="b">
        <v>0</v>
      </c>
      <c r="BQ94" s="1" t="b">
        <v>0</v>
      </c>
      <c r="BR94" s="1" t="b">
        <v>0</v>
      </c>
      <c r="BS94" s="1" t="b">
        <v>0</v>
      </c>
      <c r="BT94" s="1" t="b">
        <v>0</v>
      </c>
      <c r="BU94" s="1" t="s">
        <v>3104</v>
      </c>
      <c r="BV94" s="1" t="s">
        <v>3105</v>
      </c>
    </row>
    <row r="95" spans="1:74" ht="15.75" customHeight="1" x14ac:dyDescent="0.2">
      <c r="A95" s="1">
        <v>16050</v>
      </c>
      <c r="B95" s="17" t="s">
        <v>3106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100</v>
      </c>
      <c r="X95" s="1">
        <v>100</v>
      </c>
      <c r="Y95" s="1">
        <v>100</v>
      </c>
      <c r="Z95" s="1">
        <v>110</v>
      </c>
      <c r="AA95" s="1">
        <v>100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180</v>
      </c>
      <c r="AJ95" s="1">
        <v>40</v>
      </c>
      <c r="AK95" s="1">
        <v>100</v>
      </c>
      <c r="AL95" s="1">
        <v>0</v>
      </c>
      <c r="AM95" s="1">
        <v>0</v>
      </c>
      <c r="AN95" s="1">
        <v>0</v>
      </c>
      <c r="AO95" s="1">
        <v>1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4</v>
      </c>
      <c r="BE95" s="1">
        <v>3</v>
      </c>
      <c r="BF95" s="1">
        <v>0</v>
      </c>
      <c r="BG95" s="1">
        <v>5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 t="b">
        <v>0</v>
      </c>
      <c r="BN95" s="1" t="b">
        <v>0</v>
      </c>
      <c r="BO95" s="1" t="b">
        <v>0</v>
      </c>
      <c r="BP95" s="1" t="b">
        <v>0</v>
      </c>
      <c r="BQ95" s="1" t="b">
        <v>0</v>
      </c>
      <c r="BR95" s="1" t="b">
        <v>0</v>
      </c>
      <c r="BS95" s="1" t="b">
        <v>0</v>
      </c>
      <c r="BT95" s="1" t="b">
        <v>0</v>
      </c>
      <c r="BU95" s="1" t="s">
        <v>3106</v>
      </c>
      <c r="BV95" s="1" t="s">
        <v>3107</v>
      </c>
    </row>
    <row r="96" spans="1:74" ht="15.75" customHeight="1" x14ac:dyDescent="0.2">
      <c r="A96" s="1">
        <v>16100</v>
      </c>
      <c r="B96" s="17" t="s">
        <v>3108</v>
      </c>
      <c r="C96" s="1">
        <v>0</v>
      </c>
      <c r="D96" s="1">
        <v>0</v>
      </c>
      <c r="E96" s="1">
        <v>0</v>
      </c>
      <c r="F96" s="1">
        <v>0</v>
      </c>
      <c r="G96" s="1">
        <v>1.2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100</v>
      </c>
      <c r="X96" s="1">
        <v>100</v>
      </c>
      <c r="Y96" s="1">
        <v>100</v>
      </c>
      <c r="Z96" s="1">
        <v>100</v>
      </c>
      <c r="AA96" s="1">
        <v>100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300</v>
      </c>
      <c r="AJ96" s="1">
        <v>120</v>
      </c>
      <c r="AK96" s="1">
        <v>100</v>
      </c>
      <c r="AL96" s="1">
        <v>0</v>
      </c>
      <c r="AM96" s="1">
        <v>60</v>
      </c>
      <c r="AN96" s="1">
        <v>0</v>
      </c>
      <c r="AO96" s="1">
        <v>40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2</v>
      </c>
      <c r="BB96" s="1">
        <v>1</v>
      </c>
      <c r="BC96" s="1">
        <v>0</v>
      </c>
      <c r="BD96" s="1">
        <v>4</v>
      </c>
      <c r="BE96" s="1">
        <v>3</v>
      </c>
      <c r="BF96" s="1">
        <v>0</v>
      </c>
      <c r="BG96" s="1">
        <v>5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 t="b">
        <v>0</v>
      </c>
      <c r="BN96" s="1" t="b">
        <v>0</v>
      </c>
      <c r="BO96" s="1" t="b">
        <v>0</v>
      </c>
      <c r="BP96" s="1" t="b">
        <v>0</v>
      </c>
      <c r="BQ96" s="1" t="b">
        <v>0</v>
      </c>
      <c r="BR96" s="1" t="b">
        <v>0</v>
      </c>
      <c r="BS96" s="1" t="b">
        <v>0</v>
      </c>
      <c r="BT96" s="1" t="b">
        <v>0</v>
      </c>
      <c r="BU96" s="1" t="s">
        <v>3108</v>
      </c>
      <c r="BV96" s="1" t="s">
        <v>3109</v>
      </c>
    </row>
    <row r="97" spans="1:74" ht="15.75" customHeight="1" x14ac:dyDescent="0.2">
      <c r="A97" s="1">
        <v>16110</v>
      </c>
      <c r="B97" s="17" t="s">
        <v>3110</v>
      </c>
      <c r="C97" s="1">
        <v>0</v>
      </c>
      <c r="D97" s="1">
        <v>0</v>
      </c>
      <c r="E97" s="1">
        <v>0</v>
      </c>
      <c r="F97" s="1">
        <v>0</v>
      </c>
      <c r="G97" s="1">
        <v>0.6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100</v>
      </c>
      <c r="X97" s="1">
        <v>100</v>
      </c>
      <c r="Y97" s="1">
        <v>100</v>
      </c>
      <c r="Z97" s="1">
        <v>100</v>
      </c>
      <c r="AA97" s="1">
        <v>100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265</v>
      </c>
      <c r="AJ97" s="1">
        <v>100</v>
      </c>
      <c r="AK97" s="1">
        <v>100</v>
      </c>
      <c r="AL97" s="1">
        <v>0</v>
      </c>
      <c r="AM97" s="1">
        <v>25</v>
      </c>
      <c r="AN97" s="1">
        <v>0</v>
      </c>
      <c r="AO97" s="1">
        <v>10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1</v>
      </c>
      <c r="BB97" s="1">
        <v>0</v>
      </c>
      <c r="BC97" s="1">
        <v>0</v>
      </c>
      <c r="BD97" s="1">
        <v>4</v>
      </c>
      <c r="BE97" s="1">
        <v>3</v>
      </c>
      <c r="BF97" s="1">
        <v>0</v>
      </c>
      <c r="BG97" s="1">
        <v>5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 t="b">
        <v>0</v>
      </c>
      <c r="BN97" s="1" t="b">
        <v>0</v>
      </c>
      <c r="BO97" s="1" t="b">
        <v>0</v>
      </c>
      <c r="BP97" s="1" t="b">
        <v>0</v>
      </c>
      <c r="BQ97" s="1" t="b">
        <v>0</v>
      </c>
      <c r="BR97" s="1" t="b">
        <v>0</v>
      </c>
      <c r="BS97" s="1" t="b">
        <v>0</v>
      </c>
      <c r="BT97" s="1" t="b">
        <v>0</v>
      </c>
      <c r="BU97" s="1" t="s">
        <v>3110</v>
      </c>
      <c r="BV97" s="1" t="s">
        <v>3111</v>
      </c>
    </row>
    <row r="98" spans="1:74" ht="15.75" customHeight="1" x14ac:dyDescent="0.2">
      <c r="A98" s="1">
        <v>16120</v>
      </c>
      <c r="B98" s="17" t="s">
        <v>3112</v>
      </c>
      <c r="C98" s="1">
        <v>0</v>
      </c>
      <c r="D98" s="1">
        <v>0</v>
      </c>
      <c r="E98" s="1">
        <v>0</v>
      </c>
      <c r="F98" s="1">
        <v>0</v>
      </c>
      <c r="G98" s="1">
        <v>0.6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100</v>
      </c>
      <c r="X98" s="1">
        <v>100</v>
      </c>
      <c r="Y98" s="1">
        <v>100</v>
      </c>
      <c r="Z98" s="1">
        <v>100</v>
      </c>
      <c r="AA98" s="1">
        <v>100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265</v>
      </c>
      <c r="AJ98" s="1">
        <v>100</v>
      </c>
      <c r="AK98" s="1">
        <v>100</v>
      </c>
      <c r="AL98" s="1">
        <v>0</v>
      </c>
      <c r="AM98" s="1">
        <v>25</v>
      </c>
      <c r="AN98" s="1">
        <v>0</v>
      </c>
      <c r="AO98" s="1">
        <v>10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1</v>
      </c>
      <c r="BB98" s="1">
        <v>0</v>
      </c>
      <c r="BC98" s="1">
        <v>0</v>
      </c>
      <c r="BD98" s="1">
        <v>4</v>
      </c>
      <c r="BE98" s="1">
        <v>3</v>
      </c>
      <c r="BF98" s="1">
        <v>0</v>
      </c>
      <c r="BG98" s="1">
        <v>5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 t="b">
        <v>0</v>
      </c>
      <c r="BN98" s="1" t="b">
        <v>0</v>
      </c>
      <c r="BO98" s="1" t="b">
        <v>0</v>
      </c>
      <c r="BP98" s="1" t="b">
        <v>0</v>
      </c>
      <c r="BQ98" s="1" t="b">
        <v>0</v>
      </c>
      <c r="BR98" s="1" t="b">
        <v>0</v>
      </c>
      <c r="BS98" s="1" t="b">
        <v>0</v>
      </c>
      <c r="BT98" s="1" t="b">
        <v>0</v>
      </c>
      <c r="BU98" s="1" t="s">
        <v>3112</v>
      </c>
      <c r="BV98" s="1" t="s">
        <v>3113</v>
      </c>
    </row>
    <row r="99" spans="1:74" ht="15.75" customHeight="1" x14ac:dyDescent="0.2">
      <c r="A99" s="1">
        <v>16130</v>
      </c>
      <c r="B99" s="17" t="s">
        <v>3114</v>
      </c>
      <c r="C99" s="1">
        <v>0</v>
      </c>
      <c r="D99" s="1">
        <v>0</v>
      </c>
      <c r="E99" s="1">
        <v>0</v>
      </c>
      <c r="F99" s="1">
        <v>0</v>
      </c>
      <c r="G99" s="1">
        <v>0.5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100</v>
      </c>
      <c r="X99" s="1">
        <v>100</v>
      </c>
      <c r="Y99" s="1">
        <v>100</v>
      </c>
      <c r="Z99" s="1">
        <v>100</v>
      </c>
      <c r="AA99" s="1">
        <v>100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230</v>
      </c>
      <c r="AJ99" s="1">
        <v>80</v>
      </c>
      <c r="AK99" s="1">
        <v>100</v>
      </c>
      <c r="AL99" s="1">
        <v>0</v>
      </c>
      <c r="AM99" s="1">
        <v>15</v>
      </c>
      <c r="AN99" s="1">
        <v>0</v>
      </c>
      <c r="AO99" s="1">
        <v>5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8</v>
      </c>
      <c r="BB99" s="1">
        <v>0</v>
      </c>
      <c r="BC99" s="1">
        <v>0</v>
      </c>
      <c r="BD99" s="1">
        <v>4</v>
      </c>
      <c r="BE99" s="1">
        <v>3</v>
      </c>
      <c r="BF99" s="1">
        <v>0</v>
      </c>
      <c r="BG99" s="1">
        <v>5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 t="b">
        <v>0</v>
      </c>
      <c r="BN99" s="1" t="b">
        <v>0</v>
      </c>
      <c r="BO99" s="1" t="b">
        <v>0</v>
      </c>
      <c r="BP99" s="1" t="b">
        <v>0</v>
      </c>
      <c r="BQ99" s="1" t="b">
        <v>0</v>
      </c>
      <c r="BR99" s="1" t="b">
        <v>0</v>
      </c>
      <c r="BS99" s="1" t="b">
        <v>0</v>
      </c>
      <c r="BT99" s="1" t="b">
        <v>0</v>
      </c>
      <c r="BU99" s="1" t="s">
        <v>3114</v>
      </c>
      <c r="BV99" s="1" t="s">
        <v>3115</v>
      </c>
    </row>
    <row r="100" spans="1:74" ht="15.75" customHeight="1" x14ac:dyDescent="0.2">
      <c r="A100" s="1">
        <v>16140</v>
      </c>
      <c r="B100" s="17" t="s">
        <v>3116</v>
      </c>
      <c r="C100" s="1">
        <v>0</v>
      </c>
      <c r="D100" s="1">
        <v>0</v>
      </c>
      <c r="E100" s="1">
        <v>0</v>
      </c>
      <c r="F100" s="1">
        <v>0</v>
      </c>
      <c r="G100" s="1">
        <v>0.5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100</v>
      </c>
      <c r="X100" s="1">
        <v>100</v>
      </c>
      <c r="Y100" s="1">
        <v>100</v>
      </c>
      <c r="Z100" s="1">
        <v>100</v>
      </c>
      <c r="AA100" s="1">
        <v>100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230</v>
      </c>
      <c r="AJ100" s="1">
        <v>80</v>
      </c>
      <c r="AK100" s="1">
        <v>100</v>
      </c>
      <c r="AL100" s="1">
        <v>0</v>
      </c>
      <c r="AM100" s="1">
        <v>15</v>
      </c>
      <c r="AN100" s="1">
        <v>0</v>
      </c>
      <c r="AO100" s="1">
        <v>5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8</v>
      </c>
      <c r="BB100" s="1">
        <v>0</v>
      </c>
      <c r="BC100" s="1">
        <v>0</v>
      </c>
      <c r="BD100" s="1">
        <v>4</v>
      </c>
      <c r="BE100" s="1">
        <v>3</v>
      </c>
      <c r="BF100" s="1">
        <v>0</v>
      </c>
      <c r="BG100" s="1">
        <v>5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 t="b">
        <v>0</v>
      </c>
      <c r="BN100" s="1" t="b">
        <v>0</v>
      </c>
      <c r="BO100" s="1" t="b">
        <v>0</v>
      </c>
      <c r="BP100" s="1" t="b">
        <v>0</v>
      </c>
      <c r="BQ100" s="1" t="b">
        <v>0</v>
      </c>
      <c r="BR100" s="1" t="b">
        <v>0</v>
      </c>
      <c r="BS100" s="1" t="b">
        <v>0</v>
      </c>
      <c r="BT100" s="1" t="b">
        <v>0</v>
      </c>
      <c r="BU100" s="1" t="s">
        <v>3116</v>
      </c>
      <c r="BV100" s="1" t="s">
        <v>3117</v>
      </c>
    </row>
    <row r="101" spans="1:74" ht="15.75" customHeight="1" x14ac:dyDescent="0.2">
      <c r="A101" s="1">
        <v>16150</v>
      </c>
      <c r="B101" s="17" t="s">
        <v>3118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100</v>
      </c>
      <c r="X101" s="1">
        <v>100</v>
      </c>
      <c r="Y101" s="1">
        <v>100</v>
      </c>
      <c r="Z101" s="1">
        <v>100</v>
      </c>
      <c r="AA101" s="1">
        <v>100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195</v>
      </c>
      <c r="AJ101" s="1">
        <v>70</v>
      </c>
      <c r="AK101" s="1">
        <v>100</v>
      </c>
      <c r="AL101" s="1">
        <v>0</v>
      </c>
      <c r="AM101" s="1">
        <v>5</v>
      </c>
      <c r="AN101" s="1">
        <v>0</v>
      </c>
      <c r="AO101" s="1">
        <v>1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4</v>
      </c>
      <c r="BE101" s="1">
        <v>3</v>
      </c>
      <c r="BF101" s="1">
        <v>0</v>
      </c>
      <c r="BG101" s="1">
        <v>5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 t="b">
        <v>0</v>
      </c>
      <c r="BN101" s="1" t="b">
        <v>0</v>
      </c>
      <c r="BO101" s="1" t="b">
        <v>0</v>
      </c>
      <c r="BP101" s="1" t="b">
        <v>0</v>
      </c>
      <c r="BQ101" s="1" t="b">
        <v>0</v>
      </c>
      <c r="BR101" s="1" t="b">
        <v>0</v>
      </c>
      <c r="BS101" s="1" t="b">
        <v>0</v>
      </c>
      <c r="BT101" s="1" t="b">
        <v>0</v>
      </c>
      <c r="BU101" s="1" t="s">
        <v>3118</v>
      </c>
      <c r="BV101" s="1" t="s">
        <v>3119</v>
      </c>
    </row>
    <row r="102" spans="1:74" ht="15.75" customHeight="1" x14ac:dyDescent="0.2">
      <c r="A102" s="1">
        <v>16200</v>
      </c>
      <c r="B102" s="17" t="s">
        <v>3120</v>
      </c>
      <c r="C102" s="1">
        <v>0</v>
      </c>
      <c r="D102" s="1">
        <v>0</v>
      </c>
      <c r="E102" s="1">
        <v>0</v>
      </c>
      <c r="F102" s="1">
        <v>0</v>
      </c>
      <c r="G102" s="1">
        <v>1.2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100</v>
      </c>
      <c r="X102" s="1">
        <v>100</v>
      </c>
      <c r="Y102" s="1">
        <v>100</v>
      </c>
      <c r="Z102" s="1">
        <v>100</v>
      </c>
      <c r="AA102" s="1">
        <v>100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370</v>
      </c>
      <c r="AJ102" s="1">
        <v>140</v>
      </c>
      <c r="AK102" s="1">
        <v>100</v>
      </c>
      <c r="AL102" s="1">
        <v>0</v>
      </c>
      <c r="AM102" s="1">
        <v>120</v>
      </c>
      <c r="AN102" s="1">
        <v>0</v>
      </c>
      <c r="AO102" s="1">
        <v>80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7</v>
      </c>
      <c r="BB102" s="1">
        <v>1</v>
      </c>
      <c r="BC102" s="1">
        <v>0</v>
      </c>
      <c r="BD102" s="1">
        <v>4</v>
      </c>
      <c r="BE102" s="1">
        <v>3</v>
      </c>
      <c r="BF102" s="1">
        <v>0</v>
      </c>
      <c r="BG102" s="1">
        <v>5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 t="b">
        <v>0</v>
      </c>
      <c r="BN102" s="1" t="b">
        <v>0</v>
      </c>
      <c r="BO102" s="1" t="b">
        <v>0</v>
      </c>
      <c r="BP102" s="1" t="b">
        <v>0</v>
      </c>
      <c r="BQ102" s="1" t="b">
        <v>0</v>
      </c>
      <c r="BR102" s="1" t="b">
        <v>0</v>
      </c>
      <c r="BS102" s="1" t="b">
        <v>0</v>
      </c>
      <c r="BT102" s="1" t="b">
        <v>0</v>
      </c>
      <c r="BU102" s="1" t="s">
        <v>3120</v>
      </c>
      <c r="BV102" s="1" t="s">
        <v>3121</v>
      </c>
    </row>
    <row r="103" spans="1:74" ht="15.75" customHeight="1" x14ac:dyDescent="0.2">
      <c r="A103" s="1">
        <v>16210</v>
      </c>
      <c r="B103" s="17" t="s">
        <v>3122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100</v>
      </c>
      <c r="X103" s="1">
        <v>100</v>
      </c>
      <c r="Y103" s="1">
        <v>100</v>
      </c>
      <c r="Z103" s="1">
        <v>100</v>
      </c>
      <c r="AA103" s="1">
        <v>100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330</v>
      </c>
      <c r="AJ103" s="1">
        <v>120</v>
      </c>
      <c r="AK103" s="1">
        <v>100</v>
      </c>
      <c r="AL103" s="1">
        <v>0</v>
      </c>
      <c r="AM103" s="1">
        <v>35</v>
      </c>
      <c r="AN103" s="1">
        <v>0</v>
      </c>
      <c r="AO103" s="1">
        <v>10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2</v>
      </c>
      <c r="BB103" s="1">
        <v>0</v>
      </c>
      <c r="BC103" s="1">
        <v>0</v>
      </c>
      <c r="BD103" s="1">
        <v>4</v>
      </c>
      <c r="BE103" s="1">
        <v>3</v>
      </c>
      <c r="BF103" s="1">
        <v>0</v>
      </c>
      <c r="BG103" s="1">
        <v>5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 t="b">
        <v>0</v>
      </c>
      <c r="BN103" s="1" t="b">
        <v>0</v>
      </c>
      <c r="BO103" s="1" t="b">
        <v>0</v>
      </c>
      <c r="BP103" s="1" t="b">
        <v>0</v>
      </c>
      <c r="BQ103" s="1" t="b">
        <v>0</v>
      </c>
      <c r="BR103" s="1" t="b">
        <v>0</v>
      </c>
      <c r="BS103" s="1" t="b">
        <v>0</v>
      </c>
      <c r="BT103" s="1" t="b">
        <v>0</v>
      </c>
      <c r="BU103" s="1" t="s">
        <v>3122</v>
      </c>
      <c r="BV103" s="1" t="s">
        <v>3123</v>
      </c>
    </row>
    <row r="104" spans="1:74" ht="15.75" customHeight="1" x14ac:dyDescent="0.2">
      <c r="A104" s="1">
        <v>16220</v>
      </c>
      <c r="B104" s="17" t="s">
        <v>3124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100</v>
      </c>
      <c r="X104" s="1">
        <v>100</v>
      </c>
      <c r="Y104" s="1">
        <v>100</v>
      </c>
      <c r="Z104" s="1">
        <v>100</v>
      </c>
      <c r="AA104" s="1">
        <v>100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330</v>
      </c>
      <c r="AJ104" s="1">
        <v>120</v>
      </c>
      <c r="AK104" s="1">
        <v>100</v>
      </c>
      <c r="AL104" s="1">
        <v>0</v>
      </c>
      <c r="AM104" s="1">
        <v>35</v>
      </c>
      <c r="AN104" s="1">
        <v>0</v>
      </c>
      <c r="AO104" s="1">
        <v>10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2</v>
      </c>
      <c r="BB104" s="1">
        <v>0</v>
      </c>
      <c r="BC104" s="1">
        <v>0</v>
      </c>
      <c r="BD104" s="1">
        <v>4</v>
      </c>
      <c r="BE104" s="1">
        <v>3</v>
      </c>
      <c r="BF104" s="1">
        <v>0</v>
      </c>
      <c r="BG104" s="1">
        <v>5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 t="b">
        <v>0</v>
      </c>
      <c r="BN104" s="1" t="b">
        <v>0</v>
      </c>
      <c r="BO104" s="1" t="b">
        <v>0</v>
      </c>
      <c r="BP104" s="1" t="b">
        <v>0</v>
      </c>
      <c r="BQ104" s="1" t="b">
        <v>0</v>
      </c>
      <c r="BR104" s="1" t="b">
        <v>0</v>
      </c>
      <c r="BS104" s="1" t="b">
        <v>0</v>
      </c>
      <c r="BT104" s="1" t="b">
        <v>0</v>
      </c>
      <c r="BU104" s="1" t="s">
        <v>3124</v>
      </c>
      <c r="BV104" s="1" t="s">
        <v>3125</v>
      </c>
    </row>
    <row r="105" spans="1:74" ht="15.75" customHeight="1" x14ac:dyDescent="0.2">
      <c r="A105" s="1">
        <v>16230</v>
      </c>
      <c r="B105" s="17" t="s">
        <v>3126</v>
      </c>
      <c r="C105" s="1">
        <v>0</v>
      </c>
      <c r="D105" s="1">
        <v>0</v>
      </c>
      <c r="E105" s="1">
        <v>0</v>
      </c>
      <c r="F105" s="1">
        <v>0</v>
      </c>
      <c r="G105" s="1">
        <v>0.6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100</v>
      </c>
      <c r="X105" s="1">
        <v>100</v>
      </c>
      <c r="Y105" s="1">
        <v>100</v>
      </c>
      <c r="Z105" s="1">
        <v>100</v>
      </c>
      <c r="AA105" s="1">
        <v>100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290</v>
      </c>
      <c r="AJ105" s="1">
        <v>100</v>
      </c>
      <c r="AK105" s="1">
        <v>100</v>
      </c>
      <c r="AL105" s="1">
        <v>0</v>
      </c>
      <c r="AM105" s="1">
        <v>20</v>
      </c>
      <c r="AN105" s="1">
        <v>0</v>
      </c>
      <c r="AO105" s="1">
        <v>5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1</v>
      </c>
      <c r="BB105" s="1">
        <v>0</v>
      </c>
      <c r="BC105" s="1">
        <v>0</v>
      </c>
      <c r="BD105" s="1">
        <v>4</v>
      </c>
      <c r="BE105" s="1">
        <v>3</v>
      </c>
      <c r="BF105" s="1">
        <v>0</v>
      </c>
      <c r="BG105" s="1">
        <v>5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 t="b">
        <v>0</v>
      </c>
      <c r="BN105" s="1" t="b">
        <v>0</v>
      </c>
      <c r="BO105" s="1" t="b">
        <v>0</v>
      </c>
      <c r="BP105" s="1" t="b">
        <v>0</v>
      </c>
      <c r="BQ105" s="1" t="b">
        <v>0</v>
      </c>
      <c r="BR105" s="1" t="b">
        <v>0</v>
      </c>
      <c r="BS105" s="1" t="b">
        <v>0</v>
      </c>
      <c r="BT105" s="1" t="b">
        <v>0</v>
      </c>
      <c r="BU105" s="1" t="s">
        <v>3126</v>
      </c>
      <c r="BV105" s="1" t="s">
        <v>3127</v>
      </c>
    </row>
    <row r="106" spans="1:74" ht="15.75" customHeight="1" x14ac:dyDescent="0.2">
      <c r="A106" s="1">
        <v>16240</v>
      </c>
      <c r="B106" s="17" t="s">
        <v>3128</v>
      </c>
      <c r="C106" s="1">
        <v>0</v>
      </c>
      <c r="D106" s="1">
        <v>0</v>
      </c>
      <c r="E106" s="1">
        <v>0</v>
      </c>
      <c r="F106" s="1">
        <v>0</v>
      </c>
      <c r="G106" s="1">
        <v>0.6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100</v>
      </c>
      <c r="X106" s="1">
        <v>100</v>
      </c>
      <c r="Y106" s="1">
        <v>100</v>
      </c>
      <c r="Z106" s="1">
        <v>100</v>
      </c>
      <c r="AA106" s="1">
        <v>100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290</v>
      </c>
      <c r="AJ106" s="1">
        <v>100</v>
      </c>
      <c r="AK106" s="1">
        <v>100</v>
      </c>
      <c r="AL106" s="1">
        <v>0</v>
      </c>
      <c r="AM106" s="1">
        <v>20</v>
      </c>
      <c r="AN106" s="1">
        <v>0</v>
      </c>
      <c r="AO106" s="1">
        <v>5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1</v>
      </c>
      <c r="BB106" s="1">
        <v>0</v>
      </c>
      <c r="BC106" s="1">
        <v>0</v>
      </c>
      <c r="BD106" s="1">
        <v>4</v>
      </c>
      <c r="BE106" s="1">
        <v>3</v>
      </c>
      <c r="BF106" s="1">
        <v>0</v>
      </c>
      <c r="BG106" s="1">
        <v>5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 t="b">
        <v>0</v>
      </c>
      <c r="BN106" s="1" t="b">
        <v>0</v>
      </c>
      <c r="BO106" s="1" t="b">
        <v>0</v>
      </c>
      <c r="BP106" s="1" t="b">
        <v>0</v>
      </c>
      <c r="BQ106" s="1" t="b">
        <v>0</v>
      </c>
      <c r="BR106" s="1" t="b">
        <v>0</v>
      </c>
      <c r="BS106" s="1" t="b">
        <v>0</v>
      </c>
      <c r="BT106" s="1" t="b">
        <v>0</v>
      </c>
      <c r="BU106" s="1" t="s">
        <v>3128</v>
      </c>
      <c r="BV106" s="1" t="s">
        <v>3129</v>
      </c>
    </row>
    <row r="107" spans="1:74" ht="15.75" customHeight="1" x14ac:dyDescent="0.2">
      <c r="A107" s="1">
        <v>16250</v>
      </c>
      <c r="B107" s="17" t="s">
        <v>3130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100</v>
      </c>
      <c r="X107" s="1">
        <v>100</v>
      </c>
      <c r="Y107" s="1">
        <v>100</v>
      </c>
      <c r="Z107" s="1">
        <v>100</v>
      </c>
      <c r="AA107" s="1">
        <v>100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250</v>
      </c>
      <c r="AJ107" s="1">
        <v>80</v>
      </c>
      <c r="AK107" s="1">
        <v>100</v>
      </c>
      <c r="AL107" s="1">
        <v>0</v>
      </c>
      <c r="AM107" s="1">
        <v>10</v>
      </c>
      <c r="AN107" s="1">
        <v>0</v>
      </c>
      <c r="AO107" s="1">
        <v>1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4</v>
      </c>
      <c r="BE107" s="1">
        <v>3</v>
      </c>
      <c r="BF107" s="1">
        <v>0</v>
      </c>
      <c r="BG107" s="1">
        <v>5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 t="b">
        <v>0</v>
      </c>
      <c r="BN107" s="1" t="b">
        <v>0</v>
      </c>
      <c r="BO107" s="1" t="b">
        <v>0</v>
      </c>
      <c r="BP107" s="1" t="b">
        <v>0</v>
      </c>
      <c r="BQ107" s="1" t="b">
        <v>0</v>
      </c>
      <c r="BR107" s="1" t="b">
        <v>0</v>
      </c>
      <c r="BS107" s="1" t="b">
        <v>0</v>
      </c>
      <c r="BT107" s="1" t="b">
        <v>0</v>
      </c>
      <c r="BU107" s="1" t="s">
        <v>3130</v>
      </c>
      <c r="BV107" s="1" t="s">
        <v>3131</v>
      </c>
    </row>
    <row r="108" spans="1:74" ht="15.75" customHeight="1" x14ac:dyDescent="0.2">
      <c r="A108" s="1">
        <v>17000</v>
      </c>
      <c r="B108" s="17" t="s">
        <v>3132</v>
      </c>
      <c r="C108" s="1">
        <v>0</v>
      </c>
      <c r="D108" s="1">
        <v>0</v>
      </c>
      <c r="E108" s="1">
        <v>0</v>
      </c>
      <c r="F108" s="1">
        <v>0</v>
      </c>
      <c r="G108" s="1">
        <v>1.2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100</v>
      </c>
      <c r="X108" s="1">
        <v>100</v>
      </c>
      <c r="Y108" s="1">
        <v>100</v>
      </c>
      <c r="Z108" s="1">
        <v>100</v>
      </c>
      <c r="AA108" s="1">
        <v>100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300</v>
      </c>
      <c r="AH108" s="1">
        <v>0</v>
      </c>
      <c r="AI108" s="1">
        <v>0</v>
      </c>
      <c r="AJ108" s="1">
        <v>500</v>
      </c>
      <c r="AK108" s="1">
        <v>100</v>
      </c>
      <c r="AL108" s="1">
        <v>0</v>
      </c>
      <c r="AM108" s="1">
        <v>100</v>
      </c>
      <c r="AN108" s="1">
        <v>0</v>
      </c>
      <c r="AO108" s="1">
        <v>80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7</v>
      </c>
      <c r="BB108" s="1">
        <v>0</v>
      </c>
      <c r="BC108" s="1">
        <v>0</v>
      </c>
      <c r="BD108" s="1">
        <v>4</v>
      </c>
      <c r="BE108" s="1">
        <v>3</v>
      </c>
      <c r="BF108" s="1">
        <v>0</v>
      </c>
      <c r="BG108" s="1">
        <v>5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 t="b">
        <v>0</v>
      </c>
      <c r="BN108" s="1" t="b">
        <v>0</v>
      </c>
      <c r="BO108" s="1" t="b">
        <v>0</v>
      </c>
      <c r="BP108" s="1" t="b">
        <v>0</v>
      </c>
      <c r="BQ108" s="1" t="b">
        <v>0</v>
      </c>
      <c r="BR108" s="1" t="b">
        <v>0</v>
      </c>
      <c r="BS108" s="1" t="b">
        <v>0</v>
      </c>
      <c r="BT108" s="1" t="b">
        <v>0</v>
      </c>
      <c r="BU108" s="1" t="s">
        <v>3132</v>
      </c>
      <c r="BV108" s="1" t="s">
        <v>3133</v>
      </c>
    </row>
    <row r="109" spans="1:74" ht="15.75" customHeight="1" x14ac:dyDescent="0.2">
      <c r="A109" s="1">
        <v>18000</v>
      </c>
      <c r="B109" s="17" t="s">
        <v>3134</v>
      </c>
      <c r="C109" s="1">
        <v>0</v>
      </c>
      <c r="D109" s="1">
        <v>0</v>
      </c>
      <c r="E109" s="1">
        <v>0</v>
      </c>
      <c r="F109" s="1">
        <v>0</v>
      </c>
      <c r="G109" s="1">
        <v>0.3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100</v>
      </c>
      <c r="X109" s="1">
        <v>100</v>
      </c>
      <c r="Y109" s="1">
        <v>100</v>
      </c>
      <c r="Z109" s="1">
        <v>100</v>
      </c>
      <c r="AA109" s="1">
        <v>100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120</v>
      </c>
      <c r="AI109" s="1">
        <v>0</v>
      </c>
      <c r="AJ109" s="1">
        <v>50</v>
      </c>
      <c r="AK109" s="1">
        <v>100</v>
      </c>
      <c r="AL109" s="1">
        <v>0</v>
      </c>
      <c r="AM109" s="1">
        <v>10</v>
      </c>
      <c r="AN109" s="1">
        <v>0</v>
      </c>
      <c r="AO109" s="1">
        <v>20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1</v>
      </c>
      <c r="BB109" s="1">
        <v>0</v>
      </c>
      <c r="BC109" s="1">
        <v>0</v>
      </c>
      <c r="BD109" s="1">
        <v>4</v>
      </c>
      <c r="BE109" s="1">
        <v>2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 t="b">
        <v>0</v>
      </c>
      <c r="BN109" s="1" t="b">
        <v>0</v>
      </c>
      <c r="BO109" s="1" t="b">
        <v>0</v>
      </c>
      <c r="BP109" s="1" t="b">
        <v>0</v>
      </c>
      <c r="BQ109" s="1" t="b">
        <v>0</v>
      </c>
      <c r="BR109" s="1" t="b">
        <v>0</v>
      </c>
      <c r="BS109" s="1" t="b">
        <v>0</v>
      </c>
      <c r="BT109" s="1" t="b">
        <v>0</v>
      </c>
      <c r="BU109" s="1" t="s">
        <v>3134</v>
      </c>
      <c r="BV109" s="1" t="s">
        <v>3135</v>
      </c>
    </row>
    <row r="110" spans="1:74" ht="15.75" customHeight="1" x14ac:dyDescent="0.2">
      <c r="A110" s="1">
        <v>18001</v>
      </c>
      <c r="B110" s="17" t="s">
        <v>3136</v>
      </c>
      <c r="C110" s="1">
        <v>0</v>
      </c>
      <c r="D110" s="1">
        <v>0</v>
      </c>
      <c r="E110" s="1">
        <v>0</v>
      </c>
      <c r="F110" s="1">
        <v>0</v>
      </c>
      <c r="G110" s="1">
        <v>0.3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100</v>
      </c>
      <c r="X110" s="1">
        <v>100</v>
      </c>
      <c r="Y110" s="1">
        <v>100</v>
      </c>
      <c r="Z110" s="1">
        <v>100</v>
      </c>
      <c r="AA110" s="1">
        <v>100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125</v>
      </c>
      <c r="AI110" s="1">
        <v>0</v>
      </c>
      <c r="AJ110" s="1">
        <v>50</v>
      </c>
      <c r="AK110" s="1">
        <v>100</v>
      </c>
      <c r="AL110" s="1">
        <v>0</v>
      </c>
      <c r="AM110" s="1">
        <v>10</v>
      </c>
      <c r="AN110" s="1">
        <v>0</v>
      </c>
      <c r="AO110" s="1">
        <v>20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4</v>
      </c>
      <c r="BE110" s="1">
        <v>2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 t="b">
        <v>0</v>
      </c>
      <c r="BN110" s="1" t="b">
        <v>0</v>
      </c>
      <c r="BO110" s="1" t="b">
        <v>0</v>
      </c>
      <c r="BP110" s="1" t="b">
        <v>0</v>
      </c>
      <c r="BQ110" s="1" t="b">
        <v>0</v>
      </c>
      <c r="BR110" s="1" t="b">
        <v>0</v>
      </c>
      <c r="BS110" s="1" t="b">
        <v>0</v>
      </c>
      <c r="BT110" s="1" t="b">
        <v>0</v>
      </c>
      <c r="BU110" s="1" t="s">
        <v>3136</v>
      </c>
      <c r="BV110" s="1" t="s">
        <v>3137</v>
      </c>
    </row>
    <row r="111" spans="1:74" ht="15.75" customHeight="1" x14ac:dyDescent="0.2">
      <c r="A111" s="1">
        <v>18002</v>
      </c>
      <c r="B111" s="17" t="s">
        <v>3138</v>
      </c>
      <c r="C111" s="1">
        <v>0</v>
      </c>
      <c r="D111" s="1">
        <v>0</v>
      </c>
      <c r="E111" s="1">
        <v>0</v>
      </c>
      <c r="F111" s="1">
        <v>0</v>
      </c>
      <c r="G111" s="1">
        <v>0.3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100</v>
      </c>
      <c r="X111" s="1">
        <v>100</v>
      </c>
      <c r="Y111" s="1">
        <v>100</v>
      </c>
      <c r="Z111" s="1">
        <v>100</v>
      </c>
      <c r="AA111" s="1">
        <v>100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130</v>
      </c>
      <c r="AI111" s="1">
        <v>0</v>
      </c>
      <c r="AJ111" s="1">
        <v>50</v>
      </c>
      <c r="AK111" s="1">
        <v>100</v>
      </c>
      <c r="AL111" s="1">
        <v>0</v>
      </c>
      <c r="AM111" s="1">
        <v>10</v>
      </c>
      <c r="AN111" s="1">
        <v>0</v>
      </c>
      <c r="AO111" s="1">
        <v>20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1</v>
      </c>
      <c r="BB111" s="1">
        <v>0</v>
      </c>
      <c r="BC111" s="1">
        <v>0</v>
      </c>
      <c r="BD111" s="1">
        <v>4</v>
      </c>
      <c r="BE111" s="1">
        <v>2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 t="b">
        <v>0</v>
      </c>
      <c r="BN111" s="1" t="b">
        <v>0</v>
      </c>
      <c r="BO111" s="1" t="b">
        <v>0</v>
      </c>
      <c r="BP111" s="1" t="b">
        <v>0</v>
      </c>
      <c r="BQ111" s="1" t="b">
        <v>0</v>
      </c>
      <c r="BR111" s="1" t="b">
        <v>0</v>
      </c>
      <c r="BS111" s="1" t="b">
        <v>0</v>
      </c>
      <c r="BT111" s="1" t="b">
        <v>0</v>
      </c>
      <c r="BU111" s="1" t="s">
        <v>3138</v>
      </c>
      <c r="BV111" s="1" t="s">
        <v>3139</v>
      </c>
    </row>
    <row r="112" spans="1:74" ht="15.75" customHeight="1" x14ac:dyDescent="0.2">
      <c r="A112" s="1">
        <v>18003</v>
      </c>
      <c r="B112" s="17" t="s">
        <v>3140</v>
      </c>
      <c r="C112" s="1">
        <v>0</v>
      </c>
      <c r="D112" s="1">
        <v>0</v>
      </c>
      <c r="E112" s="1">
        <v>0</v>
      </c>
      <c r="F112" s="1">
        <v>0</v>
      </c>
      <c r="G112" s="1">
        <v>0.3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100</v>
      </c>
      <c r="X112" s="1">
        <v>100</v>
      </c>
      <c r="Y112" s="1">
        <v>100</v>
      </c>
      <c r="Z112" s="1">
        <v>100</v>
      </c>
      <c r="AA112" s="1">
        <v>100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140</v>
      </c>
      <c r="AI112" s="1">
        <v>0</v>
      </c>
      <c r="AJ112" s="1">
        <v>50</v>
      </c>
      <c r="AK112" s="1">
        <v>100</v>
      </c>
      <c r="AL112" s="1">
        <v>0</v>
      </c>
      <c r="AM112" s="1">
        <v>10</v>
      </c>
      <c r="AN112" s="1">
        <v>0</v>
      </c>
      <c r="AO112" s="1">
        <v>20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1</v>
      </c>
      <c r="BB112" s="1">
        <v>0</v>
      </c>
      <c r="BC112" s="1">
        <v>0</v>
      </c>
      <c r="BD112" s="1">
        <v>4</v>
      </c>
      <c r="BE112" s="1">
        <v>2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 t="b">
        <v>0</v>
      </c>
      <c r="BN112" s="1" t="b">
        <v>0</v>
      </c>
      <c r="BO112" s="1" t="b">
        <v>0</v>
      </c>
      <c r="BP112" s="1" t="b">
        <v>0</v>
      </c>
      <c r="BQ112" s="1" t="b">
        <v>0</v>
      </c>
      <c r="BR112" s="1" t="b">
        <v>0</v>
      </c>
      <c r="BS112" s="1" t="b">
        <v>0</v>
      </c>
      <c r="BT112" s="1" t="b">
        <v>0</v>
      </c>
      <c r="BU112" s="1" t="s">
        <v>3140</v>
      </c>
      <c r="BV112" s="1" t="s">
        <v>3141</v>
      </c>
    </row>
    <row r="113" spans="1:74" ht="15.75" customHeight="1" x14ac:dyDescent="0.2">
      <c r="A113" s="1">
        <v>19000</v>
      </c>
      <c r="B113" s="17" t="s">
        <v>3142</v>
      </c>
      <c r="C113" s="1">
        <v>0</v>
      </c>
      <c r="D113" s="1">
        <v>0</v>
      </c>
      <c r="E113" s="1">
        <v>0</v>
      </c>
      <c r="F113" s="1">
        <v>0</v>
      </c>
      <c r="G113" s="1">
        <v>1.2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100</v>
      </c>
      <c r="X113" s="1">
        <v>100</v>
      </c>
      <c r="Y113" s="1">
        <v>100</v>
      </c>
      <c r="Z113" s="1">
        <v>100</v>
      </c>
      <c r="AA113" s="1">
        <v>100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150</v>
      </c>
      <c r="AK113" s="1">
        <v>100</v>
      </c>
      <c r="AL113" s="1">
        <v>0</v>
      </c>
      <c r="AM113" s="1">
        <v>20</v>
      </c>
      <c r="AN113" s="1">
        <v>0</v>
      </c>
      <c r="AO113" s="1">
        <v>80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7</v>
      </c>
      <c r="BB113" s="1">
        <v>0</v>
      </c>
      <c r="BC113" s="1">
        <v>0</v>
      </c>
      <c r="BD113" s="1">
        <v>4</v>
      </c>
      <c r="BE113" s="1">
        <v>1</v>
      </c>
      <c r="BF113" s="1">
        <v>0</v>
      </c>
      <c r="BG113" s="1">
        <v>5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 t="b">
        <v>0</v>
      </c>
      <c r="BN113" s="1" t="b">
        <v>0</v>
      </c>
      <c r="BO113" s="1" t="b">
        <v>0</v>
      </c>
      <c r="BP113" s="1" t="b">
        <v>0</v>
      </c>
      <c r="BQ113" s="1" t="b">
        <v>0</v>
      </c>
      <c r="BR113" s="1" t="b">
        <v>0</v>
      </c>
      <c r="BS113" s="1" t="b">
        <v>0</v>
      </c>
      <c r="BT113" s="1" t="b">
        <v>0</v>
      </c>
      <c r="BU113" s="1" t="s">
        <v>3142</v>
      </c>
      <c r="BV113" s="1" t="s">
        <v>3143</v>
      </c>
    </row>
    <row r="114" spans="1:74" ht="15.75" customHeight="1" x14ac:dyDescent="0.2">
      <c r="A114" s="1">
        <v>19010</v>
      </c>
      <c r="B114" s="17" t="s">
        <v>3144</v>
      </c>
      <c r="C114" s="1">
        <v>0</v>
      </c>
      <c r="D114" s="1">
        <v>0</v>
      </c>
      <c r="E114" s="1">
        <v>0</v>
      </c>
      <c r="F114" s="1">
        <v>0</v>
      </c>
      <c r="G114" s="1">
        <v>1.2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100</v>
      </c>
      <c r="X114" s="1">
        <v>100</v>
      </c>
      <c r="Y114" s="1">
        <v>100</v>
      </c>
      <c r="Z114" s="1">
        <v>100</v>
      </c>
      <c r="AA114" s="1">
        <v>100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280</v>
      </c>
      <c r="AH114" s="1">
        <v>0</v>
      </c>
      <c r="AI114" s="1">
        <v>0</v>
      </c>
      <c r="AJ114" s="1">
        <v>150</v>
      </c>
      <c r="AK114" s="1">
        <v>100</v>
      </c>
      <c r="AL114" s="1">
        <v>0</v>
      </c>
      <c r="AM114" s="1">
        <v>20</v>
      </c>
      <c r="AN114" s="1">
        <v>0</v>
      </c>
      <c r="AO114" s="1">
        <v>80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7</v>
      </c>
      <c r="BB114" s="1">
        <v>0</v>
      </c>
      <c r="BC114" s="1">
        <v>0</v>
      </c>
      <c r="BD114" s="1">
        <v>4</v>
      </c>
      <c r="BE114" s="1">
        <v>1</v>
      </c>
      <c r="BF114" s="1">
        <v>0</v>
      </c>
      <c r="BG114" s="1">
        <v>5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 t="b">
        <v>0</v>
      </c>
      <c r="BN114" s="1" t="b">
        <v>0</v>
      </c>
      <c r="BO114" s="1" t="b">
        <v>0</v>
      </c>
      <c r="BP114" s="1" t="b">
        <v>0</v>
      </c>
      <c r="BQ114" s="1" t="b">
        <v>0</v>
      </c>
      <c r="BR114" s="1" t="b">
        <v>0</v>
      </c>
      <c r="BS114" s="1" t="b">
        <v>0</v>
      </c>
      <c r="BT114" s="1" t="b">
        <v>0</v>
      </c>
      <c r="BU114" s="1" t="s">
        <v>3144</v>
      </c>
      <c r="BV114" s="1" t="s">
        <v>3145</v>
      </c>
    </row>
    <row r="115" spans="1:74" ht="15.75" customHeight="1" x14ac:dyDescent="0.2">
      <c r="A115" s="1">
        <v>19011</v>
      </c>
      <c r="B115" s="17" t="s">
        <v>3146</v>
      </c>
      <c r="C115" s="1">
        <v>0</v>
      </c>
      <c r="D115" s="1">
        <v>0</v>
      </c>
      <c r="E115" s="1">
        <v>0</v>
      </c>
      <c r="F115" s="1">
        <v>0</v>
      </c>
      <c r="G115" s="1">
        <v>1.2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100</v>
      </c>
      <c r="X115" s="1">
        <v>100</v>
      </c>
      <c r="Y115" s="1">
        <v>100</v>
      </c>
      <c r="Z115" s="1">
        <v>100</v>
      </c>
      <c r="AA115" s="1">
        <v>100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290</v>
      </c>
      <c r="AH115" s="1">
        <v>0</v>
      </c>
      <c r="AI115" s="1">
        <v>0</v>
      </c>
      <c r="AJ115" s="1">
        <v>150</v>
      </c>
      <c r="AK115" s="1">
        <v>100</v>
      </c>
      <c r="AL115" s="1">
        <v>0</v>
      </c>
      <c r="AM115" s="1">
        <v>20</v>
      </c>
      <c r="AN115" s="1">
        <v>0</v>
      </c>
      <c r="AO115" s="1">
        <v>80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7</v>
      </c>
      <c r="BB115" s="1">
        <v>0</v>
      </c>
      <c r="BC115" s="1">
        <v>0</v>
      </c>
      <c r="BD115" s="1">
        <v>4</v>
      </c>
      <c r="BE115" s="1">
        <v>1</v>
      </c>
      <c r="BF115" s="1">
        <v>0</v>
      </c>
      <c r="BG115" s="1">
        <v>5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 t="b">
        <v>0</v>
      </c>
      <c r="BN115" s="1" t="b">
        <v>0</v>
      </c>
      <c r="BO115" s="1" t="b">
        <v>0</v>
      </c>
      <c r="BP115" s="1" t="b">
        <v>0</v>
      </c>
      <c r="BQ115" s="1" t="b">
        <v>0</v>
      </c>
      <c r="BR115" s="1" t="b">
        <v>0</v>
      </c>
      <c r="BS115" s="1" t="b">
        <v>0</v>
      </c>
      <c r="BT115" s="1" t="b">
        <v>0</v>
      </c>
      <c r="BU115" s="1" t="s">
        <v>3146</v>
      </c>
      <c r="BV115" s="1" t="s">
        <v>3147</v>
      </c>
    </row>
    <row r="116" spans="1:74" ht="15.75" customHeight="1" x14ac:dyDescent="0.2">
      <c r="A116" s="1">
        <v>19012</v>
      </c>
      <c r="B116" s="17" t="s">
        <v>3148</v>
      </c>
      <c r="C116" s="1">
        <v>0</v>
      </c>
      <c r="D116" s="1">
        <v>0</v>
      </c>
      <c r="E116" s="1">
        <v>0</v>
      </c>
      <c r="F116" s="1">
        <v>0</v>
      </c>
      <c r="G116" s="1">
        <v>1.2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100</v>
      </c>
      <c r="X116" s="1">
        <v>100</v>
      </c>
      <c r="Y116" s="1">
        <v>100</v>
      </c>
      <c r="Z116" s="1">
        <v>100</v>
      </c>
      <c r="AA116" s="1">
        <v>100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300</v>
      </c>
      <c r="AH116" s="1">
        <v>0</v>
      </c>
      <c r="AI116" s="1">
        <v>0</v>
      </c>
      <c r="AJ116" s="1">
        <v>150</v>
      </c>
      <c r="AK116" s="1">
        <v>100</v>
      </c>
      <c r="AL116" s="1">
        <v>0</v>
      </c>
      <c r="AM116" s="1">
        <v>20</v>
      </c>
      <c r="AN116" s="1">
        <v>0</v>
      </c>
      <c r="AO116" s="1">
        <v>80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7</v>
      </c>
      <c r="BB116" s="1">
        <v>0</v>
      </c>
      <c r="BC116" s="1">
        <v>0</v>
      </c>
      <c r="BD116" s="1">
        <v>4</v>
      </c>
      <c r="BE116" s="1">
        <v>1</v>
      </c>
      <c r="BF116" s="1">
        <v>0</v>
      </c>
      <c r="BG116" s="1">
        <v>5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 t="b">
        <v>0</v>
      </c>
      <c r="BN116" s="1" t="b">
        <v>0</v>
      </c>
      <c r="BO116" s="1" t="b">
        <v>0</v>
      </c>
      <c r="BP116" s="1" t="b">
        <v>0</v>
      </c>
      <c r="BQ116" s="1" t="b">
        <v>0</v>
      </c>
      <c r="BR116" s="1" t="b">
        <v>0</v>
      </c>
      <c r="BS116" s="1" t="b">
        <v>0</v>
      </c>
      <c r="BT116" s="1" t="b">
        <v>0</v>
      </c>
      <c r="BU116" s="1" t="s">
        <v>3148</v>
      </c>
      <c r="BV116" s="1" t="s">
        <v>3149</v>
      </c>
    </row>
    <row r="117" spans="1:74" ht="15.75" customHeight="1" x14ac:dyDescent="0.2">
      <c r="A117" s="1">
        <v>19013</v>
      </c>
      <c r="B117" s="17" t="s">
        <v>3150</v>
      </c>
      <c r="C117" s="1">
        <v>0</v>
      </c>
      <c r="D117" s="1">
        <v>0</v>
      </c>
      <c r="E117" s="1">
        <v>0</v>
      </c>
      <c r="F117" s="1">
        <v>0</v>
      </c>
      <c r="G117" s="1">
        <v>1.2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100</v>
      </c>
      <c r="X117" s="1">
        <v>100</v>
      </c>
      <c r="Y117" s="1">
        <v>100</v>
      </c>
      <c r="Z117" s="1">
        <v>100</v>
      </c>
      <c r="AA117" s="1">
        <v>100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310</v>
      </c>
      <c r="AH117" s="1">
        <v>0</v>
      </c>
      <c r="AI117" s="1">
        <v>0</v>
      </c>
      <c r="AJ117" s="1">
        <v>150</v>
      </c>
      <c r="AK117" s="1">
        <v>100</v>
      </c>
      <c r="AL117" s="1">
        <v>0</v>
      </c>
      <c r="AM117" s="1">
        <v>20</v>
      </c>
      <c r="AN117" s="1">
        <v>0</v>
      </c>
      <c r="AO117" s="1">
        <v>80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7</v>
      </c>
      <c r="BB117" s="1">
        <v>0</v>
      </c>
      <c r="BC117" s="1">
        <v>0</v>
      </c>
      <c r="BD117" s="1">
        <v>4</v>
      </c>
      <c r="BE117" s="1">
        <v>1</v>
      </c>
      <c r="BF117" s="1">
        <v>0</v>
      </c>
      <c r="BG117" s="1">
        <v>5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 t="b">
        <v>0</v>
      </c>
      <c r="BN117" s="1" t="b">
        <v>0</v>
      </c>
      <c r="BO117" s="1" t="b">
        <v>0</v>
      </c>
      <c r="BP117" s="1" t="b">
        <v>0</v>
      </c>
      <c r="BQ117" s="1" t="b">
        <v>0</v>
      </c>
      <c r="BR117" s="1" t="b">
        <v>0</v>
      </c>
      <c r="BS117" s="1" t="b">
        <v>0</v>
      </c>
      <c r="BT117" s="1" t="b">
        <v>0</v>
      </c>
      <c r="BU117" s="1" t="s">
        <v>3150</v>
      </c>
      <c r="BV117" s="1" t="s">
        <v>3151</v>
      </c>
    </row>
    <row r="118" spans="1:74" ht="15.75" customHeight="1" x14ac:dyDescent="0.2">
      <c r="A118" s="1">
        <v>19014</v>
      </c>
      <c r="B118" s="17" t="s">
        <v>3152</v>
      </c>
      <c r="C118" s="1">
        <v>0</v>
      </c>
      <c r="D118" s="1">
        <v>0</v>
      </c>
      <c r="E118" s="1">
        <v>0</v>
      </c>
      <c r="F118" s="1">
        <v>0</v>
      </c>
      <c r="G118" s="1">
        <v>1.2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100</v>
      </c>
      <c r="X118" s="1">
        <v>100</v>
      </c>
      <c r="Y118" s="1">
        <v>100</v>
      </c>
      <c r="Z118" s="1">
        <v>100</v>
      </c>
      <c r="AA118" s="1">
        <v>100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320</v>
      </c>
      <c r="AH118" s="1">
        <v>0</v>
      </c>
      <c r="AI118" s="1">
        <v>0</v>
      </c>
      <c r="AJ118" s="1">
        <v>150</v>
      </c>
      <c r="AK118" s="1">
        <v>100</v>
      </c>
      <c r="AL118" s="1">
        <v>0</v>
      </c>
      <c r="AM118" s="1">
        <v>20</v>
      </c>
      <c r="AN118" s="1">
        <v>0</v>
      </c>
      <c r="AO118" s="1">
        <v>80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7</v>
      </c>
      <c r="BB118" s="1">
        <v>0</v>
      </c>
      <c r="BC118" s="1">
        <v>0</v>
      </c>
      <c r="BD118" s="1">
        <v>4</v>
      </c>
      <c r="BE118" s="1">
        <v>1</v>
      </c>
      <c r="BF118" s="1">
        <v>0</v>
      </c>
      <c r="BG118" s="1">
        <v>5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 t="b">
        <v>0</v>
      </c>
      <c r="BN118" s="1" t="b">
        <v>0</v>
      </c>
      <c r="BO118" s="1" t="b">
        <v>0</v>
      </c>
      <c r="BP118" s="1" t="b">
        <v>0</v>
      </c>
      <c r="BQ118" s="1" t="b">
        <v>0</v>
      </c>
      <c r="BR118" s="1" t="b">
        <v>0</v>
      </c>
      <c r="BS118" s="1" t="b">
        <v>0</v>
      </c>
      <c r="BT118" s="1" t="b">
        <v>0</v>
      </c>
      <c r="BU118" s="1" t="s">
        <v>3152</v>
      </c>
      <c r="BV118" s="1" t="s">
        <v>3153</v>
      </c>
    </row>
    <row r="119" spans="1:74" ht="15.75" customHeight="1" x14ac:dyDescent="0.2">
      <c r="A119" s="1">
        <v>19020</v>
      </c>
      <c r="B119" s="17" t="s">
        <v>3154</v>
      </c>
      <c r="C119" s="1">
        <v>0</v>
      </c>
      <c r="D119" s="1">
        <v>0</v>
      </c>
      <c r="E119" s="1">
        <v>0</v>
      </c>
      <c r="F119" s="1">
        <v>0</v>
      </c>
      <c r="G119" s="1">
        <v>1.2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100</v>
      </c>
      <c r="X119" s="1">
        <v>100</v>
      </c>
      <c r="Y119" s="1">
        <v>100</v>
      </c>
      <c r="Z119" s="1">
        <v>100</v>
      </c>
      <c r="AA119" s="1">
        <v>100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240</v>
      </c>
      <c r="AH119" s="1">
        <v>0</v>
      </c>
      <c r="AI119" s="1">
        <v>0</v>
      </c>
      <c r="AJ119" s="1">
        <v>500</v>
      </c>
      <c r="AK119" s="1">
        <v>100</v>
      </c>
      <c r="AL119" s="1">
        <v>0</v>
      </c>
      <c r="AM119" s="1">
        <v>20</v>
      </c>
      <c r="AN119" s="1">
        <v>0</v>
      </c>
      <c r="AO119" s="1">
        <v>40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7</v>
      </c>
      <c r="BB119" s="1">
        <v>0</v>
      </c>
      <c r="BC119" s="1">
        <v>0</v>
      </c>
      <c r="BD119" s="1">
        <v>4</v>
      </c>
      <c r="BE119" s="1">
        <v>1</v>
      </c>
      <c r="BF119" s="1">
        <v>0</v>
      </c>
      <c r="BG119" s="1">
        <v>5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 t="b">
        <v>0</v>
      </c>
      <c r="BN119" s="1" t="b">
        <v>0</v>
      </c>
      <c r="BO119" s="1" t="b">
        <v>0</v>
      </c>
      <c r="BP119" s="1" t="b">
        <v>0</v>
      </c>
      <c r="BQ119" s="1" t="b">
        <v>0</v>
      </c>
      <c r="BR119" s="1" t="b">
        <v>0</v>
      </c>
      <c r="BS119" s="1" t="b">
        <v>0</v>
      </c>
      <c r="BT119" s="1" t="b">
        <v>0</v>
      </c>
      <c r="BU119" s="1" t="s">
        <v>3154</v>
      </c>
      <c r="BV119" s="1" t="s">
        <v>3155</v>
      </c>
    </row>
    <row r="120" spans="1:74" ht="15.75" customHeight="1" x14ac:dyDescent="0.2">
      <c r="A120" s="1">
        <v>19021</v>
      </c>
      <c r="B120" s="17" t="s">
        <v>3156</v>
      </c>
      <c r="C120" s="1">
        <v>0</v>
      </c>
      <c r="D120" s="1">
        <v>0</v>
      </c>
      <c r="E120" s="1">
        <v>0</v>
      </c>
      <c r="F120" s="1">
        <v>0</v>
      </c>
      <c r="G120" s="1">
        <v>1.2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100</v>
      </c>
      <c r="X120" s="1">
        <v>100</v>
      </c>
      <c r="Y120" s="1">
        <v>100</v>
      </c>
      <c r="Z120" s="1">
        <v>100</v>
      </c>
      <c r="AA120" s="1">
        <v>100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250</v>
      </c>
      <c r="AH120" s="1">
        <v>0</v>
      </c>
      <c r="AI120" s="1">
        <v>0</v>
      </c>
      <c r="AJ120" s="1">
        <v>500</v>
      </c>
      <c r="AK120" s="1">
        <v>100</v>
      </c>
      <c r="AL120" s="1">
        <v>0</v>
      </c>
      <c r="AM120" s="1">
        <v>20</v>
      </c>
      <c r="AN120" s="1">
        <v>0</v>
      </c>
      <c r="AO120" s="1">
        <v>40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7</v>
      </c>
      <c r="BB120" s="1">
        <v>0</v>
      </c>
      <c r="BC120" s="1">
        <v>0</v>
      </c>
      <c r="BD120" s="1">
        <v>4</v>
      </c>
      <c r="BE120" s="1">
        <v>1</v>
      </c>
      <c r="BF120" s="1">
        <v>0</v>
      </c>
      <c r="BG120" s="1">
        <v>5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 t="b">
        <v>0</v>
      </c>
      <c r="BN120" s="1" t="b">
        <v>0</v>
      </c>
      <c r="BO120" s="1" t="b">
        <v>0</v>
      </c>
      <c r="BP120" s="1" t="b">
        <v>0</v>
      </c>
      <c r="BQ120" s="1" t="b">
        <v>0</v>
      </c>
      <c r="BR120" s="1" t="b">
        <v>0</v>
      </c>
      <c r="BS120" s="1" t="b">
        <v>0</v>
      </c>
      <c r="BT120" s="1" t="b">
        <v>0</v>
      </c>
      <c r="BU120" s="1" t="s">
        <v>3156</v>
      </c>
      <c r="BV120" s="1" t="s">
        <v>3157</v>
      </c>
    </row>
    <row r="121" spans="1:74" ht="15.75" customHeight="1" x14ac:dyDescent="0.2">
      <c r="A121" s="1">
        <v>19022</v>
      </c>
      <c r="B121" s="17" t="s">
        <v>3158</v>
      </c>
      <c r="C121" s="1">
        <v>0</v>
      </c>
      <c r="D121" s="1">
        <v>0</v>
      </c>
      <c r="E121" s="1">
        <v>0</v>
      </c>
      <c r="F121" s="1">
        <v>0</v>
      </c>
      <c r="G121" s="1">
        <v>1.2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100</v>
      </c>
      <c r="X121" s="1">
        <v>100</v>
      </c>
      <c r="Y121" s="1">
        <v>100</v>
      </c>
      <c r="Z121" s="1">
        <v>100</v>
      </c>
      <c r="AA121" s="1">
        <v>100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260</v>
      </c>
      <c r="AH121" s="1">
        <v>0</v>
      </c>
      <c r="AI121" s="1">
        <v>0</v>
      </c>
      <c r="AJ121" s="1">
        <v>500</v>
      </c>
      <c r="AK121" s="1">
        <v>100</v>
      </c>
      <c r="AL121" s="1">
        <v>0</v>
      </c>
      <c r="AM121" s="1">
        <v>20</v>
      </c>
      <c r="AN121" s="1">
        <v>0</v>
      </c>
      <c r="AO121" s="1">
        <v>40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7</v>
      </c>
      <c r="BB121" s="1">
        <v>0</v>
      </c>
      <c r="BC121" s="1">
        <v>0</v>
      </c>
      <c r="BD121" s="1">
        <v>4</v>
      </c>
      <c r="BE121" s="1">
        <v>1</v>
      </c>
      <c r="BF121" s="1">
        <v>0</v>
      </c>
      <c r="BG121" s="1">
        <v>5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 t="b">
        <v>0</v>
      </c>
      <c r="BN121" s="1" t="b">
        <v>0</v>
      </c>
      <c r="BO121" s="1" t="b">
        <v>0</v>
      </c>
      <c r="BP121" s="1" t="b">
        <v>0</v>
      </c>
      <c r="BQ121" s="1" t="b">
        <v>0</v>
      </c>
      <c r="BR121" s="1" t="b">
        <v>0</v>
      </c>
      <c r="BS121" s="1" t="b">
        <v>0</v>
      </c>
      <c r="BT121" s="1" t="b">
        <v>0</v>
      </c>
      <c r="BU121" s="1" t="s">
        <v>3158</v>
      </c>
      <c r="BV121" s="1" t="s">
        <v>3159</v>
      </c>
    </row>
    <row r="122" spans="1:74" ht="15.75" customHeight="1" x14ac:dyDescent="0.2">
      <c r="A122" s="1">
        <v>19023</v>
      </c>
      <c r="B122" s="17" t="s">
        <v>3160</v>
      </c>
      <c r="C122" s="1">
        <v>0</v>
      </c>
      <c r="D122" s="1">
        <v>0</v>
      </c>
      <c r="E122" s="1">
        <v>0</v>
      </c>
      <c r="F122" s="1">
        <v>0</v>
      </c>
      <c r="G122" s="1">
        <v>1.2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100</v>
      </c>
      <c r="X122" s="1">
        <v>100</v>
      </c>
      <c r="Y122" s="1">
        <v>100</v>
      </c>
      <c r="Z122" s="1">
        <v>100</v>
      </c>
      <c r="AA122" s="1">
        <v>100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270</v>
      </c>
      <c r="AH122" s="1">
        <v>0</v>
      </c>
      <c r="AI122" s="1">
        <v>0</v>
      </c>
      <c r="AJ122" s="1">
        <v>500</v>
      </c>
      <c r="AK122" s="1">
        <v>100</v>
      </c>
      <c r="AL122" s="1">
        <v>0</v>
      </c>
      <c r="AM122" s="1">
        <v>20</v>
      </c>
      <c r="AN122" s="1">
        <v>0</v>
      </c>
      <c r="AO122" s="1">
        <v>40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7</v>
      </c>
      <c r="BB122" s="1">
        <v>0</v>
      </c>
      <c r="BC122" s="1">
        <v>0</v>
      </c>
      <c r="BD122" s="1">
        <v>4</v>
      </c>
      <c r="BE122" s="1">
        <v>1</v>
      </c>
      <c r="BF122" s="1">
        <v>0</v>
      </c>
      <c r="BG122" s="1">
        <v>5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 t="b">
        <v>0</v>
      </c>
      <c r="BN122" s="1" t="b">
        <v>0</v>
      </c>
      <c r="BO122" s="1" t="b">
        <v>0</v>
      </c>
      <c r="BP122" s="1" t="b">
        <v>0</v>
      </c>
      <c r="BQ122" s="1" t="b">
        <v>0</v>
      </c>
      <c r="BR122" s="1" t="b">
        <v>0</v>
      </c>
      <c r="BS122" s="1" t="b">
        <v>0</v>
      </c>
      <c r="BT122" s="1" t="b">
        <v>0</v>
      </c>
      <c r="BU122" s="1" t="s">
        <v>3160</v>
      </c>
      <c r="BV122" s="1" t="s">
        <v>3161</v>
      </c>
    </row>
    <row r="123" spans="1:74" ht="15.75" customHeight="1" x14ac:dyDescent="0.2">
      <c r="A123" s="1">
        <v>19024</v>
      </c>
      <c r="B123" s="17" t="s">
        <v>3162</v>
      </c>
      <c r="C123" s="1">
        <v>0</v>
      </c>
      <c r="D123" s="1">
        <v>0</v>
      </c>
      <c r="E123" s="1">
        <v>0</v>
      </c>
      <c r="F123" s="1">
        <v>0</v>
      </c>
      <c r="G123" s="1">
        <v>1.2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100</v>
      </c>
      <c r="X123" s="1">
        <v>100</v>
      </c>
      <c r="Y123" s="1">
        <v>100</v>
      </c>
      <c r="Z123" s="1">
        <v>100</v>
      </c>
      <c r="AA123" s="1">
        <v>100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280</v>
      </c>
      <c r="AH123" s="1">
        <v>0</v>
      </c>
      <c r="AI123" s="1">
        <v>0</v>
      </c>
      <c r="AJ123" s="1">
        <v>500</v>
      </c>
      <c r="AK123" s="1">
        <v>100</v>
      </c>
      <c r="AL123" s="1">
        <v>0</v>
      </c>
      <c r="AM123" s="1">
        <v>20</v>
      </c>
      <c r="AN123" s="1">
        <v>0</v>
      </c>
      <c r="AO123" s="1">
        <v>40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7</v>
      </c>
      <c r="BB123" s="1">
        <v>0</v>
      </c>
      <c r="BC123" s="1">
        <v>0</v>
      </c>
      <c r="BD123" s="1">
        <v>4</v>
      </c>
      <c r="BE123" s="1">
        <v>1</v>
      </c>
      <c r="BF123" s="1">
        <v>0</v>
      </c>
      <c r="BG123" s="1">
        <v>5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 t="b">
        <v>0</v>
      </c>
      <c r="BN123" s="1" t="b">
        <v>0</v>
      </c>
      <c r="BO123" s="1" t="b">
        <v>0</v>
      </c>
      <c r="BP123" s="1" t="b">
        <v>0</v>
      </c>
      <c r="BQ123" s="1" t="b">
        <v>0</v>
      </c>
      <c r="BR123" s="1" t="b">
        <v>0</v>
      </c>
      <c r="BS123" s="1" t="b">
        <v>0</v>
      </c>
      <c r="BT123" s="1" t="b">
        <v>0</v>
      </c>
      <c r="BU123" s="1" t="s">
        <v>3162</v>
      </c>
      <c r="BV123" s="1" t="s">
        <v>3163</v>
      </c>
    </row>
    <row r="124" spans="1:74" ht="15.75" customHeight="1" x14ac:dyDescent="0.2">
      <c r="A124" s="1">
        <v>20000</v>
      </c>
      <c r="B124" s="17" t="s">
        <v>3164</v>
      </c>
      <c r="C124" s="1">
        <v>0.2</v>
      </c>
      <c r="D124" s="1">
        <v>0</v>
      </c>
      <c r="E124" s="1">
        <v>0</v>
      </c>
      <c r="F124" s="1">
        <v>0</v>
      </c>
      <c r="G124" s="1">
        <v>0.6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120</v>
      </c>
      <c r="O124" s="1">
        <v>-1</v>
      </c>
      <c r="P124" s="1">
        <v>-1</v>
      </c>
      <c r="Q124" s="1">
        <v>-1</v>
      </c>
      <c r="R124" s="1">
        <v>-1</v>
      </c>
      <c r="S124" s="1">
        <v>-1</v>
      </c>
      <c r="T124" s="1">
        <v>-1</v>
      </c>
      <c r="U124" s="1">
        <v>-1</v>
      </c>
      <c r="V124" s="1">
        <v>0</v>
      </c>
      <c r="W124" s="1">
        <v>100</v>
      </c>
      <c r="X124" s="1">
        <v>100</v>
      </c>
      <c r="Y124" s="1">
        <v>100</v>
      </c>
      <c r="Z124" s="1">
        <v>100</v>
      </c>
      <c r="AA124" s="1">
        <v>100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100</v>
      </c>
      <c r="AL124" s="1">
        <v>0</v>
      </c>
      <c r="AM124" s="1">
        <v>80</v>
      </c>
      <c r="AN124" s="1">
        <v>0</v>
      </c>
      <c r="AO124" s="1">
        <v>20</v>
      </c>
      <c r="AP124" s="1">
        <v>0</v>
      </c>
      <c r="AQ124" s="1">
        <v>0</v>
      </c>
      <c r="AR124" s="1">
        <v>10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5</v>
      </c>
      <c r="BB124" s="1">
        <v>0</v>
      </c>
      <c r="BC124" s="1">
        <v>0</v>
      </c>
      <c r="BD124" s="1">
        <v>4</v>
      </c>
      <c r="BE124" s="1">
        <v>1</v>
      </c>
      <c r="BF124" s="1">
        <v>0</v>
      </c>
      <c r="BG124" s="1">
        <v>6</v>
      </c>
      <c r="BH124" s="1">
        <v>0</v>
      </c>
      <c r="BI124" s="1">
        <v>0</v>
      </c>
      <c r="BJ124" s="1">
        <v>0</v>
      </c>
      <c r="BK124" s="1">
        <v>0</v>
      </c>
      <c r="BL124" s="1">
        <v>1</v>
      </c>
      <c r="BM124" s="1" t="b">
        <v>0</v>
      </c>
      <c r="BN124" s="1" t="b">
        <v>0</v>
      </c>
      <c r="BO124" s="1" t="b">
        <v>0</v>
      </c>
      <c r="BP124" s="1" t="b">
        <v>0</v>
      </c>
      <c r="BQ124" s="1" t="b">
        <v>0</v>
      </c>
      <c r="BR124" s="1" t="b">
        <v>0</v>
      </c>
      <c r="BS124" s="1" t="b">
        <v>0</v>
      </c>
      <c r="BT124" s="1" t="b">
        <v>0</v>
      </c>
      <c r="BU124" s="1" t="s">
        <v>3164</v>
      </c>
      <c r="BV124" s="1" t="s">
        <v>3165</v>
      </c>
    </row>
    <row r="125" spans="1:74" ht="15.75" customHeight="1" x14ac:dyDescent="0.2">
      <c r="A125" s="1">
        <v>20010</v>
      </c>
      <c r="B125" s="17" t="s">
        <v>3166</v>
      </c>
      <c r="C125" s="1">
        <v>0.2</v>
      </c>
      <c r="D125" s="1">
        <v>0</v>
      </c>
      <c r="E125" s="1">
        <v>0</v>
      </c>
      <c r="F125" s="1">
        <v>0</v>
      </c>
      <c r="G125" s="1">
        <v>0.6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120</v>
      </c>
      <c r="O125" s="1">
        <v>-1</v>
      </c>
      <c r="P125" s="1">
        <v>-1</v>
      </c>
      <c r="Q125" s="1">
        <v>-1</v>
      </c>
      <c r="R125" s="1">
        <v>-1</v>
      </c>
      <c r="S125" s="1">
        <v>-1</v>
      </c>
      <c r="T125" s="1">
        <v>-1</v>
      </c>
      <c r="U125" s="1">
        <v>-1</v>
      </c>
      <c r="V125" s="1">
        <v>0</v>
      </c>
      <c r="W125" s="1">
        <v>100</v>
      </c>
      <c r="X125" s="1">
        <v>100</v>
      </c>
      <c r="Y125" s="1">
        <v>100</v>
      </c>
      <c r="Z125" s="1">
        <v>100</v>
      </c>
      <c r="AA125" s="1">
        <v>100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100</v>
      </c>
      <c r="AL125" s="1">
        <v>0</v>
      </c>
      <c r="AM125" s="1">
        <v>80</v>
      </c>
      <c r="AN125" s="1">
        <v>0</v>
      </c>
      <c r="AO125" s="1">
        <v>20</v>
      </c>
      <c r="AP125" s="1">
        <v>0</v>
      </c>
      <c r="AQ125" s="1">
        <v>0</v>
      </c>
      <c r="AR125" s="1">
        <v>10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5</v>
      </c>
      <c r="BB125" s="1">
        <v>0</v>
      </c>
      <c r="BC125" s="1">
        <v>0</v>
      </c>
      <c r="BD125" s="1">
        <v>4</v>
      </c>
      <c r="BE125" s="1">
        <v>1</v>
      </c>
      <c r="BF125" s="1">
        <v>0</v>
      </c>
      <c r="BG125" s="1">
        <v>6</v>
      </c>
      <c r="BH125" s="1">
        <v>0</v>
      </c>
      <c r="BI125" s="1">
        <v>0</v>
      </c>
      <c r="BJ125" s="1">
        <v>0</v>
      </c>
      <c r="BK125" s="1">
        <v>0</v>
      </c>
      <c r="BL125" s="1">
        <v>1</v>
      </c>
      <c r="BM125" s="1" t="b">
        <v>0</v>
      </c>
      <c r="BN125" s="1" t="b">
        <v>0</v>
      </c>
      <c r="BO125" s="1" t="b">
        <v>0</v>
      </c>
      <c r="BP125" s="1" t="b">
        <v>0</v>
      </c>
      <c r="BQ125" s="1" t="b">
        <v>0</v>
      </c>
      <c r="BR125" s="1" t="b">
        <v>0</v>
      </c>
      <c r="BS125" s="1" t="b">
        <v>0</v>
      </c>
      <c r="BT125" s="1" t="b">
        <v>0</v>
      </c>
      <c r="BU125" s="1" t="s">
        <v>3166</v>
      </c>
      <c r="BV125" s="1" t="s">
        <v>3167</v>
      </c>
    </row>
    <row r="126" spans="1:74" ht="15.75" customHeight="1" x14ac:dyDescent="0.2">
      <c r="A126" s="1">
        <v>21000</v>
      </c>
      <c r="B126" s="17" t="s">
        <v>3168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100</v>
      </c>
      <c r="X126" s="1">
        <v>100</v>
      </c>
      <c r="Y126" s="1">
        <v>100</v>
      </c>
      <c r="Z126" s="1">
        <v>100</v>
      </c>
      <c r="AA126" s="1">
        <v>100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55</v>
      </c>
      <c r="AI126" s="1">
        <v>0</v>
      </c>
      <c r="AJ126" s="1">
        <v>0</v>
      </c>
      <c r="AK126" s="1">
        <v>100</v>
      </c>
      <c r="AL126" s="1">
        <v>0</v>
      </c>
      <c r="AM126" s="1">
        <v>0</v>
      </c>
      <c r="AN126" s="1">
        <v>0</v>
      </c>
      <c r="AO126" s="1">
        <v>20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4</v>
      </c>
      <c r="BE126" s="1">
        <v>2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 t="b">
        <v>0</v>
      </c>
      <c r="BN126" s="1" t="b">
        <v>0</v>
      </c>
      <c r="BO126" s="1" t="b">
        <v>0</v>
      </c>
      <c r="BP126" s="1" t="b">
        <v>0</v>
      </c>
      <c r="BQ126" s="1" t="b">
        <v>0</v>
      </c>
      <c r="BR126" s="1" t="b">
        <v>0</v>
      </c>
      <c r="BS126" s="1" t="b">
        <v>0</v>
      </c>
      <c r="BT126" s="1" t="b">
        <v>0</v>
      </c>
      <c r="BU126" s="1" t="s">
        <v>3168</v>
      </c>
      <c r="BV126" s="1" t="s">
        <v>3169</v>
      </c>
    </row>
    <row r="127" spans="1:74" ht="15.75" customHeight="1" x14ac:dyDescent="0.2">
      <c r="A127" s="1">
        <v>22000</v>
      </c>
      <c r="B127" s="17" t="s">
        <v>3170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100</v>
      </c>
      <c r="X127" s="1">
        <v>100</v>
      </c>
      <c r="Y127" s="1">
        <v>100</v>
      </c>
      <c r="Z127" s="1">
        <v>100</v>
      </c>
      <c r="AA127" s="1">
        <v>100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260</v>
      </c>
      <c r="AI127" s="1">
        <v>0</v>
      </c>
      <c r="AJ127" s="1">
        <v>100</v>
      </c>
      <c r="AK127" s="1">
        <v>100</v>
      </c>
      <c r="AL127" s="1">
        <v>0</v>
      </c>
      <c r="AM127" s="1">
        <v>20</v>
      </c>
      <c r="AN127" s="1">
        <v>0</v>
      </c>
      <c r="AO127" s="1">
        <v>40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3</v>
      </c>
      <c r="BB127" s="1">
        <v>0</v>
      </c>
      <c r="BC127" s="1">
        <v>0</v>
      </c>
      <c r="BD127" s="1">
        <v>4</v>
      </c>
      <c r="BE127" s="1">
        <v>2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 t="b">
        <v>0</v>
      </c>
      <c r="BN127" s="1" t="b">
        <v>0</v>
      </c>
      <c r="BO127" s="1" t="b">
        <v>0</v>
      </c>
      <c r="BP127" s="1" t="b">
        <v>0</v>
      </c>
      <c r="BQ127" s="1" t="b">
        <v>0</v>
      </c>
      <c r="BR127" s="1" t="b">
        <v>0</v>
      </c>
      <c r="BS127" s="1" t="b">
        <v>0</v>
      </c>
      <c r="BT127" s="1" t="b">
        <v>0</v>
      </c>
      <c r="BU127" s="1" t="s">
        <v>3170</v>
      </c>
      <c r="BV127" s="1" t="s">
        <v>3171</v>
      </c>
    </row>
    <row r="128" spans="1:74" ht="15.75" customHeight="1" x14ac:dyDescent="0.2">
      <c r="A128" s="1">
        <v>23000</v>
      </c>
      <c r="B128" s="17" t="s">
        <v>3172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100</v>
      </c>
      <c r="X128" s="1">
        <v>100</v>
      </c>
      <c r="Y128" s="1">
        <v>100</v>
      </c>
      <c r="Z128" s="1">
        <v>100</v>
      </c>
      <c r="AA128" s="1">
        <v>100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260</v>
      </c>
      <c r="AI128" s="1">
        <v>0</v>
      </c>
      <c r="AJ128" s="1">
        <v>100</v>
      </c>
      <c r="AK128" s="1">
        <v>100</v>
      </c>
      <c r="AL128" s="1">
        <v>0</v>
      </c>
      <c r="AM128" s="1">
        <v>20</v>
      </c>
      <c r="AN128" s="1">
        <v>0</v>
      </c>
      <c r="AO128" s="1">
        <v>40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3</v>
      </c>
      <c r="BB128" s="1">
        <v>0</v>
      </c>
      <c r="BC128" s="1">
        <v>0</v>
      </c>
      <c r="BD128" s="1">
        <v>4</v>
      </c>
      <c r="BE128" s="1">
        <v>2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 t="b">
        <v>0</v>
      </c>
      <c r="BN128" s="1" t="b">
        <v>0</v>
      </c>
      <c r="BO128" s="1" t="b">
        <v>0</v>
      </c>
      <c r="BP128" s="1" t="b">
        <v>0</v>
      </c>
      <c r="BQ128" s="1" t="b">
        <v>0</v>
      </c>
      <c r="BR128" s="1" t="b">
        <v>0</v>
      </c>
      <c r="BS128" s="1" t="b">
        <v>0</v>
      </c>
      <c r="BT128" s="1" t="b">
        <v>0</v>
      </c>
      <c r="BU128" s="1" t="s">
        <v>3172</v>
      </c>
      <c r="BV128" s="1" t="s">
        <v>3173</v>
      </c>
    </row>
    <row r="129" spans="1:74" ht="15.75" customHeight="1" x14ac:dyDescent="0.2">
      <c r="A129" s="1">
        <v>23010</v>
      </c>
      <c r="B129" s="17" t="s">
        <v>3174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100</v>
      </c>
      <c r="X129" s="1">
        <v>100</v>
      </c>
      <c r="Y129" s="1">
        <v>100</v>
      </c>
      <c r="Z129" s="1">
        <v>100</v>
      </c>
      <c r="AA129" s="1">
        <v>100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200</v>
      </c>
      <c r="AI129" s="1">
        <v>0</v>
      </c>
      <c r="AJ129" s="1">
        <v>0</v>
      </c>
      <c r="AK129" s="1">
        <v>0</v>
      </c>
      <c r="AL129" s="1">
        <v>0</v>
      </c>
      <c r="AM129" s="1">
        <v>5</v>
      </c>
      <c r="AN129" s="1">
        <v>0</v>
      </c>
      <c r="AO129" s="1">
        <v>20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2</v>
      </c>
      <c r="BB129" s="1">
        <v>0</v>
      </c>
      <c r="BC129" s="1">
        <v>0</v>
      </c>
      <c r="BD129" s="1">
        <v>4</v>
      </c>
      <c r="BE129" s="1">
        <v>2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 t="b">
        <v>0</v>
      </c>
      <c r="BN129" s="1" t="b">
        <v>0</v>
      </c>
      <c r="BO129" s="1" t="b">
        <v>0</v>
      </c>
      <c r="BP129" s="1" t="b">
        <v>0</v>
      </c>
      <c r="BQ129" s="1" t="b">
        <v>0</v>
      </c>
      <c r="BR129" s="1" t="b">
        <v>0</v>
      </c>
      <c r="BS129" s="1" t="b">
        <v>0</v>
      </c>
      <c r="BT129" s="1" t="b">
        <v>0</v>
      </c>
      <c r="BU129" s="1" t="s">
        <v>3174</v>
      </c>
      <c r="BV129" s="1" t="s">
        <v>3175</v>
      </c>
    </row>
    <row r="130" spans="1:74" ht="15.75" customHeight="1" x14ac:dyDescent="0.2">
      <c r="A130" s="1">
        <v>24000</v>
      </c>
      <c r="B130" s="17" t="s">
        <v>3176</v>
      </c>
      <c r="C130" s="1">
        <v>0</v>
      </c>
      <c r="D130" s="1">
        <v>0</v>
      </c>
      <c r="E130" s="1">
        <v>0</v>
      </c>
      <c r="F130" s="1">
        <v>0</v>
      </c>
      <c r="G130" s="1">
        <v>1.2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100</v>
      </c>
      <c r="X130" s="1">
        <v>100</v>
      </c>
      <c r="Y130" s="1">
        <v>100</v>
      </c>
      <c r="Z130" s="1">
        <v>100</v>
      </c>
      <c r="AA130" s="1">
        <v>100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280</v>
      </c>
      <c r="AH130" s="1">
        <v>0</v>
      </c>
      <c r="AI130" s="1">
        <v>0</v>
      </c>
      <c r="AJ130" s="1">
        <v>100</v>
      </c>
      <c r="AK130" s="1">
        <v>100</v>
      </c>
      <c r="AL130" s="1">
        <v>0</v>
      </c>
      <c r="AM130" s="1">
        <v>40</v>
      </c>
      <c r="AN130" s="1">
        <v>0</v>
      </c>
      <c r="AO130" s="1">
        <v>40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3</v>
      </c>
      <c r="BB130" s="1">
        <v>0</v>
      </c>
      <c r="BC130" s="1">
        <v>0</v>
      </c>
      <c r="BD130" s="1">
        <v>4</v>
      </c>
      <c r="BE130" s="1">
        <v>1</v>
      </c>
      <c r="BF130" s="1">
        <v>0</v>
      </c>
      <c r="BG130" s="1">
        <v>6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 t="b">
        <v>0</v>
      </c>
      <c r="BN130" s="1" t="b">
        <v>0</v>
      </c>
      <c r="BO130" s="1" t="b">
        <v>0</v>
      </c>
      <c r="BP130" s="1" t="b">
        <v>0</v>
      </c>
      <c r="BQ130" s="1" t="b">
        <v>0</v>
      </c>
      <c r="BR130" s="1" t="b">
        <v>0</v>
      </c>
      <c r="BS130" s="1" t="b">
        <v>0</v>
      </c>
      <c r="BT130" s="1" t="b">
        <v>0</v>
      </c>
      <c r="BU130" s="1" t="s">
        <v>3176</v>
      </c>
      <c r="BV130" s="1" t="s">
        <v>3177</v>
      </c>
    </row>
    <row r="131" spans="1:74" ht="15.75" customHeight="1" x14ac:dyDescent="0.2">
      <c r="A131" s="1">
        <v>25000</v>
      </c>
      <c r="B131" s="17" t="s">
        <v>3178</v>
      </c>
      <c r="C131" s="1">
        <v>0</v>
      </c>
      <c r="D131" s="1">
        <v>0</v>
      </c>
      <c r="E131" s="1">
        <v>0</v>
      </c>
      <c r="F131" s="1">
        <v>0</v>
      </c>
      <c r="G131" s="1">
        <v>1.4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100</v>
      </c>
      <c r="X131" s="1">
        <v>100</v>
      </c>
      <c r="Y131" s="1">
        <v>100</v>
      </c>
      <c r="Z131" s="1">
        <v>100</v>
      </c>
      <c r="AA131" s="1">
        <v>100</v>
      </c>
      <c r="AB131" s="1">
        <v>0</v>
      </c>
      <c r="AC131" s="1">
        <v>0</v>
      </c>
      <c r="AD131" s="1">
        <v>0</v>
      </c>
      <c r="AE131" s="1">
        <v>0</v>
      </c>
      <c r="AF131" s="1">
        <v>150</v>
      </c>
      <c r="AG131" s="1">
        <v>170</v>
      </c>
      <c r="AH131" s="1">
        <v>0</v>
      </c>
      <c r="AI131" s="1">
        <v>0</v>
      </c>
      <c r="AJ131" s="1">
        <v>300</v>
      </c>
      <c r="AK131" s="1">
        <v>100</v>
      </c>
      <c r="AL131" s="1">
        <v>0</v>
      </c>
      <c r="AM131" s="1">
        <v>80</v>
      </c>
      <c r="AN131" s="1">
        <v>0</v>
      </c>
      <c r="AO131" s="1">
        <v>20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3</v>
      </c>
      <c r="BB131" s="1">
        <v>1</v>
      </c>
      <c r="BC131" s="1">
        <v>0</v>
      </c>
      <c r="BD131" s="1">
        <v>4</v>
      </c>
      <c r="BE131" s="1">
        <v>3</v>
      </c>
      <c r="BF131" s="1">
        <v>0</v>
      </c>
      <c r="BG131" s="1">
        <v>6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 t="b">
        <v>0</v>
      </c>
      <c r="BN131" s="1" t="b">
        <v>0</v>
      </c>
      <c r="BO131" s="1" t="b">
        <v>0</v>
      </c>
      <c r="BP131" s="1" t="b">
        <v>0</v>
      </c>
      <c r="BQ131" s="1" t="b">
        <v>0</v>
      </c>
      <c r="BR131" s="1" t="b">
        <v>0</v>
      </c>
      <c r="BS131" s="1" t="b">
        <v>0</v>
      </c>
      <c r="BT131" s="1" t="b">
        <v>0</v>
      </c>
      <c r="BU131" s="1" t="s">
        <v>3178</v>
      </c>
      <c r="BV131" s="1" t="s">
        <v>3179</v>
      </c>
    </row>
    <row r="132" spans="1:74" ht="15.75" customHeight="1" x14ac:dyDescent="0.2">
      <c r="A132" s="1">
        <v>26000</v>
      </c>
      <c r="B132" s="17" t="s">
        <v>3180</v>
      </c>
      <c r="C132" s="1">
        <v>0</v>
      </c>
      <c r="D132" s="1">
        <v>0</v>
      </c>
      <c r="E132" s="1">
        <v>0</v>
      </c>
      <c r="F132" s="1">
        <v>0</v>
      </c>
      <c r="G132" s="1">
        <v>0.3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100</v>
      </c>
      <c r="X132" s="1">
        <v>100</v>
      </c>
      <c r="Y132" s="1">
        <v>100</v>
      </c>
      <c r="Z132" s="1">
        <v>100</v>
      </c>
      <c r="AA132" s="1">
        <v>100</v>
      </c>
      <c r="AB132" s="1">
        <v>0</v>
      </c>
      <c r="AC132" s="1">
        <v>0</v>
      </c>
      <c r="AD132" s="1">
        <v>0</v>
      </c>
      <c r="AE132" s="1">
        <v>0</v>
      </c>
      <c r="AF132" s="1">
        <v>100</v>
      </c>
      <c r="AG132" s="1">
        <v>110</v>
      </c>
      <c r="AH132" s="1">
        <v>0</v>
      </c>
      <c r="AI132" s="1">
        <v>0</v>
      </c>
      <c r="AJ132" s="1">
        <v>70</v>
      </c>
      <c r="AK132" s="1">
        <v>100</v>
      </c>
      <c r="AL132" s="1">
        <v>0</v>
      </c>
      <c r="AM132" s="1">
        <v>15</v>
      </c>
      <c r="AN132" s="1">
        <v>0</v>
      </c>
      <c r="AO132" s="1">
        <v>20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2</v>
      </c>
      <c r="BB132" s="1">
        <v>1</v>
      </c>
      <c r="BC132" s="1">
        <v>0</v>
      </c>
      <c r="BD132" s="1">
        <v>4</v>
      </c>
      <c r="BE132" s="1">
        <v>3</v>
      </c>
      <c r="BF132" s="1">
        <v>0</v>
      </c>
      <c r="BG132" s="1">
        <v>6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 t="b">
        <v>0</v>
      </c>
      <c r="BN132" s="1" t="b">
        <v>0</v>
      </c>
      <c r="BO132" s="1" t="b">
        <v>0</v>
      </c>
      <c r="BP132" s="1" t="b">
        <v>0</v>
      </c>
      <c r="BQ132" s="1" t="b">
        <v>0</v>
      </c>
      <c r="BR132" s="1" t="b">
        <v>0</v>
      </c>
      <c r="BS132" s="1" t="b">
        <v>0</v>
      </c>
      <c r="BT132" s="1" t="b">
        <v>0</v>
      </c>
      <c r="BU132" s="1" t="s">
        <v>3180</v>
      </c>
      <c r="BV132" s="1" t="s">
        <v>3181</v>
      </c>
    </row>
    <row r="133" spans="1:74" ht="15.75" customHeight="1" x14ac:dyDescent="0.2">
      <c r="A133" s="1">
        <v>27000</v>
      </c>
      <c r="B133" s="17" t="s">
        <v>3182</v>
      </c>
      <c r="C133" s="1">
        <v>0</v>
      </c>
      <c r="D133" s="1">
        <v>0</v>
      </c>
      <c r="E133" s="1">
        <v>0</v>
      </c>
      <c r="F133" s="1">
        <v>0</v>
      </c>
      <c r="G133" s="1">
        <v>0.6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100</v>
      </c>
      <c r="X133" s="1">
        <v>100</v>
      </c>
      <c r="Y133" s="1">
        <v>100</v>
      </c>
      <c r="Z133" s="1">
        <v>100</v>
      </c>
      <c r="AA133" s="1">
        <v>100</v>
      </c>
      <c r="AB133" s="1">
        <v>0</v>
      </c>
      <c r="AC133" s="1">
        <v>0</v>
      </c>
      <c r="AD133" s="1">
        <v>0</v>
      </c>
      <c r="AE133" s="1">
        <v>0</v>
      </c>
      <c r="AF133" s="1">
        <v>120</v>
      </c>
      <c r="AG133" s="1">
        <v>130</v>
      </c>
      <c r="AH133" s="1">
        <v>0</v>
      </c>
      <c r="AI133" s="1">
        <v>0</v>
      </c>
      <c r="AJ133" s="1">
        <v>125</v>
      </c>
      <c r="AK133" s="1">
        <v>100</v>
      </c>
      <c r="AL133" s="1">
        <v>0</v>
      </c>
      <c r="AM133" s="1">
        <v>16</v>
      </c>
      <c r="AN133" s="1">
        <v>0</v>
      </c>
      <c r="AO133" s="1">
        <v>20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2</v>
      </c>
      <c r="BB133" s="1">
        <v>1</v>
      </c>
      <c r="BC133" s="1">
        <v>0</v>
      </c>
      <c r="BD133" s="1">
        <v>4</v>
      </c>
      <c r="BE133" s="1">
        <v>3</v>
      </c>
      <c r="BF133" s="1">
        <v>0</v>
      </c>
      <c r="BG133" s="1">
        <v>6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 t="b">
        <v>0</v>
      </c>
      <c r="BN133" s="1" t="b">
        <v>0</v>
      </c>
      <c r="BO133" s="1" t="b">
        <v>0</v>
      </c>
      <c r="BP133" s="1" t="b">
        <v>0</v>
      </c>
      <c r="BQ133" s="1" t="b">
        <v>0</v>
      </c>
      <c r="BR133" s="1" t="b">
        <v>0</v>
      </c>
      <c r="BS133" s="1" t="b">
        <v>0</v>
      </c>
      <c r="BT133" s="1" t="b">
        <v>0</v>
      </c>
      <c r="BU133" s="1" t="s">
        <v>3182</v>
      </c>
      <c r="BV133" s="1" t="s">
        <v>3183</v>
      </c>
    </row>
    <row r="134" spans="1:74" ht="15.75" customHeight="1" x14ac:dyDescent="0.2">
      <c r="A134" s="1">
        <v>28000</v>
      </c>
      <c r="B134" s="17" t="s">
        <v>3184</v>
      </c>
      <c r="C134" s="1">
        <v>0</v>
      </c>
      <c r="D134" s="1">
        <v>0</v>
      </c>
      <c r="E134" s="1">
        <v>0</v>
      </c>
      <c r="F134" s="1">
        <v>0</v>
      </c>
      <c r="G134" s="1">
        <v>1.2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100</v>
      </c>
      <c r="X134" s="1">
        <v>100</v>
      </c>
      <c r="Y134" s="1">
        <v>100</v>
      </c>
      <c r="Z134" s="1">
        <v>100</v>
      </c>
      <c r="AA134" s="1">
        <v>100</v>
      </c>
      <c r="AB134" s="1">
        <v>0</v>
      </c>
      <c r="AC134" s="1">
        <v>0</v>
      </c>
      <c r="AD134" s="1">
        <v>0</v>
      </c>
      <c r="AE134" s="1">
        <v>0</v>
      </c>
      <c r="AF134" s="1">
        <v>160</v>
      </c>
      <c r="AG134" s="1">
        <v>0</v>
      </c>
      <c r="AH134" s="1">
        <v>200</v>
      </c>
      <c r="AI134" s="1">
        <v>0</v>
      </c>
      <c r="AJ134" s="1">
        <v>280</v>
      </c>
      <c r="AK134" s="1">
        <v>100</v>
      </c>
      <c r="AL134" s="1">
        <v>0</v>
      </c>
      <c r="AM134" s="1">
        <v>60</v>
      </c>
      <c r="AN134" s="1">
        <v>0</v>
      </c>
      <c r="AO134" s="1">
        <v>20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2</v>
      </c>
      <c r="BB134" s="1">
        <v>0</v>
      </c>
      <c r="BC134" s="1">
        <v>0</v>
      </c>
      <c r="BD134" s="1">
        <v>4</v>
      </c>
      <c r="BE134" s="1">
        <v>2</v>
      </c>
      <c r="BF134" s="1">
        <v>0</v>
      </c>
      <c r="BG134" s="1">
        <v>6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 t="b">
        <v>0</v>
      </c>
      <c r="BN134" s="1" t="b">
        <v>0</v>
      </c>
      <c r="BO134" s="1" t="b">
        <v>0</v>
      </c>
      <c r="BP134" s="1" t="b">
        <v>0</v>
      </c>
      <c r="BQ134" s="1" t="b">
        <v>0</v>
      </c>
      <c r="BR134" s="1" t="b">
        <v>0</v>
      </c>
      <c r="BS134" s="1" t="b">
        <v>0</v>
      </c>
      <c r="BT134" s="1" t="b">
        <v>0</v>
      </c>
      <c r="BU134" s="1" t="s">
        <v>3184</v>
      </c>
      <c r="BV134" s="1" t="s">
        <v>3185</v>
      </c>
    </row>
    <row r="135" spans="1:74" ht="15.75" customHeight="1" x14ac:dyDescent="0.2">
      <c r="A135" s="1">
        <v>30000</v>
      </c>
      <c r="B135" s="17" t="s">
        <v>3186</v>
      </c>
      <c r="C135" s="1">
        <v>0</v>
      </c>
      <c r="D135" s="1">
        <v>0</v>
      </c>
      <c r="E135" s="1">
        <v>0</v>
      </c>
      <c r="F135" s="1">
        <v>0</v>
      </c>
      <c r="G135" s="1">
        <v>0.54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100</v>
      </c>
      <c r="X135" s="1">
        <v>100</v>
      </c>
      <c r="Y135" s="1">
        <v>100</v>
      </c>
      <c r="Z135" s="1">
        <v>100</v>
      </c>
      <c r="AA135" s="1">
        <v>100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140</v>
      </c>
      <c r="AH135" s="1">
        <v>0</v>
      </c>
      <c r="AI135" s="1">
        <v>0</v>
      </c>
      <c r="AJ135" s="1">
        <v>40</v>
      </c>
      <c r="AK135" s="1">
        <v>100</v>
      </c>
      <c r="AL135" s="1">
        <v>0</v>
      </c>
      <c r="AM135" s="1">
        <v>20</v>
      </c>
      <c r="AN135" s="1">
        <v>0</v>
      </c>
      <c r="AO135" s="1">
        <v>10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2</v>
      </c>
      <c r="BB135" s="1">
        <v>1</v>
      </c>
      <c r="BC135" s="1">
        <v>0</v>
      </c>
      <c r="BD135" s="1">
        <v>4</v>
      </c>
      <c r="BE135" s="1">
        <v>3</v>
      </c>
      <c r="BF135" s="1">
        <v>0</v>
      </c>
      <c r="BG135" s="1">
        <v>5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 t="b">
        <v>0</v>
      </c>
      <c r="BN135" s="1" t="b">
        <v>0</v>
      </c>
      <c r="BO135" s="1" t="b">
        <v>0</v>
      </c>
      <c r="BP135" s="1" t="b">
        <v>0</v>
      </c>
      <c r="BQ135" s="1" t="b">
        <v>0</v>
      </c>
      <c r="BR135" s="1" t="b">
        <v>0</v>
      </c>
      <c r="BS135" s="1" t="b">
        <v>0</v>
      </c>
      <c r="BT135" s="1" t="b">
        <v>0</v>
      </c>
      <c r="BU135" s="1" t="s">
        <v>3186</v>
      </c>
      <c r="BV135" s="1" t="s">
        <v>3187</v>
      </c>
    </row>
    <row r="136" spans="1:74" ht="15.75" customHeight="1" x14ac:dyDescent="0.2">
      <c r="A136" s="1">
        <v>30001</v>
      </c>
      <c r="B136" s="17" t="s">
        <v>3188</v>
      </c>
      <c r="C136" s="1">
        <v>0</v>
      </c>
      <c r="D136" s="1">
        <v>0</v>
      </c>
      <c r="E136" s="1">
        <v>0</v>
      </c>
      <c r="F136" s="1">
        <v>0</v>
      </c>
      <c r="G136" s="1">
        <v>0.23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100</v>
      </c>
      <c r="X136" s="1">
        <v>100</v>
      </c>
      <c r="Y136" s="1">
        <v>100</v>
      </c>
      <c r="Z136" s="1">
        <v>100</v>
      </c>
      <c r="AA136" s="1">
        <v>100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120</v>
      </c>
      <c r="AH136" s="1">
        <v>0</v>
      </c>
      <c r="AI136" s="1">
        <v>0</v>
      </c>
      <c r="AJ136" s="1">
        <v>100</v>
      </c>
      <c r="AK136" s="1">
        <v>100</v>
      </c>
      <c r="AL136" s="1">
        <v>0</v>
      </c>
      <c r="AM136" s="1">
        <v>30</v>
      </c>
      <c r="AN136" s="1">
        <v>0</v>
      </c>
      <c r="AO136" s="1">
        <v>20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2</v>
      </c>
      <c r="BB136" s="1">
        <v>1</v>
      </c>
      <c r="BC136" s="1">
        <v>0</v>
      </c>
      <c r="BD136" s="1">
        <v>4</v>
      </c>
      <c r="BE136" s="1">
        <v>3</v>
      </c>
      <c r="BF136" s="1">
        <v>0</v>
      </c>
      <c r="BG136" s="1">
        <v>5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 t="b">
        <v>0</v>
      </c>
      <c r="BN136" s="1" t="b">
        <v>0</v>
      </c>
      <c r="BO136" s="1" t="b">
        <v>0</v>
      </c>
      <c r="BP136" s="1" t="b">
        <v>0</v>
      </c>
      <c r="BQ136" s="1" t="b">
        <v>0</v>
      </c>
      <c r="BR136" s="1" t="b">
        <v>0</v>
      </c>
      <c r="BS136" s="1" t="b">
        <v>0</v>
      </c>
      <c r="BT136" s="1" t="b">
        <v>0</v>
      </c>
      <c r="BU136" s="1" t="s">
        <v>3188</v>
      </c>
      <c r="BV136" s="1" t="s">
        <v>3189</v>
      </c>
    </row>
    <row r="137" spans="1:74" ht="15.75" customHeight="1" x14ac:dyDescent="0.2">
      <c r="A137" s="1">
        <v>30002</v>
      </c>
      <c r="B137" s="17" t="s">
        <v>3190</v>
      </c>
      <c r="C137" s="1">
        <v>0</v>
      </c>
      <c r="D137" s="1">
        <v>0</v>
      </c>
      <c r="E137" s="1">
        <v>0</v>
      </c>
      <c r="F137" s="1">
        <v>0</v>
      </c>
      <c r="G137" s="1">
        <v>1.1000000000000001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100</v>
      </c>
      <c r="X137" s="1">
        <v>100</v>
      </c>
      <c r="Y137" s="1">
        <v>100</v>
      </c>
      <c r="Z137" s="1">
        <v>100</v>
      </c>
      <c r="AA137" s="1">
        <v>100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180</v>
      </c>
      <c r="AH137" s="1">
        <v>0</v>
      </c>
      <c r="AI137" s="1">
        <v>0</v>
      </c>
      <c r="AJ137" s="1">
        <v>300</v>
      </c>
      <c r="AK137" s="1">
        <v>100</v>
      </c>
      <c r="AL137" s="1">
        <v>0</v>
      </c>
      <c r="AM137" s="1">
        <v>80</v>
      </c>
      <c r="AN137" s="1">
        <v>0</v>
      </c>
      <c r="AO137" s="1">
        <v>40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3</v>
      </c>
      <c r="BB137" s="1">
        <v>1</v>
      </c>
      <c r="BC137" s="1">
        <v>0</v>
      </c>
      <c r="BD137" s="1">
        <v>4</v>
      </c>
      <c r="BE137" s="1">
        <v>3</v>
      </c>
      <c r="BF137" s="1">
        <v>0</v>
      </c>
      <c r="BG137" s="1">
        <v>5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 t="b">
        <v>0</v>
      </c>
      <c r="BN137" s="1" t="b">
        <v>0</v>
      </c>
      <c r="BO137" s="1" t="b">
        <v>0</v>
      </c>
      <c r="BP137" s="1" t="b">
        <v>0</v>
      </c>
      <c r="BQ137" s="1" t="b">
        <v>0</v>
      </c>
      <c r="BR137" s="1" t="b">
        <v>0</v>
      </c>
      <c r="BS137" s="1" t="b">
        <v>0</v>
      </c>
      <c r="BT137" s="1" t="b">
        <v>0</v>
      </c>
      <c r="BU137" s="1" t="s">
        <v>3190</v>
      </c>
      <c r="BV137" s="1" t="s">
        <v>3191</v>
      </c>
    </row>
    <row r="138" spans="1:74" ht="15.75" customHeight="1" x14ac:dyDescent="0.2">
      <c r="A138" s="1">
        <v>30003</v>
      </c>
      <c r="B138" s="17" t="s">
        <v>3192</v>
      </c>
      <c r="C138" s="1">
        <v>0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100</v>
      </c>
      <c r="X138" s="1">
        <v>100</v>
      </c>
      <c r="Y138" s="1">
        <v>100</v>
      </c>
      <c r="Z138" s="1">
        <v>100</v>
      </c>
      <c r="AA138" s="1">
        <v>100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360</v>
      </c>
      <c r="AH138" s="1">
        <v>0</v>
      </c>
      <c r="AI138" s="1">
        <v>0</v>
      </c>
      <c r="AJ138" s="1">
        <v>500</v>
      </c>
      <c r="AK138" s="1">
        <v>100</v>
      </c>
      <c r="AL138" s="1">
        <v>0</v>
      </c>
      <c r="AM138" s="1">
        <v>200</v>
      </c>
      <c r="AN138" s="1">
        <v>0</v>
      </c>
      <c r="AO138" s="1">
        <v>80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4</v>
      </c>
      <c r="BB138" s="1">
        <v>0</v>
      </c>
      <c r="BC138" s="1">
        <v>0</v>
      </c>
      <c r="BD138" s="1">
        <v>4</v>
      </c>
      <c r="BE138" s="1">
        <v>3</v>
      </c>
      <c r="BF138" s="1">
        <v>0</v>
      </c>
      <c r="BG138" s="1">
        <v>5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 t="b">
        <v>0</v>
      </c>
      <c r="BN138" s="1" t="b">
        <v>0</v>
      </c>
      <c r="BO138" s="1" t="b">
        <v>0</v>
      </c>
      <c r="BP138" s="1" t="b">
        <v>0</v>
      </c>
      <c r="BQ138" s="1" t="b">
        <v>0</v>
      </c>
      <c r="BR138" s="1" t="b">
        <v>0</v>
      </c>
      <c r="BS138" s="1" t="b">
        <v>0</v>
      </c>
      <c r="BT138" s="1" t="b">
        <v>0</v>
      </c>
      <c r="BU138" s="1" t="s">
        <v>3192</v>
      </c>
      <c r="BV138" s="1" t="s">
        <v>3193</v>
      </c>
    </row>
    <row r="139" spans="1:74" ht="15.75" customHeight="1" x14ac:dyDescent="0.2">
      <c r="A139" s="1">
        <v>30004</v>
      </c>
      <c r="B139" s="17" t="s">
        <v>3194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100</v>
      </c>
      <c r="X139" s="1">
        <v>100</v>
      </c>
      <c r="Y139" s="1">
        <v>100</v>
      </c>
      <c r="Z139" s="1">
        <v>100</v>
      </c>
      <c r="AA139" s="1">
        <v>100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60</v>
      </c>
      <c r="AI139" s="1">
        <v>0</v>
      </c>
      <c r="AJ139" s="1">
        <v>0</v>
      </c>
      <c r="AK139" s="1">
        <v>100</v>
      </c>
      <c r="AL139" s="1">
        <v>0</v>
      </c>
      <c r="AM139" s="1">
        <v>10</v>
      </c>
      <c r="AN139" s="1">
        <v>0</v>
      </c>
      <c r="AO139" s="1">
        <v>5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1</v>
      </c>
      <c r="BC139" s="1">
        <v>0</v>
      </c>
      <c r="BD139" s="1">
        <v>4</v>
      </c>
      <c r="BE139" s="1">
        <v>2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 t="b">
        <v>0</v>
      </c>
      <c r="BN139" s="1" t="b">
        <v>0</v>
      </c>
      <c r="BO139" s="1" t="b">
        <v>0</v>
      </c>
      <c r="BP139" s="1" t="b">
        <v>0</v>
      </c>
      <c r="BQ139" s="1" t="b">
        <v>0</v>
      </c>
      <c r="BR139" s="1" t="b">
        <v>0</v>
      </c>
      <c r="BS139" s="1" t="b">
        <v>0</v>
      </c>
      <c r="BT139" s="1" t="b">
        <v>0</v>
      </c>
      <c r="BU139" s="1" t="s">
        <v>3194</v>
      </c>
      <c r="BV139" s="1" t="s">
        <v>3195</v>
      </c>
    </row>
    <row r="140" spans="1:74" ht="15.75" customHeight="1" x14ac:dyDescent="0.2">
      <c r="A140" s="1">
        <v>30005</v>
      </c>
      <c r="B140" s="17" t="s">
        <v>3196</v>
      </c>
      <c r="C140" s="1">
        <v>0</v>
      </c>
      <c r="D140" s="1">
        <v>0</v>
      </c>
      <c r="E140" s="1">
        <v>0</v>
      </c>
      <c r="F140" s="1">
        <v>0</v>
      </c>
      <c r="G140" s="1">
        <v>0.54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100</v>
      </c>
      <c r="X140" s="1">
        <v>100</v>
      </c>
      <c r="Y140" s="1">
        <v>100</v>
      </c>
      <c r="Z140" s="1">
        <v>100</v>
      </c>
      <c r="AA140" s="1">
        <v>100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170</v>
      </c>
      <c r="AH140" s="1">
        <v>0</v>
      </c>
      <c r="AI140" s="1">
        <v>0</v>
      </c>
      <c r="AJ140" s="1">
        <v>100</v>
      </c>
      <c r="AK140" s="1">
        <v>100</v>
      </c>
      <c r="AL140" s="1">
        <v>0</v>
      </c>
      <c r="AM140" s="1">
        <v>20</v>
      </c>
      <c r="AN140" s="1">
        <v>0</v>
      </c>
      <c r="AO140" s="1">
        <v>10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2</v>
      </c>
      <c r="BB140" s="1">
        <v>1</v>
      </c>
      <c r="BC140" s="1">
        <v>0</v>
      </c>
      <c r="BD140" s="1">
        <v>4</v>
      </c>
      <c r="BE140" s="1">
        <v>3</v>
      </c>
      <c r="BF140" s="1">
        <v>0</v>
      </c>
      <c r="BG140" s="1">
        <v>5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 t="b">
        <v>0</v>
      </c>
      <c r="BN140" s="1" t="b">
        <v>0</v>
      </c>
      <c r="BO140" s="1" t="b">
        <v>0</v>
      </c>
      <c r="BP140" s="1" t="b">
        <v>0</v>
      </c>
      <c r="BQ140" s="1" t="b">
        <v>0</v>
      </c>
      <c r="BR140" s="1" t="b">
        <v>0</v>
      </c>
      <c r="BS140" s="1" t="b">
        <v>0</v>
      </c>
      <c r="BT140" s="1" t="b">
        <v>0</v>
      </c>
      <c r="BU140" s="1" t="s">
        <v>3196</v>
      </c>
      <c r="BV140" s="1" t="s">
        <v>3197</v>
      </c>
    </row>
    <row r="141" spans="1:74" ht="15.75" customHeight="1" x14ac:dyDescent="0.2">
      <c r="A141" s="1">
        <v>30006</v>
      </c>
      <c r="B141" s="17" t="s">
        <v>3198</v>
      </c>
      <c r="C141" s="1">
        <v>0</v>
      </c>
      <c r="D141" s="1">
        <v>0</v>
      </c>
      <c r="E141" s="1">
        <v>0</v>
      </c>
      <c r="F141" s="1">
        <v>0</v>
      </c>
      <c r="G141" s="1">
        <v>0.23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100</v>
      </c>
      <c r="X141" s="1">
        <v>100</v>
      </c>
      <c r="Y141" s="1">
        <v>100</v>
      </c>
      <c r="Z141" s="1">
        <v>100</v>
      </c>
      <c r="AA141" s="1">
        <v>100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150</v>
      </c>
      <c r="AI141" s="1">
        <v>0</v>
      </c>
      <c r="AJ141" s="1">
        <v>100</v>
      </c>
      <c r="AK141" s="1">
        <v>100</v>
      </c>
      <c r="AL141" s="1">
        <v>0</v>
      </c>
      <c r="AM141" s="1">
        <v>30</v>
      </c>
      <c r="AN141" s="1">
        <v>0</v>
      </c>
      <c r="AO141" s="1">
        <v>20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2</v>
      </c>
      <c r="BB141" s="1">
        <v>1</v>
      </c>
      <c r="BC141" s="1">
        <v>0</v>
      </c>
      <c r="BD141" s="1">
        <v>4</v>
      </c>
      <c r="BE141" s="1">
        <v>2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 t="b">
        <v>0</v>
      </c>
      <c r="BN141" s="1" t="b">
        <v>0</v>
      </c>
      <c r="BO141" s="1" t="b">
        <v>0</v>
      </c>
      <c r="BP141" s="1" t="b">
        <v>0</v>
      </c>
      <c r="BQ141" s="1" t="b">
        <v>0</v>
      </c>
      <c r="BR141" s="1" t="b">
        <v>0</v>
      </c>
      <c r="BS141" s="1" t="b">
        <v>0</v>
      </c>
      <c r="BT141" s="1" t="b">
        <v>0</v>
      </c>
      <c r="BU141" s="1" t="s">
        <v>3198</v>
      </c>
      <c r="BV141" s="1" t="s">
        <v>3199</v>
      </c>
    </row>
    <row r="142" spans="1:74" ht="15.75" customHeight="1" x14ac:dyDescent="0.2">
      <c r="A142" s="1">
        <v>30007</v>
      </c>
      <c r="B142" s="17" t="s">
        <v>3200</v>
      </c>
      <c r="C142" s="1">
        <v>0</v>
      </c>
      <c r="D142" s="1">
        <v>0</v>
      </c>
      <c r="E142" s="1">
        <v>0</v>
      </c>
      <c r="F142" s="1">
        <v>0</v>
      </c>
      <c r="G142" s="1">
        <v>0.54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100</v>
      </c>
      <c r="X142" s="1">
        <v>100</v>
      </c>
      <c r="Y142" s="1">
        <v>100</v>
      </c>
      <c r="Z142" s="1">
        <v>100</v>
      </c>
      <c r="AA142" s="1">
        <v>100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270</v>
      </c>
      <c r="AJ142" s="1">
        <v>100</v>
      </c>
      <c r="AK142" s="1">
        <v>100</v>
      </c>
      <c r="AL142" s="1">
        <v>0</v>
      </c>
      <c r="AM142" s="1">
        <v>20</v>
      </c>
      <c r="AN142" s="1">
        <v>0</v>
      </c>
      <c r="AO142" s="1">
        <v>10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2</v>
      </c>
      <c r="BB142" s="1">
        <v>1</v>
      </c>
      <c r="BC142" s="1">
        <v>0</v>
      </c>
      <c r="BD142" s="1">
        <v>4</v>
      </c>
      <c r="BE142" s="1">
        <v>3</v>
      </c>
      <c r="BF142" s="1">
        <v>0</v>
      </c>
      <c r="BG142" s="1">
        <v>5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 t="b">
        <v>0</v>
      </c>
      <c r="BN142" s="1" t="b">
        <v>0</v>
      </c>
      <c r="BO142" s="1" t="b">
        <v>0</v>
      </c>
      <c r="BP142" s="1" t="b">
        <v>0</v>
      </c>
      <c r="BQ142" s="1" t="b">
        <v>0</v>
      </c>
      <c r="BR142" s="1" t="b">
        <v>0</v>
      </c>
      <c r="BS142" s="1" t="b">
        <v>0</v>
      </c>
      <c r="BT142" s="1" t="b">
        <v>0</v>
      </c>
      <c r="BU142" s="1" t="s">
        <v>3200</v>
      </c>
      <c r="BV142" s="1" t="s">
        <v>3201</v>
      </c>
    </row>
    <row r="143" spans="1:74" ht="15.75" customHeight="1" x14ac:dyDescent="0.2">
      <c r="A143" s="1">
        <v>30008</v>
      </c>
      <c r="B143" s="17" t="s">
        <v>3202</v>
      </c>
      <c r="C143" s="1">
        <v>0</v>
      </c>
      <c r="D143" s="1">
        <v>0</v>
      </c>
      <c r="E143" s="1">
        <v>0</v>
      </c>
      <c r="F143" s="1">
        <v>0</v>
      </c>
      <c r="G143" s="1">
        <v>0.6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100</v>
      </c>
      <c r="X143" s="1">
        <v>100</v>
      </c>
      <c r="Y143" s="1">
        <v>100</v>
      </c>
      <c r="Z143" s="1">
        <v>100</v>
      </c>
      <c r="AA143" s="1">
        <v>100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240</v>
      </c>
      <c r="AJ143" s="1">
        <v>80</v>
      </c>
      <c r="AK143" s="1">
        <v>100</v>
      </c>
      <c r="AL143" s="1">
        <v>0</v>
      </c>
      <c r="AM143" s="1">
        <v>16</v>
      </c>
      <c r="AN143" s="1">
        <v>0</v>
      </c>
      <c r="AO143" s="1">
        <v>10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1</v>
      </c>
      <c r="BB143" s="1">
        <v>0</v>
      </c>
      <c r="BC143" s="1">
        <v>0</v>
      </c>
      <c r="BD143" s="1">
        <v>4</v>
      </c>
      <c r="BE143" s="1">
        <v>3</v>
      </c>
      <c r="BF143" s="1">
        <v>0</v>
      </c>
      <c r="BG143" s="1">
        <v>5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 t="b">
        <v>0</v>
      </c>
      <c r="BN143" s="1" t="b">
        <v>0</v>
      </c>
      <c r="BO143" s="1" t="b">
        <v>0</v>
      </c>
      <c r="BP143" s="1" t="b">
        <v>0</v>
      </c>
      <c r="BQ143" s="1" t="b">
        <v>0</v>
      </c>
      <c r="BR143" s="1" t="b">
        <v>0</v>
      </c>
      <c r="BS143" s="1" t="b">
        <v>0</v>
      </c>
      <c r="BT143" s="1" t="b">
        <v>0</v>
      </c>
      <c r="BU143" s="1" t="s">
        <v>3202</v>
      </c>
      <c r="BV143" s="1" t="s">
        <v>3203</v>
      </c>
    </row>
    <row r="144" spans="1:74" ht="15.75" customHeight="1" x14ac:dyDescent="0.2">
      <c r="A144" s="1">
        <v>30009</v>
      </c>
      <c r="B144" s="17" t="s">
        <v>3204</v>
      </c>
      <c r="C144" s="1">
        <v>0</v>
      </c>
      <c r="D144" s="1">
        <v>0</v>
      </c>
      <c r="E144" s="1">
        <v>0</v>
      </c>
      <c r="F144" s="1">
        <v>0</v>
      </c>
      <c r="G144" s="1">
        <v>0.6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100</v>
      </c>
      <c r="X144" s="1">
        <v>100</v>
      </c>
      <c r="Y144" s="1">
        <v>100</v>
      </c>
      <c r="Z144" s="1">
        <v>100</v>
      </c>
      <c r="AA144" s="1">
        <v>100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240</v>
      </c>
      <c r="AJ144" s="1">
        <v>80</v>
      </c>
      <c r="AK144" s="1">
        <v>100</v>
      </c>
      <c r="AL144" s="1">
        <v>0</v>
      </c>
      <c r="AM144" s="1">
        <v>16</v>
      </c>
      <c r="AN144" s="1">
        <v>0</v>
      </c>
      <c r="AO144" s="1">
        <v>10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1</v>
      </c>
      <c r="BB144" s="1">
        <v>0</v>
      </c>
      <c r="BC144" s="1">
        <v>0</v>
      </c>
      <c r="BD144" s="1">
        <v>4</v>
      </c>
      <c r="BE144" s="1">
        <v>3</v>
      </c>
      <c r="BF144" s="1">
        <v>0</v>
      </c>
      <c r="BG144" s="1">
        <v>5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 t="b">
        <v>0</v>
      </c>
      <c r="BN144" s="1" t="b">
        <v>0</v>
      </c>
      <c r="BO144" s="1" t="b">
        <v>0</v>
      </c>
      <c r="BP144" s="1" t="b">
        <v>0</v>
      </c>
      <c r="BQ144" s="1" t="b">
        <v>0</v>
      </c>
      <c r="BR144" s="1" t="b">
        <v>0</v>
      </c>
      <c r="BS144" s="1" t="b">
        <v>0</v>
      </c>
      <c r="BT144" s="1" t="b">
        <v>0</v>
      </c>
      <c r="BU144" s="1" t="s">
        <v>3204</v>
      </c>
      <c r="BV144" s="1" t="s">
        <v>3205</v>
      </c>
    </row>
    <row r="145" spans="1:74" ht="15.75" customHeight="1" x14ac:dyDescent="0.2">
      <c r="A145" s="1">
        <v>30010</v>
      </c>
      <c r="B145" s="17" t="s">
        <v>3206</v>
      </c>
      <c r="C145" s="1">
        <v>0</v>
      </c>
      <c r="D145" s="1">
        <v>0</v>
      </c>
      <c r="E145" s="1">
        <v>0</v>
      </c>
      <c r="F145" s="1">
        <v>0</v>
      </c>
      <c r="G145" s="1">
        <v>0.3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100</v>
      </c>
      <c r="X145" s="1">
        <v>100</v>
      </c>
      <c r="Y145" s="1">
        <v>100</v>
      </c>
      <c r="Z145" s="1">
        <v>100</v>
      </c>
      <c r="AA145" s="1">
        <v>100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220</v>
      </c>
      <c r="AJ145" s="1">
        <v>70</v>
      </c>
      <c r="AK145" s="1">
        <v>100</v>
      </c>
      <c r="AL145" s="1">
        <v>0</v>
      </c>
      <c r="AM145" s="1">
        <v>14</v>
      </c>
      <c r="AN145" s="1">
        <v>0</v>
      </c>
      <c r="AO145" s="1">
        <v>5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8</v>
      </c>
      <c r="BB145" s="1">
        <v>0</v>
      </c>
      <c r="BC145" s="1">
        <v>0</v>
      </c>
      <c r="BD145" s="1">
        <v>4</v>
      </c>
      <c r="BE145" s="1">
        <v>3</v>
      </c>
      <c r="BF145" s="1">
        <v>0</v>
      </c>
      <c r="BG145" s="1">
        <v>5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 t="b">
        <v>0</v>
      </c>
      <c r="BN145" s="1" t="b">
        <v>0</v>
      </c>
      <c r="BO145" s="1" t="b">
        <v>0</v>
      </c>
      <c r="BP145" s="1" t="b">
        <v>0</v>
      </c>
      <c r="BQ145" s="1" t="b">
        <v>0</v>
      </c>
      <c r="BR145" s="1" t="b">
        <v>0</v>
      </c>
      <c r="BS145" s="1" t="b">
        <v>0</v>
      </c>
      <c r="BT145" s="1" t="b">
        <v>0</v>
      </c>
      <c r="BU145" s="1" t="s">
        <v>3206</v>
      </c>
      <c r="BV145" s="1" t="s">
        <v>3207</v>
      </c>
    </row>
    <row r="146" spans="1:74" ht="15.75" customHeight="1" x14ac:dyDescent="0.2">
      <c r="A146" s="1">
        <v>30011</v>
      </c>
      <c r="B146" s="17" t="s">
        <v>3208</v>
      </c>
      <c r="C146" s="1">
        <v>0</v>
      </c>
      <c r="D146" s="1">
        <v>0</v>
      </c>
      <c r="E146" s="1">
        <v>0</v>
      </c>
      <c r="F146" s="1">
        <v>0</v>
      </c>
      <c r="G146" s="1">
        <v>0.3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100</v>
      </c>
      <c r="X146" s="1">
        <v>100</v>
      </c>
      <c r="Y146" s="1">
        <v>100</v>
      </c>
      <c r="Z146" s="1">
        <v>100</v>
      </c>
      <c r="AA146" s="1">
        <v>100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220</v>
      </c>
      <c r="AJ146" s="1">
        <v>70</v>
      </c>
      <c r="AK146" s="1">
        <v>100</v>
      </c>
      <c r="AL146" s="1">
        <v>0</v>
      </c>
      <c r="AM146" s="1">
        <v>14</v>
      </c>
      <c r="AN146" s="1">
        <v>0</v>
      </c>
      <c r="AO146" s="1">
        <v>5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8</v>
      </c>
      <c r="BB146" s="1">
        <v>0</v>
      </c>
      <c r="BC146" s="1">
        <v>0</v>
      </c>
      <c r="BD146" s="1">
        <v>4</v>
      </c>
      <c r="BE146" s="1">
        <v>3</v>
      </c>
      <c r="BF146" s="1">
        <v>0</v>
      </c>
      <c r="BG146" s="1">
        <v>5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 t="b">
        <v>0</v>
      </c>
      <c r="BN146" s="1" t="b">
        <v>0</v>
      </c>
      <c r="BO146" s="1" t="b">
        <v>0</v>
      </c>
      <c r="BP146" s="1" t="b">
        <v>0</v>
      </c>
      <c r="BQ146" s="1" t="b">
        <v>0</v>
      </c>
      <c r="BR146" s="1" t="b">
        <v>0</v>
      </c>
      <c r="BS146" s="1" t="b">
        <v>0</v>
      </c>
      <c r="BT146" s="1" t="b">
        <v>0</v>
      </c>
      <c r="BU146" s="1" t="s">
        <v>3208</v>
      </c>
      <c r="BV146" s="1" t="s">
        <v>3209</v>
      </c>
    </row>
    <row r="147" spans="1:74" ht="15.75" customHeight="1" x14ac:dyDescent="0.2">
      <c r="A147" s="1">
        <v>30012</v>
      </c>
      <c r="B147" s="17" t="s">
        <v>3210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100</v>
      </c>
      <c r="X147" s="1">
        <v>100</v>
      </c>
      <c r="Y147" s="1">
        <v>100</v>
      </c>
      <c r="Z147" s="1">
        <v>100</v>
      </c>
      <c r="AA147" s="1">
        <v>100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180</v>
      </c>
      <c r="AJ147" s="1">
        <v>40</v>
      </c>
      <c r="AK147" s="1">
        <v>100</v>
      </c>
      <c r="AL147" s="1">
        <v>0</v>
      </c>
      <c r="AM147" s="1">
        <v>8</v>
      </c>
      <c r="AN147" s="1">
        <v>0</v>
      </c>
      <c r="AO147" s="1">
        <v>1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4</v>
      </c>
      <c r="BE147" s="1">
        <v>3</v>
      </c>
      <c r="BF147" s="1">
        <v>0</v>
      </c>
      <c r="BG147" s="1">
        <v>5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 t="b">
        <v>0</v>
      </c>
      <c r="BN147" s="1" t="b">
        <v>0</v>
      </c>
      <c r="BO147" s="1" t="b">
        <v>0</v>
      </c>
      <c r="BP147" s="1" t="b">
        <v>0</v>
      </c>
      <c r="BQ147" s="1" t="b">
        <v>0</v>
      </c>
      <c r="BR147" s="1" t="b">
        <v>0</v>
      </c>
      <c r="BS147" s="1" t="b">
        <v>0</v>
      </c>
      <c r="BT147" s="1" t="b">
        <v>0</v>
      </c>
      <c r="BU147" s="1" t="s">
        <v>3210</v>
      </c>
      <c r="BV147" s="1" t="s">
        <v>3211</v>
      </c>
    </row>
    <row r="148" spans="1:74" ht="15.75" customHeight="1" x14ac:dyDescent="0.2">
      <c r="A148" s="1">
        <v>30013</v>
      </c>
      <c r="B148" s="17" t="s">
        <v>3212</v>
      </c>
      <c r="C148" s="1">
        <v>0</v>
      </c>
      <c r="D148" s="1">
        <v>0</v>
      </c>
      <c r="E148" s="1">
        <v>0</v>
      </c>
      <c r="F148" s="1">
        <v>0</v>
      </c>
      <c r="G148" s="1">
        <v>0.54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100</v>
      </c>
      <c r="X148" s="1">
        <v>100</v>
      </c>
      <c r="Y148" s="1">
        <v>100</v>
      </c>
      <c r="Z148" s="1">
        <v>100</v>
      </c>
      <c r="AA148" s="1">
        <v>100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370</v>
      </c>
      <c r="AJ148" s="1">
        <v>100</v>
      </c>
      <c r="AK148" s="1">
        <v>100</v>
      </c>
      <c r="AL148" s="1">
        <v>0</v>
      </c>
      <c r="AM148" s="1">
        <v>20</v>
      </c>
      <c r="AN148" s="1">
        <v>0</v>
      </c>
      <c r="AO148" s="1">
        <v>10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2</v>
      </c>
      <c r="BB148" s="1">
        <v>1</v>
      </c>
      <c r="BC148" s="1">
        <v>0</v>
      </c>
      <c r="BD148" s="1">
        <v>4</v>
      </c>
      <c r="BE148" s="1">
        <v>3</v>
      </c>
      <c r="BF148" s="1">
        <v>0</v>
      </c>
      <c r="BG148" s="1">
        <v>5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 t="b">
        <v>0</v>
      </c>
      <c r="BN148" s="1" t="b">
        <v>0</v>
      </c>
      <c r="BO148" s="1" t="b">
        <v>0</v>
      </c>
      <c r="BP148" s="1" t="b">
        <v>0</v>
      </c>
      <c r="BQ148" s="1" t="b">
        <v>0</v>
      </c>
      <c r="BR148" s="1" t="b">
        <v>0</v>
      </c>
      <c r="BS148" s="1" t="b">
        <v>0</v>
      </c>
      <c r="BT148" s="1" t="b">
        <v>0</v>
      </c>
      <c r="BU148" s="1" t="s">
        <v>3212</v>
      </c>
      <c r="BV148" s="1" t="s">
        <v>3213</v>
      </c>
    </row>
    <row r="149" spans="1:74" ht="15.75" customHeight="1" x14ac:dyDescent="0.2">
      <c r="A149" s="1">
        <v>30014</v>
      </c>
      <c r="B149" s="17" t="s">
        <v>3214</v>
      </c>
      <c r="C149" s="1">
        <v>0</v>
      </c>
      <c r="D149" s="1">
        <v>0</v>
      </c>
      <c r="E149" s="1">
        <v>0</v>
      </c>
      <c r="F149" s="1">
        <v>0</v>
      </c>
      <c r="G149" s="1">
        <v>0.6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100</v>
      </c>
      <c r="X149" s="1">
        <v>100</v>
      </c>
      <c r="Y149" s="1">
        <v>100</v>
      </c>
      <c r="Z149" s="1">
        <v>100</v>
      </c>
      <c r="AA149" s="1">
        <v>100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340</v>
      </c>
      <c r="AJ149" s="1">
        <v>80</v>
      </c>
      <c r="AK149" s="1">
        <v>100</v>
      </c>
      <c r="AL149" s="1">
        <v>0</v>
      </c>
      <c r="AM149" s="1">
        <v>16</v>
      </c>
      <c r="AN149" s="1">
        <v>0</v>
      </c>
      <c r="AO149" s="1">
        <v>10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1</v>
      </c>
      <c r="BB149" s="1">
        <v>0</v>
      </c>
      <c r="BC149" s="1">
        <v>0</v>
      </c>
      <c r="BD149" s="1">
        <v>4</v>
      </c>
      <c r="BE149" s="1">
        <v>3</v>
      </c>
      <c r="BF149" s="1">
        <v>0</v>
      </c>
      <c r="BG149" s="1">
        <v>5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 t="b">
        <v>0</v>
      </c>
      <c r="BN149" s="1" t="b">
        <v>0</v>
      </c>
      <c r="BO149" s="1" t="b">
        <v>0</v>
      </c>
      <c r="BP149" s="1" t="b">
        <v>0</v>
      </c>
      <c r="BQ149" s="1" t="b">
        <v>0</v>
      </c>
      <c r="BR149" s="1" t="b">
        <v>0</v>
      </c>
      <c r="BS149" s="1" t="b">
        <v>0</v>
      </c>
      <c r="BT149" s="1" t="b">
        <v>0</v>
      </c>
      <c r="BU149" s="1" t="s">
        <v>3214</v>
      </c>
      <c r="BV149" s="1" t="s">
        <v>3215</v>
      </c>
    </row>
    <row r="150" spans="1:74" ht="15.75" customHeight="1" x14ac:dyDescent="0.2">
      <c r="A150" s="1">
        <v>30015</v>
      </c>
      <c r="B150" s="17" t="s">
        <v>3216</v>
      </c>
      <c r="C150" s="1">
        <v>0</v>
      </c>
      <c r="D150" s="1">
        <v>0</v>
      </c>
      <c r="E150" s="1">
        <v>0</v>
      </c>
      <c r="F150" s="1">
        <v>0</v>
      </c>
      <c r="G150" s="1">
        <v>0.6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100</v>
      </c>
      <c r="X150" s="1">
        <v>100</v>
      </c>
      <c r="Y150" s="1">
        <v>100</v>
      </c>
      <c r="Z150" s="1">
        <v>100</v>
      </c>
      <c r="AA150" s="1">
        <v>100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340</v>
      </c>
      <c r="AJ150" s="1">
        <v>80</v>
      </c>
      <c r="AK150" s="1">
        <v>100</v>
      </c>
      <c r="AL150" s="1">
        <v>0</v>
      </c>
      <c r="AM150" s="1">
        <v>16</v>
      </c>
      <c r="AN150" s="1">
        <v>0</v>
      </c>
      <c r="AO150" s="1">
        <v>10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1</v>
      </c>
      <c r="BB150" s="1">
        <v>0</v>
      </c>
      <c r="BC150" s="1">
        <v>0</v>
      </c>
      <c r="BD150" s="1">
        <v>4</v>
      </c>
      <c r="BE150" s="1">
        <v>3</v>
      </c>
      <c r="BF150" s="1">
        <v>0</v>
      </c>
      <c r="BG150" s="1">
        <v>5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 t="b">
        <v>0</v>
      </c>
      <c r="BN150" s="1" t="b">
        <v>0</v>
      </c>
      <c r="BO150" s="1" t="b">
        <v>0</v>
      </c>
      <c r="BP150" s="1" t="b">
        <v>0</v>
      </c>
      <c r="BQ150" s="1" t="b">
        <v>0</v>
      </c>
      <c r="BR150" s="1" t="b">
        <v>0</v>
      </c>
      <c r="BS150" s="1" t="b">
        <v>0</v>
      </c>
      <c r="BT150" s="1" t="b">
        <v>0</v>
      </c>
      <c r="BU150" s="1" t="s">
        <v>3216</v>
      </c>
      <c r="BV150" s="1" t="s">
        <v>3217</v>
      </c>
    </row>
    <row r="151" spans="1:74" ht="15.75" customHeight="1" x14ac:dyDescent="0.2">
      <c r="A151" s="1">
        <v>30016</v>
      </c>
      <c r="B151" s="17" t="s">
        <v>3218</v>
      </c>
      <c r="C151" s="1">
        <v>0</v>
      </c>
      <c r="D151" s="1">
        <v>0</v>
      </c>
      <c r="E151" s="1">
        <v>0</v>
      </c>
      <c r="F151" s="1">
        <v>0</v>
      </c>
      <c r="G151" s="1">
        <v>0.3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100</v>
      </c>
      <c r="X151" s="1">
        <v>100</v>
      </c>
      <c r="Y151" s="1">
        <v>100</v>
      </c>
      <c r="Z151" s="1">
        <v>100</v>
      </c>
      <c r="AA151" s="1">
        <v>100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320</v>
      </c>
      <c r="AJ151" s="1">
        <v>70</v>
      </c>
      <c r="AK151" s="1">
        <v>100</v>
      </c>
      <c r="AL151" s="1">
        <v>0</v>
      </c>
      <c r="AM151" s="1">
        <v>14</v>
      </c>
      <c r="AN151" s="1">
        <v>0</v>
      </c>
      <c r="AO151" s="1">
        <v>5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8</v>
      </c>
      <c r="BB151" s="1">
        <v>0</v>
      </c>
      <c r="BC151" s="1">
        <v>0</v>
      </c>
      <c r="BD151" s="1">
        <v>4</v>
      </c>
      <c r="BE151" s="1">
        <v>3</v>
      </c>
      <c r="BF151" s="1">
        <v>0</v>
      </c>
      <c r="BG151" s="1">
        <v>5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 t="b">
        <v>0</v>
      </c>
      <c r="BN151" s="1" t="b">
        <v>0</v>
      </c>
      <c r="BO151" s="1" t="b">
        <v>0</v>
      </c>
      <c r="BP151" s="1" t="b">
        <v>0</v>
      </c>
      <c r="BQ151" s="1" t="b">
        <v>0</v>
      </c>
      <c r="BR151" s="1" t="b">
        <v>0</v>
      </c>
      <c r="BS151" s="1" t="b">
        <v>0</v>
      </c>
      <c r="BT151" s="1" t="b">
        <v>0</v>
      </c>
      <c r="BU151" s="1" t="s">
        <v>3218</v>
      </c>
      <c r="BV151" s="1" t="s">
        <v>3219</v>
      </c>
    </row>
    <row r="152" spans="1:74" ht="15.75" customHeight="1" x14ac:dyDescent="0.2">
      <c r="A152" s="1">
        <v>30017</v>
      </c>
      <c r="B152" s="17" t="s">
        <v>3220</v>
      </c>
      <c r="C152" s="1">
        <v>0</v>
      </c>
      <c r="D152" s="1">
        <v>0</v>
      </c>
      <c r="E152" s="1">
        <v>0</v>
      </c>
      <c r="F152" s="1">
        <v>0</v>
      </c>
      <c r="G152" s="1">
        <v>0.3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100</v>
      </c>
      <c r="X152" s="1">
        <v>100</v>
      </c>
      <c r="Y152" s="1">
        <v>100</v>
      </c>
      <c r="Z152" s="1">
        <v>100</v>
      </c>
      <c r="AA152" s="1">
        <v>100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320</v>
      </c>
      <c r="AJ152" s="1">
        <v>70</v>
      </c>
      <c r="AK152" s="1">
        <v>100</v>
      </c>
      <c r="AL152" s="1">
        <v>0</v>
      </c>
      <c r="AM152" s="1">
        <v>14</v>
      </c>
      <c r="AN152" s="1">
        <v>0</v>
      </c>
      <c r="AO152" s="1">
        <v>5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8</v>
      </c>
      <c r="BB152" s="1">
        <v>0</v>
      </c>
      <c r="BC152" s="1">
        <v>0</v>
      </c>
      <c r="BD152" s="1">
        <v>4</v>
      </c>
      <c r="BE152" s="1">
        <v>3</v>
      </c>
      <c r="BF152" s="1">
        <v>0</v>
      </c>
      <c r="BG152" s="1">
        <v>5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 t="b">
        <v>0</v>
      </c>
      <c r="BN152" s="1" t="b">
        <v>0</v>
      </c>
      <c r="BO152" s="1" t="b">
        <v>0</v>
      </c>
      <c r="BP152" s="1" t="b">
        <v>0</v>
      </c>
      <c r="BQ152" s="1" t="b">
        <v>0</v>
      </c>
      <c r="BR152" s="1" t="b">
        <v>0</v>
      </c>
      <c r="BS152" s="1" t="b">
        <v>0</v>
      </c>
      <c r="BT152" s="1" t="b">
        <v>0</v>
      </c>
      <c r="BU152" s="1" t="s">
        <v>3220</v>
      </c>
      <c r="BV152" s="1" t="s">
        <v>3221</v>
      </c>
    </row>
    <row r="153" spans="1:74" ht="15.75" customHeight="1" x14ac:dyDescent="0.2">
      <c r="A153" s="1">
        <v>30018</v>
      </c>
      <c r="B153" s="17" t="s">
        <v>3222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100</v>
      </c>
      <c r="X153" s="1">
        <v>100</v>
      </c>
      <c r="Y153" s="1">
        <v>100</v>
      </c>
      <c r="Z153" s="1">
        <v>100</v>
      </c>
      <c r="AA153" s="1">
        <v>100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280</v>
      </c>
      <c r="AJ153" s="1">
        <v>40</v>
      </c>
      <c r="AK153" s="1">
        <v>100</v>
      </c>
      <c r="AL153" s="1">
        <v>0</v>
      </c>
      <c r="AM153" s="1">
        <v>8</v>
      </c>
      <c r="AN153" s="1">
        <v>0</v>
      </c>
      <c r="AO153" s="1">
        <v>1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4</v>
      </c>
      <c r="BE153" s="1">
        <v>3</v>
      </c>
      <c r="BF153" s="1">
        <v>0</v>
      </c>
      <c r="BG153" s="1">
        <v>5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 t="b">
        <v>0</v>
      </c>
      <c r="BN153" s="1" t="b">
        <v>0</v>
      </c>
      <c r="BO153" s="1" t="b">
        <v>0</v>
      </c>
      <c r="BP153" s="1" t="b">
        <v>0</v>
      </c>
      <c r="BQ153" s="1" t="b">
        <v>0</v>
      </c>
      <c r="BR153" s="1" t="b">
        <v>0</v>
      </c>
      <c r="BS153" s="1" t="b">
        <v>0</v>
      </c>
      <c r="BT153" s="1" t="b">
        <v>0</v>
      </c>
      <c r="BU153" s="1" t="s">
        <v>3222</v>
      </c>
      <c r="BV153" s="1" t="s">
        <v>3223</v>
      </c>
    </row>
    <row r="154" spans="1:74" ht="15.75" customHeight="1" x14ac:dyDescent="0.2">
      <c r="A154" s="1">
        <v>30019</v>
      </c>
      <c r="B154" s="17" t="s">
        <v>3224</v>
      </c>
      <c r="C154" s="1">
        <v>0</v>
      </c>
      <c r="D154" s="1">
        <v>0</v>
      </c>
      <c r="E154" s="1">
        <v>0</v>
      </c>
      <c r="F154" s="1">
        <v>0</v>
      </c>
      <c r="G154" s="1">
        <v>0.54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100</v>
      </c>
      <c r="X154" s="1">
        <v>100</v>
      </c>
      <c r="Y154" s="1">
        <v>100</v>
      </c>
      <c r="Z154" s="1">
        <v>100</v>
      </c>
      <c r="AA154" s="1">
        <v>100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470</v>
      </c>
      <c r="AJ154" s="1">
        <v>100</v>
      </c>
      <c r="AK154" s="1">
        <v>100</v>
      </c>
      <c r="AL154" s="1">
        <v>0</v>
      </c>
      <c r="AM154" s="1">
        <v>20</v>
      </c>
      <c r="AN154" s="1">
        <v>0</v>
      </c>
      <c r="AO154" s="1">
        <v>10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2</v>
      </c>
      <c r="BB154" s="1">
        <v>1</v>
      </c>
      <c r="BC154" s="1">
        <v>0</v>
      </c>
      <c r="BD154" s="1">
        <v>4</v>
      </c>
      <c r="BE154" s="1">
        <v>3</v>
      </c>
      <c r="BF154" s="1">
        <v>0</v>
      </c>
      <c r="BG154" s="1">
        <v>5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 t="b">
        <v>0</v>
      </c>
      <c r="BN154" s="1" t="b">
        <v>0</v>
      </c>
      <c r="BO154" s="1" t="b">
        <v>0</v>
      </c>
      <c r="BP154" s="1" t="b">
        <v>0</v>
      </c>
      <c r="BQ154" s="1" t="b">
        <v>0</v>
      </c>
      <c r="BR154" s="1" t="b">
        <v>0</v>
      </c>
      <c r="BS154" s="1" t="b">
        <v>0</v>
      </c>
      <c r="BT154" s="1" t="b">
        <v>0</v>
      </c>
      <c r="BU154" s="1" t="s">
        <v>3224</v>
      </c>
      <c r="BV154" s="1" t="s">
        <v>3225</v>
      </c>
    </row>
    <row r="155" spans="1:74" ht="15.75" customHeight="1" x14ac:dyDescent="0.2">
      <c r="A155" s="1">
        <v>30020</v>
      </c>
      <c r="B155" s="17" t="s">
        <v>3226</v>
      </c>
      <c r="C155" s="1">
        <v>0</v>
      </c>
      <c r="D155" s="1">
        <v>0</v>
      </c>
      <c r="E155" s="1">
        <v>0</v>
      </c>
      <c r="F155" s="1">
        <v>0</v>
      </c>
      <c r="G155" s="1">
        <v>0.6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100</v>
      </c>
      <c r="X155" s="1">
        <v>100</v>
      </c>
      <c r="Y155" s="1">
        <v>100</v>
      </c>
      <c r="Z155" s="1">
        <v>100</v>
      </c>
      <c r="AA155" s="1">
        <v>100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440</v>
      </c>
      <c r="AJ155" s="1">
        <v>80</v>
      </c>
      <c r="AK155" s="1">
        <v>100</v>
      </c>
      <c r="AL155" s="1">
        <v>0</v>
      </c>
      <c r="AM155" s="1">
        <v>16</v>
      </c>
      <c r="AN155" s="1">
        <v>0</v>
      </c>
      <c r="AO155" s="1">
        <v>10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4</v>
      </c>
      <c r="BE155" s="1">
        <v>3</v>
      </c>
      <c r="BF155" s="1">
        <v>0</v>
      </c>
      <c r="BG155" s="1">
        <v>5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 t="b">
        <v>0</v>
      </c>
      <c r="BN155" s="1" t="b">
        <v>0</v>
      </c>
      <c r="BO155" s="1" t="b">
        <v>0</v>
      </c>
      <c r="BP155" s="1" t="b">
        <v>0</v>
      </c>
      <c r="BQ155" s="1" t="b">
        <v>0</v>
      </c>
      <c r="BR155" s="1" t="b">
        <v>0</v>
      </c>
      <c r="BS155" s="1" t="b">
        <v>0</v>
      </c>
      <c r="BT155" s="1" t="b">
        <v>0</v>
      </c>
      <c r="BU155" s="1" t="s">
        <v>3226</v>
      </c>
      <c r="BV155" s="1" t="s">
        <v>3227</v>
      </c>
    </row>
    <row r="156" spans="1:74" ht="15.75" customHeight="1" x14ac:dyDescent="0.2">
      <c r="A156" s="1">
        <v>30021</v>
      </c>
      <c r="B156" s="17" t="s">
        <v>3228</v>
      </c>
      <c r="C156" s="1">
        <v>0</v>
      </c>
      <c r="D156" s="1">
        <v>0</v>
      </c>
      <c r="E156" s="1">
        <v>0</v>
      </c>
      <c r="F156" s="1">
        <v>0</v>
      </c>
      <c r="G156" s="1">
        <v>0.6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100</v>
      </c>
      <c r="X156" s="1">
        <v>100</v>
      </c>
      <c r="Y156" s="1">
        <v>100</v>
      </c>
      <c r="Z156" s="1">
        <v>100</v>
      </c>
      <c r="AA156" s="1">
        <v>100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440</v>
      </c>
      <c r="AJ156" s="1">
        <v>80</v>
      </c>
      <c r="AK156" s="1">
        <v>100</v>
      </c>
      <c r="AL156" s="1">
        <v>0</v>
      </c>
      <c r="AM156" s="1">
        <v>16</v>
      </c>
      <c r="AN156" s="1">
        <v>0</v>
      </c>
      <c r="AO156" s="1">
        <v>10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1</v>
      </c>
      <c r="BB156" s="1">
        <v>0</v>
      </c>
      <c r="BC156" s="1">
        <v>0</v>
      </c>
      <c r="BD156" s="1">
        <v>4</v>
      </c>
      <c r="BE156" s="1">
        <v>3</v>
      </c>
      <c r="BF156" s="1">
        <v>0</v>
      </c>
      <c r="BG156" s="1">
        <v>5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 t="b">
        <v>0</v>
      </c>
      <c r="BN156" s="1" t="b">
        <v>0</v>
      </c>
      <c r="BO156" s="1" t="b">
        <v>0</v>
      </c>
      <c r="BP156" s="1" t="b">
        <v>0</v>
      </c>
      <c r="BQ156" s="1" t="b">
        <v>0</v>
      </c>
      <c r="BR156" s="1" t="b">
        <v>0</v>
      </c>
      <c r="BS156" s="1" t="b">
        <v>0</v>
      </c>
      <c r="BT156" s="1" t="b">
        <v>0</v>
      </c>
      <c r="BU156" s="1" t="s">
        <v>3228</v>
      </c>
      <c r="BV156" s="1" t="s">
        <v>3229</v>
      </c>
    </row>
    <row r="157" spans="1:74" ht="15.75" customHeight="1" x14ac:dyDescent="0.2">
      <c r="A157" s="1">
        <v>30022</v>
      </c>
      <c r="B157" s="17" t="s">
        <v>3230</v>
      </c>
      <c r="C157" s="1">
        <v>0</v>
      </c>
      <c r="D157" s="1">
        <v>0</v>
      </c>
      <c r="E157" s="1">
        <v>0</v>
      </c>
      <c r="F157" s="1">
        <v>0</v>
      </c>
      <c r="G157" s="1">
        <v>0.3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100</v>
      </c>
      <c r="X157" s="1">
        <v>100</v>
      </c>
      <c r="Y157" s="1">
        <v>100</v>
      </c>
      <c r="Z157" s="1">
        <v>100</v>
      </c>
      <c r="AA157" s="1">
        <v>100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420</v>
      </c>
      <c r="AJ157" s="1">
        <v>70</v>
      </c>
      <c r="AK157" s="1">
        <v>100</v>
      </c>
      <c r="AL157" s="1">
        <v>0</v>
      </c>
      <c r="AM157" s="1">
        <v>14</v>
      </c>
      <c r="AN157" s="1">
        <v>0</v>
      </c>
      <c r="AO157" s="1">
        <v>5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8</v>
      </c>
      <c r="BB157" s="1">
        <v>0</v>
      </c>
      <c r="BC157" s="1">
        <v>0</v>
      </c>
      <c r="BD157" s="1">
        <v>4</v>
      </c>
      <c r="BE157" s="1">
        <v>3</v>
      </c>
      <c r="BF157" s="1">
        <v>0</v>
      </c>
      <c r="BG157" s="1">
        <v>5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 t="b">
        <v>0</v>
      </c>
      <c r="BN157" s="1" t="b">
        <v>0</v>
      </c>
      <c r="BO157" s="1" t="b">
        <v>0</v>
      </c>
      <c r="BP157" s="1" t="b">
        <v>0</v>
      </c>
      <c r="BQ157" s="1" t="b">
        <v>0</v>
      </c>
      <c r="BR157" s="1" t="b">
        <v>0</v>
      </c>
      <c r="BS157" s="1" t="b">
        <v>0</v>
      </c>
      <c r="BT157" s="1" t="b">
        <v>0</v>
      </c>
      <c r="BU157" s="1" t="s">
        <v>3230</v>
      </c>
      <c r="BV157" s="1" t="s">
        <v>3231</v>
      </c>
    </row>
    <row r="158" spans="1:74" ht="15.75" customHeight="1" x14ac:dyDescent="0.2">
      <c r="A158" s="1">
        <v>30023</v>
      </c>
      <c r="B158" s="17" t="s">
        <v>3232</v>
      </c>
      <c r="C158" s="1">
        <v>0</v>
      </c>
      <c r="D158" s="1">
        <v>0</v>
      </c>
      <c r="E158" s="1">
        <v>0</v>
      </c>
      <c r="F158" s="1">
        <v>0</v>
      </c>
      <c r="G158" s="1">
        <v>0.3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100</v>
      </c>
      <c r="X158" s="1">
        <v>100</v>
      </c>
      <c r="Y158" s="1">
        <v>100</v>
      </c>
      <c r="Z158" s="1">
        <v>100</v>
      </c>
      <c r="AA158" s="1">
        <v>100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420</v>
      </c>
      <c r="AJ158" s="1">
        <v>70</v>
      </c>
      <c r="AK158" s="1">
        <v>100</v>
      </c>
      <c r="AL158" s="1">
        <v>0</v>
      </c>
      <c r="AM158" s="1">
        <v>14</v>
      </c>
      <c r="AN158" s="1">
        <v>0</v>
      </c>
      <c r="AO158" s="1">
        <v>5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8</v>
      </c>
      <c r="BB158" s="1">
        <v>0</v>
      </c>
      <c r="BC158" s="1">
        <v>0</v>
      </c>
      <c r="BD158" s="1">
        <v>4</v>
      </c>
      <c r="BE158" s="1">
        <v>3</v>
      </c>
      <c r="BF158" s="1">
        <v>0</v>
      </c>
      <c r="BG158" s="1">
        <v>5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 t="b">
        <v>0</v>
      </c>
      <c r="BN158" s="1" t="b">
        <v>0</v>
      </c>
      <c r="BO158" s="1" t="b">
        <v>0</v>
      </c>
      <c r="BP158" s="1" t="b">
        <v>0</v>
      </c>
      <c r="BQ158" s="1" t="b">
        <v>0</v>
      </c>
      <c r="BR158" s="1" t="b">
        <v>0</v>
      </c>
      <c r="BS158" s="1" t="b">
        <v>0</v>
      </c>
      <c r="BT158" s="1" t="b">
        <v>0</v>
      </c>
      <c r="BU158" s="1" t="s">
        <v>3232</v>
      </c>
      <c r="BV158" s="1" t="s">
        <v>3233</v>
      </c>
    </row>
    <row r="159" spans="1:74" ht="15.75" customHeight="1" x14ac:dyDescent="0.2">
      <c r="A159" s="1">
        <v>30024</v>
      </c>
      <c r="B159" s="17" t="s">
        <v>3234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100</v>
      </c>
      <c r="X159" s="1">
        <v>100</v>
      </c>
      <c r="Y159" s="1">
        <v>100</v>
      </c>
      <c r="Z159" s="1">
        <v>100</v>
      </c>
      <c r="AA159" s="1">
        <v>100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380</v>
      </c>
      <c r="AJ159" s="1">
        <v>40</v>
      </c>
      <c r="AK159" s="1">
        <v>100</v>
      </c>
      <c r="AL159" s="1">
        <v>0</v>
      </c>
      <c r="AM159" s="1">
        <v>8</v>
      </c>
      <c r="AN159" s="1">
        <v>0</v>
      </c>
      <c r="AO159" s="1">
        <v>1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4</v>
      </c>
      <c r="BE159" s="1">
        <v>3</v>
      </c>
      <c r="BF159" s="1">
        <v>0</v>
      </c>
      <c r="BG159" s="1">
        <v>5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 t="b">
        <v>0</v>
      </c>
      <c r="BN159" s="1" t="b">
        <v>0</v>
      </c>
      <c r="BO159" s="1" t="b">
        <v>0</v>
      </c>
      <c r="BP159" s="1" t="b">
        <v>0</v>
      </c>
      <c r="BQ159" s="1" t="b">
        <v>0</v>
      </c>
      <c r="BR159" s="1" t="b">
        <v>0</v>
      </c>
      <c r="BS159" s="1" t="b">
        <v>0</v>
      </c>
      <c r="BT159" s="1" t="b">
        <v>0</v>
      </c>
      <c r="BU159" s="1" t="s">
        <v>3234</v>
      </c>
      <c r="BV159" s="1" t="s">
        <v>3235</v>
      </c>
    </row>
    <row r="160" spans="1:74" ht="15.75" customHeight="1" x14ac:dyDescent="0.2">
      <c r="A160" s="1">
        <v>30025</v>
      </c>
      <c r="B160" s="17" t="s">
        <v>3236</v>
      </c>
      <c r="C160" s="1">
        <v>0</v>
      </c>
      <c r="D160" s="1">
        <v>0</v>
      </c>
      <c r="E160" s="1">
        <v>0</v>
      </c>
      <c r="F160" s="1">
        <v>0</v>
      </c>
      <c r="G160" s="1">
        <v>0.54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100</v>
      </c>
      <c r="X160" s="1">
        <v>100</v>
      </c>
      <c r="Y160" s="1">
        <v>100</v>
      </c>
      <c r="Z160" s="1">
        <v>100</v>
      </c>
      <c r="AA160" s="1">
        <v>100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570</v>
      </c>
      <c r="AJ160" s="1">
        <v>100</v>
      </c>
      <c r="AK160" s="1">
        <v>100</v>
      </c>
      <c r="AL160" s="1">
        <v>0</v>
      </c>
      <c r="AM160" s="1">
        <v>20</v>
      </c>
      <c r="AN160" s="1">
        <v>0</v>
      </c>
      <c r="AO160" s="1">
        <v>10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2</v>
      </c>
      <c r="BB160" s="1">
        <v>1</v>
      </c>
      <c r="BC160" s="1">
        <v>0</v>
      </c>
      <c r="BD160" s="1">
        <v>4</v>
      </c>
      <c r="BE160" s="1">
        <v>3</v>
      </c>
      <c r="BF160" s="1">
        <v>0</v>
      </c>
      <c r="BG160" s="1">
        <v>5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 t="b">
        <v>0</v>
      </c>
      <c r="BN160" s="1" t="b">
        <v>0</v>
      </c>
      <c r="BO160" s="1" t="b">
        <v>0</v>
      </c>
      <c r="BP160" s="1" t="b">
        <v>0</v>
      </c>
      <c r="BQ160" s="1" t="b">
        <v>0</v>
      </c>
      <c r="BR160" s="1" t="b">
        <v>0</v>
      </c>
      <c r="BS160" s="1" t="b">
        <v>0</v>
      </c>
      <c r="BT160" s="1" t="b">
        <v>0</v>
      </c>
      <c r="BU160" s="1" t="s">
        <v>3236</v>
      </c>
      <c r="BV160" s="1" t="s">
        <v>3237</v>
      </c>
    </row>
    <row r="161" spans="1:74" ht="15.75" customHeight="1" x14ac:dyDescent="0.2">
      <c r="A161" s="1">
        <v>30026</v>
      </c>
      <c r="B161" s="17" t="s">
        <v>3238</v>
      </c>
      <c r="C161" s="1">
        <v>0</v>
      </c>
      <c r="D161" s="1">
        <v>0</v>
      </c>
      <c r="E161" s="1">
        <v>0</v>
      </c>
      <c r="F161" s="1">
        <v>0</v>
      </c>
      <c r="G161" s="1">
        <v>0.6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100</v>
      </c>
      <c r="X161" s="1">
        <v>100</v>
      </c>
      <c r="Y161" s="1">
        <v>100</v>
      </c>
      <c r="Z161" s="1">
        <v>100</v>
      </c>
      <c r="AA161" s="1">
        <v>100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540</v>
      </c>
      <c r="AJ161" s="1">
        <v>80</v>
      </c>
      <c r="AK161" s="1">
        <v>100</v>
      </c>
      <c r="AL161" s="1">
        <v>0</v>
      </c>
      <c r="AM161" s="1">
        <v>16</v>
      </c>
      <c r="AN161" s="1">
        <v>0</v>
      </c>
      <c r="AO161" s="1">
        <v>10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1</v>
      </c>
      <c r="BB161" s="1">
        <v>0</v>
      </c>
      <c r="BC161" s="1">
        <v>0</v>
      </c>
      <c r="BD161" s="1">
        <v>4</v>
      </c>
      <c r="BE161" s="1">
        <v>3</v>
      </c>
      <c r="BF161" s="1">
        <v>0</v>
      </c>
      <c r="BG161" s="1">
        <v>5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 t="b">
        <v>0</v>
      </c>
      <c r="BN161" s="1" t="b">
        <v>0</v>
      </c>
      <c r="BO161" s="1" t="b">
        <v>0</v>
      </c>
      <c r="BP161" s="1" t="b">
        <v>0</v>
      </c>
      <c r="BQ161" s="1" t="b">
        <v>0</v>
      </c>
      <c r="BR161" s="1" t="b">
        <v>0</v>
      </c>
      <c r="BS161" s="1" t="b">
        <v>0</v>
      </c>
      <c r="BT161" s="1" t="b">
        <v>0</v>
      </c>
      <c r="BU161" s="1" t="s">
        <v>3238</v>
      </c>
      <c r="BV161" s="1" t="s">
        <v>3239</v>
      </c>
    </row>
    <row r="162" spans="1:74" ht="15.75" customHeight="1" x14ac:dyDescent="0.2">
      <c r="A162" s="1">
        <v>30027</v>
      </c>
      <c r="B162" s="17" t="s">
        <v>3240</v>
      </c>
      <c r="C162" s="1">
        <v>0</v>
      </c>
      <c r="D162" s="1">
        <v>0</v>
      </c>
      <c r="E162" s="1">
        <v>0</v>
      </c>
      <c r="F162" s="1">
        <v>0</v>
      </c>
      <c r="G162" s="1">
        <v>0.6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100</v>
      </c>
      <c r="X162" s="1">
        <v>100</v>
      </c>
      <c r="Y162" s="1">
        <v>100</v>
      </c>
      <c r="Z162" s="1">
        <v>100</v>
      </c>
      <c r="AA162" s="1">
        <v>100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540</v>
      </c>
      <c r="AJ162" s="1">
        <v>80</v>
      </c>
      <c r="AK162" s="1">
        <v>100</v>
      </c>
      <c r="AL162" s="1">
        <v>0</v>
      </c>
      <c r="AM162" s="1">
        <v>16</v>
      </c>
      <c r="AN162" s="1">
        <v>0</v>
      </c>
      <c r="AO162" s="1">
        <v>10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1</v>
      </c>
      <c r="BB162" s="1">
        <v>0</v>
      </c>
      <c r="BC162" s="1">
        <v>0</v>
      </c>
      <c r="BD162" s="1">
        <v>4</v>
      </c>
      <c r="BE162" s="1">
        <v>3</v>
      </c>
      <c r="BF162" s="1">
        <v>0</v>
      </c>
      <c r="BG162" s="1">
        <v>5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 t="b">
        <v>0</v>
      </c>
      <c r="BN162" s="1" t="b">
        <v>0</v>
      </c>
      <c r="BO162" s="1" t="b">
        <v>0</v>
      </c>
      <c r="BP162" s="1" t="b">
        <v>0</v>
      </c>
      <c r="BQ162" s="1" t="b">
        <v>0</v>
      </c>
      <c r="BR162" s="1" t="b">
        <v>0</v>
      </c>
      <c r="BS162" s="1" t="b">
        <v>0</v>
      </c>
      <c r="BT162" s="1" t="b">
        <v>0</v>
      </c>
      <c r="BU162" s="1" t="s">
        <v>3240</v>
      </c>
      <c r="BV162" s="1" t="s">
        <v>3241</v>
      </c>
    </row>
    <row r="163" spans="1:74" ht="15.75" customHeight="1" x14ac:dyDescent="0.2">
      <c r="A163" s="1">
        <v>30028</v>
      </c>
      <c r="B163" s="17" t="s">
        <v>3242</v>
      </c>
      <c r="C163" s="1">
        <v>0</v>
      </c>
      <c r="D163" s="1">
        <v>0</v>
      </c>
      <c r="E163" s="1">
        <v>0</v>
      </c>
      <c r="F163" s="1">
        <v>0</v>
      </c>
      <c r="G163" s="1">
        <v>0.3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100</v>
      </c>
      <c r="X163" s="1">
        <v>100</v>
      </c>
      <c r="Y163" s="1">
        <v>100</v>
      </c>
      <c r="Z163" s="1">
        <v>100</v>
      </c>
      <c r="AA163" s="1">
        <v>100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520</v>
      </c>
      <c r="AJ163" s="1">
        <v>70</v>
      </c>
      <c r="AK163" s="1">
        <v>100</v>
      </c>
      <c r="AL163" s="1">
        <v>0</v>
      </c>
      <c r="AM163" s="1">
        <v>14</v>
      </c>
      <c r="AN163" s="1">
        <v>0</v>
      </c>
      <c r="AO163" s="1">
        <v>5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8</v>
      </c>
      <c r="BB163" s="1">
        <v>0</v>
      </c>
      <c r="BC163" s="1">
        <v>0</v>
      </c>
      <c r="BD163" s="1">
        <v>4</v>
      </c>
      <c r="BE163" s="1">
        <v>3</v>
      </c>
      <c r="BF163" s="1">
        <v>0</v>
      </c>
      <c r="BG163" s="1">
        <v>5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 t="b">
        <v>0</v>
      </c>
      <c r="BN163" s="1" t="b">
        <v>0</v>
      </c>
      <c r="BO163" s="1" t="b">
        <v>0</v>
      </c>
      <c r="BP163" s="1" t="b">
        <v>0</v>
      </c>
      <c r="BQ163" s="1" t="b">
        <v>0</v>
      </c>
      <c r="BR163" s="1" t="b">
        <v>0</v>
      </c>
      <c r="BS163" s="1" t="b">
        <v>0</v>
      </c>
      <c r="BT163" s="1" t="b">
        <v>0</v>
      </c>
      <c r="BU163" s="1" t="s">
        <v>3242</v>
      </c>
      <c r="BV163" s="1" t="s">
        <v>3243</v>
      </c>
    </row>
    <row r="164" spans="1:74" ht="15.75" customHeight="1" x14ac:dyDescent="0.2">
      <c r="A164" s="1">
        <v>30029</v>
      </c>
      <c r="B164" s="17" t="s">
        <v>3244</v>
      </c>
      <c r="C164" s="1">
        <v>0</v>
      </c>
      <c r="D164" s="1">
        <v>0</v>
      </c>
      <c r="E164" s="1">
        <v>0</v>
      </c>
      <c r="F164" s="1">
        <v>0</v>
      </c>
      <c r="G164" s="1">
        <v>0.3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100</v>
      </c>
      <c r="X164" s="1">
        <v>100</v>
      </c>
      <c r="Y164" s="1">
        <v>100</v>
      </c>
      <c r="Z164" s="1">
        <v>100</v>
      </c>
      <c r="AA164" s="1">
        <v>100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520</v>
      </c>
      <c r="AJ164" s="1">
        <v>70</v>
      </c>
      <c r="AK164" s="1">
        <v>100</v>
      </c>
      <c r="AL164" s="1">
        <v>0</v>
      </c>
      <c r="AM164" s="1">
        <v>14</v>
      </c>
      <c r="AN164" s="1">
        <v>0</v>
      </c>
      <c r="AO164" s="1">
        <v>5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8</v>
      </c>
      <c r="BB164" s="1">
        <v>0</v>
      </c>
      <c r="BC164" s="1">
        <v>0</v>
      </c>
      <c r="BD164" s="1">
        <v>4</v>
      </c>
      <c r="BE164" s="1">
        <v>3</v>
      </c>
      <c r="BF164" s="1">
        <v>0</v>
      </c>
      <c r="BG164" s="1">
        <v>5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 t="b">
        <v>0</v>
      </c>
      <c r="BN164" s="1" t="b">
        <v>0</v>
      </c>
      <c r="BO164" s="1" t="b">
        <v>0</v>
      </c>
      <c r="BP164" s="1" t="b">
        <v>0</v>
      </c>
      <c r="BQ164" s="1" t="b">
        <v>0</v>
      </c>
      <c r="BR164" s="1" t="b">
        <v>0</v>
      </c>
      <c r="BS164" s="1" t="b">
        <v>0</v>
      </c>
      <c r="BT164" s="1" t="b">
        <v>0</v>
      </c>
      <c r="BU164" s="1" t="s">
        <v>3244</v>
      </c>
      <c r="BV164" s="1" t="s">
        <v>3245</v>
      </c>
    </row>
    <row r="165" spans="1:74" ht="15.75" customHeight="1" x14ac:dyDescent="0.2">
      <c r="A165" s="1">
        <v>30030</v>
      </c>
      <c r="B165" s="17" t="s">
        <v>3246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100</v>
      </c>
      <c r="X165" s="1">
        <v>100</v>
      </c>
      <c r="Y165" s="1">
        <v>100</v>
      </c>
      <c r="Z165" s="1">
        <v>100</v>
      </c>
      <c r="AA165" s="1">
        <v>100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480</v>
      </c>
      <c r="AJ165" s="1">
        <v>40</v>
      </c>
      <c r="AK165" s="1">
        <v>100</v>
      </c>
      <c r="AL165" s="1">
        <v>0</v>
      </c>
      <c r="AM165" s="1">
        <v>8</v>
      </c>
      <c r="AN165" s="1">
        <v>0</v>
      </c>
      <c r="AO165" s="1">
        <v>1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4</v>
      </c>
      <c r="BE165" s="1">
        <v>3</v>
      </c>
      <c r="BF165" s="1">
        <v>0</v>
      </c>
      <c r="BG165" s="1">
        <v>5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 t="b">
        <v>0</v>
      </c>
      <c r="BN165" s="1" t="b">
        <v>0</v>
      </c>
      <c r="BO165" s="1" t="b">
        <v>0</v>
      </c>
      <c r="BP165" s="1" t="b">
        <v>0</v>
      </c>
      <c r="BQ165" s="1" t="b">
        <v>0</v>
      </c>
      <c r="BR165" s="1" t="b">
        <v>0</v>
      </c>
      <c r="BS165" s="1" t="b">
        <v>0</v>
      </c>
      <c r="BT165" s="1" t="b">
        <v>0</v>
      </c>
      <c r="BU165" s="1" t="s">
        <v>3246</v>
      </c>
      <c r="BV165" s="1" t="s">
        <v>3247</v>
      </c>
    </row>
    <row r="166" spans="1:74" ht="15.75" customHeight="1" x14ac:dyDescent="0.2">
      <c r="A166" s="1">
        <v>2000000</v>
      </c>
      <c r="B166" s="17" t="s">
        <v>3248</v>
      </c>
      <c r="C166" s="1">
        <v>0.4</v>
      </c>
      <c r="D166" s="1">
        <v>0</v>
      </c>
      <c r="E166" s="1">
        <v>0</v>
      </c>
      <c r="F166" s="1">
        <v>0</v>
      </c>
      <c r="G166" s="1">
        <v>0.5</v>
      </c>
      <c r="H166" s="1">
        <v>0.08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100</v>
      </c>
      <c r="O166" s="1">
        <v>-1</v>
      </c>
      <c r="P166" s="1">
        <v>-1</v>
      </c>
      <c r="Q166" s="1">
        <v>-1</v>
      </c>
      <c r="R166" s="1">
        <v>-1</v>
      </c>
      <c r="S166" s="1">
        <v>-1</v>
      </c>
      <c r="T166" s="1">
        <v>-1</v>
      </c>
      <c r="U166" s="1">
        <v>-1</v>
      </c>
      <c r="V166" s="1">
        <v>0</v>
      </c>
      <c r="W166" s="1">
        <v>100</v>
      </c>
      <c r="X166" s="1">
        <v>100</v>
      </c>
      <c r="Y166" s="1">
        <v>100</v>
      </c>
      <c r="Z166" s="1">
        <v>100</v>
      </c>
      <c r="AA166" s="1">
        <v>100</v>
      </c>
      <c r="AB166" s="1">
        <v>100</v>
      </c>
      <c r="AC166" s="1">
        <v>100</v>
      </c>
      <c r="AD166" s="1">
        <v>100</v>
      </c>
      <c r="AE166" s="1">
        <v>100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10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8</v>
      </c>
      <c r="BB166" s="1">
        <v>0</v>
      </c>
      <c r="BC166" s="1">
        <v>0</v>
      </c>
      <c r="BD166" s="1">
        <v>1</v>
      </c>
      <c r="BE166" s="1">
        <v>255</v>
      </c>
      <c r="BF166" s="1">
        <v>0</v>
      </c>
      <c r="BG166" s="1">
        <v>255</v>
      </c>
      <c r="BH166" s="1">
        <v>0</v>
      </c>
      <c r="BI166" s="1">
        <v>255</v>
      </c>
      <c r="BJ166" s="1">
        <v>255</v>
      </c>
      <c r="BK166" s="1">
        <v>0</v>
      </c>
      <c r="BL166" s="1">
        <v>0</v>
      </c>
      <c r="BM166" s="1" t="b">
        <v>0</v>
      </c>
      <c r="BN166" s="1" t="b">
        <v>0</v>
      </c>
      <c r="BO166" s="1" t="b">
        <v>0</v>
      </c>
      <c r="BP166" s="1" t="b">
        <v>0</v>
      </c>
      <c r="BQ166" s="1" t="b">
        <v>0</v>
      </c>
      <c r="BR166" s="1" t="b">
        <v>0</v>
      </c>
      <c r="BS166" s="1" t="b">
        <v>0</v>
      </c>
      <c r="BT166" s="1" t="b">
        <v>0</v>
      </c>
      <c r="BU166" s="1" t="s">
        <v>3248</v>
      </c>
      <c r="BV166" s="1" t="s">
        <v>3249</v>
      </c>
    </row>
    <row r="167" spans="1:74" ht="15.75" customHeight="1" x14ac:dyDescent="0.2">
      <c r="A167" s="1">
        <v>2000010</v>
      </c>
      <c r="B167" s="17" t="s">
        <v>3250</v>
      </c>
      <c r="C167" s="1">
        <v>0.5</v>
      </c>
      <c r="D167" s="1">
        <v>0</v>
      </c>
      <c r="E167" s="1">
        <v>0</v>
      </c>
      <c r="F167" s="1">
        <v>0</v>
      </c>
      <c r="G167" s="1">
        <v>0.45</v>
      </c>
      <c r="H167" s="1">
        <v>0.08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100</v>
      </c>
      <c r="O167" s="1">
        <v>-1</v>
      </c>
      <c r="P167" s="1">
        <v>-1</v>
      </c>
      <c r="Q167" s="1">
        <v>-1</v>
      </c>
      <c r="R167" s="1">
        <v>-1</v>
      </c>
      <c r="S167" s="1">
        <v>-1</v>
      </c>
      <c r="T167" s="1">
        <v>-1</v>
      </c>
      <c r="U167" s="1">
        <v>-1</v>
      </c>
      <c r="V167" s="1">
        <v>0</v>
      </c>
      <c r="W167" s="1">
        <v>100</v>
      </c>
      <c r="X167" s="1">
        <v>100</v>
      </c>
      <c r="Y167" s="1">
        <v>100</v>
      </c>
      <c r="Z167" s="1">
        <v>100</v>
      </c>
      <c r="AA167" s="1">
        <v>100</v>
      </c>
      <c r="AB167" s="1">
        <v>100</v>
      </c>
      <c r="AC167" s="1">
        <v>100</v>
      </c>
      <c r="AD167" s="1">
        <v>100</v>
      </c>
      <c r="AE167" s="1">
        <v>100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10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8</v>
      </c>
      <c r="BB167" s="1">
        <v>0</v>
      </c>
      <c r="BC167" s="1">
        <v>0</v>
      </c>
      <c r="BD167" s="1">
        <v>1</v>
      </c>
      <c r="BE167" s="1">
        <v>255</v>
      </c>
      <c r="BF167" s="1">
        <v>0</v>
      </c>
      <c r="BG167" s="1">
        <v>255</v>
      </c>
      <c r="BH167" s="1">
        <v>0</v>
      </c>
      <c r="BI167" s="1">
        <v>255</v>
      </c>
      <c r="BJ167" s="1">
        <v>255</v>
      </c>
      <c r="BK167" s="1">
        <v>0</v>
      </c>
      <c r="BL167" s="1">
        <v>0</v>
      </c>
      <c r="BM167" s="1" t="b">
        <v>0</v>
      </c>
      <c r="BN167" s="1" t="b">
        <v>0</v>
      </c>
      <c r="BO167" s="1" t="b">
        <v>0</v>
      </c>
      <c r="BP167" s="1" t="b">
        <v>0</v>
      </c>
      <c r="BQ167" s="1" t="b">
        <v>0</v>
      </c>
      <c r="BR167" s="1" t="b">
        <v>0</v>
      </c>
      <c r="BS167" s="1" t="b">
        <v>0</v>
      </c>
      <c r="BT167" s="1" t="b">
        <v>0</v>
      </c>
      <c r="BU167" s="1" t="s">
        <v>3250</v>
      </c>
      <c r="BV167" s="1" t="s">
        <v>3251</v>
      </c>
    </row>
    <row r="168" spans="1:74" ht="15.75" customHeight="1" x14ac:dyDescent="0.2">
      <c r="A168" s="1">
        <v>2000020</v>
      </c>
      <c r="B168" s="17" t="s">
        <v>3252</v>
      </c>
      <c r="C168" s="1">
        <v>0.4</v>
      </c>
      <c r="D168" s="1">
        <v>0</v>
      </c>
      <c r="E168" s="1">
        <v>0</v>
      </c>
      <c r="F168" s="1">
        <v>0</v>
      </c>
      <c r="G168" s="1">
        <v>0.45</v>
      </c>
      <c r="H168" s="1">
        <v>0.08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100</v>
      </c>
      <c r="O168" s="1">
        <v>-1</v>
      </c>
      <c r="P168" s="1">
        <v>-1</v>
      </c>
      <c r="Q168" s="1">
        <v>-1</v>
      </c>
      <c r="R168" s="1">
        <v>-1</v>
      </c>
      <c r="S168" s="1">
        <v>-1</v>
      </c>
      <c r="T168" s="1">
        <v>-1</v>
      </c>
      <c r="U168" s="1">
        <v>-1</v>
      </c>
      <c r="V168" s="1">
        <v>0</v>
      </c>
      <c r="W168" s="1">
        <v>100</v>
      </c>
      <c r="X168" s="1">
        <v>100</v>
      </c>
      <c r="Y168" s="1">
        <v>100</v>
      </c>
      <c r="Z168" s="1">
        <v>100</v>
      </c>
      <c r="AA168" s="1">
        <v>100</v>
      </c>
      <c r="AB168" s="1">
        <v>100</v>
      </c>
      <c r="AC168" s="1">
        <v>100</v>
      </c>
      <c r="AD168" s="1">
        <v>100</v>
      </c>
      <c r="AE168" s="1">
        <v>100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10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8</v>
      </c>
      <c r="BB168" s="1">
        <v>0</v>
      </c>
      <c r="BC168" s="1">
        <v>0</v>
      </c>
      <c r="BD168" s="1">
        <v>1</v>
      </c>
      <c r="BE168" s="1">
        <v>255</v>
      </c>
      <c r="BF168" s="1">
        <v>0</v>
      </c>
      <c r="BG168" s="1">
        <v>255</v>
      </c>
      <c r="BH168" s="1">
        <v>0</v>
      </c>
      <c r="BI168" s="1">
        <v>255</v>
      </c>
      <c r="BJ168" s="1">
        <v>255</v>
      </c>
      <c r="BK168" s="1">
        <v>0</v>
      </c>
      <c r="BL168" s="1">
        <v>0</v>
      </c>
      <c r="BM168" s="1" t="b">
        <v>0</v>
      </c>
      <c r="BN168" s="1" t="b">
        <v>0</v>
      </c>
      <c r="BO168" s="1" t="b">
        <v>0</v>
      </c>
      <c r="BP168" s="1" t="b">
        <v>0</v>
      </c>
      <c r="BQ168" s="1" t="b">
        <v>0</v>
      </c>
      <c r="BR168" s="1" t="b">
        <v>0</v>
      </c>
      <c r="BS168" s="1" t="b">
        <v>0</v>
      </c>
      <c r="BT168" s="1" t="b">
        <v>0</v>
      </c>
      <c r="BU168" s="1" t="s">
        <v>3252</v>
      </c>
      <c r="BV168" s="1" t="s">
        <v>3253</v>
      </c>
    </row>
    <row r="169" spans="1:74" ht="15.75" customHeight="1" x14ac:dyDescent="0.2">
      <c r="A169" s="1">
        <v>2000030</v>
      </c>
      <c r="B169" s="17" t="s">
        <v>3254</v>
      </c>
      <c r="C169" s="1">
        <v>0.4</v>
      </c>
      <c r="D169" s="1">
        <v>0</v>
      </c>
      <c r="E169" s="1">
        <v>0</v>
      </c>
      <c r="F169" s="1">
        <v>0</v>
      </c>
      <c r="G169" s="1">
        <v>1</v>
      </c>
      <c r="H169" s="1">
        <v>0.08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100</v>
      </c>
      <c r="O169" s="1">
        <v>-1</v>
      </c>
      <c r="P169" s="1">
        <v>-1</v>
      </c>
      <c r="Q169" s="1">
        <v>-1</v>
      </c>
      <c r="R169" s="1">
        <v>-1</v>
      </c>
      <c r="S169" s="1">
        <v>-1</v>
      </c>
      <c r="T169" s="1">
        <v>-1</v>
      </c>
      <c r="U169" s="1">
        <v>-1</v>
      </c>
      <c r="V169" s="1">
        <v>0</v>
      </c>
      <c r="W169" s="1">
        <v>145</v>
      </c>
      <c r="X169" s="1">
        <v>145</v>
      </c>
      <c r="Y169" s="1">
        <v>145</v>
      </c>
      <c r="Z169" s="1">
        <v>145</v>
      </c>
      <c r="AA169" s="1">
        <v>200</v>
      </c>
      <c r="AB169" s="1">
        <v>9900</v>
      </c>
      <c r="AC169" s="1">
        <v>100</v>
      </c>
      <c r="AD169" s="1">
        <v>100</v>
      </c>
      <c r="AE169" s="1">
        <v>100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20</v>
      </c>
      <c r="AP169" s="1">
        <v>0</v>
      </c>
      <c r="AQ169" s="1">
        <v>0</v>
      </c>
      <c r="AR169" s="1">
        <v>1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2</v>
      </c>
      <c r="BB169" s="1">
        <v>0</v>
      </c>
      <c r="BC169" s="1">
        <v>0</v>
      </c>
      <c r="BD169" s="1">
        <v>3</v>
      </c>
      <c r="BE169" s="1">
        <v>255</v>
      </c>
      <c r="BF169" s="1">
        <v>2</v>
      </c>
      <c r="BG169" s="1">
        <v>255</v>
      </c>
      <c r="BH169" s="1">
        <v>0</v>
      </c>
      <c r="BI169" s="1">
        <v>255</v>
      </c>
      <c r="BJ169" s="1">
        <v>255</v>
      </c>
      <c r="BK169" s="1">
        <v>0</v>
      </c>
      <c r="BL169" s="1">
        <v>1</v>
      </c>
      <c r="BM169" s="1" t="b">
        <v>0</v>
      </c>
      <c r="BN169" s="1" t="b">
        <v>0</v>
      </c>
      <c r="BO169" s="1" t="b">
        <v>0</v>
      </c>
      <c r="BP169" s="1" t="b">
        <v>0</v>
      </c>
      <c r="BQ169" s="1" t="b">
        <v>0</v>
      </c>
      <c r="BR169" s="1" t="b">
        <v>0</v>
      </c>
      <c r="BS169" s="1" t="b">
        <v>0</v>
      </c>
      <c r="BT169" s="1" t="b">
        <v>0</v>
      </c>
      <c r="BU169" s="1" t="s">
        <v>3254</v>
      </c>
      <c r="BV169" s="1" t="s">
        <v>3255</v>
      </c>
    </row>
    <row r="170" spans="1:74" ht="15.75" customHeight="1" x14ac:dyDescent="0.2">
      <c r="A170" s="1">
        <v>2000040</v>
      </c>
      <c r="B170" s="17" t="s">
        <v>3256</v>
      </c>
      <c r="C170" s="1">
        <v>0.8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130</v>
      </c>
      <c r="O170" s="1">
        <v>-1</v>
      </c>
      <c r="P170" s="1">
        <v>-1</v>
      </c>
      <c r="Q170" s="1">
        <v>-1</v>
      </c>
      <c r="R170" s="1">
        <v>-1</v>
      </c>
      <c r="S170" s="1">
        <v>-1</v>
      </c>
      <c r="T170" s="1">
        <v>-1</v>
      </c>
      <c r="U170" s="1">
        <v>-1</v>
      </c>
      <c r="V170" s="1">
        <v>0</v>
      </c>
      <c r="W170" s="1">
        <v>145</v>
      </c>
      <c r="X170" s="1">
        <v>145</v>
      </c>
      <c r="Y170" s="1">
        <v>145</v>
      </c>
      <c r="Z170" s="1">
        <v>145</v>
      </c>
      <c r="AA170" s="1">
        <v>200</v>
      </c>
      <c r="AB170" s="1">
        <v>9900</v>
      </c>
      <c r="AC170" s="1">
        <v>100</v>
      </c>
      <c r="AD170" s="1">
        <v>100</v>
      </c>
      <c r="AE170" s="1">
        <v>100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20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6</v>
      </c>
      <c r="BB170" s="1">
        <v>0</v>
      </c>
      <c r="BC170" s="1">
        <v>0</v>
      </c>
      <c r="BD170" s="1">
        <v>3</v>
      </c>
      <c r="BE170" s="1">
        <v>255</v>
      </c>
      <c r="BF170" s="1">
        <v>2</v>
      </c>
      <c r="BG170" s="1">
        <v>255</v>
      </c>
      <c r="BH170" s="1">
        <v>0</v>
      </c>
      <c r="BI170" s="1">
        <v>255</v>
      </c>
      <c r="BJ170" s="1">
        <v>255</v>
      </c>
      <c r="BK170" s="1">
        <v>0</v>
      </c>
      <c r="BL170" s="1">
        <v>1</v>
      </c>
      <c r="BM170" s="1" t="b">
        <v>0</v>
      </c>
      <c r="BN170" s="1" t="b">
        <v>0</v>
      </c>
      <c r="BO170" s="1" t="b">
        <v>0</v>
      </c>
      <c r="BP170" s="1" t="b">
        <v>0</v>
      </c>
      <c r="BQ170" s="1" t="b">
        <v>0</v>
      </c>
      <c r="BR170" s="1" t="b">
        <v>0</v>
      </c>
      <c r="BS170" s="1" t="b">
        <v>0</v>
      </c>
      <c r="BT170" s="1" t="b">
        <v>0</v>
      </c>
      <c r="BU170" s="1" t="s">
        <v>3256</v>
      </c>
      <c r="BV170" s="1" t="s">
        <v>3257</v>
      </c>
    </row>
    <row r="171" spans="1:74" ht="15.75" customHeight="1" x14ac:dyDescent="0.2">
      <c r="A171" s="1">
        <v>2000050</v>
      </c>
      <c r="B171" s="17" t="s">
        <v>3258</v>
      </c>
      <c r="C171" s="1">
        <v>0.6</v>
      </c>
      <c r="D171" s="1">
        <v>0</v>
      </c>
      <c r="E171" s="1">
        <v>0</v>
      </c>
      <c r="F171" s="1">
        <v>0</v>
      </c>
      <c r="G171" s="1">
        <v>1</v>
      </c>
      <c r="H171" s="1">
        <v>0.08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130</v>
      </c>
      <c r="O171" s="1">
        <v>-1</v>
      </c>
      <c r="P171" s="1">
        <v>-1</v>
      </c>
      <c r="Q171" s="1">
        <v>-1</v>
      </c>
      <c r="R171" s="1">
        <v>-1</v>
      </c>
      <c r="S171" s="1">
        <v>-1</v>
      </c>
      <c r="T171" s="1">
        <v>-1</v>
      </c>
      <c r="U171" s="1">
        <v>-1</v>
      </c>
      <c r="V171" s="1">
        <v>0</v>
      </c>
      <c r="W171" s="1">
        <v>145</v>
      </c>
      <c r="X171" s="1">
        <v>145</v>
      </c>
      <c r="Y171" s="1">
        <v>145</v>
      </c>
      <c r="Z171" s="1">
        <v>145</v>
      </c>
      <c r="AA171" s="1">
        <v>200</v>
      </c>
      <c r="AB171" s="1">
        <v>9900</v>
      </c>
      <c r="AC171" s="1">
        <v>100</v>
      </c>
      <c r="AD171" s="1">
        <v>100</v>
      </c>
      <c r="AE171" s="1">
        <v>100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20</v>
      </c>
      <c r="AP171" s="1">
        <v>0</v>
      </c>
      <c r="AQ171" s="1">
        <v>0</v>
      </c>
      <c r="AR171" s="1">
        <v>1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2</v>
      </c>
      <c r="BB171" s="1">
        <v>0</v>
      </c>
      <c r="BC171" s="1">
        <v>0</v>
      </c>
      <c r="BD171" s="1">
        <v>3</v>
      </c>
      <c r="BE171" s="1">
        <v>255</v>
      </c>
      <c r="BF171" s="1">
        <v>2</v>
      </c>
      <c r="BG171" s="1">
        <v>255</v>
      </c>
      <c r="BH171" s="1">
        <v>0</v>
      </c>
      <c r="BI171" s="1">
        <v>255</v>
      </c>
      <c r="BJ171" s="1">
        <v>255</v>
      </c>
      <c r="BK171" s="1">
        <v>0</v>
      </c>
      <c r="BL171" s="1">
        <v>1</v>
      </c>
      <c r="BM171" s="1" t="b">
        <v>0</v>
      </c>
      <c r="BN171" s="1" t="b">
        <v>0</v>
      </c>
      <c r="BO171" s="1" t="b">
        <v>0</v>
      </c>
      <c r="BP171" s="1" t="b">
        <v>0</v>
      </c>
      <c r="BQ171" s="1" t="b">
        <v>0</v>
      </c>
      <c r="BR171" s="1" t="b">
        <v>0</v>
      </c>
      <c r="BS171" s="1" t="b">
        <v>0</v>
      </c>
      <c r="BT171" s="1" t="b">
        <v>0</v>
      </c>
      <c r="BU171" s="1" t="s">
        <v>3258</v>
      </c>
      <c r="BV171" s="1" t="s">
        <v>3259</v>
      </c>
    </row>
    <row r="172" spans="1:74" ht="15.75" customHeight="1" x14ac:dyDescent="0.2">
      <c r="A172" s="1">
        <v>2000100</v>
      </c>
      <c r="B172" s="17" t="s">
        <v>3260</v>
      </c>
      <c r="C172" s="1">
        <v>0.3</v>
      </c>
      <c r="D172" s="1">
        <v>0.01</v>
      </c>
      <c r="E172" s="1">
        <v>0</v>
      </c>
      <c r="F172" s="1">
        <v>0</v>
      </c>
      <c r="G172" s="1">
        <v>0.6</v>
      </c>
      <c r="H172" s="1">
        <v>0.08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100</v>
      </c>
      <c r="O172" s="1">
        <v>120</v>
      </c>
      <c r="P172" s="1">
        <v>-1</v>
      </c>
      <c r="Q172" s="1">
        <v>-1</v>
      </c>
      <c r="R172" s="1">
        <v>130</v>
      </c>
      <c r="S172" s="1">
        <v>-1</v>
      </c>
      <c r="T172" s="1">
        <v>-1</v>
      </c>
      <c r="U172" s="1">
        <v>-1</v>
      </c>
      <c r="V172" s="1">
        <v>0</v>
      </c>
      <c r="W172" s="1">
        <v>135</v>
      </c>
      <c r="X172" s="1">
        <v>135</v>
      </c>
      <c r="Y172" s="1">
        <v>135</v>
      </c>
      <c r="Z172" s="1">
        <v>135</v>
      </c>
      <c r="AA172" s="1">
        <v>100</v>
      </c>
      <c r="AB172" s="1">
        <v>300</v>
      </c>
      <c r="AC172" s="1">
        <v>100</v>
      </c>
      <c r="AD172" s="1">
        <v>100</v>
      </c>
      <c r="AE172" s="1">
        <v>120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10</v>
      </c>
      <c r="AP172" s="1">
        <v>0</v>
      </c>
      <c r="AQ172" s="1">
        <v>0</v>
      </c>
      <c r="AR172" s="1">
        <v>0</v>
      </c>
      <c r="AS172" s="1">
        <v>0</v>
      </c>
      <c r="AT172" s="1">
        <v>2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1</v>
      </c>
      <c r="BB172" s="1">
        <v>0</v>
      </c>
      <c r="BC172" s="1">
        <v>0</v>
      </c>
      <c r="BD172" s="1">
        <v>3</v>
      </c>
      <c r="BE172" s="1">
        <v>255</v>
      </c>
      <c r="BF172" s="1">
        <v>2</v>
      </c>
      <c r="BG172" s="1">
        <v>255</v>
      </c>
      <c r="BH172" s="1">
        <v>0</v>
      </c>
      <c r="BI172" s="1">
        <v>255</v>
      </c>
      <c r="BJ172" s="1">
        <v>255</v>
      </c>
      <c r="BK172" s="1">
        <v>0</v>
      </c>
      <c r="BL172" s="1">
        <v>0</v>
      </c>
      <c r="BM172" s="1" t="b">
        <v>0</v>
      </c>
      <c r="BN172" s="1" t="b">
        <v>0</v>
      </c>
      <c r="BO172" s="1" t="b">
        <v>0</v>
      </c>
      <c r="BP172" s="1" t="b">
        <v>0</v>
      </c>
      <c r="BQ172" s="1" t="b">
        <v>0</v>
      </c>
      <c r="BR172" s="1" t="b">
        <v>0</v>
      </c>
      <c r="BS172" s="1" t="b">
        <v>0</v>
      </c>
      <c r="BT172" s="1" t="b">
        <v>0</v>
      </c>
      <c r="BU172" s="1" t="s">
        <v>3260</v>
      </c>
      <c r="BV172" s="1" t="s">
        <v>3261</v>
      </c>
    </row>
    <row r="173" spans="1:74" ht="15.75" customHeight="1" x14ac:dyDescent="0.2">
      <c r="A173" s="1">
        <v>2000110</v>
      </c>
      <c r="B173" s="17" t="s">
        <v>3262</v>
      </c>
      <c r="C173" s="1">
        <v>0.4</v>
      </c>
      <c r="D173" s="1">
        <v>0.01</v>
      </c>
      <c r="E173" s="1">
        <v>0</v>
      </c>
      <c r="F173" s="1">
        <v>0</v>
      </c>
      <c r="G173" s="1">
        <v>0.9</v>
      </c>
      <c r="H173" s="1">
        <v>0.08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100</v>
      </c>
      <c r="O173" s="1">
        <v>120</v>
      </c>
      <c r="P173" s="1">
        <v>-1</v>
      </c>
      <c r="Q173" s="1">
        <v>-1</v>
      </c>
      <c r="R173" s="1">
        <v>-1</v>
      </c>
      <c r="S173" s="1">
        <v>-1</v>
      </c>
      <c r="T173" s="1">
        <v>-1</v>
      </c>
      <c r="U173" s="1">
        <v>-1</v>
      </c>
      <c r="V173" s="1">
        <v>0</v>
      </c>
      <c r="W173" s="1">
        <v>135</v>
      </c>
      <c r="X173" s="1">
        <v>135</v>
      </c>
      <c r="Y173" s="1">
        <v>135</v>
      </c>
      <c r="Z173" s="1">
        <v>135</v>
      </c>
      <c r="AA173" s="1">
        <v>100</v>
      </c>
      <c r="AB173" s="1">
        <v>300</v>
      </c>
      <c r="AC173" s="1">
        <v>100</v>
      </c>
      <c r="AD173" s="1">
        <v>100</v>
      </c>
      <c r="AE173" s="1">
        <v>120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10</v>
      </c>
      <c r="AP173" s="1">
        <v>0</v>
      </c>
      <c r="AQ173" s="1">
        <v>0</v>
      </c>
      <c r="AR173" s="1">
        <v>0</v>
      </c>
      <c r="AS173" s="1">
        <v>0</v>
      </c>
      <c r="AT173" s="1">
        <v>2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1</v>
      </c>
      <c r="BB173" s="1">
        <v>0</v>
      </c>
      <c r="BC173" s="1">
        <v>0</v>
      </c>
      <c r="BD173" s="1">
        <v>1</v>
      </c>
      <c r="BE173" s="1">
        <v>255</v>
      </c>
      <c r="BF173" s="1">
        <v>0</v>
      </c>
      <c r="BG173" s="1">
        <v>255</v>
      </c>
      <c r="BH173" s="1">
        <v>0</v>
      </c>
      <c r="BI173" s="1">
        <v>255</v>
      </c>
      <c r="BJ173" s="1">
        <v>255</v>
      </c>
      <c r="BK173" s="1">
        <v>0</v>
      </c>
      <c r="BL173" s="1">
        <v>0</v>
      </c>
      <c r="BM173" s="1" t="b">
        <v>0</v>
      </c>
      <c r="BN173" s="1" t="b">
        <v>0</v>
      </c>
      <c r="BO173" s="1" t="b">
        <v>0</v>
      </c>
      <c r="BP173" s="1" t="b">
        <v>0</v>
      </c>
      <c r="BQ173" s="1" t="b">
        <v>0</v>
      </c>
      <c r="BR173" s="1" t="b">
        <v>0</v>
      </c>
      <c r="BS173" s="1" t="b">
        <v>0</v>
      </c>
      <c r="BT173" s="1" t="b">
        <v>0</v>
      </c>
      <c r="BU173" s="1" t="s">
        <v>3262</v>
      </c>
      <c r="BV173" s="1" t="s">
        <v>3263</v>
      </c>
    </row>
    <row r="174" spans="1:74" ht="15.75" customHeight="1" x14ac:dyDescent="0.2">
      <c r="A174" s="1">
        <v>2000200</v>
      </c>
      <c r="B174" s="17" t="s">
        <v>3264</v>
      </c>
      <c r="C174" s="1">
        <v>0.4</v>
      </c>
      <c r="D174" s="1">
        <v>0</v>
      </c>
      <c r="E174" s="1">
        <v>0</v>
      </c>
      <c r="F174" s="1">
        <v>0</v>
      </c>
      <c r="G174" s="1">
        <v>0.5</v>
      </c>
      <c r="H174" s="1">
        <v>0.08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100</v>
      </c>
      <c r="O174" s="1">
        <v>-1</v>
      </c>
      <c r="P174" s="1">
        <v>-1</v>
      </c>
      <c r="Q174" s="1">
        <v>-1</v>
      </c>
      <c r="R174" s="1">
        <v>-1</v>
      </c>
      <c r="S174" s="1">
        <v>-1</v>
      </c>
      <c r="T174" s="1">
        <v>-1</v>
      </c>
      <c r="U174" s="1">
        <v>-1</v>
      </c>
      <c r="V174" s="1">
        <v>0</v>
      </c>
      <c r="W174" s="1">
        <v>120</v>
      </c>
      <c r="X174" s="1">
        <v>120</v>
      </c>
      <c r="Y174" s="1">
        <v>120</v>
      </c>
      <c r="Z174" s="1">
        <v>120</v>
      </c>
      <c r="AA174" s="1">
        <v>200</v>
      </c>
      <c r="AB174" s="1">
        <v>300</v>
      </c>
      <c r="AC174" s="1">
        <v>100</v>
      </c>
      <c r="AD174" s="1">
        <v>100</v>
      </c>
      <c r="AE174" s="1">
        <v>150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20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8</v>
      </c>
      <c r="BB174" s="1">
        <v>0</v>
      </c>
      <c r="BC174" s="1">
        <v>0</v>
      </c>
      <c r="BD174" s="1">
        <v>1</v>
      </c>
      <c r="BE174" s="1">
        <v>255</v>
      </c>
      <c r="BF174" s="1">
        <v>0</v>
      </c>
      <c r="BG174" s="1">
        <v>255</v>
      </c>
      <c r="BH174" s="1">
        <v>0</v>
      </c>
      <c r="BI174" s="1">
        <v>255</v>
      </c>
      <c r="BJ174" s="1">
        <v>255</v>
      </c>
      <c r="BK174" s="1">
        <v>0</v>
      </c>
      <c r="BL174" s="1">
        <v>0</v>
      </c>
      <c r="BM174" s="1" t="b">
        <v>0</v>
      </c>
      <c r="BN174" s="1" t="b">
        <v>0</v>
      </c>
      <c r="BO174" s="1" t="b">
        <v>0</v>
      </c>
      <c r="BP174" s="1" t="b">
        <v>0</v>
      </c>
      <c r="BQ174" s="1" t="b">
        <v>0</v>
      </c>
      <c r="BR174" s="1" t="b">
        <v>0</v>
      </c>
      <c r="BS174" s="1" t="b">
        <v>0</v>
      </c>
      <c r="BT174" s="1" t="b">
        <v>0</v>
      </c>
      <c r="BU174" s="1" t="s">
        <v>3264</v>
      </c>
      <c r="BV174" s="1" t="s">
        <v>3265</v>
      </c>
    </row>
    <row r="175" spans="1:74" ht="15.75" customHeight="1" x14ac:dyDescent="0.2">
      <c r="A175" s="1">
        <v>2000210</v>
      </c>
      <c r="B175" s="17" t="s">
        <v>3266</v>
      </c>
      <c r="C175" s="1">
        <v>0.5</v>
      </c>
      <c r="D175" s="1">
        <v>0</v>
      </c>
      <c r="E175" s="1">
        <v>0</v>
      </c>
      <c r="F175" s="1">
        <v>0</v>
      </c>
      <c r="G175" s="1">
        <v>0.48</v>
      </c>
      <c r="H175" s="1">
        <v>0.08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100</v>
      </c>
      <c r="O175" s="1">
        <v>-1</v>
      </c>
      <c r="P175" s="1">
        <v>-1</v>
      </c>
      <c r="Q175" s="1">
        <v>-1</v>
      </c>
      <c r="R175" s="1">
        <v>-1</v>
      </c>
      <c r="S175" s="1">
        <v>-1</v>
      </c>
      <c r="T175" s="1">
        <v>-1</v>
      </c>
      <c r="U175" s="1">
        <v>-1</v>
      </c>
      <c r="V175" s="1">
        <v>0</v>
      </c>
      <c r="W175" s="1">
        <v>120</v>
      </c>
      <c r="X175" s="1">
        <v>120</v>
      </c>
      <c r="Y175" s="1">
        <v>120</v>
      </c>
      <c r="Z175" s="1">
        <v>120</v>
      </c>
      <c r="AA175" s="1">
        <v>200</v>
      </c>
      <c r="AB175" s="1">
        <v>300</v>
      </c>
      <c r="AC175" s="1">
        <v>100</v>
      </c>
      <c r="AD175" s="1">
        <v>100</v>
      </c>
      <c r="AE175" s="1">
        <v>150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20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8</v>
      </c>
      <c r="BB175" s="1">
        <v>0</v>
      </c>
      <c r="BC175" s="1">
        <v>0</v>
      </c>
      <c r="BD175" s="1">
        <v>1</v>
      </c>
      <c r="BE175" s="1">
        <v>255</v>
      </c>
      <c r="BF175" s="1">
        <v>0</v>
      </c>
      <c r="BG175" s="1">
        <v>255</v>
      </c>
      <c r="BH175" s="1">
        <v>0</v>
      </c>
      <c r="BI175" s="1">
        <v>255</v>
      </c>
      <c r="BJ175" s="1">
        <v>255</v>
      </c>
      <c r="BK175" s="1">
        <v>0</v>
      </c>
      <c r="BL175" s="1">
        <v>0</v>
      </c>
      <c r="BM175" s="1" t="b">
        <v>0</v>
      </c>
      <c r="BN175" s="1" t="b">
        <v>0</v>
      </c>
      <c r="BO175" s="1" t="b">
        <v>0</v>
      </c>
      <c r="BP175" s="1" t="b">
        <v>0</v>
      </c>
      <c r="BQ175" s="1" t="b">
        <v>0</v>
      </c>
      <c r="BR175" s="1" t="b">
        <v>0</v>
      </c>
      <c r="BS175" s="1" t="b">
        <v>0</v>
      </c>
      <c r="BT175" s="1" t="b">
        <v>0</v>
      </c>
      <c r="BU175" s="1" t="s">
        <v>3266</v>
      </c>
      <c r="BV175" s="1" t="s">
        <v>3267</v>
      </c>
    </row>
    <row r="176" spans="1:74" ht="15.75" customHeight="1" x14ac:dyDescent="0.2">
      <c r="A176" s="1">
        <v>2000220</v>
      </c>
      <c r="B176" s="17" t="s">
        <v>3268</v>
      </c>
      <c r="C176" s="1">
        <v>0.4</v>
      </c>
      <c r="D176" s="1">
        <v>0</v>
      </c>
      <c r="E176" s="1">
        <v>0</v>
      </c>
      <c r="F176" s="1">
        <v>0</v>
      </c>
      <c r="G176" s="1">
        <v>0.48</v>
      </c>
      <c r="H176" s="1">
        <v>0.08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100</v>
      </c>
      <c r="O176" s="1">
        <v>-1</v>
      </c>
      <c r="P176" s="1">
        <v>-1</v>
      </c>
      <c r="Q176" s="1">
        <v>-1</v>
      </c>
      <c r="R176" s="1">
        <v>-1</v>
      </c>
      <c r="S176" s="1">
        <v>-1</v>
      </c>
      <c r="T176" s="1">
        <v>-1</v>
      </c>
      <c r="U176" s="1">
        <v>-1</v>
      </c>
      <c r="V176" s="1">
        <v>0</v>
      </c>
      <c r="W176" s="1">
        <v>120</v>
      </c>
      <c r="X176" s="1">
        <v>120</v>
      </c>
      <c r="Y176" s="1">
        <v>120</v>
      </c>
      <c r="Z176" s="1">
        <v>120</v>
      </c>
      <c r="AA176" s="1">
        <v>200</v>
      </c>
      <c r="AB176" s="1">
        <v>300</v>
      </c>
      <c r="AC176" s="1">
        <v>100</v>
      </c>
      <c r="AD176" s="1">
        <v>100</v>
      </c>
      <c r="AE176" s="1">
        <v>150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20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8</v>
      </c>
      <c r="BB176" s="1">
        <v>0</v>
      </c>
      <c r="BC176" s="1">
        <v>0</v>
      </c>
      <c r="BD176" s="1">
        <v>1</v>
      </c>
      <c r="BE176" s="1">
        <v>255</v>
      </c>
      <c r="BF176" s="1">
        <v>0</v>
      </c>
      <c r="BG176" s="1">
        <v>255</v>
      </c>
      <c r="BH176" s="1">
        <v>0</v>
      </c>
      <c r="BI176" s="1">
        <v>255</v>
      </c>
      <c r="BJ176" s="1">
        <v>255</v>
      </c>
      <c r="BK176" s="1">
        <v>0</v>
      </c>
      <c r="BL176" s="1">
        <v>0</v>
      </c>
      <c r="BM176" s="1" t="b">
        <v>0</v>
      </c>
      <c r="BN176" s="1" t="b">
        <v>0</v>
      </c>
      <c r="BO176" s="1" t="b">
        <v>0</v>
      </c>
      <c r="BP176" s="1" t="b">
        <v>0</v>
      </c>
      <c r="BQ176" s="1" t="b">
        <v>0</v>
      </c>
      <c r="BR176" s="1" t="b">
        <v>0</v>
      </c>
      <c r="BS176" s="1" t="b">
        <v>0</v>
      </c>
      <c r="BT176" s="1" t="b">
        <v>0</v>
      </c>
      <c r="BU176" s="1" t="s">
        <v>3268</v>
      </c>
      <c r="BV176" s="1" t="s">
        <v>3269</v>
      </c>
    </row>
    <row r="177" spans="1:74" ht="15.75" customHeight="1" x14ac:dyDescent="0.2">
      <c r="A177" s="1">
        <v>2000230</v>
      </c>
      <c r="B177" s="17" t="s">
        <v>3270</v>
      </c>
      <c r="C177" s="1">
        <v>0.4</v>
      </c>
      <c r="D177" s="1">
        <v>0</v>
      </c>
      <c r="E177" s="1">
        <v>0</v>
      </c>
      <c r="F177" s="1">
        <v>0</v>
      </c>
      <c r="G177" s="1">
        <v>1</v>
      </c>
      <c r="H177" s="1">
        <v>0.08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100</v>
      </c>
      <c r="O177" s="1">
        <v>-1</v>
      </c>
      <c r="P177" s="1">
        <v>-1</v>
      </c>
      <c r="Q177" s="1">
        <v>-1</v>
      </c>
      <c r="R177" s="1">
        <v>-1</v>
      </c>
      <c r="S177" s="1">
        <v>-1</v>
      </c>
      <c r="T177" s="1">
        <v>-1</v>
      </c>
      <c r="U177" s="1">
        <v>-1</v>
      </c>
      <c r="V177" s="1">
        <v>0</v>
      </c>
      <c r="W177" s="1">
        <v>155</v>
      </c>
      <c r="X177" s="1">
        <v>155</v>
      </c>
      <c r="Y177" s="1">
        <v>155</v>
      </c>
      <c r="Z177" s="1">
        <v>155</v>
      </c>
      <c r="AA177" s="1">
        <v>200</v>
      </c>
      <c r="AB177" s="1">
        <v>9900</v>
      </c>
      <c r="AC177" s="1">
        <v>100</v>
      </c>
      <c r="AD177" s="1">
        <v>100</v>
      </c>
      <c r="AE177" s="1">
        <v>150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20</v>
      </c>
      <c r="AP177" s="1">
        <v>0</v>
      </c>
      <c r="AQ177" s="1">
        <v>0</v>
      </c>
      <c r="AR177" s="1">
        <v>1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2</v>
      </c>
      <c r="BB177" s="1">
        <v>0</v>
      </c>
      <c r="BC177" s="1">
        <v>0</v>
      </c>
      <c r="BD177" s="1">
        <v>3</v>
      </c>
      <c r="BE177" s="1">
        <v>255</v>
      </c>
      <c r="BF177" s="1">
        <v>2</v>
      </c>
      <c r="BG177" s="1">
        <v>255</v>
      </c>
      <c r="BH177" s="1">
        <v>0</v>
      </c>
      <c r="BI177" s="1">
        <v>255</v>
      </c>
      <c r="BJ177" s="1">
        <v>255</v>
      </c>
      <c r="BK177" s="1">
        <v>0</v>
      </c>
      <c r="BL177" s="1">
        <v>1</v>
      </c>
      <c r="BM177" s="1" t="b">
        <v>0</v>
      </c>
      <c r="BN177" s="1" t="b">
        <v>0</v>
      </c>
      <c r="BO177" s="1" t="b">
        <v>0</v>
      </c>
      <c r="BP177" s="1" t="b">
        <v>0</v>
      </c>
      <c r="BQ177" s="1" t="b">
        <v>0</v>
      </c>
      <c r="BR177" s="1" t="b">
        <v>0</v>
      </c>
      <c r="BS177" s="1" t="b">
        <v>0</v>
      </c>
      <c r="BT177" s="1" t="b">
        <v>0</v>
      </c>
      <c r="BU177" s="1" t="s">
        <v>3270</v>
      </c>
      <c r="BV177" s="1" t="s">
        <v>3271</v>
      </c>
    </row>
    <row r="178" spans="1:74" ht="15.75" customHeight="1" x14ac:dyDescent="0.2">
      <c r="A178" s="1">
        <v>2000240</v>
      </c>
      <c r="B178" s="17" t="s">
        <v>3272</v>
      </c>
      <c r="C178" s="1">
        <v>0.8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130</v>
      </c>
      <c r="O178" s="1">
        <v>-1</v>
      </c>
      <c r="P178" s="1">
        <v>-1</v>
      </c>
      <c r="Q178" s="1">
        <v>-1</v>
      </c>
      <c r="R178" s="1">
        <v>-1</v>
      </c>
      <c r="S178" s="1">
        <v>-1</v>
      </c>
      <c r="T178" s="1">
        <v>-1</v>
      </c>
      <c r="U178" s="1">
        <v>-1</v>
      </c>
      <c r="V178" s="1">
        <v>0</v>
      </c>
      <c r="W178" s="1">
        <v>155</v>
      </c>
      <c r="X178" s="1">
        <v>155</v>
      </c>
      <c r="Y178" s="1">
        <v>155</v>
      </c>
      <c r="Z178" s="1">
        <v>155</v>
      </c>
      <c r="AA178" s="1">
        <v>200</v>
      </c>
      <c r="AB178" s="1">
        <v>9900</v>
      </c>
      <c r="AC178" s="1">
        <v>100</v>
      </c>
      <c r="AD178" s="1">
        <v>100</v>
      </c>
      <c r="AE178" s="1">
        <v>150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20</v>
      </c>
      <c r="AP178" s="1">
        <v>0</v>
      </c>
      <c r="AQ178" s="1">
        <v>0</v>
      </c>
      <c r="AR178" s="1">
        <v>1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6</v>
      </c>
      <c r="BB178" s="1">
        <v>0</v>
      </c>
      <c r="BC178" s="1">
        <v>0</v>
      </c>
      <c r="BD178" s="1">
        <v>3</v>
      </c>
      <c r="BE178" s="1">
        <v>255</v>
      </c>
      <c r="BF178" s="1">
        <v>2</v>
      </c>
      <c r="BG178" s="1">
        <v>255</v>
      </c>
      <c r="BH178" s="1">
        <v>0</v>
      </c>
      <c r="BI178" s="1">
        <v>255</v>
      </c>
      <c r="BJ178" s="1">
        <v>255</v>
      </c>
      <c r="BK178" s="1">
        <v>0</v>
      </c>
      <c r="BL178" s="1">
        <v>1</v>
      </c>
      <c r="BM178" s="1" t="b">
        <v>0</v>
      </c>
      <c r="BN178" s="1" t="b">
        <v>0</v>
      </c>
      <c r="BO178" s="1" t="b">
        <v>0</v>
      </c>
      <c r="BP178" s="1" t="b">
        <v>0</v>
      </c>
      <c r="BQ178" s="1" t="b">
        <v>0</v>
      </c>
      <c r="BR178" s="1" t="b">
        <v>0</v>
      </c>
      <c r="BS178" s="1" t="b">
        <v>0</v>
      </c>
      <c r="BT178" s="1" t="b">
        <v>0</v>
      </c>
      <c r="BU178" s="1" t="s">
        <v>3272</v>
      </c>
      <c r="BV178" s="1" t="s">
        <v>3273</v>
      </c>
    </row>
    <row r="179" spans="1:74" ht="15.75" customHeight="1" x14ac:dyDescent="0.2">
      <c r="A179" s="1">
        <v>2000250</v>
      </c>
      <c r="B179" s="17" t="s">
        <v>3274</v>
      </c>
      <c r="C179" s="1">
        <v>0.6</v>
      </c>
      <c r="D179" s="1">
        <v>0</v>
      </c>
      <c r="E179" s="1">
        <v>0</v>
      </c>
      <c r="F179" s="1">
        <v>0</v>
      </c>
      <c r="G179" s="1">
        <v>1</v>
      </c>
      <c r="H179" s="1">
        <v>0.08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130</v>
      </c>
      <c r="O179" s="1">
        <v>-1</v>
      </c>
      <c r="P179" s="1">
        <v>-1</v>
      </c>
      <c r="Q179" s="1">
        <v>-1</v>
      </c>
      <c r="R179" s="1">
        <v>-1</v>
      </c>
      <c r="S179" s="1">
        <v>-1</v>
      </c>
      <c r="T179" s="1">
        <v>-1</v>
      </c>
      <c r="U179" s="1">
        <v>-1</v>
      </c>
      <c r="V179" s="1">
        <v>0</v>
      </c>
      <c r="W179" s="1">
        <v>155</v>
      </c>
      <c r="X179" s="1">
        <v>155</v>
      </c>
      <c r="Y179" s="1">
        <v>155</v>
      </c>
      <c r="Z179" s="1">
        <v>155</v>
      </c>
      <c r="AA179" s="1">
        <v>200</v>
      </c>
      <c r="AB179" s="1">
        <v>9900</v>
      </c>
      <c r="AC179" s="1">
        <v>100</v>
      </c>
      <c r="AD179" s="1">
        <v>100</v>
      </c>
      <c r="AE179" s="1">
        <v>150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20</v>
      </c>
      <c r="AP179" s="1">
        <v>0</v>
      </c>
      <c r="AQ179" s="1">
        <v>0</v>
      </c>
      <c r="AR179" s="1">
        <v>1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2</v>
      </c>
      <c r="BB179" s="1">
        <v>0</v>
      </c>
      <c r="BC179" s="1">
        <v>0</v>
      </c>
      <c r="BD179" s="1">
        <v>3</v>
      </c>
      <c r="BE179" s="1">
        <v>255</v>
      </c>
      <c r="BF179" s="1">
        <v>2</v>
      </c>
      <c r="BG179" s="1">
        <v>255</v>
      </c>
      <c r="BH179" s="1">
        <v>0</v>
      </c>
      <c r="BI179" s="1">
        <v>255</v>
      </c>
      <c r="BJ179" s="1">
        <v>255</v>
      </c>
      <c r="BK179" s="1">
        <v>0</v>
      </c>
      <c r="BL179" s="1">
        <v>1</v>
      </c>
      <c r="BM179" s="1" t="b">
        <v>0</v>
      </c>
      <c r="BN179" s="1" t="b">
        <v>0</v>
      </c>
      <c r="BO179" s="1" t="b">
        <v>0</v>
      </c>
      <c r="BP179" s="1" t="b">
        <v>0</v>
      </c>
      <c r="BQ179" s="1" t="b">
        <v>0</v>
      </c>
      <c r="BR179" s="1" t="b">
        <v>0</v>
      </c>
      <c r="BS179" s="1" t="b">
        <v>0</v>
      </c>
      <c r="BT179" s="1" t="b">
        <v>0</v>
      </c>
      <c r="BU179" s="1" t="s">
        <v>3274</v>
      </c>
      <c r="BV179" s="1" t="s">
        <v>3275</v>
      </c>
    </row>
    <row r="180" spans="1:74" ht="15.75" customHeight="1" x14ac:dyDescent="0.2">
      <c r="A180" s="1">
        <v>2000300</v>
      </c>
      <c r="B180" s="17" t="s">
        <v>3276</v>
      </c>
      <c r="C180" s="1">
        <v>0.3</v>
      </c>
      <c r="D180" s="1">
        <v>0.1</v>
      </c>
      <c r="E180" s="1">
        <v>0</v>
      </c>
      <c r="F180" s="1">
        <v>0</v>
      </c>
      <c r="G180" s="1">
        <v>0.8</v>
      </c>
      <c r="H180" s="1">
        <v>0.08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100</v>
      </c>
      <c r="O180" s="1">
        <v>120</v>
      </c>
      <c r="P180" s="1">
        <v>-1</v>
      </c>
      <c r="Q180" s="1">
        <v>-1</v>
      </c>
      <c r="R180" s="1">
        <v>130</v>
      </c>
      <c r="S180" s="1">
        <v>-1</v>
      </c>
      <c r="T180" s="1">
        <v>-1</v>
      </c>
      <c r="U180" s="1">
        <v>-1</v>
      </c>
      <c r="V180" s="1">
        <v>0</v>
      </c>
      <c r="W180" s="1">
        <v>150</v>
      </c>
      <c r="X180" s="1">
        <v>150</v>
      </c>
      <c r="Y180" s="1">
        <v>150</v>
      </c>
      <c r="Z180" s="1">
        <v>150</v>
      </c>
      <c r="AA180" s="1">
        <v>200</v>
      </c>
      <c r="AB180" s="1">
        <v>300</v>
      </c>
      <c r="AC180" s="1">
        <v>100</v>
      </c>
      <c r="AD180" s="1">
        <v>100</v>
      </c>
      <c r="AE180" s="1">
        <v>150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20</v>
      </c>
      <c r="AP180" s="1">
        <v>0</v>
      </c>
      <c r="AQ180" s="1">
        <v>0</v>
      </c>
      <c r="AR180" s="1">
        <v>0</v>
      </c>
      <c r="AS180" s="1">
        <v>0</v>
      </c>
      <c r="AT180" s="1">
        <v>2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0</v>
      </c>
      <c r="BC180" s="1">
        <v>0</v>
      </c>
      <c r="BD180" s="1">
        <v>3</v>
      </c>
      <c r="BE180" s="1">
        <v>255</v>
      </c>
      <c r="BF180" s="1">
        <v>2</v>
      </c>
      <c r="BG180" s="1">
        <v>255</v>
      </c>
      <c r="BH180" s="1">
        <v>0</v>
      </c>
      <c r="BI180" s="1">
        <v>255</v>
      </c>
      <c r="BJ180" s="1">
        <v>255</v>
      </c>
      <c r="BK180" s="1">
        <v>0</v>
      </c>
      <c r="BL180" s="1">
        <v>0</v>
      </c>
      <c r="BM180" s="1" t="b">
        <v>0</v>
      </c>
      <c r="BN180" s="1" t="b">
        <v>0</v>
      </c>
      <c r="BO180" s="1" t="b">
        <v>0</v>
      </c>
      <c r="BP180" s="1" t="b">
        <v>0</v>
      </c>
      <c r="BQ180" s="1" t="b">
        <v>0</v>
      </c>
      <c r="BR180" s="1" t="b">
        <v>0</v>
      </c>
      <c r="BS180" s="1" t="b">
        <v>0</v>
      </c>
      <c r="BT180" s="1" t="b">
        <v>0</v>
      </c>
      <c r="BU180" s="1" t="s">
        <v>3276</v>
      </c>
      <c r="BV180" s="1" t="s">
        <v>3277</v>
      </c>
    </row>
    <row r="181" spans="1:74" ht="15.75" customHeight="1" x14ac:dyDescent="0.2">
      <c r="A181" s="1">
        <v>2000310</v>
      </c>
      <c r="B181" s="17" t="s">
        <v>3278</v>
      </c>
      <c r="C181" s="1">
        <v>0.3</v>
      </c>
      <c r="D181" s="1">
        <v>0.1</v>
      </c>
      <c r="E181" s="1">
        <v>0</v>
      </c>
      <c r="F181" s="1">
        <v>0</v>
      </c>
      <c r="G181" s="1">
        <v>0.8</v>
      </c>
      <c r="H181" s="1">
        <v>0.08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100</v>
      </c>
      <c r="O181" s="1">
        <v>120</v>
      </c>
      <c r="P181" s="1">
        <v>-1</v>
      </c>
      <c r="Q181" s="1">
        <v>-1</v>
      </c>
      <c r="R181" s="1">
        <v>130</v>
      </c>
      <c r="S181" s="1">
        <v>-1</v>
      </c>
      <c r="T181" s="1">
        <v>-1</v>
      </c>
      <c r="U181" s="1">
        <v>-1</v>
      </c>
      <c r="V181" s="1">
        <v>0</v>
      </c>
      <c r="W181" s="1">
        <v>150</v>
      </c>
      <c r="X181" s="1">
        <v>150</v>
      </c>
      <c r="Y181" s="1">
        <v>150</v>
      </c>
      <c r="Z181" s="1">
        <v>150</v>
      </c>
      <c r="AA181" s="1">
        <v>200</v>
      </c>
      <c r="AB181" s="1">
        <v>300</v>
      </c>
      <c r="AC181" s="1">
        <v>100</v>
      </c>
      <c r="AD181" s="1">
        <v>100</v>
      </c>
      <c r="AE181" s="1">
        <v>150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20</v>
      </c>
      <c r="AP181" s="1">
        <v>0</v>
      </c>
      <c r="AQ181" s="1">
        <v>0</v>
      </c>
      <c r="AR181" s="1">
        <v>0</v>
      </c>
      <c r="AS181" s="1">
        <v>0</v>
      </c>
      <c r="AT181" s="1">
        <v>2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1</v>
      </c>
      <c r="BB181" s="1">
        <v>0</v>
      </c>
      <c r="BC181" s="1">
        <v>0</v>
      </c>
      <c r="BD181" s="1">
        <v>3</v>
      </c>
      <c r="BE181" s="1">
        <v>255</v>
      </c>
      <c r="BF181" s="1">
        <v>2</v>
      </c>
      <c r="BG181" s="1">
        <v>255</v>
      </c>
      <c r="BH181" s="1">
        <v>0</v>
      </c>
      <c r="BI181" s="1">
        <v>255</v>
      </c>
      <c r="BJ181" s="1">
        <v>255</v>
      </c>
      <c r="BK181" s="1">
        <v>0</v>
      </c>
      <c r="BL181" s="1">
        <v>0</v>
      </c>
      <c r="BM181" s="1" t="b">
        <v>0</v>
      </c>
      <c r="BN181" s="1" t="b">
        <v>0</v>
      </c>
      <c r="BO181" s="1" t="b">
        <v>0</v>
      </c>
      <c r="BP181" s="1" t="b">
        <v>0</v>
      </c>
      <c r="BQ181" s="1" t="b">
        <v>0</v>
      </c>
      <c r="BR181" s="1" t="b">
        <v>0</v>
      </c>
      <c r="BS181" s="1" t="b">
        <v>0</v>
      </c>
      <c r="BT181" s="1" t="b">
        <v>0</v>
      </c>
      <c r="BU181" s="1" t="s">
        <v>3278</v>
      </c>
      <c r="BV181" s="1" t="s">
        <v>3279</v>
      </c>
    </row>
    <row r="182" spans="1:74" ht="15.75" customHeight="1" x14ac:dyDescent="0.2">
      <c r="A182" s="1">
        <v>2000400</v>
      </c>
      <c r="B182" s="17" t="s">
        <v>3280</v>
      </c>
      <c r="C182" s="1">
        <v>0.4</v>
      </c>
      <c r="D182" s="1">
        <v>0</v>
      </c>
      <c r="E182" s="1">
        <v>0</v>
      </c>
      <c r="F182" s="1">
        <v>0</v>
      </c>
      <c r="G182" s="1">
        <v>0.5</v>
      </c>
      <c r="H182" s="1">
        <v>0.08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100</v>
      </c>
      <c r="O182" s="1">
        <v>-1</v>
      </c>
      <c r="P182" s="1">
        <v>-1</v>
      </c>
      <c r="Q182" s="1">
        <v>-1</v>
      </c>
      <c r="R182" s="1">
        <v>-1</v>
      </c>
      <c r="S182" s="1">
        <v>-1</v>
      </c>
      <c r="T182" s="1">
        <v>-1</v>
      </c>
      <c r="U182" s="1">
        <v>-1</v>
      </c>
      <c r="V182" s="1">
        <v>0</v>
      </c>
      <c r="W182" s="1">
        <v>100</v>
      </c>
      <c r="X182" s="1">
        <v>100</v>
      </c>
      <c r="Y182" s="1">
        <v>100</v>
      </c>
      <c r="Z182" s="1">
        <v>100</v>
      </c>
      <c r="AA182" s="1">
        <v>100</v>
      </c>
      <c r="AB182" s="1">
        <v>100</v>
      </c>
      <c r="AC182" s="1">
        <v>100</v>
      </c>
      <c r="AD182" s="1">
        <v>100</v>
      </c>
      <c r="AE182" s="1">
        <v>100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10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8</v>
      </c>
      <c r="BB182" s="1">
        <v>0</v>
      </c>
      <c r="BC182" s="1">
        <v>0</v>
      </c>
      <c r="BD182" s="1">
        <v>1</v>
      </c>
      <c r="BE182" s="1">
        <v>255</v>
      </c>
      <c r="BF182" s="1">
        <v>0</v>
      </c>
      <c r="BG182" s="1">
        <v>255</v>
      </c>
      <c r="BH182" s="1">
        <v>0</v>
      </c>
      <c r="BI182" s="1">
        <v>255</v>
      </c>
      <c r="BJ182" s="1">
        <v>255</v>
      </c>
      <c r="BK182" s="1">
        <v>0</v>
      </c>
      <c r="BL182" s="1">
        <v>0</v>
      </c>
      <c r="BM182" s="1" t="b">
        <v>0</v>
      </c>
      <c r="BN182" s="1" t="b">
        <v>0</v>
      </c>
      <c r="BO182" s="1" t="b">
        <v>0</v>
      </c>
      <c r="BP182" s="1" t="b">
        <v>0</v>
      </c>
      <c r="BQ182" s="1" t="b">
        <v>0</v>
      </c>
      <c r="BR182" s="1" t="b">
        <v>0</v>
      </c>
      <c r="BS182" s="1" t="b">
        <v>0</v>
      </c>
      <c r="BT182" s="1" t="b">
        <v>0</v>
      </c>
      <c r="BU182" s="1" t="s">
        <v>3280</v>
      </c>
      <c r="BV182" s="1" t="s">
        <v>3281</v>
      </c>
    </row>
    <row r="183" spans="1:74" ht="15.75" customHeight="1" x14ac:dyDescent="0.2">
      <c r="A183" s="1">
        <v>2000410</v>
      </c>
      <c r="B183" s="17" t="s">
        <v>3282</v>
      </c>
      <c r="C183" s="1">
        <v>0.5</v>
      </c>
      <c r="D183" s="1">
        <v>0</v>
      </c>
      <c r="E183" s="1">
        <v>0</v>
      </c>
      <c r="F183" s="1">
        <v>0</v>
      </c>
      <c r="G183" s="1">
        <v>1.47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5</v>
      </c>
      <c r="O183" s="1">
        <v>-1</v>
      </c>
      <c r="P183" s="1">
        <v>-1</v>
      </c>
      <c r="Q183" s="1">
        <v>-1</v>
      </c>
      <c r="R183" s="1">
        <v>-1</v>
      </c>
      <c r="S183" s="1">
        <v>-1</v>
      </c>
      <c r="T183" s="1">
        <v>-1</v>
      </c>
      <c r="U183" s="1">
        <v>-1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700</v>
      </c>
      <c r="AB183" s="1">
        <v>500</v>
      </c>
      <c r="AC183" s="1">
        <v>100</v>
      </c>
      <c r="AD183" s="1">
        <v>100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10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5</v>
      </c>
      <c r="BB183" s="1">
        <v>0</v>
      </c>
      <c r="BC183" s="1">
        <v>0</v>
      </c>
      <c r="BD183" s="1">
        <v>4</v>
      </c>
      <c r="BE183" s="1">
        <v>1</v>
      </c>
      <c r="BF183" s="1">
        <v>1</v>
      </c>
      <c r="BG183" s="1">
        <v>3</v>
      </c>
      <c r="BH183" s="1">
        <v>0</v>
      </c>
      <c r="BI183" s="1">
        <v>255</v>
      </c>
      <c r="BJ183" s="1">
        <v>255</v>
      </c>
      <c r="BK183" s="1">
        <v>1</v>
      </c>
      <c r="BL183" s="1">
        <v>0</v>
      </c>
      <c r="BM183" s="1" t="b">
        <v>0</v>
      </c>
      <c r="BN183" s="1" t="b">
        <v>0</v>
      </c>
      <c r="BO183" s="1" t="b">
        <v>1</v>
      </c>
      <c r="BP183" s="1" t="b">
        <v>0</v>
      </c>
      <c r="BQ183" s="1" t="b">
        <v>0</v>
      </c>
      <c r="BR183" s="1" t="b">
        <v>0</v>
      </c>
      <c r="BS183" s="1" t="b">
        <v>0</v>
      </c>
      <c r="BT183" s="1" t="b">
        <v>0</v>
      </c>
      <c r="BU183" s="1" t="s">
        <v>3282</v>
      </c>
      <c r="BV183" s="1" t="s">
        <v>3283</v>
      </c>
    </row>
    <row r="184" spans="1:74" ht="15.75" customHeight="1" x14ac:dyDescent="0.2">
      <c r="A184" s="1">
        <v>2000420</v>
      </c>
      <c r="B184" s="17" t="s">
        <v>3284</v>
      </c>
      <c r="C184" s="1">
        <v>0.5</v>
      </c>
      <c r="D184" s="1">
        <v>0</v>
      </c>
      <c r="E184" s="1">
        <v>0</v>
      </c>
      <c r="F184" s="1">
        <v>0</v>
      </c>
      <c r="G184" s="1">
        <v>1.47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5</v>
      </c>
      <c r="O184" s="1">
        <v>-1</v>
      </c>
      <c r="P184" s="1">
        <v>-1</v>
      </c>
      <c r="Q184" s="1">
        <v>-1</v>
      </c>
      <c r="R184" s="1">
        <v>-1</v>
      </c>
      <c r="S184" s="1">
        <v>-1</v>
      </c>
      <c r="T184" s="1">
        <v>-1</v>
      </c>
      <c r="U184" s="1">
        <v>-1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700</v>
      </c>
      <c r="AB184" s="1">
        <v>500</v>
      </c>
      <c r="AC184" s="1">
        <v>100</v>
      </c>
      <c r="AD184" s="1">
        <v>100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10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5</v>
      </c>
      <c r="BB184" s="1">
        <v>0</v>
      </c>
      <c r="BC184" s="1">
        <v>0</v>
      </c>
      <c r="BD184" s="1">
        <v>4</v>
      </c>
      <c r="BE184" s="1">
        <v>1</v>
      </c>
      <c r="BF184" s="1">
        <v>1</v>
      </c>
      <c r="BG184" s="1">
        <v>3</v>
      </c>
      <c r="BH184" s="1">
        <v>0</v>
      </c>
      <c r="BI184" s="1">
        <v>255</v>
      </c>
      <c r="BJ184" s="1">
        <v>255</v>
      </c>
      <c r="BK184" s="1">
        <v>1</v>
      </c>
      <c r="BL184" s="1">
        <v>0</v>
      </c>
      <c r="BM184" s="1" t="b">
        <v>0</v>
      </c>
      <c r="BN184" s="1" t="b">
        <v>0</v>
      </c>
      <c r="BO184" s="1" t="b">
        <v>1</v>
      </c>
      <c r="BP184" s="1" t="b">
        <v>0</v>
      </c>
      <c r="BQ184" s="1" t="b">
        <v>0</v>
      </c>
      <c r="BR184" s="1" t="b">
        <v>0</v>
      </c>
      <c r="BS184" s="1" t="b">
        <v>0</v>
      </c>
      <c r="BT184" s="1" t="b">
        <v>0</v>
      </c>
      <c r="BU184" s="1" t="s">
        <v>3284</v>
      </c>
      <c r="BV184" s="1" t="s">
        <v>3285</v>
      </c>
    </row>
    <row r="185" spans="1:74" ht="15.75" customHeight="1" x14ac:dyDescent="0.2">
      <c r="A185" s="1">
        <v>2000430</v>
      </c>
      <c r="B185" s="17" t="s">
        <v>3286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-1</v>
      </c>
      <c r="O185" s="1">
        <v>-1</v>
      </c>
      <c r="P185" s="1">
        <v>-1</v>
      </c>
      <c r="Q185" s="1">
        <v>-1</v>
      </c>
      <c r="R185" s="1">
        <v>-1</v>
      </c>
      <c r="S185" s="1">
        <v>-1</v>
      </c>
      <c r="T185" s="1">
        <v>-1</v>
      </c>
      <c r="U185" s="1">
        <v>-1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100</v>
      </c>
      <c r="AC185" s="1">
        <v>100</v>
      </c>
      <c r="AD185" s="1">
        <v>100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4</v>
      </c>
      <c r="BE185" s="1">
        <v>1</v>
      </c>
      <c r="BF185" s="1">
        <v>0</v>
      </c>
      <c r="BG185" s="1">
        <v>255</v>
      </c>
      <c r="BH185" s="1">
        <v>0</v>
      </c>
      <c r="BI185" s="1">
        <v>255</v>
      </c>
      <c r="BJ185" s="1">
        <v>255</v>
      </c>
      <c r="BK185" s="1">
        <v>0</v>
      </c>
      <c r="BL185" s="1">
        <v>0</v>
      </c>
      <c r="BM185" s="1" t="b">
        <v>0</v>
      </c>
      <c r="BN185" s="1" t="b">
        <v>0</v>
      </c>
      <c r="BO185" s="1" t="b">
        <v>0</v>
      </c>
      <c r="BP185" s="1" t="b">
        <v>0</v>
      </c>
      <c r="BQ185" s="1" t="b">
        <v>0</v>
      </c>
      <c r="BR185" s="1" t="b">
        <v>0</v>
      </c>
      <c r="BS185" s="1" t="b">
        <v>0</v>
      </c>
      <c r="BT185" s="1" t="b">
        <v>0</v>
      </c>
      <c r="BU185" s="1" t="s">
        <v>3286</v>
      </c>
      <c r="BV185" s="1" t="s">
        <v>3287</v>
      </c>
    </row>
    <row r="186" spans="1:74" ht="15.75" customHeight="1" x14ac:dyDescent="0.2">
      <c r="A186" s="1">
        <v>2000440</v>
      </c>
      <c r="B186" s="17" t="s">
        <v>3288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-1</v>
      </c>
      <c r="O186" s="1">
        <v>-1</v>
      </c>
      <c r="P186" s="1">
        <v>-1</v>
      </c>
      <c r="Q186" s="1">
        <v>-1</v>
      </c>
      <c r="R186" s="1">
        <v>-1</v>
      </c>
      <c r="S186" s="1">
        <v>-1</v>
      </c>
      <c r="T186" s="1">
        <v>-1</v>
      </c>
      <c r="U186" s="1">
        <v>-1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100</v>
      </c>
      <c r="AC186" s="1">
        <v>100</v>
      </c>
      <c r="AD186" s="1">
        <v>100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4</v>
      </c>
      <c r="BE186" s="1">
        <v>1</v>
      </c>
      <c r="BF186" s="1">
        <v>0</v>
      </c>
      <c r="BG186" s="1">
        <v>255</v>
      </c>
      <c r="BH186" s="1">
        <v>0</v>
      </c>
      <c r="BI186" s="1">
        <v>255</v>
      </c>
      <c r="BJ186" s="1">
        <v>255</v>
      </c>
      <c r="BK186" s="1">
        <v>0</v>
      </c>
      <c r="BL186" s="1">
        <v>0</v>
      </c>
      <c r="BM186" s="1" t="b">
        <v>0</v>
      </c>
      <c r="BN186" s="1" t="b">
        <v>0</v>
      </c>
      <c r="BO186" s="1" t="b">
        <v>0</v>
      </c>
      <c r="BP186" s="1" t="b">
        <v>0</v>
      </c>
      <c r="BQ186" s="1" t="b">
        <v>0</v>
      </c>
      <c r="BR186" s="1" t="b">
        <v>0</v>
      </c>
      <c r="BS186" s="1" t="b">
        <v>0</v>
      </c>
      <c r="BT186" s="1" t="b">
        <v>0</v>
      </c>
      <c r="BU186" s="1" t="s">
        <v>3288</v>
      </c>
      <c r="BV186" s="1" t="s">
        <v>3289</v>
      </c>
    </row>
    <row r="187" spans="1:74" ht="15.75" customHeight="1" x14ac:dyDescent="0.2">
      <c r="A187" s="1">
        <v>2000450</v>
      </c>
      <c r="B187" s="17" t="s">
        <v>3290</v>
      </c>
      <c r="C187" s="1">
        <v>0.55000000000000004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131</v>
      </c>
      <c r="O187" s="1">
        <v>-1</v>
      </c>
      <c r="P187" s="1">
        <v>-1</v>
      </c>
      <c r="Q187" s="1">
        <v>-1</v>
      </c>
      <c r="R187" s="1">
        <v>-1</v>
      </c>
      <c r="S187" s="1">
        <v>-1</v>
      </c>
      <c r="T187" s="1">
        <v>-1</v>
      </c>
      <c r="U187" s="1">
        <v>-1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100</v>
      </c>
      <c r="AC187" s="1">
        <v>0</v>
      </c>
      <c r="AD187" s="1">
        <v>100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4</v>
      </c>
      <c r="BE187" s="1">
        <v>1</v>
      </c>
      <c r="BF187" s="1">
        <v>0</v>
      </c>
      <c r="BG187" s="1">
        <v>255</v>
      </c>
      <c r="BH187" s="1">
        <v>0</v>
      </c>
      <c r="BI187" s="1">
        <v>255</v>
      </c>
      <c r="BJ187" s="1">
        <v>255</v>
      </c>
      <c r="BK187" s="1">
        <v>1</v>
      </c>
      <c r="BL187" s="1">
        <v>0</v>
      </c>
      <c r="BM187" s="1" t="b">
        <v>0</v>
      </c>
      <c r="BN187" s="1" t="b">
        <v>0</v>
      </c>
      <c r="BO187" s="1" t="b">
        <v>0</v>
      </c>
      <c r="BP187" s="1" t="b">
        <v>0</v>
      </c>
      <c r="BQ187" s="1" t="b">
        <v>0</v>
      </c>
      <c r="BR187" s="1" t="b">
        <v>0</v>
      </c>
      <c r="BS187" s="1" t="b">
        <v>0</v>
      </c>
      <c r="BT187" s="1" t="b">
        <v>0</v>
      </c>
      <c r="BU187" s="1" t="s">
        <v>3291</v>
      </c>
      <c r="BV187" s="1" t="s">
        <v>3292</v>
      </c>
    </row>
    <row r="188" spans="1:74" ht="15.75" customHeight="1" x14ac:dyDescent="0.2">
      <c r="A188" s="1">
        <v>2000490</v>
      </c>
      <c r="B188" s="17" t="s">
        <v>3293</v>
      </c>
      <c r="C188" s="1">
        <v>0.4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100</v>
      </c>
      <c r="O188" s="1">
        <v>-1</v>
      </c>
      <c r="P188" s="1">
        <v>-1</v>
      </c>
      <c r="Q188" s="1">
        <v>-1</v>
      </c>
      <c r="R188" s="1">
        <v>-1</v>
      </c>
      <c r="S188" s="1">
        <v>-1</v>
      </c>
      <c r="T188" s="1">
        <v>-1</v>
      </c>
      <c r="U188" s="1">
        <v>-1</v>
      </c>
      <c r="V188" s="1">
        <v>0</v>
      </c>
      <c r="W188" s="1">
        <v>400</v>
      </c>
      <c r="X188" s="1">
        <v>400</v>
      </c>
      <c r="Y188" s="1">
        <v>400</v>
      </c>
      <c r="Z188" s="1">
        <v>400</v>
      </c>
      <c r="AA188" s="1">
        <v>100</v>
      </c>
      <c r="AB188" s="1">
        <v>9900</v>
      </c>
      <c r="AC188" s="1">
        <v>100</v>
      </c>
      <c r="AD188" s="1">
        <v>100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10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3</v>
      </c>
      <c r="BE188" s="1">
        <v>255</v>
      </c>
      <c r="BF188" s="1">
        <v>2</v>
      </c>
      <c r="BG188" s="1">
        <v>255</v>
      </c>
      <c r="BH188" s="1">
        <v>0</v>
      </c>
      <c r="BI188" s="1">
        <v>255</v>
      </c>
      <c r="BJ188" s="1">
        <v>255</v>
      </c>
      <c r="BK188" s="1">
        <v>0</v>
      </c>
      <c r="BL188" s="1">
        <v>2</v>
      </c>
      <c r="BM188" s="1" t="b">
        <v>0</v>
      </c>
      <c r="BN188" s="1" t="b">
        <v>0</v>
      </c>
      <c r="BO188" s="1" t="b">
        <v>0</v>
      </c>
      <c r="BP188" s="1" t="b">
        <v>0</v>
      </c>
      <c r="BQ188" s="1" t="b">
        <v>0</v>
      </c>
      <c r="BR188" s="1" t="b">
        <v>0</v>
      </c>
      <c r="BS188" s="1" t="b">
        <v>0</v>
      </c>
      <c r="BT188" s="1" t="b">
        <v>0</v>
      </c>
      <c r="BU188" s="1" t="s">
        <v>3293</v>
      </c>
      <c r="BV188" s="1" t="s">
        <v>3294</v>
      </c>
    </row>
    <row r="189" spans="1:74" ht="15.75" customHeight="1" x14ac:dyDescent="0.2">
      <c r="A189" s="1">
        <v>2000500</v>
      </c>
      <c r="B189" s="17" t="s">
        <v>3295</v>
      </c>
      <c r="C189" s="1">
        <v>0.4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100</v>
      </c>
      <c r="O189" s="1">
        <v>-1</v>
      </c>
      <c r="P189" s="1">
        <v>-1</v>
      </c>
      <c r="Q189" s="1">
        <v>-1</v>
      </c>
      <c r="R189" s="1">
        <v>-1</v>
      </c>
      <c r="S189" s="1">
        <v>-1</v>
      </c>
      <c r="T189" s="1">
        <v>-1</v>
      </c>
      <c r="U189" s="1">
        <v>-1</v>
      </c>
      <c r="V189" s="1">
        <v>0</v>
      </c>
      <c r="W189" s="1">
        <v>250</v>
      </c>
      <c r="X189" s="1">
        <v>250</v>
      </c>
      <c r="Y189" s="1">
        <v>250</v>
      </c>
      <c r="Z189" s="1">
        <v>250</v>
      </c>
      <c r="AA189" s="1">
        <v>100</v>
      </c>
      <c r="AB189" s="1">
        <v>9900</v>
      </c>
      <c r="AC189" s="1">
        <v>100</v>
      </c>
      <c r="AD189" s="1">
        <v>100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10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3</v>
      </c>
      <c r="BE189" s="1">
        <v>255</v>
      </c>
      <c r="BF189" s="1">
        <v>2</v>
      </c>
      <c r="BG189" s="1">
        <v>255</v>
      </c>
      <c r="BH189" s="1">
        <v>0</v>
      </c>
      <c r="BI189" s="1">
        <v>255</v>
      </c>
      <c r="BJ189" s="1">
        <v>255</v>
      </c>
      <c r="BK189" s="1">
        <v>0</v>
      </c>
      <c r="BL189" s="1">
        <v>2</v>
      </c>
      <c r="BM189" s="1" t="b">
        <v>0</v>
      </c>
      <c r="BN189" s="1" t="b">
        <v>0</v>
      </c>
      <c r="BO189" s="1" t="b">
        <v>0</v>
      </c>
      <c r="BP189" s="1" t="b">
        <v>0</v>
      </c>
      <c r="BQ189" s="1" t="b">
        <v>0</v>
      </c>
      <c r="BR189" s="1" t="b">
        <v>0</v>
      </c>
      <c r="BS189" s="1" t="b">
        <v>0</v>
      </c>
      <c r="BT189" s="1" t="b">
        <v>0</v>
      </c>
      <c r="BU189" s="1" t="s">
        <v>3295</v>
      </c>
      <c r="BV189" s="1" t="s">
        <v>3296</v>
      </c>
    </row>
    <row r="190" spans="1:74" ht="15.75" customHeight="1" x14ac:dyDescent="0.2">
      <c r="A190" s="1">
        <v>2000505</v>
      </c>
      <c r="B190" s="17" t="s">
        <v>3297</v>
      </c>
      <c r="C190" s="1">
        <v>0.4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100</v>
      </c>
      <c r="O190" s="1">
        <v>-1</v>
      </c>
      <c r="P190" s="1">
        <v>-1</v>
      </c>
      <c r="Q190" s="1">
        <v>-1</v>
      </c>
      <c r="R190" s="1">
        <v>-1</v>
      </c>
      <c r="S190" s="1">
        <v>-1</v>
      </c>
      <c r="T190" s="1">
        <v>-1</v>
      </c>
      <c r="U190" s="1">
        <v>-1</v>
      </c>
      <c r="V190" s="1">
        <v>0</v>
      </c>
      <c r="W190" s="1">
        <v>250</v>
      </c>
      <c r="X190" s="1">
        <v>250</v>
      </c>
      <c r="Y190" s="1">
        <v>250</v>
      </c>
      <c r="Z190" s="1">
        <v>250</v>
      </c>
      <c r="AA190" s="1">
        <v>100</v>
      </c>
      <c r="AB190" s="1">
        <v>9900</v>
      </c>
      <c r="AC190" s="1">
        <v>100</v>
      </c>
      <c r="AD190" s="1">
        <v>100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10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3</v>
      </c>
      <c r="BE190" s="1">
        <v>255</v>
      </c>
      <c r="BF190" s="1">
        <v>2</v>
      </c>
      <c r="BG190" s="1">
        <v>255</v>
      </c>
      <c r="BH190" s="1">
        <v>0</v>
      </c>
      <c r="BI190" s="1">
        <v>255</v>
      </c>
      <c r="BJ190" s="1">
        <v>255</v>
      </c>
      <c r="BK190" s="1">
        <v>0</v>
      </c>
      <c r="BL190" s="1">
        <v>2</v>
      </c>
      <c r="BM190" s="1" t="b">
        <v>0</v>
      </c>
      <c r="BN190" s="1" t="b">
        <v>0</v>
      </c>
      <c r="BO190" s="1" t="b">
        <v>0</v>
      </c>
      <c r="BP190" s="1" t="b">
        <v>0</v>
      </c>
      <c r="BQ190" s="1" t="b">
        <v>0</v>
      </c>
      <c r="BR190" s="1" t="b">
        <v>0</v>
      </c>
      <c r="BS190" s="1" t="b">
        <v>0</v>
      </c>
      <c r="BT190" s="1" t="b">
        <v>0</v>
      </c>
      <c r="BU190" s="1" t="s">
        <v>3297</v>
      </c>
      <c r="BV190" s="1" t="s">
        <v>3298</v>
      </c>
    </row>
    <row r="191" spans="1:74" ht="15.75" customHeight="1" x14ac:dyDescent="0.2">
      <c r="A191" s="1">
        <v>2000510</v>
      </c>
      <c r="B191" s="17" t="s">
        <v>3299</v>
      </c>
      <c r="C191" s="1">
        <v>0.4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100</v>
      </c>
      <c r="O191" s="1">
        <v>-1</v>
      </c>
      <c r="P191" s="1">
        <v>-1</v>
      </c>
      <c r="Q191" s="1">
        <v>-1</v>
      </c>
      <c r="R191" s="1">
        <v>-1</v>
      </c>
      <c r="S191" s="1">
        <v>-1</v>
      </c>
      <c r="T191" s="1">
        <v>-1</v>
      </c>
      <c r="U191" s="1">
        <v>-1</v>
      </c>
      <c r="V191" s="1">
        <v>0</v>
      </c>
      <c r="W191" s="1">
        <v>300</v>
      </c>
      <c r="X191" s="1">
        <v>300</v>
      </c>
      <c r="Y191" s="1">
        <v>300</v>
      </c>
      <c r="Z191" s="1">
        <v>300</v>
      </c>
      <c r="AA191" s="1">
        <v>100</v>
      </c>
      <c r="AB191" s="1">
        <v>9900</v>
      </c>
      <c r="AC191" s="1">
        <v>100</v>
      </c>
      <c r="AD191" s="1">
        <v>100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10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3</v>
      </c>
      <c r="BE191" s="1">
        <v>255</v>
      </c>
      <c r="BF191" s="1">
        <v>2</v>
      </c>
      <c r="BG191" s="1">
        <v>255</v>
      </c>
      <c r="BH191" s="1">
        <v>0</v>
      </c>
      <c r="BI191" s="1">
        <v>255</v>
      </c>
      <c r="BJ191" s="1">
        <v>255</v>
      </c>
      <c r="BK191" s="1">
        <v>0</v>
      </c>
      <c r="BL191" s="1">
        <v>2</v>
      </c>
      <c r="BM191" s="1" t="b">
        <v>0</v>
      </c>
      <c r="BN191" s="1" t="b">
        <v>0</v>
      </c>
      <c r="BO191" s="1" t="b">
        <v>0</v>
      </c>
      <c r="BP191" s="1" t="b">
        <v>0</v>
      </c>
      <c r="BQ191" s="1" t="b">
        <v>0</v>
      </c>
      <c r="BR191" s="1" t="b">
        <v>0</v>
      </c>
      <c r="BS191" s="1" t="b">
        <v>0</v>
      </c>
      <c r="BT191" s="1" t="b">
        <v>0</v>
      </c>
      <c r="BU191" s="1" t="s">
        <v>3299</v>
      </c>
      <c r="BV191" s="1" t="s">
        <v>3300</v>
      </c>
    </row>
    <row r="192" spans="1:74" ht="15.75" customHeight="1" x14ac:dyDescent="0.2">
      <c r="A192" s="1">
        <v>2000515</v>
      </c>
      <c r="B192" s="17" t="s">
        <v>3301</v>
      </c>
      <c r="C192" s="1">
        <v>0.4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100</v>
      </c>
      <c r="O192" s="1">
        <v>-1</v>
      </c>
      <c r="P192" s="1">
        <v>-1</v>
      </c>
      <c r="Q192" s="1">
        <v>-1</v>
      </c>
      <c r="R192" s="1">
        <v>-1</v>
      </c>
      <c r="S192" s="1">
        <v>-1</v>
      </c>
      <c r="T192" s="1">
        <v>-1</v>
      </c>
      <c r="U192" s="1">
        <v>-1</v>
      </c>
      <c r="V192" s="1">
        <v>0</v>
      </c>
      <c r="W192" s="1">
        <v>60</v>
      </c>
      <c r="X192" s="1">
        <v>60</v>
      </c>
      <c r="Y192" s="1">
        <v>60</v>
      </c>
      <c r="Z192" s="1">
        <v>60</v>
      </c>
      <c r="AA192" s="1">
        <v>100</v>
      </c>
      <c r="AB192" s="1">
        <v>9900</v>
      </c>
      <c r="AC192" s="1">
        <v>100</v>
      </c>
      <c r="AD192" s="1">
        <v>100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10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3</v>
      </c>
      <c r="BE192" s="1">
        <v>255</v>
      </c>
      <c r="BF192" s="1">
        <v>2</v>
      </c>
      <c r="BG192" s="1">
        <v>255</v>
      </c>
      <c r="BH192" s="1">
        <v>0</v>
      </c>
      <c r="BI192" s="1">
        <v>255</v>
      </c>
      <c r="BJ192" s="1">
        <v>255</v>
      </c>
      <c r="BK192" s="1">
        <v>0</v>
      </c>
      <c r="BL192" s="1">
        <v>2</v>
      </c>
      <c r="BM192" s="1" t="b">
        <v>0</v>
      </c>
      <c r="BN192" s="1" t="b">
        <v>0</v>
      </c>
      <c r="BO192" s="1" t="b">
        <v>0</v>
      </c>
      <c r="BP192" s="1" t="b">
        <v>0</v>
      </c>
      <c r="BQ192" s="1" t="b">
        <v>0</v>
      </c>
      <c r="BR192" s="1" t="b">
        <v>0</v>
      </c>
      <c r="BS192" s="1" t="b">
        <v>0</v>
      </c>
      <c r="BT192" s="1" t="b">
        <v>0</v>
      </c>
      <c r="BU192" s="1" t="s">
        <v>3301</v>
      </c>
      <c r="BV192" s="1" t="s">
        <v>3302</v>
      </c>
    </row>
    <row r="193" spans="1:74" ht="15.75" customHeight="1" x14ac:dyDescent="0.2">
      <c r="A193" s="1">
        <v>2000516</v>
      </c>
      <c r="B193" s="17" t="s">
        <v>3303</v>
      </c>
      <c r="C193" s="1">
        <v>0.4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100</v>
      </c>
      <c r="O193" s="1">
        <v>-1</v>
      </c>
      <c r="P193" s="1">
        <v>-1</v>
      </c>
      <c r="Q193" s="1">
        <v>-1</v>
      </c>
      <c r="R193" s="1">
        <v>-1</v>
      </c>
      <c r="S193" s="1">
        <v>-1</v>
      </c>
      <c r="T193" s="1">
        <v>-1</v>
      </c>
      <c r="U193" s="1">
        <v>-1</v>
      </c>
      <c r="V193" s="1">
        <v>0</v>
      </c>
      <c r="W193" s="1">
        <v>290</v>
      </c>
      <c r="X193" s="1">
        <v>290</v>
      </c>
      <c r="Y193" s="1">
        <v>290</v>
      </c>
      <c r="Z193" s="1">
        <v>290</v>
      </c>
      <c r="AA193" s="1">
        <v>100</v>
      </c>
      <c r="AB193" s="1">
        <v>9900</v>
      </c>
      <c r="AC193" s="1">
        <v>100</v>
      </c>
      <c r="AD193" s="1">
        <v>100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10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3</v>
      </c>
      <c r="BE193" s="1">
        <v>255</v>
      </c>
      <c r="BF193" s="1">
        <v>2</v>
      </c>
      <c r="BG193" s="1">
        <v>255</v>
      </c>
      <c r="BH193" s="1">
        <v>0</v>
      </c>
      <c r="BI193" s="1">
        <v>255</v>
      </c>
      <c r="BJ193" s="1">
        <v>255</v>
      </c>
      <c r="BK193" s="1">
        <v>0</v>
      </c>
      <c r="BL193" s="1">
        <v>2</v>
      </c>
      <c r="BM193" s="1" t="b">
        <v>0</v>
      </c>
      <c r="BN193" s="1" t="b">
        <v>0</v>
      </c>
      <c r="BO193" s="1" t="b">
        <v>0</v>
      </c>
      <c r="BP193" s="1" t="b">
        <v>0</v>
      </c>
      <c r="BQ193" s="1" t="b">
        <v>0</v>
      </c>
      <c r="BR193" s="1" t="b">
        <v>0</v>
      </c>
      <c r="BS193" s="1" t="b">
        <v>0</v>
      </c>
      <c r="BT193" s="1" t="b">
        <v>0</v>
      </c>
      <c r="BU193" s="1" t="s">
        <v>3303</v>
      </c>
      <c r="BV193" s="1" t="s">
        <v>3304</v>
      </c>
    </row>
    <row r="194" spans="1:74" ht="15.75" customHeight="1" x14ac:dyDescent="0.2">
      <c r="A194" s="1">
        <v>2000520</v>
      </c>
      <c r="B194" s="17" t="s">
        <v>3305</v>
      </c>
      <c r="C194" s="1">
        <v>0.4</v>
      </c>
      <c r="D194" s="1">
        <v>0.01</v>
      </c>
      <c r="E194" s="1">
        <v>0</v>
      </c>
      <c r="F194" s="1">
        <v>0</v>
      </c>
      <c r="G194" s="1">
        <v>0.8</v>
      </c>
      <c r="H194" s="1">
        <v>0.08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100</v>
      </c>
      <c r="O194" s="1">
        <v>100</v>
      </c>
      <c r="P194" s="1">
        <v>-1</v>
      </c>
      <c r="Q194" s="1">
        <v>-1</v>
      </c>
      <c r="R194" s="1">
        <v>-1</v>
      </c>
      <c r="S194" s="1">
        <v>130</v>
      </c>
      <c r="T194" s="1">
        <v>-1</v>
      </c>
      <c r="U194" s="1">
        <v>-1</v>
      </c>
      <c r="V194" s="1">
        <v>0</v>
      </c>
      <c r="W194" s="1">
        <v>115</v>
      </c>
      <c r="X194" s="1">
        <v>115</v>
      </c>
      <c r="Y194" s="1">
        <v>115</v>
      </c>
      <c r="Z194" s="1">
        <v>115</v>
      </c>
      <c r="AA194" s="1">
        <v>150</v>
      </c>
      <c r="AB194" s="1">
        <v>100</v>
      </c>
      <c r="AC194" s="1">
        <v>100</v>
      </c>
      <c r="AD194" s="1">
        <v>100</v>
      </c>
      <c r="AE194" s="1">
        <v>110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10</v>
      </c>
      <c r="AP194" s="1">
        <v>0</v>
      </c>
      <c r="AQ194" s="1">
        <v>0</v>
      </c>
      <c r="AR194" s="1">
        <v>0</v>
      </c>
      <c r="AS194" s="1">
        <v>0</v>
      </c>
      <c r="AT194" s="1">
        <v>2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1</v>
      </c>
      <c r="BB194" s="1">
        <v>0</v>
      </c>
      <c r="BC194" s="1">
        <v>0</v>
      </c>
      <c r="BD194" s="1">
        <v>1</v>
      </c>
      <c r="BE194" s="1">
        <v>255</v>
      </c>
      <c r="BF194" s="1">
        <v>2</v>
      </c>
      <c r="BG194" s="1">
        <v>255</v>
      </c>
      <c r="BH194" s="1">
        <v>0</v>
      </c>
      <c r="BI194" s="1">
        <v>255</v>
      </c>
      <c r="BJ194" s="1">
        <v>255</v>
      </c>
      <c r="BK194" s="1">
        <v>0</v>
      </c>
      <c r="BL194" s="1">
        <v>0</v>
      </c>
      <c r="BM194" s="1" t="b">
        <v>0</v>
      </c>
      <c r="BN194" s="1" t="b">
        <v>0</v>
      </c>
      <c r="BO194" s="1" t="b">
        <v>0</v>
      </c>
      <c r="BP194" s="1" t="b">
        <v>0</v>
      </c>
      <c r="BQ194" s="1" t="b">
        <v>0</v>
      </c>
      <c r="BR194" s="1" t="b">
        <v>0</v>
      </c>
      <c r="BS194" s="1" t="b">
        <v>0</v>
      </c>
      <c r="BT194" s="1" t="b">
        <v>0</v>
      </c>
      <c r="BU194" s="1" t="s">
        <v>3305</v>
      </c>
      <c r="BV194" s="1" t="s">
        <v>3306</v>
      </c>
    </row>
    <row r="195" spans="1:74" ht="15.75" customHeight="1" x14ac:dyDescent="0.2">
      <c r="A195" s="1">
        <v>2000530</v>
      </c>
      <c r="B195" s="17" t="s">
        <v>3307</v>
      </c>
      <c r="C195" s="1">
        <v>0.4</v>
      </c>
      <c r="D195" s="1">
        <v>0.01</v>
      </c>
      <c r="E195" s="1">
        <v>0</v>
      </c>
      <c r="F195" s="1">
        <v>0</v>
      </c>
      <c r="G195" s="1">
        <v>0.8</v>
      </c>
      <c r="H195" s="1">
        <v>0.08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100</v>
      </c>
      <c r="O195" s="1">
        <v>130</v>
      </c>
      <c r="P195" s="1">
        <v>-1</v>
      </c>
      <c r="Q195" s="1">
        <v>-1</v>
      </c>
      <c r="R195" s="1">
        <v>-1</v>
      </c>
      <c r="S195" s="1">
        <v>-1</v>
      </c>
      <c r="T195" s="1">
        <v>-1</v>
      </c>
      <c r="U195" s="1">
        <v>-1</v>
      </c>
      <c r="V195" s="1">
        <v>0</v>
      </c>
      <c r="W195" s="1">
        <v>135</v>
      </c>
      <c r="X195" s="1">
        <v>135</v>
      </c>
      <c r="Y195" s="1">
        <v>135</v>
      </c>
      <c r="Z195" s="1">
        <v>135</v>
      </c>
      <c r="AA195" s="1">
        <v>250</v>
      </c>
      <c r="AB195" s="1">
        <v>300</v>
      </c>
      <c r="AC195" s="1">
        <v>100</v>
      </c>
      <c r="AD195" s="1">
        <v>100</v>
      </c>
      <c r="AE195" s="1">
        <v>160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20</v>
      </c>
      <c r="AP195" s="1">
        <v>0</v>
      </c>
      <c r="AQ195" s="1">
        <v>0</v>
      </c>
      <c r="AR195" s="1">
        <v>0</v>
      </c>
      <c r="AS195" s="1">
        <v>0</v>
      </c>
      <c r="AT195" s="1">
        <v>2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0</v>
      </c>
      <c r="BD195" s="1">
        <v>1</v>
      </c>
      <c r="BE195" s="1">
        <v>255</v>
      </c>
      <c r="BF195" s="1">
        <v>2</v>
      </c>
      <c r="BG195" s="1">
        <v>255</v>
      </c>
      <c r="BH195" s="1">
        <v>0</v>
      </c>
      <c r="BI195" s="1">
        <v>255</v>
      </c>
      <c r="BJ195" s="1">
        <v>255</v>
      </c>
      <c r="BK195" s="1">
        <v>0</v>
      </c>
      <c r="BL195" s="1">
        <v>0</v>
      </c>
      <c r="BM195" s="1" t="b">
        <v>0</v>
      </c>
      <c r="BN195" s="1" t="b">
        <v>0</v>
      </c>
      <c r="BO195" s="1" t="b">
        <v>0</v>
      </c>
      <c r="BP195" s="1" t="b">
        <v>0</v>
      </c>
      <c r="BQ195" s="1" t="b">
        <v>0</v>
      </c>
      <c r="BR195" s="1" t="b">
        <v>0</v>
      </c>
      <c r="BS195" s="1" t="b">
        <v>0</v>
      </c>
      <c r="BT195" s="1" t="b">
        <v>0</v>
      </c>
      <c r="BU195" s="1" t="s">
        <v>3307</v>
      </c>
      <c r="BV195" s="1" t="s">
        <v>3308</v>
      </c>
    </row>
    <row r="196" spans="1:74" ht="15.75" customHeight="1" x14ac:dyDescent="0.2">
      <c r="A196" s="1">
        <v>2000540</v>
      </c>
      <c r="B196" s="17" t="s">
        <v>3309</v>
      </c>
      <c r="C196" s="1">
        <v>0.35</v>
      </c>
      <c r="D196" s="1">
        <v>0</v>
      </c>
      <c r="E196" s="1">
        <v>0</v>
      </c>
      <c r="F196" s="1">
        <v>0</v>
      </c>
      <c r="G196" s="1">
        <v>0.5</v>
      </c>
      <c r="H196" s="1">
        <v>0.08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100</v>
      </c>
      <c r="O196" s="1">
        <v>-1</v>
      </c>
      <c r="P196" s="1">
        <v>-1</v>
      </c>
      <c r="Q196" s="1">
        <v>-1</v>
      </c>
      <c r="R196" s="1">
        <v>-1</v>
      </c>
      <c r="S196" s="1">
        <v>-1</v>
      </c>
      <c r="T196" s="1">
        <v>-1</v>
      </c>
      <c r="U196" s="1">
        <v>-1</v>
      </c>
      <c r="V196" s="1">
        <v>0</v>
      </c>
      <c r="W196" s="1">
        <v>100</v>
      </c>
      <c r="X196" s="1">
        <v>100</v>
      </c>
      <c r="Y196" s="1">
        <v>100</v>
      </c>
      <c r="Z196" s="1">
        <v>100</v>
      </c>
      <c r="AA196" s="1">
        <v>100</v>
      </c>
      <c r="AB196" s="1">
        <v>100</v>
      </c>
      <c r="AC196" s="1">
        <v>100</v>
      </c>
      <c r="AD196" s="1">
        <v>100</v>
      </c>
      <c r="AE196" s="1">
        <v>100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10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1</v>
      </c>
      <c r="BB196" s="1">
        <v>0</v>
      </c>
      <c r="BC196" s="1">
        <v>0</v>
      </c>
      <c r="BD196" s="1">
        <v>3</v>
      </c>
      <c r="BE196" s="1">
        <v>255</v>
      </c>
      <c r="BF196" s="1">
        <v>2</v>
      </c>
      <c r="BG196" s="1">
        <v>255</v>
      </c>
      <c r="BH196" s="1">
        <v>0</v>
      </c>
      <c r="BI196" s="1">
        <v>255</v>
      </c>
      <c r="BJ196" s="1">
        <v>255</v>
      </c>
      <c r="BK196" s="1">
        <v>0</v>
      </c>
      <c r="BL196" s="1">
        <v>0</v>
      </c>
      <c r="BM196" s="1" t="b">
        <v>0</v>
      </c>
      <c r="BN196" s="1" t="b">
        <v>0</v>
      </c>
      <c r="BO196" s="1" t="b">
        <v>0</v>
      </c>
      <c r="BP196" s="1" t="b">
        <v>0</v>
      </c>
      <c r="BQ196" s="1" t="b">
        <v>0</v>
      </c>
      <c r="BR196" s="1" t="b">
        <v>0</v>
      </c>
      <c r="BS196" s="1" t="b">
        <v>0</v>
      </c>
      <c r="BT196" s="1" t="b">
        <v>0</v>
      </c>
      <c r="BU196" s="1" t="s">
        <v>3309</v>
      </c>
      <c r="BV196" s="1" t="s">
        <v>3310</v>
      </c>
    </row>
    <row r="197" spans="1:74" ht="15.75" customHeight="1" x14ac:dyDescent="0.2">
      <c r="A197" s="1">
        <v>2000580</v>
      </c>
      <c r="B197" s="17" t="s">
        <v>3311</v>
      </c>
      <c r="C197" s="1">
        <v>0.35</v>
      </c>
      <c r="D197" s="1">
        <v>0</v>
      </c>
      <c r="E197" s="1">
        <v>0</v>
      </c>
      <c r="F197" s="1">
        <v>0</v>
      </c>
      <c r="G197" s="1">
        <v>0.5</v>
      </c>
      <c r="H197" s="1">
        <v>0.08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100</v>
      </c>
      <c r="O197" s="1">
        <v>-1</v>
      </c>
      <c r="P197" s="1">
        <v>-1</v>
      </c>
      <c r="Q197" s="1">
        <v>-1</v>
      </c>
      <c r="R197" s="1">
        <v>-1</v>
      </c>
      <c r="S197" s="1">
        <v>-1</v>
      </c>
      <c r="T197" s="1">
        <v>-1</v>
      </c>
      <c r="U197" s="1">
        <v>-1</v>
      </c>
      <c r="V197" s="1">
        <v>0</v>
      </c>
      <c r="W197" s="1">
        <v>120</v>
      </c>
      <c r="X197" s="1">
        <v>120</v>
      </c>
      <c r="Y197" s="1">
        <v>120</v>
      </c>
      <c r="Z197" s="1">
        <v>120</v>
      </c>
      <c r="AA197" s="1">
        <v>200</v>
      </c>
      <c r="AB197" s="1">
        <v>300</v>
      </c>
      <c r="AC197" s="1">
        <v>100</v>
      </c>
      <c r="AD197" s="1">
        <v>100</v>
      </c>
      <c r="AE197" s="1">
        <v>150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20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1</v>
      </c>
      <c r="BB197" s="1">
        <v>0</v>
      </c>
      <c r="BC197" s="1">
        <v>0</v>
      </c>
      <c r="BD197" s="1">
        <v>3</v>
      </c>
      <c r="BE197" s="1">
        <v>255</v>
      </c>
      <c r="BF197" s="1">
        <v>2</v>
      </c>
      <c r="BG197" s="1">
        <v>255</v>
      </c>
      <c r="BH197" s="1">
        <v>0</v>
      </c>
      <c r="BI197" s="1">
        <v>255</v>
      </c>
      <c r="BJ197" s="1">
        <v>255</v>
      </c>
      <c r="BK197" s="1">
        <v>0</v>
      </c>
      <c r="BL197" s="1">
        <v>0</v>
      </c>
      <c r="BM197" s="1" t="b">
        <v>0</v>
      </c>
      <c r="BN197" s="1" t="b">
        <v>0</v>
      </c>
      <c r="BO197" s="1" t="b">
        <v>0</v>
      </c>
      <c r="BP197" s="1" t="b">
        <v>0</v>
      </c>
      <c r="BQ197" s="1" t="b">
        <v>0</v>
      </c>
      <c r="BR197" s="1" t="b">
        <v>0</v>
      </c>
      <c r="BS197" s="1" t="b">
        <v>0</v>
      </c>
      <c r="BT197" s="1" t="b">
        <v>0</v>
      </c>
      <c r="BU197" s="1" t="s">
        <v>3311</v>
      </c>
      <c r="BV197" s="1" t="s">
        <v>3312</v>
      </c>
    </row>
    <row r="198" spans="1:74" ht="15.75" customHeight="1" x14ac:dyDescent="0.2">
      <c r="A198" s="1">
        <v>2000600</v>
      </c>
      <c r="B198" s="17" t="s">
        <v>3313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-1</v>
      </c>
      <c r="O198" s="1">
        <v>-1</v>
      </c>
      <c r="P198" s="1">
        <v>-1</v>
      </c>
      <c r="Q198" s="1">
        <v>-1</v>
      </c>
      <c r="R198" s="1">
        <v>-1</v>
      </c>
      <c r="S198" s="1">
        <v>-1</v>
      </c>
      <c r="T198" s="1">
        <v>-1</v>
      </c>
      <c r="U198" s="1">
        <v>-1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100</v>
      </c>
      <c r="AC198" s="1">
        <v>0</v>
      </c>
      <c r="AD198" s="1">
        <v>100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-50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4</v>
      </c>
      <c r="BE198" s="1">
        <v>1</v>
      </c>
      <c r="BF198" s="1">
        <v>0</v>
      </c>
      <c r="BG198" s="1">
        <v>255</v>
      </c>
      <c r="BH198" s="1">
        <v>0</v>
      </c>
      <c r="BI198" s="1">
        <v>255</v>
      </c>
      <c r="BJ198" s="1">
        <v>255</v>
      </c>
      <c r="BK198" s="1">
        <v>0</v>
      </c>
      <c r="BL198" s="1">
        <v>0</v>
      </c>
      <c r="BM198" s="1" t="b">
        <v>0</v>
      </c>
      <c r="BN198" s="1" t="b">
        <v>0</v>
      </c>
      <c r="BO198" s="1" t="b">
        <v>0</v>
      </c>
      <c r="BP198" s="1" t="b">
        <v>0</v>
      </c>
      <c r="BQ198" s="1" t="b">
        <v>0</v>
      </c>
      <c r="BR198" s="1" t="b">
        <v>0</v>
      </c>
      <c r="BS198" s="1" t="b">
        <v>0</v>
      </c>
      <c r="BT198" s="1" t="b">
        <v>0</v>
      </c>
      <c r="BU198" s="1" t="s">
        <v>3313</v>
      </c>
      <c r="BV198" s="1" t="s">
        <v>3314</v>
      </c>
    </row>
    <row r="199" spans="1:74" ht="15.75" customHeight="1" x14ac:dyDescent="0.2">
      <c r="A199" s="1">
        <v>2001100</v>
      </c>
      <c r="B199" s="17" t="s">
        <v>3315</v>
      </c>
      <c r="C199" s="1">
        <v>0.4</v>
      </c>
      <c r="D199" s="1">
        <v>0.01</v>
      </c>
      <c r="E199" s="1">
        <v>0</v>
      </c>
      <c r="F199" s="1">
        <v>0</v>
      </c>
      <c r="G199" s="1">
        <v>0.7</v>
      </c>
      <c r="H199" s="1">
        <v>0.08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110</v>
      </c>
      <c r="O199" s="1">
        <v>120</v>
      </c>
      <c r="P199" s="1">
        <v>-1</v>
      </c>
      <c r="Q199" s="1">
        <v>-1</v>
      </c>
      <c r="R199" s="1">
        <v>-1</v>
      </c>
      <c r="S199" s="1">
        <v>-1</v>
      </c>
      <c r="T199" s="1">
        <v>-1</v>
      </c>
      <c r="U199" s="1">
        <v>-1</v>
      </c>
      <c r="V199" s="1">
        <v>0</v>
      </c>
      <c r="W199" s="1">
        <v>120</v>
      </c>
      <c r="X199" s="1">
        <v>120</v>
      </c>
      <c r="Y199" s="1">
        <v>120</v>
      </c>
      <c r="Z199" s="1">
        <v>120</v>
      </c>
      <c r="AA199" s="1">
        <v>100</v>
      </c>
      <c r="AB199" s="1">
        <v>100</v>
      </c>
      <c r="AC199" s="1">
        <v>100</v>
      </c>
      <c r="AD199" s="1">
        <v>100</v>
      </c>
      <c r="AE199" s="1">
        <v>120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10</v>
      </c>
      <c r="AP199" s="1">
        <v>0</v>
      </c>
      <c r="AQ199" s="1">
        <v>0</v>
      </c>
      <c r="AR199" s="1">
        <v>0</v>
      </c>
      <c r="AS199" s="1">
        <v>0</v>
      </c>
      <c r="AT199" s="1">
        <v>2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1</v>
      </c>
      <c r="BB199" s="1">
        <v>0</v>
      </c>
      <c r="BC199" s="1">
        <v>0</v>
      </c>
      <c r="BD199" s="1">
        <v>1</v>
      </c>
      <c r="BE199" s="1">
        <v>255</v>
      </c>
      <c r="BF199" s="1">
        <v>0</v>
      </c>
      <c r="BG199" s="1">
        <v>255</v>
      </c>
      <c r="BH199" s="1">
        <v>0</v>
      </c>
      <c r="BI199" s="1">
        <v>255</v>
      </c>
      <c r="BJ199" s="1">
        <v>255</v>
      </c>
      <c r="BK199" s="1">
        <v>0</v>
      </c>
      <c r="BL199" s="1">
        <v>0</v>
      </c>
      <c r="BM199" s="1" t="b">
        <v>0</v>
      </c>
      <c r="BN199" s="1" t="b">
        <v>0</v>
      </c>
      <c r="BO199" s="1" t="b">
        <v>0</v>
      </c>
      <c r="BP199" s="1" t="b">
        <v>0</v>
      </c>
      <c r="BQ199" s="1" t="b">
        <v>0</v>
      </c>
      <c r="BR199" s="1" t="b">
        <v>0</v>
      </c>
      <c r="BS199" s="1" t="b">
        <v>0</v>
      </c>
      <c r="BT199" s="1" t="b">
        <v>0</v>
      </c>
      <c r="BU199" s="1" t="s">
        <v>3315</v>
      </c>
      <c r="BV199" s="1" t="s">
        <v>3316</v>
      </c>
    </row>
    <row r="200" spans="1:74" ht="15.75" customHeight="1" x14ac:dyDescent="0.2">
      <c r="A200" s="1">
        <v>2001110</v>
      </c>
      <c r="B200" s="17" t="s">
        <v>3317</v>
      </c>
      <c r="C200" s="1">
        <v>0.4</v>
      </c>
      <c r="D200" s="1">
        <v>0.01</v>
      </c>
      <c r="E200" s="1">
        <v>0</v>
      </c>
      <c r="F200" s="1">
        <v>0</v>
      </c>
      <c r="G200" s="1">
        <v>0.7</v>
      </c>
      <c r="H200" s="1">
        <v>0.08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110</v>
      </c>
      <c r="O200" s="1">
        <v>120</v>
      </c>
      <c r="P200" s="1">
        <v>-1</v>
      </c>
      <c r="Q200" s="1">
        <v>-1</v>
      </c>
      <c r="R200" s="1">
        <v>-1</v>
      </c>
      <c r="S200" s="1">
        <v>-1</v>
      </c>
      <c r="T200" s="1">
        <v>-1</v>
      </c>
      <c r="U200" s="1">
        <v>-1</v>
      </c>
      <c r="V200" s="1">
        <v>0</v>
      </c>
      <c r="W200" s="1">
        <v>120</v>
      </c>
      <c r="X200" s="1">
        <v>120</v>
      </c>
      <c r="Y200" s="1">
        <v>120</v>
      </c>
      <c r="Z200" s="1">
        <v>120</v>
      </c>
      <c r="AA200" s="1">
        <v>100</v>
      </c>
      <c r="AB200" s="1">
        <v>100</v>
      </c>
      <c r="AC200" s="1">
        <v>100</v>
      </c>
      <c r="AD200" s="1">
        <v>100</v>
      </c>
      <c r="AE200" s="1">
        <v>120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10</v>
      </c>
      <c r="AP200" s="1">
        <v>0</v>
      </c>
      <c r="AQ200" s="1">
        <v>0</v>
      </c>
      <c r="AR200" s="1">
        <v>0</v>
      </c>
      <c r="AS200" s="1">
        <v>0</v>
      </c>
      <c r="AT200" s="1">
        <v>2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1</v>
      </c>
      <c r="BB200" s="1">
        <v>0</v>
      </c>
      <c r="BC200" s="1">
        <v>0</v>
      </c>
      <c r="BD200" s="1">
        <v>1</v>
      </c>
      <c r="BE200" s="1">
        <v>255</v>
      </c>
      <c r="BF200" s="1">
        <v>0</v>
      </c>
      <c r="BG200" s="1">
        <v>255</v>
      </c>
      <c r="BH200" s="1">
        <v>0</v>
      </c>
      <c r="BI200" s="1">
        <v>255</v>
      </c>
      <c r="BJ200" s="1">
        <v>255</v>
      </c>
      <c r="BK200" s="1">
        <v>0</v>
      </c>
      <c r="BL200" s="1">
        <v>0</v>
      </c>
      <c r="BM200" s="1" t="b">
        <v>0</v>
      </c>
      <c r="BN200" s="1" t="b">
        <v>0</v>
      </c>
      <c r="BO200" s="1" t="b">
        <v>0</v>
      </c>
      <c r="BP200" s="1" t="b">
        <v>0</v>
      </c>
      <c r="BQ200" s="1" t="b">
        <v>0</v>
      </c>
      <c r="BR200" s="1" t="b">
        <v>0</v>
      </c>
      <c r="BS200" s="1" t="b">
        <v>0</v>
      </c>
      <c r="BT200" s="1" t="b">
        <v>0</v>
      </c>
      <c r="BU200" s="1" t="s">
        <v>3317</v>
      </c>
      <c r="BV200" s="1" t="s">
        <v>3318</v>
      </c>
    </row>
    <row r="201" spans="1:74" ht="15.75" customHeight="1" x14ac:dyDescent="0.2">
      <c r="A201" s="1">
        <v>2001300</v>
      </c>
      <c r="B201" s="17" t="s">
        <v>3319</v>
      </c>
      <c r="C201" s="1">
        <v>0.4</v>
      </c>
      <c r="D201" s="1">
        <v>0.01</v>
      </c>
      <c r="E201" s="1">
        <v>0</v>
      </c>
      <c r="F201" s="1">
        <v>0</v>
      </c>
      <c r="G201" s="1">
        <v>0.8</v>
      </c>
      <c r="H201" s="1">
        <v>0.08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110</v>
      </c>
      <c r="O201" s="1">
        <v>120</v>
      </c>
      <c r="P201" s="1">
        <v>-1</v>
      </c>
      <c r="Q201" s="1">
        <v>-1</v>
      </c>
      <c r="R201" s="1">
        <v>-1</v>
      </c>
      <c r="S201" s="1">
        <v>-1</v>
      </c>
      <c r="T201" s="1">
        <v>-1</v>
      </c>
      <c r="U201" s="1">
        <v>-1</v>
      </c>
      <c r="V201" s="1">
        <v>0</v>
      </c>
      <c r="W201" s="1">
        <v>150</v>
      </c>
      <c r="X201" s="1">
        <v>150</v>
      </c>
      <c r="Y201" s="1">
        <v>150</v>
      </c>
      <c r="Z201" s="1">
        <v>150</v>
      </c>
      <c r="AA201" s="1">
        <v>200</v>
      </c>
      <c r="AB201" s="1">
        <v>300</v>
      </c>
      <c r="AC201" s="1">
        <v>100</v>
      </c>
      <c r="AD201" s="1">
        <v>100</v>
      </c>
      <c r="AE201" s="1">
        <v>100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20</v>
      </c>
      <c r="AP201" s="1">
        <v>0</v>
      </c>
      <c r="AQ201" s="1">
        <v>0</v>
      </c>
      <c r="AR201" s="1">
        <v>0</v>
      </c>
      <c r="AS201" s="1">
        <v>0</v>
      </c>
      <c r="AT201" s="1">
        <v>2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1</v>
      </c>
      <c r="BB201" s="1">
        <v>0</v>
      </c>
      <c r="BC201" s="1">
        <v>0</v>
      </c>
      <c r="BD201" s="1">
        <v>1</v>
      </c>
      <c r="BE201" s="1">
        <v>255</v>
      </c>
      <c r="BF201" s="1">
        <v>0</v>
      </c>
      <c r="BG201" s="1">
        <v>255</v>
      </c>
      <c r="BH201" s="1">
        <v>0</v>
      </c>
      <c r="BI201" s="1">
        <v>255</v>
      </c>
      <c r="BJ201" s="1">
        <v>255</v>
      </c>
      <c r="BK201" s="1">
        <v>0</v>
      </c>
      <c r="BL201" s="1">
        <v>0</v>
      </c>
      <c r="BM201" s="1" t="b">
        <v>0</v>
      </c>
      <c r="BN201" s="1" t="b">
        <v>0</v>
      </c>
      <c r="BO201" s="1" t="b">
        <v>0</v>
      </c>
      <c r="BP201" s="1" t="b">
        <v>0</v>
      </c>
      <c r="BQ201" s="1" t="b">
        <v>0</v>
      </c>
      <c r="BR201" s="1" t="b">
        <v>0</v>
      </c>
      <c r="BS201" s="1" t="b">
        <v>0</v>
      </c>
      <c r="BT201" s="1" t="b">
        <v>0</v>
      </c>
      <c r="BU201" s="1" t="s">
        <v>3319</v>
      </c>
      <c r="BV201" s="1" t="s">
        <v>3320</v>
      </c>
    </row>
    <row r="202" spans="1:74" ht="15.75" customHeight="1" x14ac:dyDescent="0.2">
      <c r="A202" s="1">
        <v>2001310</v>
      </c>
      <c r="B202" s="17" t="s">
        <v>3321</v>
      </c>
      <c r="C202" s="1">
        <v>0.4</v>
      </c>
      <c r="D202" s="1">
        <v>0.01</v>
      </c>
      <c r="E202" s="1">
        <v>0</v>
      </c>
      <c r="F202" s="1">
        <v>0</v>
      </c>
      <c r="G202" s="1">
        <v>0.8</v>
      </c>
      <c r="H202" s="1">
        <v>0.08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110</v>
      </c>
      <c r="O202" s="1">
        <v>120</v>
      </c>
      <c r="P202" s="1">
        <v>-1</v>
      </c>
      <c r="Q202" s="1">
        <v>-1</v>
      </c>
      <c r="R202" s="1">
        <v>-1</v>
      </c>
      <c r="S202" s="1">
        <v>-1</v>
      </c>
      <c r="T202" s="1">
        <v>-1</v>
      </c>
      <c r="U202" s="1">
        <v>-1</v>
      </c>
      <c r="V202" s="1">
        <v>0</v>
      </c>
      <c r="W202" s="1">
        <v>150</v>
      </c>
      <c r="X202" s="1">
        <v>150</v>
      </c>
      <c r="Y202" s="1">
        <v>150</v>
      </c>
      <c r="Z202" s="1">
        <v>150</v>
      </c>
      <c r="AA202" s="1">
        <v>200</v>
      </c>
      <c r="AB202" s="1">
        <v>300</v>
      </c>
      <c r="AC202" s="1">
        <v>100</v>
      </c>
      <c r="AD202" s="1">
        <v>100</v>
      </c>
      <c r="AE202" s="1">
        <v>100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20</v>
      </c>
      <c r="AP202" s="1">
        <v>0</v>
      </c>
      <c r="AQ202" s="1">
        <v>0</v>
      </c>
      <c r="AR202" s="1">
        <v>0</v>
      </c>
      <c r="AS202" s="1">
        <v>0</v>
      </c>
      <c r="AT202" s="1">
        <v>2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1</v>
      </c>
      <c r="BB202" s="1">
        <v>0</v>
      </c>
      <c r="BC202" s="1">
        <v>0</v>
      </c>
      <c r="BD202" s="1">
        <v>1</v>
      </c>
      <c r="BE202" s="1">
        <v>255</v>
      </c>
      <c r="BF202" s="1">
        <v>0</v>
      </c>
      <c r="BG202" s="1">
        <v>255</v>
      </c>
      <c r="BH202" s="1">
        <v>0</v>
      </c>
      <c r="BI202" s="1">
        <v>255</v>
      </c>
      <c r="BJ202" s="1">
        <v>255</v>
      </c>
      <c r="BK202" s="1">
        <v>0</v>
      </c>
      <c r="BL202" s="1">
        <v>0</v>
      </c>
      <c r="BM202" s="1" t="b">
        <v>0</v>
      </c>
      <c r="BN202" s="1" t="b">
        <v>0</v>
      </c>
      <c r="BO202" s="1" t="b">
        <v>0</v>
      </c>
      <c r="BP202" s="1" t="b">
        <v>0</v>
      </c>
      <c r="BQ202" s="1" t="b">
        <v>0</v>
      </c>
      <c r="BR202" s="1" t="b">
        <v>0</v>
      </c>
      <c r="BS202" s="1" t="b">
        <v>0</v>
      </c>
      <c r="BT202" s="1" t="b">
        <v>0</v>
      </c>
      <c r="BU202" s="1" t="s">
        <v>3321</v>
      </c>
      <c r="BV202" s="1" t="s">
        <v>3322</v>
      </c>
    </row>
    <row r="203" spans="1:74" ht="15.75" customHeight="1" x14ac:dyDescent="0.2">
      <c r="A203" s="1">
        <v>2002100</v>
      </c>
      <c r="B203" s="17" t="s">
        <v>3323</v>
      </c>
      <c r="C203" s="1">
        <v>0.4</v>
      </c>
      <c r="D203" s="1">
        <v>0.01</v>
      </c>
      <c r="E203" s="1">
        <v>0</v>
      </c>
      <c r="F203" s="1">
        <v>0</v>
      </c>
      <c r="G203" s="1">
        <v>0.53</v>
      </c>
      <c r="H203" s="1">
        <v>0.03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130</v>
      </c>
      <c r="O203" s="1">
        <v>120</v>
      </c>
      <c r="P203" s="1">
        <v>-1</v>
      </c>
      <c r="Q203" s="1">
        <v>-1</v>
      </c>
      <c r="R203" s="1">
        <v>110</v>
      </c>
      <c r="S203" s="1">
        <v>-1</v>
      </c>
      <c r="T203" s="1">
        <v>-1</v>
      </c>
      <c r="U203" s="1">
        <v>-1</v>
      </c>
      <c r="V203" s="1">
        <v>0</v>
      </c>
      <c r="W203" s="1">
        <v>90</v>
      </c>
      <c r="X203" s="1">
        <v>90</v>
      </c>
      <c r="Y203" s="1">
        <v>90</v>
      </c>
      <c r="Z203" s="1">
        <v>90</v>
      </c>
      <c r="AA203" s="1">
        <v>50</v>
      </c>
      <c r="AB203" s="1">
        <v>100</v>
      </c>
      <c r="AC203" s="1">
        <v>100</v>
      </c>
      <c r="AD203" s="1">
        <v>100</v>
      </c>
      <c r="AE203" s="1">
        <v>100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10</v>
      </c>
      <c r="AP203" s="1">
        <v>0</v>
      </c>
      <c r="AQ203" s="1">
        <v>0</v>
      </c>
      <c r="AR203" s="1">
        <v>0</v>
      </c>
      <c r="AS203" s="1">
        <v>0</v>
      </c>
      <c r="AT203" s="1">
        <v>2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1</v>
      </c>
      <c r="BB203" s="1">
        <v>0</v>
      </c>
      <c r="BC203" s="1">
        <v>0</v>
      </c>
      <c r="BD203" s="1">
        <v>1</v>
      </c>
      <c r="BE203" s="1">
        <v>255</v>
      </c>
      <c r="BF203" s="1">
        <v>0</v>
      </c>
      <c r="BG203" s="1">
        <v>255</v>
      </c>
      <c r="BH203" s="1">
        <v>0</v>
      </c>
      <c r="BI203" s="1">
        <v>255</v>
      </c>
      <c r="BJ203" s="1">
        <v>255</v>
      </c>
      <c r="BK203" s="1">
        <v>0</v>
      </c>
      <c r="BL203" s="1">
        <v>0</v>
      </c>
      <c r="BM203" s="1" t="b">
        <v>0</v>
      </c>
      <c r="BN203" s="1" t="b">
        <v>0</v>
      </c>
      <c r="BO203" s="1" t="b">
        <v>0</v>
      </c>
      <c r="BP203" s="1" t="b">
        <v>0</v>
      </c>
      <c r="BQ203" s="1" t="b">
        <v>0</v>
      </c>
      <c r="BR203" s="1" t="b">
        <v>0</v>
      </c>
      <c r="BS203" s="1" t="b">
        <v>0</v>
      </c>
      <c r="BT203" s="1" t="b">
        <v>0</v>
      </c>
      <c r="BU203" s="1" t="s">
        <v>3323</v>
      </c>
      <c r="BV203" s="1" t="s">
        <v>3324</v>
      </c>
    </row>
    <row r="204" spans="1:74" ht="15.75" customHeight="1" x14ac:dyDescent="0.2">
      <c r="A204" s="1">
        <v>2002110</v>
      </c>
      <c r="B204" s="17" t="s">
        <v>3325</v>
      </c>
      <c r="C204" s="1">
        <v>0.4</v>
      </c>
      <c r="D204" s="1">
        <v>0.01</v>
      </c>
      <c r="E204" s="1">
        <v>0</v>
      </c>
      <c r="F204" s="1">
        <v>0</v>
      </c>
      <c r="G204" s="1">
        <v>0.8</v>
      </c>
      <c r="H204" s="1">
        <v>0.08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130</v>
      </c>
      <c r="O204" s="1">
        <v>120</v>
      </c>
      <c r="P204" s="1">
        <v>-1</v>
      </c>
      <c r="Q204" s="1">
        <v>-1</v>
      </c>
      <c r="R204" s="1">
        <v>110</v>
      </c>
      <c r="S204" s="1">
        <v>-1</v>
      </c>
      <c r="T204" s="1">
        <v>-1</v>
      </c>
      <c r="U204" s="1">
        <v>-1</v>
      </c>
      <c r="V204" s="1">
        <v>0</v>
      </c>
      <c r="W204" s="1">
        <v>130</v>
      </c>
      <c r="X204" s="1">
        <v>130</v>
      </c>
      <c r="Y204" s="1">
        <v>130</v>
      </c>
      <c r="Z204" s="1">
        <v>130</v>
      </c>
      <c r="AA204" s="1">
        <v>100</v>
      </c>
      <c r="AB204" s="1">
        <v>100</v>
      </c>
      <c r="AC204" s="1">
        <v>100</v>
      </c>
      <c r="AD204" s="1">
        <v>100</v>
      </c>
      <c r="AE204" s="1">
        <v>100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10</v>
      </c>
      <c r="AP204" s="1">
        <v>0</v>
      </c>
      <c r="AQ204" s="1">
        <v>0</v>
      </c>
      <c r="AR204" s="1">
        <v>0</v>
      </c>
      <c r="AS204" s="1">
        <v>0</v>
      </c>
      <c r="AT204" s="1">
        <v>2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1</v>
      </c>
      <c r="BB204" s="1">
        <v>0</v>
      </c>
      <c r="BC204" s="1">
        <v>0</v>
      </c>
      <c r="BD204" s="1">
        <v>1</v>
      </c>
      <c r="BE204" s="1">
        <v>255</v>
      </c>
      <c r="BF204" s="1">
        <v>0</v>
      </c>
      <c r="BG204" s="1">
        <v>255</v>
      </c>
      <c r="BH204" s="1">
        <v>0</v>
      </c>
      <c r="BI204" s="1">
        <v>255</v>
      </c>
      <c r="BJ204" s="1">
        <v>255</v>
      </c>
      <c r="BK204" s="1">
        <v>0</v>
      </c>
      <c r="BL204" s="1">
        <v>0</v>
      </c>
      <c r="BM204" s="1" t="b">
        <v>0</v>
      </c>
      <c r="BN204" s="1" t="b">
        <v>0</v>
      </c>
      <c r="BO204" s="1" t="b">
        <v>0</v>
      </c>
      <c r="BP204" s="1" t="b">
        <v>0</v>
      </c>
      <c r="BQ204" s="1" t="b">
        <v>0</v>
      </c>
      <c r="BR204" s="1" t="b">
        <v>0</v>
      </c>
      <c r="BS204" s="1" t="b">
        <v>0</v>
      </c>
      <c r="BT204" s="1" t="b">
        <v>0</v>
      </c>
      <c r="BU204" s="1" t="s">
        <v>3325</v>
      </c>
      <c r="BV204" s="1" t="s">
        <v>3326</v>
      </c>
    </row>
    <row r="205" spans="1:74" ht="15.75" customHeight="1" x14ac:dyDescent="0.2">
      <c r="A205" s="1">
        <v>2002300</v>
      </c>
      <c r="B205" s="17" t="s">
        <v>3327</v>
      </c>
      <c r="C205" s="1">
        <v>0.4</v>
      </c>
      <c r="D205" s="1">
        <v>0.01</v>
      </c>
      <c r="E205" s="1">
        <v>0</v>
      </c>
      <c r="F205" s="1">
        <v>0</v>
      </c>
      <c r="G205" s="1">
        <v>0.6</v>
      </c>
      <c r="H205" s="1">
        <v>0.08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130</v>
      </c>
      <c r="O205" s="1">
        <v>120</v>
      </c>
      <c r="P205" s="1">
        <v>-1</v>
      </c>
      <c r="Q205" s="1">
        <v>-1</v>
      </c>
      <c r="R205" s="1">
        <v>110</v>
      </c>
      <c r="S205" s="1">
        <v>-1</v>
      </c>
      <c r="T205" s="1">
        <v>-1</v>
      </c>
      <c r="U205" s="1">
        <v>-1</v>
      </c>
      <c r="V205" s="1">
        <v>0</v>
      </c>
      <c r="W205" s="1">
        <v>150</v>
      </c>
      <c r="X205" s="1">
        <v>150</v>
      </c>
      <c r="Y205" s="1">
        <v>150</v>
      </c>
      <c r="Z205" s="1">
        <v>150</v>
      </c>
      <c r="AA205" s="1">
        <v>200</v>
      </c>
      <c r="AB205" s="1">
        <v>300</v>
      </c>
      <c r="AC205" s="1">
        <v>100</v>
      </c>
      <c r="AD205" s="1">
        <v>100</v>
      </c>
      <c r="AE205" s="1">
        <v>100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20</v>
      </c>
      <c r="AP205" s="1">
        <v>0</v>
      </c>
      <c r="AQ205" s="1">
        <v>0</v>
      </c>
      <c r="AR205" s="1">
        <v>0</v>
      </c>
      <c r="AS205" s="1">
        <v>0</v>
      </c>
      <c r="AT205" s="1">
        <v>2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1</v>
      </c>
      <c r="BB205" s="1">
        <v>0</v>
      </c>
      <c r="BC205" s="1">
        <v>0</v>
      </c>
      <c r="BD205" s="1">
        <v>1</v>
      </c>
      <c r="BE205" s="1">
        <v>255</v>
      </c>
      <c r="BF205" s="1">
        <v>0</v>
      </c>
      <c r="BG205" s="1">
        <v>255</v>
      </c>
      <c r="BH205" s="1">
        <v>0</v>
      </c>
      <c r="BI205" s="1">
        <v>255</v>
      </c>
      <c r="BJ205" s="1">
        <v>255</v>
      </c>
      <c r="BK205" s="1">
        <v>0</v>
      </c>
      <c r="BL205" s="1">
        <v>0</v>
      </c>
      <c r="BM205" s="1" t="b">
        <v>0</v>
      </c>
      <c r="BN205" s="1" t="b">
        <v>0</v>
      </c>
      <c r="BO205" s="1" t="b">
        <v>0</v>
      </c>
      <c r="BP205" s="1" t="b">
        <v>0</v>
      </c>
      <c r="BQ205" s="1" t="b">
        <v>0</v>
      </c>
      <c r="BR205" s="1" t="b">
        <v>0</v>
      </c>
      <c r="BS205" s="1" t="b">
        <v>0</v>
      </c>
      <c r="BT205" s="1" t="b">
        <v>0</v>
      </c>
      <c r="BU205" s="1" t="s">
        <v>3327</v>
      </c>
      <c r="BV205" s="1" t="s">
        <v>3328</v>
      </c>
    </row>
    <row r="206" spans="1:74" ht="15.75" customHeight="1" x14ac:dyDescent="0.2">
      <c r="A206" s="1">
        <v>2002310</v>
      </c>
      <c r="B206" s="17" t="s">
        <v>3329</v>
      </c>
      <c r="C206" s="1">
        <v>0.4</v>
      </c>
      <c r="D206" s="1">
        <v>0.01</v>
      </c>
      <c r="E206" s="1">
        <v>0</v>
      </c>
      <c r="F206" s="1">
        <v>0</v>
      </c>
      <c r="G206" s="1">
        <v>0.8</v>
      </c>
      <c r="H206" s="1">
        <v>0.03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130</v>
      </c>
      <c r="O206" s="1">
        <v>120</v>
      </c>
      <c r="P206" s="1">
        <v>-1</v>
      </c>
      <c r="Q206" s="1">
        <v>-1</v>
      </c>
      <c r="R206" s="1">
        <v>110</v>
      </c>
      <c r="S206" s="1">
        <v>-1</v>
      </c>
      <c r="T206" s="1">
        <v>-1</v>
      </c>
      <c r="U206" s="1">
        <v>-1</v>
      </c>
      <c r="V206" s="1">
        <v>0</v>
      </c>
      <c r="W206" s="1">
        <v>100</v>
      </c>
      <c r="X206" s="1">
        <v>100</v>
      </c>
      <c r="Y206" s="1">
        <v>100</v>
      </c>
      <c r="Z206" s="1">
        <v>100</v>
      </c>
      <c r="AA206" s="1">
        <v>100</v>
      </c>
      <c r="AB206" s="1">
        <v>300</v>
      </c>
      <c r="AC206" s="1">
        <v>100</v>
      </c>
      <c r="AD206" s="1">
        <v>100</v>
      </c>
      <c r="AE206" s="1">
        <v>100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20</v>
      </c>
      <c r="AP206" s="1">
        <v>0</v>
      </c>
      <c r="AQ206" s="1">
        <v>0</v>
      </c>
      <c r="AR206" s="1">
        <v>0</v>
      </c>
      <c r="AS206" s="1">
        <v>0</v>
      </c>
      <c r="AT206" s="1">
        <v>2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1</v>
      </c>
      <c r="BB206" s="1">
        <v>0</v>
      </c>
      <c r="BC206" s="1">
        <v>0</v>
      </c>
      <c r="BD206" s="1">
        <v>1</v>
      </c>
      <c r="BE206" s="1">
        <v>255</v>
      </c>
      <c r="BF206" s="1">
        <v>0</v>
      </c>
      <c r="BG206" s="1">
        <v>255</v>
      </c>
      <c r="BH206" s="1">
        <v>0</v>
      </c>
      <c r="BI206" s="1">
        <v>255</v>
      </c>
      <c r="BJ206" s="1">
        <v>255</v>
      </c>
      <c r="BK206" s="1">
        <v>0</v>
      </c>
      <c r="BL206" s="1">
        <v>0</v>
      </c>
      <c r="BM206" s="1" t="b">
        <v>0</v>
      </c>
      <c r="BN206" s="1" t="b">
        <v>0</v>
      </c>
      <c r="BO206" s="1" t="b">
        <v>0</v>
      </c>
      <c r="BP206" s="1" t="b">
        <v>0</v>
      </c>
      <c r="BQ206" s="1" t="b">
        <v>0</v>
      </c>
      <c r="BR206" s="1" t="b">
        <v>0</v>
      </c>
      <c r="BS206" s="1" t="b">
        <v>0</v>
      </c>
      <c r="BT206" s="1" t="b">
        <v>0</v>
      </c>
      <c r="BU206" s="1" t="s">
        <v>3329</v>
      </c>
      <c r="BV206" s="1" t="s">
        <v>3330</v>
      </c>
    </row>
    <row r="207" spans="1:74" ht="15.75" customHeight="1" x14ac:dyDescent="0.2">
      <c r="A207" s="1">
        <v>2003100</v>
      </c>
      <c r="B207" s="17" t="s">
        <v>3331</v>
      </c>
      <c r="C207" s="1">
        <v>0.4</v>
      </c>
      <c r="D207" s="1">
        <v>0.1</v>
      </c>
      <c r="E207" s="1">
        <v>0</v>
      </c>
      <c r="F207" s="1">
        <v>0</v>
      </c>
      <c r="G207" s="1">
        <v>0.6</v>
      </c>
      <c r="H207" s="1">
        <v>0.03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100</v>
      </c>
      <c r="O207" s="1">
        <v>120</v>
      </c>
      <c r="P207" s="1">
        <v>-1</v>
      </c>
      <c r="Q207" s="1">
        <v>-1</v>
      </c>
      <c r="R207" s="1">
        <v>130</v>
      </c>
      <c r="S207" s="1">
        <v>-1</v>
      </c>
      <c r="T207" s="1">
        <v>-1</v>
      </c>
      <c r="U207" s="1">
        <v>-1</v>
      </c>
      <c r="V207" s="1">
        <v>0</v>
      </c>
      <c r="W207" s="1">
        <v>90</v>
      </c>
      <c r="X207" s="1">
        <v>90</v>
      </c>
      <c r="Y207" s="1">
        <v>90</v>
      </c>
      <c r="Z207" s="1">
        <v>90</v>
      </c>
      <c r="AA207" s="1">
        <v>50</v>
      </c>
      <c r="AB207" s="1">
        <v>100</v>
      </c>
      <c r="AC207" s="1">
        <v>100</v>
      </c>
      <c r="AD207" s="1">
        <v>100</v>
      </c>
      <c r="AE207" s="1">
        <v>100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10</v>
      </c>
      <c r="AP207" s="1">
        <v>0</v>
      </c>
      <c r="AQ207" s="1">
        <v>0</v>
      </c>
      <c r="AR207" s="1">
        <v>0</v>
      </c>
      <c r="AS207" s="1">
        <v>0</v>
      </c>
      <c r="AT207" s="1">
        <v>2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1</v>
      </c>
      <c r="BB207" s="1">
        <v>0</v>
      </c>
      <c r="BC207" s="1">
        <v>0</v>
      </c>
      <c r="BD207" s="1">
        <v>1</v>
      </c>
      <c r="BE207" s="1">
        <v>255</v>
      </c>
      <c r="BF207" s="1">
        <v>0</v>
      </c>
      <c r="BG207" s="1">
        <v>255</v>
      </c>
      <c r="BH207" s="1">
        <v>0</v>
      </c>
      <c r="BI207" s="1">
        <v>255</v>
      </c>
      <c r="BJ207" s="1">
        <v>255</v>
      </c>
      <c r="BK207" s="1">
        <v>0</v>
      </c>
      <c r="BL207" s="1">
        <v>0</v>
      </c>
      <c r="BM207" s="1" t="b">
        <v>0</v>
      </c>
      <c r="BN207" s="1" t="b">
        <v>0</v>
      </c>
      <c r="BO207" s="1" t="b">
        <v>0</v>
      </c>
      <c r="BP207" s="1" t="b">
        <v>0</v>
      </c>
      <c r="BQ207" s="1" t="b">
        <v>0</v>
      </c>
      <c r="BR207" s="1" t="b">
        <v>0</v>
      </c>
      <c r="BS207" s="1" t="b">
        <v>0</v>
      </c>
      <c r="BT207" s="1" t="b">
        <v>0</v>
      </c>
      <c r="BU207" s="1" t="s">
        <v>3331</v>
      </c>
      <c r="BV207" s="1" t="s">
        <v>3332</v>
      </c>
    </row>
    <row r="208" spans="1:74" ht="15.75" customHeight="1" x14ac:dyDescent="0.2">
      <c r="A208" s="1">
        <v>2003110</v>
      </c>
      <c r="B208" s="17" t="s">
        <v>3333</v>
      </c>
      <c r="C208" s="1">
        <v>0.4</v>
      </c>
      <c r="D208" s="1">
        <v>0.1</v>
      </c>
      <c r="E208" s="1">
        <v>0</v>
      </c>
      <c r="F208" s="1">
        <v>0</v>
      </c>
      <c r="G208" s="1">
        <v>0.73</v>
      </c>
      <c r="H208" s="1">
        <v>0.08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100</v>
      </c>
      <c r="O208" s="1">
        <v>120</v>
      </c>
      <c r="P208" s="1">
        <v>-1</v>
      </c>
      <c r="Q208" s="1">
        <v>-1</v>
      </c>
      <c r="R208" s="1">
        <v>130</v>
      </c>
      <c r="S208" s="1">
        <v>-1</v>
      </c>
      <c r="T208" s="1">
        <v>-1</v>
      </c>
      <c r="U208" s="1">
        <v>-1</v>
      </c>
      <c r="V208" s="1">
        <v>0</v>
      </c>
      <c r="W208" s="1">
        <v>80</v>
      </c>
      <c r="X208" s="1">
        <v>80</v>
      </c>
      <c r="Y208" s="1">
        <v>80</v>
      </c>
      <c r="Z208" s="1">
        <v>80</v>
      </c>
      <c r="AA208" s="1">
        <v>40</v>
      </c>
      <c r="AB208" s="1">
        <v>100</v>
      </c>
      <c r="AC208" s="1">
        <v>100</v>
      </c>
      <c r="AD208" s="1">
        <v>100</v>
      </c>
      <c r="AE208" s="1">
        <v>100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10</v>
      </c>
      <c r="AP208" s="1">
        <v>0</v>
      </c>
      <c r="AQ208" s="1">
        <v>0</v>
      </c>
      <c r="AR208" s="1">
        <v>0</v>
      </c>
      <c r="AS208" s="1">
        <v>0</v>
      </c>
      <c r="AT208" s="1">
        <v>2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1</v>
      </c>
      <c r="BB208" s="1">
        <v>0</v>
      </c>
      <c r="BC208" s="1">
        <v>0</v>
      </c>
      <c r="BD208" s="1">
        <v>1</v>
      </c>
      <c r="BE208" s="1">
        <v>255</v>
      </c>
      <c r="BF208" s="1">
        <v>0</v>
      </c>
      <c r="BG208" s="1">
        <v>255</v>
      </c>
      <c r="BH208" s="1">
        <v>0</v>
      </c>
      <c r="BI208" s="1">
        <v>255</v>
      </c>
      <c r="BJ208" s="1">
        <v>255</v>
      </c>
      <c r="BK208" s="1">
        <v>0</v>
      </c>
      <c r="BL208" s="1">
        <v>0</v>
      </c>
      <c r="BM208" s="1" t="b">
        <v>0</v>
      </c>
      <c r="BN208" s="1" t="b">
        <v>0</v>
      </c>
      <c r="BO208" s="1" t="b">
        <v>0</v>
      </c>
      <c r="BP208" s="1" t="b">
        <v>0</v>
      </c>
      <c r="BQ208" s="1" t="b">
        <v>0</v>
      </c>
      <c r="BR208" s="1" t="b">
        <v>0</v>
      </c>
      <c r="BS208" s="1" t="b">
        <v>0</v>
      </c>
      <c r="BT208" s="1" t="b">
        <v>0</v>
      </c>
      <c r="BU208" s="1" t="s">
        <v>3333</v>
      </c>
      <c r="BV208" s="1" t="s">
        <v>3334</v>
      </c>
    </row>
    <row r="209" spans="1:74" ht="15.75" customHeight="1" x14ac:dyDescent="0.2">
      <c r="A209" s="1">
        <v>2003300</v>
      </c>
      <c r="B209" s="17" t="s">
        <v>3335</v>
      </c>
      <c r="C209" s="1">
        <v>0.4</v>
      </c>
      <c r="D209" s="1">
        <v>0.1</v>
      </c>
      <c r="E209" s="1">
        <v>0</v>
      </c>
      <c r="F209" s="1">
        <v>0</v>
      </c>
      <c r="G209" s="1">
        <v>0.55000000000000004</v>
      </c>
      <c r="H209" s="1">
        <v>0.08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100</v>
      </c>
      <c r="O209" s="1">
        <v>120</v>
      </c>
      <c r="P209" s="1">
        <v>-1</v>
      </c>
      <c r="Q209" s="1">
        <v>-1</v>
      </c>
      <c r="R209" s="1">
        <v>130</v>
      </c>
      <c r="S209" s="1">
        <v>-1</v>
      </c>
      <c r="T209" s="1">
        <v>-1</v>
      </c>
      <c r="U209" s="1">
        <v>-1</v>
      </c>
      <c r="V209" s="1">
        <v>0</v>
      </c>
      <c r="W209" s="1">
        <v>100</v>
      </c>
      <c r="X209" s="1">
        <v>100</v>
      </c>
      <c r="Y209" s="1">
        <v>100</v>
      </c>
      <c r="Z209" s="1">
        <v>100</v>
      </c>
      <c r="AA209" s="1">
        <v>100</v>
      </c>
      <c r="AB209" s="1">
        <v>300</v>
      </c>
      <c r="AC209" s="1">
        <v>100</v>
      </c>
      <c r="AD209" s="1">
        <v>100</v>
      </c>
      <c r="AE209" s="1">
        <v>100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20</v>
      </c>
      <c r="AP209" s="1">
        <v>0</v>
      </c>
      <c r="AQ209" s="1">
        <v>0</v>
      </c>
      <c r="AR209" s="1">
        <v>0</v>
      </c>
      <c r="AS209" s="1">
        <v>0</v>
      </c>
      <c r="AT209" s="1">
        <v>2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1</v>
      </c>
      <c r="BB209" s="1">
        <v>0</v>
      </c>
      <c r="BC209" s="1">
        <v>0</v>
      </c>
      <c r="BD209" s="1">
        <v>1</v>
      </c>
      <c r="BE209" s="1">
        <v>255</v>
      </c>
      <c r="BF209" s="1">
        <v>0</v>
      </c>
      <c r="BG209" s="1">
        <v>255</v>
      </c>
      <c r="BH209" s="1">
        <v>0</v>
      </c>
      <c r="BI209" s="1">
        <v>255</v>
      </c>
      <c r="BJ209" s="1">
        <v>255</v>
      </c>
      <c r="BK209" s="1">
        <v>0</v>
      </c>
      <c r="BL209" s="1">
        <v>0</v>
      </c>
      <c r="BM209" s="1" t="b">
        <v>0</v>
      </c>
      <c r="BN209" s="1" t="b">
        <v>0</v>
      </c>
      <c r="BO209" s="1" t="b">
        <v>0</v>
      </c>
      <c r="BP209" s="1" t="b">
        <v>0</v>
      </c>
      <c r="BQ209" s="1" t="b">
        <v>0</v>
      </c>
      <c r="BR209" s="1" t="b">
        <v>0</v>
      </c>
      <c r="BS209" s="1" t="b">
        <v>0</v>
      </c>
      <c r="BT209" s="1" t="b">
        <v>0</v>
      </c>
      <c r="BU209" s="1" t="s">
        <v>3335</v>
      </c>
      <c r="BV209" s="1" t="s">
        <v>3336</v>
      </c>
    </row>
    <row r="210" spans="1:74" ht="15.75" customHeight="1" x14ac:dyDescent="0.2">
      <c r="A210" s="1">
        <v>2003310</v>
      </c>
      <c r="B210" s="17" t="s">
        <v>3337</v>
      </c>
      <c r="C210" s="1">
        <v>0.4</v>
      </c>
      <c r="D210" s="1">
        <v>0.1</v>
      </c>
      <c r="E210" s="1">
        <v>0</v>
      </c>
      <c r="F210" s="1">
        <v>0</v>
      </c>
      <c r="G210" s="1">
        <v>0.56999999999999895</v>
      </c>
      <c r="H210" s="1">
        <v>0.03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100</v>
      </c>
      <c r="O210" s="1">
        <v>120</v>
      </c>
      <c r="P210" s="1">
        <v>-1</v>
      </c>
      <c r="Q210" s="1">
        <v>-1</v>
      </c>
      <c r="R210" s="1">
        <v>130</v>
      </c>
      <c r="S210" s="1">
        <v>-1</v>
      </c>
      <c r="T210" s="1">
        <v>-1</v>
      </c>
      <c r="U210" s="1">
        <v>-1</v>
      </c>
      <c r="V210" s="1">
        <v>0</v>
      </c>
      <c r="W210" s="1">
        <v>85</v>
      </c>
      <c r="X210" s="1">
        <v>85</v>
      </c>
      <c r="Y210" s="1">
        <v>85</v>
      </c>
      <c r="Z210" s="1">
        <v>85</v>
      </c>
      <c r="AA210" s="1">
        <v>75</v>
      </c>
      <c r="AB210" s="1">
        <v>300</v>
      </c>
      <c r="AC210" s="1">
        <v>100</v>
      </c>
      <c r="AD210" s="1">
        <v>100</v>
      </c>
      <c r="AE210" s="1">
        <v>100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20</v>
      </c>
      <c r="AP210" s="1">
        <v>0</v>
      </c>
      <c r="AQ210" s="1">
        <v>0</v>
      </c>
      <c r="AR210" s="1">
        <v>0</v>
      </c>
      <c r="AS210" s="1">
        <v>0</v>
      </c>
      <c r="AT210" s="1">
        <v>2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1</v>
      </c>
      <c r="BB210" s="1">
        <v>0</v>
      </c>
      <c r="BC210" s="1">
        <v>0</v>
      </c>
      <c r="BD210" s="1">
        <v>1</v>
      </c>
      <c r="BE210" s="1">
        <v>255</v>
      </c>
      <c r="BF210" s="1">
        <v>0</v>
      </c>
      <c r="BG210" s="1">
        <v>255</v>
      </c>
      <c r="BH210" s="1">
        <v>0</v>
      </c>
      <c r="BI210" s="1">
        <v>255</v>
      </c>
      <c r="BJ210" s="1">
        <v>255</v>
      </c>
      <c r="BK210" s="1">
        <v>0</v>
      </c>
      <c r="BL210" s="1">
        <v>0</v>
      </c>
      <c r="BM210" s="1" t="b">
        <v>0</v>
      </c>
      <c r="BN210" s="1" t="b">
        <v>0</v>
      </c>
      <c r="BO210" s="1" t="b">
        <v>0</v>
      </c>
      <c r="BP210" s="1" t="b">
        <v>0</v>
      </c>
      <c r="BQ210" s="1" t="b">
        <v>0</v>
      </c>
      <c r="BR210" s="1" t="b">
        <v>0</v>
      </c>
      <c r="BS210" s="1" t="b">
        <v>0</v>
      </c>
      <c r="BT210" s="1" t="b">
        <v>0</v>
      </c>
      <c r="BU210" s="1" t="s">
        <v>3337</v>
      </c>
      <c r="BV210" s="1" t="s">
        <v>3338</v>
      </c>
    </row>
    <row r="211" spans="1:74" ht="15.75" customHeight="1" x14ac:dyDescent="0.2">
      <c r="A211" s="1">
        <v>2004100</v>
      </c>
      <c r="B211" s="17" t="s">
        <v>3339</v>
      </c>
      <c r="C211" s="1">
        <v>0.25</v>
      </c>
      <c r="D211" s="1">
        <v>0.01</v>
      </c>
      <c r="E211" s="1">
        <v>0</v>
      </c>
      <c r="F211" s="1">
        <v>0</v>
      </c>
      <c r="G211" s="1">
        <v>1</v>
      </c>
      <c r="H211" s="1">
        <v>0.08</v>
      </c>
      <c r="I211" s="1">
        <v>6620</v>
      </c>
      <c r="J211" s="1">
        <v>0</v>
      </c>
      <c r="K211" s="1">
        <v>0</v>
      </c>
      <c r="L211" s="1">
        <v>0</v>
      </c>
      <c r="M211" s="1">
        <v>0</v>
      </c>
      <c r="N211" s="1">
        <v>100</v>
      </c>
      <c r="O211" s="1">
        <v>130</v>
      </c>
      <c r="P211" s="1">
        <v>-1</v>
      </c>
      <c r="Q211" s="1">
        <v>-1</v>
      </c>
      <c r="R211" s="1">
        <v>110</v>
      </c>
      <c r="S211" s="1">
        <v>110</v>
      </c>
      <c r="T211" s="1">
        <v>-1</v>
      </c>
      <c r="U211" s="1">
        <v>-1</v>
      </c>
      <c r="V211" s="1">
        <v>0</v>
      </c>
      <c r="W211" s="1">
        <v>135</v>
      </c>
      <c r="X211" s="1">
        <v>135</v>
      </c>
      <c r="Y211" s="1">
        <v>135</v>
      </c>
      <c r="Z211" s="1">
        <v>135</v>
      </c>
      <c r="AA211" s="1">
        <v>200</v>
      </c>
      <c r="AB211" s="1">
        <v>350</v>
      </c>
      <c r="AC211" s="1">
        <v>100</v>
      </c>
      <c r="AD211" s="1">
        <v>100</v>
      </c>
      <c r="AE211" s="1">
        <v>200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10</v>
      </c>
      <c r="AP211" s="1">
        <v>0</v>
      </c>
      <c r="AQ211" s="1">
        <v>0</v>
      </c>
      <c r="AR211" s="1">
        <v>0</v>
      </c>
      <c r="AS211" s="1">
        <v>0</v>
      </c>
      <c r="AT211" s="1">
        <v>2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2</v>
      </c>
      <c r="BB211" s="1">
        <v>0</v>
      </c>
      <c r="BC211" s="1">
        <v>0</v>
      </c>
      <c r="BD211" s="1">
        <v>3</v>
      </c>
      <c r="BE211" s="1">
        <v>255</v>
      </c>
      <c r="BF211" s="1">
        <v>2</v>
      </c>
      <c r="BG211" s="1">
        <v>255</v>
      </c>
      <c r="BH211" s="1">
        <v>0</v>
      </c>
      <c r="BI211" s="1">
        <v>255</v>
      </c>
      <c r="BJ211" s="1">
        <v>255</v>
      </c>
      <c r="BK211" s="1">
        <v>0</v>
      </c>
      <c r="BL211" s="1">
        <v>0</v>
      </c>
      <c r="BM211" s="1" t="b">
        <v>0</v>
      </c>
      <c r="BN211" s="1" t="b">
        <v>0</v>
      </c>
      <c r="BO211" s="1" t="b">
        <v>0</v>
      </c>
      <c r="BP211" s="1" t="b">
        <v>0</v>
      </c>
      <c r="BQ211" s="1" t="b">
        <v>0</v>
      </c>
      <c r="BR211" s="1" t="b">
        <v>0</v>
      </c>
      <c r="BS211" s="1" t="b">
        <v>0</v>
      </c>
      <c r="BT211" s="1" t="b">
        <v>0</v>
      </c>
      <c r="BU211" s="1" t="s">
        <v>3339</v>
      </c>
      <c r="BV211" s="1" t="s">
        <v>3340</v>
      </c>
    </row>
    <row r="212" spans="1:74" ht="15.75" customHeight="1" x14ac:dyDescent="0.2">
      <c r="A212" s="1">
        <v>2004110</v>
      </c>
      <c r="B212" s="17" t="s">
        <v>3341</v>
      </c>
      <c r="C212" s="1">
        <v>0.25</v>
      </c>
      <c r="D212" s="1">
        <v>0.01</v>
      </c>
      <c r="E212" s="1">
        <v>0</v>
      </c>
      <c r="F212" s="1">
        <v>0</v>
      </c>
      <c r="G212" s="1">
        <v>1</v>
      </c>
      <c r="H212" s="1">
        <v>0.08</v>
      </c>
      <c r="I212" s="1">
        <v>6620</v>
      </c>
      <c r="J212" s="1">
        <v>0</v>
      </c>
      <c r="K212" s="1">
        <v>0</v>
      </c>
      <c r="L212" s="1">
        <v>0</v>
      </c>
      <c r="M212" s="1">
        <v>0</v>
      </c>
      <c r="N212" s="1">
        <v>100</v>
      </c>
      <c r="O212" s="1">
        <v>130</v>
      </c>
      <c r="P212" s="1">
        <v>-1</v>
      </c>
      <c r="Q212" s="1">
        <v>-1</v>
      </c>
      <c r="R212" s="1">
        <v>110</v>
      </c>
      <c r="S212" s="1">
        <v>110</v>
      </c>
      <c r="T212" s="1">
        <v>-1</v>
      </c>
      <c r="U212" s="1">
        <v>-1</v>
      </c>
      <c r="V212" s="1">
        <v>0</v>
      </c>
      <c r="W212" s="1">
        <v>135</v>
      </c>
      <c r="X212" s="1">
        <v>135</v>
      </c>
      <c r="Y212" s="1">
        <v>135</v>
      </c>
      <c r="Z212" s="1">
        <v>135</v>
      </c>
      <c r="AA212" s="1">
        <v>200</v>
      </c>
      <c r="AB212" s="1">
        <v>350</v>
      </c>
      <c r="AC212" s="1">
        <v>100</v>
      </c>
      <c r="AD212" s="1">
        <v>100</v>
      </c>
      <c r="AE212" s="1">
        <v>200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10</v>
      </c>
      <c r="AP212" s="1">
        <v>0</v>
      </c>
      <c r="AQ212" s="1">
        <v>0</v>
      </c>
      <c r="AR212" s="1">
        <v>0</v>
      </c>
      <c r="AS212" s="1">
        <v>0</v>
      </c>
      <c r="AT212" s="1">
        <v>2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2</v>
      </c>
      <c r="BB212" s="1">
        <v>0</v>
      </c>
      <c r="BC212" s="1">
        <v>0</v>
      </c>
      <c r="BD212" s="1">
        <v>3</v>
      </c>
      <c r="BE212" s="1">
        <v>255</v>
      </c>
      <c r="BF212" s="1">
        <v>2</v>
      </c>
      <c r="BG212" s="1">
        <v>255</v>
      </c>
      <c r="BH212" s="1">
        <v>0</v>
      </c>
      <c r="BI212" s="1">
        <v>255</v>
      </c>
      <c r="BJ212" s="1">
        <v>255</v>
      </c>
      <c r="BK212" s="1">
        <v>0</v>
      </c>
      <c r="BL212" s="1">
        <v>0</v>
      </c>
      <c r="BM212" s="1" t="b">
        <v>0</v>
      </c>
      <c r="BN212" s="1" t="b">
        <v>0</v>
      </c>
      <c r="BO212" s="1" t="b">
        <v>0</v>
      </c>
      <c r="BP212" s="1" t="b">
        <v>0</v>
      </c>
      <c r="BQ212" s="1" t="b">
        <v>0</v>
      </c>
      <c r="BR212" s="1" t="b">
        <v>0</v>
      </c>
      <c r="BS212" s="1" t="b">
        <v>0</v>
      </c>
      <c r="BT212" s="1" t="b">
        <v>0</v>
      </c>
      <c r="BU212" s="1" t="s">
        <v>3341</v>
      </c>
      <c r="BV212" s="1" t="s">
        <v>3342</v>
      </c>
    </row>
    <row r="213" spans="1:74" ht="15.75" customHeight="1" x14ac:dyDescent="0.2">
      <c r="A213" s="1">
        <v>2004300</v>
      </c>
      <c r="B213" s="17" t="s">
        <v>3343</v>
      </c>
      <c r="C213" s="1">
        <v>0.25</v>
      </c>
      <c r="D213" s="1">
        <v>0.01</v>
      </c>
      <c r="E213" s="1">
        <v>0</v>
      </c>
      <c r="F213" s="1">
        <v>0</v>
      </c>
      <c r="G213" s="1">
        <v>1</v>
      </c>
      <c r="H213" s="1">
        <v>0.08</v>
      </c>
      <c r="I213" s="1">
        <v>6620</v>
      </c>
      <c r="J213" s="1">
        <v>0</v>
      </c>
      <c r="K213" s="1">
        <v>0</v>
      </c>
      <c r="L213" s="1">
        <v>0</v>
      </c>
      <c r="M213" s="1">
        <v>0</v>
      </c>
      <c r="N213" s="1">
        <v>100</v>
      </c>
      <c r="O213" s="1">
        <v>130</v>
      </c>
      <c r="P213" s="1">
        <v>-1</v>
      </c>
      <c r="Q213" s="1">
        <v>-1</v>
      </c>
      <c r="R213" s="1">
        <v>110</v>
      </c>
      <c r="S213" s="1">
        <v>110</v>
      </c>
      <c r="T213" s="1">
        <v>-1</v>
      </c>
      <c r="U213" s="1">
        <v>-1</v>
      </c>
      <c r="V213" s="1">
        <v>0</v>
      </c>
      <c r="W213" s="1">
        <v>150</v>
      </c>
      <c r="X213" s="1">
        <v>150</v>
      </c>
      <c r="Y213" s="1">
        <v>150</v>
      </c>
      <c r="Z213" s="1">
        <v>150</v>
      </c>
      <c r="AA213" s="1">
        <v>400</v>
      </c>
      <c r="AB213" s="1">
        <v>350</v>
      </c>
      <c r="AC213" s="1">
        <v>100</v>
      </c>
      <c r="AD213" s="1">
        <v>100</v>
      </c>
      <c r="AE213" s="1">
        <v>250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20</v>
      </c>
      <c r="AP213" s="1">
        <v>0</v>
      </c>
      <c r="AQ213" s="1">
        <v>0</v>
      </c>
      <c r="AR213" s="1">
        <v>0</v>
      </c>
      <c r="AS213" s="1">
        <v>0</v>
      </c>
      <c r="AT213" s="1">
        <v>2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2</v>
      </c>
      <c r="BB213" s="1">
        <v>0</v>
      </c>
      <c r="BC213" s="1">
        <v>0</v>
      </c>
      <c r="BD213" s="1">
        <v>3</v>
      </c>
      <c r="BE213" s="1">
        <v>255</v>
      </c>
      <c r="BF213" s="1">
        <v>2</v>
      </c>
      <c r="BG213" s="1">
        <v>255</v>
      </c>
      <c r="BH213" s="1">
        <v>0</v>
      </c>
      <c r="BI213" s="1">
        <v>255</v>
      </c>
      <c r="BJ213" s="1">
        <v>255</v>
      </c>
      <c r="BK213" s="1">
        <v>0</v>
      </c>
      <c r="BL213" s="1">
        <v>0</v>
      </c>
      <c r="BM213" s="1" t="b">
        <v>0</v>
      </c>
      <c r="BN213" s="1" t="b">
        <v>0</v>
      </c>
      <c r="BO213" s="1" t="b">
        <v>0</v>
      </c>
      <c r="BP213" s="1" t="b">
        <v>0</v>
      </c>
      <c r="BQ213" s="1" t="b">
        <v>0</v>
      </c>
      <c r="BR213" s="1" t="b">
        <v>0</v>
      </c>
      <c r="BS213" s="1" t="b">
        <v>0</v>
      </c>
      <c r="BT213" s="1" t="b">
        <v>0</v>
      </c>
      <c r="BU213" s="1" t="s">
        <v>3343</v>
      </c>
      <c r="BV213" s="1" t="s">
        <v>3344</v>
      </c>
    </row>
    <row r="214" spans="1:74" ht="15.75" customHeight="1" x14ac:dyDescent="0.2">
      <c r="A214" s="1">
        <v>2004310</v>
      </c>
      <c r="B214" s="17" t="s">
        <v>3345</v>
      </c>
      <c r="C214" s="1">
        <v>0.25</v>
      </c>
      <c r="D214" s="1">
        <v>0.01</v>
      </c>
      <c r="E214" s="1">
        <v>0</v>
      </c>
      <c r="F214" s="1">
        <v>0</v>
      </c>
      <c r="G214" s="1">
        <v>1</v>
      </c>
      <c r="H214" s="1">
        <v>0.08</v>
      </c>
      <c r="I214" s="1">
        <v>6620</v>
      </c>
      <c r="J214" s="1">
        <v>0</v>
      </c>
      <c r="K214" s="1">
        <v>0</v>
      </c>
      <c r="L214" s="1">
        <v>0</v>
      </c>
      <c r="M214" s="1">
        <v>0</v>
      </c>
      <c r="N214" s="1">
        <v>100</v>
      </c>
      <c r="O214" s="1">
        <v>130</v>
      </c>
      <c r="P214" s="1">
        <v>-1</v>
      </c>
      <c r="Q214" s="1">
        <v>-1</v>
      </c>
      <c r="R214" s="1">
        <v>110</v>
      </c>
      <c r="S214" s="1">
        <v>110</v>
      </c>
      <c r="T214" s="1">
        <v>-1</v>
      </c>
      <c r="U214" s="1">
        <v>-1</v>
      </c>
      <c r="V214" s="1">
        <v>0</v>
      </c>
      <c r="W214" s="1">
        <v>150</v>
      </c>
      <c r="X214" s="1">
        <v>150</v>
      </c>
      <c r="Y214" s="1">
        <v>150</v>
      </c>
      <c r="Z214" s="1">
        <v>150</v>
      </c>
      <c r="AA214" s="1">
        <v>400</v>
      </c>
      <c r="AB214" s="1">
        <v>350</v>
      </c>
      <c r="AC214" s="1">
        <v>100</v>
      </c>
      <c r="AD214" s="1">
        <v>100</v>
      </c>
      <c r="AE214" s="1">
        <v>250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20</v>
      </c>
      <c r="AP214" s="1">
        <v>0</v>
      </c>
      <c r="AQ214" s="1">
        <v>0</v>
      </c>
      <c r="AR214" s="1">
        <v>0</v>
      </c>
      <c r="AS214" s="1">
        <v>0</v>
      </c>
      <c r="AT214" s="1">
        <v>2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2</v>
      </c>
      <c r="BB214" s="1">
        <v>0</v>
      </c>
      <c r="BC214" s="1">
        <v>0</v>
      </c>
      <c r="BD214" s="1">
        <v>3</v>
      </c>
      <c r="BE214" s="1">
        <v>255</v>
      </c>
      <c r="BF214" s="1">
        <v>2</v>
      </c>
      <c r="BG214" s="1">
        <v>255</v>
      </c>
      <c r="BH214" s="1">
        <v>0</v>
      </c>
      <c r="BI214" s="1">
        <v>255</v>
      </c>
      <c r="BJ214" s="1">
        <v>255</v>
      </c>
      <c r="BK214" s="1">
        <v>0</v>
      </c>
      <c r="BL214" s="1">
        <v>0</v>
      </c>
      <c r="BM214" s="1" t="b">
        <v>0</v>
      </c>
      <c r="BN214" s="1" t="b">
        <v>0</v>
      </c>
      <c r="BO214" s="1" t="b">
        <v>0</v>
      </c>
      <c r="BP214" s="1" t="b">
        <v>0</v>
      </c>
      <c r="BQ214" s="1" t="b">
        <v>0</v>
      </c>
      <c r="BR214" s="1" t="b">
        <v>0</v>
      </c>
      <c r="BS214" s="1" t="b">
        <v>0</v>
      </c>
      <c r="BT214" s="1" t="b">
        <v>0</v>
      </c>
      <c r="BU214" s="1" t="s">
        <v>3345</v>
      </c>
      <c r="BV214" s="1" t="s">
        <v>3346</v>
      </c>
    </row>
    <row r="215" spans="1:74" ht="15.75" customHeight="1" x14ac:dyDescent="0.2">
      <c r="A215" s="1">
        <v>2300000</v>
      </c>
      <c r="B215" s="17" t="s">
        <v>3347</v>
      </c>
      <c r="C215" s="1">
        <v>0.4</v>
      </c>
      <c r="D215" s="1">
        <v>0.2</v>
      </c>
      <c r="E215" s="1">
        <v>0</v>
      </c>
      <c r="F215" s="1">
        <v>0</v>
      </c>
      <c r="G215" s="1">
        <v>0.72</v>
      </c>
      <c r="H215" s="1">
        <v>0.08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100</v>
      </c>
      <c r="O215" s="1">
        <v>120</v>
      </c>
      <c r="P215" s="1">
        <v>-1</v>
      </c>
      <c r="Q215" s="1">
        <v>-1</v>
      </c>
      <c r="R215" s="1">
        <v>110</v>
      </c>
      <c r="S215" s="1">
        <v>-1</v>
      </c>
      <c r="T215" s="1">
        <v>-1</v>
      </c>
      <c r="U215" s="1">
        <v>-1</v>
      </c>
      <c r="V215" s="1">
        <v>0</v>
      </c>
      <c r="W215" s="1">
        <v>100</v>
      </c>
      <c r="X215" s="1">
        <v>100</v>
      </c>
      <c r="Y215" s="1">
        <v>100</v>
      </c>
      <c r="Z215" s="1">
        <v>100</v>
      </c>
      <c r="AA215" s="1">
        <v>100</v>
      </c>
      <c r="AB215" s="1">
        <v>100</v>
      </c>
      <c r="AC215" s="1">
        <v>100</v>
      </c>
      <c r="AD215" s="1">
        <v>100</v>
      </c>
      <c r="AE215" s="1">
        <v>100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20</v>
      </c>
      <c r="AP215" s="1">
        <v>0</v>
      </c>
      <c r="AQ215" s="1">
        <v>0</v>
      </c>
      <c r="AR215" s="1">
        <v>0</v>
      </c>
      <c r="AS215" s="1">
        <v>0</v>
      </c>
      <c r="AT215" s="1">
        <v>2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1</v>
      </c>
      <c r="BB215" s="1">
        <v>0</v>
      </c>
      <c r="BC215" s="1">
        <v>0</v>
      </c>
      <c r="BD215" s="1">
        <v>4</v>
      </c>
      <c r="BE215" s="1">
        <v>255</v>
      </c>
      <c r="BF215" s="1">
        <v>0</v>
      </c>
      <c r="BG215" s="1">
        <v>255</v>
      </c>
      <c r="BH215" s="1">
        <v>0</v>
      </c>
      <c r="BI215" s="1">
        <v>255</v>
      </c>
      <c r="BJ215" s="1">
        <v>255</v>
      </c>
      <c r="BK215" s="1">
        <v>0</v>
      </c>
      <c r="BL215" s="1">
        <v>0</v>
      </c>
      <c r="BM215" s="1" t="b">
        <v>0</v>
      </c>
      <c r="BN215" s="1" t="b">
        <v>0</v>
      </c>
      <c r="BO215" s="1" t="b">
        <v>0</v>
      </c>
      <c r="BP215" s="1" t="b">
        <v>0</v>
      </c>
      <c r="BQ215" s="1" t="b">
        <v>0</v>
      </c>
      <c r="BR215" s="1" t="b">
        <v>0</v>
      </c>
      <c r="BS215" s="1" t="b">
        <v>0</v>
      </c>
      <c r="BT215" s="1" t="b">
        <v>0</v>
      </c>
      <c r="BU215" s="1" t="s">
        <v>3347</v>
      </c>
      <c r="BV215" s="1" t="s">
        <v>3348</v>
      </c>
    </row>
    <row r="216" spans="1:74" ht="15.75" customHeight="1" x14ac:dyDescent="0.2">
      <c r="A216" s="1">
        <v>2300010</v>
      </c>
      <c r="B216" s="17" t="s">
        <v>3349</v>
      </c>
      <c r="C216" s="1">
        <v>0.4</v>
      </c>
      <c r="D216" s="1">
        <v>0.2</v>
      </c>
      <c r="E216" s="1">
        <v>0</v>
      </c>
      <c r="F216" s="1">
        <v>0</v>
      </c>
      <c r="G216" s="1">
        <v>0.84</v>
      </c>
      <c r="H216" s="1">
        <v>0.08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100</v>
      </c>
      <c r="O216" s="1">
        <v>110</v>
      </c>
      <c r="P216" s="1">
        <v>-1</v>
      </c>
      <c r="Q216" s="1">
        <v>-1</v>
      </c>
      <c r="R216" s="1">
        <v>110</v>
      </c>
      <c r="S216" s="1">
        <v>-1</v>
      </c>
      <c r="T216" s="1">
        <v>-1</v>
      </c>
      <c r="U216" s="1">
        <v>-1</v>
      </c>
      <c r="V216" s="1">
        <v>0</v>
      </c>
      <c r="W216" s="1">
        <v>100</v>
      </c>
      <c r="X216" s="1">
        <v>100</v>
      </c>
      <c r="Y216" s="1">
        <v>100</v>
      </c>
      <c r="Z216" s="1">
        <v>100</v>
      </c>
      <c r="AA216" s="1">
        <v>100</v>
      </c>
      <c r="AB216" s="1">
        <v>100</v>
      </c>
      <c r="AC216" s="1">
        <v>100</v>
      </c>
      <c r="AD216" s="1">
        <v>100</v>
      </c>
      <c r="AE216" s="1">
        <v>100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20</v>
      </c>
      <c r="AP216" s="1">
        <v>0</v>
      </c>
      <c r="AQ216" s="1">
        <v>0</v>
      </c>
      <c r="AR216" s="1">
        <v>0</v>
      </c>
      <c r="AS216" s="1">
        <v>0</v>
      </c>
      <c r="AT216" s="1">
        <v>2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0</v>
      </c>
      <c r="BD216" s="1">
        <v>4</v>
      </c>
      <c r="BE216" s="1">
        <v>255</v>
      </c>
      <c r="BF216" s="1">
        <v>0</v>
      </c>
      <c r="BG216" s="1">
        <v>255</v>
      </c>
      <c r="BH216" s="1">
        <v>0</v>
      </c>
      <c r="BI216" s="1">
        <v>255</v>
      </c>
      <c r="BJ216" s="1">
        <v>255</v>
      </c>
      <c r="BK216" s="1">
        <v>0</v>
      </c>
      <c r="BL216" s="1">
        <v>0</v>
      </c>
      <c r="BM216" s="1" t="b">
        <v>0</v>
      </c>
      <c r="BN216" s="1" t="b">
        <v>0</v>
      </c>
      <c r="BO216" s="1" t="b">
        <v>0</v>
      </c>
      <c r="BP216" s="1" t="b">
        <v>0</v>
      </c>
      <c r="BQ216" s="1" t="b">
        <v>0</v>
      </c>
      <c r="BR216" s="1" t="b">
        <v>0</v>
      </c>
      <c r="BS216" s="1" t="b">
        <v>0</v>
      </c>
      <c r="BT216" s="1" t="b">
        <v>0</v>
      </c>
      <c r="BU216" s="1" t="s">
        <v>3349</v>
      </c>
      <c r="BV216" s="1" t="s">
        <v>3350</v>
      </c>
    </row>
    <row r="217" spans="1:74" ht="15.75" customHeight="1" x14ac:dyDescent="0.2">
      <c r="A217" s="1">
        <v>2300020</v>
      </c>
      <c r="B217" s="17" t="s">
        <v>3351</v>
      </c>
      <c r="C217" s="1">
        <v>0.4</v>
      </c>
      <c r="D217" s="1">
        <v>0.2</v>
      </c>
      <c r="E217" s="1">
        <v>0</v>
      </c>
      <c r="F217" s="1">
        <v>0</v>
      </c>
      <c r="G217" s="1">
        <v>0.72</v>
      </c>
      <c r="H217" s="1">
        <v>0.08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100</v>
      </c>
      <c r="O217" s="1">
        <v>120</v>
      </c>
      <c r="P217" s="1">
        <v>-1</v>
      </c>
      <c r="Q217" s="1">
        <v>-1</v>
      </c>
      <c r="R217" s="1">
        <v>110</v>
      </c>
      <c r="S217" s="1">
        <v>-1</v>
      </c>
      <c r="T217" s="1">
        <v>-1</v>
      </c>
      <c r="U217" s="1">
        <v>-1</v>
      </c>
      <c r="V217" s="1">
        <v>0</v>
      </c>
      <c r="W217" s="1">
        <v>100</v>
      </c>
      <c r="X217" s="1">
        <v>100</v>
      </c>
      <c r="Y217" s="1">
        <v>100</v>
      </c>
      <c r="Z217" s="1">
        <v>100</v>
      </c>
      <c r="AA217" s="1">
        <v>100</v>
      </c>
      <c r="AB217" s="1">
        <v>100</v>
      </c>
      <c r="AC217" s="1">
        <v>100</v>
      </c>
      <c r="AD217" s="1">
        <v>100</v>
      </c>
      <c r="AE217" s="1">
        <v>100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20</v>
      </c>
      <c r="AP217" s="1">
        <v>0</v>
      </c>
      <c r="AQ217" s="1">
        <v>0</v>
      </c>
      <c r="AR217" s="1">
        <v>0</v>
      </c>
      <c r="AS217" s="1">
        <v>0</v>
      </c>
      <c r="AT217" s="1">
        <v>2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1</v>
      </c>
      <c r="BB217" s="1">
        <v>0</v>
      </c>
      <c r="BC217" s="1">
        <v>0</v>
      </c>
      <c r="BD217" s="1">
        <v>4</v>
      </c>
      <c r="BE217" s="1">
        <v>255</v>
      </c>
      <c r="BF217" s="1">
        <v>0</v>
      </c>
      <c r="BG217" s="1">
        <v>255</v>
      </c>
      <c r="BH217" s="1">
        <v>0</v>
      </c>
      <c r="BI217" s="1">
        <v>255</v>
      </c>
      <c r="BJ217" s="1">
        <v>255</v>
      </c>
      <c r="BK217" s="1">
        <v>0</v>
      </c>
      <c r="BL217" s="1">
        <v>0</v>
      </c>
      <c r="BM217" s="1" t="b">
        <v>0</v>
      </c>
      <c r="BN217" s="1" t="b">
        <v>0</v>
      </c>
      <c r="BO217" s="1" t="b">
        <v>0</v>
      </c>
      <c r="BP217" s="1" t="b">
        <v>0</v>
      </c>
      <c r="BQ217" s="1" t="b">
        <v>0</v>
      </c>
      <c r="BR217" s="1" t="b">
        <v>0</v>
      </c>
      <c r="BS217" s="1" t="b">
        <v>0</v>
      </c>
      <c r="BT217" s="1" t="b">
        <v>0</v>
      </c>
      <c r="BU217" s="1" t="s">
        <v>3351</v>
      </c>
      <c r="BV217" s="1" t="s">
        <v>3352</v>
      </c>
    </row>
    <row r="218" spans="1:74" ht="15.75" customHeight="1" x14ac:dyDescent="0.2">
      <c r="A218" s="1">
        <v>2300030</v>
      </c>
      <c r="B218" s="17" t="s">
        <v>3353</v>
      </c>
      <c r="C218" s="1">
        <v>0.7</v>
      </c>
      <c r="D218" s="1">
        <v>0</v>
      </c>
      <c r="E218" s="1">
        <v>0</v>
      </c>
      <c r="F218" s="1">
        <v>0</v>
      </c>
      <c r="G218" s="1">
        <v>1.2</v>
      </c>
      <c r="H218" s="1">
        <v>0.08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130</v>
      </c>
      <c r="O218" s="1">
        <v>-1</v>
      </c>
      <c r="P218" s="1">
        <v>-1</v>
      </c>
      <c r="Q218" s="1">
        <v>-1</v>
      </c>
      <c r="R218" s="1">
        <v>-1</v>
      </c>
      <c r="S218" s="1">
        <v>-1</v>
      </c>
      <c r="T218" s="1">
        <v>-1</v>
      </c>
      <c r="U218" s="1">
        <v>-1</v>
      </c>
      <c r="V218" s="1">
        <v>0</v>
      </c>
      <c r="W218" s="1">
        <v>145</v>
      </c>
      <c r="X218" s="1">
        <v>145</v>
      </c>
      <c r="Y218" s="1">
        <v>145</v>
      </c>
      <c r="Z218" s="1">
        <v>145</v>
      </c>
      <c r="AA218" s="1">
        <v>200</v>
      </c>
      <c r="AB218" s="1">
        <v>9900</v>
      </c>
      <c r="AC218" s="1">
        <v>100</v>
      </c>
      <c r="AD218" s="1">
        <v>100</v>
      </c>
      <c r="AE218" s="1">
        <v>100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40</v>
      </c>
      <c r="AP218" s="1">
        <v>0</v>
      </c>
      <c r="AQ218" s="1">
        <v>0</v>
      </c>
      <c r="AR218" s="1">
        <v>1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2</v>
      </c>
      <c r="BB218" s="1">
        <v>0</v>
      </c>
      <c r="BC218" s="1">
        <v>0</v>
      </c>
      <c r="BD218" s="1">
        <v>3</v>
      </c>
      <c r="BE218" s="1">
        <v>255</v>
      </c>
      <c r="BF218" s="1">
        <v>2</v>
      </c>
      <c r="BG218" s="1">
        <v>255</v>
      </c>
      <c r="BH218" s="1">
        <v>0</v>
      </c>
      <c r="BI218" s="1">
        <v>255</v>
      </c>
      <c r="BJ218" s="1">
        <v>255</v>
      </c>
      <c r="BK218" s="1">
        <v>0</v>
      </c>
      <c r="BL218" s="1">
        <v>1</v>
      </c>
      <c r="BM218" s="1" t="b">
        <v>0</v>
      </c>
      <c r="BN218" s="1" t="b">
        <v>0</v>
      </c>
      <c r="BO218" s="1" t="b">
        <v>0</v>
      </c>
      <c r="BP218" s="1" t="b">
        <v>0</v>
      </c>
      <c r="BQ218" s="1" t="b">
        <v>0</v>
      </c>
      <c r="BR218" s="1" t="b">
        <v>0</v>
      </c>
      <c r="BS218" s="1" t="b">
        <v>0</v>
      </c>
      <c r="BT218" s="1" t="b">
        <v>0</v>
      </c>
      <c r="BU218" s="1" t="s">
        <v>3353</v>
      </c>
      <c r="BV218" s="1" t="s">
        <v>3354</v>
      </c>
    </row>
    <row r="219" spans="1:74" ht="15.75" customHeight="1" x14ac:dyDescent="0.2">
      <c r="A219" s="1">
        <v>2300040</v>
      </c>
      <c r="B219" s="17" t="s">
        <v>3355</v>
      </c>
      <c r="C219" s="1">
        <v>1.2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130</v>
      </c>
      <c r="O219" s="1">
        <v>-1</v>
      </c>
      <c r="P219" s="1">
        <v>-1</v>
      </c>
      <c r="Q219" s="1">
        <v>-1</v>
      </c>
      <c r="R219" s="1">
        <v>-1</v>
      </c>
      <c r="S219" s="1">
        <v>-1</v>
      </c>
      <c r="T219" s="1">
        <v>-1</v>
      </c>
      <c r="U219" s="1">
        <v>-1</v>
      </c>
      <c r="V219" s="1">
        <v>0</v>
      </c>
      <c r="W219" s="1">
        <v>145</v>
      </c>
      <c r="X219" s="1">
        <v>145</v>
      </c>
      <c r="Y219" s="1">
        <v>145</v>
      </c>
      <c r="Z219" s="1">
        <v>145</v>
      </c>
      <c r="AA219" s="1">
        <v>200</v>
      </c>
      <c r="AB219" s="1">
        <v>9900</v>
      </c>
      <c r="AC219" s="1">
        <v>100</v>
      </c>
      <c r="AD219" s="1">
        <v>100</v>
      </c>
      <c r="AE219" s="1">
        <v>100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40</v>
      </c>
      <c r="AP219" s="1">
        <v>0</v>
      </c>
      <c r="AQ219" s="1">
        <v>0</v>
      </c>
      <c r="AR219" s="1">
        <v>1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6</v>
      </c>
      <c r="BB219" s="1">
        <v>0</v>
      </c>
      <c r="BC219" s="1">
        <v>0</v>
      </c>
      <c r="BD219" s="1">
        <v>3</v>
      </c>
      <c r="BE219" s="1">
        <v>255</v>
      </c>
      <c r="BF219" s="1">
        <v>2</v>
      </c>
      <c r="BG219" s="1">
        <v>255</v>
      </c>
      <c r="BH219" s="1">
        <v>0</v>
      </c>
      <c r="BI219" s="1">
        <v>255</v>
      </c>
      <c r="BJ219" s="1">
        <v>255</v>
      </c>
      <c r="BK219" s="1">
        <v>0</v>
      </c>
      <c r="BL219" s="1">
        <v>1</v>
      </c>
      <c r="BM219" s="1" t="b">
        <v>0</v>
      </c>
      <c r="BN219" s="1" t="b">
        <v>0</v>
      </c>
      <c r="BO219" s="1" t="b">
        <v>0</v>
      </c>
      <c r="BP219" s="1" t="b">
        <v>0</v>
      </c>
      <c r="BQ219" s="1" t="b">
        <v>0</v>
      </c>
      <c r="BR219" s="1" t="b">
        <v>0</v>
      </c>
      <c r="BS219" s="1" t="b">
        <v>0</v>
      </c>
      <c r="BT219" s="1" t="b">
        <v>0</v>
      </c>
      <c r="BU219" s="1" t="s">
        <v>3355</v>
      </c>
      <c r="BV219" s="1" t="s">
        <v>3356</v>
      </c>
    </row>
    <row r="220" spans="1:74" ht="15.75" customHeight="1" x14ac:dyDescent="0.2">
      <c r="A220" s="1">
        <v>2300050</v>
      </c>
      <c r="B220" s="17" t="s">
        <v>3357</v>
      </c>
      <c r="C220" s="1">
        <v>0.7</v>
      </c>
      <c r="D220" s="1">
        <v>0</v>
      </c>
      <c r="E220" s="1">
        <v>0</v>
      </c>
      <c r="F220" s="1">
        <v>0</v>
      </c>
      <c r="G220" s="1">
        <v>1</v>
      </c>
      <c r="H220" s="1">
        <v>0.08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130</v>
      </c>
      <c r="O220" s="1">
        <v>-1</v>
      </c>
      <c r="P220" s="1">
        <v>-1</v>
      </c>
      <c r="Q220" s="1">
        <v>-1</v>
      </c>
      <c r="R220" s="1">
        <v>-1</v>
      </c>
      <c r="S220" s="1">
        <v>-1</v>
      </c>
      <c r="T220" s="1">
        <v>-1</v>
      </c>
      <c r="U220" s="1">
        <v>-1</v>
      </c>
      <c r="V220" s="1">
        <v>0</v>
      </c>
      <c r="W220" s="1">
        <v>145</v>
      </c>
      <c r="X220" s="1">
        <v>145</v>
      </c>
      <c r="Y220" s="1">
        <v>145</v>
      </c>
      <c r="Z220" s="1">
        <v>145</v>
      </c>
      <c r="AA220" s="1">
        <v>200</v>
      </c>
      <c r="AB220" s="1">
        <v>9900</v>
      </c>
      <c r="AC220" s="1">
        <v>100</v>
      </c>
      <c r="AD220" s="1">
        <v>100</v>
      </c>
      <c r="AE220" s="1">
        <v>100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40</v>
      </c>
      <c r="AP220" s="1">
        <v>0</v>
      </c>
      <c r="AQ220" s="1">
        <v>0</v>
      </c>
      <c r="AR220" s="1">
        <v>1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2</v>
      </c>
      <c r="BB220" s="1">
        <v>0</v>
      </c>
      <c r="BC220" s="1">
        <v>0</v>
      </c>
      <c r="BD220" s="1">
        <v>3</v>
      </c>
      <c r="BE220" s="1">
        <v>255</v>
      </c>
      <c r="BF220" s="1">
        <v>2</v>
      </c>
      <c r="BG220" s="1">
        <v>255</v>
      </c>
      <c r="BH220" s="1">
        <v>0</v>
      </c>
      <c r="BI220" s="1">
        <v>255</v>
      </c>
      <c r="BJ220" s="1">
        <v>255</v>
      </c>
      <c r="BK220" s="1">
        <v>0</v>
      </c>
      <c r="BL220" s="1">
        <v>1</v>
      </c>
      <c r="BM220" s="1" t="b">
        <v>0</v>
      </c>
      <c r="BN220" s="1" t="b">
        <v>0</v>
      </c>
      <c r="BO220" s="1" t="b">
        <v>0</v>
      </c>
      <c r="BP220" s="1" t="b">
        <v>0</v>
      </c>
      <c r="BQ220" s="1" t="b">
        <v>0</v>
      </c>
      <c r="BR220" s="1" t="b">
        <v>0</v>
      </c>
      <c r="BS220" s="1" t="b">
        <v>0</v>
      </c>
      <c r="BT220" s="1" t="b">
        <v>0</v>
      </c>
      <c r="BU220" s="1" t="s">
        <v>3357</v>
      </c>
      <c r="BV220" s="1" t="s">
        <v>3358</v>
      </c>
    </row>
    <row r="221" spans="1:74" ht="15.75" customHeight="1" x14ac:dyDescent="0.2">
      <c r="A221" s="1">
        <v>2300100</v>
      </c>
      <c r="B221" s="17" t="s">
        <v>3359</v>
      </c>
      <c r="C221" s="1">
        <v>0.3</v>
      </c>
      <c r="D221" s="1">
        <v>0.1</v>
      </c>
      <c r="E221" s="1">
        <v>0</v>
      </c>
      <c r="F221" s="1">
        <v>0</v>
      </c>
      <c r="G221" s="1">
        <v>0.95</v>
      </c>
      <c r="H221" s="1">
        <v>0.08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100</v>
      </c>
      <c r="O221" s="1">
        <v>120</v>
      </c>
      <c r="P221" s="1">
        <v>-1</v>
      </c>
      <c r="Q221" s="1">
        <v>-1</v>
      </c>
      <c r="R221" s="1">
        <v>110</v>
      </c>
      <c r="S221" s="1">
        <v>130</v>
      </c>
      <c r="T221" s="1">
        <v>-1</v>
      </c>
      <c r="U221" s="1">
        <v>-1</v>
      </c>
      <c r="V221" s="1">
        <v>0</v>
      </c>
      <c r="W221" s="1">
        <v>135</v>
      </c>
      <c r="X221" s="1">
        <v>135</v>
      </c>
      <c r="Y221" s="1">
        <v>135</v>
      </c>
      <c r="Z221" s="1">
        <v>135</v>
      </c>
      <c r="AA221" s="1">
        <v>100</v>
      </c>
      <c r="AB221" s="1">
        <v>100</v>
      </c>
      <c r="AC221" s="1">
        <v>100</v>
      </c>
      <c r="AD221" s="1">
        <v>100</v>
      </c>
      <c r="AE221" s="1">
        <v>120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20</v>
      </c>
      <c r="AP221" s="1">
        <v>0</v>
      </c>
      <c r="AQ221" s="1">
        <v>0</v>
      </c>
      <c r="AR221" s="1">
        <v>0</v>
      </c>
      <c r="AS221" s="1">
        <v>0</v>
      </c>
      <c r="AT221" s="1">
        <v>2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2</v>
      </c>
      <c r="BB221" s="1">
        <v>0</v>
      </c>
      <c r="BC221" s="1">
        <v>0</v>
      </c>
      <c r="BD221" s="1">
        <v>3</v>
      </c>
      <c r="BE221" s="1">
        <v>255</v>
      </c>
      <c r="BF221" s="1">
        <v>2</v>
      </c>
      <c r="BG221" s="1">
        <v>255</v>
      </c>
      <c r="BH221" s="1">
        <v>0</v>
      </c>
      <c r="BI221" s="1">
        <v>255</v>
      </c>
      <c r="BJ221" s="1">
        <v>255</v>
      </c>
      <c r="BK221" s="1">
        <v>0</v>
      </c>
      <c r="BL221" s="1">
        <v>0</v>
      </c>
      <c r="BM221" s="1" t="b">
        <v>0</v>
      </c>
      <c r="BN221" s="1" t="b">
        <v>0</v>
      </c>
      <c r="BO221" s="1" t="b">
        <v>0</v>
      </c>
      <c r="BP221" s="1" t="b">
        <v>0</v>
      </c>
      <c r="BQ221" s="1" t="b">
        <v>0</v>
      </c>
      <c r="BR221" s="1" t="b">
        <v>0</v>
      </c>
      <c r="BS221" s="1" t="b">
        <v>0</v>
      </c>
      <c r="BT221" s="1" t="b">
        <v>0</v>
      </c>
      <c r="BU221" s="1" t="s">
        <v>3359</v>
      </c>
      <c r="BV221" s="1" t="s">
        <v>3360</v>
      </c>
    </row>
    <row r="222" spans="1:74" ht="15.75" customHeight="1" x14ac:dyDescent="0.2">
      <c r="A222" s="1">
        <v>2300110</v>
      </c>
      <c r="B222" s="17" t="s">
        <v>3361</v>
      </c>
      <c r="C222" s="1">
        <v>0.35</v>
      </c>
      <c r="D222" s="1">
        <v>0.1</v>
      </c>
      <c r="E222" s="1">
        <v>0</v>
      </c>
      <c r="F222" s="1">
        <v>0</v>
      </c>
      <c r="G222" s="1">
        <v>0.9</v>
      </c>
      <c r="H222" s="1">
        <v>0.08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100</v>
      </c>
      <c r="O222" s="1">
        <v>120</v>
      </c>
      <c r="P222" s="1">
        <v>-1</v>
      </c>
      <c r="Q222" s="1">
        <v>-1</v>
      </c>
      <c r="R222" s="1">
        <v>110</v>
      </c>
      <c r="S222" s="1">
        <v>-1</v>
      </c>
      <c r="T222" s="1">
        <v>-1</v>
      </c>
      <c r="U222" s="1">
        <v>-1</v>
      </c>
      <c r="V222" s="1">
        <v>0</v>
      </c>
      <c r="W222" s="1">
        <v>125</v>
      </c>
      <c r="X222" s="1">
        <v>125</v>
      </c>
      <c r="Y222" s="1">
        <v>125</v>
      </c>
      <c r="Z222" s="1">
        <v>125</v>
      </c>
      <c r="AA222" s="1">
        <v>100</v>
      </c>
      <c r="AB222" s="1">
        <v>100</v>
      </c>
      <c r="AC222" s="1">
        <v>100</v>
      </c>
      <c r="AD222" s="1">
        <v>100</v>
      </c>
      <c r="AE222" s="1">
        <v>120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20</v>
      </c>
      <c r="AP222" s="1">
        <v>0</v>
      </c>
      <c r="AQ222" s="1">
        <v>0</v>
      </c>
      <c r="AR222" s="1">
        <v>0</v>
      </c>
      <c r="AS222" s="1">
        <v>0</v>
      </c>
      <c r="AT222" s="1">
        <v>2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2</v>
      </c>
      <c r="BB222" s="1">
        <v>0</v>
      </c>
      <c r="BC222" s="1">
        <v>0</v>
      </c>
      <c r="BD222" s="1">
        <v>4</v>
      </c>
      <c r="BE222" s="1">
        <v>255</v>
      </c>
      <c r="BF222" s="1">
        <v>0</v>
      </c>
      <c r="BG222" s="1">
        <v>255</v>
      </c>
      <c r="BH222" s="1">
        <v>0</v>
      </c>
      <c r="BI222" s="1">
        <v>255</v>
      </c>
      <c r="BJ222" s="1">
        <v>255</v>
      </c>
      <c r="BK222" s="1">
        <v>0</v>
      </c>
      <c r="BL222" s="1">
        <v>0</v>
      </c>
      <c r="BM222" s="1" t="b">
        <v>0</v>
      </c>
      <c r="BN222" s="1" t="b">
        <v>0</v>
      </c>
      <c r="BO222" s="1" t="b">
        <v>0</v>
      </c>
      <c r="BP222" s="1" t="b">
        <v>0</v>
      </c>
      <c r="BQ222" s="1" t="b">
        <v>0</v>
      </c>
      <c r="BR222" s="1" t="b">
        <v>0</v>
      </c>
      <c r="BS222" s="1" t="b">
        <v>0</v>
      </c>
      <c r="BT222" s="1" t="b">
        <v>0</v>
      </c>
      <c r="BU222" s="1" t="s">
        <v>3361</v>
      </c>
      <c r="BV222" s="1" t="s">
        <v>3362</v>
      </c>
    </row>
    <row r="223" spans="1:74" ht="15.75" customHeight="1" x14ac:dyDescent="0.2">
      <c r="A223" s="1">
        <v>2300200</v>
      </c>
      <c r="B223" s="17" t="s">
        <v>3363</v>
      </c>
      <c r="C223" s="1">
        <v>0.35</v>
      </c>
      <c r="D223" s="1">
        <v>0.1</v>
      </c>
      <c r="E223" s="1">
        <v>0</v>
      </c>
      <c r="F223" s="1">
        <v>0</v>
      </c>
      <c r="G223" s="1">
        <v>0.64</v>
      </c>
      <c r="H223" s="1">
        <v>0.08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100</v>
      </c>
      <c r="O223" s="1">
        <v>120</v>
      </c>
      <c r="P223" s="1">
        <v>-1</v>
      </c>
      <c r="Q223" s="1">
        <v>-1</v>
      </c>
      <c r="R223" s="1">
        <v>110</v>
      </c>
      <c r="S223" s="1">
        <v>-1</v>
      </c>
      <c r="T223" s="1">
        <v>-1</v>
      </c>
      <c r="U223" s="1">
        <v>-1</v>
      </c>
      <c r="V223" s="1">
        <v>0</v>
      </c>
      <c r="W223" s="1">
        <v>120</v>
      </c>
      <c r="X223" s="1">
        <v>120</v>
      </c>
      <c r="Y223" s="1">
        <v>120</v>
      </c>
      <c r="Z223" s="1">
        <v>120</v>
      </c>
      <c r="AA223" s="1">
        <v>200</v>
      </c>
      <c r="AB223" s="1">
        <v>300</v>
      </c>
      <c r="AC223" s="1">
        <v>100</v>
      </c>
      <c r="AD223" s="1">
        <v>100</v>
      </c>
      <c r="AE223" s="1">
        <v>150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40</v>
      </c>
      <c r="AP223" s="1">
        <v>0</v>
      </c>
      <c r="AQ223" s="1">
        <v>0</v>
      </c>
      <c r="AR223" s="1">
        <v>0</v>
      </c>
      <c r="AS223" s="1">
        <v>0</v>
      </c>
      <c r="AT223" s="1">
        <v>2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1</v>
      </c>
      <c r="BB223" s="1">
        <v>0</v>
      </c>
      <c r="BC223" s="1">
        <v>0</v>
      </c>
      <c r="BD223" s="1">
        <v>4</v>
      </c>
      <c r="BE223" s="1">
        <v>255</v>
      </c>
      <c r="BF223" s="1">
        <v>0</v>
      </c>
      <c r="BG223" s="1">
        <v>255</v>
      </c>
      <c r="BH223" s="1">
        <v>0</v>
      </c>
      <c r="BI223" s="1">
        <v>255</v>
      </c>
      <c r="BJ223" s="1">
        <v>255</v>
      </c>
      <c r="BK223" s="1">
        <v>0</v>
      </c>
      <c r="BL223" s="1">
        <v>0</v>
      </c>
      <c r="BM223" s="1" t="b">
        <v>0</v>
      </c>
      <c r="BN223" s="1" t="b">
        <v>0</v>
      </c>
      <c r="BO223" s="1" t="b">
        <v>0</v>
      </c>
      <c r="BP223" s="1" t="b">
        <v>0</v>
      </c>
      <c r="BQ223" s="1" t="b">
        <v>0</v>
      </c>
      <c r="BR223" s="1" t="b">
        <v>0</v>
      </c>
      <c r="BS223" s="1" t="b">
        <v>0</v>
      </c>
      <c r="BT223" s="1" t="b">
        <v>0</v>
      </c>
      <c r="BU223" s="1" t="s">
        <v>3363</v>
      </c>
      <c r="BV223" s="1" t="s">
        <v>3364</v>
      </c>
    </row>
    <row r="224" spans="1:74" ht="15.75" customHeight="1" x14ac:dyDescent="0.2">
      <c r="A224" s="1">
        <v>2300210</v>
      </c>
      <c r="B224" s="17" t="s">
        <v>3365</v>
      </c>
      <c r="C224" s="1">
        <v>0.35</v>
      </c>
      <c r="D224" s="1">
        <v>0.1</v>
      </c>
      <c r="E224" s="1">
        <v>0</v>
      </c>
      <c r="F224" s="1">
        <v>0</v>
      </c>
      <c r="G224" s="1">
        <v>0.88</v>
      </c>
      <c r="H224" s="1">
        <v>0.08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100</v>
      </c>
      <c r="O224" s="1">
        <v>110</v>
      </c>
      <c r="P224" s="1">
        <v>-1</v>
      </c>
      <c r="Q224" s="1">
        <v>-1</v>
      </c>
      <c r="R224" s="1">
        <v>110</v>
      </c>
      <c r="S224" s="1">
        <v>120</v>
      </c>
      <c r="T224" s="1">
        <v>-1</v>
      </c>
      <c r="U224" s="1">
        <v>-1</v>
      </c>
      <c r="V224" s="1">
        <v>0</v>
      </c>
      <c r="W224" s="1">
        <v>120</v>
      </c>
      <c r="X224" s="1">
        <v>120</v>
      </c>
      <c r="Y224" s="1">
        <v>120</v>
      </c>
      <c r="Z224" s="1">
        <v>120</v>
      </c>
      <c r="AA224" s="1">
        <v>200</v>
      </c>
      <c r="AB224" s="1">
        <v>300</v>
      </c>
      <c r="AC224" s="1">
        <v>100</v>
      </c>
      <c r="AD224" s="1">
        <v>100</v>
      </c>
      <c r="AE224" s="1">
        <v>150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40</v>
      </c>
      <c r="AP224" s="1">
        <v>0</v>
      </c>
      <c r="AQ224" s="1">
        <v>0</v>
      </c>
      <c r="AR224" s="1">
        <v>0</v>
      </c>
      <c r="AS224" s="1">
        <v>0</v>
      </c>
      <c r="AT224" s="1">
        <v>2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1</v>
      </c>
      <c r="BB224" s="1">
        <v>0</v>
      </c>
      <c r="BC224" s="1">
        <v>0</v>
      </c>
      <c r="BD224" s="1">
        <v>4</v>
      </c>
      <c r="BE224" s="1">
        <v>255</v>
      </c>
      <c r="BF224" s="1">
        <v>0</v>
      </c>
      <c r="BG224" s="1">
        <v>255</v>
      </c>
      <c r="BH224" s="1">
        <v>0</v>
      </c>
      <c r="BI224" s="1">
        <v>255</v>
      </c>
      <c r="BJ224" s="1">
        <v>255</v>
      </c>
      <c r="BK224" s="1">
        <v>0</v>
      </c>
      <c r="BL224" s="1">
        <v>0</v>
      </c>
      <c r="BM224" s="1" t="b">
        <v>0</v>
      </c>
      <c r="BN224" s="1" t="b">
        <v>0</v>
      </c>
      <c r="BO224" s="1" t="b">
        <v>0</v>
      </c>
      <c r="BP224" s="1" t="b">
        <v>0</v>
      </c>
      <c r="BQ224" s="1" t="b">
        <v>0</v>
      </c>
      <c r="BR224" s="1" t="b">
        <v>0</v>
      </c>
      <c r="BS224" s="1" t="b">
        <v>0</v>
      </c>
      <c r="BT224" s="1" t="b">
        <v>0</v>
      </c>
      <c r="BU224" s="1" t="s">
        <v>3365</v>
      </c>
      <c r="BV224" s="1" t="s">
        <v>3366</v>
      </c>
    </row>
    <row r="225" spans="1:74" ht="15.75" customHeight="1" x14ac:dyDescent="0.2">
      <c r="A225" s="1">
        <v>2300220</v>
      </c>
      <c r="B225" s="17" t="s">
        <v>3367</v>
      </c>
      <c r="C225" s="1">
        <v>0.35</v>
      </c>
      <c r="D225" s="1">
        <v>0.1</v>
      </c>
      <c r="E225" s="1">
        <v>0</v>
      </c>
      <c r="F225" s="1">
        <v>0</v>
      </c>
      <c r="G225" s="1">
        <v>0.88</v>
      </c>
      <c r="H225" s="1">
        <v>0.08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100</v>
      </c>
      <c r="O225" s="1">
        <v>120</v>
      </c>
      <c r="P225" s="1">
        <v>-1</v>
      </c>
      <c r="Q225" s="1">
        <v>-1</v>
      </c>
      <c r="R225" s="1">
        <v>110</v>
      </c>
      <c r="S225" s="1">
        <v>-1</v>
      </c>
      <c r="T225" s="1">
        <v>-1</v>
      </c>
      <c r="U225" s="1">
        <v>-1</v>
      </c>
      <c r="V225" s="1">
        <v>0</v>
      </c>
      <c r="W225" s="1">
        <v>120</v>
      </c>
      <c r="X225" s="1">
        <v>120</v>
      </c>
      <c r="Y225" s="1">
        <v>120</v>
      </c>
      <c r="Z225" s="1">
        <v>120</v>
      </c>
      <c r="AA225" s="1">
        <v>200</v>
      </c>
      <c r="AB225" s="1">
        <v>300</v>
      </c>
      <c r="AC225" s="1">
        <v>100</v>
      </c>
      <c r="AD225" s="1">
        <v>100</v>
      </c>
      <c r="AE225" s="1">
        <v>150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40</v>
      </c>
      <c r="AP225" s="1">
        <v>0</v>
      </c>
      <c r="AQ225" s="1">
        <v>0</v>
      </c>
      <c r="AR225" s="1">
        <v>0</v>
      </c>
      <c r="AS225" s="1">
        <v>0</v>
      </c>
      <c r="AT225" s="1">
        <v>2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1</v>
      </c>
      <c r="BB225" s="1">
        <v>0</v>
      </c>
      <c r="BC225" s="1">
        <v>0</v>
      </c>
      <c r="BD225" s="1">
        <v>4</v>
      </c>
      <c r="BE225" s="1">
        <v>255</v>
      </c>
      <c r="BF225" s="1">
        <v>0</v>
      </c>
      <c r="BG225" s="1">
        <v>255</v>
      </c>
      <c r="BH225" s="1">
        <v>0</v>
      </c>
      <c r="BI225" s="1">
        <v>255</v>
      </c>
      <c r="BJ225" s="1">
        <v>255</v>
      </c>
      <c r="BK225" s="1">
        <v>0</v>
      </c>
      <c r="BL225" s="1">
        <v>0</v>
      </c>
      <c r="BM225" s="1" t="b">
        <v>0</v>
      </c>
      <c r="BN225" s="1" t="b">
        <v>0</v>
      </c>
      <c r="BO225" s="1" t="b">
        <v>0</v>
      </c>
      <c r="BP225" s="1" t="b">
        <v>0</v>
      </c>
      <c r="BQ225" s="1" t="b">
        <v>0</v>
      </c>
      <c r="BR225" s="1" t="b">
        <v>0</v>
      </c>
      <c r="BS225" s="1" t="b">
        <v>0</v>
      </c>
      <c r="BT225" s="1" t="b">
        <v>0</v>
      </c>
      <c r="BU225" s="1" t="s">
        <v>3367</v>
      </c>
      <c r="BV225" s="1" t="s">
        <v>3368</v>
      </c>
    </row>
    <row r="226" spans="1:74" ht="15.75" customHeight="1" x14ac:dyDescent="0.2">
      <c r="A226" s="1">
        <v>2300230</v>
      </c>
      <c r="B226" s="17" t="s">
        <v>3369</v>
      </c>
      <c r="C226" s="1">
        <v>0.7</v>
      </c>
      <c r="D226" s="1">
        <v>0</v>
      </c>
      <c r="E226" s="1">
        <v>0</v>
      </c>
      <c r="F226" s="1">
        <v>0</v>
      </c>
      <c r="G226" s="1">
        <v>1.2</v>
      </c>
      <c r="H226" s="1">
        <v>0.08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130</v>
      </c>
      <c r="O226" s="1">
        <v>-1</v>
      </c>
      <c r="P226" s="1">
        <v>-1</v>
      </c>
      <c r="Q226" s="1">
        <v>-1</v>
      </c>
      <c r="R226" s="1">
        <v>-1</v>
      </c>
      <c r="S226" s="1">
        <v>-1</v>
      </c>
      <c r="T226" s="1">
        <v>-1</v>
      </c>
      <c r="U226" s="1">
        <v>-1</v>
      </c>
      <c r="V226" s="1">
        <v>0</v>
      </c>
      <c r="W226" s="1">
        <v>155</v>
      </c>
      <c r="X226" s="1">
        <v>155</v>
      </c>
      <c r="Y226" s="1">
        <v>155</v>
      </c>
      <c r="Z226" s="1">
        <v>155</v>
      </c>
      <c r="AA226" s="1">
        <v>200</v>
      </c>
      <c r="AB226" s="1">
        <v>9900</v>
      </c>
      <c r="AC226" s="1">
        <v>100</v>
      </c>
      <c r="AD226" s="1">
        <v>100</v>
      </c>
      <c r="AE226" s="1">
        <v>150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40</v>
      </c>
      <c r="AP226" s="1">
        <v>0</v>
      </c>
      <c r="AQ226" s="1">
        <v>0</v>
      </c>
      <c r="AR226" s="1">
        <v>1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2</v>
      </c>
      <c r="BB226" s="1">
        <v>0</v>
      </c>
      <c r="BC226" s="1">
        <v>0</v>
      </c>
      <c r="BD226" s="1">
        <v>3</v>
      </c>
      <c r="BE226" s="1">
        <v>255</v>
      </c>
      <c r="BF226" s="1">
        <v>2</v>
      </c>
      <c r="BG226" s="1">
        <v>255</v>
      </c>
      <c r="BH226" s="1">
        <v>0</v>
      </c>
      <c r="BI226" s="1">
        <v>255</v>
      </c>
      <c r="BJ226" s="1">
        <v>255</v>
      </c>
      <c r="BK226" s="1">
        <v>0</v>
      </c>
      <c r="BL226" s="1">
        <v>1</v>
      </c>
      <c r="BM226" s="1" t="b">
        <v>0</v>
      </c>
      <c r="BN226" s="1" t="b">
        <v>0</v>
      </c>
      <c r="BO226" s="1" t="b">
        <v>0</v>
      </c>
      <c r="BP226" s="1" t="b">
        <v>0</v>
      </c>
      <c r="BQ226" s="1" t="b">
        <v>0</v>
      </c>
      <c r="BR226" s="1" t="b">
        <v>0</v>
      </c>
      <c r="BS226" s="1" t="b">
        <v>0</v>
      </c>
      <c r="BT226" s="1" t="b">
        <v>0</v>
      </c>
      <c r="BU226" s="1" t="s">
        <v>3369</v>
      </c>
      <c r="BV226" s="1" t="s">
        <v>3370</v>
      </c>
    </row>
    <row r="227" spans="1:74" ht="15.75" customHeight="1" x14ac:dyDescent="0.2">
      <c r="A227" s="1">
        <v>2300240</v>
      </c>
      <c r="B227" s="17" t="s">
        <v>3371</v>
      </c>
      <c r="C227" s="1">
        <v>1.2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130</v>
      </c>
      <c r="O227" s="1">
        <v>-1</v>
      </c>
      <c r="P227" s="1">
        <v>-1</v>
      </c>
      <c r="Q227" s="1">
        <v>-1</v>
      </c>
      <c r="R227" s="1">
        <v>-1</v>
      </c>
      <c r="S227" s="1">
        <v>-1</v>
      </c>
      <c r="T227" s="1">
        <v>-1</v>
      </c>
      <c r="U227" s="1">
        <v>-1</v>
      </c>
      <c r="V227" s="1">
        <v>0</v>
      </c>
      <c r="W227" s="1">
        <v>155</v>
      </c>
      <c r="X227" s="1">
        <v>155</v>
      </c>
      <c r="Y227" s="1">
        <v>155</v>
      </c>
      <c r="Z227" s="1">
        <v>155</v>
      </c>
      <c r="AA227" s="1">
        <v>200</v>
      </c>
      <c r="AB227" s="1">
        <v>9900</v>
      </c>
      <c r="AC227" s="1">
        <v>100</v>
      </c>
      <c r="AD227" s="1">
        <v>100</v>
      </c>
      <c r="AE227" s="1">
        <v>150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40</v>
      </c>
      <c r="AP227" s="1">
        <v>0</v>
      </c>
      <c r="AQ227" s="1">
        <v>0</v>
      </c>
      <c r="AR227" s="1">
        <v>1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6</v>
      </c>
      <c r="BB227" s="1">
        <v>0</v>
      </c>
      <c r="BC227" s="1">
        <v>0</v>
      </c>
      <c r="BD227" s="1">
        <v>3</v>
      </c>
      <c r="BE227" s="1">
        <v>255</v>
      </c>
      <c r="BF227" s="1">
        <v>2</v>
      </c>
      <c r="BG227" s="1">
        <v>255</v>
      </c>
      <c r="BH227" s="1">
        <v>0</v>
      </c>
      <c r="BI227" s="1">
        <v>255</v>
      </c>
      <c r="BJ227" s="1">
        <v>255</v>
      </c>
      <c r="BK227" s="1">
        <v>0</v>
      </c>
      <c r="BL227" s="1">
        <v>1</v>
      </c>
      <c r="BM227" s="1" t="b">
        <v>0</v>
      </c>
      <c r="BN227" s="1" t="b">
        <v>0</v>
      </c>
      <c r="BO227" s="1" t="b">
        <v>0</v>
      </c>
      <c r="BP227" s="1" t="b">
        <v>0</v>
      </c>
      <c r="BQ227" s="1" t="b">
        <v>0</v>
      </c>
      <c r="BR227" s="1" t="b">
        <v>0</v>
      </c>
      <c r="BS227" s="1" t="b">
        <v>0</v>
      </c>
      <c r="BT227" s="1" t="b">
        <v>0</v>
      </c>
      <c r="BU227" s="1" t="s">
        <v>3371</v>
      </c>
      <c r="BV227" s="1" t="s">
        <v>3372</v>
      </c>
    </row>
    <row r="228" spans="1:74" ht="15.75" customHeight="1" x14ac:dyDescent="0.2">
      <c r="A228" s="1">
        <v>2300250</v>
      </c>
      <c r="B228" s="17" t="s">
        <v>3373</v>
      </c>
      <c r="C228" s="1">
        <v>0.7</v>
      </c>
      <c r="D228" s="1">
        <v>0</v>
      </c>
      <c r="E228" s="1">
        <v>0</v>
      </c>
      <c r="F228" s="1">
        <v>0</v>
      </c>
      <c r="G228" s="1">
        <v>1</v>
      </c>
      <c r="H228" s="1">
        <v>0.08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130</v>
      </c>
      <c r="O228" s="1">
        <v>-1</v>
      </c>
      <c r="P228" s="1">
        <v>-1</v>
      </c>
      <c r="Q228" s="1">
        <v>-1</v>
      </c>
      <c r="R228" s="1">
        <v>-1</v>
      </c>
      <c r="S228" s="1">
        <v>-1</v>
      </c>
      <c r="T228" s="1">
        <v>-1</v>
      </c>
      <c r="U228" s="1">
        <v>-1</v>
      </c>
      <c r="V228" s="1">
        <v>0</v>
      </c>
      <c r="W228" s="1">
        <v>155</v>
      </c>
      <c r="X228" s="1">
        <v>155</v>
      </c>
      <c r="Y228" s="1">
        <v>155</v>
      </c>
      <c r="Z228" s="1">
        <v>155</v>
      </c>
      <c r="AA228" s="1">
        <v>200</v>
      </c>
      <c r="AB228" s="1">
        <v>9900</v>
      </c>
      <c r="AC228" s="1">
        <v>100</v>
      </c>
      <c r="AD228" s="1">
        <v>100</v>
      </c>
      <c r="AE228" s="1">
        <v>150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40</v>
      </c>
      <c r="AP228" s="1">
        <v>0</v>
      </c>
      <c r="AQ228" s="1">
        <v>0</v>
      </c>
      <c r="AR228" s="1">
        <v>1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2</v>
      </c>
      <c r="BB228" s="1">
        <v>0</v>
      </c>
      <c r="BC228" s="1">
        <v>0</v>
      </c>
      <c r="BD228" s="1">
        <v>3</v>
      </c>
      <c r="BE228" s="1">
        <v>255</v>
      </c>
      <c r="BF228" s="1">
        <v>2</v>
      </c>
      <c r="BG228" s="1">
        <v>255</v>
      </c>
      <c r="BH228" s="1">
        <v>0</v>
      </c>
      <c r="BI228" s="1">
        <v>255</v>
      </c>
      <c r="BJ228" s="1">
        <v>255</v>
      </c>
      <c r="BK228" s="1">
        <v>0</v>
      </c>
      <c r="BL228" s="1">
        <v>1</v>
      </c>
      <c r="BM228" s="1" t="b">
        <v>0</v>
      </c>
      <c r="BN228" s="1" t="b">
        <v>0</v>
      </c>
      <c r="BO228" s="1" t="b">
        <v>0</v>
      </c>
      <c r="BP228" s="1" t="b">
        <v>0</v>
      </c>
      <c r="BQ228" s="1" t="b">
        <v>0</v>
      </c>
      <c r="BR228" s="1" t="b">
        <v>0</v>
      </c>
      <c r="BS228" s="1" t="b">
        <v>0</v>
      </c>
      <c r="BT228" s="1" t="b">
        <v>0</v>
      </c>
      <c r="BU228" s="1" t="s">
        <v>3373</v>
      </c>
      <c r="BV228" s="1" t="s">
        <v>3374</v>
      </c>
    </row>
    <row r="229" spans="1:74" ht="15.75" customHeight="1" x14ac:dyDescent="0.2">
      <c r="A229" s="1">
        <v>2300300</v>
      </c>
      <c r="B229" s="17" t="s">
        <v>3375</v>
      </c>
      <c r="C229" s="1">
        <v>0.4</v>
      </c>
      <c r="D229" s="1">
        <v>0.05</v>
      </c>
      <c r="E229" s="1">
        <v>0</v>
      </c>
      <c r="F229" s="1">
        <v>0</v>
      </c>
      <c r="G229" s="1">
        <v>1.1000000000000001</v>
      </c>
      <c r="H229" s="1">
        <v>0.08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100</v>
      </c>
      <c r="O229" s="1">
        <v>120</v>
      </c>
      <c r="P229" s="1">
        <v>-1</v>
      </c>
      <c r="Q229" s="1">
        <v>-1</v>
      </c>
      <c r="R229" s="1">
        <v>110</v>
      </c>
      <c r="S229" s="1">
        <v>110</v>
      </c>
      <c r="T229" s="1">
        <v>-1</v>
      </c>
      <c r="U229" s="1">
        <v>-1</v>
      </c>
      <c r="V229" s="1">
        <v>0</v>
      </c>
      <c r="W229" s="1">
        <v>138</v>
      </c>
      <c r="X229" s="1">
        <v>138</v>
      </c>
      <c r="Y229" s="1">
        <v>138</v>
      </c>
      <c r="Z229" s="1">
        <v>138</v>
      </c>
      <c r="AA229" s="1">
        <v>200</v>
      </c>
      <c r="AB229" s="1">
        <v>300</v>
      </c>
      <c r="AC229" s="1">
        <v>100</v>
      </c>
      <c r="AD229" s="1">
        <v>100</v>
      </c>
      <c r="AE229" s="1">
        <v>150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40</v>
      </c>
      <c r="AP229" s="1">
        <v>0</v>
      </c>
      <c r="AQ229" s="1">
        <v>0</v>
      </c>
      <c r="AR229" s="1">
        <v>0</v>
      </c>
      <c r="AS229" s="1">
        <v>0</v>
      </c>
      <c r="AT229" s="1">
        <v>2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2</v>
      </c>
      <c r="BB229" s="1">
        <v>0</v>
      </c>
      <c r="BC229" s="1">
        <v>0</v>
      </c>
      <c r="BD229" s="1">
        <v>4</v>
      </c>
      <c r="BE229" s="1">
        <v>255</v>
      </c>
      <c r="BF229" s="1">
        <v>0</v>
      </c>
      <c r="BG229" s="1">
        <v>255</v>
      </c>
      <c r="BH229" s="1">
        <v>0</v>
      </c>
      <c r="BI229" s="1">
        <v>255</v>
      </c>
      <c r="BJ229" s="1">
        <v>255</v>
      </c>
      <c r="BK229" s="1">
        <v>0</v>
      </c>
      <c r="BL229" s="1">
        <v>0</v>
      </c>
      <c r="BM229" s="1" t="b">
        <v>0</v>
      </c>
      <c r="BN229" s="1" t="b">
        <v>0</v>
      </c>
      <c r="BO229" s="1" t="b">
        <v>0</v>
      </c>
      <c r="BP229" s="1" t="b">
        <v>0</v>
      </c>
      <c r="BQ229" s="1" t="b">
        <v>0</v>
      </c>
      <c r="BR229" s="1" t="b">
        <v>0</v>
      </c>
      <c r="BS229" s="1" t="b">
        <v>0</v>
      </c>
      <c r="BT229" s="1" t="b">
        <v>0</v>
      </c>
      <c r="BU229" s="1" t="s">
        <v>3375</v>
      </c>
      <c r="BV229" s="1" t="s">
        <v>3376</v>
      </c>
    </row>
    <row r="230" spans="1:74" ht="15.75" customHeight="1" x14ac:dyDescent="0.2">
      <c r="A230" s="1">
        <v>2300310</v>
      </c>
      <c r="B230" s="17" t="s">
        <v>3377</v>
      </c>
      <c r="C230" s="1">
        <v>0.4</v>
      </c>
      <c r="D230" s="1">
        <v>0.05</v>
      </c>
      <c r="E230" s="1">
        <v>0</v>
      </c>
      <c r="F230" s="1">
        <v>0</v>
      </c>
      <c r="G230" s="1">
        <v>1.2</v>
      </c>
      <c r="H230" s="1">
        <v>0.08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100</v>
      </c>
      <c r="O230" s="1">
        <v>120</v>
      </c>
      <c r="P230" s="1">
        <v>-1</v>
      </c>
      <c r="Q230" s="1">
        <v>-1</v>
      </c>
      <c r="R230" s="1">
        <v>110</v>
      </c>
      <c r="S230" s="1">
        <v>110</v>
      </c>
      <c r="T230" s="1">
        <v>-1</v>
      </c>
      <c r="U230" s="1">
        <v>-1</v>
      </c>
      <c r="V230" s="1">
        <v>0</v>
      </c>
      <c r="W230" s="1">
        <v>138</v>
      </c>
      <c r="X230" s="1">
        <v>138</v>
      </c>
      <c r="Y230" s="1">
        <v>138</v>
      </c>
      <c r="Z230" s="1">
        <v>138</v>
      </c>
      <c r="AA230" s="1">
        <v>200</v>
      </c>
      <c r="AB230" s="1">
        <v>300</v>
      </c>
      <c r="AC230" s="1">
        <v>100</v>
      </c>
      <c r="AD230" s="1">
        <v>100</v>
      </c>
      <c r="AE230" s="1">
        <v>150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40</v>
      </c>
      <c r="AP230" s="1">
        <v>0</v>
      </c>
      <c r="AQ230" s="1">
        <v>0</v>
      </c>
      <c r="AR230" s="1">
        <v>0</v>
      </c>
      <c r="AS230" s="1">
        <v>0</v>
      </c>
      <c r="AT230" s="1">
        <v>2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2</v>
      </c>
      <c r="BB230" s="1">
        <v>0</v>
      </c>
      <c r="BC230" s="1">
        <v>0</v>
      </c>
      <c r="BD230" s="1">
        <v>4</v>
      </c>
      <c r="BE230" s="1">
        <v>255</v>
      </c>
      <c r="BF230" s="1">
        <v>0</v>
      </c>
      <c r="BG230" s="1">
        <v>255</v>
      </c>
      <c r="BH230" s="1">
        <v>0</v>
      </c>
      <c r="BI230" s="1">
        <v>255</v>
      </c>
      <c r="BJ230" s="1">
        <v>255</v>
      </c>
      <c r="BK230" s="1">
        <v>0</v>
      </c>
      <c r="BL230" s="1">
        <v>0</v>
      </c>
      <c r="BM230" s="1" t="b">
        <v>0</v>
      </c>
      <c r="BN230" s="1" t="b">
        <v>0</v>
      </c>
      <c r="BO230" s="1" t="b">
        <v>0</v>
      </c>
      <c r="BP230" s="1" t="b">
        <v>0</v>
      </c>
      <c r="BQ230" s="1" t="b">
        <v>0</v>
      </c>
      <c r="BR230" s="1" t="b">
        <v>0</v>
      </c>
      <c r="BS230" s="1" t="b">
        <v>0</v>
      </c>
      <c r="BT230" s="1" t="b">
        <v>0</v>
      </c>
      <c r="BU230" s="1" t="s">
        <v>3377</v>
      </c>
      <c r="BV230" s="1" t="s">
        <v>3378</v>
      </c>
    </row>
    <row r="231" spans="1:74" ht="15.75" customHeight="1" x14ac:dyDescent="0.2">
      <c r="A231" s="1">
        <v>2300400</v>
      </c>
      <c r="B231" s="17" t="s">
        <v>3379</v>
      </c>
      <c r="C231" s="1">
        <v>0.4</v>
      </c>
      <c r="D231" s="1">
        <v>0.2</v>
      </c>
      <c r="E231" s="1">
        <v>0</v>
      </c>
      <c r="F231" s="1">
        <v>0</v>
      </c>
      <c r="G231" s="1">
        <v>0.65</v>
      </c>
      <c r="H231" s="1">
        <v>0.08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100</v>
      </c>
      <c r="O231" s="1">
        <v>120</v>
      </c>
      <c r="P231" s="1">
        <v>-1</v>
      </c>
      <c r="Q231" s="1">
        <v>-1</v>
      </c>
      <c r="R231" s="1">
        <v>110</v>
      </c>
      <c r="S231" s="1">
        <v>-1</v>
      </c>
      <c r="T231" s="1">
        <v>-1</v>
      </c>
      <c r="U231" s="1">
        <v>-1</v>
      </c>
      <c r="V231" s="1">
        <v>0</v>
      </c>
      <c r="W231" s="1">
        <v>100</v>
      </c>
      <c r="X231" s="1">
        <v>100</v>
      </c>
      <c r="Y231" s="1">
        <v>100</v>
      </c>
      <c r="Z231" s="1">
        <v>100</v>
      </c>
      <c r="AA231" s="1">
        <v>100</v>
      </c>
      <c r="AB231" s="1">
        <v>100</v>
      </c>
      <c r="AC231" s="1">
        <v>100</v>
      </c>
      <c r="AD231" s="1">
        <v>100</v>
      </c>
      <c r="AE231" s="1">
        <v>100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20</v>
      </c>
      <c r="AP231" s="1">
        <v>0</v>
      </c>
      <c r="AQ231" s="1">
        <v>0</v>
      </c>
      <c r="AR231" s="1">
        <v>0</v>
      </c>
      <c r="AS231" s="1">
        <v>0</v>
      </c>
      <c r="AT231" s="1">
        <v>2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1</v>
      </c>
      <c r="BB231" s="1">
        <v>0</v>
      </c>
      <c r="BC231" s="1">
        <v>0</v>
      </c>
      <c r="BD231" s="1">
        <v>4</v>
      </c>
      <c r="BE231" s="1">
        <v>255</v>
      </c>
      <c r="BF231" s="1">
        <v>0</v>
      </c>
      <c r="BG231" s="1">
        <v>255</v>
      </c>
      <c r="BH231" s="1">
        <v>0</v>
      </c>
      <c r="BI231" s="1">
        <v>255</v>
      </c>
      <c r="BJ231" s="1">
        <v>255</v>
      </c>
      <c r="BK231" s="1">
        <v>0</v>
      </c>
      <c r="BL231" s="1">
        <v>0</v>
      </c>
      <c r="BM231" s="1" t="b">
        <v>0</v>
      </c>
      <c r="BN231" s="1" t="b">
        <v>0</v>
      </c>
      <c r="BO231" s="1" t="b">
        <v>0</v>
      </c>
      <c r="BP231" s="1" t="b">
        <v>0</v>
      </c>
      <c r="BQ231" s="1" t="b">
        <v>0</v>
      </c>
      <c r="BR231" s="1" t="b">
        <v>0</v>
      </c>
      <c r="BS231" s="1" t="b">
        <v>0</v>
      </c>
      <c r="BT231" s="1" t="b">
        <v>0</v>
      </c>
      <c r="BU231" s="1" t="s">
        <v>3379</v>
      </c>
      <c r="BV231" s="1" t="s">
        <v>3380</v>
      </c>
    </row>
    <row r="232" spans="1:74" ht="15.75" customHeight="1" x14ac:dyDescent="0.2">
      <c r="A232" s="1">
        <v>2300410</v>
      </c>
      <c r="B232" s="17" t="s">
        <v>3381</v>
      </c>
      <c r="C232" s="1">
        <v>0.5</v>
      </c>
      <c r="D232" s="1">
        <v>0</v>
      </c>
      <c r="E232" s="1">
        <v>0</v>
      </c>
      <c r="F232" s="1">
        <v>0</v>
      </c>
      <c r="G232" s="1">
        <v>1.47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5</v>
      </c>
      <c r="O232" s="1">
        <v>-1</v>
      </c>
      <c r="P232" s="1">
        <v>-1</v>
      </c>
      <c r="Q232" s="1">
        <v>-1</v>
      </c>
      <c r="R232" s="1">
        <v>-1</v>
      </c>
      <c r="S232" s="1">
        <v>-1</v>
      </c>
      <c r="T232" s="1">
        <v>-1</v>
      </c>
      <c r="U232" s="1">
        <v>-1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280</v>
      </c>
      <c r="AB232" s="1">
        <v>500</v>
      </c>
      <c r="AC232" s="1">
        <v>100</v>
      </c>
      <c r="AD232" s="1">
        <v>100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10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5</v>
      </c>
      <c r="BB232" s="1">
        <v>0</v>
      </c>
      <c r="BC232" s="1">
        <v>0</v>
      </c>
      <c r="BD232" s="1">
        <v>4</v>
      </c>
      <c r="BE232" s="1">
        <v>1</v>
      </c>
      <c r="BF232" s="1">
        <v>1</v>
      </c>
      <c r="BG232" s="1">
        <v>3</v>
      </c>
      <c r="BH232" s="1">
        <v>0</v>
      </c>
      <c r="BI232" s="1">
        <v>255</v>
      </c>
      <c r="BJ232" s="1">
        <v>255</v>
      </c>
      <c r="BK232" s="1">
        <v>1</v>
      </c>
      <c r="BL232" s="1">
        <v>0</v>
      </c>
      <c r="BM232" s="1" t="b">
        <v>0</v>
      </c>
      <c r="BN232" s="1" t="b">
        <v>0</v>
      </c>
      <c r="BO232" s="1" t="b">
        <v>1</v>
      </c>
      <c r="BP232" s="1" t="b">
        <v>0</v>
      </c>
      <c r="BQ232" s="1" t="b">
        <v>0</v>
      </c>
      <c r="BR232" s="1" t="b">
        <v>0</v>
      </c>
      <c r="BS232" s="1" t="b">
        <v>0</v>
      </c>
      <c r="BT232" s="1" t="b">
        <v>0</v>
      </c>
      <c r="BU232" s="1" t="s">
        <v>3381</v>
      </c>
      <c r="BV232" s="1" t="s">
        <v>3382</v>
      </c>
    </row>
    <row r="233" spans="1:74" ht="15.75" customHeight="1" x14ac:dyDescent="0.2">
      <c r="A233" s="1">
        <v>2300420</v>
      </c>
      <c r="B233" s="17" t="s">
        <v>3383</v>
      </c>
      <c r="C233" s="1">
        <v>0.5</v>
      </c>
      <c r="D233" s="1">
        <v>0</v>
      </c>
      <c r="E233" s="1">
        <v>0</v>
      </c>
      <c r="F233" s="1">
        <v>0</v>
      </c>
      <c r="G233" s="1">
        <v>1.47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5</v>
      </c>
      <c r="O233" s="1">
        <v>-1</v>
      </c>
      <c r="P233" s="1">
        <v>-1</v>
      </c>
      <c r="Q233" s="1">
        <v>-1</v>
      </c>
      <c r="R233" s="1">
        <v>-1</v>
      </c>
      <c r="S233" s="1">
        <v>-1</v>
      </c>
      <c r="T233" s="1">
        <v>-1</v>
      </c>
      <c r="U233" s="1">
        <v>-1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280</v>
      </c>
      <c r="AB233" s="1">
        <v>500</v>
      </c>
      <c r="AC233" s="1">
        <v>100</v>
      </c>
      <c r="AD233" s="1">
        <v>100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10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5</v>
      </c>
      <c r="BB233" s="1">
        <v>0</v>
      </c>
      <c r="BC233" s="1">
        <v>0</v>
      </c>
      <c r="BD233" s="1">
        <v>4</v>
      </c>
      <c r="BE233" s="1">
        <v>1</v>
      </c>
      <c r="BF233" s="1">
        <v>1</v>
      </c>
      <c r="BG233" s="1">
        <v>3</v>
      </c>
      <c r="BH233" s="1">
        <v>0</v>
      </c>
      <c r="BI233" s="1">
        <v>255</v>
      </c>
      <c r="BJ233" s="1">
        <v>255</v>
      </c>
      <c r="BK233" s="1">
        <v>1</v>
      </c>
      <c r="BL233" s="1">
        <v>0</v>
      </c>
      <c r="BM233" s="1" t="b">
        <v>0</v>
      </c>
      <c r="BN233" s="1" t="b">
        <v>0</v>
      </c>
      <c r="BO233" s="1" t="b">
        <v>1</v>
      </c>
      <c r="BP233" s="1" t="b">
        <v>0</v>
      </c>
      <c r="BQ233" s="1" t="b">
        <v>0</v>
      </c>
      <c r="BR233" s="1" t="b">
        <v>0</v>
      </c>
      <c r="BS233" s="1" t="b">
        <v>0</v>
      </c>
      <c r="BT233" s="1" t="b">
        <v>0</v>
      </c>
      <c r="BU233" s="1" t="s">
        <v>3383</v>
      </c>
      <c r="BV233" s="1" t="s">
        <v>3384</v>
      </c>
    </row>
    <row r="234" spans="1:74" ht="15.75" customHeight="1" x14ac:dyDescent="0.2">
      <c r="A234" s="1">
        <v>2300430</v>
      </c>
      <c r="B234" s="17" t="s">
        <v>3385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-1</v>
      </c>
      <c r="O234" s="1">
        <v>-1</v>
      </c>
      <c r="P234" s="1">
        <v>-1</v>
      </c>
      <c r="Q234" s="1">
        <v>-1</v>
      </c>
      <c r="R234" s="1">
        <v>-1</v>
      </c>
      <c r="S234" s="1">
        <v>-1</v>
      </c>
      <c r="T234" s="1">
        <v>-1</v>
      </c>
      <c r="U234" s="1">
        <v>-1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100</v>
      </c>
      <c r="AC234" s="1">
        <v>100</v>
      </c>
      <c r="AD234" s="1">
        <v>100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4</v>
      </c>
      <c r="BE234" s="1">
        <v>1</v>
      </c>
      <c r="BF234" s="1">
        <v>0</v>
      </c>
      <c r="BG234" s="1">
        <v>255</v>
      </c>
      <c r="BH234" s="1">
        <v>0</v>
      </c>
      <c r="BI234" s="1">
        <v>255</v>
      </c>
      <c r="BJ234" s="1">
        <v>255</v>
      </c>
      <c r="BK234" s="1">
        <v>0</v>
      </c>
      <c r="BL234" s="1">
        <v>0</v>
      </c>
      <c r="BM234" s="1" t="b">
        <v>0</v>
      </c>
      <c r="BN234" s="1" t="b">
        <v>0</v>
      </c>
      <c r="BO234" s="1" t="b">
        <v>0</v>
      </c>
      <c r="BP234" s="1" t="b">
        <v>0</v>
      </c>
      <c r="BQ234" s="1" t="b">
        <v>0</v>
      </c>
      <c r="BR234" s="1" t="b">
        <v>0</v>
      </c>
      <c r="BS234" s="1" t="b">
        <v>0</v>
      </c>
      <c r="BT234" s="1" t="b">
        <v>0</v>
      </c>
      <c r="BU234" s="1" t="s">
        <v>3385</v>
      </c>
      <c r="BV234" s="1" t="s">
        <v>3386</v>
      </c>
    </row>
    <row r="235" spans="1:74" ht="15.75" customHeight="1" x14ac:dyDescent="0.2">
      <c r="A235" s="1">
        <v>2300440</v>
      </c>
      <c r="B235" s="17" t="s">
        <v>3387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-1</v>
      </c>
      <c r="O235" s="1">
        <v>-1</v>
      </c>
      <c r="P235" s="1">
        <v>-1</v>
      </c>
      <c r="Q235" s="1">
        <v>-1</v>
      </c>
      <c r="R235" s="1">
        <v>-1</v>
      </c>
      <c r="S235" s="1">
        <v>-1</v>
      </c>
      <c r="T235" s="1">
        <v>-1</v>
      </c>
      <c r="U235" s="1">
        <v>-1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100</v>
      </c>
      <c r="AC235" s="1">
        <v>100</v>
      </c>
      <c r="AD235" s="1">
        <v>100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4</v>
      </c>
      <c r="BE235" s="1">
        <v>1</v>
      </c>
      <c r="BF235" s="1">
        <v>0</v>
      </c>
      <c r="BG235" s="1">
        <v>255</v>
      </c>
      <c r="BH235" s="1">
        <v>0</v>
      </c>
      <c r="BI235" s="1">
        <v>255</v>
      </c>
      <c r="BJ235" s="1">
        <v>255</v>
      </c>
      <c r="BK235" s="1">
        <v>0</v>
      </c>
      <c r="BL235" s="1">
        <v>0</v>
      </c>
      <c r="BM235" s="1" t="b">
        <v>0</v>
      </c>
      <c r="BN235" s="1" t="b">
        <v>0</v>
      </c>
      <c r="BO235" s="1" t="b">
        <v>0</v>
      </c>
      <c r="BP235" s="1" t="b">
        <v>0</v>
      </c>
      <c r="BQ235" s="1" t="b">
        <v>0</v>
      </c>
      <c r="BR235" s="1" t="b">
        <v>0</v>
      </c>
      <c r="BS235" s="1" t="b">
        <v>0</v>
      </c>
      <c r="BT235" s="1" t="b">
        <v>0</v>
      </c>
      <c r="BU235" s="1" t="s">
        <v>3387</v>
      </c>
      <c r="BV235" s="1" t="s">
        <v>3388</v>
      </c>
    </row>
    <row r="236" spans="1:74" ht="15.75" customHeight="1" x14ac:dyDescent="0.2">
      <c r="A236" s="1">
        <v>2300450</v>
      </c>
      <c r="B236" s="17" t="s">
        <v>3389</v>
      </c>
      <c r="C236" s="1">
        <v>0.55000000000000004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131</v>
      </c>
      <c r="O236" s="1">
        <v>-1</v>
      </c>
      <c r="P236" s="1">
        <v>-1</v>
      </c>
      <c r="Q236" s="1">
        <v>-1</v>
      </c>
      <c r="R236" s="1">
        <v>-1</v>
      </c>
      <c r="S236" s="1">
        <v>-1</v>
      </c>
      <c r="T236" s="1">
        <v>-1</v>
      </c>
      <c r="U236" s="1">
        <v>-1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100</v>
      </c>
      <c r="AC236" s="1">
        <v>0</v>
      </c>
      <c r="AD236" s="1">
        <v>100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4</v>
      </c>
      <c r="BE236" s="1">
        <v>1</v>
      </c>
      <c r="BF236" s="1">
        <v>0</v>
      </c>
      <c r="BG236" s="1">
        <v>255</v>
      </c>
      <c r="BH236" s="1">
        <v>0</v>
      </c>
      <c r="BI236" s="1">
        <v>255</v>
      </c>
      <c r="BJ236" s="1">
        <v>255</v>
      </c>
      <c r="BK236" s="1">
        <v>1</v>
      </c>
      <c r="BL236" s="1">
        <v>0</v>
      </c>
      <c r="BM236" s="1" t="b">
        <v>0</v>
      </c>
      <c r="BN236" s="1" t="b">
        <v>0</v>
      </c>
      <c r="BO236" s="1" t="b">
        <v>0</v>
      </c>
      <c r="BP236" s="1" t="b">
        <v>0</v>
      </c>
      <c r="BQ236" s="1" t="b">
        <v>0</v>
      </c>
      <c r="BR236" s="1" t="b">
        <v>0</v>
      </c>
      <c r="BS236" s="1" t="b">
        <v>0</v>
      </c>
      <c r="BT236" s="1" t="b">
        <v>0</v>
      </c>
      <c r="BU236" s="1" t="s">
        <v>3389</v>
      </c>
      <c r="BV236" s="1" t="s">
        <v>3390</v>
      </c>
    </row>
    <row r="237" spans="1:74" ht="15.75" customHeight="1" x14ac:dyDescent="0.2">
      <c r="A237" s="1">
        <v>2300490</v>
      </c>
      <c r="B237" s="17" t="s">
        <v>3391</v>
      </c>
      <c r="C237" s="1">
        <v>0.4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100</v>
      </c>
      <c r="O237" s="1">
        <v>-1</v>
      </c>
      <c r="P237" s="1">
        <v>-1</v>
      </c>
      <c r="Q237" s="1">
        <v>-1</v>
      </c>
      <c r="R237" s="1">
        <v>110</v>
      </c>
      <c r="S237" s="1">
        <v>-1</v>
      </c>
      <c r="T237" s="1">
        <v>-1</v>
      </c>
      <c r="U237" s="1">
        <v>-1</v>
      </c>
      <c r="V237" s="1">
        <v>0</v>
      </c>
      <c r="W237" s="1">
        <v>400</v>
      </c>
      <c r="X237" s="1">
        <v>400</v>
      </c>
      <c r="Y237" s="1">
        <v>400</v>
      </c>
      <c r="Z237" s="1">
        <v>400</v>
      </c>
      <c r="AA237" s="1">
        <v>100</v>
      </c>
      <c r="AB237" s="1">
        <v>9900</v>
      </c>
      <c r="AC237" s="1">
        <v>100</v>
      </c>
      <c r="AD237" s="1">
        <v>100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20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3</v>
      </c>
      <c r="BE237" s="1">
        <v>255</v>
      </c>
      <c r="BF237" s="1">
        <v>2</v>
      </c>
      <c r="BG237" s="1">
        <v>255</v>
      </c>
      <c r="BH237" s="1">
        <v>0</v>
      </c>
      <c r="BI237" s="1">
        <v>255</v>
      </c>
      <c r="BJ237" s="1">
        <v>255</v>
      </c>
      <c r="BK237" s="1">
        <v>0</v>
      </c>
      <c r="BL237" s="1">
        <v>2</v>
      </c>
      <c r="BM237" s="1" t="b">
        <v>0</v>
      </c>
      <c r="BN237" s="1" t="b">
        <v>0</v>
      </c>
      <c r="BO237" s="1" t="b">
        <v>0</v>
      </c>
      <c r="BP237" s="1" t="b">
        <v>0</v>
      </c>
      <c r="BQ237" s="1" t="b">
        <v>0</v>
      </c>
      <c r="BR237" s="1" t="b">
        <v>0</v>
      </c>
      <c r="BS237" s="1" t="b">
        <v>0</v>
      </c>
      <c r="BT237" s="1" t="b">
        <v>0</v>
      </c>
      <c r="BU237" s="1" t="s">
        <v>3391</v>
      </c>
      <c r="BV237" s="1" t="s">
        <v>3392</v>
      </c>
    </row>
    <row r="238" spans="1:74" ht="15.75" customHeight="1" x14ac:dyDescent="0.2">
      <c r="A238" s="1">
        <v>2300500</v>
      </c>
      <c r="B238" s="17" t="s">
        <v>3393</v>
      </c>
      <c r="C238" s="1">
        <v>0.4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100</v>
      </c>
      <c r="O238" s="1">
        <v>-1</v>
      </c>
      <c r="P238" s="1">
        <v>-1</v>
      </c>
      <c r="Q238" s="1">
        <v>-1</v>
      </c>
      <c r="R238" s="1">
        <v>110</v>
      </c>
      <c r="S238" s="1">
        <v>-1</v>
      </c>
      <c r="T238" s="1">
        <v>-1</v>
      </c>
      <c r="U238" s="1">
        <v>-1</v>
      </c>
      <c r="V238" s="1">
        <v>0</v>
      </c>
      <c r="W238" s="1">
        <v>200</v>
      </c>
      <c r="X238" s="1">
        <v>200</v>
      </c>
      <c r="Y238" s="1">
        <v>200</v>
      </c>
      <c r="Z238" s="1">
        <v>200</v>
      </c>
      <c r="AA238" s="1">
        <v>100</v>
      </c>
      <c r="AB238" s="1">
        <v>9900</v>
      </c>
      <c r="AC238" s="1">
        <v>100</v>
      </c>
      <c r="AD238" s="1">
        <v>100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20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3</v>
      </c>
      <c r="BE238" s="1">
        <v>255</v>
      </c>
      <c r="BF238" s="1">
        <v>2</v>
      </c>
      <c r="BG238" s="1">
        <v>255</v>
      </c>
      <c r="BH238" s="1">
        <v>0</v>
      </c>
      <c r="BI238" s="1">
        <v>255</v>
      </c>
      <c r="BJ238" s="1">
        <v>255</v>
      </c>
      <c r="BK238" s="1">
        <v>0</v>
      </c>
      <c r="BL238" s="1">
        <v>2</v>
      </c>
      <c r="BM238" s="1" t="b">
        <v>0</v>
      </c>
      <c r="BN238" s="1" t="b">
        <v>0</v>
      </c>
      <c r="BO238" s="1" t="b">
        <v>0</v>
      </c>
      <c r="BP238" s="1" t="b">
        <v>0</v>
      </c>
      <c r="BQ238" s="1" t="b">
        <v>0</v>
      </c>
      <c r="BR238" s="1" t="b">
        <v>0</v>
      </c>
      <c r="BS238" s="1" t="b">
        <v>0</v>
      </c>
      <c r="BT238" s="1" t="b">
        <v>0</v>
      </c>
      <c r="BU238" s="1" t="s">
        <v>3393</v>
      </c>
      <c r="BV238" s="1" t="s">
        <v>3394</v>
      </c>
    </row>
    <row r="239" spans="1:74" ht="15.75" customHeight="1" x14ac:dyDescent="0.2">
      <c r="A239" s="1">
        <v>2300505</v>
      </c>
      <c r="B239" s="17" t="s">
        <v>3395</v>
      </c>
      <c r="C239" s="1">
        <v>0.4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100</v>
      </c>
      <c r="O239" s="1">
        <v>-1</v>
      </c>
      <c r="P239" s="1">
        <v>-1</v>
      </c>
      <c r="Q239" s="1">
        <v>-1</v>
      </c>
      <c r="R239" s="1">
        <v>110</v>
      </c>
      <c r="S239" s="1">
        <v>-1</v>
      </c>
      <c r="T239" s="1">
        <v>-1</v>
      </c>
      <c r="U239" s="1">
        <v>-1</v>
      </c>
      <c r="V239" s="1">
        <v>0</v>
      </c>
      <c r="W239" s="1">
        <v>200</v>
      </c>
      <c r="X239" s="1">
        <v>200</v>
      </c>
      <c r="Y239" s="1">
        <v>200</v>
      </c>
      <c r="Z239" s="1">
        <v>200</v>
      </c>
      <c r="AA239" s="1">
        <v>100</v>
      </c>
      <c r="AB239" s="1">
        <v>9900</v>
      </c>
      <c r="AC239" s="1">
        <v>100</v>
      </c>
      <c r="AD239" s="1">
        <v>100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20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3</v>
      </c>
      <c r="BE239" s="1">
        <v>255</v>
      </c>
      <c r="BF239" s="1">
        <v>2</v>
      </c>
      <c r="BG239" s="1">
        <v>255</v>
      </c>
      <c r="BH239" s="1">
        <v>0</v>
      </c>
      <c r="BI239" s="1">
        <v>255</v>
      </c>
      <c r="BJ239" s="1">
        <v>255</v>
      </c>
      <c r="BK239" s="1">
        <v>0</v>
      </c>
      <c r="BL239" s="1">
        <v>2</v>
      </c>
      <c r="BM239" s="1" t="b">
        <v>0</v>
      </c>
      <c r="BN239" s="1" t="b">
        <v>0</v>
      </c>
      <c r="BO239" s="1" t="b">
        <v>0</v>
      </c>
      <c r="BP239" s="1" t="b">
        <v>0</v>
      </c>
      <c r="BQ239" s="1" t="b">
        <v>0</v>
      </c>
      <c r="BR239" s="1" t="b">
        <v>0</v>
      </c>
      <c r="BS239" s="1" t="b">
        <v>0</v>
      </c>
      <c r="BT239" s="1" t="b">
        <v>0</v>
      </c>
      <c r="BU239" s="1" t="s">
        <v>3395</v>
      </c>
      <c r="BV239" s="1" t="s">
        <v>3396</v>
      </c>
    </row>
    <row r="240" spans="1:74" ht="15.75" customHeight="1" x14ac:dyDescent="0.2">
      <c r="A240" s="1">
        <v>2300510</v>
      </c>
      <c r="B240" s="17" t="s">
        <v>3397</v>
      </c>
      <c r="C240" s="1">
        <v>0.4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100</v>
      </c>
      <c r="O240" s="1">
        <v>-1</v>
      </c>
      <c r="P240" s="1">
        <v>-1</v>
      </c>
      <c r="Q240" s="1">
        <v>-1</v>
      </c>
      <c r="R240" s="1">
        <v>110</v>
      </c>
      <c r="S240" s="1">
        <v>-1</v>
      </c>
      <c r="T240" s="1">
        <v>-1</v>
      </c>
      <c r="U240" s="1">
        <v>-1</v>
      </c>
      <c r="V240" s="1">
        <v>0</v>
      </c>
      <c r="W240" s="1">
        <v>250</v>
      </c>
      <c r="X240" s="1">
        <v>250</v>
      </c>
      <c r="Y240" s="1">
        <v>250</v>
      </c>
      <c r="Z240" s="1">
        <v>250</v>
      </c>
      <c r="AA240" s="1">
        <v>100</v>
      </c>
      <c r="AB240" s="1">
        <v>9900</v>
      </c>
      <c r="AC240" s="1">
        <v>100</v>
      </c>
      <c r="AD240" s="1">
        <v>100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20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3</v>
      </c>
      <c r="BE240" s="1">
        <v>255</v>
      </c>
      <c r="BF240" s="1">
        <v>2</v>
      </c>
      <c r="BG240" s="1">
        <v>255</v>
      </c>
      <c r="BH240" s="1">
        <v>0</v>
      </c>
      <c r="BI240" s="1">
        <v>255</v>
      </c>
      <c r="BJ240" s="1">
        <v>255</v>
      </c>
      <c r="BK240" s="1">
        <v>0</v>
      </c>
      <c r="BL240" s="1">
        <v>2</v>
      </c>
      <c r="BM240" s="1" t="b">
        <v>0</v>
      </c>
      <c r="BN240" s="1" t="b">
        <v>0</v>
      </c>
      <c r="BO240" s="1" t="b">
        <v>0</v>
      </c>
      <c r="BP240" s="1" t="b">
        <v>0</v>
      </c>
      <c r="BQ240" s="1" t="b">
        <v>0</v>
      </c>
      <c r="BR240" s="1" t="b">
        <v>0</v>
      </c>
      <c r="BS240" s="1" t="b">
        <v>0</v>
      </c>
      <c r="BT240" s="1" t="b">
        <v>0</v>
      </c>
      <c r="BU240" s="1" t="s">
        <v>3397</v>
      </c>
      <c r="BV240" s="1" t="s">
        <v>3398</v>
      </c>
    </row>
    <row r="241" spans="1:74" ht="15.75" customHeight="1" x14ac:dyDescent="0.2">
      <c r="A241" s="1">
        <v>2300515</v>
      </c>
      <c r="B241" s="17" t="s">
        <v>3399</v>
      </c>
      <c r="C241" s="1">
        <v>0.4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100</v>
      </c>
      <c r="O241" s="1">
        <v>-1</v>
      </c>
      <c r="P241" s="1">
        <v>-1</v>
      </c>
      <c r="Q241" s="1">
        <v>-1</v>
      </c>
      <c r="R241" s="1">
        <v>110</v>
      </c>
      <c r="S241" s="1">
        <v>-1</v>
      </c>
      <c r="T241" s="1">
        <v>-1</v>
      </c>
      <c r="U241" s="1">
        <v>-1</v>
      </c>
      <c r="V241" s="1">
        <v>0</v>
      </c>
      <c r="W241" s="1">
        <v>60</v>
      </c>
      <c r="X241" s="1">
        <v>60</v>
      </c>
      <c r="Y241" s="1">
        <v>60</v>
      </c>
      <c r="Z241" s="1">
        <v>60</v>
      </c>
      <c r="AA241" s="1">
        <v>100</v>
      </c>
      <c r="AB241" s="1">
        <v>9900</v>
      </c>
      <c r="AC241" s="1">
        <v>100</v>
      </c>
      <c r="AD241" s="1">
        <v>100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20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3</v>
      </c>
      <c r="BE241" s="1">
        <v>255</v>
      </c>
      <c r="BF241" s="1">
        <v>2</v>
      </c>
      <c r="BG241" s="1">
        <v>255</v>
      </c>
      <c r="BH241" s="1">
        <v>0</v>
      </c>
      <c r="BI241" s="1">
        <v>255</v>
      </c>
      <c r="BJ241" s="1">
        <v>255</v>
      </c>
      <c r="BK241" s="1">
        <v>0</v>
      </c>
      <c r="BL241" s="1">
        <v>2</v>
      </c>
      <c r="BM241" s="1" t="b">
        <v>0</v>
      </c>
      <c r="BN241" s="1" t="b">
        <v>0</v>
      </c>
      <c r="BO241" s="1" t="b">
        <v>0</v>
      </c>
      <c r="BP241" s="1" t="b">
        <v>0</v>
      </c>
      <c r="BQ241" s="1" t="b">
        <v>0</v>
      </c>
      <c r="BR241" s="1" t="b">
        <v>0</v>
      </c>
      <c r="BS241" s="1" t="b">
        <v>0</v>
      </c>
      <c r="BT241" s="1" t="b">
        <v>0</v>
      </c>
      <c r="BU241" s="1" t="s">
        <v>3399</v>
      </c>
      <c r="BV241" s="1" t="s">
        <v>3400</v>
      </c>
    </row>
    <row r="242" spans="1:74" ht="15.75" customHeight="1" x14ac:dyDescent="0.2">
      <c r="A242" s="1">
        <v>2300516</v>
      </c>
      <c r="B242" s="17" t="s">
        <v>3401</v>
      </c>
      <c r="C242" s="1">
        <v>0.4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100</v>
      </c>
      <c r="O242" s="1">
        <v>-1</v>
      </c>
      <c r="P242" s="1">
        <v>-1</v>
      </c>
      <c r="Q242" s="1">
        <v>-1</v>
      </c>
      <c r="R242" s="1">
        <v>110</v>
      </c>
      <c r="S242" s="1">
        <v>-1</v>
      </c>
      <c r="T242" s="1">
        <v>-1</v>
      </c>
      <c r="U242" s="1">
        <v>-1</v>
      </c>
      <c r="V242" s="1">
        <v>0</v>
      </c>
      <c r="W242" s="1">
        <v>240</v>
      </c>
      <c r="X242" s="1">
        <v>240</v>
      </c>
      <c r="Y242" s="1">
        <v>240</v>
      </c>
      <c r="Z242" s="1">
        <v>240</v>
      </c>
      <c r="AA242" s="1">
        <v>100</v>
      </c>
      <c r="AB242" s="1">
        <v>9900</v>
      </c>
      <c r="AC242" s="1">
        <v>100</v>
      </c>
      <c r="AD242" s="1">
        <v>100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20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3</v>
      </c>
      <c r="BE242" s="1">
        <v>255</v>
      </c>
      <c r="BF242" s="1">
        <v>2</v>
      </c>
      <c r="BG242" s="1">
        <v>255</v>
      </c>
      <c r="BH242" s="1">
        <v>0</v>
      </c>
      <c r="BI242" s="1">
        <v>255</v>
      </c>
      <c r="BJ242" s="1">
        <v>255</v>
      </c>
      <c r="BK242" s="1">
        <v>0</v>
      </c>
      <c r="BL242" s="1">
        <v>2</v>
      </c>
      <c r="BM242" s="1" t="b">
        <v>0</v>
      </c>
      <c r="BN242" s="1" t="b">
        <v>0</v>
      </c>
      <c r="BO242" s="1" t="b">
        <v>0</v>
      </c>
      <c r="BP242" s="1" t="b">
        <v>0</v>
      </c>
      <c r="BQ242" s="1" t="b">
        <v>0</v>
      </c>
      <c r="BR242" s="1" t="b">
        <v>0</v>
      </c>
      <c r="BS242" s="1" t="b">
        <v>0</v>
      </c>
      <c r="BT242" s="1" t="b">
        <v>0</v>
      </c>
      <c r="BU242" s="1" t="s">
        <v>3401</v>
      </c>
      <c r="BV242" s="1" t="s">
        <v>3402</v>
      </c>
    </row>
    <row r="243" spans="1:74" ht="15.75" customHeight="1" x14ac:dyDescent="0.2">
      <c r="A243" s="1">
        <v>2300520</v>
      </c>
      <c r="B243" s="17" t="s">
        <v>3403</v>
      </c>
      <c r="C243" s="1">
        <v>0.4</v>
      </c>
      <c r="D243" s="1">
        <v>0.05</v>
      </c>
      <c r="E243" s="1">
        <v>0</v>
      </c>
      <c r="F243" s="1">
        <v>0</v>
      </c>
      <c r="G243" s="1">
        <v>1.44</v>
      </c>
      <c r="H243" s="1">
        <v>0.08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100</v>
      </c>
      <c r="O243" s="1">
        <v>120</v>
      </c>
      <c r="P243" s="1">
        <v>-1</v>
      </c>
      <c r="Q243" s="1">
        <v>-1</v>
      </c>
      <c r="R243" s="1">
        <v>110</v>
      </c>
      <c r="S243" s="1">
        <v>110</v>
      </c>
      <c r="T243" s="1">
        <v>-1</v>
      </c>
      <c r="U243" s="1">
        <v>-1</v>
      </c>
      <c r="V243" s="1">
        <v>0</v>
      </c>
      <c r="W243" s="1">
        <v>110</v>
      </c>
      <c r="X243" s="1">
        <v>110</v>
      </c>
      <c r="Y243" s="1">
        <v>110</v>
      </c>
      <c r="Z243" s="1">
        <v>110</v>
      </c>
      <c r="AA243" s="1">
        <v>150</v>
      </c>
      <c r="AB243" s="1">
        <v>100</v>
      </c>
      <c r="AC243" s="1">
        <v>100</v>
      </c>
      <c r="AD243" s="1">
        <v>100</v>
      </c>
      <c r="AE243" s="1">
        <v>110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20</v>
      </c>
      <c r="AP243" s="1">
        <v>0</v>
      </c>
      <c r="AQ243" s="1">
        <v>0</v>
      </c>
      <c r="AR243" s="1">
        <v>0</v>
      </c>
      <c r="AS243" s="1">
        <v>0</v>
      </c>
      <c r="AT243" s="1">
        <v>2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2</v>
      </c>
      <c r="BB243" s="1">
        <v>0</v>
      </c>
      <c r="BC243" s="1">
        <v>0</v>
      </c>
      <c r="BD243" s="1">
        <v>4</v>
      </c>
      <c r="BE243" s="1">
        <v>255</v>
      </c>
      <c r="BF243" s="1">
        <v>0</v>
      </c>
      <c r="BG243" s="1">
        <v>255</v>
      </c>
      <c r="BH243" s="1">
        <v>0</v>
      </c>
      <c r="BI243" s="1">
        <v>255</v>
      </c>
      <c r="BJ243" s="1">
        <v>255</v>
      </c>
      <c r="BK243" s="1">
        <v>0</v>
      </c>
      <c r="BL243" s="1">
        <v>0</v>
      </c>
      <c r="BM243" s="1" t="b">
        <v>0</v>
      </c>
      <c r="BN243" s="1" t="b">
        <v>0</v>
      </c>
      <c r="BO243" s="1" t="b">
        <v>0</v>
      </c>
      <c r="BP243" s="1" t="b">
        <v>0</v>
      </c>
      <c r="BQ243" s="1" t="b">
        <v>0</v>
      </c>
      <c r="BR243" s="1" t="b">
        <v>0</v>
      </c>
      <c r="BS243" s="1" t="b">
        <v>0</v>
      </c>
      <c r="BT243" s="1" t="b">
        <v>0</v>
      </c>
      <c r="BU243" s="1" t="s">
        <v>3403</v>
      </c>
      <c r="BV243" s="1" t="s">
        <v>3404</v>
      </c>
    </row>
    <row r="244" spans="1:74" ht="15.75" customHeight="1" x14ac:dyDescent="0.2">
      <c r="A244" s="1">
        <v>2300530</v>
      </c>
      <c r="B244" s="17" t="s">
        <v>3405</v>
      </c>
      <c r="C244" s="1">
        <v>0.35</v>
      </c>
      <c r="D244" s="1">
        <v>0.1</v>
      </c>
      <c r="E244" s="1">
        <v>0</v>
      </c>
      <c r="F244" s="1">
        <v>0</v>
      </c>
      <c r="G244" s="1">
        <v>1.48</v>
      </c>
      <c r="H244" s="1">
        <v>0.08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100</v>
      </c>
      <c r="O244" s="1">
        <v>120</v>
      </c>
      <c r="P244" s="1">
        <v>-1</v>
      </c>
      <c r="Q244" s="1">
        <v>-1</v>
      </c>
      <c r="R244" s="1">
        <v>110</v>
      </c>
      <c r="S244" s="1">
        <v>-1</v>
      </c>
      <c r="T244" s="1">
        <v>-1</v>
      </c>
      <c r="U244" s="1">
        <v>-1</v>
      </c>
      <c r="V244" s="1">
        <v>0</v>
      </c>
      <c r="W244" s="1">
        <v>136</v>
      </c>
      <c r="X244" s="1">
        <v>136</v>
      </c>
      <c r="Y244" s="1">
        <v>136</v>
      </c>
      <c r="Z244" s="1">
        <v>136</v>
      </c>
      <c r="AA244" s="1">
        <v>250</v>
      </c>
      <c r="AB244" s="1">
        <v>300</v>
      </c>
      <c r="AC244" s="1">
        <v>100</v>
      </c>
      <c r="AD244" s="1">
        <v>100</v>
      </c>
      <c r="AE244" s="1">
        <v>160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40</v>
      </c>
      <c r="AP244" s="1">
        <v>0</v>
      </c>
      <c r="AQ244" s="1">
        <v>0</v>
      </c>
      <c r="AR244" s="1">
        <v>0</v>
      </c>
      <c r="AS244" s="1">
        <v>0</v>
      </c>
      <c r="AT244" s="1">
        <v>2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2</v>
      </c>
      <c r="BB244" s="1">
        <v>0</v>
      </c>
      <c r="BC244" s="1">
        <v>0</v>
      </c>
      <c r="BD244" s="1">
        <v>4</v>
      </c>
      <c r="BE244" s="1">
        <v>255</v>
      </c>
      <c r="BF244" s="1">
        <v>0</v>
      </c>
      <c r="BG244" s="1">
        <v>255</v>
      </c>
      <c r="BH244" s="1">
        <v>0</v>
      </c>
      <c r="BI244" s="1">
        <v>255</v>
      </c>
      <c r="BJ244" s="1">
        <v>255</v>
      </c>
      <c r="BK244" s="1">
        <v>0</v>
      </c>
      <c r="BL244" s="1">
        <v>0</v>
      </c>
      <c r="BM244" s="1" t="b">
        <v>0</v>
      </c>
      <c r="BN244" s="1" t="b">
        <v>0</v>
      </c>
      <c r="BO244" s="1" t="b">
        <v>0</v>
      </c>
      <c r="BP244" s="1" t="b">
        <v>0</v>
      </c>
      <c r="BQ244" s="1" t="b">
        <v>0</v>
      </c>
      <c r="BR244" s="1" t="b">
        <v>0</v>
      </c>
      <c r="BS244" s="1" t="b">
        <v>0</v>
      </c>
      <c r="BT244" s="1" t="b">
        <v>0</v>
      </c>
      <c r="BU244" s="1" t="s">
        <v>3405</v>
      </c>
      <c r="BV244" s="1" t="s">
        <v>3406</v>
      </c>
    </row>
    <row r="245" spans="1:74" ht="15.75" customHeight="1" x14ac:dyDescent="0.2">
      <c r="A245" s="1">
        <v>2300540</v>
      </c>
      <c r="B245" s="17" t="s">
        <v>3407</v>
      </c>
      <c r="C245" s="1">
        <v>0.35</v>
      </c>
      <c r="D245" s="1">
        <v>0.2</v>
      </c>
      <c r="E245" s="1">
        <v>0</v>
      </c>
      <c r="F245" s="1">
        <v>0</v>
      </c>
      <c r="G245" s="1">
        <v>0.8</v>
      </c>
      <c r="H245" s="1">
        <v>0.08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100</v>
      </c>
      <c r="O245" s="1">
        <v>120</v>
      </c>
      <c r="P245" s="1">
        <v>-1</v>
      </c>
      <c r="Q245" s="1">
        <v>-1</v>
      </c>
      <c r="R245" s="1">
        <v>110</v>
      </c>
      <c r="S245" s="1">
        <v>-1</v>
      </c>
      <c r="T245" s="1">
        <v>-1</v>
      </c>
      <c r="U245" s="1">
        <v>-1</v>
      </c>
      <c r="V245" s="1">
        <v>0</v>
      </c>
      <c r="W245" s="1">
        <v>90</v>
      </c>
      <c r="X245" s="1">
        <v>90</v>
      </c>
      <c r="Y245" s="1">
        <v>90</v>
      </c>
      <c r="Z245" s="1">
        <v>90</v>
      </c>
      <c r="AA245" s="1">
        <v>100</v>
      </c>
      <c r="AB245" s="1">
        <v>100</v>
      </c>
      <c r="AC245" s="1">
        <v>100</v>
      </c>
      <c r="AD245" s="1">
        <v>100</v>
      </c>
      <c r="AE245" s="1">
        <v>100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20</v>
      </c>
      <c r="AP245" s="1">
        <v>0</v>
      </c>
      <c r="AQ245" s="1">
        <v>0</v>
      </c>
      <c r="AR245" s="1">
        <v>0</v>
      </c>
      <c r="AS245" s="1">
        <v>0</v>
      </c>
      <c r="AT245" s="1">
        <v>2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1</v>
      </c>
      <c r="BB245" s="1">
        <v>0</v>
      </c>
      <c r="BC245" s="1">
        <v>0</v>
      </c>
      <c r="BD245" s="1">
        <v>4</v>
      </c>
      <c r="BE245" s="1">
        <v>255</v>
      </c>
      <c r="BF245" s="1">
        <v>0</v>
      </c>
      <c r="BG245" s="1">
        <v>255</v>
      </c>
      <c r="BH245" s="1">
        <v>0</v>
      </c>
      <c r="BI245" s="1">
        <v>255</v>
      </c>
      <c r="BJ245" s="1">
        <v>255</v>
      </c>
      <c r="BK245" s="1">
        <v>0</v>
      </c>
      <c r="BL245" s="1">
        <v>0</v>
      </c>
      <c r="BM245" s="1" t="b">
        <v>0</v>
      </c>
      <c r="BN245" s="1" t="b">
        <v>0</v>
      </c>
      <c r="BO245" s="1" t="b">
        <v>0</v>
      </c>
      <c r="BP245" s="1" t="b">
        <v>0</v>
      </c>
      <c r="BQ245" s="1" t="b">
        <v>0</v>
      </c>
      <c r="BR245" s="1" t="b">
        <v>0</v>
      </c>
      <c r="BS245" s="1" t="b">
        <v>0</v>
      </c>
      <c r="BT245" s="1" t="b">
        <v>0</v>
      </c>
      <c r="BU245" s="1" t="s">
        <v>3407</v>
      </c>
      <c r="BV245" s="1" t="s">
        <v>3408</v>
      </c>
    </row>
    <row r="246" spans="1:74" ht="15.75" customHeight="1" x14ac:dyDescent="0.2">
      <c r="A246" s="1">
        <v>2300580</v>
      </c>
      <c r="B246" s="17" t="s">
        <v>3409</v>
      </c>
      <c r="C246" s="1">
        <v>0.3</v>
      </c>
      <c r="D246" s="1">
        <v>0.1</v>
      </c>
      <c r="E246" s="1">
        <v>0</v>
      </c>
      <c r="F246" s="1">
        <v>0</v>
      </c>
      <c r="G246" s="1">
        <v>1.1000000000000001</v>
      </c>
      <c r="H246" s="1">
        <v>0.08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100</v>
      </c>
      <c r="O246" s="1">
        <v>120</v>
      </c>
      <c r="P246" s="1">
        <v>-1</v>
      </c>
      <c r="Q246" s="1">
        <v>-1</v>
      </c>
      <c r="R246" s="1">
        <v>110</v>
      </c>
      <c r="S246" s="1">
        <v>-1</v>
      </c>
      <c r="T246" s="1">
        <v>-1</v>
      </c>
      <c r="U246" s="1">
        <v>-1</v>
      </c>
      <c r="V246" s="1">
        <v>0</v>
      </c>
      <c r="W246" s="1">
        <v>125</v>
      </c>
      <c r="X246" s="1">
        <v>125</v>
      </c>
      <c r="Y246" s="1">
        <v>125</v>
      </c>
      <c r="Z246" s="1">
        <v>125</v>
      </c>
      <c r="AA246" s="1">
        <v>200</v>
      </c>
      <c r="AB246" s="1">
        <v>300</v>
      </c>
      <c r="AC246" s="1">
        <v>100</v>
      </c>
      <c r="AD246" s="1">
        <v>100</v>
      </c>
      <c r="AE246" s="1">
        <v>150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40</v>
      </c>
      <c r="AP246" s="1">
        <v>0</v>
      </c>
      <c r="AQ246" s="1">
        <v>0</v>
      </c>
      <c r="AR246" s="1">
        <v>0</v>
      </c>
      <c r="AS246" s="1">
        <v>0</v>
      </c>
      <c r="AT246" s="1">
        <v>2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2</v>
      </c>
      <c r="BB246" s="1">
        <v>0</v>
      </c>
      <c r="BC246" s="1">
        <v>0</v>
      </c>
      <c r="BD246" s="1">
        <v>3</v>
      </c>
      <c r="BE246" s="1">
        <v>255</v>
      </c>
      <c r="BF246" s="1">
        <v>2</v>
      </c>
      <c r="BG246" s="1">
        <v>255</v>
      </c>
      <c r="BH246" s="1">
        <v>0</v>
      </c>
      <c r="BI246" s="1">
        <v>255</v>
      </c>
      <c r="BJ246" s="1">
        <v>255</v>
      </c>
      <c r="BK246" s="1">
        <v>0</v>
      </c>
      <c r="BL246" s="1">
        <v>0</v>
      </c>
      <c r="BM246" s="1" t="b">
        <v>0</v>
      </c>
      <c r="BN246" s="1" t="b">
        <v>0</v>
      </c>
      <c r="BO246" s="1" t="b">
        <v>0</v>
      </c>
      <c r="BP246" s="1" t="b">
        <v>0</v>
      </c>
      <c r="BQ246" s="1" t="b">
        <v>0</v>
      </c>
      <c r="BR246" s="1" t="b">
        <v>0</v>
      </c>
      <c r="BS246" s="1" t="b">
        <v>0</v>
      </c>
      <c r="BT246" s="1" t="b">
        <v>0</v>
      </c>
      <c r="BU246" s="1" t="s">
        <v>3409</v>
      </c>
      <c r="BV246" s="1" t="s">
        <v>3410</v>
      </c>
    </row>
    <row r="247" spans="1:74" ht="15.75" customHeight="1" x14ac:dyDescent="0.2">
      <c r="A247" s="1">
        <v>2300600</v>
      </c>
      <c r="B247" s="17" t="s">
        <v>3411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-1</v>
      </c>
      <c r="O247" s="1">
        <v>-1</v>
      </c>
      <c r="P247" s="1">
        <v>-1</v>
      </c>
      <c r="Q247" s="1">
        <v>-1</v>
      </c>
      <c r="R247" s="1">
        <v>-1</v>
      </c>
      <c r="S247" s="1">
        <v>-1</v>
      </c>
      <c r="T247" s="1">
        <v>-1</v>
      </c>
      <c r="U247" s="1">
        <v>-1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100</v>
      </c>
      <c r="AC247" s="1">
        <v>0</v>
      </c>
      <c r="AD247" s="1">
        <v>100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-50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4</v>
      </c>
      <c r="BE247" s="1">
        <v>1</v>
      </c>
      <c r="BF247" s="1">
        <v>0</v>
      </c>
      <c r="BG247" s="1">
        <v>255</v>
      </c>
      <c r="BH247" s="1">
        <v>0</v>
      </c>
      <c r="BI247" s="1">
        <v>255</v>
      </c>
      <c r="BJ247" s="1">
        <v>255</v>
      </c>
      <c r="BK247" s="1">
        <v>0</v>
      </c>
      <c r="BL247" s="1">
        <v>0</v>
      </c>
      <c r="BM247" s="1" t="b">
        <v>0</v>
      </c>
      <c r="BN247" s="1" t="b">
        <v>0</v>
      </c>
      <c r="BO247" s="1" t="b">
        <v>0</v>
      </c>
      <c r="BP247" s="1" t="b">
        <v>0</v>
      </c>
      <c r="BQ247" s="1" t="b">
        <v>0</v>
      </c>
      <c r="BR247" s="1" t="b">
        <v>0</v>
      </c>
      <c r="BS247" s="1" t="b">
        <v>0</v>
      </c>
      <c r="BT247" s="1" t="b">
        <v>0</v>
      </c>
      <c r="BU247" s="1" t="s">
        <v>3411</v>
      </c>
      <c r="BV247" s="1" t="s">
        <v>3412</v>
      </c>
    </row>
    <row r="248" spans="1:74" ht="15.75" customHeight="1" x14ac:dyDescent="0.2">
      <c r="A248" s="1">
        <v>2301000</v>
      </c>
      <c r="B248" s="17" t="s">
        <v>3413</v>
      </c>
      <c r="C248" s="1">
        <v>0.4</v>
      </c>
      <c r="D248" s="1">
        <v>0.2</v>
      </c>
      <c r="E248" s="1">
        <v>0</v>
      </c>
      <c r="F248" s="1">
        <v>0</v>
      </c>
      <c r="G248" s="1">
        <v>0.72</v>
      </c>
      <c r="H248" s="1">
        <v>0.08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100</v>
      </c>
      <c r="O248" s="1">
        <v>120</v>
      </c>
      <c r="P248" s="1">
        <v>-1</v>
      </c>
      <c r="Q248" s="1">
        <v>-1</v>
      </c>
      <c r="R248" s="1">
        <v>110</v>
      </c>
      <c r="S248" s="1">
        <v>-1</v>
      </c>
      <c r="T248" s="1">
        <v>-1</v>
      </c>
      <c r="U248" s="1">
        <v>-1</v>
      </c>
      <c r="V248" s="1">
        <v>0</v>
      </c>
      <c r="W248" s="1">
        <v>100</v>
      </c>
      <c r="X248" s="1">
        <v>100</v>
      </c>
      <c r="Y248" s="1">
        <v>100</v>
      </c>
      <c r="Z248" s="1">
        <v>100</v>
      </c>
      <c r="AA248" s="1">
        <v>100</v>
      </c>
      <c r="AB248" s="1">
        <v>100</v>
      </c>
      <c r="AC248" s="1">
        <v>100</v>
      </c>
      <c r="AD248" s="1">
        <v>100</v>
      </c>
      <c r="AE248" s="1">
        <v>100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20</v>
      </c>
      <c r="AP248" s="1">
        <v>0</v>
      </c>
      <c r="AQ248" s="1">
        <v>0</v>
      </c>
      <c r="AR248" s="1">
        <v>0</v>
      </c>
      <c r="AS248" s="1">
        <v>0</v>
      </c>
      <c r="AT248" s="1">
        <v>2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1</v>
      </c>
      <c r="BB248" s="1">
        <v>0</v>
      </c>
      <c r="BC248" s="1">
        <v>0</v>
      </c>
      <c r="BD248" s="1">
        <v>4</v>
      </c>
      <c r="BE248" s="1">
        <v>255</v>
      </c>
      <c r="BF248" s="1">
        <v>0</v>
      </c>
      <c r="BG248" s="1">
        <v>255</v>
      </c>
      <c r="BH248" s="1">
        <v>0</v>
      </c>
      <c r="BI248" s="1">
        <v>255</v>
      </c>
      <c r="BJ248" s="1">
        <v>255</v>
      </c>
      <c r="BK248" s="1">
        <v>0</v>
      </c>
      <c r="BL248" s="1">
        <v>0</v>
      </c>
      <c r="BM248" s="1" t="b">
        <v>0</v>
      </c>
      <c r="BN248" s="1" t="b">
        <v>0</v>
      </c>
      <c r="BO248" s="1" t="b">
        <v>0</v>
      </c>
      <c r="BP248" s="1" t="b">
        <v>0</v>
      </c>
      <c r="BQ248" s="1" t="b">
        <v>0</v>
      </c>
      <c r="BR248" s="1" t="b">
        <v>0</v>
      </c>
      <c r="BS248" s="1" t="b">
        <v>0</v>
      </c>
      <c r="BT248" s="1" t="b">
        <v>0</v>
      </c>
      <c r="BU248" s="1" t="s">
        <v>3413</v>
      </c>
      <c r="BV248" s="1" t="s">
        <v>3414</v>
      </c>
    </row>
    <row r="249" spans="1:74" ht="15.75" customHeight="1" x14ac:dyDescent="0.2">
      <c r="A249" s="1">
        <v>2301010</v>
      </c>
      <c r="B249" s="17" t="s">
        <v>3415</v>
      </c>
      <c r="C249" s="1">
        <v>0.4</v>
      </c>
      <c r="D249" s="1">
        <v>0.2</v>
      </c>
      <c r="E249" s="1">
        <v>0</v>
      </c>
      <c r="F249" s="1">
        <v>0</v>
      </c>
      <c r="G249" s="1">
        <v>0.84</v>
      </c>
      <c r="H249" s="1">
        <v>0.08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100</v>
      </c>
      <c r="O249" s="1">
        <v>110</v>
      </c>
      <c r="P249" s="1">
        <v>-1</v>
      </c>
      <c r="Q249" s="1">
        <v>-1</v>
      </c>
      <c r="R249" s="1">
        <v>110</v>
      </c>
      <c r="S249" s="1">
        <v>-1</v>
      </c>
      <c r="T249" s="1">
        <v>-1</v>
      </c>
      <c r="U249" s="1">
        <v>-1</v>
      </c>
      <c r="V249" s="1">
        <v>0</v>
      </c>
      <c r="W249" s="1">
        <v>100</v>
      </c>
      <c r="X249" s="1">
        <v>100</v>
      </c>
      <c r="Y249" s="1">
        <v>100</v>
      </c>
      <c r="Z249" s="1">
        <v>100</v>
      </c>
      <c r="AA249" s="1">
        <v>100</v>
      </c>
      <c r="AB249" s="1">
        <v>100</v>
      </c>
      <c r="AC249" s="1">
        <v>100</v>
      </c>
      <c r="AD249" s="1">
        <v>100</v>
      </c>
      <c r="AE249" s="1">
        <v>100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20</v>
      </c>
      <c r="AP249" s="1">
        <v>0</v>
      </c>
      <c r="AQ249" s="1">
        <v>0</v>
      </c>
      <c r="AR249" s="1">
        <v>0</v>
      </c>
      <c r="AS249" s="1">
        <v>0</v>
      </c>
      <c r="AT249" s="1">
        <v>2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1</v>
      </c>
      <c r="BB249" s="1">
        <v>0</v>
      </c>
      <c r="BC249" s="1">
        <v>0</v>
      </c>
      <c r="BD249" s="1">
        <v>4</v>
      </c>
      <c r="BE249" s="1">
        <v>255</v>
      </c>
      <c r="BF249" s="1">
        <v>0</v>
      </c>
      <c r="BG249" s="1">
        <v>255</v>
      </c>
      <c r="BH249" s="1">
        <v>0</v>
      </c>
      <c r="BI249" s="1">
        <v>255</v>
      </c>
      <c r="BJ249" s="1">
        <v>255</v>
      </c>
      <c r="BK249" s="1">
        <v>0</v>
      </c>
      <c r="BL249" s="1">
        <v>0</v>
      </c>
      <c r="BM249" s="1" t="b">
        <v>0</v>
      </c>
      <c r="BN249" s="1" t="b">
        <v>0</v>
      </c>
      <c r="BO249" s="1" t="b">
        <v>0</v>
      </c>
      <c r="BP249" s="1" t="b">
        <v>0</v>
      </c>
      <c r="BQ249" s="1" t="b">
        <v>0</v>
      </c>
      <c r="BR249" s="1" t="b">
        <v>0</v>
      </c>
      <c r="BS249" s="1" t="b">
        <v>0</v>
      </c>
      <c r="BT249" s="1" t="b">
        <v>0</v>
      </c>
      <c r="BU249" s="1" t="s">
        <v>3415</v>
      </c>
      <c r="BV249" s="1" t="s">
        <v>3416</v>
      </c>
    </row>
    <row r="250" spans="1:74" ht="15.75" customHeight="1" x14ac:dyDescent="0.2">
      <c r="A250" s="1">
        <v>2301020</v>
      </c>
      <c r="B250" s="17" t="s">
        <v>3417</v>
      </c>
      <c r="C250" s="1">
        <v>0.4</v>
      </c>
      <c r="D250" s="1">
        <v>0.2</v>
      </c>
      <c r="E250" s="1">
        <v>0</v>
      </c>
      <c r="F250" s="1">
        <v>0</v>
      </c>
      <c r="G250" s="1">
        <v>0.72</v>
      </c>
      <c r="H250" s="1">
        <v>0.08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100</v>
      </c>
      <c r="O250" s="1">
        <v>120</v>
      </c>
      <c r="P250" s="1">
        <v>-1</v>
      </c>
      <c r="Q250" s="1">
        <v>-1</v>
      </c>
      <c r="R250" s="1">
        <v>110</v>
      </c>
      <c r="S250" s="1">
        <v>-1</v>
      </c>
      <c r="T250" s="1">
        <v>-1</v>
      </c>
      <c r="U250" s="1">
        <v>-1</v>
      </c>
      <c r="V250" s="1">
        <v>0</v>
      </c>
      <c r="W250" s="1">
        <v>100</v>
      </c>
      <c r="X250" s="1">
        <v>100</v>
      </c>
      <c r="Y250" s="1">
        <v>100</v>
      </c>
      <c r="Z250" s="1">
        <v>100</v>
      </c>
      <c r="AA250" s="1">
        <v>100</v>
      </c>
      <c r="AB250" s="1">
        <v>100</v>
      </c>
      <c r="AC250" s="1">
        <v>100</v>
      </c>
      <c r="AD250" s="1">
        <v>100</v>
      </c>
      <c r="AE250" s="1">
        <v>100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20</v>
      </c>
      <c r="AP250" s="1">
        <v>0</v>
      </c>
      <c r="AQ250" s="1">
        <v>0</v>
      </c>
      <c r="AR250" s="1">
        <v>0</v>
      </c>
      <c r="AS250" s="1">
        <v>0</v>
      </c>
      <c r="AT250" s="1">
        <v>2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1</v>
      </c>
      <c r="BB250" s="1">
        <v>0</v>
      </c>
      <c r="BC250" s="1">
        <v>0</v>
      </c>
      <c r="BD250" s="1">
        <v>4</v>
      </c>
      <c r="BE250" s="1">
        <v>255</v>
      </c>
      <c r="BF250" s="1">
        <v>0</v>
      </c>
      <c r="BG250" s="1">
        <v>255</v>
      </c>
      <c r="BH250" s="1">
        <v>0</v>
      </c>
      <c r="BI250" s="1">
        <v>255</v>
      </c>
      <c r="BJ250" s="1">
        <v>255</v>
      </c>
      <c r="BK250" s="1">
        <v>0</v>
      </c>
      <c r="BL250" s="1">
        <v>0</v>
      </c>
      <c r="BM250" s="1" t="b">
        <v>0</v>
      </c>
      <c r="BN250" s="1" t="b">
        <v>0</v>
      </c>
      <c r="BO250" s="1" t="b">
        <v>0</v>
      </c>
      <c r="BP250" s="1" t="b">
        <v>0</v>
      </c>
      <c r="BQ250" s="1" t="b">
        <v>0</v>
      </c>
      <c r="BR250" s="1" t="b">
        <v>0</v>
      </c>
      <c r="BS250" s="1" t="b">
        <v>0</v>
      </c>
      <c r="BT250" s="1" t="b">
        <v>0</v>
      </c>
      <c r="BU250" s="1" t="s">
        <v>3417</v>
      </c>
      <c r="BV250" s="1" t="s">
        <v>3418</v>
      </c>
    </row>
    <row r="251" spans="1:74" ht="15.75" customHeight="1" x14ac:dyDescent="0.2">
      <c r="A251" s="1">
        <v>2301030</v>
      </c>
      <c r="B251" s="17" t="s">
        <v>3419</v>
      </c>
      <c r="C251" s="1">
        <v>0.7</v>
      </c>
      <c r="D251" s="1">
        <v>0</v>
      </c>
      <c r="E251" s="1">
        <v>0</v>
      </c>
      <c r="F251" s="1">
        <v>0</v>
      </c>
      <c r="G251" s="1">
        <v>1.2</v>
      </c>
      <c r="H251" s="1">
        <v>0.08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130</v>
      </c>
      <c r="O251" s="1">
        <v>-1</v>
      </c>
      <c r="P251" s="1">
        <v>-1</v>
      </c>
      <c r="Q251" s="1">
        <v>-1</v>
      </c>
      <c r="R251" s="1">
        <v>-1</v>
      </c>
      <c r="S251" s="1">
        <v>-1</v>
      </c>
      <c r="T251" s="1">
        <v>-1</v>
      </c>
      <c r="U251" s="1">
        <v>-1</v>
      </c>
      <c r="V251" s="1">
        <v>0</v>
      </c>
      <c r="W251" s="1">
        <v>145</v>
      </c>
      <c r="X251" s="1">
        <v>145</v>
      </c>
      <c r="Y251" s="1">
        <v>145</v>
      </c>
      <c r="Z251" s="1">
        <v>145</v>
      </c>
      <c r="AA251" s="1">
        <v>200</v>
      </c>
      <c r="AB251" s="1">
        <v>9900</v>
      </c>
      <c r="AC251" s="1">
        <v>100</v>
      </c>
      <c r="AD251" s="1">
        <v>100</v>
      </c>
      <c r="AE251" s="1">
        <v>100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40</v>
      </c>
      <c r="AP251" s="1">
        <v>0</v>
      </c>
      <c r="AQ251" s="1">
        <v>0</v>
      </c>
      <c r="AR251" s="1">
        <v>1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2</v>
      </c>
      <c r="BB251" s="1">
        <v>0</v>
      </c>
      <c r="BC251" s="1">
        <v>0</v>
      </c>
      <c r="BD251" s="1">
        <v>3</v>
      </c>
      <c r="BE251" s="1">
        <v>255</v>
      </c>
      <c r="BF251" s="1">
        <v>2</v>
      </c>
      <c r="BG251" s="1">
        <v>255</v>
      </c>
      <c r="BH251" s="1">
        <v>0</v>
      </c>
      <c r="BI251" s="1">
        <v>255</v>
      </c>
      <c r="BJ251" s="1">
        <v>255</v>
      </c>
      <c r="BK251" s="1">
        <v>0</v>
      </c>
      <c r="BL251" s="1">
        <v>1</v>
      </c>
      <c r="BM251" s="1" t="b">
        <v>0</v>
      </c>
      <c r="BN251" s="1" t="b">
        <v>0</v>
      </c>
      <c r="BO251" s="1" t="b">
        <v>0</v>
      </c>
      <c r="BP251" s="1" t="b">
        <v>0</v>
      </c>
      <c r="BQ251" s="1" t="b">
        <v>0</v>
      </c>
      <c r="BR251" s="1" t="b">
        <v>0</v>
      </c>
      <c r="BS251" s="1" t="b">
        <v>0</v>
      </c>
      <c r="BT251" s="1" t="b">
        <v>0</v>
      </c>
      <c r="BU251" s="1" t="s">
        <v>3419</v>
      </c>
      <c r="BV251" s="1" t="s">
        <v>3420</v>
      </c>
    </row>
    <row r="252" spans="1:74" ht="15.75" customHeight="1" x14ac:dyDescent="0.2">
      <c r="A252" s="1">
        <v>2301040</v>
      </c>
      <c r="B252" s="17" t="s">
        <v>3421</v>
      </c>
      <c r="C252" s="1">
        <v>1.2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130</v>
      </c>
      <c r="O252" s="1">
        <v>-1</v>
      </c>
      <c r="P252" s="1">
        <v>-1</v>
      </c>
      <c r="Q252" s="1">
        <v>-1</v>
      </c>
      <c r="R252" s="1">
        <v>-1</v>
      </c>
      <c r="S252" s="1">
        <v>-1</v>
      </c>
      <c r="T252" s="1">
        <v>-1</v>
      </c>
      <c r="U252" s="1">
        <v>-1</v>
      </c>
      <c r="V252" s="1">
        <v>0</v>
      </c>
      <c r="W252" s="1">
        <v>145</v>
      </c>
      <c r="X252" s="1">
        <v>145</v>
      </c>
      <c r="Y252" s="1">
        <v>145</v>
      </c>
      <c r="Z252" s="1">
        <v>145</v>
      </c>
      <c r="AA252" s="1">
        <v>200</v>
      </c>
      <c r="AB252" s="1">
        <v>9900</v>
      </c>
      <c r="AC252" s="1">
        <v>100</v>
      </c>
      <c r="AD252" s="1">
        <v>100</v>
      </c>
      <c r="AE252" s="1">
        <v>100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40</v>
      </c>
      <c r="AP252" s="1">
        <v>0</v>
      </c>
      <c r="AQ252" s="1">
        <v>0</v>
      </c>
      <c r="AR252" s="1">
        <v>1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6</v>
      </c>
      <c r="BB252" s="1">
        <v>0</v>
      </c>
      <c r="BC252" s="1">
        <v>0</v>
      </c>
      <c r="BD252" s="1">
        <v>3</v>
      </c>
      <c r="BE252" s="1">
        <v>255</v>
      </c>
      <c r="BF252" s="1">
        <v>2</v>
      </c>
      <c r="BG252" s="1">
        <v>255</v>
      </c>
      <c r="BH252" s="1">
        <v>0</v>
      </c>
      <c r="BI252" s="1">
        <v>255</v>
      </c>
      <c r="BJ252" s="1">
        <v>255</v>
      </c>
      <c r="BK252" s="1">
        <v>0</v>
      </c>
      <c r="BL252" s="1">
        <v>1</v>
      </c>
      <c r="BM252" s="1" t="b">
        <v>0</v>
      </c>
      <c r="BN252" s="1" t="b">
        <v>0</v>
      </c>
      <c r="BO252" s="1" t="b">
        <v>0</v>
      </c>
      <c r="BP252" s="1" t="b">
        <v>0</v>
      </c>
      <c r="BQ252" s="1" t="b">
        <v>0</v>
      </c>
      <c r="BR252" s="1" t="b">
        <v>0</v>
      </c>
      <c r="BS252" s="1" t="b">
        <v>0</v>
      </c>
      <c r="BT252" s="1" t="b">
        <v>0</v>
      </c>
      <c r="BU252" s="1" t="s">
        <v>3421</v>
      </c>
      <c r="BV252" s="1" t="s">
        <v>3422</v>
      </c>
    </row>
    <row r="253" spans="1:74" ht="15.75" customHeight="1" x14ac:dyDescent="0.2">
      <c r="A253" s="1">
        <v>2301050</v>
      </c>
      <c r="B253" s="17" t="s">
        <v>3423</v>
      </c>
      <c r="C253" s="1">
        <v>0.7</v>
      </c>
      <c r="D253" s="1">
        <v>0</v>
      </c>
      <c r="E253" s="1">
        <v>0</v>
      </c>
      <c r="F253" s="1">
        <v>0</v>
      </c>
      <c r="G253" s="1">
        <v>1</v>
      </c>
      <c r="H253" s="1">
        <v>0.08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130</v>
      </c>
      <c r="O253" s="1">
        <v>-1</v>
      </c>
      <c r="P253" s="1">
        <v>-1</v>
      </c>
      <c r="Q253" s="1">
        <v>-1</v>
      </c>
      <c r="R253" s="1">
        <v>-1</v>
      </c>
      <c r="S253" s="1">
        <v>-1</v>
      </c>
      <c r="T253" s="1">
        <v>-1</v>
      </c>
      <c r="U253" s="1">
        <v>-1</v>
      </c>
      <c r="V253" s="1">
        <v>0</v>
      </c>
      <c r="W253" s="1">
        <v>145</v>
      </c>
      <c r="X253" s="1">
        <v>145</v>
      </c>
      <c r="Y253" s="1">
        <v>145</v>
      </c>
      <c r="Z253" s="1">
        <v>145</v>
      </c>
      <c r="AA253" s="1">
        <v>200</v>
      </c>
      <c r="AB253" s="1">
        <v>9900</v>
      </c>
      <c r="AC253" s="1">
        <v>100</v>
      </c>
      <c r="AD253" s="1">
        <v>100</v>
      </c>
      <c r="AE253" s="1">
        <v>100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40</v>
      </c>
      <c r="AP253" s="1">
        <v>0</v>
      </c>
      <c r="AQ253" s="1">
        <v>0</v>
      </c>
      <c r="AR253" s="1">
        <v>1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2</v>
      </c>
      <c r="BB253" s="1">
        <v>0</v>
      </c>
      <c r="BC253" s="1">
        <v>0</v>
      </c>
      <c r="BD253" s="1">
        <v>3</v>
      </c>
      <c r="BE253" s="1">
        <v>255</v>
      </c>
      <c r="BF253" s="1">
        <v>2</v>
      </c>
      <c r="BG253" s="1">
        <v>255</v>
      </c>
      <c r="BH253" s="1">
        <v>0</v>
      </c>
      <c r="BI253" s="1">
        <v>255</v>
      </c>
      <c r="BJ253" s="1">
        <v>255</v>
      </c>
      <c r="BK253" s="1">
        <v>0</v>
      </c>
      <c r="BL253" s="1">
        <v>1</v>
      </c>
      <c r="BM253" s="1" t="b">
        <v>0</v>
      </c>
      <c r="BN253" s="1" t="b">
        <v>0</v>
      </c>
      <c r="BO253" s="1" t="b">
        <v>0</v>
      </c>
      <c r="BP253" s="1" t="b">
        <v>0</v>
      </c>
      <c r="BQ253" s="1" t="b">
        <v>0</v>
      </c>
      <c r="BR253" s="1" t="b">
        <v>0</v>
      </c>
      <c r="BS253" s="1" t="b">
        <v>0</v>
      </c>
      <c r="BT253" s="1" t="b">
        <v>0</v>
      </c>
      <c r="BU253" s="1" t="s">
        <v>3423</v>
      </c>
      <c r="BV253" s="1" t="s">
        <v>3424</v>
      </c>
    </row>
    <row r="254" spans="1:74" ht="15.75" customHeight="1" x14ac:dyDescent="0.2">
      <c r="A254" s="1">
        <v>2301100</v>
      </c>
      <c r="B254" s="17" t="s">
        <v>3425</v>
      </c>
      <c r="C254" s="1">
        <v>0.4</v>
      </c>
      <c r="D254" s="1">
        <v>0.05</v>
      </c>
      <c r="E254" s="1">
        <v>0</v>
      </c>
      <c r="F254" s="1">
        <v>0</v>
      </c>
      <c r="G254" s="1">
        <v>1</v>
      </c>
      <c r="H254" s="1">
        <v>0.08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100</v>
      </c>
      <c r="O254" s="1">
        <v>120</v>
      </c>
      <c r="P254" s="1">
        <v>-1</v>
      </c>
      <c r="Q254" s="1">
        <v>-1</v>
      </c>
      <c r="R254" s="1">
        <v>110</v>
      </c>
      <c r="S254" s="1">
        <v>110</v>
      </c>
      <c r="T254" s="1">
        <v>-1</v>
      </c>
      <c r="U254" s="1">
        <v>-1</v>
      </c>
      <c r="V254" s="1">
        <v>0</v>
      </c>
      <c r="W254" s="1">
        <v>115</v>
      </c>
      <c r="X254" s="1">
        <v>115</v>
      </c>
      <c r="Y254" s="1">
        <v>115</v>
      </c>
      <c r="Z254" s="1">
        <v>115</v>
      </c>
      <c r="AA254" s="1">
        <v>100</v>
      </c>
      <c r="AB254" s="1">
        <v>100</v>
      </c>
      <c r="AC254" s="1">
        <v>100</v>
      </c>
      <c r="AD254" s="1">
        <v>100</v>
      </c>
      <c r="AE254" s="1">
        <v>100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20</v>
      </c>
      <c r="AP254" s="1">
        <v>0</v>
      </c>
      <c r="AQ254" s="1">
        <v>0</v>
      </c>
      <c r="AR254" s="1">
        <v>0</v>
      </c>
      <c r="AS254" s="1">
        <v>0</v>
      </c>
      <c r="AT254" s="1">
        <v>2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2</v>
      </c>
      <c r="BB254" s="1">
        <v>0</v>
      </c>
      <c r="BC254" s="1">
        <v>0</v>
      </c>
      <c r="BD254" s="1">
        <v>4</v>
      </c>
      <c r="BE254" s="1">
        <v>255</v>
      </c>
      <c r="BF254" s="1">
        <v>0</v>
      </c>
      <c r="BG254" s="1">
        <v>255</v>
      </c>
      <c r="BH254" s="1">
        <v>0</v>
      </c>
      <c r="BI254" s="1">
        <v>255</v>
      </c>
      <c r="BJ254" s="1">
        <v>255</v>
      </c>
      <c r="BK254" s="1">
        <v>0</v>
      </c>
      <c r="BL254" s="1">
        <v>0</v>
      </c>
      <c r="BM254" s="1" t="b">
        <v>0</v>
      </c>
      <c r="BN254" s="1" t="b">
        <v>0</v>
      </c>
      <c r="BO254" s="1" t="b">
        <v>0</v>
      </c>
      <c r="BP254" s="1" t="b">
        <v>0</v>
      </c>
      <c r="BQ254" s="1" t="b">
        <v>0</v>
      </c>
      <c r="BR254" s="1" t="b">
        <v>0</v>
      </c>
      <c r="BS254" s="1" t="b">
        <v>0</v>
      </c>
      <c r="BT254" s="1" t="b">
        <v>0</v>
      </c>
      <c r="BU254" s="1" t="s">
        <v>3425</v>
      </c>
      <c r="BV254" s="1" t="s">
        <v>3426</v>
      </c>
    </row>
    <row r="255" spans="1:74" ht="15.75" customHeight="1" x14ac:dyDescent="0.2">
      <c r="A255" s="1">
        <v>2301110</v>
      </c>
      <c r="B255" s="17" t="s">
        <v>3427</v>
      </c>
      <c r="C255" s="1">
        <v>0.4</v>
      </c>
      <c r="D255" s="1">
        <v>0.05</v>
      </c>
      <c r="E255" s="1">
        <v>0</v>
      </c>
      <c r="F255" s="1">
        <v>0</v>
      </c>
      <c r="G255" s="1">
        <v>1.2</v>
      </c>
      <c r="H255" s="1">
        <v>0.08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100</v>
      </c>
      <c r="O255" s="1">
        <v>120</v>
      </c>
      <c r="P255" s="1">
        <v>-1</v>
      </c>
      <c r="Q255" s="1">
        <v>-1</v>
      </c>
      <c r="R255" s="1">
        <v>110</v>
      </c>
      <c r="S255" s="1">
        <v>110</v>
      </c>
      <c r="T255" s="1">
        <v>-1</v>
      </c>
      <c r="U255" s="1">
        <v>-1</v>
      </c>
      <c r="V255" s="1">
        <v>0</v>
      </c>
      <c r="W255" s="1">
        <v>115</v>
      </c>
      <c r="X255" s="1">
        <v>115</v>
      </c>
      <c r="Y255" s="1">
        <v>115</v>
      </c>
      <c r="Z255" s="1">
        <v>115</v>
      </c>
      <c r="AA255" s="1">
        <v>100</v>
      </c>
      <c r="AB255" s="1">
        <v>100</v>
      </c>
      <c r="AC255" s="1">
        <v>100</v>
      </c>
      <c r="AD255" s="1">
        <v>100</v>
      </c>
      <c r="AE255" s="1">
        <v>100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20</v>
      </c>
      <c r="AP255" s="1">
        <v>0</v>
      </c>
      <c r="AQ255" s="1">
        <v>0</v>
      </c>
      <c r="AR255" s="1">
        <v>0</v>
      </c>
      <c r="AS255" s="1">
        <v>0</v>
      </c>
      <c r="AT255" s="1">
        <v>2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2</v>
      </c>
      <c r="BB255" s="1">
        <v>0</v>
      </c>
      <c r="BC255" s="1">
        <v>0</v>
      </c>
      <c r="BD255" s="1">
        <v>4</v>
      </c>
      <c r="BE255" s="1">
        <v>255</v>
      </c>
      <c r="BF255" s="1">
        <v>0</v>
      </c>
      <c r="BG255" s="1">
        <v>255</v>
      </c>
      <c r="BH255" s="1">
        <v>0</v>
      </c>
      <c r="BI255" s="1">
        <v>255</v>
      </c>
      <c r="BJ255" s="1">
        <v>255</v>
      </c>
      <c r="BK255" s="1">
        <v>0</v>
      </c>
      <c r="BL255" s="1">
        <v>0</v>
      </c>
      <c r="BM255" s="1" t="b">
        <v>0</v>
      </c>
      <c r="BN255" s="1" t="b">
        <v>0</v>
      </c>
      <c r="BO255" s="1" t="b">
        <v>0</v>
      </c>
      <c r="BP255" s="1" t="b">
        <v>0</v>
      </c>
      <c r="BQ255" s="1" t="b">
        <v>0</v>
      </c>
      <c r="BR255" s="1" t="b">
        <v>0</v>
      </c>
      <c r="BS255" s="1" t="b">
        <v>0</v>
      </c>
      <c r="BT255" s="1" t="b">
        <v>0</v>
      </c>
      <c r="BU255" s="1" t="s">
        <v>3427</v>
      </c>
      <c r="BV255" s="1" t="s">
        <v>3428</v>
      </c>
    </row>
    <row r="256" spans="1:74" ht="15.75" customHeight="1" x14ac:dyDescent="0.2">
      <c r="A256" s="1">
        <v>2301200</v>
      </c>
      <c r="B256" s="17" t="s">
        <v>3429</v>
      </c>
      <c r="C256" s="1">
        <v>0.35</v>
      </c>
      <c r="D256" s="1">
        <v>0.1</v>
      </c>
      <c r="E256" s="1">
        <v>0</v>
      </c>
      <c r="F256" s="1">
        <v>0</v>
      </c>
      <c r="G256" s="1">
        <v>0.64</v>
      </c>
      <c r="H256" s="1">
        <v>0.08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100</v>
      </c>
      <c r="O256" s="1">
        <v>120</v>
      </c>
      <c r="P256" s="1">
        <v>-1</v>
      </c>
      <c r="Q256" s="1">
        <v>-1</v>
      </c>
      <c r="R256" s="1">
        <v>110</v>
      </c>
      <c r="S256" s="1">
        <v>-1</v>
      </c>
      <c r="T256" s="1">
        <v>-1</v>
      </c>
      <c r="U256" s="1">
        <v>-1</v>
      </c>
      <c r="V256" s="1">
        <v>0</v>
      </c>
      <c r="W256" s="1">
        <v>120</v>
      </c>
      <c r="X256" s="1">
        <v>120</v>
      </c>
      <c r="Y256" s="1">
        <v>120</v>
      </c>
      <c r="Z256" s="1">
        <v>120</v>
      </c>
      <c r="AA256" s="1">
        <v>200</v>
      </c>
      <c r="AB256" s="1">
        <v>300</v>
      </c>
      <c r="AC256" s="1">
        <v>100</v>
      </c>
      <c r="AD256" s="1">
        <v>100</v>
      </c>
      <c r="AE256" s="1">
        <v>150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40</v>
      </c>
      <c r="AP256" s="1">
        <v>0</v>
      </c>
      <c r="AQ256" s="1">
        <v>0</v>
      </c>
      <c r="AR256" s="1">
        <v>0</v>
      </c>
      <c r="AS256" s="1">
        <v>0</v>
      </c>
      <c r="AT256" s="1">
        <v>2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1</v>
      </c>
      <c r="BB256" s="1">
        <v>0</v>
      </c>
      <c r="BC256" s="1">
        <v>0</v>
      </c>
      <c r="BD256" s="1">
        <v>4</v>
      </c>
      <c r="BE256" s="1">
        <v>255</v>
      </c>
      <c r="BF256" s="1">
        <v>0</v>
      </c>
      <c r="BG256" s="1">
        <v>255</v>
      </c>
      <c r="BH256" s="1">
        <v>0</v>
      </c>
      <c r="BI256" s="1">
        <v>255</v>
      </c>
      <c r="BJ256" s="1">
        <v>255</v>
      </c>
      <c r="BK256" s="1">
        <v>0</v>
      </c>
      <c r="BL256" s="1">
        <v>0</v>
      </c>
      <c r="BM256" s="1" t="b">
        <v>0</v>
      </c>
      <c r="BN256" s="1" t="b">
        <v>0</v>
      </c>
      <c r="BO256" s="1" t="b">
        <v>0</v>
      </c>
      <c r="BP256" s="1" t="b">
        <v>0</v>
      </c>
      <c r="BQ256" s="1" t="b">
        <v>0</v>
      </c>
      <c r="BR256" s="1" t="b">
        <v>0</v>
      </c>
      <c r="BS256" s="1" t="b">
        <v>0</v>
      </c>
      <c r="BT256" s="1" t="b">
        <v>0</v>
      </c>
      <c r="BU256" s="1" t="s">
        <v>3429</v>
      </c>
      <c r="BV256" s="1" t="s">
        <v>3430</v>
      </c>
    </row>
    <row r="257" spans="1:74" ht="15.75" customHeight="1" x14ac:dyDescent="0.2">
      <c r="A257" s="1">
        <v>2301210</v>
      </c>
      <c r="B257" s="17" t="s">
        <v>3431</v>
      </c>
      <c r="C257" s="1">
        <v>0.35</v>
      </c>
      <c r="D257" s="1">
        <v>0.1</v>
      </c>
      <c r="E257" s="1">
        <v>0</v>
      </c>
      <c r="F257" s="1">
        <v>0</v>
      </c>
      <c r="G257" s="1">
        <v>0.88</v>
      </c>
      <c r="H257" s="1">
        <v>0.08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100</v>
      </c>
      <c r="O257" s="1">
        <v>110</v>
      </c>
      <c r="P257" s="1">
        <v>-1</v>
      </c>
      <c r="Q257" s="1">
        <v>-1</v>
      </c>
      <c r="R257" s="1">
        <v>110</v>
      </c>
      <c r="S257" s="1">
        <v>120</v>
      </c>
      <c r="T257" s="1">
        <v>-1</v>
      </c>
      <c r="U257" s="1">
        <v>-1</v>
      </c>
      <c r="V257" s="1">
        <v>0</v>
      </c>
      <c r="W257" s="1">
        <v>120</v>
      </c>
      <c r="X257" s="1">
        <v>120</v>
      </c>
      <c r="Y257" s="1">
        <v>120</v>
      </c>
      <c r="Z257" s="1">
        <v>120</v>
      </c>
      <c r="AA257" s="1">
        <v>200</v>
      </c>
      <c r="AB257" s="1">
        <v>300</v>
      </c>
      <c r="AC257" s="1">
        <v>100</v>
      </c>
      <c r="AD257" s="1">
        <v>100</v>
      </c>
      <c r="AE257" s="1">
        <v>150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40</v>
      </c>
      <c r="AP257" s="1">
        <v>0</v>
      </c>
      <c r="AQ257" s="1">
        <v>0</v>
      </c>
      <c r="AR257" s="1">
        <v>0</v>
      </c>
      <c r="AS257" s="1">
        <v>0</v>
      </c>
      <c r="AT257" s="1">
        <v>2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1</v>
      </c>
      <c r="BB257" s="1">
        <v>0</v>
      </c>
      <c r="BC257" s="1">
        <v>0</v>
      </c>
      <c r="BD257" s="1">
        <v>4</v>
      </c>
      <c r="BE257" s="1">
        <v>255</v>
      </c>
      <c r="BF257" s="1">
        <v>0</v>
      </c>
      <c r="BG257" s="1">
        <v>255</v>
      </c>
      <c r="BH257" s="1">
        <v>0</v>
      </c>
      <c r="BI257" s="1">
        <v>255</v>
      </c>
      <c r="BJ257" s="1">
        <v>255</v>
      </c>
      <c r="BK257" s="1">
        <v>0</v>
      </c>
      <c r="BL257" s="1">
        <v>0</v>
      </c>
      <c r="BM257" s="1" t="b">
        <v>0</v>
      </c>
      <c r="BN257" s="1" t="b">
        <v>0</v>
      </c>
      <c r="BO257" s="1" t="b">
        <v>0</v>
      </c>
      <c r="BP257" s="1" t="b">
        <v>0</v>
      </c>
      <c r="BQ257" s="1" t="b">
        <v>0</v>
      </c>
      <c r="BR257" s="1" t="b">
        <v>0</v>
      </c>
      <c r="BS257" s="1" t="b">
        <v>0</v>
      </c>
      <c r="BT257" s="1" t="b">
        <v>0</v>
      </c>
      <c r="BU257" s="1" t="s">
        <v>3431</v>
      </c>
      <c r="BV257" s="1" t="s">
        <v>3432</v>
      </c>
    </row>
    <row r="258" spans="1:74" ht="15.75" customHeight="1" x14ac:dyDescent="0.2">
      <c r="A258" s="1">
        <v>2301220</v>
      </c>
      <c r="B258" s="17" t="s">
        <v>3433</v>
      </c>
      <c r="C258" s="1">
        <v>0.35</v>
      </c>
      <c r="D258" s="1">
        <v>0.1</v>
      </c>
      <c r="E258" s="1">
        <v>0</v>
      </c>
      <c r="F258" s="1">
        <v>0</v>
      </c>
      <c r="G258" s="1">
        <v>0.88</v>
      </c>
      <c r="H258" s="1">
        <v>0.08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100</v>
      </c>
      <c r="O258" s="1">
        <v>120</v>
      </c>
      <c r="P258" s="1">
        <v>-1</v>
      </c>
      <c r="Q258" s="1">
        <v>-1</v>
      </c>
      <c r="R258" s="1">
        <v>110</v>
      </c>
      <c r="S258" s="1">
        <v>-1</v>
      </c>
      <c r="T258" s="1">
        <v>-1</v>
      </c>
      <c r="U258" s="1">
        <v>-1</v>
      </c>
      <c r="V258" s="1">
        <v>0</v>
      </c>
      <c r="W258" s="1">
        <v>120</v>
      </c>
      <c r="X258" s="1">
        <v>120</v>
      </c>
      <c r="Y258" s="1">
        <v>120</v>
      </c>
      <c r="Z258" s="1">
        <v>120</v>
      </c>
      <c r="AA258" s="1">
        <v>200</v>
      </c>
      <c r="AB258" s="1">
        <v>300</v>
      </c>
      <c r="AC258" s="1">
        <v>100</v>
      </c>
      <c r="AD258" s="1">
        <v>100</v>
      </c>
      <c r="AE258" s="1">
        <v>150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40</v>
      </c>
      <c r="AP258" s="1">
        <v>0</v>
      </c>
      <c r="AQ258" s="1">
        <v>0</v>
      </c>
      <c r="AR258" s="1">
        <v>0</v>
      </c>
      <c r="AS258" s="1">
        <v>0</v>
      </c>
      <c r="AT258" s="1">
        <v>2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1</v>
      </c>
      <c r="BB258" s="1">
        <v>0</v>
      </c>
      <c r="BC258" s="1">
        <v>0</v>
      </c>
      <c r="BD258" s="1">
        <v>4</v>
      </c>
      <c r="BE258" s="1">
        <v>255</v>
      </c>
      <c r="BF258" s="1">
        <v>0</v>
      </c>
      <c r="BG258" s="1">
        <v>255</v>
      </c>
      <c r="BH258" s="1">
        <v>0</v>
      </c>
      <c r="BI258" s="1">
        <v>255</v>
      </c>
      <c r="BJ258" s="1">
        <v>255</v>
      </c>
      <c r="BK258" s="1">
        <v>0</v>
      </c>
      <c r="BL258" s="1">
        <v>0</v>
      </c>
      <c r="BM258" s="1" t="b">
        <v>0</v>
      </c>
      <c r="BN258" s="1" t="b">
        <v>0</v>
      </c>
      <c r="BO258" s="1" t="b">
        <v>0</v>
      </c>
      <c r="BP258" s="1" t="b">
        <v>0</v>
      </c>
      <c r="BQ258" s="1" t="b">
        <v>0</v>
      </c>
      <c r="BR258" s="1" t="b">
        <v>0</v>
      </c>
      <c r="BS258" s="1" t="b">
        <v>0</v>
      </c>
      <c r="BT258" s="1" t="b">
        <v>0</v>
      </c>
      <c r="BU258" s="1" t="s">
        <v>3433</v>
      </c>
      <c r="BV258" s="1" t="s">
        <v>3434</v>
      </c>
    </row>
    <row r="259" spans="1:74" ht="15.75" customHeight="1" x14ac:dyDescent="0.2">
      <c r="A259" s="1">
        <v>2301230</v>
      </c>
      <c r="B259" s="17" t="s">
        <v>3435</v>
      </c>
      <c r="C259" s="1">
        <v>0.7</v>
      </c>
      <c r="D259" s="1">
        <v>0</v>
      </c>
      <c r="E259" s="1">
        <v>0</v>
      </c>
      <c r="F259" s="1">
        <v>0</v>
      </c>
      <c r="G259" s="1">
        <v>1.2</v>
      </c>
      <c r="H259" s="1">
        <v>0.08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130</v>
      </c>
      <c r="O259" s="1">
        <v>-1</v>
      </c>
      <c r="P259" s="1">
        <v>-1</v>
      </c>
      <c r="Q259" s="1">
        <v>-1</v>
      </c>
      <c r="R259" s="1">
        <v>-1</v>
      </c>
      <c r="S259" s="1">
        <v>-1</v>
      </c>
      <c r="T259" s="1">
        <v>-1</v>
      </c>
      <c r="U259" s="1">
        <v>-1</v>
      </c>
      <c r="V259" s="1">
        <v>0</v>
      </c>
      <c r="W259" s="1">
        <v>155</v>
      </c>
      <c r="X259" s="1">
        <v>155</v>
      </c>
      <c r="Y259" s="1">
        <v>155</v>
      </c>
      <c r="Z259" s="1">
        <v>155</v>
      </c>
      <c r="AA259" s="1">
        <v>200</v>
      </c>
      <c r="AB259" s="1">
        <v>9900</v>
      </c>
      <c r="AC259" s="1">
        <v>100</v>
      </c>
      <c r="AD259" s="1">
        <v>100</v>
      </c>
      <c r="AE259" s="1">
        <v>150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40</v>
      </c>
      <c r="AP259" s="1">
        <v>0</v>
      </c>
      <c r="AQ259" s="1">
        <v>0</v>
      </c>
      <c r="AR259" s="1">
        <v>1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2</v>
      </c>
      <c r="BB259" s="1">
        <v>0</v>
      </c>
      <c r="BC259" s="1">
        <v>0</v>
      </c>
      <c r="BD259" s="1">
        <v>3</v>
      </c>
      <c r="BE259" s="1">
        <v>255</v>
      </c>
      <c r="BF259" s="1">
        <v>2</v>
      </c>
      <c r="BG259" s="1">
        <v>255</v>
      </c>
      <c r="BH259" s="1">
        <v>0</v>
      </c>
      <c r="BI259" s="1">
        <v>255</v>
      </c>
      <c r="BJ259" s="1">
        <v>255</v>
      </c>
      <c r="BK259" s="1">
        <v>0</v>
      </c>
      <c r="BL259" s="1">
        <v>1</v>
      </c>
      <c r="BM259" s="1" t="b">
        <v>0</v>
      </c>
      <c r="BN259" s="1" t="b">
        <v>0</v>
      </c>
      <c r="BO259" s="1" t="b">
        <v>0</v>
      </c>
      <c r="BP259" s="1" t="b">
        <v>0</v>
      </c>
      <c r="BQ259" s="1" t="b">
        <v>0</v>
      </c>
      <c r="BR259" s="1" t="b">
        <v>0</v>
      </c>
      <c r="BS259" s="1" t="b">
        <v>0</v>
      </c>
      <c r="BT259" s="1" t="b">
        <v>0</v>
      </c>
      <c r="BU259" s="1" t="s">
        <v>3435</v>
      </c>
      <c r="BV259" s="1" t="s">
        <v>3436</v>
      </c>
    </row>
    <row r="260" spans="1:74" ht="15.75" customHeight="1" x14ac:dyDescent="0.2">
      <c r="A260" s="1">
        <v>2301240</v>
      </c>
      <c r="B260" s="17" t="s">
        <v>3437</v>
      </c>
      <c r="C260" s="1">
        <v>1.2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130</v>
      </c>
      <c r="O260" s="1">
        <v>-1</v>
      </c>
      <c r="P260" s="1">
        <v>-1</v>
      </c>
      <c r="Q260" s="1">
        <v>-1</v>
      </c>
      <c r="R260" s="1">
        <v>-1</v>
      </c>
      <c r="S260" s="1">
        <v>-1</v>
      </c>
      <c r="T260" s="1">
        <v>-1</v>
      </c>
      <c r="U260" s="1">
        <v>-1</v>
      </c>
      <c r="V260" s="1">
        <v>0</v>
      </c>
      <c r="W260" s="1">
        <v>155</v>
      </c>
      <c r="X260" s="1">
        <v>155</v>
      </c>
      <c r="Y260" s="1">
        <v>155</v>
      </c>
      <c r="Z260" s="1">
        <v>155</v>
      </c>
      <c r="AA260" s="1">
        <v>200</v>
      </c>
      <c r="AB260" s="1">
        <v>9900</v>
      </c>
      <c r="AC260" s="1">
        <v>100</v>
      </c>
      <c r="AD260" s="1">
        <v>100</v>
      </c>
      <c r="AE260" s="1">
        <v>150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40</v>
      </c>
      <c r="AP260" s="1">
        <v>0</v>
      </c>
      <c r="AQ260" s="1">
        <v>0</v>
      </c>
      <c r="AR260" s="1">
        <v>1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6</v>
      </c>
      <c r="BB260" s="1">
        <v>0</v>
      </c>
      <c r="BC260" s="1">
        <v>0</v>
      </c>
      <c r="BD260" s="1">
        <v>3</v>
      </c>
      <c r="BE260" s="1">
        <v>255</v>
      </c>
      <c r="BF260" s="1">
        <v>2</v>
      </c>
      <c r="BG260" s="1">
        <v>255</v>
      </c>
      <c r="BH260" s="1">
        <v>0</v>
      </c>
      <c r="BI260" s="1">
        <v>255</v>
      </c>
      <c r="BJ260" s="1">
        <v>255</v>
      </c>
      <c r="BK260" s="1">
        <v>0</v>
      </c>
      <c r="BL260" s="1">
        <v>1</v>
      </c>
      <c r="BM260" s="1" t="b">
        <v>0</v>
      </c>
      <c r="BN260" s="1" t="b">
        <v>0</v>
      </c>
      <c r="BO260" s="1" t="b">
        <v>0</v>
      </c>
      <c r="BP260" s="1" t="b">
        <v>0</v>
      </c>
      <c r="BQ260" s="1" t="b">
        <v>0</v>
      </c>
      <c r="BR260" s="1" t="b">
        <v>0</v>
      </c>
      <c r="BS260" s="1" t="b">
        <v>0</v>
      </c>
      <c r="BT260" s="1" t="b">
        <v>0</v>
      </c>
      <c r="BU260" s="1" t="s">
        <v>3437</v>
      </c>
      <c r="BV260" s="1" t="s">
        <v>3438</v>
      </c>
    </row>
    <row r="261" spans="1:74" ht="15.75" customHeight="1" x14ac:dyDescent="0.2">
      <c r="A261" s="1">
        <v>2301250</v>
      </c>
      <c r="B261" s="17" t="s">
        <v>3439</v>
      </c>
      <c r="C261" s="1">
        <v>0.7</v>
      </c>
      <c r="D261" s="1">
        <v>0</v>
      </c>
      <c r="E261" s="1">
        <v>0</v>
      </c>
      <c r="F261" s="1">
        <v>0</v>
      </c>
      <c r="G261" s="1">
        <v>1</v>
      </c>
      <c r="H261" s="1">
        <v>0.08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130</v>
      </c>
      <c r="O261" s="1">
        <v>-1</v>
      </c>
      <c r="P261" s="1">
        <v>-1</v>
      </c>
      <c r="Q261" s="1">
        <v>-1</v>
      </c>
      <c r="R261" s="1">
        <v>-1</v>
      </c>
      <c r="S261" s="1">
        <v>-1</v>
      </c>
      <c r="T261" s="1">
        <v>-1</v>
      </c>
      <c r="U261" s="1">
        <v>-1</v>
      </c>
      <c r="V261" s="1">
        <v>0</v>
      </c>
      <c r="W261" s="1">
        <v>155</v>
      </c>
      <c r="X261" s="1">
        <v>155</v>
      </c>
      <c r="Y261" s="1">
        <v>155</v>
      </c>
      <c r="Z261" s="1">
        <v>155</v>
      </c>
      <c r="AA261" s="1">
        <v>200</v>
      </c>
      <c r="AB261" s="1">
        <v>9900</v>
      </c>
      <c r="AC261" s="1">
        <v>100</v>
      </c>
      <c r="AD261" s="1">
        <v>100</v>
      </c>
      <c r="AE261" s="1">
        <v>150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40</v>
      </c>
      <c r="AP261" s="1">
        <v>0</v>
      </c>
      <c r="AQ261" s="1">
        <v>0</v>
      </c>
      <c r="AR261" s="1">
        <v>1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2</v>
      </c>
      <c r="BB261" s="1">
        <v>0</v>
      </c>
      <c r="BC261" s="1">
        <v>0</v>
      </c>
      <c r="BD261" s="1">
        <v>3</v>
      </c>
      <c r="BE261" s="1">
        <v>255</v>
      </c>
      <c r="BF261" s="1">
        <v>2</v>
      </c>
      <c r="BG261" s="1">
        <v>255</v>
      </c>
      <c r="BH261" s="1">
        <v>0</v>
      </c>
      <c r="BI261" s="1">
        <v>255</v>
      </c>
      <c r="BJ261" s="1">
        <v>255</v>
      </c>
      <c r="BK261" s="1">
        <v>0</v>
      </c>
      <c r="BL261" s="1">
        <v>1</v>
      </c>
      <c r="BM261" s="1" t="b">
        <v>0</v>
      </c>
      <c r="BN261" s="1" t="b">
        <v>0</v>
      </c>
      <c r="BO261" s="1" t="b">
        <v>0</v>
      </c>
      <c r="BP261" s="1" t="b">
        <v>0</v>
      </c>
      <c r="BQ261" s="1" t="b">
        <v>0</v>
      </c>
      <c r="BR261" s="1" t="b">
        <v>0</v>
      </c>
      <c r="BS261" s="1" t="b">
        <v>0</v>
      </c>
      <c r="BT261" s="1" t="b">
        <v>0</v>
      </c>
      <c r="BU261" s="1" t="s">
        <v>3439</v>
      </c>
      <c r="BV261" s="1" t="s">
        <v>3440</v>
      </c>
    </row>
    <row r="262" spans="1:74" ht="15.75" customHeight="1" x14ac:dyDescent="0.2">
      <c r="A262" s="1">
        <v>2301300</v>
      </c>
      <c r="B262" s="17" t="s">
        <v>3441</v>
      </c>
      <c r="C262" s="1">
        <v>0.4</v>
      </c>
      <c r="D262" s="1">
        <v>0.05</v>
      </c>
      <c r="E262" s="1">
        <v>0</v>
      </c>
      <c r="F262" s="1">
        <v>0</v>
      </c>
      <c r="G262" s="1">
        <v>1.1000000000000001</v>
      </c>
      <c r="H262" s="1">
        <v>0.08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100</v>
      </c>
      <c r="O262" s="1">
        <v>120</v>
      </c>
      <c r="P262" s="1">
        <v>-1</v>
      </c>
      <c r="Q262" s="1">
        <v>-1</v>
      </c>
      <c r="R262" s="1">
        <v>110</v>
      </c>
      <c r="S262" s="1">
        <v>110</v>
      </c>
      <c r="T262" s="1">
        <v>-1</v>
      </c>
      <c r="U262" s="1">
        <v>-1</v>
      </c>
      <c r="V262" s="1">
        <v>0</v>
      </c>
      <c r="W262" s="1">
        <v>138</v>
      </c>
      <c r="X262" s="1">
        <v>138</v>
      </c>
      <c r="Y262" s="1">
        <v>138</v>
      </c>
      <c r="Z262" s="1">
        <v>138</v>
      </c>
      <c r="AA262" s="1">
        <v>200</v>
      </c>
      <c r="AB262" s="1">
        <v>300</v>
      </c>
      <c r="AC262" s="1">
        <v>100</v>
      </c>
      <c r="AD262" s="1">
        <v>100</v>
      </c>
      <c r="AE262" s="1">
        <v>150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40</v>
      </c>
      <c r="AP262" s="1">
        <v>0</v>
      </c>
      <c r="AQ262" s="1">
        <v>0</v>
      </c>
      <c r="AR262" s="1">
        <v>0</v>
      </c>
      <c r="AS262" s="1">
        <v>0</v>
      </c>
      <c r="AT262" s="1">
        <v>2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2</v>
      </c>
      <c r="BB262" s="1">
        <v>0</v>
      </c>
      <c r="BC262" s="1">
        <v>0</v>
      </c>
      <c r="BD262" s="1">
        <v>4</v>
      </c>
      <c r="BE262" s="1">
        <v>255</v>
      </c>
      <c r="BF262" s="1">
        <v>0</v>
      </c>
      <c r="BG262" s="1">
        <v>255</v>
      </c>
      <c r="BH262" s="1">
        <v>0</v>
      </c>
      <c r="BI262" s="1">
        <v>255</v>
      </c>
      <c r="BJ262" s="1">
        <v>255</v>
      </c>
      <c r="BK262" s="1">
        <v>0</v>
      </c>
      <c r="BL262" s="1">
        <v>0</v>
      </c>
      <c r="BM262" s="1" t="b">
        <v>0</v>
      </c>
      <c r="BN262" s="1" t="b">
        <v>0</v>
      </c>
      <c r="BO262" s="1" t="b">
        <v>0</v>
      </c>
      <c r="BP262" s="1" t="b">
        <v>0</v>
      </c>
      <c r="BQ262" s="1" t="b">
        <v>0</v>
      </c>
      <c r="BR262" s="1" t="b">
        <v>0</v>
      </c>
      <c r="BS262" s="1" t="b">
        <v>0</v>
      </c>
      <c r="BT262" s="1" t="b">
        <v>0</v>
      </c>
      <c r="BU262" s="1" t="s">
        <v>3441</v>
      </c>
      <c r="BV262" s="1" t="s">
        <v>3442</v>
      </c>
    </row>
    <row r="263" spans="1:74" ht="15.75" customHeight="1" x14ac:dyDescent="0.2">
      <c r="A263" s="1">
        <v>2301310</v>
      </c>
      <c r="B263" s="17" t="s">
        <v>3443</v>
      </c>
      <c r="C263" s="1">
        <v>0.4</v>
      </c>
      <c r="D263" s="1">
        <v>0.05</v>
      </c>
      <c r="E263" s="1">
        <v>0</v>
      </c>
      <c r="F263" s="1">
        <v>0</v>
      </c>
      <c r="G263" s="1">
        <v>1.2</v>
      </c>
      <c r="H263" s="1">
        <v>0.08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100</v>
      </c>
      <c r="O263" s="1">
        <v>120</v>
      </c>
      <c r="P263" s="1">
        <v>-1</v>
      </c>
      <c r="Q263" s="1">
        <v>-1</v>
      </c>
      <c r="R263" s="1">
        <v>110</v>
      </c>
      <c r="S263" s="1">
        <v>110</v>
      </c>
      <c r="T263" s="1">
        <v>-1</v>
      </c>
      <c r="U263" s="1">
        <v>-1</v>
      </c>
      <c r="V263" s="1">
        <v>0</v>
      </c>
      <c r="W263" s="1">
        <v>138</v>
      </c>
      <c r="X263" s="1">
        <v>138</v>
      </c>
      <c r="Y263" s="1">
        <v>138</v>
      </c>
      <c r="Z263" s="1">
        <v>138</v>
      </c>
      <c r="AA263" s="1">
        <v>200</v>
      </c>
      <c r="AB263" s="1">
        <v>300</v>
      </c>
      <c r="AC263" s="1">
        <v>100</v>
      </c>
      <c r="AD263" s="1">
        <v>100</v>
      </c>
      <c r="AE263" s="1">
        <v>150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40</v>
      </c>
      <c r="AP263" s="1">
        <v>0</v>
      </c>
      <c r="AQ263" s="1">
        <v>0</v>
      </c>
      <c r="AR263" s="1">
        <v>0</v>
      </c>
      <c r="AS263" s="1">
        <v>0</v>
      </c>
      <c r="AT263" s="1">
        <v>2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2</v>
      </c>
      <c r="BB263" s="1">
        <v>0</v>
      </c>
      <c r="BC263" s="1">
        <v>0</v>
      </c>
      <c r="BD263" s="1">
        <v>4</v>
      </c>
      <c r="BE263" s="1">
        <v>255</v>
      </c>
      <c r="BF263" s="1">
        <v>0</v>
      </c>
      <c r="BG263" s="1">
        <v>255</v>
      </c>
      <c r="BH263" s="1">
        <v>0</v>
      </c>
      <c r="BI263" s="1">
        <v>255</v>
      </c>
      <c r="BJ263" s="1">
        <v>255</v>
      </c>
      <c r="BK263" s="1">
        <v>0</v>
      </c>
      <c r="BL263" s="1">
        <v>0</v>
      </c>
      <c r="BM263" s="1" t="b">
        <v>0</v>
      </c>
      <c r="BN263" s="1" t="b">
        <v>0</v>
      </c>
      <c r="BO263" s="1" t="b">
        <v>0</v>
      </c>
      <c r="BP263" s="1" t="b">
        <v>0</v>
      </c>
      <c r="BQ263" s="1" t="b">
        <v>0</v>
      </c>
      <c r="BR263" s="1" t="b">
        <v>0</v>
      </c>
      <c r="BS263" s="1" t="b">
        <v>0</v>
      </c>
      <c r="BT263" s="1" t="b">
        <v>0</v>
      </c>
      <c r="BU263" s="1" t="s">
        <v>3443</v>
      </c>
      <c r="BV263" s="1" t="s">
        <v>3444</v>
      </c>
    </row>
    <row r="264" spans="1:74" ht="15.75" customHeight="1" x14ac:dyDescent="0.2">
      <c r="A264" s="1">
        <v>2301400</v>
      </c>
      <c r="B264" s="17" t="s">
        <v>3445</v>
      </c>
      <c r="C264" s="1">
        <v>0.4</v>
      </c>
      <c r="D264" s="1">
        <v>0.2</v>
      </c>
      <c r="E264" s="1">
        <v>0</v>
      </c>
      <c r="F264" s="1">
        <v>0</v>
      </c>
      <c r="G264" s="1">
        <v>0.65</v>
      </c>
      <c r="H264" s="1">
        <v>0.08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100</v>
      </c>
      <c r="O264" s="1">
        <v>120</v>
      </c>
      <c r="P264" s="1">
        <v>-1</v>
      </c>
      <c r="Q264" s="1">
        <v>-1</v>
      </c>
      <c r="R264" s="1">
        <v>110</v>
      </c>
      <c r="S264" s="1">
        <v>-1</v>
      </c>
      <c r="T264" s="1">
        <v>-1</v>
      </c>
      <c r="U264" s="1">
        <v>-1</v>
      </c>
      <c r="V264" s="1">
        <v>0</v>
      </c>
      <c r="W264" s="1">
        <v>100</v>
      </c>
      <c r="X264" s="1">
        <v>100</v>
      </c>
      <c r="Y264" s="1">
        <v>100</v>
      </c>
      <c r="Z264" s="1">
        <v>100</v>
      </c>
      <c r="AA264" s="1">
        <v>100</v>
      </c>
      <c r="AB264" s="1">
        <v>100</v>
      </c>
      <c r="AC264" s="1">
        <v>100</v>
      </c>
      <c r="AD264" s="1">
        <v>100</v>
      </c>
      <c r="AE264" s="1">
        <v>100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20</v>
      </c>
      <c r="AP264" s="1">
        <v>0</v>
      </c>
      <c r="AQ264" s="1">
        <v>0</v>
      </c>
      <c r="AR264" s="1">
        <v>0</v>
      </c>
      <c r="AS264" s="1">
        <v>0</v>
      </c>
      <c r="AT264" s="1">
        <v>2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1</v>
      </c>
      <c r="BB264" s="1">
        <v>0</v>
      </c>
      <c r="BC264" s="1">
        <v>0</v>
      </c>
      <c r="BD264" s="1">
        <v>4</v>
      </c>
      <c r="BE264" s="1">
        <v>255</v>
      </c>
      <c r="BF264" s="1">
        <v>0</v>
      </c>
      <c r="BG264" s="1">
        <v>255</v>
      </c>
      <c r="BH264" s="1">
        <v>0</v>
      </c>
      <c r="BI264" s="1">
        <v>255</v>
      </c>
      <c r="BJ264" s="1">
        <v>255</v>
      </c>
      <c r="BK264" s="1">
        <v>0</v>
      </c>
      <c r="BL264" s="1">
        <v>0</v>
      </c>
      <c r="BM264" s="1" t="b">
        <v>0</v>
      </c>
      <c r="BN264" s="1" t="b">
        <v>0</v>
      </c>
      <c r="BO264" s="1" t="b">
        <v>0</v>
      </c>
      <c r="BP264" s="1" t="b">
        <v>0</v>
      </c>
      <c r="BQ264" s="1" t="b">
        <v>0</v>
      </c>
      <c r="BR264" s="1" t="b">
        <v>0</v>
      </c>
      <c r="BS264" s="1" t="b">
        <v>0</v>
      </c>
      <c r="BT264" s="1" t="b">
        <v>0</v>
      </c>
      <c r="BU264" s="1" t="s">
        <v>3445</v>
      </c>
      <c r="BV264" s="1" t="s">
        <v>3446</v>
      </c>
    </row>
    <row r="265" spans="1:74" ht="15.75" customHeight="1" x14ac:dyDescent="0.2">
      <c r="A265" s="1">
        <v>2301490</v>
      </c>
      <c r="B265" s="17" t="s">
        <v>3447</v>
      </c>
      <c r="C265" s="1">
        <v>0.4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100</v>
      </c>
      <c r="O265" s="1">
        <v>-1</v>
      </c>
      <c r="P265" s="1">
        <v>-1</v>
      </c>
      <c r="Q265" s="1">
        <v>-1</v>
      </c>
      <c r="R265" s="1">
        <v>110</v>
      </c>
      <c r="S265" s="1">
        <v>-1</v>
      </c>
      <c r="T265" s="1">
        <v>-1</v>
      </c>
      <c r="U265" s="1">
        <v>-1</v>
      </c>
      <c r="V265" s="1">
        <v>0</v>
      </c>
      <c r="W265" s="1">
        <v>400</v>
      </c>
      <c r="X265" s="1">
        <v>400</v>
      </c>
      <c r="Y265" s="1">
        <v>400</v>
      </c>
      <c r="Z265" s="1">
        <v>400</v>
      </c>
      <c r="AA265" s="1">
        <v>100</v>
      </c>
      <c r="AB265" s="1">
        <v>9900</v>
      </c>
      <c r="AC265" s="1">
        <v>100</v>
      </c>
      <c r="AD265" s="1">
        <v>100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20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3</v>
      </c>
      <c r="BE265" s="1">
        <v>255</v>
      </c>
      <c r="BF265" s="1">
        <v>2</v>
      </c>
      <c r="BG265" s="1">
        <v>255</v>
      </c>
      <c r="BH265" s="1">
        <v>0</v>
      </c>
      <c r="BI265" s="1">
        <v>255</v>
      </c>
      <c r="BJ265" s="1">
        <v>255</v>
      </c>
      <c r="BK265" s="1">
        <v>0</v>
      </c>
      <c r="BL265" s="1">
        <v>2</v>
      </c>
      <c r="BM265" s="1" t="b">
        <v>0</v>
      </c>
      <c r="BN265" s="1" t="b">
        <v>0</v>
      </c>
      <c r="BO265" s="1" t="b">
        <v>0</v>
      </c>
      <c r="BP265" s="1" t="b">
        <v>0</v>
      </c>
      <c r="BQ265" s="1" t="b">
        <v>0</v>
      </c>
      <c r="BR265" s="1" t="b">
        <v>0</v>
      </c>
      <c r="BS265" s="1" t="b">
        <v>0</v>
      </c>
      <c r="BT265" s="1" t="b">
        <v>0</v>
      </c>
      <c r="BU265" s="1" t="s">
        <v>3447</v>
      </c>
      <c r="BV265" s="1" t="s">
        <v>3448</v>
      </c>
    </row>
    <row r="266" spans="1:74" ht="15.75" customHeight="1" x14ac:dyDescent="0.2">
      <c r="A266" s="1">
        <v>2301500</v>
      </c>
      <c r="B266" s="17" t="s">
        <v>3449</v>
      </c>
      <c r="C266" s="1">
        <v>0.4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100</v>
      </c>
      <c r="O266" s="1">
        <v>-1</v>
      </c>
      <c r="P266" s="1">
        <v>-1</v>
      </c>
      <c r="Q266" s="1">
        <v>-1</v>
      </c>
      <c r="R266" s="1">
        <v>110</v>
      </c>
      <c r="S266" s="1">
        <v>-1</v>
      </c>
      <c r="T266" s="1">
        <v>-1</v>
      </c>
      <c r="U266" s="1">
        <v>-1</v>
      </c>
      <c r="V266" s="1">
        <v>0</v>
      </c>
      <c r="W266" s="1">
        <v>200</v>
      </c>
      <c r="X266" s="1">
        <v>200</v>
      </c>
      <c r="Y266" s="1">
        <v>200</v>
      </c>
      <c r="Z266" s="1">
        <v>200</v>
      </c>
      <c r="AA266" s="1">
        <v>100</v>
      </c>
      <c r="AB266" s="1">
        <v>9900</v>
      </c>
      <c r="AC266" s="1">
        <v>100</v>
      </c>
      <c r="AD266" s="1">
        <v>100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20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3</v>
      </c>
      <c r="BE266" s="1">
        <v>255</v>
      </c>
      <c r="BF266" s="1">
        <v>2</v>
      </c>
      <c r="BG266" s="1">
        <v>255</v>
      </c>
      <c r="BH266" s="1">
        <v>0</v>
      </c>
      <c r="BI266" s="1">
        <v>255</v>
      </c>
      <c r="BJ266" s="1">
        <v>255</v>
      </c>
      <c r="BK266" s="1">
        <v>0</v>
      </c>
      <c r="BL266" s="1">
        <v>2</v>
      </c>
      <c r="BM266" s="1" t="b">
        <v>0</v>
      </c>
      <c r="BN266" s="1" t="b">
        <v>0</v>
      </c>
      <c r="BO266" s="1" t="b">
        <v>0</v>
      </c>
      <c r="BP266" s="1" t="b">
        <v>0</v>
      </c>
      <c r="BQ266" s="1" t="b">
        <v>0</v>
      </c>
      <c r="BR266" s="1" t="b">
        <v>0</v>
      </c>
      <c r="BS266" s="1" t="b">
        <v>0</v>
      </c>
      <c r="BT266" s="1" t="b">
        <v>0</v>
      </c>
      <c r="BU266" s="1" t="s">
        <v>3449</v>
      </c>
      <c r="BV266" s="1" t="s">
        <v>3450</v>
      </c>
    </row>
    <row r="267" spans="1:74" ht="15.75" customHeight="1" x14ac:dyDescent="0.2">
      <c r="A267" s="1">
        <v>2301505</v>
      </c>
      <c r="B267" s="17" t="s">
        <v>3451</v>
      </c>
      <c r="C267" s="1">
        <v>0.4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100</v>
      </c>
      <c r="O267" s="1">
        <v>-1</v>
      </c>
      <c r="P267" s="1">
        <v>-1</v>
      </c>
      <c r="Q267" s="1">
        <v>-1</v>
      </c>
      <c r="R267" s="1">
        <v>110</v>
      </c>
      <c r="S267" s="1">
        <v>-1</v>
      </c>
      <c r="T267" s="1">
        <v>-1</v>
      </c>
      <c r="U267" s="1">
        <v>-1</v>
      </c>
      <c r="V267" s="1">
        <v>0</v>
      </c>
      <c r="W267" s="1">
        <v>200</v>
      </c>
      <c r="X267" s="1">
        <v>200</v>
      </c>
      <c r="Y267" s="1">
        <v>200</v>
      </c>
      <c r="Z267" s="1">
        <v>200</v>
      </c>
      <c r="AA267" s="1">
        <v>100</v>
      </c>
      <c r="AB267" s="1">
        <v>9900</v>
      </c>
      <c r="AC267" s="1">
        <v>100</v>
      </c>
      <c r="AD267" s="1">
        <v>100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20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3</v>
      </c>
      <c r="BE267" s="1">
        <v>255</v>
      </c>
      <c r="BF267" s="1">
        <v>2</v>
      </c>
      <c r="BG267" s="1">
        <v>255</v>
      </c>
      <c r="BH267" s="1">
        <v>0</v>
      </c>
      <c r="BI267" s="1">
        <v>255</v>
      </c>
      <c r="BJ267" s="1">
        <v>255</v>
      </c>
      <c r="BK267" s="1">
        <v>0</v>
      </c>
      <c r="BL267" s="1">
        <v>2</v>
      </c>
      <c r="BM267" s="1" t="b">
        <v>0</v>
      </c>
      <c r="BN267" s="1" t="b">
        <v>0</v>
      </c>
      <c r="BO267" s="1" t="b">
        <v>0</v>
      </c>
      <c r="BP267" s="1" t="b">
        <v>0</v>
      </c>
      <c r="BQ267" s="1" t="b">
        <v>0</v>
      </c>
      <c r="BR267" s="1" t="b">
        <v>0</v>
      </c>
      <c r="BS267" s="1" t="b">
        <v>0</v>
      </c>
      <c r="BT267" s="1" t="b">
        <v>0</v>
      </c>
      <c r="BU267" s="1" t="s">
        <v>3451</v>
      </c>
      <c r="BV267" s="1" t="s">
        <v>3452</v>
      </c>
    </row>
    <row r="268" spans="1:74" ht="15.75" customHeight="1" x14ac:dyDescent="0.2">
      <c r="A268" s="1">
        <v>2301510</v>
      </c>
      <c r="B268" s="17" t="s">
        <v>3453</v>
      </c>
      <c r="C268" s="1">
        <v>0.4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100</v>
      </c>
      <c r="O268" s="1">
        <v>-1</v>
      </c>
      <c r="P268" s="1">
        <v>-1</v>
      </c>
      <c r="Q268" s="1">
        <v>-1</v>
      </c>
      <c r="R268" s="1">
        <v>110</v>
      </c>
      <c r="S268" s="1">
        <v>-1</v>
      </c>
      <c r="T268" s="1">
        <v>-1</v>
      </c>
      <c r="U268" s="1">
        <v>-1</v>
      </c>
      <c r="V268" s="1">
        <v>0</v>
      </c>
      <c r="W268" s="1">
        <v>250</v>
      </c>
      <c r="X268" s="1">
        <v>250</v>
      </c>
      <c r="Y268" s="1">
        <v>250</v>
      </c>
      <c r="Z268" s="1">
        <v>250</v>
      </c>
      <c r="AA268" s="1">
        <v>100</v>
      </c>
      <c r="AB268" s="1">
        <v>9900</v>
      </c>
      <c r="AC268" s="1">
        <v>100</v>
      </c>
      <c r="AD268" s="1">
        <v>100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20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3</v>
      </c>
      <c r="BE268" s="1">
        <v>255</v>
      </c>
      <c r="BF268" s="1">
        <v>2</v>
      </c>
      <c r="BG268" s="1">
        <v>255</v>
      </c>
      <c r="BH268" s="1">
        <v>0</v>
      </c>
      <c r="BI268" s="1">
        <v>255</v>
      </c>
      <c r="BJ268" s="1">
        <v>255</v>
      </c>
      <c r="BK268" s="1">
        <v>0</v>
      </c>
      <c r="BL268" s="1">
        <v>2</v>
      </c>
      <c r="BM268" s="1" t="b">
        <v>0</v>
      </c>
      <c r="BN268" s="1" t="b">
        <v>0</v>
      </c>
      <c r="BO268" s="1" t="b">
        <v>0</v>
      </c>
      <c r="BP268" s="1" t="b">
        <v>0</v>
      </c>
      <c r="BQ268" s="1" t="b">
        <v>0</v>
      </c>
      <c r="BR268" s="1" t="b">
        <v>0</v>
      </c>
      <c r="BS268" s="1" t="b">
        <v>0</v>
      </c>
      <c r="BT268" s="1" t="b">
        <v>0</v>
      </c>
      <c r="BU268" s="1" t="s">
        <v>3453</v>
      </c>
      <c r="BV268" s="1" t="s">
        <v>3454</v>
      </c>
    </row>
    <row r="269" spans="1:74" ht="15.75" customHeight="1" x14ac:dyDescent="0.2">
      <c r="A269" s="1">
        <v>2301515</v>
      </c>
      <c r="B269" s="17" t="s">
        <v>3455</v>
      </c>
      <c r="C269" s="1">
        <v>0.4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100</v>
      </c>
      <c r="O269" s="1">
        <v>-1</v>
      </c>
      <c r="P269" s="1">
        <v>-1</v>
      </c>
      <c r="Q269" s="1">
        <v>-1</v>
      </c>
      <c r="R269" s="1">
        <v>110</v>
      </c>
      <c r="S269" s="1">
        <v>-1</v>
      </c>
      <c r="T269" s="1">
        <v>-1</v>
      </c>
      <c r="U269" s="1">
        <v>-1</v>
      </c>
      <c r="V269" s="1">
        <v>0</v>
      </c>
      <c r="W269" s="1">
        <v>60</v>
      </c>
      <c r="X269" s="1">
        <v>60</v>
      </c>
      <c r="Y269" s="1">
        <v>60</v>
      </c>
      <c r="Z269" s="1">
        <v>60</v>
      </c>
      <c r="AA269" s="1">
        <v>100</v>
      </c>
      <c r="AB269" s="1">
        <v>9900</v>
      </c>
      <c r="AC269" s="1">
        <v>100</v>
      </c>
      <c r="AD269" s="1">
        <v>100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20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3</v>
      </c>
      <c r="BE269" s="1">
        <v>255</v>
      </c>
      <c r="BF269" s="1">
        <v>2</v>
      </c>
      <c r="BG269" s="1">
        <v>255</v>
      </c>
      <c r="BH269" s="1">
        <v>0</v>
      </c>
      <c r="BI269" s="1">
        <v>255</v>
      </c>
      <c r="BJ269" s="1">
        <v>255</v>
      </c>
      <c r="BK269" s="1">
        <v>0</v>
      </c>
      <c r="BL269" s="1">
        <v>2</v>
      </c>
      <c r="BM269" s="1" t="b">
        <v>0</v>
      </c>
      <c r="BN269" s="1" t="b">
        <v>0</v>
      </c>
      <c r="BO269" s="1" t="b">
        <v>0</v>
      </c>
      <c r="BP269" s="1" t="b">
        <v>0</v>
      </c>
      <c r="BQ269" s="1" t="b">
        <v>0</v>
      </c>
      <c r="BR269" s="1" t="b">
        <v>0</v>
      </c>
      <c r="BS269" s="1" t="b">
        <v>0</v>
      </c>
      <c r="BT269" s="1" t="b">
        <v>0</v>
      </c>
      <c r="BU269" s="1" t="s">
        <v>3455</v>
      </c>
      <c r="BV269" s="1" t="s">
        <v>3456</v>
      </c>
    </row>
    <row r="270" spans="1:74" ht="15.75" customHeight="1" x14ac:dyDescent="0.2">
      <c r="A270" s="1">
        <v>2301516</v>
      </c>
      <c r="B270" s="17" t="s">
        <v>3457</v>
      </c>
      <c r="C270" s="1">
        <v>0.4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100</v>
      </c>
      <c r="O270" s="1">
        <v>-1</v>
      </c>
      <c r="P270" s="1">
        <v>-1</v>
      </c>
      <c r="Q270" s="1">
        <v>-1</v>
      </c>
      <c r="R270" s="1">
        <v>110</v>
      </c>
      <c r="S270" s="1">
        <v>-1</v>
      </c>
      <c r="T270" s="1">
        <v>-1</v>
      </c>
      <c r="U270" s="1">
        <v>-1</v>
      </c>
      <c r="V270" s="1">
        <v>0</v>
      </c>
      <c r="W270" s="1">
        <v>240</v>
      </c>
      <c r="X270" s="1">
        <v>240</v>
      </c>
      <c r="Y270" s="1">
        <v>240</v>
      </c>
      <c r="Z270" s="1">
        <v>240</v>
      </c>
      <c r="AA270" s="1">
        <v>100</v>
      </c>
      <c r="AB270" s="1">
        <v>9900</v>
      </c>
      <c r="AC270" s="1">
        <v>100</v>
      </c>
      <c r="AD270" s="1">
        <v>100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20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3</v>
      </c>
      <c r="BE270" s="1">
        <v>255</v>
      </c>
      <c r="BF270" s="1">
        <v>2</v>
      </c>
      <c r="BG270" s="1">
        <v>255</v>
      </c>
      <c r="BH270" s="1">
        <v>0</v>
      </c>
      <c r="BI270" s="1">
        <v>255</v>
      </c>
      <c r="BJ270" s="1">
        <v>255</v>
      </c>
      <c r="BK270" s="1">
        <v>0</v>
      </c>
      <c r="BL270" s="1">
        <v>2</v>
      </c>
      <c r="BM270" s="1" t="b">
        <v>0</v>
      </c>
      <c r="BN270" s="1" t="b">
        <v>0</v>
      </c>
      <c r="BO270" s="1" t="b">
        <v>0</v>
      </c>
      <c r="BP270" s="1" t="b">
        <v>0</v>
      </c>
      <c r="BQ270" s="1" t="b">
        <v>0</v>
      </c>
      <c r="BR270" s="1" t="b">
        <v>0</v>
      </c>
      <c r="BS270" s="1" t="b">
        <v>0</v>
      </c>
      <c r="BT270" s="1" t="b">
        <v>0</v>
      </c>
      <c r="BU270" s="1" t="s">
        <v>3457</v>
      </c>
      <c r="BV270" s="1" t="s">
        <v>3458</v>
      </c>
    </row>
    <row r="271" spans="1:74" ht="15.75" customHeight="1" x14ac:dyDescent="0.2">
      <c r="A271" s="1">
        <v>2301520</v>
      </c>
      <c r="B271" s="17" t="s">
        <v>3459</v>
      </c>
      <c r="C271" s="1">
        <v>0.4</v>
      </c>
      <c r="D271" s="1">
        <v>0.05</v>
      </c>
      <c r="E271" s="1">
        <v>0</v>
      </c>
      <c r="F271" s="1">
        <v>0</v>
      </c>
      <c r="G271" s="1">
        <v>1.44</v>
      </c>
      <c r="H271" s="1">
        <v>0.08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100</v>
      </c>
      <c r="O271" s="1">
        <v>120</v>
      </c>
      <c r="P271" s="1">
        <v>-1</v>
      </c>
      <c r="Q271" s="1">
        <v>-1</v>
      </c>
      <c r="R271" s="1">
        <v>110</v>
      </c>
      <c r="S271" s="1">
        <v>110</v>
      </c>
      <c r="T271" s="1">
        <v>-1</v>
      </c>
      <c r="U271" s="1">
        <v>-1</v>
      </c>
      <c r="V271" s="1">
        <v>0</v>
      </c>
      <c r="W271" s="1">
        <v>110</v>
      </c>
      <c r="X271" s="1">
        <v>110</v>
      </c>
      <c r="Y271" s="1">
        <v>110</v>
      </c>
      <c r="Z271" s="1">
        <v>110</v>
      </c>
      <c r="AA271" s="1">
        <v>150</v>
      </c>
      <c r="AB271" s="1">
        <v>100</v>
      </c>
      <c r="AC271" s="1">
        <v>100</v>
      </c>
      <c r="AD271" s="1">
        <v>100</v>
      </c>
      <c r="AE271" s="1">
        <v>110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20</v>
      </c>
      <c r="AP271" s="1">
        <v>0</v>
      </c>
      <c r="AQ271" s="1">
        <v>0</v>
      </c>
      <c r="AR271" s="1">
        <v>0</v>
      </c>
      <c r="AS271" s="1">
        <v>0</v>
      </c>
      <c r="AT271" s="1">
        <v>2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2</v>
      </c>
      <c r="BB271" s="1">
        <v>0</v>
      </c>
      <c r="BC271" s="1">
        <v>0</v>
      </c>
      <c r="BD271" s="1">
        <v>4</v>
      </c>
      <c r="BE271" s="1">
        <v>255</v>
      </c>
      <c r="BF271" s="1">
        <v>0</v>
      </c>
      <c r="BG271" s="1">
        <v>255</v>
      </c>
      <c r="BH271" s="1">
        <v>0</v>
      </c>
      <c r="BI271" s="1">
        <v>255</v>
      </c>
      <c r="BJ271" s="1">
        <v>255</v>
      </c>
      <c r="BK271" s="1">
        <v>0</v>
      </c>
      <c r="BL271" s="1">
        <v>0</v>
      </c>
      <c r="BM271" s="1" t="b">
        <v>0</v>
      </c>
      <c r="BN271" s="1" t="b">
        <v>0</v>
      </c>
      <c r="BO271" s="1" t="b">
        <v>0</v>
      </c>
      <c r="BP271" s="1" t="b">
        <v>0</v>
      </c>
      <c r="BQ271" s="1" t="b">
        <v>0</v>
      </c>
      <c r="BR271" s="1" t="b">
        <v>0</v>
      </c>
      <c r="BS271" s="1" t="b">
        <v>0</v>
      </c>
      <c r="BT271" s="1" t="b">
        <v>0</v>
      </c>
      <c r="BU271" s="1" t="s">
        <v>3459</v>
      </c>
      <c r="BV271" s="1" t="s">
        <v>3460</v>
      </c>
    </row>
    <row r="272" spans="1:74" ht="15.75" customHeight="1" x14ac:dyDescent="0.2">
      <c r="A272" s="1">
        <v>2301530</v>
      </c>
      <c r="B272" s="17" t="s">
        <v>3461</v>
      </c>
      <c r="C272" s="1">
        <v>0.35</v>
      </c>
      <c r="D272" s="1">
        <v>0.1</v>
      </c>
      <c r="E272" s="1">
        <v>0</v>
      </c>
      <c r="F272" s="1">
        <v>0</v>
      </c>
      <c r="G272" s="1">
        <v>1.48</v>
      </c>
      <c r="H272" s="1">
        <v>0.08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100</v>
      </c>
      <c r="O272" s="1">
        <v>120</v>
      </c>
      <c r="P272" s="1">
        <v>-1</v>
      </c>
      <c r="Q272" s="1">
        <v>-1</v>
      </c>
      <c r="R272" s="1">
        <v>110</v>
      </c>
      <c r="S272" s="1">
        <v>-1</v>
      </c>
      <c r="T272" s="1">
        <v>-1</v>
      </c>
      <c r="U272" s="1">
        <v>-1</v>
      </c>
      <c r="V272" s="1">
        <v>0</v>
      </c>
      <c r="W272" s="1">
        <v>136</v>
      </c>
      <c r="X272" s="1">
        <v>136</v>
      </c>
      <c r="Y272" s="1">
        <v>136</v>
      </c>
      <c r="Z272" s="1">
        <v>136</v>
      </c>
      <c r="AA272" s="1">
        <v>250</v>
      </c>
      <c r="AB272" s="1">
        <v>300</v>
      </c>
      <c r="AC272" s="1">
        <v>100</v>
      </c>
      <c r="AD272" s="1">
        <v>100</v>
      </c>
      <c r="AE272" s="1">
        <v>160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40</v>
      </c>
      <c r="AP272" s="1">
        <v>0</v>
      </c>
      <c r="AQ272" s="1">
        <v>0</v>
      </c>
      <c r="AR272" s="1">
        <v>0</v>
      </c>
      <c r="AS272" s="1">
        <v>0</v>
      </c>
      <c r="AT272" s="1">
        <v>2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2</v>
      </c>
      <c r="BB272" s="1">
        <v>0</v>
      </c>
      <c r="BC272" s="1">
        <v>0</v>
      </c>
      <c r="BD272" s="1">
        <v>4</v>
      </c>
      <c r="BE272" s="1">
        <v>255</v>
      </c>
      <c r="BF272" s="1">
        <v>0</v>
      </c>
      <c r="BG272" s="1">
        <v>255</v>
      </c>
      <c r="BH272" s="1">
        <v>0</v>
      </c>
      <c r="BI272" s="1">
        <v>255</v>
      </c>
      <c r="BJ272" s="1">
        <v>255</v>
      </c>
      <c r="BK272" s="1">
        <v>0</v>
      </c>
      <c r="BL272" s="1">
        <v>0</v>
      </c>
      <c r="BM272" s="1" t="b">
        <v>0</v>
      </c>
      <c r="BN272" s="1" t="b">
        <v>0</v>
      </c>
      <c r="BO272" s="1" t="b">
        <v>0</v>
      </c>
      <c r="BP272" s="1" t="b">
        <v>0</v>
      </c>
      <c r="BQ272" s="1" t="b">
        <v>0</v>
      </c>
      <c r="BR272" s="1" t="b">
        <v>0</v>
      </c>
      <c r="BS272" s="1" t="b">
        <v>0</v>
      </c>
      <c r="BT272" s="1" t="b">
        <v>0</v>
      </c>
      <c r="BU272" s="1" t="s">
        <v>3461</v>
      </c>
      <c r="BV272" s="1" t="s">
        <v>3462</v>
      </c>
    </row>
    <row r="273" spans="1:74" ht="15.75" customHeight="1" x14ac:dyDescent="0.2">
      <c r="A273" s="1">
        <v>2301540</v>
      </c>
      <c r="B273" s="17" t="s">
        <v>3463</v>
      </c>
      <c r="C273" s="1">
        <v>0.35</v>
      </c>
      <c r="D273" s="1">
        <v>0.1</v>
      </c>
      <c r="E273" s="1">
        <v>0</v>
      </c>
      <c r="F273" s="1">
        <v>0</v>
      </c>
      <c r="G273" s="1">
        <v>0.8</v>
      </c>
      <c r="H273" s="1">
        <v>0.08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100</v>
      </c>
      <c r="O273" s="1">
        <v>120</v>
      </c>
      <c r="P273" s="1">
        <v>-1</v>
      </c>
      <c r="Q273" s="1">
        <v>-1</v>
      </c>
      <c r="R273" s="1">
        <v>110</v>
      </c>
      <c r="S273" s="1">
        <v>-1</v>
      </c>
      <c r="T273" s="1">
        <v>-1</v>
      </c>
      <c r="U273" s="1">
        <v>-1</v>
      </c>
      <c r="V273" s="1">
        <v>0</v>
      </c>
      <c r="W273" s="1">
        <v>90</v>
      </c>
      <c r="X273" s="1">
        <v>90</v>
      </c>
      <c r="Y273" s="1">
        <v>90</v>
      </c>
      <c r="Z273" s="1">
        <v>90</v>
      </c>
      <c r="AA273" s="1">
        <v>100</v>
      </c>
      <c r="AB273" s="1">
        <v>100</v>
      </c>
      <c r="AC273" s="1">
        <v>100</v>
      </c>
      <c r="AD273" s="1">
        <v>100</v>
      </c>
      <c r="AE273" s="1">
        <v>100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20</v>
      </c>
      <c r="AP273" s="1">
        <v>0</v>
      </c>
      <c r="AQ273" s="1">
        <v>0</v>
      </c>
      <c r="AR273" s="1">
        <v>0</v>
      </c>
      <c r="AS273" s="1">
        <v>0</v>
      </c>
      <c r="AT273" s="1">
        <v>2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1</v>
      </c>
      <c r="BB273" s="1">
        <v>0</v>
      </c>
      <c r="BC273" s="1">
        <v>0</v>
      </c>
      <c r="BD273" s="1">
        <v>4</v>
      </c>
      <c r="BE273" s="1">
        <v>255</v>
      </c>
      <c r="BF273" s="1">
        <v>0</v>
      </c>
      <c r="BG273" s="1">
        <v>255</v>
      </c>
      <c r="BH273" s="1">
        <v>0</v>
      </c>
      <c r="BI273" s="1">
        <v>255</v>
      </c>
      <c r="BJ273" s="1">
        <v>255</v>
      </c>
      <c r="BK273" s="1">
        <v>0</v>
      </c>
      <c r="BL273" s="1">
        <v>0</v>
      </c>
      <c r="BM273" s="1" t="b">
        <v>0</v>
      </c>
      <c r="BN273" s="1" t="b">
        <v>0</v>
      </c>
      <c r="BO273" s="1" t="b">
        <v>0</v>
      </c>
      <c r="BP273" s="1" t="b">
        <v>0</v>
      </c>
      <c r="BQ273" s="1" t="b">
        <v>0</v>
      </c>
      <c r="BR273" s="1" t="b">
        <v>0</v>
      </c>
      <c r="BS273" s="1" t="b">
        <v>0</v>
      </c>
      <c r="BT273" s="1" t="b">
        <v>0</v>
      </c>
      <c r="BU273" s="1" t="s">
        <v>3463</v>
      </c>
      <c r="BV273" s="1" t="s">
        <v>3464</v>
      </c>
    </row>
    <row r="274" spans="1:74" ht="15.75" customHeight="1" x14ac:dyDescent="0.2">
      <c r="A274" s="1">
        <v>2301580</v>
      </c>
      <c r="B274" s="17" t="s">
        <v>3465</v>
      </c>
      <c r="C274" s="1">
        <v>0.4</v>
      </c>
      <c r="D274" s="1">
        <v>0.1</v>
      </c>
      <c r="E274" s="1">
        <v>0</v>
      </c>
      <c r="F274" s="1">
        <v>0</v>
      </c>
      <c r="G274" s="1">
        <v>1.1000000000000001</v>
      </c>
      <c r="H274" s="1">
        <v>0.08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100</v>
      </c>
      <c r="O274" s="1">
        <v>130</v>
      </c>
      <c r="P274" s="1">
        <v>-1</v>
      </c>
      <c r="Q274" s="1">
        <v>-1</v>
      </c>
      <c r="R274" s="1">
        <v>110</v>
      </c>
      <c r="S274" s="1">
        <v>120</v>
      </c>
      <c r="T274" s="1">
        <v>-1</v>
      </c>
      <c r="U274" s="1">
        <v>-1</v>
      </c>
      <c r="V274" s="1">
        <v>0</v>
      </c>
      <c r="W274" s="1">
        <v>110</v>
      </c>
      <c r="X274" s="1">
        <v>110</v>
      </c>
      <c r="Y274" s="1">
        <v>110</v>
      </c>
      <c r="Z274" s="1">
        <v>110</v>
      </c>
      <c r="AA274" s="1">
        <v>200</v>
      </c>
      <c r="AB274" s="1">
        <v>300</v>
      </c>
      <c r="AC274" s="1">
        <v>100</v>
      </c>
      <c r="AD274" s="1">
        <v>100</v>
      </c>
      <c r="AE274" s="1">
        <v>150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40</v>
      </c>
      <c r="AP274" s="1">
        <v>0</v>
      </c>
      <c r="AQ274" s="1">
        <v>0</v>
      </c>
      <c r="AR274" s="1">
        <v>0</v>
      </c>
      <c r="AS274" s="1">
        <v>0</v>
      </c>
      <c r="AT274" s="1">
        <v>2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2</v>
      </c>
      <c r="BB274" s="1">
        <v>0</v>
      </c>
      <c r="BC274" s="1">
        <v>0</v>
      </c>
      <c r="BD274" s="1">
        <v>4</v>
      </c>
      <c r="BE274" s="1">
        <v>255</v>
      </c>
      <c r="BF274" s="1">
        <v>0</v>
      </c>
      <c r="BG274" s="1">
        <v>255</v>
      </c>
      <c r="BH274" s="1">
        <v>0</v>
      </c>
      <c r="BI274" s="1">
        <v>255</v>
      </c>
      <c r="BJ274" s="1">
        <v>255</v>
      </c>
      <c r="BK274" s="1">
        <v>0</v>
      </c>
      <c r="BL274" s="1">
        <v>0</v>
      </c>
      <c r="BM274" s="1" t="b">
        <v>0</v>
      </c>
      <c r="BN274" s="1" t="b">
        <v>0</v>
      </c>
      <c r="BO274" s="1" t="b">
        <v>0</v>
      </c>
      <c r="BP274" s="1" t="b">
        <v>0</v>
      </c>
      <c r="BQ274" s="1" t="b">
        <v>0</v>
      </c>
      <c r="BR274" s="1" t="b">
        <v>0</v>
      </c>
      <c r="BS274" s="1" t="b">
        <v>0</v>
      </c>
      <c r="BT274" s="1" t="b">
        <v>0</v>
      </c>
      <c r="BU274" s="1" t="s">
        <v>3465</v>
      </c>
      <c r="BV274" s="1" t="s">
        <v>3466</v>
      </c>
    </row>
    <row r="275" spans="1:74" ht="15.75" customHeight="1" x14ac:dyDescent="0.2">
      <c r="A275" s="1">
        <v>2302030</v>
      </c>
      <c r="B275" s="17" t="s">
        <v>3467</v>
      </c>
      <c r="C275" s="1">
        <v>0.35</v>
      </c>
      <c r="D275" s="1">
        <v>0</v>
      </c>
      <c r="E275" s="1">
        <v>0</v>
      </c>
      <c r="F275" s="1">
        <v>0</v>
      </c>
      <c r="G275" s="1">
        <v>1.2</v>
      </c>
      <c r="H275" s="1">
        <v>0.08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100</v>
      </c>
      <c r="O275" s="1">
        <v>-1</v>
      </c>
      <c r="P275" s="1">
        <v>-1</v>
      </c>
      <c r="Q275" s="1">
        <v>-1</v>
      </c>
      <c r="R275" s="1">
        <v>110</v>
      </c>
      <c r="S275" s="1">
        <v>-1</v>
      </c>
      <c r="T275" s="1">
        <v>-1</v>
      </c>
      <c r="U275" s="1">
        <v>-1</v>
      </c>
      <c r="V275" s="1">
        <v>0</v>
      </c>
      <c r="W275" s="1">
        <v>155</v>
      </c>
      <c r="X275" s="1">
        <v>155</v>
      </c>
      <c r="Y275" s="1">
        <v>155</v>
      </c>
      <c r="Z275" s="1">
        <v>155</v>
      </c>
      <c r="AA275" s="1">
        <v>100</v>
      </c>
      <c r="AB275" s="1">
        <v>9900</v>
      </c>
      <c r="AC275" s="1">
        <v>100</v>
      </c>
      <c r="AD275" s="1">
        <v>100</v>
      </c>
      <c r="AE275" s="1">
        <v>100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40</v>
      </c>
      <c r="AP275" s="1">
        <v>0</v>
      </c>
      <c r="AQ275" s="1">
        <v>0</v>
      </c>
      <c r="AR275" s="1">
        <v>1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2</v>
      </c>
      <c r="BB275" s="1">
        <v>0</v>
      </c>
      <c r="BC275" s="1">
        <v>0</v>
      </c>
      <c r="BD275" s="1">
        <v>3</v>
      </c>
      <c r="BE275" s="1">
        <v>255</v>
      </c>
      <c r="BF275" s="1">
        <v>2</v>
      </c>
      <c r="BG275" s="1">
        <v>255</v>
      </c>
      <c r="BH275" s="1">
        <v>0</v>
      </c>
      <c r="BI275" s="1">
        <v>255</v>
      </c>
      <c r="BJ275" s="1">
        <v>255</v>
      </c>
      <c r="BK275" s="1">
        <v>0</v>
      </c>
      <c r="BL275" s="1">
        <v>1</v>
      </c>
      <c r="BM275" s="1" t="b">
        <v>0</v>
      </c>
      <c r="BN275" s="1" t="b">
        <v>0</v>
      </c>
      <c r="BO275" s="1" t="b">
        <v>0</v>
      </c>
      <c r="BP275" s="1" t="b">
        <v>0</v>
      </c>
      <c r="BQ275" s="1" t="b">
        <v>0</v>
      </c>
      <c r="BR275" s="1" t="b">
        <v>0</v>
      </c>
      <c r="BS275" s="1" t="b">
        <v>0</v>
      </c>
      <c r="BT275" s="1" t="b">
        <v>0</v>
      </c>
      <c r="BU275" s="1" t="s">
        <v>3467</v>
      </c>
      <c r="BV275" s="1" t="s">
        <v>3468</v>
      </c>
    </row>
    <row r="276" spans="1:74" ht="15.75" customHeight="1" x14ac:dyDescent="0.2">
      <c r="A276" s="1">
        <v>2302100</v>
      </c>
      <c r="B276" s="17" t="s">
        <v>3469</v>
      </c>
      <c r="C276" s="1">
        <v>0.3</v>
      </c>
      <c r="D276" s="1">
        <v>0.1</v>
      </c>
      <c r="E276" s="1">
        <v>0</v>
      </c>
      <c r="F276" s="1">
        <v>0</v>
      </c>
      <c r="G276" s="1">
        <v>0.95</v>
      </c>
      <c r="H276" s="1">
        <v>0.08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100</v>
      </c>
      <c r="O276" s="1">
        <v>120</v>
      </c>
      <c r="P276" s="1">
        <v>-1</v>
      </c>
      <c r="Q276" s="1">
        <v>-1</v>
      </c>
      <c r="R276" s="1">
        <v>110</v>
      </c>
      <c r="S276" s="1">
        <v>130</v>
      </c>
      <c r="T276" s="1">
        <v>-1</v>
      </c>
      <c r="U276" s="1">
        <v>-1</v>
      </c>
      <c r="V276" s="1">
        <v>0</v>
      </c>
      <c r="W276" s="1">
        <v>150</v>
      </c>
      <c r="X276" s="1">
        <v>150</v>
      </c>
      <c r="Y276" s="1">
        <v>150</v>
      </c>
      <c r="Z276" s="1">
        <v>150</v>
      </c>
      <c r="AA276" s="1">
        <v>100</v>
      </c>
      <c r="AB276" s="1">
        <v>100</v>
      </c>
      <c r="AC276" s="1">
        <v>100</v>
      </c>
      <c r="AD276" s="1">
        <v>100</v>
      </c>
      <c r="AE276" s="1">
        <v>110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20</v>
      </c>
      <c r="AP276" s="1">
        <v>0</v>
      </c>
      <c r="AQ276" s="1">
        <v>0</v>
      </c>
      <c r="AR276" s="1">
        <v>0</v>
      </c>
      <c r="AS276" s="1">
        <v>0</v>
      </c>
      <c r="AT276" s="1">
        <v>2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2</v>
      </c>
      <c r="BB276" s="1">
        <v>0</v>
      </c>
      <c r="BC276" s="1">
        <v>0</v>
      </c>
      <c r="BD276" s="1">
        <v>3</v>
      </c>
      <c r="BE276" s="1">
        <v>255</v>
      </c>
      <c r="BF276" s="1">
        <v>2</v>
      </c>
      <c r="BG276" s="1">
        <v>255</v>
      </c>
      <c r="BH276" s="1">
        <v>0</v>
      </c>
      <c r="BI276" s="1">
        <v>255</v>
      </c>
      <c r="BJ276" s="1">
        <v>255</v>
      </c>
      <c r="BK276" s="1">
        <v>0</v>
      </c>
      <c r="BL276" s="1">
        <v>0</v>
      </c>
      <c r="BM276" s="1" t="b">
        <v>0</v>
      </c>
      <c r="BN276" s="1" t="b">
        <v>0</v>
      </c>
      <c r="BO276" s="1" t="b">
        <v>0</v>
      </c>
      <c r="BP276" s="1" t="b">
        <v>0</v>
      </c>
      <c r="BQ276" s="1" t="b">
        <v>0</v>
      </c>
      <c r="BR276" s="1" t="b">
        <v>0</v>
      </c>
      <c r="BS276" s="1" t="b">
        <v>0</v>
      </c>
      <c r="BT276" s="1" t="b">
        <v>0</v>
      </c>
      <c r="BU276" s="1" t="s">
        <v>3469</v>
      </c>
      <c r="BV276" s="1" t="s">
        <v>3470</v>
      </c>
    </row>
    <row r="277" spans="1:74" ht="15.75" customHeight="1" x14ac:dyDescent="0.2">
      <c r="A277" s="1">
        <v>2302110</v>
      </c>
      <c r="B277" s="17" t="s">
        <v>3471</v>
      </c>
      <c r="C277" s="1">
        <v>0.3</v>
      </c>
      <c r="D277" s="1">
        <v>0.1</v>
      </c>
      <c r="E277" s="1">
        <v>0</v>
      </c>
      <c r="F277" s="1">
        <v>0</v>
      </c>
      <c r="G277" s="1">
        <v>1.05</v>
      </c>
      <c r="H277" s="1">
        <v>0.08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100</v>
      </c>
      <c r="O277" s="1">
        <v>120</v>
      </c>
      <c r="P277" s="1">
        <v>-1</v>
      </c>
      <c r="Q277" s="1">
        <v>-1</v>
      </c>
      <c r="R277" s="1">
        <v>110</v>
      </c>
      <c r="S277" s="1">
        <v>130</v>
      </c>
      <c r="T277" s="1">
        <v>-1</v>
      </c>
      <c r="U277" s="1">
        <v>-1</v>
      </c>
      <c r="V277" s="1">
        <v>0</v>
      </c>
      <c r="W277" s="1">
        <v>150</v>
      </c>
      <c r="X277" s="1">
        <v>150</v>
      </c>
      <c r="Y277" s="1">
        <v>150</v>
      </c>
      <c r="Z277" s="1">
        <v>150</v>
      </c>
      <c r="AA277" s="1">
        <v>100</v>
      </c>
      <c r="AB277" s="1">
        <v>100</v>
      </c>
      <c r="AC277" s="1">
        <v>100</v>
      </c>
      <c r="AD277" s="1">
        <v>100</v>
      </c>
      <c r="AE277" s="1">
        <v>110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20</v>
      </c>
      <c r="AP277" s="1">
        <v>0</v>
      </c>
      <c r="AQ277" s="1">
        <v>0</v>
      </c>
      <c r="AR277" s="1">
        <v>0</v>
      </c>
      <c r="AS277" s="1">
        <v>0</v>
      </c>
      <c r="AT277" s="1">
        <v>2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2</v>
      </c>
      <c r="BB277" s="1">
        <v>0</v>
      </c>
      <c r="BC277" s="1">
        <v>0</v>
      </c>
      <c r="BD277" s="1">
        <v>3</v>
      </c>
      <c r="BE277" s="1">
        <v>255</v>
      </c>
      <c r="BF277" s="1">
        <v>2</v>
      </c>
      <c r="BG277" s="1">
        <v>255</v>
      </c>
      <c r="BH277" s="1">
        <v>0</v>
      </c>
      <c r="BI277" s="1">
        <v>255</v>
      </c>
      <c r="BJ277" s="1">
        <v>255</v>
      </c>
      <c r="BK277" s="1">
        <v>0</v>
      </c>
      <c r="BL277" s="1">
        <v>0</v>
      </c>
      <c r="BM277" s="1" t="b">
        <v>0</v>
      </c>
      <c r="BN277" s="1" t="b">
        <v>0</v>
      </c>
      <c r="BO277" s="1" t="b">
        <v>0</v>
      </c>
      <c r="BP277" s="1" t="b">
        <v>0</v>
      </c>
      <c r="BQ277" s="1" t="b">
        <v>0</v>
      </c>
      <c r="BR277" s="1" t="b">
        <v>0</v>
      </c>
      <c r="BS277" s="1" t="b">
        <v>0</v>
      </c>
      <c r="BT277" s="1" t="b">
        <v>0</v>
      </c>
      <c r="BU277" s="1" t="s">
        <v>3471</v>
      </c>
      <c r="BV277" s="1" t="s">
        <v>3472</v>
      </c>
    </row>
    <row r="278" spans="1:74" ht="15.75" customHeight="1" x14ac:dyDescent="0.2">
      <c r="A278" s="1">
        <v>2302230</v>
      </c>
      <c r="B278" s="17" t="s">
        <v>3473</v>
      </c>
      <c r="C278" s="1">
        <v>0.35</v>
      </c>
      <c r="D278" s="1">
        <v>0</v>
      </c>
      <c r="E278" s="1">
        <v>0</v>
      </c>
      <c r="F278" s="1">
        <v>0</v>
      </c>
      <c r="G278" s="1">
        <v>1.2</v>
      </c>
      <c r="H278" s="1">
        <v>0.08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100</v>
      </c>
      <c r="O278" s="1">
        <v>-1</v>
      </c>
      <c r="P278" s="1">
        <v>-1</v>
      </c>
      <c r="Q278" s="1">
        <v>-1</v>
      </c>
      <c r="R278" s="1">
        <v>110</v>
      </c>
      <c r="S278" s="1">
        <v>-1</v>
      </c>
      <c r="T278" s="1">
        <v>-1</v>
      </c>
      <c r="U278" s="1">
        <v>-1</v>
      </c>
      <c r="V278" s="1">
        <v>0</v>
      </c>
      <c r="W278" s="1">
        <v>165</v>
      </c>
      <c r="X278" s="1">
        <v>165</v>
      </c>
      <c r="Y278" s="1">
        <v>165</v>
      </c>
      <c r="Z278" s="1">
        <v>165</v>
      </c>
      <c r="AA278" s="1">
        <v>200</v>
      </c>
      <c r="AB278" s="1">
        <v>9900</v>
      </c>
      <c r="AC278" s="1">
        <v>100</v>
      </c>
      <c r="AD278" s="1">
        <v>100</v>
      </c>
      <c r="AE278" s="1">
        <v>150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40</v>
      </c>
      <c r="AP278" s="1">
        <v>0</v>
      </c>
      <c r="AQ278" s="1">
        <v>0</v>
      </c>
      <c r="AR278" s="1">
        <v>1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2</v>
      </c>
      <c r="BB278" s="1">
        <v>0</v>
      </c>
      <c r="BC278" s="1">
        <v>0</v>
      </c>
      <c r="BD278" s="1">
        <v>3</v>
      </c>
      <c r="BE278" s="1">
        <v>255</v>
      </c>
      <c r="BF278" s="1">
        <v>2</v>
      </c>
      <c r="BG278" s="1">
        <v>255</v>
      </c>
      <c r="BH278" s="1">
        <v>0</v>
      </c>
      <c r="BI278" s="1">
        <v>255</v>
      </c>
      <c r="BJ278" s="1">
        <v>255</v>
      </c>
      <c r="BK278" s="1">
        <v>0</v>
      </c>
      <c r="BL278" s="1">
        <v>1</v>
      </c>
      <c r="BM278" s="1" t="b">
        <v>0</v>
      </c>
      <c r="BN278" s="1" t="b">
        <v>0</v>
      </c>
      <c r="BO278" s="1" t="b">
        <v>0</v>
      </c>
      <c r="BP278" s="1" t="b">
        <v>0</v>
      </c>
      <c r="BQ278" s="1" t="b">
        <v>0</v>
      </c>
      <c r="BR278" s="1" t="b">
        <v>0</v>
      </c>
      <c r="BS278" s="1" t="b">
        <v>0</v>
      </c>
      <c r="BT278" s="1" t="b">
        <v>0</v>
      </c>
      <c r="BU278" s="1" t="s">
        <v>3473</v>
      </c>
      <c r="BV278" s="1" t="s">
        <v>3474</v>
      </c>
    </row>
    <row r="279" spans="1:74" ht="15.75" customHeight="1" x14ac:dyDescent="0.2">
      <c r="A279" s="1">
        <v>2302300</v>
      </c>
      <c r="B279" s="17" t="s">
        <v>3475</v>
      </c>
      <c r="C279" s="1">
        <v>0.3</v>
      </c>
      <c r="D279" s="1">
        <v>0.1</v>
      </c>
      <c r="E279" s="1">
        <v>0</v>
      </c>
      <c r="F279" s="1">
        <v>0</v>
      </c>
      <c r="G279" s="1">
        <v>1.05</v>
      </c>
      <c r="H279" s="1">
        <v>0.08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100</v>
      </c>
      <c r="O279" s="1">
        <v>120</v>
      </c>
      <c r="P279" s="1">
        <v>-1</v>
      </c>
      <c r="Q279" s="1">
        <v>-1</v>
      </c>
      <c r="R279" s="1">
        <v>110</v>
      </c>
      <c r="S279" s="1">
        <v>130</v>
      </c>
      <c r="T279" s="1">
        <v>-1</v>
      </c>
      <c r="U279" s="1">
        <v>-1</v>
      </c>
      <c r="V279" s="1">
        <v>0</v>
      </c>
      <c r="W279" s="1">
        <v>160</v>
      </c>
      <c r="X279" s="1">
        <v>160</v>
      </c>
      <c r="Y279" s="1">
        <v>160</v>
      </c>
      <c r="Z279" s="1">
        <v>160</v>
      </c>
      <c r="AA279" s="1">
        <v>200</v>
      </c>
      <c r="AB279" s="1">
        <v>300</v>
      </c>
      <c r="AC279" s="1">
        <v>100</v>
      </c>
      <c r="AD279" s="1">
        <v>100</v>
      </c>
      <c r="AE279" s="1">
        <v>150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40</v>
      </c>
      <c r="AP279" s="1">
        <v>0</v>
      </c>
      <c r="AQ279" s="1">
        <v>0</v>
      </c>
      <c r="AR279" s="1">
        <v>0</v>
      </c>
      <c r="AS279" s="1">
        <v>0</v>
      </c>
      <c r="AT279" s="1">
        <v>2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2</v>
      </c>
      <c r="BB279" s="1">
        <v>0</v>
      </c>
      <c r="BC279" s="1">
        <v>0</v>
      </c>
      <c r="BD279" s="1">
        <v>3</v>
      </c>
      <c r="BE279" s="1">
        <v>255</v>
      </c>
      <c r="BF279" s="1">
        <v>2</v>
      </c>
      <c r="BG279" s="1">
        <v>255</v>
      </c>
      <c r="BH279" s="1">
        <v>0</v>
      </c>
      <c r="BI279" s="1">
        <v>255</v>
      </c>
      <c r="BJ279" s="1">
        <v>255</v>
      </c>
      <c r="BK279" s="1">
        <v>0</v>
      </c>
      <c r="BL279" s="1">
        <v>0</v>
      </c>
      <c r="BM279" s="1" t="b">
        <v>0</v>
      </c>
      <c r="BN279" s="1" t="b">
        <v>0</v>
      </c>
      <c r="BO279" s="1" t="b">
        <v>0</v>
      </c>
      <c r="BP279" s="1" t="b">
        <v>0</v>
      </c>
      <c r="BQ279" s="1" t="b">
        <v>0</v>
      </c>
      <c r="BR279" s="1" t="b">
        <v>0</v>
      </c>
      <c r="BS279" s="1" t="b">
        <v>0</v>
      </c>
      <c r="BT279" s="1" t="b">
        <v>0</v>
      </c>
      <c r="BU279" s="1" t="s">
        <v>3475</v>
      </c>
      <c r="BV279" s="1" t="s">
        <v>3476</v>
      </c>
    </row>
    <row r="280" spans="1:74" ht="15.75" customHeight="1" x14ac:dyDescent="0.2">
      <c r="A280" s="1">
        <v>2302310</v>
      </c>
      <c r="B280" s="17" t="s">
        <v>3477</v>
      </c>
      <c r="C280" s="1">
        <v>0.3</v>
      </c>
      <c r="D280" s="1">
        <v>0.1</v>
      </c>
      <c r="E280" s="1">
        <v>0</v>
      </c>
      <c r="F280" s="1">
        <v>0</v>
      </c>
      <c r="G280" s="1">
        <v>1</v>
      </c>
      <c r="H280" s="1">
        <v>0.08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100</v>
      </c>
      <c r="O280" s="1">
        <v>120</v>
      </c>
      <c r="P280" s="1">
        <v>-1</v>
      </c>
      <c r="Q280" s="1">
        <v>-1</v>
      </c>
      <c r="R280" s="1">
        <v>110</v>
      </c>
      <c r="S280" s="1">
        <v>130</v>
      </c>
      <c r="T280" s="1">
        <v>-1</v>
      </c>
      <c r="U280" s="1">
        <v>-1</v>
      </c>
      <c r="V280" s="1">
        <v>0</v>
      </c>
      <c r="W280" s="1">
        <v>160</v>
      </c>
      <c r="X280" s="1">
        <v>160</v>
      </c>
      <c r="Y280" s="1">
        <v>160</v>
      </c>
      <c r="Z280" s="1">
        <v>160</v>
      </c>
      <c r="AA280" s="1">
        <v>200</v>
      </c>
      <c r="AB280" s="1">
        <v>300</v>
      </c>
      <c r="AC280" s="1">
        <v>100</v>
      </c>
      <c r="AD280" s="1">
        <v>100</v>
      </c>
      <c r="AE280" s="1">
        <v>150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40</v>
      </c>
      <c r="AP280" s="1">
        <v>0</v>
      </c>
      <c r="AQ280" s="1">
        <v>0</v>
      </c>
      <c r="AR280" s="1">
        <v>0</v>
      </c>
      <c r="AS280" s="1">
        <v>0</v>
      </c>
      <c r="AT280" s="1">
        <v>2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2</v>
      </c>
      <c r="BB280" s="1">
        <v>0</v>
      </c>
      <c r="BC280" s="1">
        <v>0</v>
      </c>
      <c r="BD280" s="1">
        <v>3</v>
      </c>
      <c r="BE280" s="1">
        <v>255</v>
      </c>
      <c r="BF280" s="1">
        <v>2</v>
      </c>
      <c r="BG280" s="1">
        <v>255</v>
      </c>
      <c r="BH280" s="1">
        <v>0</v>
      </c>
      <c r="BI280" s="1">
        <v>255</v>
      </c>
      <c r="BJ280" s="1">
        <v>255</v>
      </c>
      <c r="BK280" s="1">
        <v>0</v>
      </c>
      <c r="BL280" s="1">
        <v>0</v>
      </c>
      <c r="BM280" s="1" t="b">
        <v>0</v>
      </c>
      <c r="BN280" s="1" t="b">
        <v>0</v>
      </c>
      <c r="BO280" s="1" t="b">
        <v>0</v>
      </c>
      <c r="BP280" s="1" t="b">
        <v>0</v>
      </c>
      <c r="BQ280" s="1" t="b">
        <v>0</v>
      </c>
      <c r="BR280" s="1" t="b">
        <v>0</v>
      </c>
      <c r="BS280" s="1" t="b">
        <v>0</v>
      </c>
      <c r="BT280" s="1" t="b">
        <v>0</v>
      </c>
      <c r="BU280" s="1" t="s">
        <v>3477</v>
      </c>
      <c r="BV280" s="1" t="s">
        <v>3478</v>
      </c>
    </row>
    <row r="281" spans="1:74" ht="15.75" customHeight="1" x14ac:dyDescent="0.2">
      <c r="A281" s="1">
        <v>2302580</v>
      </c>
      <c r="B281" s="17" t="s">
        <v>3479</v>
      </c>
      <c r="C281" s="1">
        <v>0.3</v>
      </c>
      <c r="D281" s="1">
        <v>0.1</v>
      </c>
      <c r="E281" s="1">
        <v>0</v>
      </c>
      <c r="F281" s="1">
        <v>0</v>
      </c>
      <c r="G281" s="1">
        <v>1.1000000000000001</v>
      </c>
      <c r="H281" s="1">
        <v>0.08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100</v>
      </c>
      <c r="O281" s="1">
        <v>120</v>
      </c>
      <c r="P281" s="1">
        <v>-1</v>
      </c>
      <c r="Q281" s="1">
        <v>-1</v>
      </c>
      <c r="R281" s="1">
        <v>110</v>
      </c>
      <c r="S281" s="1">
        <v>-1</v>
      </c>
      <c r="T281" s="1">
        <v>-1</v>
      </c>
      <c r="U281" s="1">
        <v>-1</v>
      </c>
      <c r="V281" s="1">
        <v>0</v>
      </c>
      <c r="W281" s="1">
        <v>135</v>
      </c>
      <c r="X281" s="1">
        <v>135</v>
      </c>
      <c r="Y281" s="1">
        <v>135</v>
      </c>
      <c r="Z281" s="1">
        <v>135</v>
      </c>
      <c r="AA281" s="1">
        <v>200</v>
      </c>
      <c r="AB281" s="1">
        <v>300</v>
      </c>
      <c r="AC281" s="1">
        <v>100</v>
      </c>
      <c r="AD281" s="1">
        <v>100</v>
      </c>
      <c r="AE281" s="1">
        <v>150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40</v>
      </c>
      <c r="AP281" s="1">
        <v>0</v>
      </c>
      <c r="AQ281" s="1">
        <v>0</v>
      </c>
      <c r="AR281" s="1">
        <v>0</v>
      </c>
      <c r="AS281" s="1">
        <v>0</v>
      </c>
      <c r="AT281" s="1">
        <v>2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2</v>
      </c>
      <c r="BB281" s="1">
        <v>0</v>
      </c>
      <c r="BC281" s="1">
        <v>0</v>
      </c>
      <c r="BD281" s="1">
        <v>3</v>
      </c>
      <c r="BE281" s="1">
        <v>255</v>
      </c>
      <c r="BF281" s="1">
        <v>2</v>
      </c>
      <c r="BG281" s="1">
        <v>255</v>
      </c>
      <c r="BH281" s="1">
        <v>0</v>
      </c>
      <c r="BI281" s="1">
        <v>255</v>
      </c>
      <c r="BJ281" s="1">
        <v>255</v>
      </c>
      <c r="BK281" s="1">
        <v>0</v>
      </c>
      <c r="BL281" s="1">
        <v>0</v>
      </c>
      <c r="BM281" s="1" t="b">
        <v>0</v>
      </c>
      <c r="BN281" s="1" t="b">
        <v>0</v>
      </c>
      <c r="BO281" s="1" t="b">
        <v>0</v>
      </c>
      <c r="BP281" s="1" t="b">
        <v>0</v>
      </c>
      <c r="BQ281" s="1" t="b">
        <v>0</v>
      </c>
      <c r="BR281" s="1" t="b">
        <v>0</v>
      </c>
      <c r="BS281" s="1" t="b">
        <v>0</v>
      </c>
      <c r="BT281" s="1" t="b">
        <v>0</v>
      </c>
      <c r="BU281" s="1" t="s">
        <v>3479</v>
      </c>
      <c r="BV281" s="1" t="s">
        <v>3480</v>
      </c>
    </row>
    <row r="282" spans="1:74" ht="15.75" customHeight="1" x14ac:dyDescent="0.2">
      <c r="A282" s="1">
        <v>2303100</v>
      </c>
      <c r="B282" s="17" t="s">
        <v>3481</v>
      </c>
      <c r="C282" s="1">
        <v>0.4</v>
      </c>
      <c r="D282" s="1">
        <v>0.1</v>
      </c>
      <c r="E282" s="1">
        <v>0</v>
      </c>
      <c r="F282" s="1">
        <v>0</v>
      </c>
      <c r="G282" s="1">
        <v>0.9</v>
      </c>
      <c r="H282" s="1">
        <v>0.08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100</v>
      </c>
      <c r="O282" s="1">
        <v>120</v>
      </c>
      <c r="P282" s="1">
        <v>-1</v>
      </c>
      <c r="Q282" s="1">
        <v>-1</v>
      </c>
      <c r="R282" s="1">
        <v>110</v>
      </c>
      <c r="S282" s="1">
        <v>110</v>
      </c>
      <c r="T282" s="1">
        <v>-1</v>
      </c>
      <c r="U282" s="1">
        <v>-1</v>
      </c>
      <c r="V282" s="1">
        <v>0</v>
      </c>
      <c r="W282" s="1">
        <v>128</v>
      </c>
      <c r="X282" s="1">
        <v>128</v>
      </c>
      <c r="Y282" s="1">
        <v>128</v>
      </c>
      <c r="Z282" s="1">
        <v>128</v>
      </c>
      <c r="AA282" s="1">
        <v>150</v>
      </c>
      <c r="AB282" s="1">
        <v>300</v>
      </c>
      <c r="AC282" s="1">
        <v>100</v>
      </c>
      <c r="AD282" s="1">
        <v>100</v>
      </c>
      <c r="AE282" s="1">
        <v>130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20</v>
      </c>
      <c r="AP282" s="1">
        <v>0</v>
      </c>
      <c r="AQ282" s="1">
        <v>0</v>
      </c>
      <c r="AR282" s="1">
        <v>0</v>
      </c>
      <c r="AS282" s="1">
        <v>0</v>
      </c>
      <c r="AT282" s="1">
        <v>2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2</v>
      </c>
      <c r="BB282" s="1">
        <v>0</v>
      </c>
      <c r="BC282" s="1">
        <v>0</v>
      </c>
      <c r="BD282" s="1">
        <v>4</v>
      </c>
      <c r="BE282" s="1">
        <v>255</v>
      </c>
      <c r="BF282" s="1">
        <v>0</v>
      </c>
      <c r="BG282" s="1">
        <v>255</v>
      </c>
      <c r="BH282" s="1">
        <v>0</v>
      </c>
      <c r="BI282" s="1">
        <v>255</v>
      </c>
      <c r="BJ282" s="1">
        <v>255</v>
      </c>
      <c r="BK282" s="1">
        <v>0</v>
      </c>
      <c r="BL282" s="1">
        <v>0</v>
      </c>
      <c r="BM282" s="1" t="b">
        <v>0</v>
      </c>
      <c r="BN282" s="1" t="b">
        <v>0</v>
      </c>
      <c r="BO282" s="1" t="b">
        <v>0</v>
      </c>
      <c r="BP282" s="1" t="b">
        <v>0</v>
      </c>
      <c r="BQ282" s="1" t="b">
        <v>0</v>
      </c>
      <c r="BR282" s="1" t="b">
        <v>0</v>
      </c>
      <c r="BS282" s="1" t="b">
        <v>0</v>
      </c>
      <c r="BT282" s="1" t="b">
        <v>0</v>
      </c>
      <c r="BU282" s="1" t="s">
        <v>3481</v>
      </c>
      <c r="BV282" s="1" t="s">
        <v>3482</v>
      </c>
    </row>
    <row r="283" spans="1:74" ht="15.75" customHeight="1" x14ac:dyDescent="0.2">
      <c r="A283" s="1">
        <v>2303110</v>
      </c>
      <c r="B283" s="17" t="s">
        <v>3483</v>
      </c>
      <c r="C283" s="1">
        <v>0.4</v>
      </c>
      <c r="D283" s="1">
        <v>0.1</v>
      </c>
      <c r="E283" s="1">
        <v>0</v>
      </c>
      <c r="F283" s="1">
        <v>0</v>
      </c>
      <c r="G283" s="1">
        <v>1</v>
      </c>
      <c r="H283" s="1">
        <v>0.08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100</v>
      </c>
      <c r="O283" s="1">
        <v>120</v>
      </c>
      <c r="P283" s="1">
        <v>-1</v>
      </c>
      <c r="Q283" s="1">
        <v>-1</v>
      </c>
      <c r="R283" s="1">
        <v>110</v>
      </c>
      <c r="S283" s="1">
        <v>110</v>
      </c>
      <c r="T283" s="1">
        <v>-1</v>
      </c>
      <c r="U283" s="1">
        <v>-1</v>
      </c>
      <c r="V283" s="1">
        <v>0</v>
      </c>
      <c r="W283" s="1">
        <v>128</v>
      </c>
      <c r="X283" s="1">
        <v>128</v>
      </c>
      <c r="Y283" s="1">
        <v>128</v>
      </c>
      <c r="Z283" s="1">
        <v>128</v>
      </c>
      <c r="AA283" s="1">
        <v>150</v>
      </c>
      <c r="AB283" s="1">
        <v>300</v>
      </c>
      <c r="AC283" s="1">
        <v>100</v>
      </c>
      <c r="AD283" s="1">
        <v>100</v>
      </c>
      <c r="AE283" s="1">
        <v>130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20</v>
      </c>
      <c r="AP283" s="1">
        <v>0</v>
      </c>
      <c r="AQ283" s="1">
        <v>0</v>
      </c>
      <c r="AR283" s="1">
        <v>0</v>
      </c>
      <c r="AS283" s="1">
        <v>0</v>
      </c>
      <c r="AT283" s="1">
        <v>2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2</v>
      </c>
      <c r="BB283" s="1">
        <v>0</v>
      </c>
      <c r="BC283" s="1">
        <v>0</v>
      </c>
      <c r="BD283" s="1">
        <v>4</v>
      </c>
      <c r="BE283" s="1">
        <v>255</v>
      </c>
      <c r="BF283" s="1">
        <v>0</v>
      </c>
      <c r="BG283" s="1">
        <v>255</v>
      </c>
      <c r="BH283" s="1">
        <v>0</v>
      </c>
      <c r="BI283" s="1">
        <v>255</v>
      </c>
      <c r="BJ283" s="1">
        <v>255</v>
      </c>
      <c r="BK283" s="1">
        <v>0</v>
      </c>
      <c r="BL283" s="1">
        <v>0</v>
      </c>
      <c r="BM283" s="1" t="b">
        <v>0</v>
      </c>
      <c r="BN283" s="1" t="b">
        <v>0</v>
      </c>
      <c r="BO283" s="1" t="b">
        <v>0</v>
      </c>
      <c r="BP283" s="1" t="b">
        <v>0</v>
      </c>
      <c r="BQ283" s="1" t="b">
        <v>0</v>
      </c>
      <c r="BR283" s="1" t="b">
        <v>0</v>
      </c>
      <c r="BS283" s="1" t="b">
        <v>0</v>
      </c>
      <c r="BT283" s="1" t="b">
        <v>0</v>
      </c>
      <c r="BU283" s="1" t="s">
        <v>3483</v>
      </c>
      <c r="BV283" s="1" t="s">
        <v>3484</v>
      </c>
    </row>
    <row r="284" spans="1:74" ht="15.75" customHeight="1" x14ac:dyDescent="0.2">
      <c r="A284" s="1">
        <v>2303300</v>
      </c>
      <c r="B284" s="17" t="s">
        <v>3485</v>
      </c>
      <c r="C284" s="1">
        <v>0.4</v>
      </c>
      <c r="D284" s="1">
        <v>0.1</v>
      </c>
      <c r="E284" s="1">
        <v>0</v>
      </c>
      <c r="F284" s="1">
        <v>0</v>
      </c>
      <c r="G284" s="1">
        <v>0.95</v>
      </c>
      <c r="H284" s="1">
        <v>0.08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100</v>
      </c>
      <c r="O284" s="1">
        <v>120</v>
      </c>
      <c r="P284" s="1">
        <v>-1</v>
      </c>
      <c r="Q284" s="1">
        <v>-1</v>
      </c>
      <c r="R284" s="1">
        <v>110</v>
      </c>
      <c r="S284" s="1">
        <v>110</v>
      </c>
      <c r="T284" s="1">
        <v>-1</v>
      </c>
      <c r="U284" s="1">
        <v>-1</v>
      </c>
      <c r="V284" s="1">
        <v>0</v>
      </c>
      <c r="W284" s="1">
        <v>155</v>
      </c>
      <c r="X284" s="1">
        <v>155</v>
      </c>
      <c r="Y284" s="1">
        <v>155</v>
      </c>
      <c r="Z284" s="1">
        <v>155</v>
      </c>
      <c r="AA284" s="1">
        <v>250</v>
      </c>
      <c r="AB284" s="1">
        <v>300</v>
      </c>
      <c r="AC284" s="1">
        <v>100</v>
      </c>
      <c r="AD284" s="1">
        <v>100</v>
      </c>
      <c r="AE284" s="1">
        <v>180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40</v>
      </c>
      <c r="AP284" s="1">
        <v>0</v>
      </c>
      <c r="AQ284" s="1">
        <v>0</v>
      </c>
      <c r="AR284" s="1">
        <v>0</v>
      </c>
      <c r="AS284" s="1">
        <v>0</v>
      </c>
      <c r="AT284" s="1">
        <v>2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2</v>
      </c>
      <c r="BB284" s="1">
        <v>0</v>
      </c>
      <c r="BC284" s="1">
        <v>0</v>
      </c>
      <c r="BD284" s="1">
        <v>4</v>
      </c>
      <c r="BE284" s="1">
        <v>255</v>
      </c>
      <c r="BF284" s="1">
        <v>0</v>
      </c>
      <c r="BG284" s="1">
        <v>255</v>
      </c>
      <c r="BH284" s="1">
        <v>0</v>
      </c>
      <c r="BI284" s="1">
        <v>255</v>
      </c>
      <c r="BJ284" s="1">
        <v>255</v>
      </c>
      <c r="BK284" s="1">
        <v>0</v>
      </c>
      <c r="BL284" s="1">
        <v>0</v>
      </c>
      <c r="BM284" s="1" t="b">
        <v>0</v>
      </c>
      <c r="BN284" s="1" t="b">
        <v>0</v>
      </c>
      <c r="BO284" s="1" t="b">
        <v>0</v>
      </c>
      <c r="BP284" s="1" t="b">
        <v>0</v>
      </c>
      <c r="BQ284" s="1" t="b">
        <v>0</v>
      </c>
      <c r="BR284" s="1" t="b">
        <v>0</v>
      </c>
      <c r="BS284" s="1" t="b">
        <v>0</v>
      </c>
      <c r="BT284" s="1" t="b">
        <v>0</v>
      </c>
      <c r="BU284" s="1" t="s">
        <v>3485</v>
      </c>
      <c r="BV284" s="1" t="s">
        <v>3486</v>
      </c>
    </row>
    <row r="285" spans="1:74" ht="15.75" customHeight="1" x14ac:dyDescent="0.2">
      <c r="A285" s="1">
        <v>2303310</v>
      </c>
      <c r="B285" s="17" t="s">
        <v>3487</v>
      </c>
      <c r="C285" s="1">
        <v>0.4</v>
      </c>
      <c r="D285" s="1">
        <v>0.2</v>
      </c>
      <c r="E285" s="1">
        <v>0</v>
      </c>
      <c r="F285" s="1">
        <v>0</v>
      </c>
      <c r="G285" s="1">
        <v>0.95</v>
      </c>
      <c r="H285" s="1">
        <v>0.08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100</v>
      </c>
      <c r="O285" s="1">
        <v>110</v>
      </c>
      <c r="P285" s="1">
        <v>-1</v>
      </c>
      <c r="Q285" s="1">
        <v>-1</v>
      </c>
      <c r="R285" s="1">
        <v>110</v>
      </c>
      <c r="S285" s="1">
        <v>120</v>
      </c>
      <c r="T285" s="1">
        <v>-1</v>
      </c>
      <c r="U285" s="1">
        <v>-1</v>
      </c>
      <c r="V285" s="1">
        <v>0</v>
      </c>
      <c r="W285" s="1">
        <v>155</v>
      </c>
      <c r="X285" s="1">
        <v>155</v>
      </c>
      <c r="Y285" s="1">
        <v>155</v>
      </c>
      <c r="Z285" s="1">
        <v>155</v>
      </c>
      <c r="AA285" s="1">
        <v>250</v>
      </c>
      <c r="AB285" s="1">
        <v>300</v>
      </c>
      <c r="AC285" s="1">
        <v>100</v>
      </c>
      <c r="AD285" s="1">
        <v>100</v>
      </c>
      <c r="AE285" s="1">
        <v>180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40</v>
      </c>
      <c r="AP285" s="1">
        <v>0</v>
      </c>
      <c r="AQ285" s="1">
        <v>0</v>
      </c>
      <c r="AR285" s="1">
        <v>0</v>
      </c>
      <c r="AS285" s="1">
        <v>0</v>
      </c>
      <c r="AT285" s="1">
        <v>2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2</v>
      </c>
      <c r="BB285" s="1">
        <v>0</v>
      </c>
      <c r="BC285" s="1">
        <v>0</v>
      </c>
      <c r="BD285" s="1">
        <v>4</v>
      </c>
      <c r="BE285" s="1">
        <v>255</v>
      </c>
      <c r="BF285" s="1">
        <v>0</v>
      </c>
      <c r="BG285" s="1">
        <v>255</v>
      </c>
      <c r="BH285" s="1">
        <v>0</v>
      </c>
      <c r="BI285" s="1">
        <v>255</v>
      </c>
      <c r="BJ285" s="1">
        <v>255</v>
      </c>
      <c r="BK285" s="1">
        <v>0</v>
      </c>
      <c r="BL285" s="1">
        <v>0</v>
      </c>
      <c r="BM285" s="1" t="b">
        <v>0</v>
      </c>
      <c r="BN285" s="1" t="b">
        <v>0</v>
      </c>
      <c r="BO285" s="1" t="b">
        <v>0</v>
      </c>
      <c r="BP285" s="1" t="b">
        <v>0</v>
      </c>
      <c r="BQ285" s="1" t="b">
        <v>0</v>
      </c>
      <c r="BR285" s="1" t="b">
        <v>0</v>
      </c>
      <c r="BS285" s="1" t="b">
        <v>0</v>
      </c>
      <c r="BT285" s="1" t="b">
        <v>0</v>
      </c>
      <c r="BU285" s="1" t="s">
        <v>3487</v>
      </c>
      <c r="BV285" s="1" t="s">
        <v>3488</v>
      </c>
    </row>
    <row r="286" spans="1:74" ht="15.75" customHeight="1" x14ac:dyDescent="0.2">
      <c r="A286" s="1">
        <v>2304100</v>
      </c>
      <c r="B286" s="17" t="s">
        <v>3489</v>
      </c>
      <c r="C286" s="1">
        <v>0.35</v>
      </c>
      <c r="D286" s="1">
        <v>0.2</v>
      </c>
      <c r="E286" s="1">
        <v>0</v>
      </c>
      <c r="F286" s="1">
        <v>0</v>
      </c>
      <c r="G286" s="1">
        <v>0.9</v>
      </c>
      <c r="H286" s="1">
        <v>0.08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100</v>
      </c>
      <c r="O286" s="1">
        <v>120</v>
      </c>
      <c r="P286" s="1">
        <v>-1</v>
      </c>
      <c r="Q286" s="1">
        <v>-1</v>
      </c>
      <c r="R286" s="1">
        <v>110</v>
      </c>
      <c r="S286" s="1">
        <v>-1</v>
      </c>
      <c r="T286" s="1">
        <v>-1</v>
      </c>
      <c r="U286" s="1">
        <v>-1</v>
      </c>
      <c r="V286" s="1">
        <v>0</v>
      </c>
      <c r="W286" s="1">
        <v>128</v>
      </c>
      <c r="X286" s="1">
        <v>128</v>
      </c>
      <c r="Y286" s="1">
        <v>128</v>
      </c>
      <c r="Z286" s="1">
        <v>128</v>
      </c>
      <c r="AA286" s="1">
        <v>150</v>
      </c>
      <c r="AB286" s="1">
        <v>300</v>
      </c>
      <c r="AC286" s="1">
        <v>100</v>
      </c>
      <c r="AD286" s="1">
        <v>100</v>
      </c>
      <c r="AE286" s="1">
        <v>130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20</v>
      </c>
      <c r="AP286" s="1">
        <v>0</v>
      </c>
      <c r="AQ286" s="1">
        <v>0</v>
      </c>
      <c r="AR286" s="1">
        <v>0</v>
      </c>
      <c r="AS286" s="1">
        <v>0</v>
      </c>
      <c r="AT286" s="1">
        <v>2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2</v>
      </c>
      <c r="BB286" s="1">
        <v>0</v>
      </c>
      <c r="BC286" s="1">
        <v>0</v>
      </c>
      <c r="BD286" s="1">
        <v>4</v>
      </c>
      <c r="BE286" s="1">
        <v>255</v>
      </c>
      <c r="BF286" s="1">
        <v>0</v>
      </c>
      <c r="BG286" s="1">
        <v>255</v>
      </c>
      <c r="BH286" s="1">
        <v>0</v>
      </c>
      <c r="BI286" s="1">
        <v>255</v>
      </c>
      <c r="BJ286" s="1">
        <v>255</v>
      </c>
      <c r="BK286" s="1">
        <v>0</v>
      </c>
      <c r="BL286" s="1">
        <v>0</v>
      </c>
      <c r="BM286" s="1" t="b">
        <v>0</v>
      </c>
      <c r="BN286" s="1" t="b">
        <v>0</v>
      </c>
      <c r="BO286" s="1" t="b">
        <v>0</v>
      </c>
      <c r="BP286" s="1" t="b">
        <v>0</v>
      </c>
      <c r="BQ286" s="1" t="b">
        <v>0</v>
      </c>
      <c r="BR286" s="1" t="b">
        <v>0</v>
      </c>
      <c r="BS286" s="1" t="b">
        <v>0</v>
      </c>
      <c r="BT286" s="1" t="b">
        <v>0</v>
      </c>
      <c r="BU286" s="1" t="s">
        <v>3489</v>
      </c>
      <c r="BV286" s="1" t="s">
        <v>3490</v>
      </c>
    </row>
    <row r="287" spans="1:74" ht="15.75" customHeight="1" x14ac:dyDescent="0.2">
      <c r="A287" s="1">
        <v>2304110</v>
      </c>
      <c r="B287" s="17" t="s">
        <v>3491</v>
      </c>
      <c r="C287" s="1">
        <v>0.35</v>
      </c>
      <c r="D287" s="1">
        <v>0.2</v>
      </c>
      <c r="E287" s="1">
        <v>0</v>
      </c>
      <c r="F287" s="1">
        <v>0</v>
      </c>
      <c r="G287" s="1">
        <v>1.1000000000000001</v>
      </c>
      <c r="H287" s="1">
        <v>0.08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100</v>
      </c>
      <c r="O287" s="1">
        <v>120</v>
      </c>
      <c r="P287" s="1">
        <v>-1</v>
      </c>
      <c r="Q287" s="1">
        <v>-1</v>
      </c>
      <c r="R287" s="1">
        <v>110</v>
      </c>
      <c r="S287" s="1">
        <v>-1</v>
      </c>
      <c r="T287" s="1">
        <v>-1</v>
      </c>
      <c r="U287" s="1">
        <v>-1</v>
      </c>
      <c r="V287" s="1">
        <v>0</v>
      </c>
      <c r="W287" s="1">
        <v>128</v>
      </c>
      <c r="X287" s="1">
        <v>128</v>
      </c>
      <c r="Y287" s="1">
        <v>128</v>
      </c>
      <c r="Z287" s="1">
        <v>128</v>
      </c>
      <c r="AA287" s="1">
        <v>150</v>
      </c>
      <c r="AB287" s="1">
        <v>300</v>
      </c>
      <c r="AC287" s="1">
        <v>100</v>
      </c>
      <c r="AD287" s="1">
        <v>100</v>
      </c>
      <c r="AE287" s="1">
        <v>130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20</v>
      </c>
      <c r="AP287" s="1">
        <v>0</v>
      </c>
      <c r="AQ287" s="1">
        <v>0</v>
      </c>
      <c r="AR287" s="1">
        <v>0</v>
      </c>
      <c r="AS287" s="1">
        <v>0</v>
      </c>
      <c r="AT287" s="1">
        <v>2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2</v>
      </c>
      <c r="BB287" s="1">
        <v>0</v>
      </c>
      <c r="BC287" s="1">
        <v>0</v>
      </c>
      <c r="BD287" s="1">
        <v>4</v>
      </c>
      <c r="BE287" s="1">
        <v>255</v>
      </c>
      <c r="BF287" s="1">
        <v>0</v>
      </c>
      <c r="BG287" s="1">
        <v>255</v>
      </c>
      <c r="BH287" s="1">
        <v>0</v>
      </c>
      <c r="BI287" s="1">
        <v>255</v>
      </c>
      <c r="BJ287" s="1">
        <v>255</v>
      </c>
      <c r="BK287" s="1">
        <v>0</v>
      </c>
      <c r="BL287" s="1">
        <v>0</v>
      </c>
      <c r="BM287" s="1" t="b">
        <v>0</v>
      </c>
      <c r="BN287" s="1" t="b">
        <v>0</v>
      </c>
      <c r="BO287" s="1" t="b">
        <v>0</v>
      </c>
      <c r="BP287" s="1" t="b">
        <v>0</v>
      </c>
      <c r="BQ287" s="1" t="b">
        <v>0</v>
      </c>
      <c r="BR287" s="1" t="b">
        <v>0</v>
      </c>
      <c r="BS287" s="1" t="b">
        <v>0</v>
      </c>
      <c r="BT287" s="1" t="b">
        <v>0</v>
      </c>
      <c r="BU287" s="1" t="s">
        <v>3491</v>
      </c>
      <c r="BV287" s="1" t="s">
        <v>3492</v>
      </c>
    </row>
    <row r="288" spans="1:74" ht="15.75" customHeight="1" x14ac:dyDescent="0.2">
      <c r="A288" s="1">
        <v>2304300</v>
      </c>
      <c r="B288" s="17" t="s">
        <v>3493</v>
      </c>
      <c r="C288" s="1">
        <v>0.35</v>
      </c>
      <c r="D288" s="1">
        <v>0.2</v>
      </c>
      <c r="E288" s="1">
        <v>0</v>
      </c>
      <c r="F288" s="1">
        <v>0</v>
      </c>
      <c r="G288" s="1">
        <v>0.9</v>
      </c>
      <c r="H288" s="1">
        <v>0.08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100</v>
      </c>
      <c r="O288" s="1">
        <v>120</v>
      </c>
      <c r="P288" s="1">
        <v>-1</v>
      </c>
      <c r="Q288" s="1">
        <v>-1</v>
      </c>
      <c r="R288" s="1">
        <v>110</v>
      </c>
      <c r="S288" s="1">
        <v>-1</v>
      </c>
      <c r="T288" s="1">
        <v>-1</v>
      </c>
      <c r="U288" s="1">
        <v>-1</v>
      </c>
      <c r="V288" s="1">
        <v>0</v>
      </c>
      <c r="W288" s="1">
        <v>155</v>
      </c>
      <c r="X288" s="1">
        <v>155</v>
      </c>
      <c r="Y288" s="1">
        <v>155</v>
      </c>
      <c r="Z288" s="1">
        <v>155</v>
      </c>
      <c r="AA288" s="1">
        <v>250</v>
      </c>
      <c r="AB288" s="1">
        <v>300</v>
      </c>
      <c r="AC288" s="1">
        <v>100</v>
      </c>
      <c r="AD288" s="1">
        <v>100</v>
      </c>
      <c r="AE288" s="1">
        <v>180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40</v>
      </c>
      <c r="AP288" s="1">
        <v>0</v>
      </c>
      <c r="AQ288" s="1">
        <v>0</v>
      </c>
      <c r="AR288" s="1">
        <v>0</v>
      </c>
      <c r="AS288" s="1">
        <v>0</v>
      </c>
      <c r="AT288" s="1">
        <v>2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2</v>
      </c>
      <c r="BB288" s="1">
        <v>0</v>
      </c>
      <c r="BC288" s="1">
        <v>0</v>
      </c>
      <c r="BD288" s="1">
        <v>4</v>
      </c>
      <c r="BE288" s="1">
        <v>255</v>
      </c>
      <c r="BF288" s="1">
        <v>0</v>
      </c>
      <c r="BG288" s="1">
        <v>255</v>
      </c>
      <c r="BH288" s="1">
        <v>0</v>
      </c>
      <c r="BI288" s="1">
        <v>255</v>
      </c>
      <c r="BJ288" s="1">
        <v>255</v>
      </c>
      <c r="BK288" s="1">
        <v>0</v>
      </c>
      <c r="BL288" s="1">
        <v>0</v>
      </c>
      <c r="BM288" s="1" t="b">
        <v>0</v>
      </c>
      <c r="BN288" s="1" t="b">
        <v>0</v>
      </c>
      <c r="BO288" s="1" t="b">
        <v>0</v>
      </c>
      <c r="BP288" s="1" t="b">
        <v>0</v>
      </c>
      <c r="BQ288" s="1" t="b">
        <v>0</v>
      </c>
      <c r="BR288" s="1" t="b">
        <v>0</v>
      </c>
      <c r="BS288" s="1" t="b">
        <v>0</v>
      </c>
      <c r="BT288" s="1" t="b">
        <v>0</v>
      </c>
      <c r="BU288" s="1" t="s">
        <v>3493</v>
      </c>
      <c r="BV288" s="1" t="s">
        <v>3494</v>
      </c>
    </row>
    <row r="289" spans="1:74" ht="15.75" customHeight="1" x14ac:dyDescent="0.2">
      <c r="A289" s="1">
        <v>2304310</v>
      </c>
      <c r="B289" s="17" t="s">
        <v>3495</v>
      </c>
      <c r="C289" s="1">
        <v>0.35</v>
      </c>
      <c r="D289" s="1">
        <v>0.2</v>
      </c>
      <c r="E289" s="1">
        <v>0</v>
      </c>
      <c r="F289" s="1">
        <v>0</v>
      </c>
      <c r="G289" s="1">
        <v>1</v>
      </c>
      <c r="H289" s="1">
        <v>0.08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100</v>
      </c>
      <c r="O289" s="1">
        <v>120</v>
      </c>
      <c r="P289" s="1">
        <v>-1</v>
      </c>
      <c r="Q289" s="1">
        <v>-1</v>
      </c>
      <c r="R289" s="1">
        <v>110</v>
      </c>
      <c r="S289" s="1">
        <v>-1</v>
      </c>
      <c r="T289" s="1">
        <v>-1</v>
      </c>
      <c r="U289" s="1">
        <v>-1</v>
      </c>
      <c r="V289" s="1">
        <v>0</v>
      </c>
      <c r="W289" s="1">
        <v>155</v>
      </c>
      <c r="X289" s="1">
        <v>155</v>
      </c>
      <c r="Y289" s="1">
        <v>155</v>
      </c>
      <c r="Z289" s="1">
        <v>155</v>
      </c>
      <c r="AA289" s="1">
        <v>250</v>
      </c>
      <c r="AB289" s="1">
        <v>300</v>
      </c>
      <c r="AC289" s="1">
        <v>100</v>
      </c>
      <c r="AD289" s="1">
        <v>100</v>
      </c>
      <c r="AE289" s="1">
        <v>180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40</v>
      </c>
      <c r="AP289" s="1">
        <v>0</v>
      </c>
      <c r="AQ289" s="1">
        <v>0</v>
      </c>
      <c r="AR289" s="1">
        <v>0</v>
      </c>
      <c r="AS289" s="1">
        <v>0</v>
      </c>
      <c r="AT289" s="1">
        <v>2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2</v>
      </c>
      <c r="BB289" s="1">
        <v>0</v>
      </c>
      <c r="BC289" s="1">
        <v>0</v>
      </c>
      <c r="BD289" s="1">
        <v>4</v>
      </c>
      <c r="BE289" s="1">
        <v>255</v>
      </c>
      <c r="BF289" s="1">
        <v>0</v>
      </c>
      <c r="BG289" s="1">
        <v>255</v>
      </c>
      <c r="BH289" s="1">
        <v>0</v>
      </c>
      <c r="BI289" s="1">
        <v>255</v>
      </c>
      <c r="BJ289" s="1">
        <v>255</v>
      </c>
      <c r="BK289" s="1">
        <v>0</v>
      </c>
      <c r="BL289" s="1">
        <v>0</v>
      </c>
      <c r="BM289" s="1" t="b">
        <v>0</v>
      </c>
      <c r="BN289" s="1" t="b">
        <v>0</v>
      </c>
      <c r="BO289" s="1" t="b">
        <v>0</v>
      </c>
      <c r="BP289" s="1" t="b">
        <v>0</v>
      </c>
      <c r="BQ289" s="1" t="b">
        <v>0</v>
      </c>
      <c r="BR289" s="1" t="b">
        <v>0</v>
      </c>
      <c r="BS289" s="1" t="b">
        <v>0</v>
      </c>
      <c r="BT289" s="1" t="b">
        <v>0</v>
      </c>
      <c r="BU289" s="1" t="s">
        <v>3495</v>
      </c>
      <c r="BV289" s="1" t="s">
        <v>3496</v>
      </c>
    </row>
    <row r="290" spans="1:74" ht="15.75" customHeight="1" x14ac:dyDescent="0.2">
      <c r="A290" s="1">
        <v>2305100</v>
      </c>
      <c r="B290" s="17" t="s">
        <v>3497</v>
      </c>
      <c r="C290" s="1">
        <v>0.4</v>
      </c>
      <c r="D290" s="1">
        <v>0.05</v>
      </c>
      <c r="E290" s="1">
        <v>0</v>
      </c>
      <c r="F290" s="1">
        <v>0</v>
      </c>
      <c r="G290" s="1">
        <v>1.1000000000000001</v>
      </c>
      <c r="H290" s="1">
        <v>0.08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100</v>
      </c>
      <c r="O290" s="1">
        <v>120</v>
      </c>
      <c r="P290" s="1">
        <v>-1</v>
      </c>
      <c r="Q290" s="1">
        <v>-1</v>
      </c>
      <c r="R290" s="1">
        <v>110</v>
      </c>
      <c r="S290" s="1">
        <v>110</v>
      </c>
      <c r="T290" s="1">
        <v>-1</v>
      </c>
      <c r="U290" s="1">
        <v>-1</v>
      </c>
      <c r="V290" s="1">
        <v>0</v>
      </c>
      <c r="W290" s="1">
        <v>115</v>
      </c>
      <c r="X290" s="1">
        <v>115</v>
      </c>
      <c r="Y290" s="1">
        <v>115</v>
      </c>
      <c r="Z290" s="1">
        <v>115</v>
      </c>
      <c r="AA290" s="1">
        <v>100</v>
      </c>
      <c r="AB290" s="1">
        <v>100</v>
      </c>
      <c r="AC290" s="1">
        <v>100</v>
      </c>
      <c r="AD290" s="1">
        <v>100</v>
      </c>
      <c r="AE290" s="1">
        <v>100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20</v>
      </c>
      <c r="AP290" s="1">
        <v>0</v>
      </c>
      <c r="AQ290" s="1">
        <v>0</v>
      </c>
      <c r="AR290" s="1">
        <v>0</v>
      </c>
      <c r="AS290" s="1">
        <v>0</v>
      </c>
      <c r="AT290" s="1">
        <v>2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2</v>
      </c>
      <c r="BB290" s="1">
        <v>0</v>
      </c>
      <c r="BC290" s="1">
        <v>0</v>
      </c>
      <c r="BD290" s="1">
        <v>4</v>
      </c>
      <c r="BE290" s="1">
        <v>255</v>
      </c>
      <c r="BF290" s="1">
        <v>0</v>
      </c>
      <c r="BG290" s="1">
        <v>255</v>
      </c>
      <c r="BH290" s="1">
        <v>0</v>
      </c>
      <c r="BI290" s="1">
        <v>255</v>
      </c>
      <c r="BJ290" s="1">
        <v>255</v>
      </c>
      <c r="BK290" s="1">
        <v>0</v>
      </c>
      <c r="BL290" s="1">
        <v>0</v>
      </c>
      <c r="BM290" s="1" t="b">
        <v>0</v>
      </c>
      <c r="BN290" s="1" t="b">
        <v>0</v>
      </c>
      <c r="BO290" s="1" t="b">
        <v>0</v>
      </c>
      <c r="BP290" s="1" t="b">
        <v>0</v>
      </c>
      <c r="BQ290" s="1" t="b">
        <v>0</v>
      </c>
      <c r="BR290" s="1" t="b">
        <v>0</v>
      </c>
      <c r="BS290" s="1" t="b">
        <v>0</v>
      </c>
      <c r="BT290" s="1" t="b">
        <v>0</v>
      </c>
      <c r="BU290" s="1" t="s">
        <v>3497</v>
      </c>
      <c r="BV290" s="1" t="s">
        <v>3498</v>
      </c>
    </row>
    <row r="291" spans="1:74" ht="15.75" customHeight="1" x14ac:dyDescent="0.2">
      <c r="A291" s="1">
        <v>2305110</v>
      </c>
      <c r="B291" s="17" t="s">
        <v>3499</v>
      </c>
      <c r="C291" s="1">
        <v>0.4</v>
      </c>
      <c r="D291" s="1">
        <v>0.05</v>
      </c>
      <c r="E291" s="1">
        <v>0</v>
      </c>
      <c r="F291" s="1">
        <v>0</v>
      </c>
      <c r="G291" s="1">
        <v>1</v>
      </c>
      <c r="H291" s="1">
        <v>0.08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100</v>
      </c>
      <c r="O291" s="1">
        <v>120</v>
      </c>
      <c r="P291" s="1">
        <v>-1</v>
      </c>
      <c r="Q291" s="1">
        <v>-1</v>
      </c>
      <c r="R291" s="1">
        <v>110</v>
      </c>
      <c r="S291" s="1">
        <v>110</v>
      </c>
      <c r="T291" s="1">
        <v>-1</v>
      </c>
      <c r="U291" s="1">
        <v>-1</v>
      </c>
      <c r="V291" s="1">
        <v>0</v>
      </c>
      <c r="W291" s="1">
        <v>115</v>
      </c>
      <c r="X291" s="1">
        <v>115</v>
      </c>
      <c r="Y291" s="1">
        <v>115</v>
      </c>
      <c r="Z291" s="1">
        <v>115</v>
      </c>
      <c r="AA291" s="1">
        <v>100</v>
      </c>
      <c r="AB291" s="1">
        <v>100</v>
      </c>
      <c r="AC291" s="1">
        <v>100</v>
      </c>
      <c r="AD291" s="1">
        <v>100</v>
      </c>
      <c r="AE291" s="1">
        <v>100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20</v>
      </c>
      <c r="AP291" s="1">
        <v>0</v>
      </c>
      <c r="AQ291" s="1">
        <v>0</v>
      </c>
      <c r="AR291" s="1">
        <v>0</v>
      </c>
      <c r="AS291" s="1">
        <v>0</v>
      </c>
      <c r="AT291" s="1">
        <v>2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2</v>
      </c>
      <c r="BB291" s="1">
        <v>0</v>
      </c>
      <c r="BC291" s="1">
        <v>0</v>
      </c>
      <c r="BD291" s="1">
        <v>4</v>
      </c>
      <c r="BE291" s="1">
        <v>255</v>
      </c>
      <c r="BF291" s="1">
        <v>0</v>
      </c>
      <c r="BG291" s="1">
        <v>255</v>
      </c>
      <c r="BH291" s="1">
        <v>0</v>
      </c>
      <c r="BI291" s="1">
        <v>255</v>
      </c>
      <c r="BJ291" s="1">
        <v>255</v>
      </c>
      <c r="BK291" s="1">
        <v>0</v>
      </c>
      <c r="BL291" s="1">
        <v>0</v>
      </c>
      <c r="BM291" s="1" t="b">
        <v>0</v>
      </c>
      <c r="BN291" s="1" t="b">
        <v>0</v>
      </c>
      <c r="BO291" s="1" t="b">
        <v>0</v>
      </c>
      <c r="BP291" s="1" t="b">
        <v>0</v>
      </c>
      <c r="BQ291" s="1" t="b">
        <v>0</v>
      </c>
      <c r="BR291" s="1" t="b">
        <v>0</v>
      </c>
      <c r="BS291" s="1" t="b">
        <v>0</v>
      </c>
      <c r="BT291" s="1" t="b">
        <v>0</v>
      </c>
      <c r="BU291" s="1" t="s">
        <v>3499</v>
      </c>
      <c r="BV291" s="1" t="s">
        <v>3500</v>
      </c>
    </row>
    <row r="292" spans="1:74" ht="15.75" customHeight="1" x14ac:dyDescent="0.2">
      <c r="A292" s="1">
        <v>2305300</v>
      </c>
      <c r="B292" s="17" t="s">
        <v>3501</v>
      </c>
      <c r="C292" s="1">
        <v>0.35</v>
      </c>
      <c r="D292" s="1">
        <v>0.1</v>
      </c>
      <c r="E292" s="1">
        <v>0</v>
      </c>
      <c r="F292" s="1">
        <v>0</v>
      </c>
      <c r="G292" s="1">
        <v>1</v>
      </c>
      <c r="H292" s="1">
        <v>0.08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100</v>
      </c>
      <c r="O292" s="1">
        <v>120</v>
      </c>
      <c r="P292" s="1">
        <v>-1</v>
      </c>
      <c r="Q292" s="1">
        <v>-1</v>
      </c>
      <c r="R292" s="1">
        <v>110</v>
      </c>
      <c r="S292" s="1">
        <v>110</v>
      </c>
      <c r="T292" s="1">
        <v>-1</v>
      </c>
      <c r="U292" s="1">
        <v>-1</v>
      </c>
      <c r="V292" s="1">
        <v>0</v>
      </c>
      <c r="W292" s="1">
        <v>90</v>
      </c>
      <c r="X292" s="1">
        <v>90</v>
      </c>
      <c r="Y292" s="1">
        <v>90</v>
      </c>
      <c r="Z292" s="1">
        <v>90</v>
      </c>
      <c r="AA292" s="1">
        <v>200</v>
      </c>
      <c r="AB292" s="1">
        <v>300</v>
      </c>
      <c r="AC292" s="1">
        <v>100</v>
      </c>
      <c r="AD292" s="1">
        <v>100</v>
      </c>
      <c r="AE292" s="1">
        <v>100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40</v>
      </c>
      <c r="AP292" s="1">
        <v>0</v>
      </c>
      <c r="AQ292" s="1">
        <v>0</v>
      </c>
      <c r="AR292" s="1">
        <v>0</v>
      </c>
      <c r="AS292" s="1">
        <v>0</v>
      </c>
      <c r="AT292" s="1">
        <v>2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2</v>
      </c>
      <c r="BB292" s="1">
        <v>0</v>
      </c>
      <c r="BC292" s="1">
        <v>0</v>
      </c>
      <c r="BD292" s="1">
        <v>4</v>
      </c>
      <c r="BE292" s="1">
        <v>255</v>
      </c>
      <c r="BF292" s="1">
        <v>0</v>
      </c>
      <c r="BG292" s="1">
        <v>255</v>
      </c>
      <c r="BH292" s="1">
        <v>0</v>
      </c>
      <c r="BI292" s="1">
        <v>255</v>
      </c>
      <c r="BJ292" s="1">
        <v>255</v>
      </c>
      <c r="BK292" s="1">
        <v>0</v>
      </c>
      <c r="BL292" s="1">
        <v>0</v>
      </c>
      <c r="BM292" s="1" t="b">
        <v>0</v>
      </c>
      <c r="BN292" s="1" t="b">
        <v>0</v>
      </c>
      <c r="BO292" s="1" t="b">
        <v>0</v>
      </c>
      <c r="BP292" s="1" t="b">
        <v>0</v>
      </c>
      <c r="BQ292" s="1" t="b">
        <v>0</v>
      </c>
      <c r="BR292" s="1" t="b">
        <v>0</v>
      </c>
      <c r="BS292" s="1" t="b">
        <v>0</v>
      </c>
      <c r="BT292" s="1" t="b">
        <v>0</v>
      </c>
      <c r="BU292" s="1" t="s">
        <v>3501</v>
      </c>
      <c r="BV292" s="1" t="s">
        <v>3502</v>
      </c>
    </row>
    <row r="293" spans="1:74" ht="15.75" customHeight="1" x14ac:dyDescent="0.2">
      <c r="A293" s="1">
        <v>2305310</v>
      </c>
      <c r="B293" s="17" t="s">
        <v>3503</v>
      </c>
      <c r="C293" s="1">
        <v>0.35</v>
      </c>
      <c r="D293" s="1">
        <v>0.1</v>
      </c>
      <c r="E293" s="1">
        <v>0</v>
      </c>
      <c r="F293" s="1">
        <v>0</v>
      </c>
      <c r="G293" s="1">
        <v>1</v>
      </c>
      <c r="H293" s="1">
        <v>0.08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100</v>
      </c>
      <c r="O293" s="1">
        <v>120</v>
      </c>
      <c r="P293" s="1">
        <v>-1</v>
      </c>
      <c r="Q293" s="1">
        <v>-1</v>
      </c>
      <c r="R293" s="1">
        <v>110</v>
      </c>
      <c r="S293" s="1">
        <v>110</v>
      </c>
      <c r="T293" s="1">
        <v>-1</v>
      </c>
      <c r="U293" s="1">
        <v>-1</v>
      </c>
      <c r="V293" s="1">
        <v>0</v>
      </c>
      <c r="W293" s="1">
        <v>90</v>
      </c>
      <c r="X293" s="1">
        <v>90</v>
      </c>
      <c r="Y293" s="1">
        <v>90</v>
      </c>
      <c r="Z293" s="1">
        <v>90</v>
      </c>
      <c r="AA293" s="1">
        <v>200</v>
      </c>
      <c r="AB293" s="1">
        <v>300</v>
      </c>
      <c r="AC293" s="1">
        <v>100</v>
      </c>
      <c r="AD293" s="1">
        <v>100</v>
      </c>
      <c r="AE293" s="1">
        <v>100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40</v>
      </c>
      <c r="AP293" s="1">
        <v>0</v>
      </c>
      <c r="AQ293" s="1">
        <v>0</v>
      </c>
      <c r="AR293" s="1">
        <v>0</v>
      </c>
      <c r="AS293" s="1">
        <v>0</v>
      </c>
      <c r="AT293" s="1">
        <v>2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2</v>
      </c>
      <c r="BB293" s="1">
        <v>0</v>
      </c>
      <c r="BC293" s="1">
        <v>0</v>
      </c>
      <c r="BD293" s="1">
        <v>4</v>
      </c>
      <c r="BE293" s="1">
        <v>255</v>
      </c>
      <c r="BF293" s="1">
        <v>0</v>
      </c>
      <c r="BG293" s="1">
        <v>255</v>
      </c>
      <c r="BH293" s="1">
        <v>0</v>
      </c>
      <c r="BI293" s="1">
        <v>255</v>
      </c>
      <c r="BJ293" s="1">
        <v>255</v>
      </c>
      <c r="BK293" s="1">
        <v>0</v>
      </c>
      <c r="BL293" s="1">
        <v>0</v>
      </c>
      <c r="BM293" s="1" t="b">
        <v>0</v>
      </c>
      <c r="BN293" s="1" t="b">
        <v>0</v>
      </c>
      <c r="BO293" s="1" t="b">
        <v>0</v>
      </c>
      <c r="BP293" s="1" t="b">
        <v>0</v>
      </c>
      <c r="BQ293" s="1" t="b">
        <v>0</v>
      </c>
      <c r="BR293" s="1" t="b">
        <v>0</v>
      </c>
      <c r="BS293" s="1" t="b">
        <v>0</v>
      </c>
      <c r="BT293" s="1" t="b">
        <v>0</v>
      </c>
      <c r="BU293" s="1" t="s">
        <v>3503</v>
      </c>
      <c r="BV293" s="1" t="s">
        <v>3504</v>
      </c>
    </row>
    <row r="294" spans="1:74" ht="15.75" customHeight="1" x14ac:dyDescent="0.2">
      <c r="A294" s="1">
        <v>2305320</v>
      </c>
      <c r="B294" s="17" t="s">
        <v>3505</v>
      </c>
      <c r="C294" s="1">
        <v>0.35</v>
      </c>
      <c r="D294" s="1">
        <v>0.1</v>
      </c>
      <c r="E294" s="1">
        <v>0</v>
      </c>
      <c r="F294" s="1">
        <v>0</v>
      </c>
      <c r="G294" s="1">
        <v>1</v>
      </c>
      <c r="H294" s="1">
        <v>0.08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100</v>
      </c>
      <c r="O294" s="1">
        <v>120</v>
      </c>
      <c r="P294" s="1">
        <v>-1</v>
      </c>
      <c r="Q294" s="1">
        <v>-1</v>
      </c>
      <c r="R294" s="1">
        <v>110</v>
      </c>
      <c r="S294" s="1">
        <v>110</v>
      </c>
      <c r="T294" s="1">
        <v>-1</v>
      </c>
      <c r="U294" s="1">
        <v>-1</v>
      </c>
      <c r="V294" s="1">
        <v>0</v>
      </c>
      <c r="W294" s="1">
        <v>90</v>
      </c>
      <c r="X294" s="1">
        <v>90</v>
      </c>
      <c r="Y294" s="1">
        <v>90</v>
      </c>
      <c r="Z294" s="1">
        <v>90</v>
      </c>
      <c r="AA294" s="1">
        <v>200</v>
      </c>
      <c r="AB294" s="1">
        <v>300</v>
      </c>
      <c r="AC294" s="1">
        <v>100</v>
      </c>
      <c r="AD294" s="1">
        <v>100</v>
      </c>
      <c r="AE294" s="1">
        <v>100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40</v>
      </c>
      <c r="AP294" s="1">
        <v>0</v>
      </c>
      <c r="AQ294" s="1">
        <v>0</v>
      </c>
      <c r="AR294" s="1">
        <v>0</v>
      </c>
      <c r="AS294" s="1">
        <v>0</v>
      </c>
      <c r="AT294" s="1">
        <v>2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2</v>
      </c>
      <c r="BB294" s="1">
        <v>0</v>
      </c>
      <c r="BC294" s="1">
        <v>0</v>
      </c>
      <c r="BD294" s="1">
        <v>4</v>
      </c>
      <c r="BE294" s="1">
        <v>255</v>
      </c>
      <c r="BF294" s="1">
        <v>0</v>
      </c>
      <c r="BG294" s="1">
        <v>255</v>
      </c>
      <c r="BH294" s="1">
        <v>0</v>
      </c>
      <c r="BI294" s="1">
        <v>255</v>
      </c>
      <c r="BJ294" s="1">
        <v>255</v>
      </c>
      <c r="BK294" s="1">
        <v>0</v>
      </c>
      <c r="BL294" s="1">
        <v>0</v>
      </c>
      <c r="BM294" s="1" t="b">
        <v>0</v>
      </c>
      <c r="BN294" s="1" t="b">
        <v>0</v>
      </c>
      <c r="BO294" s="1" t="b">
        <v>0</v>
      </c>
      <c r="BP294" s="1" t="b">
        <v>0</v>
      </c>
      <c r="BQ294" s="1" t="b">
        <v>0</v>
      </c>
      <c r="BR294" s="1" t="b">
        <v>0</v>
      </c>
      <c r="BS294" s="1" t="b">
        <v>0</v>
      </c>
      <c r="BT294" s="1" t="b">
        <v>0</v>
      </c>
      <c r="BU294" s="1" t="s">
        <v>3505</v>
      </c>
      <c r="BV294" s="1" t="s">
        <v>3506</v>
      </c>
    </row>
    <row r="295" spans="1:74" ht="15.75" customHeight="1" x14ac:dyDescent="0.2">
      <c r="A295" s="1">
        <v>2305330</v>
      </c>
      <c r="B295" s="17" t="s">
        <v>3507</v>
      </c>
      <c r="C295" s="1">
        <v>0.35</v>
      </c>
      <c r="D295" s="1">
        <v>0.1</v>
      </c>
      <c r="E295" s="1">
        <v>0</v>
      </c>
      <c r="F295" s="1">
        <v>0</v>
      </c>
      <c r="G295" s="1">
        <v>1</v>
      </c>
      <c r="H295" s="1">
        <v>0.08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100</v>
      </c>
      <c r="O295" s="1">
        <v>120</v>
      </c>
      <c r="P295" s="1">
        <v>-1</v>
      </c>
      <c r="Q295" s="1">
        <v>-1</v>
      </c>
      <c r="R295" s="1">
        <v>110</v>
      </c>
      <c r="S295" s="1">
        <v>110</v>
      </c>
      <c r="T295" s="1">
        <v>-1</v>
      </c>
      <c r="U295" s="1">
        <v>-1</v>
      </c>
      <c r="V295" s="1">
        <v>0</v>
      </c>
      <c r="W295" s="1">
        <v>90</v>
      </c>
      <c r="X295" s="1">
        <v>90</v>
      </c>
      <c r="Y295" s="1">
        <v>90</v>
      </c>
      <c r="Z295" s="1">
        <v>90</v>
      </c>
      <c r="AA295" s="1">
        <v>200</v>
      </c>
      <c r="AB295" s="1">
        <v>300</v>
      </c>
      <c r="AC295" s="1">
        <v>100</v>
      </c>
      <c r="AD295" s="1">
        <v>100</v>
      </c>
      <c r="AE295" s="1">
        <v>100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40</v>
      </c>
      <c r="AP295" s="1">
        <v>0</v>
      </c>
      <c r="AQ295" s="1">
        <v>0</v>
      </c>
      <c r="AR295" s="1">
        <v>0</v>
      </c>
      <c r="AS295" s="1">
        <v>0</v>
      </c>
      <c r="AT295" s="1">
        <v>2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2</v>
      </c>
      <c r="BB295" s="1">
        <v>0</v>
      </c>
      <c r="BC295" s="1">
        <v>0</v>
      </c>
      <c r="BD295" s="1">
        <v>4</v>
      </c>
      <c r="BE295" s="1">
        <v>255</v>
      </c>
      <c r="BF295" s="1">
        <v>0</v>
      </c>
      <c r="BG295" s="1">
        <v>255</v>
      </c>
      <c r="BH295" s="1">
        <v>0</v>
      </c>
      <c r="BI295" s="1">
        <v>255</v>
      </c>
      <c r="BJ295" s="1">
        <v>255</v>
      </c>
      <c r="BK295" s="1">
        <v>0</v>
      </c>
      <c r="BL295" s="1">
        <v>0</v>
      </c>
      <c r="BM295" s="1" t="b">
        <v>0</v>
      </c>
      <c r="BN295" s="1" t="b">
        <v>0</v>
      </c>
      <c r="BO295" s="1" t="b">
        <v>0</v>
      </c>
      <c r="BP295" s="1" t="b">
        <v>0</v>
      </c>
      <c r="BQ295" s="1" t="b">
        <v>0</v>
      </c>
      <c r="BR295" s="1" t="b">
        <v>0</v>
      </c>
      <c r="BS295" s="1" t="b">
        <v>0</v>
      </c>
      <c r="BT295" s="1" t="b">
        <v>0</v>
      </c>
      <c r="BU295" s="1" t="s">
        <v>3507</v>
      </c>
      <c r="BV295" s="1" t="s">
        <v>3508</v>
      </c>
    </row>
    <row r="296" spans="1:74" ht="15.75" customHeight="1" x14ac:dyDescent="0.2">
      <c r="A296" s="1">
        <v>2305580</v>
      </c>
      <c r="B296" s="17" t="s">
        <v>3509</v>
      </c>
      <c r="C296" s="1">
        <v>0.4</v>
      </c>
      <c r="D296" s="1">
        <v>0.1</v>
      </c>
      <c r="E296" s="1">
        <v>0</v>
      </c>
      <c r="F296" s="1">
        <v>0</v>
      </c>
      <c r="G296" s="1">
        <v>1.2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100</v>
      </c>
      <c r="O296" s="1">
        <v>130</v>
      </c>
      <c r="P296" s="1">
        <v>-1</v>
      </c>
      <c r="Q296" s="1">
        <v>-1</v>
      </c>
      <c r="R296" s="1">
        <v>110</v>
      </c>
      <c r="S296" s="1">
        <v>120</v>
      </c>
      <c r="T296" s="1">
        <v>-1</v>
      </c>
      <c r="U296" s="1">
        <v>-1</v>
      </c>
      <c r="V296" s="1">
        <v>0</v>
      </c>
      <c r="W296" s="1">
        <v>110</v>
      </c>
      <c r="X296" s="1">
        <v>110</v>
      </c>
      <c r="Y296" s="1">
        <v>110</v>
      </c>
      <c r="Z296" s="1">
        <v>110</v>
      </c>
      <c r="AA296" s="1">
        <v>200</v>
      </c>
      <c r="AB296" s="1">
        <v>300</v>
      </c>
      <c r="AC296" s="1">
        <v>100</v>
      </c>
      <c r="AD296" s="1">
        <v>100</v>
      </c>
      <c r="AE296" s="1">
        <v>150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40</v>
      </c>
      <c r="AP296" s="1">
        <v>0</v>
      </c>
      <c r="AQ296" s="1">
        <v>0</v>
      </c>
      <c r="AR296" s="1">
        <v>0</v>
      </c>
      <c r="AS296" s="1">
        <v>0</v>
      </c>
      <c r="AT296" s="1">
        <v>2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2</v>
      </c>
      <c r="BB296" s="1">
        <v>0</v>
      </c>
      <c r="BC296" s="1">
        <v>0</v>
      </c>
      <c r="BD296" s="1">
        <v>4</v>
      </c>
      <c r="BE296" s="1">
        <v>255</v>
      </c>
      <c r="BF296" s="1">
        <v>0</v>
      </c>
      <c r="BG296" s="1">
        <v>255</v>
      </c>
      <c r="BH296" s="1">
        <v>0</v>
      </c>
      <c r="BI296" s="1">
        <v>255</v>
      </c>
      <c r="BJ296" s="1">
        <v>255</v>
      </c>
      <c r="BK296" s="1">
        <v>0</v>
      </c>
      <c r="BL296" s="1">
        <v>0</v>
      </c>
      <c r="BM296" s="1" t="b">
        <v>0</v>
      </c>
      <c r="BN296" s="1" t="b">
        <v>0</v>
      </c>
      <c r="BO296" s="1" t="b">
        <v>0</v>
      </c>
      <c r="BP296" s="1" t="b">
        <v>0</v>
      </c>
      <c r="BQ296" s="1" t="b">
        <v>0</v>
      </c>
      <c r="BR296" s="1" t="b">
        <v>0</v>
      </c>
      <c r="BS296" s="1" t="b">
        <v>0</v>
      </c>
      <c r="BT296" s="1" t="b">
        <v>0</v>
      </c>
      <c r="BU296" s="1" t="s">
        <v>3509</v>
      </c>
      <c r="BV296" s="1" t="s">
        <v>3510</v>
      </c>
    </row>
    <row r="297" spans="1:74" ht="15.75" customHeight="1" x14ac:dyDescent="0.2">
      <c r="A297" s="1">
        <v>2305800</v>
      </c>
      <c r="B297" s="17" t="s">
        <v>3511</v>
      </c>
      <c r="C297" s="1">
        <v>0.4</v>
      </c>
      <c r="D297" s="1">
        <v>0.1</v>
      </c>
      <c r="E297" s="1">
        <v>0</v>
      </c>
      <c r="F297" s="1">
        <v>0</v>
      </c>
      <c r="G297" s="1">
        <v>1.2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100</v>
      </c>
      <c r="O297" s="1">
        <v>120</v>
      </c>
      <c r="P297" s="1">
        <v>-1</v>
      </c>
      <c r="Q297" s="1">
        <v>-1</v>
      </c>
      <c r="R297" s="1">
        <v>110</v>
      </c>
      <c r="S297" s="1">
        <v>130</v>
      </c>
      <c r="T297" s="1">
        <v>-1</v>
      </c>
      <c r="U297" s="1">
        <v>-1</v>
      </c>
      <c r="V297" s="1">
        <v>0</v>
      </c>
      <c r="W297" s="1">
        <v>135</v>
      </c>
      <c r="X297" s="1">
        <v>135</v>
      </c>
      <c r="Y297" s="1">
        <v>135</v>
      </c>
      <c r="Z297" s="1">
        <v>135</v>
      </c>
      <c r="AA297" s="1">
        <v>200</v>
      </c>
      <c r="AB297" s="1">
        <v>300</v>
      </c>
      <c r="AC297" s="1">
        <v>100</v>
      </c>
      <c r="AD297" s="1">
        <v>100</v>
      </c>
      <c r="AE297" s="1">
        <v>150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40</v>
      </c>
      <c r="AP297" s="1">
        <v>0</v>
      </c>
      <c r="AQ297" s="1">
        <v>0</v>
      </c>
      <c r="AR297" s="1">
        <v>0</v>
      </c>
      <c r="AS297" s="1">
        <v>0</v>
      </c>
      <c r="AT297" s="1">
        <v>2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7</v>
      </c>
      <c r="BB297" s="1">
        <v>0</v>
      </c>
      <c r="BC297" s="1">
        <v>0</v>
      </c>
      <c r="BD297" s="1">
        <v>4</v>
      </c>
      <c r="BE297" s="1">
        <v>1</v>
      </c>
      <c r="BF297" s="1">
        <v>0</v>
      </c>
      <c r="BG297" s="1">
        <v>6</v>
      </c>
      <c r="BH297" s="1">
        <v>0</v>
      </c>
      <c r="BI297" s="1">
        <v>255</v>
      </c>
      <c r="BJ297" s="1">
        <v>255</v>
      </c>
      <c r="BK297" s="1">
        <v>0</v>
      </c>
      <c r="BL297" s="1">
        <v>0</v>
      </c>
      <c r="BM297" s="1" t="b">
        <v>0</v>
      </c>
      <c r="BN297" s="1" t="b">
        <v>0</v>
      </c>
      <c r="BO297" s="1" t="b">
        <v>0</v>
      </c>
      <c r="BP297" s="1" t="b">
        <v>0</v>
      </c>
      <c r="BQ297" s="1" t="b">
        <v>0</v>
      </c>
      <c r="BR297" s="1" t="b">
        <v>0</v>
      </c>
      <c r="BS297" s="1" t="b">
        <v>0</v>
      </c>
      <c r="BT297" s="1" t="b">
        <v>0</v>
      </c>
      <c r="BU297" s="1" t="s">
        <v>3511</v>
      </c>
      <c r="BV297" s="1" t="s">
        <v>3512</v>
      </c>
    </row>
    <row r="298" spans="1:74" ht="15.75" customHeight="1" x14ac:dyDescent="0.2">
      <c r="A298" s="1">
        <v>2500000</v>
      </c>
      <c r="B298" s="17" t="s">
        <v>3513</v>
      </c>
      <c r="C298" s="1">
        <v>0.4</v>
      </c>
      <c r="D298" s="1">
        <v>0.1</v>
      </c>
      <c r="E298" s="1">
        <v>0</v>
      </c>
      <c r="F298" s="1">
        <v>0</v>
      </c>
      <c r="G298" s="1">
        <v>0.95</v>
      </c>
      <c r="H298" s="1">
        <v>0.08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100</v>
      </c>
      <c r="O298" s="1">
        <v>120</v>
      </c>
      <c r="P298" s="1">
        <v>-1</v>
      </c>
      <c r="Q298" s="1">
        <v>-1</v>
      </c>
      <c r="R298" s="1">
        <v>110</v>
      </c>
      <c r="S298" s="1">
        <v>110</v>
      </c>
      <c r="T298" s="1">
        <v>-1</v>
      </c>
      <c r="U298" s="1">
        <v>-1</v>
      </c>
      <c r="V298" s="1">
        <v>0</v>
      </c>
      <c r="W298" s="1">
        <v>100</v>
      </c>
      <c r="X298" s="1">
        <v>100</v>
      </c>
      <c r="Y298" s="1">
        <v>100</v>
      </c>
      <c r="Z298" s="1">
        <v>100</v>
      </c>
      <c r="AA298" s="1">
        <v>100</v>
      </c>
      <c r="AB298" s="1">
        <v>100</v>
      </c>
      <c r="AC298" s="1">
        <v>100</v>
      </c>
      <c r="AD298" s="1">
        <v>100</v>
      </c>
      <c r="AE298" s="1">
        <v>100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40</v>
      </c>
      <c r="AP298" s="1">
        <v>0</v>
      </c>
      <c r="AQ298" s="1">
        <v>0</v>
      </c>
      <c r="AR298" s="1">
        <v>0</v>
      </c>
      <c r="AS298" s="1">
        <v>0</v>
      </c>
      <c r="AT298" s="1">
        <v>2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2</v>
      </c>
      <c r="BB298" s="1">
        <v>0</v>
      </c>
      <c r="BC298" s="1">
        <v>0</v>
      </c>
      <c r="BD298" s="1">
        <v>4</v>
      </c>
      <c r="BE298" s="1">
        <v>255</v>
      </c>
      <c r="BF298" s="1">
        <v>0</v>
      </c>
      <c r="BG298" s="1">
        <v>255</v>
      </c>
      <c r="BH298" s="1">
        <v>0</v>
      </c>
      <c r="BI298" s="1">
        <v>255</v>
      </c>
      <c r="BJ298" s="1">
        <v>255</v>
      </c>
      <c r="BK298" s="1">
        <v>0</v>
      </c>
      <c r="BL298" s="1">
        <v>0</v>
      </c>
      <c r="BM298" s="1" t="b">
        <v>0</v>
      </c>
      <c r="BN298" s="1" t="b">
        <v>0</v>
      </c>
      <c r="BO298" s="1" t="b">
        <v>0</v>
      </c>
      <c r="BP298" s="1" t="b">
        <v>0</v>
      </c>
      <c r="BQ298" s="1" t="b">
        <v>0</v>
      </c>
      <c r="BR298" s="1" t="b">
        <v>0</v>
      </c>
      <c r="BS298" s="1" t="b">
        <v>0</v>
      </c>
      <c r="BT298" s="1" t="b">
        <v>0</v>
      </c>
      <c r="BU298" s="1" t="s">
        <v>3513</v>
      </c>
      <c r="BV298" s="1" t="s">
        <v>3514</v>
      </c>
    </row>
    <row r="299" spans="1:74" ht="15.75" customHeight="1" x14ac:dyDescent="0.2">
      <c r="A299" s="1">
        <v>2500010</v>
      </c>
      <c r="B299" s="17" t="s">
        <v>3515</v>
      </c>
      <c r="C299" s="1">
        <v>0.4</v>
      </c>
      <c r="D299" s="1">
        <v>0.1</v>
      </c>
      <c r="E299" s="1">
        <v>0</v>
      </c>
      <c r="F299" s="1">
        <v>0</v>
      </c>
      <c r="G299" s="1">
        <v>0.95</v>
      </c>
      <c r="H299" s="1">
        <v>0.08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100</v>
      </c>
      <c r="O299" s="1">
        <v>120</v>
      </c>
      <c r="P299" s="1">
        <v>-1</v>
      </c>
      <c r="Q299" s="1">
        <v>-1</v>
      </c>
      <c r="R299" s="1">
        <v>110</v>
      </c>
      <c r="S299" s="1">
        <v>110</v>
      </c>
      <c r="T299" s="1">
        <v>-1</v>
      </c>
      <c r="U299" s="1">
        <v>-1</v>
      </c>
      <c r="V299" s="1">
        <v>0</v>
      </c>
      <c r="W299" s="1">
        <v>100</v>
      </c>
      <c r="X299" s="1">
        <v>100</v>
      </c>
      <c r="Y299" s="1">
        <v>100</v>
      </c>
      <c r="Z299" s="1">
        <v>100</v>
      </c>
      <c r="AA299" s="1">
        <v>100</v>
      </c>
      <c r="AB299" s="1">
        <v>100</v>
      </c>
      <c r="AC299" s="1">
        <v>100</v>
      </c>
      <c r="AD299" s="1">
        <v>100</v>
      </c>
      <c r="AE299" s="1">
        <v>100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40</v>
      </c>
      <c r="AP299" s="1">
        <v>0</v>
      </c>
      <c r="AQ299" s="1">
        <v>0</v>
      </c>
      <c r="AR299" s="1">
        <v>0</v>
      </c>
      <c r="AS299" s="1">
        <v>0</v>
      </c>
      <c r="AT299" s="1">
        <v>2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2</v>
      </c>
      <c r="BB299" s="1">
        <v>0</v>
      </c>
      <c r="BC299" s="1">
        <v>0</v>
      </c>
      <c r="BD299" s="1">
        <v>4</v>
      </c>
      <c r="BE299" s="1">
        <v>255</v>
      </c>
      <c r="BF299" s="1">
        <v>0</v>
      </c>
      <c r="BG299" s="1">
        <v>255</v>
      </c>
      <c r="BH299" s="1">
        <v>0</v>
      </c>
      <c r="BI299" s="1">
        <v>255</v>
      </c>
      <c r="BJ299" s="1">
        <v>255</v>
      </c>
      <c r="BK299" s="1">
        <v>0</v>
      </c>
      <c r="BL299" s="1">
        <v>0</v>
      </c>
      <c r="BM299" s="1" t="b">
        <v>0</v>
      </c>
      <c r="BN299" s="1" t="b">
        <v>0</v>
      </c>
      <c r="BO299" s="1" t="b">
        <v>0</v>
      </c>
      <c r="BP299" s="1" t="b">
        <v>0</v>
      </c>
      <c r="BQ299" s="1" t="b">
        <v>0</v>
      </c>
      <c r="BR299" s="1" t="b">
        <v>0</v>
      </c>
      <c r="BS299" s="1" t="b">
        <v>0</v>
      </c>
      <c r="BT299" s="1" t="b">
        <v>0</v>
      </c>
      <c r="BU299" s="1" t="s">
        <v>3515</v>
      </c>
      <c r="BV299" s="1" t="s">
        <v>3516</v>
      </c>
    </row>
    <row r="300" spans="1:74" ht="15.75" customHeight="1" x14ac:dyDescent="0.2">
      <c r="A300" s="1">
        <v>2500020</v>
      </c>
      <c r="B300" s="17" t="s">
        <v>3517</v>
      </c>
      <c r="C300" s="1">
        <v>0.4</v>
      </c>
      <c r="D300" s="1">
        <v>0.1</v>
      </c>
      <c r="E300" s="1">
        <v>0</v>
      </c>
      <c r="F300" s="1">
        <v>0</v>
      </c>
      <c r="G300" s="1">
        <v>0.95</v>
      </c>
      <c r="H300" s="1">
        <v>0.08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100</v>
      </c>
      <c r="O300" s="1">
        <v>120</v>
      </c>
      <c r="P300" s="1">
        <v>-1</v>
      </c>
      <c r="Q300" s="1">
        <v>-1</v>
      </c>
      <c r="R300" s="1">
        <v>110</v>
      </c>
      <c r="S300" s="1">
        <v>110</v>
      </c>
      <c r="T300" s="1">
        <v>-1</v>
      </c>
      <c r="U300" s="1">
        <v>-1</v>
      </c>
      <c r="V300" s="1">
        <v>0</v>
      </c>
      <c r="W300" s="1">
        <v>100</v>
      </c>
      <c r="X300" s="1">
        <v>100</v>
      </c>
      <c r="Y300" s="1">
        <v>100</v>
      </c>
      <c r="Z300" s="1">
        <v>100</v>
      </c>
      <c r="AA300" s="1">
        <v>100</v>
      </c>
      <c r="AB300" s="1">
        <v>100</v>
      </c>
      <c r="AC300" s="1">
        <v>100</v>
      </c>
      <c r="AD300" s="1">
        <v>100</v>
      </c>
      <c r="AE300" s="1">
        <v>100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40</v>
      </c>
      <c r="AP300" s="1">
        <v>0</v>
      </c>
      <c r="AQ300" s="1">
        <v>0</v>
      </c>
      <c r="AR300" s="1">
        <v>0</v>
      </c>
      <c r="AS300" s="1">
        <v>0</v>
      </c>
      <c r="AT300" s="1">
        <v>2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2</v>
      </c>
      <c r="BB300" s="1">
        <v>0</v>
      </c>
      <c r="BC300" s="1">
        <v>0</v>
      </c>
      <c r="BD300" s="1">
        <v>4</v>
      </c>
      <c r="BE300" s="1">
        <v>255</v>
      </c>
      <c r="BF300" s="1">
        <v>0</v>
      </c>
      <c r="BG300" s="1">
        <v>255</v>
      </c>
      <c r="BH300" s="1">
        <v>0</v>
      </c>
      <c r="BI300" s="1">
        <v>255</v>
      </c>
      <c r="BJ300" s="1">
        <v>255</v>
      </c>
      <c r="BK300" s="1">
        <v>0</v>
      </c>
      <c r="BL300" s="1">
        <v>0</v>
      </c>
      <c r="BM300" s="1" t="b">
        <v>0</v>
      </c>
      <c r="BN300" s="1" t="b">
        <v>0</v>
      </c>
      <c r="BO300" s="1" t="b">
        <v>0</v>
      </c>
      <c r="BP300" s="1" t="b">
        <v>0</v>
      </c>
      <c r="BQ300" s="1" t="b">
        <v>0</v>
      </c>
      <c r="BR300" s="1" t="b">
        <v>0</v>
      </c>
      <c r="BS300" s="1" t="b">
        <v>0</v>
      </c>
      <c r="BT300" s="1" t="b">
        <v>0</v>
      </c>
      <c r="BU300" s="1" t="s">
        <v>3517</v>
      </c>
      <c r="BV300" s="1" t="s">
        <v>3518</v>
      </c>
    </row>
    <row r="301" spans="1:74" ht="15.75" customHeight="1" x14ac:dyDescent="0.2">
      <c r="A301" s="1">
        <v>2500030</v>
      </c>
      <c r="B301" s="17" t="s">
        <v>3519</v>
      </c>
      <c r="C301" s="1">
        <v>0.8</v>
      </c>
      <c r="D301" s="1">
        <v>0</v>
      </c>
      <c r="E301" s="1">
        <v>0</v>
      </c>
      <c r="F301" s="1">
        <v>0</v>
      </c>
      <c r="G301" s="1">
        <v>1.2</v>
      </c>
      <c r="H301" s="1">
        <v>0.08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130</v>
      </c>
      <c r="O301" s="1">
        <v>-1</v>
      </c>
      <c r="P301" s="1">
        <v>-1</v>
      </c>
      <c r="Q301" s="1">
        <v>-1</v>
      </c>
      <c r="R301" s="1">
        <v>-1</v>
      </c>
      <c r="S301" s="1">
        <v>-1</v>
      </c>
      <c r="T301" s="1">
        <v>-1</v>
      </c>
      <c r="U301" s="1">
        <v>-1</v>
      </c>
      <c r="V301" s="1">
        <v>0</v>
      </c>
      <c r="W301" s="1">
        <v>145</v>
      </c>
      <c r="X301" s="1">
        <v>145</v>
      </c>
      <c r="Y301" s="1">
        <v>145</v>
      </c>
      <c r="Z301" s="1">
        <v>145</v>
      </c>
      <c r="AA301" s="1">
        <v>200</v>
      </c>
      <c r="AB301" s="1">
        <v>9900</v>
      </c>
      <c r="AC301" s="1">
        <v>100</v>
      </c>
      <c r="AD301" s="1">
        <v>100</v>
      </c>
      <c r="AE301" s="1">
        <v>100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40</v>
      </c>
      <c r="AP301" s="1">
        <v>0</v>
      </c>
      <c r="AQ301" s="1">
        <v>0</v>
      </c>
      <c r="AR301" s="1">
        <v>1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3</v>
      </c>
      <c r="BB301" s="1">
        <v>0</v>
      </c>
      <c r="BC301" s="1">
        <v>0</v>
      </c>
      <c r="BD301" s="1">
        <v>4</v>
      </c>
      <c r="BE301" s="1">
        <v>255</v>
      </c>
      <c r="BF301" s="1">
        <v>0</v>
      </c>
      <c r="BG301" s="1">
        <v>255</v>
      </c>
      <c r="BH301" s="1">
        <v>0</v>
      </c>
      <c r="BI301" s="1">
        <v>255</v>
      </c>
      <c r="BJ301" s="1">
        <v>255</v>
      </c>
      <c r="BK301" s="1">
        <v>0</v>
      </c>
      <c r="BL301" s="1">
        <v>1</v>
      </c>
      <c r="BM301" s="1" t="b">
        <v>0</v>
      </c>
      <c r="BN301" s="1" t="b">
        <v>0</v>
      </c>
      <c r="BO301" s="1" t="b">
        <v>0</v>
      </c>
      <c r="BP301" s="1" t="b">
        <v>0</v>
      </c>
      <c r="BQ301" s="1" t="b">
        <v>0</v>
      </c>
      <c r="BR301" s="1" t="b">
        <v>0</v>
      </c>
      <c r="BS301" s="1" t="b">
        <v>0</v>
      </c>
      <c r="BT301" s="1" t="b">
        <v>0</v>
      </c>
      <c r="BU301" s="1" t="s">
        <v>3519</v>
      </c>
      <c r="BV301" s="1" t="s">
        <v>3520</v>
      </c>
    </row>
    <row r="302" spans="1:74" ht="15.75" customHeight="1" x14ac:dyDescent="0.2">
      <c r="A302" s="1">
        <v>2500040</v>
      </c>
      <c r="B302" s="17" t="s">
        <v>3521</v>
      </c>
      <c r="C302" s="1">
        <v>1.2</v>
      </c>
      <c r="D302" s="1">
        <v>0</v>
      </c>
      <c r="E302" s="1">
        <v>0</v>
      </c>
      <c r="F302" s="1">
        <v>0</v>
      </c>
      <c r="G302" s="1">
        <v>1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130</v>
      </c>
      <c r="O302" s="1">
        <v>-1</v>
      </c>
      <c r="P302" s="1">
        <v>-1</v>
      </c>
      <c r="Q302" s="1">
        <v>-1</v>
      </c>
      <c r="R302" s="1">
        <v>-1</v>
      </c>
      <c r="S302" s="1">
        <v>-1</v>
      </c>
      <c r="T302" s="1">
        <v>-1</v>
      </c>
      <c r="U302" s="1">
        <v>-1</v>
      </c>
      <c r="V302" s="1">
        <v>0</v>
      </c>
      <c r="W302" s="1">
        <v>145</v>
      </c>
      <c r="X302" s="1">
        <v>145</v>
      </c>
      <c r="Y302" s="1">
        <v>145</v>
      </c>
      <c r="Z302" s="1">
        <v>145</v>
      </c>
      <c r="AA302" s="1">
        <v>200</v>
      </c>
      <c r="AB302" s="1">
        <v>9900</v>
      </c>
      <c r="AC302" s="1">
        <v>100</v>
      </c>
      <c r="AD302" s="1">
        <v>100</v>
      </c>
      <c r="AE302" s="1">
        <v>100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40</v>
      </c>
      <c r="AP302" s="1">
        <v>0</v>
      </c>
      <c r="AQ302" s="1">
        <v>0</v>
      </c>
      <c r="AR302" s="1">
        <v>1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6</v>
      </c>
      <c r="BB302" s="1">
        <v>0</v>
      </c>
      <c r="BC302" s="1">
        <v>0</v>
      </c>
      <c r="BD302" s="1">
        <v>4</v>
      </c>
      <c r="BE302" s="1">
        <v>255</v>
      </c>
      <c r="BF302" s="1">
        <v>0</v>
      </c>
      <c r="BG302" s="1">
        <v>255</v>
      </c>
      <c r="BH302" s="1">
        <v>0</v>
      </c>
      <c r="BI302" s="1">
        <v>255</v>
      </c>
      <c r="BJ302" s="1">
        <v>255</v>
      </c>
      <c r="BK302" s="1">
        <v>0</v>
      </c>
      <c r="BL302" s="1">
        <v>1</v>
      </c>
      <c r="BM302" s="1" t="b">
        <v>0</v>
      </c>
      <c r="BN302" s="1" t="b">
        <v>0</v>
      </c>
      <c r="BO302" s="1" t="b">
        <v>0</v>
      </c>
      <c r="BP302" s="1" t="b">
        <v>0</v>
      </c>
      <c r="BQ302" s="1" t="b">
        <v>0</v>
      </c>
      <c r="BR302" s="1" t="b">
        <v>0</v>
      </c>
      <c r="BS302" s="1" t="b">
        <v>0</v>
      </c>
      <c r="BT302" s="1" t="b">
        <v>0</v>
      </c>
      <c r="BU302" s="1" t="s">
        <v>3521</v>
      </c>
      <c r="BV302" s="1" t="s">
        <v>3522</v>
      </c>
    </row>
    <row r="303" spans="1:74" ht="15.75" customHeight="1" x14ac:dyDescent="0.2">
      <c r="A303" s="1">
        <v>2500050</v>
      </c>
      <c r="B303" s="17" t="s">
        <v>3523</v>
      </c>
      <c r="C303" s="1">
        <v>0.8</v>
      </c>
      <c r="D303" s="1">
        <v>0</v>
      </c>
      <c r="E303" s="1">
        <v>0</v>
      </c>
      <c r="F303" s="1">
        <v>0</v>
      </c>
      <c r="G303" s="1">
        <v>1.2</v>
      </c>
      <c r="H303" s="1">
        <v>0.08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130</v>
      </c>
      <c r="O303" s="1">
        <v>-1</v>
      </c>
      <c r="P303" s="1">
        <v>-1</v>
      </c>
      <c r="Q303" s="1">
        <v>-1</v>
      </c>
      <c r="R303" s="1">
        <v>-1</v>
      </c>
      <c r="S303" s="1">
        <v>-1</v>
      </c>
      <c r="T303" s="1">
        <v>-1</v>
      </c>
      <c r="U303" s="1">
        <v>-1</v>
      </c>
      <c r="V303" s="1">
        <v>0</v>
      </c>
      <c r="W303" s="1">
        <v>145</v>
      </c>
      <c r="X303" s="1">
        <v>145</v>
      </c>
      <c r="Y303" s="1">
        <v>145</v>
      </c>
      <c r="Z303" s="1">
        <v>145</v>
      </c>
      <c r="AA303" s="1">
        <v>200</v>
      </c>
      <c r="AB303" s="1">
        <v>9900</v>
      </c>
      <c r="AC303" s="1">
        <v>100</v>
      </c>
      <c r="AD303" s="1">
        <v>100</v>
      </c>
      <c r="AE303" s="1">
        <v>100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40</v>
      </c>
      <c r="AP303" s="1">
        <v>0</v>
      </c>
      <c r="AQ303" s="1">
        <v>0</v>
      </c>
      <c r="AR303" s="1">
        <v>1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3</v>
      </c>
      <c r="BB303" s="1">
        <v>0</v>
      </c>
      <c r="BC303" s="1">
        <v>0</v>
      </c>
      <c r="BD303" s="1">
        <v>4</v>
      </c>
      <c r="BE303" s="1">
        <v>255</v>
      </c>
      <c r="BF303" s="1">
        <v>0</v>
      </c>
      <c r="BG303" s="1">
        <v>255</v>
      </c>
      <c r="BH303" s="1">
        <v>0</v>
      </c>
      <c r="BI303" s="1">
        <v>255</v>
      </c>
      <c r="BJ303" s="1">
        <v>255</v>
      </c>
      <c r="BK303" s="1">
        <v>0</v>
      </c>
      <c r="BL303" s="1">
        <v>1</v>
      </c>
      <c r="BM303" s="1" t="b">
        <v>0</v>
      </c>
      <c r="BN303" s="1" t="b">
        <v>0</v>
      </c>
      <c r="BO303" s="1" t="b">
        <v>0</v>
      </c>
      <c r="BP303" s="1" t="b">
        <v>0</v>
      </c>
      <c r="BQ303" s="1" t="b">
        <v>0</v>
      </c>
      <c r="BR303" s="1" t="b">
        <v>0</v>
      </c>
      <c r="BS303" s="1" t="b">
        <v>0</v>
      </c>
      <c r="BT303" s="1" t="b">
        <v>0</v>
      </c>
      <c r="BU303" s="1" t="s">
        <v>3523</v>
      </c>
      <c r="BV303" s="1" t="s">
        <v>3524</v>
      </c>
    </row>
    <row r="304" spans="1:74" ht="15.75" customHeight="1" x14ac:dyDescent="0.2">
      <c r="A304" s="1">
        <v>2500100</v>
      </c>
      <c r="B304" s="17" t="s">
        <v>3525</v>
      </c>
      <c r="C304" s="1">
        <v>0.4</v>
      </c>
      <c r="D304" s="1">
        <v>0.1</v>
      </c>
      <c r="E304" s="1">
        <v>0</v>
      </c>
      <c r="F304" s="1">
        <v>0</v>
      </c>
      <c r="G304" s="1">
        <v>1.1000000000000001</v>
      </c>
      <c r="H304" s="1">
        <v>0.08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100</v>
      </c>
      <c r="O304" s="1">
        <v>110</v>
      </c>
      <c r="P304" s="1">
        <v>-1</v>
      </c>
      <c r="Q304" s="1">
        <v>-1</v>
      </c>
      <c r="R304" s="1">
        <v>110</v>
      </c>
      <c r="S304" s="1">
        <v>120</v>
      </c>
      <c r="T304" s="1">
        <v>-1</v>
      </c>
      <c r="U304" s="1">
        <v>-1</v>
      </c>
      <c r="V304" s="1">
        <v>0</v>
      </c>
      <c r="W304" s="1">
        <v>120</v>
      </c>
      <c r="X304" s="1">
        <v>120</v>
      </c>
      <c r="Y304" s="1">
        <v>120</v>
      </c>
      <c r="Z304" s="1">
        <v>120</v>
      </c>
      <c r="AA304" s="1">
        <v>200</v>
      </c>
      <c r="AB304" s="1">
        <v>100</v>
      </c>
      <c r="AC304" s="1">
        <v>100</v>
      </c>
      <c r="AD304" s="1">
        <v>100</v>
      </c>
      <c r="AE304" s="1">
        <v>150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40</v>
      </c>
      <c r="AP304" s="1">
        <v>0</v>
      </c>
      <c r="AQ304" s="1">
        <v>0</v>
      </c>
      <c r="AR304" s="1">
        <v>0</v>
      </c>
      <c r="AS304" s="1">
        <v>0</v>
      </c>
      <c r="AT304" s="1">
        <v>2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3</v>
      </c>
      <c r="BB304" s="1">
        <v>0</v>
      </c>
      <c r="BC304" s="1">
        <v>0</v>
      </c>
      <c r="BD304" s="1">
        <v>4</v>
      </c>
      <c r="BE304" s="1">
        <v>255</v>
      </c>
      <c r="BF304" s="1">
        <v>0</v>
      </c>
      <c r="BG304" s="1">
        <v>255</v>
      </c>
      <c r="BH304" s="1">
        <v>0</v>
      </c>
      <c r="BI304" s="1">
        <v>255</v>
      </c>
      <c r="BJ304" s="1">
        <v>255</v>
      </c>
      <c r="BK304" s="1">
        <v>0</v>
      </c>
      <c r="BL304" s="1">
        <v>0</v>
      </c>
      <c r="BM304" s="1" t="b">
        <v>0</v>
      </c>
      <c r="BN304" s="1" t="b">
        <v>0</v>
      </c>
      <c r="BO304" s="1" t="b">
        <v>0</v>
      </c>
      <c r="BP304" s="1" t="b">
        <v>0</v>
      </c>
      <c r="BQ304" s="1" t="b">
        <v>0</v>
      </c>
      <c r="BR304" s="1" t="b">
        <v>0</v>
      </c>
      <c r="BS304" s="1" t="b">
        <v>0</v>
      </c>
      <c r="BT304" s="1" t="b">
        <v>0</v>
      </c>
      <c r="BU304" s="1" t="s">
        <v>3525</v>
      </c>
      <c r="BV304" s="1" t="s">
        <v>3526</v>
      </c>
    </row>
    <row r="305" spans="1:74" ht="15.75" customHeight="1" x14ac:dyDescent="0.2">
      <c r="A305" s="1">
        <v>2500110</v>
      </c>
      <c r="B305" s="17" t="s">
        <v>3527</v>
      </c>
      <c r="C305" s="1">
        <v>0.4</v>
      </c>
      <c r="D305" s="1">
        <v>0.15</v>
      </c>
      <c r="E305" s="1">
        <v>0</v>
      </c>
      <c r="F305" s="1">
        <v>0</v>
      </c>
      <c r="G305" s="1">
        <v>1.2</v>
      </c>
      <c r="H305" s="1">
        <v>0.08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100</v>
      </c>
      <c r="O305" s="1">
        <v>110</v>
      </c>
      <c r="P305" s="1">
        <v>-1</v>
      </c>
      <c r="Q305" s="1">
        <v>-1</v>
      </c>
      <c r="R305" s="1">
        <v>110</v>
      </c>
      <c r="S305" s="1">
        <v>120</v>
      </c>
      <c r="T305" s="1">
        <v>-1</v>
      </c>
      <c r="U305" s="1">
        <v>-1</v>
      </c>
      <c r="V305" s="1">
        <v>0</v>
      </c>
      <c r="W305" s="1">
        <v>130</v>
      </c>
      <c r="X305" s="1">
        <v>130</v>
      </c>
      <c r="Y305" s="1">
        <v>130</v>
      </c>
      <c r="Z305" s="1">
        <v>130</v>
      </c>
      <c r="AA305" s="1">
        <v>200</v>
      </c>
      <c r="AB305" s="1">
        <v>100</v>
      </c>
      <c r="AC305" s="1">
        <v>100</v>
      </c>
      <c r="AD305" s="1">
        <v>100</v>
      </c>
      <c r="AE305" s="1">
        <v>150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40</v>
      </c>
      <c r="AP305" s="1">
        <v>0</v>
      </c>
      <c r="AQ305" s="1">
        <v>0</v>
      </c>
      <c r="AR305" s="1">
        <v>0</v>
      </c>
      <c r="AS305" s="1">
        <v>0</v>
      </c>
      <c r="AT305" s="1">
        <v>2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3</v>
      </c>
      <c r="BB305" s="1">
        <v>0</v>
      </c>
      <c r="BC305" s="1">
        <v>0</v>
      </c>
      <c r="BD305" s="1">
        <v>4</v>
      </c>
      <c r="BE305" s="1">
        <v>255</v>
      </c>
      <c r="BF305" s="1">
        <v>0</v>
      </c>
      <c r="BG305" s="1">
        <v>255</v>
      </c>
      <c r="BH305" s="1">
        <v>0</v>
      </c>
      <c r="BI305" s="1">
        <v>255</v>
      </c>
      <c r="BJ305" s="1">
        <v>255</v>
      </c>
      <c r="BK305" s="1">
        <v>0</v>
      </c>
      <c r="BL305" s="1">
        <v>0</v>
      </c>
      <c r="BM305" s="1" t="b">
        <v>0</v>
      </c>
      <c r="BN305" s="1" t="b">
        <v>0</v>
      </c>
      <c r="BO305" s="1" t="b">
        <v>0</v>
      </c>
      <c r="BP305" s="1" t="b">
        <v>0</v>
      </c>
      <c r="BQ305" s="1" t="b">
        <v>0</v>
      </c>
      <c r="BR305" s="1" t="b">
        <v>0</v>
      </c>
      <c r="BS305" s="1" t="b">
        <v>0</v>
      </c>
      <c r="BT305" s="1" t="b">
        <v>0</v>
      </c>
      <c r="BU305" s="1" t="s">
        <v>3527</v>
      </c>
      <c r="BV305" s="1" t="s">
        <v>3528</v>
      </c>
    </row>
    <row r="306" spans="1:74" ht="15.75" customHeight="1" x14ac:dyDescent="0.2">
      <c r="A306" s="1">
        <v>2500200</v>
      </c>
      <c r="B306" s="17" t="s">
        <v>3529</v>
      </c>
      <c r="C306" s="1">
        <v>0.4</v>
      </c>
      <c r="D306" s="1">
        <v>0.3</v>
      </c>
      <c r="E306" s="1">
        <v>0</v>
      </c>
      <c r="F306" s="1">
        <v>0</v>
      </c>
      <c r="G306" s="1">
        <v>0.9</v>
      </c>
      <c r="H306" s="1">
        <v>0.08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100</v>
      </c>
      <c r="O306" s="1">
        <v>120</v>
      </c>
      <c r="P306" s="1">
        <v>-1</v>
      </c>
      <c r="Q306" s="1">
        <v>-1</v>
      </c>
      <c r="R306" s="1">
        <v>110</v>
      </c>
      <c r="S306" s="1">
        <v>-1</v>
      </c>
      <c r="T306" s="1">
        <v>-1</v>
      </c>
      <c r="U306" s="1">
        <v>-1</v>
      </c>
      <c r="V306" s="1">
        <v>0</v>
      </c>
      <c r="W306" s="1">
        <v>120</v>
      </c>
      <c r="X306" s="1">
        <v>120</v>
      </c>
      <c r="Y306" s="1">
        <v>120</v>
      </c>
      <c r="Z306" s="1">
        <v>120</v>
      </c>
      <c r="AA306" s="1">
        <v>200</v>
      </c>
      <c r="AB306" s="1">
        <v>300</v>
      </c>
      <c r="AC306" s="1">
        <v>100</v>
      </c>
      <c r="AD306" s="1">
        <v>100</v>
      </c>
      <c r="AE306" s="1">
        <v>150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60</v>
      </c>
      <c r="AP306" s="1">
        <v>0</v>
      </c>
      <c r="AQ306" s="1">
        <v>0</v>
      </c>
      <c r="AR306" s="1">
        <v>0</v>
      </c>
      <c r="AS306" s="1">
        <v>0</v>
      </c>
      <c r="AT306" s="1">
        <v>2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2</v>
      </c>
      <c r="BB306" s="1">
        <v>0</v>
      </c>
      <c r="BC306" s="1">
        <v>0</v>
      </c>
      <c r="BD306" s="1">
        <v>4</v>
      </c>
      <c r="BE306" s="1">
        <v>255</v>
      </c>
      <c r="BF306" s="1">
        <v>0</v>
      </c>
      <c r="BG306" s="1">
        <v>255</v>
      </c>
      <c r="BH306" s="1">
        <v>0</v>
      </c>
      <c r="BI306" s="1">
        <v>255</v>
      </c>
      <c r="BJ306" s="1">
        <v>255</v>
      </c>
      <c r="BK306" s="1">
        <v>0</v>
      </c>
      <c r="BL306" s="1">
        <v>0</v>
      </c>
      <c r="BM306" s="1" t="b">
        <v>0</v>
      </c>
      <c r="BN306" s="1" t="b">
        <v>0</v>
      </c>
      <c r="BO306" s="1" t="b">
        <v>0</v>
      </c>
      <c r="BP306" s="1" t="b">
        <v>0</v>
      </c>
      <c r="BQ306" s="1" t="b">
        <v>0</v>
      </c>
      <c r="BR306" s="1" t="b">
        <v>0</v>
      </c>
      <c r="BS306" s="1" t="b">
        <v>0</v>
      </c>
      <c r="BT306" s="1" t="b">
        <v>0</v>
      </c>
      <c r="BU306" s="1" t="s">
        <v>3529</v>
      </c>
      <c r="BV306" s="1" t="s">
        <v>3530</v>
      </c>
    </row>
    <row r="307" spans="1:74" ht="15.75" customHeight="1" x14ac:dyDescent="0.2">
      <c r="A307" s="1">
        <v>2500210</v>
      </c>
      <c r="B307" s="17" t="s">
        <v>3531</v>
      </c>
      <c r="C307" s="1">
        <v>0.4</v>
      </c>
      <c r="D307" s="1">
        <v>0.15</v>
      </c>
      <c r="E307" s="1">
        <v>0</v>
      </c>
      <c r="F307" s="1">
        <v>0</v>
      </c>
      <c r="G307" s="1">
        <v>1</v>
      </c>
      <c r="H307" s="1">
        <v>0.08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100</v>
      </c>
      <c r="O307" s="1">
        <v>110</v>
      </c>
      <c r="P307" s="1">
        <v>-1</v>
      </c>
      <c r="Q307" s="1">
        <v>-1</v>
      </c>
      <c r="R307" s="1">
        <v>110</v>
      </c>
      <c r="S307" s="1">
        <v>120</v>
      </c>
      <c r="T307" s="1">
        <v>-1</v>
      </c>
      <c r="U307" s="1">
        <v>-1</v>
      </c>
      <c r="V307" s="1">
        <v>0</v>
      </c>
      <c r="W307" s="1">
        <v>120</v>
      </c>
      <c r="X307" s="1">
        <v>120</v>
      </c>
      <c r="Y307" s="1">
        <v>120</v>
      </c>
      <c r="Z307" s="1">
        <v>120</v>
      </c>
      <c r="AA307" s="1">
        <v>200</v>
      </c>
      <c r="AB307" s="1">
        <v>300</v>
      </c>
      <c r="AC307" s="1">
        <v>100</v>
      </c>
      <c r="AD307" s="1">
        <v>100</v>
      </c>
      <c r="AE307" s="1">
        <v>150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60</v>
      </c>
      <c r="AP307" s="1">
        <v>0</v>
      </c>
      <c r="AQ307" s="1">
        <v>0</v>
      </c>
      <c r="AR307" s="1">
        <v>0</v>
      </c>
      <c r="AS307" s="1">
        <v>0</v>
      </c>
      <c r="AT307" s="1">
        <v>2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2</v>
      </c>
      <c r="BB307" s="1">
        <v>0</v>
      </c>
      <c r="BC307" s="1">
        <v>0</v>
      </c>
      <c r="BD307" s="1">
        <v>4</v>
      </c>
      <c r="BE307" s="1">
        <v>255</v>
      </c>
      <c r="BF307" s="1">
        <v>0</v>
      </c>
      <c r="BG307" s="1">
        <v>255</v>
      </c>
      <c r="BH307" s="1">
        <v>0</v>
      </c>
      <c r="BI307" s="1">
        <v>255</v>
      </c>
      <c r="BJ307" s="1">
        <v>255</v>
      </c>
      <c r="BK307" s="1">
        <v>0</v>
      </c>
      <c r="BL307" s="1">
        <v>0</v>
      </c>
      <c r="BM307" s="1" t="b">
        <v>0</v>
      </c>
      <c r="BN307" s="1" t="b">
        <v>0</v>
      </c>
      <c r="BO307" s="1" t="b">
        <v>0</v>
      </c>
      <c r="BP307" s="1" t="b">
        <v>0</v>
      </c>
      <c r="BQ307" s="1" t="b">
        <v>0</v>
      </c>
      <c r="BR307" s="1" t="b">
        <v>0</v>
      </c>
      <c r="BS307" s="1" t="b">
        <v>0</v>
      </c>
      <c r="BT307" s="1" t="b">
        <v>0</v>
      </c>
      <c r="BU307" s="1" t="s">
        <v>3531</v>
      </c>
      <c r="BV307" s="1" t="s">
        <v>3532</v>
      </c>
    </row>
    <row r="308" spans="1:74" ht="15.75" customHeight="1" x14ac:dyDescent="0.2">
      <c r="A308" s="1">
        <v>2500220</v>
      </c>
      <c r="B308" s="17" t="s">
        <v>3533</v>
      </c>
      <c r="C308" s="1">
        <v>0.4</v>
      </c>
      <c r="D308" s="1">
        <v>0.3</v>
      </c>
      <c r="E308" s="1">
        <v>0</v>
      </c>
      <c r="F308" s="1">
        <v>0</v>
      </c>
      <c r="G308" s="1">
        <v>0.9</v>
      </c>
      <c r="H308" s="1">
        <v>0.08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100</v>
      </c>
      <c r="O308" s="1">
        <v>120</v>
      </c>
      <c r="P308" s="1">
        <v>-1</v>
      </c>
      <c r="Q308" s="1">
        <v>-1</v>
      </c>
      <c r="R308" s="1">
        <v>110</v>
      </c>
      <c r="S308" s="1">
        <v>-1</v>
      </c>
      <c r="T308" s="1">
        <v>-1</v>
      </c>
      <c r="U308" s="1">
        <v>-1</v>
      </c>
      <c r="V308" s="1">
        <v>0</v>
      </c>
      <c r="W308" s="1">
        <v>120</v>
      </c>
      <c r="X308" s="1">
        <v>120</v>
      </c>
      <c r="Y308" s="1">
        <v>120</v>
      </c>
      <c r="Z308" s="1">
        <v>120</v>
      </c>
      <c r="AA308" s="1">
        <v>200</v>
      </c>
      <c r="AB308" s="1">
        <v>300</v>
      </c>
      <c r="AC308" s="1">
        <v>100</v>
      </c>
      <c r="AD308" s="1">
        <v>100</v>
      </c>
      <c r="AE308" s="1">
        <v>150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60</v>
      </c>
      <c r="AP308" s="1">
        <v>0</v>
      </c>
      <c r="AQ308" s="1">
        <v>0</v>
      </c>
      <c r="AR308" s="1">
        <v>0</v>
      </c>
      <c r="AS308" s="1">
        <v>0</v>
      </c>
      <c r="AT308" s="1">
        <v>2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2</v>
      </c>
      <c r="BB308" s="1">
        <v>0</v>
      </c>
      <c r="BC308" s="1">
        <v>0</v>
      </c>
      <c r="BD308" s="1">
        <v>4</v>
      </c>
      <c r="BE308" s="1">
        <v>255</v>
      </c>
      <c r="BF308" s="1">
        <v>0</v>
      </c>
      <c r="BG308" s="1">
        <v>255</v>
      </c>
      <c r="BH308" s="1">
        <v>0</v>
      </c>
      <c r="BI308" s="1">
        <v>255</v>
      </c>
      <c r="BJ308" s="1">
        <v>255</v>
      </c>
      <c r="BK308" s="1">
        <v>0</v>
      </c>
      <c r="BL308" s="1">
        <v>0</v>
      </c>
      <c r="BM308" s="1" t="b">
        <v>0</v>
      </c>
      <c r="BN308" s="1" t="b">
        <v>0</v>
      </c>
      <c r="BO308" s="1" t="b">
        <v>0</v>
      </c>
      <c r="BP308" s="1" t="b">
        <v>0</v>
      </c>
      <c r="BQ308" s="1" t="b">
        <v>0</v>
      </c>
      <c r="BR308" s="1" t="b">
        <v>0</v>
      </c>
      <c r="BS308" s="1" t="b">
        <v>0</v>
      </c>
      <c r="BT308" s="1" t="b">
        <v>0</v>
      </c>
      <c r="BU308" s="1" t="s">
        <v>3533</v>
      </c>
      <c r="BV308" s="1" t="s">
        <v>3534</v>
      </c>
    </row>
    <row r="309" spans="1:74" ht="15.75" customHeight="1" x14ac:dyDescent="0.2">
      <c r="A309" s="1">
        <v>2500230</v>
      </c>
      <c r="B309" s="17" t="s">
        <v>3535</v>
      </c>
      <c r="C309" s="1">
        <v>0.8</v>
      </c>
      <c r="D309" s="1">
        <v>0</v>
      </c>
      <c r="E309" s="1">
        <v>0</v>
      </c>
      <c r="F309" s="1">
        <v>0</v>
      </c>
      <c r="G309" s="1">
        <v>1.2</v>
      </c>
      <c r="H309" s="1">
        <v>0.08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130</v>
      </c>
      <c r="O309" s="1">
        <v>-1</v>
      </c>
      <c r="P309" s="1">
        <v>-1</v>
      </c>
      <c r="Q309" s="1">
        <v>-1</v>
      </c>
      <c r="R309" s="1">
        <v>-1</v>
      </c>
      <c r="S309" s="1">
        <v>-1</v>
      </c>
      <c r="T309" s="1">
        <v>-1</v>
      </c>
      <c r="U309" s="1">
        <v>-1</v>
      </c>
      <c r="V309" s="1">
        <v>0</v>
      </c>
      <c r="W309" s="1">
        <v>155</v>
      </c>
      <c r="X309" s="1">
        <v>155</v>
      </c>
      <c r="Y309" s="1">
        <v>155</v>
      </c>
      <c r="Z309" s="1">
        <v>155</v>
      </c>
      <c r="AA309" s="1">
        <v>200</v>
      </c>
      <c r="AB309" s="1">
        <v>9900</v>
      </c>
      <c r="AC309" s="1">
        <v>100</v>
      </c>
      <c r="AD309" s="1">
        <v>100</v>
      </c>
      <c r="AE309" s="1">
        <v>150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60</v>
      </c>
      <c r="AP309" s="1">
        <v>0</v>
      </c>
      <c r="AQ309" s="1">
        <v>0</v>
      </c>
      <c r="AR309" s="1">
        <v>1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3</v>
      </c>
      <c r="BB309" s="1">
        <v>0</v>
      </c>
      <c r="BC309" s="1">
        <v>0</v>
      </c>
      <c r="BD309" s="1">
        <v>4</v>
      </c>
      <c r="BE309" s="1">
        <v>255</v>
      </c>
      <c r="BF309" s="1">
        <v>0</v>
      </c>
      <c r="BG309" s="1">
        <v>255</v>
      </c>
      <c r="BH309" s="1">
        <v>0</v>
      </c>
      <c r="BI309" s="1">
        <v>255</v>
      </c>
      <c r="BJ309" s="1">
        <v>255</v>
      </c>
      <c r="BK309" s="1">
        <v>0</v>
      </c>
      <c r="BL309" s="1">
        <v>1</v>
      </c>
      <c r="BM309" s="1" t="b">
        <v>0</v>
      </c>
      <c r="BN309" s="1" t="b">
        <v>0</v>
      </c>
      <c r="BO309" s="1" t="b">
        <v>0</v>
      </c>
      <c r="BP309" s="1" t="b">
        <v>0</v>
      </c>
      <c r="BQ309" s="1" t="b">
        <v>0</v>
      </c>
      <c r="BR309" s="1" t="b">
        <v>0</v>
      </c>
      <c r="BS309" s="1" t="b">
        <v>0</v>
      </c>
      <c r="BT309" s="1" t="b">
        <v>0</v>
      </c>
      <c r="BU309" s="1" t="s">
        <v>3535</v>
      </c>
      <c r="BV309" s="1" t="s">
        <v>3536</v>
      </c>
    </row>
    <row r="310" spans="1:74" ht="15.75" customHeight="1" x14ac:dyDescent="0.2">
      <c r="A310" s="1">
        <v>2500240</v>
      </c>
      <c r="B310" s="17" t="s">
        <v>3537</v>
      </c>
      <c r="C310" s="1">
        <v>1.2</v>
      </c>
      <c r="D310" s="1">
        <v>0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130</v>
      </c>
      <c r="O310" s="1">
        <v>-1</v>
      </c>
      <c r="P310" s="1">
        <v>-1</v>
      </c>
      <c r="Q310" s="1">
        <v>-1</v>
      </c>
      <c r="R310" s="1">
        <v>-1</v>
      </c>
      <c r="S310" s="1">
        <v>-1</v>
      </c>
      <c r="T310" s="1">
        <v>-1</v>
      </c>
      <c r="U310" s="1">
        <v>-1</v>
      </c>
      <c r="V310" s="1">
        <v>0</v>
      </c>
      <c r="W310" s="1">
        <v>155</v>
      </c>
      <c r="X310" s="1">
        <v>155</v>
      </c>
      <c r="Y310" s="1">
        <v>155</v>
      </c>
      <c r="Z310" s="1">
        <v>155</v>
      </c>
      <c r="AA310" s="1">
        <v>200</v>
      </c>
      <c r="AB310" s="1">
        <v>9900</v>
      </c>
      <c r="AC310" s="1">
        <v>100</v>
      </c>
      <c r="AD310" s="1">
        <v>100</v>
      </c>
      <c r="AE310" s="1">
        <v>150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60</v>
      </c>
      <c r="AP310" s="1">
        <v>0</v>
      </c>
      <c r="AQ310" s="1">
        <v>0</v>
      </c>
      <c r="AR310" s="1">
        <v>1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6</v>
      </c>
      <c r="BB310" s="1">
        <v>0</v>
      </c>
      <c r="BC310" s="1">
        <v>0</v>
      </c>
      <c r="BD310" s="1">
        <v>4</v>
      </c>
      <c r="BE310" s="1">
        <v>255</v>
      </c>
      <c r="BF310" s="1">
        <v>0</v>
      </c>
      <c r="BG310" s="1">
        <v>255</v>
      </c>
      <c r="BH310" s="1">
        <v>0</v>
      </c>
      <c r="BI310" s="1">
        <v>255</v>
      </c>
      <c r="BJ310" s="1">
        <v>255</v>
      </c>
      <c r="BK310" s="1">
        <v>0</v>
      </c>
      <c r="BL310" s="1">
        <v>1</v>
      </c>
      <c r="BM310" s="1" t="b">
        <v>0</v>
      </c>
      <c r="BN310" s="1" t="b">
        <v>0</v>
      </c>
      <c r="BO310" s="1" t="b">
        <v>0</v>
      </c>
      <c r="BP310" s="1" t="b">
        <v>0</v>
      </c>
      <c r="BQ310" s="1" t="b">
        <v>0</v>
      </c>
      <c r="BR310" s="1" t="b">
        <v>0</v>
      </c>
      <c r="BS310" s="1" t="b">
        <v>0</v>
      </c>
      <c r="BT310" s="1" t="b">
        <v>0</v>
      </c>
      <c r="BU310" s="1" t="s">
        <v>3537</v>
      </c>
      <c r="BV310" s="1" t="s">
        <v>3538</v>
      </c>
    </row>
    <row r="311" spans="1:74" ht="15.75" customHeight="1" x14ac:dyDescent="0.2">
      <c r="A311" s="1">
        <v>2500250</v>
      </c>
      <c r="B311" s="17" t="s">
        <v>3539</v>
      </c>
      <c r="C311" s="1">
        <v>0.8</v>
      </c>
      <c r="D311" s="1">
        <v>0</v>
      </c>
      <c r="E311" s="1">
        <v>0</v>
      </c>
      <c r="F311" s="1">
        <v>0</v>
      </c>
      <c r="G311" s="1">
        <v>1.2</v>
      </c>
      <c r="H311" s="1">
        <v>0.08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130</v>
      </c>
      <c r="O311" s="1">
        <v>-1</v>
      </c>
      <c r="P311" s="1">
        <v>-1</v>
      </c>
      <c r="Q311" s="1">
        <v>-1</v>
      </c>
      <c r="R311" s="1">
        <v>-1</v>
      </c>
      <c r="S311" s="1">
        <v>-1</v>
      </c>
      <c r="T311" s="1">
        <v>-1</v>
      </c>
      <c r="U311" s="1">
        <v>-1</v>
      </c>
      <c r="V311" s="1">
        <v>0</v>
      </c>
      <c r="W311" s="1">
        <v>155</v>
      </c>
      <c r="X311" s="1">
        <v>155</v>
      </c>
      <c r="Y311" s="1">
        <v>155</v>
      </c>
      <c r="Z311" s="1">
        <v>155</v>
      </c>
      <c r="AA311" s="1">
        <v>200</v>
      </c>
      <c r="AB311" s="1">
        <v>9900</v>
      </c>
      <c r="AC311" s="1">
        <v>100</v>
      </c>
      <c r="AD311" s="1">
        <v>100</v>
      </c>
      <c r="AE311" s="1">
        <v>150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60</v>
      </c>
      <c r="AP311" s="1">
        <v>0</v>
      </c>
      <c r="AQ311" s="1">
        <v>0</v>
      </c>
      <c r="AR311" s="1">
        <v>1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3</v>
      </c>
      <c r="BB311" s="1">
        <v>0</v>
      </c>
      <c r="BC311" s="1">
        <v>0</v>
      </c>
      <c r="BD311" s="1">
        <v>4</v>
      </c>
      <c r="BE311" s="1">
        <v>255</v>
      </c>
      <c r="BF311" s="1">
        <v>0</v>
      </c>
      <c r="BG311" s="1">
        <v>255</v>
      </c>
      <c r="BH311" s="1">
        <v>0</v>
      </c>
      <c r="BI311" s="1">
        <v>255</v>
      </c>
      <c r="BJ311" s="1">
        <v>255</v>
      </c>
      <c r="BK311" s="1">
        <v>0</v>
      </c>
      <c r="BL311" s="1">
        <v>1</v>
      </c>
      <c r="BM311" s="1" t="b">
        <v>0</v>
      </c>
      <c r="BN311" s="1" t="b">
        <v>0</v>
      </c>
      <c r="BO311" s="1" t="b">
        <v>0</v>
      </c>
      <c r="BP311" s="1" t="b">
        <v>0</v>
      </c>
      <c r="BQ311" s="1" t="b">
        <v>0</v>
      </c>
      <c r="BR311" s="1" t="b">
        <v>0</v>
      </c>
      <c r="BS311" s="1" t="b">
        <v>0</v>
      </c>
      <c r="BT311" s="1" t="b">
        <v>0</v>
      </c>
      <c r="BU311" s="1" t="s">
        <v>3539</v>
      </c>
      <c r="BV311" s="1" t="s">
        <v>3540</v>
      </c>
    </row>
    <row r="312" spans="1:74" ht="15.75" customHeight="1" x14ac:dyDescent="0.2">
      <c r="A312" s="1">
        <v>2500300</v>
      </c>
      <c r="B312" s="17" t="s">
        <v>3541</v>
      </c>
      <c r="C312" s="1">
        <v>0.4</v>
      </c>
      <c r="D312" s="1">
        <v>0.38</v>
      </c>
      <c r="E312" s="1">
        <v>0</v>
      </c>
      <c r="F312" s="1">
        <v>0</v>
      </c>
      <c r="G312" s="1">
        <v>1.25</v>
      </c>
      <c r="H312" s="1">
        <v>0.08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100</v>
      </c>
      <c r="O312" s="1">
        <v>120</v>
      </c>
      <c r="P312" s="1">
        <v>-1</v>
      </c>
      <c r="Q312" s="1">
        <v>-1</v>
      </c>
      <c r="R312" s="1">
        <v>110</v>
      </c>
      <c r="S312" s="1">
        <v>-1</v>
      </c>
      <c r="T312" s="1">
        <v>-1</v>
      </c>
      <c r="U312" s="1">
        <v>-1</v>
      </c>
      <c r="V312" s="1">
        <v>0</v>
      </c>
      <c r="W312" s="1">
        <v>138</v>
      </c>
      <c r="X312" s="1">
        <v>138</v>
      </c>
      <c r="Y312" s="1">
        <v>138</v>
      </c>
      <c r="Z312" s="1">
        <v>138</v>
      </c>
      <c r="AA312" s="1">
        <v>200</v>
      </c>
      <c r="AB312" s="1">
        <v>300</v>
      </c>
      <c r="AC312" s="1">
        <v>100</v>
      </c>
      <c r="AD312" s="1">
        <v>100</v>
      </c>
      <c r="AE312" s="1">
        <v>150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60</v>
      </c>
      <c r="AP312" s="1">
        <v>0</v>
      </c>
      <c r="AQ312" s="1">
        <v>0</v>
      </c>
      <c r="AR312" s="1">
        <v>0</v>
      </c>
      <c r="AS312" s="1">
        <v>0</v>
      </c>
      <c r="AT312" s="1">
        <v>2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3</v>
      </c>
      <c r="BB312" s="1">
        <v>0</v>
      </c>
      <c r="BC312" s="1">
        <v>0</v>
      </c>
      <c r="BD312" s="1">
        <v>4</v>
      </c>
      <c r="BE312" s="1">
        <v>255</v>
      </c>
      <c r="BF312" s="1">
        <v>0</v>
      </c>
      <c r="BG312" s="1">
        <v>255</v>
      </c>
      <c r="BH312" s="1">
        <v>0</v>
      </c>
      <c r="BI312" s="1">
        <v>255</v>
      </c>
      <c r="BJ312" s="1">
        <v>255</v>
      </c>
      <c r="BK312" s="1">
        <v>0</v>
      </c>
      <c r="BL312" s="1">
        <v>0</v>
      </c>
      <c r="BM312" s="1" t="b">
        <v>0</v>
      </c>
      <c r="BN312" s="1" t="b">
        <v>0</v>
      </c>
      <c r="BO312" s="1" t="b">
        <v>0</v>
      </c>
      <c r="BP312" s="1" t="b">
        <v>0</v>
      </c>
      <c r="BQ312" s="1" t="b">
        <v>0</v>
      </c>
      <c r="BR312" s="1" t="b">
        <v>0</v>
      </c>
      <c r="BS312" s="1" t="b">
        <v>0</v>
      </c>
      <c r="BT312" s="1" t="b">
        <v>0</v>
      </c>
      <c r="BU312" s="1" t="s">
        <v>3541</v>
      </c>
      <c r="BV312" s="1" t="s">
        <v>3542</v>
      </c>
    </row>
    <row r="313" spans="1:74" ht="15.75" customHeight="1" x14ac:dyDescent="0.2">
      <c r="A313" s="1">
        <v>2500310</v>
      </c>
      <c r="B313" s="17" t="s">
        <v>3543</v>
      </c>
      <c r="C313" s="1">
        <v>0.4</v>
      </c>
      <c r="D313" s="1">
        <v>0.38</v>
      </c>
      <c r="E313" s="1">
        <v>0</v>
      </c>
      <c r="F313" s="1">
        <v>0</v>
      </c>
      <c r="G313" s="1">
        <v>1.3</v>
      </c>
      <c r="H313" s="1">
        <v>0.08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100</v>
      </c>
      <c r="O313" s="1">
        <v>120</v>
      </c>
      <c r="P313" s="1">
        <v>-1</v>
      </c>
      <c r="Q313" s="1">
        <v>-1</v>
      </c>
      <c r="R313" s="1">
        <v>110</v>
      </c>
      <c r="S313" s="1">
        <v>-1</v>
      </c>
      <c r="T313" s="1">
        <v>-1</v>
      </c>
      <c r="U313" s="1">
        <v>-1</v>
      </c>
      <c r="V313" s="1">
        <v>0</v>
      </c>
      <c r="W313" s="1">
        <v>138</v>
      </c>
      <c r="X313" s="1">
        <v>138</v>
      </c>
      <c r="Y313" s="1">
        <v>138</v>
      </c>
      <c r="Z313" s="1">
        <v>138</v>
      </c>
      <c r="AA313" s="1">
        <v>200</v>
      </c>
      <c r="AB313" s="1">
        <v>300</v>
      </c>
      <c r="AC313" s="1">
        <v>100</v>
      </c>
      <c r="AD313" s="1">
        <v>100</v>
      </c>
      <c r="AE313" s="1">
        <v>150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60</v>
      </c>
      <c r="AP313" s="1">
        <v>0</v>
      </c>
      <c r="AQ313" s="1">
        <v>0</v>
      </c>
      <c r="AR313" s="1">
        <v>0</v>
      </c>
      <c r="AS313" s="1">
        <v>0</v>
      </c>
      <c r="AT313" s="1">
        <v>2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3</v>
      </c>
      <c r="BB313" s="1">
        <v>0</v>
      </c>
      <c r="BC313" s="1">
        <v>0</v>
      </c>
      <c r="BD313" s="1">
        <v>4</v>
      </c>
      <c r="BE313" s="1">
        <v>255</v>
      </c>
      <c r="BF313" s="1">
        <v>0</v>
      </c>
      <c r="BG313" s="1">
        <v>255</v>
      </c>
      <c r="BH313" s="1">
        <v>0</v>
      </c>
      <c r="BI313" s="1">
        <v>255</v>
      </c>
      <c r="BJ313" s="1">
        <v>255</v>
      </c>
      <c r="BK313" s="1">
        <v>0</v>
      </c>
      <c r="BL313" s="1">
        <v>0</v>
      </c>
      <c r="BM313" s="1" t="b">
        <v>0</v>
      </c>
      <c r="BN313" s="1" t="b">
        <v>0</v>
      </c>
      <c r="BO313" s="1" t="b">
        <v>0</v>
      </c>
      <c r="BP313" s="1" t="b">
        <v>0</v>
      </c>
      <c r="BQ313" s="1" t="b">
        <v>0</v>
      </c>
      <c r="BR313" s="1" t="b">
        <v>0</v>
      </c>
      <c r="BS313" s="1" t="b">
        <v>0</v>
      </c>
      <c r="BT313" s="1" t="b">
        <v>0</v>
      </c>
      <c r="BU313" s="1" t="s">
        <v>3543</v>
      </c>
      <c r="BV313" s="1" t="s">
        <v>3544</v>
      </c>
    </row>
    <row r="314" spans="1:74" ht="15.75" customHeight="1" x14ac:dyDescent="0.2">
      <c r="A314" s="1">
        <v>2500400</v>
      </c>
      <c r="B314" s="17" t="s">
        <v>3545</v>
      </c>
      <c r="C314" s="1">
        <v>0.4</v>
      </c>
      <c r="D314" s="1">
        <v>0.1</v>
      </c>
      <c r="E314" s="1">
        <v>0</v>
      </c>
      <c r="F314" s="1">
        <v>0</v>
      </c>
      <c r="G314" s="1">
        <v>1.25</v>
      </c>
      <c r="H314" s="1">
        <v>0.08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100</v>
      </c>
      <c r="O314" s="1">
        <v>110</v>
      </c>
      <c r="P314" s="1">
        <v>-1</v>
      </c>
      <c r="Q314" s="1">
        <v>-1</v>
      </c>
      <c r="R314" s="1">
        <v>110</v>
      </c>
      <c r="S314" s="1">
        <v>130</v>
      </c>
      <c r="T314" s="1">
        <v>-1</v>
      </c>
      <c r="U314" s="1">
        <v>-1</v>
      </c>
      <c r="V314" s="1">
        <v>0</v>
      </c>
      <c r="W314" s="1">
        <v>100</v>
      </c>
      <c r="X314" s="1">
        <v>100</v>
      </c>
      <c r="Y314" s="1">
        <v>100</v>
      </c>
      <c r="Z314" s="1">
        <v>100</v>
      </c>
      <c r="AA314" s="1">
        <v>100</v>
      </c>
      <c r="AB314" s="1">
        <v>100</v>
      </c>
      <c r="AC314" s="1">
        <v>100</v>
      </c>
      <c r="AD314" s="1">
        <v>100</v>
      </c>
      <c r="AE314" s="1">
        <v>100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40</v>
      </c>
      <c r="AP314" s="1">
        <v>0</v>
      </c>
      <c r="AQ314" s="1">
        <v>0</v>
      </c>
      <c r="AR314" s="1">
        <v>0</v>
      </c>
      <c r="AS314" s="1">
        <v>0</v>
      </c>
      <c r="AT314" s="1">
        <v>2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2</v>
      </c>
      <c r="BB314" s="1">
        <v>0</v>
      </c>
      <c r="BC314" s="1">
        <v>0</v>
      </c>
      <c r="BD314" s="1">
        <v>4</v>
      </c>
      <c r="BE314" s="1">
        <v>255</v>
      </c>
      <c r="BF314" s="1">
        <v>0</v>
      </c>
      <c r="BG314" s="1">
        <v>255</v>
      </c>
      <c r="BH314" s="1">
        <v>0</v>
      </c>
      <c r="BI314" s="1">
        <v>255</v>
      </c>
      <c r="BJ314" s="1">
        <v>255</v>
      </c>
      <c r="BK314" s="1">
        <v>0</v>
      </c>
      <c r="BL314" s="1">
        <v>0</v>
      </c>
      <c r="BM314" s="1" t="b">
        <v>0</v>
      </c>
      <c r="BN314" s="1" t="b">
        <v>0</v>
      </c>
      <c r="BO314" s="1" t="b">
        <v>0</v>
      </c>
      <c r="BP314" s="1" t="b">
        <v>0</v>
      </c>
      <c r="BQ314" s="1" t="b">
        <v>0</v>
      </c>
      <c r="BR314" s="1" t="b">
        <v>0</v>
      </c>
      <c r="BS314" s="1" t="b">
        <v>0</v>
      </c>
      <c r="BT314" s="1" t="b">
        <v>0</v>
      </c>
      <c r="BU314" s="1" t="s">
        <v>3545</v>
      </c>
      <c r="BV314" s="1" t="s">
        <v>3546</v>
      </c>
    </row>
    <row r="315" spans="1:74" ht="15.75" customHeight="1" x14ac:dyDescent="0.2">
      <c r="A315" s="1">
        <v>2500410</v>
      </c>
      <c r="B315" s="17" t="s">
        <v>3547</v>
      </c>
      <c r="C315" s="1">
        <v>0.5</v>
      </c>
      <c r="D315" s="1">
        <v>0</v>
      </c>
      <c r="E315" s="1">
        <v>0</v>
      </c>
      <c r="F315" s="1">
        <v>0</v>
      </c>
      <c r="G315" s="1">
        <v>1.47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5</v>
      </c>
      <c r="O315" s="1">
        <v>-1</v>
      </c>
      <c r="P315" s="1">
        <v>-1</v>
      </c>
      <c r="Q315" s="1">
        <v>-1</v>
      </c>
      <c r="R315" s="1">
        <v>-1</v>
      </c>
      <c r="S315" s="1">
        <v>-1</v>
      </c>
      <c r="T315" s="1">
        <v>-1</v>
      </c>
      <c r="U315" s="1">
        <v>-1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200</v>
      </c>
      <c r="AB315" s="1">
        <v>500</v>
      </c>
      <c r="AC315" s="1">
        <v>100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10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5</v>
      </c>
      <c r="BB315" s="1">
        <v>0</v>
      </c>
      <c r="BC315" s="1">
        <v>0</v>
      </c>
      <c r="BD315" s="1">
        <v>4</v>
      </c>
      <c r="BE315" s="1">
        <v>1</v>
      </c>
      <c r="BF315" s="1">
        <v>1</v>
      </c>
      <c r="BG315" s="1">
        <v>3</v>
      </c>
      <c r="BH315" s="1">
        <v>0</v>
      </c>
      <c r="BI315" s="1">
        <v>255</v>
      </c>
      <c r="BJ315" s="1">
        <v>255</v>
      </c>
      <c r="BK315" s="1">
        <v>1</v>
      </c>
      <c r="BL315" s="1">
        <v>0</v>
      </c>
      <c r="BM315" s="1" t="b">
        <v>0</v>
      </c>
      <c r="BN315" s="1" t="b">
        <v>0</v>
      </c>
      <c r="BO315" s="1" t="b">
        <v>1</v>
      </c>
      <c r="BP315" s="1" t="b">
        <v>0</v>
      </c>
      <c r="BQ315" s="1" t="b">
        <v>0</v>
      </c>
      <c r="BR315" s="1" t="b">
        <v>0</v>
      </c>
      <c r="BS315" s="1" t="b">
        <v>0</v>
      </c>
      <c r="BT315" s="1" t="b">
        <v>0</v>
      </c>
      <c r="BU315" s="1" t="s">
        <v>3547</v>
      </c>
      <c r="BV315" s="1" t="s">
        <v>3548</v>
      </c>
    </row>
    <row r="316" spans="1:74" ht="15.75" customHeight="1" x14ac:dyDescent="0.2">
      <c r="A316" s="1">
        <v>2500420</v>
      </c>
      <c r="B316" s="17" t="s">
        <v>3549</v>
      </c>
      <c r="C316" s="1">
        <v>0.5</v>
      </c>
      <c r="D316" s="1">
        <v>0</v>
      </c>
      <c r="E316" s="1">
        <v>0</v>
      </c>
      <c r="F316" s="1">
        <v>0</v>
      </c>
      <c r="G316" s="1">
        <v>1.47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5</v>
      </c>
      <c r="O316" s="1">
        <v>-1</v>
      </c>
      <c r="P316" s="1">
        <v>-1</v>
      </c>
      <c r="Q316" s="1">
        <v>-1</v>
      </c>
      <c r="R316" s="1">
        <v>-1</v>
      </c>
      <c r="S316" s="1">
        <v>-1</v>
      </c>
      <c r="T316" s="1">
        <v>-1</v>
      </c>
      <c r="U316" s="1">
        <v>-1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200</v>
      </c>
      <c r="AB316" s="1">
        <v>500</v>
      </c>
      <c r="AC316" s="1">
        <v>100</v>
      </c>
      <c r="AD316" s="1">
        <v>100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10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5</v>
      </c>
      <c r="BB316" s="1">
        <v>0</v>
      </c>
      <c r="BC316" s="1">
        <v>0</v>
      </c>
      <c r="BD316" s="1">
        <v>4</v>
      </c>
      <c r="BE316" s="1">
        <v>1</v>
      </c>
      <c r="BF316" s="1">
        <v>1</v>
      </c>
      <c r="BG316" s="1">
        <v>3</v>
      </c>
      <c r="BH316" s="1">
        <v>0</v>
      </c>
      <c r="BI316" s="1">
        <v>255</v>
      </c>
      <c r="BJ316" s="1">
        <v>255</v>
      </c>
      <c r="BK316" s="1">
        <v>1</v>
      </c>
      <c r="BL316" s="1">
        <v>0</v>
      </c>
      <c r="BM316" s="1" t="b">
        <v>0</v>
      </c>
      <c r="BN316" s="1" t="b">
        <v>0</v>
      </c>
      <c r="BO316" s="1" t="b">
        <v>1</v>
      </c>
      <c r="BP316" s="1" t="b">
        <v>0</v>
      </c>
      <c r="BQ316" s="1" t="b">
        <v>0</v>
      </c>
      <c r="BR316" s="1" t="b">
        <v>0</v>
      </c>
      <c r="BS316" s="1" t="b">
        <v>0</v>
      </c>
      <c r="BT316" s="1" t="b">
        <v>0</v>
      </c>
      <c r="BU316" s="1" t="s">
        <v>3549</v>
      </c>
      <c r="BV316" s="1" t="s">
        <v>3550</v>
      </c>
    </row>
    <row r="317" spans="1:74" ht="15.75" customHeight="1" x14ac:dyDescent="0.2">
      <c r="A317" s="1">
        <v>2500430</v>
      </c>
      <c r="B317" s="17" t="s">
        <v>3551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-1</v>
      </c>
      <c r="O317" s="1">
        <v>-1</v>
      </c>
      <c r="P317" s="1">
        <v>-1</v>
      </c>
      <c r="Q317" s="1">
        <v>-1</v>
      </c>
      <c r="R317" s="1">
        <v>-1</v>
      </c>
      <c r="S317" s="1">
        <v>-1</v>
      </c>
      <c r="T317" s="1">
        <v>-1</v>
      </c>
      <c r="U317" s="1">
        <v>-1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100</v>
      </c>
      <c r="AC317" s="1">
        <v>100</v>
      </c>
      <c r="AD317" s="1">
        <v>100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4</v>
      </c>
      <c r="BE317" s="1">
        <v>1</v>
      </c>
      <c r="BF317" s="1">
        <v>0</v>
      </c>
      <c r="BG317" s="1">
        <v>255</v>
      </c>
      <c r="BH317" s="1">
        <v>0</v>
      </c>
      <c r="BI317" s="1">
        <v>255</v>
      </c>
      <c r="BJ317" s="1">
        <v>255</v>
      </c>
      <c r="BK317" s="1">
        <v>0</v>
      </c>
      <c r="BL317" s="1">
        <v>0</v>
      </c>
      <c r="BM317" s="1" t="b">
        <v>0</v>
      </c>
      <c r="BN317" s="1" t="b">
        <v>0</v>
      </c>
      <c r="BO317" s="1" t="b">
        <v>0</v>
      </c>
      <c r="BP317" s="1" t="b">
        <v>0</v>
      </c>
      <c r="BQ317" s="1" t="b">
        <v>0</v>
      </c>
      <c r="BR317" s="1" t="b">
        <v>0</v>
      </c>
      <c r="BS317" s="1" t="b">
        <v>0</v>
      </c>
      <c r="BT317" s="1" t="b">
        <v>0</v>
      </c>
      <c r="BU317" s="1" t="s">
        <v>3551</v>
      </c>
      <c r="BV317" s="1" t="s">
        <v>3552</v>
      </c>
    </row>
    <row r="318" spans="1:74" ht="15.75" customHeight="1" x14ac:dyDescent="0.2">
      <c r="A318" s="1">
        <v>2500440</v>
      </c>
      <c r="B318" s="17" t="s">
        <v>3553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-1</v>
      </c>
      <c r="O318" s="1">
        <v>-1</v>
      </c>
      <c r="P318" s="1">
        <v>-1</v>
      </c>
      <c r="Q318" s="1">
        <v>-1</v>
      </c>
      <c r="R318" s="1">
        <v>-1</v>
      </c>
      <c r="S318" s="1">
        <v>-1</v>
      </c>
      <c r="T318" s="1">
        <v>-1</v>
      </c>
      <c r="U318" s="1">
        <v>-1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100</v>
      </c>
      <c r="AC318" s="1">
        <v>100</v>
      </c>
      <c r="AD318" s="1">
        <v>100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4</v>
      </c>
      <c r="BE318" s="1">
        <v>1</v>
      </c>
      <c r="BF318" s="1">
        <v>0</v>
      </c>
      <c r="BG318" s="1">
        <v>255</v>
      </c>
      <c r="BH318" s="1">
        <v>0</v>
      </c>
      <c r="BI318" s="1">
        <v>255</v>
      </c>
      <c r="BJ318" s="1">
        <v>255</v>
      </c>
      <c r="BK318" s="1">
        <v>0</v>
      </c>
      <c r="BL318" s="1">
        <v>0</v>
      </c>
      <c r="BM318" s="1" t="b">
        <v>0</v>
      </c>
      <c r="BN318" s="1" t="b">
        <v>0</v>
      </c>
      <c r="BO318" s="1" t="b">
        <v>0</v>
      </c>
      <c r="BP318" s="1" t="b">
        <v>0</v>
      </c>
      <c r="BQ318" s="1" t="b">
        <v>0</v>
      </c>
      <c r="BR318" s="1" t="b">
        <v>0</v>
      </c>
      <c r="BS318" s="1" t="b">
        <v>0</v>
      </c>
      <c r="BT318" s="1" t="b">
        <v>0</v>
      </c>
      <c r="BU318" s="1" t="s">
        <v>3553</v>
      </c>
      <c r="BV318" s="1" t="s">
        <v>3554</v>
      </c>
    </row>
    <row r="319" spans="1:74" ht="15.75" customHeight="1" x14ac:dyDescent="0.2">
      <c r="A319" s="1">
        <v>2500450</v>
      </c>
      <c r="B319" s="17" t="s">
        <v>3555</v>
      </c>
      <c r="C319" s="1">
        <v>0.55000000000000004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131</v>
      </c>
      <c r="O319" s="1">
        <v>-1</v>
      </c>
      <c r="P319" s="1">
        <v>-1</v>
      </c>
      <c r="Q319" s="1">
        <v>-1</v>
      </c>
      <c r="R319" s="1">
        <v>-1</v>
      </c>
      <c r="S319" s="1">
        <v>-1</v>
      </c>
      <c r="T319" s="1">
        <v>-1</v>
      </c>
      <c r="U319" s="1">
        <v>-1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100</v>
      </c>
      <c r="AC319" s="1">
        <v>0</v>
      </c>
      <c r="AD319" s="1">
        <v>100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4</v>
      </c>
      <c r="BE319" s="1">
        <v>1</v>
      </c>
      <c r="BF319" s="1">
        <v>0</v>
      </c>
      <c r="BG319" s="1">
        <v>255</v>
      </c>
      <c r="BH319" s="1">
        <v>0</v>
      </c>
      <c r="BI319" s="1">
        <v>255</v>
      </c>
      <c r="BJ319" s="1">
        <v>255</v>
      </c>
      <c r="BK319" s="1">
        <v>1</v>
      </c>
      <c r="BL319" s="1">
        <v>0</v>
      </c>
      <c r="BM319" s="1" t="b">
        <v>0</v>
      </c>
      <c r="BN319" s="1" t="b">
        <v>0</v>
      </c>
      <c r="BO319" s="1" t="b">
        <v>0</v>
      </c>
      <c r="BP319" s="1" t="b">
        <v>0</v>
      </c>
      <c r="BQ319" s="1" t="b">
        <v>0</v>
      </c>
      <c r="BR319" s="1" t="b">
        <v>0</v>
      </c>
      <c r="BS319" s="1" t="b">
        <v>0</v>
      </c>
      <c r="BT319" s="1" t="b">
        <v>0</v>
      </c>
      <c r="BU319" s="1" t="s">
        <v>3555</v>
      </c>
      <c r="BV319" s="1" t="s">
        <v>3556</v>
      </c>
    </row>
    <row r="320" spans="1:74" ht="15.75" customHeight="1" x14ac:dyDescent="0.2">
      <c r="A320" s="1">
        <v>2500490</v>
      </c>
      <c r="B320" s="17" t="s">
        <v>3557</v>
      </c>
      <c r="C320" s="1">
        <v>0.4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100</v>
      </c>
      <c r="O320" s="1">
        <v>-1</v>
      </c>
      <c r="P320" s="1">
        <v>-1</v>
      </c>
      <c r="Q320" s="1">
        <v>-1</v>
      </c>
      <c r="R320" s="1">
        <v>110</v>
      </c>
      <c r="S320" s="1">
        <v>-1</v>
      </c>
      <c r="T320" s="1">
        <v>-1</v>
      </c>
      <c r="U320" s="1">
        <v>-1</v>
      </c>
      <c r="V320" s="1">
        <v>0</v>
      </c>
      <c r="W320" s="1">
        <v>400</v>
      </c>
      <c r="X320" s="1">
        <v>400</v>
      </c>
      <c r="Y320" s="1">
        <v>400</v>
      </c>
      <c r="Z320" s="1">
        <v>400</v>
      </c>
      <c r="AA320" s="1">
        <v>100</v>
      </c>
      <c r="AB320" s="1">
        <v>9900</v>
      </c>
      <c r="AC320" s="1">
        <v>100</v>
      </c>
      <c r="AD320" s="1">
        <v>100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40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3</v>
      </c>
      <c r="BE320" s="1">
        <v>255</v>
      </c>
      <c r="BF320" s="1">
        <v>2</v>
      </c>
      <c r="BG320" s="1">
        <v>255</v>
      </c>
      <c r="BH320" s="1">
        <v>0</v>
      </c>
      <c r="BI320" s="1">
        <v>255</v>
      </c>
      <c r="BJ320" s="1">
        <v>255</v>
      </c>
      <c r="BK320" s="1">
        <v>0</v>
      </c>
      <c r="BL320" s="1">
        <v>2</v>
      </c>
      <c r="BM320" s="1" t="b">
        <v>0</v>
      </c>
      <c r="BN320" s="1" t="b">
        <v>0</v>
      </c>
      <c r="BO320" s="1" t="b">
        <v>0</v>
      </c>
      <c r="BP320" s="1" t="b">
        <v>0</v>
      </c>
      <c r="BQ320" s="1" t="b">
        <v>0</v>
      </c>
      <c r="BR320" s="1" t="b">
        <v>0</v>
      </c>
      <c r="BS320" s="1" t="b">
        <v>0</v>
      </c>
      <c r="BT320" s="1" t="b">
        <v>0</v>
      </c>
      <c r="BU320" s="1" t="s">
        <v>3557</v>
      </c>
      <c r="BV320" s="1" t="s">
        <v>3558</v>
      </c>
    </row>
    <row r="321" spans="1:74" ht="15.75" customHeight="1" x14ac:dyDescent="0.2">
      <c r="A321" s="1">
        <v>2500500</v>
      </c>
      <c r="B321" s="17" t="s">
        <v>3559</v>
      </c>
      <c r="C321" s="1">
        <v>0.4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100</v>
      </c>
      <c r="O321" s="1">
        <v>-1</v>
      </c>
      <c r="P321" s="1">
        <v>-1</v>
      </c>
      <c r="Q321" s="1">
        <v>-1</v>
      </c>
      <c r="R321" s="1">
        <v>110</v>
      </c>
      <c r="S321" s="1">
        <v>-1</v>
      </c>
      <c r="T321" s="1">
        <v>-1</v>
      </c>
      <c r="U321" s="1">
        <v>-1</v>
      </c>
      <c r="V321" s="1">
        <v>0</v>
      </c>
      <c r="W321" s="1">
        <v>200</v>
      </c>
      <c r="X321" s="1">
        <v>200</v>
      </c>
      <c r="Y321" s="1">
        <v>200</v>
      </c>
      <c r="Z321" s="1">
        <v>200</v>
      </c>
      <c r="AA321" s="1">
        <v>100</v>
      </c>
      <c r="AB321" s="1">
        <v>9900</v>
      </c>
      <c r="AC321" s="1">
        <v>100</v>
      </c>
      <c r="AD321" s="1">
        <v>100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40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3</v>
      </c>
      <c r="BE321" s="1">
        <v>255</v>
      </c>
      <c r="BF321" s="1">
        <v>2</v>
      </c>
      <c r="BG321" s="1">
        <v>255</v>
      </c>
      <c r="BH321" s="1">
        <v>0</v>
      </c>
      <c r="BI321" s="1">
        <v>255</v>
      </c>
      <c r="BJ321" s="1">
        <v>255</v>
      </c>
      <c r="BK321" s="1">
        <v>0</v>
      </c>
      <c r="BL321" s="1">
        <v>2</v>
      </c>
      <c r="BM321" s="1" t="b">
        <v>0</v>
      </c>
      <c r="BN321" s="1" t="b">
        <v>0</v>
      </c>
      <c r="BO321" s="1" t="b">
        <v>0</v>
      </c>
      <c r="BP321" s="1" t="b">
        <v>0</v>
      </c>
      <c r="BQ321" s="1" t="b">
        <v>0</v>
      </c>
      <c r="BR321" s="1" t="b">
        <v>0</v>
      </c>
      <c r="BS321" s="1" t="b">
        <v>0</v>
      </c>
      <c r="BT321" s="1" t="b">
        <v>0</v>
      </c>
      <c r="BU321" s="1" t="s">
        <v>3559</v>
      </c>
      <c r="BV321" s="1" t="s">
        <v>3560</v>
      </c>
    </row>
    <row r="322" spans="1:74" ht="15.75" customHeight="1" x14ac:dyDescent="0.2">
      <c r="A322" s="1">
        <v>2500505</v>
      </c>
      <c r="B322" s="17" t="s">
        <v>3561</v>
      </c>
      <c r="C322" s="1">
        <v>0.4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100</v>
      </c>
      <c r="O322" s="1">
        <v>-1</v>
      </c>
      <c r="P322" s="1">
        <v>-1</v>
      </c>
      <c r="Q322" s="1">
        <v>-1</v>
      </c>
      <c r="R322" s="1">
        <v>110</v>
      </c>
      <c r="S322" s="1">
        <v>-1</v>
      </c>
      <c r="T322" s="1">
        <v>-1</v>
      </c>
      <c r="U322" s="1">
        <v>-1</v>
      </c>
      <c r="V322" s="1">
        <v>0</v>
      </c>
      <c r="W322" s="1">
        <v>200</v>
      </c>
      <c r="X322" s="1">
        <v>200</v>
      </c>
      <c r="Y322" s="1">
        <v>200</v>
      </c>
      <c r="Z322" s="1">
        <v>200</v>
      </c>
      <c r="AA322" s="1">
        <v>100</v>
      </c>
      <c r="AB322" s="1">
        <v>9900</v>
      </c>
      <c r="AC322" s="1">
        <v>100</v>
      </c>
      <c r="AD322" s="1">
        <v>100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40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3</v>
      </c>
      <c r="BE322" s="1">
        <v>255</v>
      </c>
      <c r="BF322" s="1">
        <v>2</v>
      </c>
      <c r="BG322" s="1">
        <v>255</v>
      </c>
      <c r="BH322" s="1">
        <v>0</v>
      </c>
      <c r="BI322" s="1">
        <v>255</v>
      </c>
      <c r="BJ322" s="1">
        <v>255</v>
      </c>
      <c r="BK322" s="1">
        <v>0</v>
      </c>
      <c r="BL322" s="1">
        <v>2</v>
      </c>
      <c r="BM322" s="1" t="b">
        <v>0</v>
      </c>
      <c r="BN322" s="1" t="b">
        <v>0</v>
      </c>
      <c r="BO322" s="1" t="b">
        <v>0</v>
      </c>
      <c r="BP322" s="1" t="b">
        <v>0</v>
      </c>
      <c r="BQ322" s="1" t="b">
        <v>0</v>
      </c>
      <c r="BR322" s="1" t="b">
        <v>0</v>
      </c>
      <c r="BS322" s="1" t="b">
        <v>0</v>
      </c>
      <c r="BT322" s="1" t="b">
        <v>0</v>
      </c>
      <c r="BU322" s="1" t="s">
        <v>3561</v>
      </c>
      <c r="BV322" s="1" t="s">
        <v>3562</v>
      </c>
    </row>
    <row r="323" spans="1:74" ht="15.75" customHeight="1" x14ac:dyDescent="0.2">
      <c r="A323" s="1">
        <v>2500510</v>
      </c>
      <c r="B323" s="17" t="s">
        <v>3563</v>
      </c>
      <c r="C323" s="1">
        <v>0.4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100</v>
      </c>
      <c r="O323" s="1">
        <v>-1</v>
      </c>
      <c r="P323" s="1">
        <v>-1</v>
      </c>
      <c r="Q323" s="1">
        <v>-1</v>
      </c>
      <c r="R323" s="1">
        <v>110</v>
      </c>
      <c r="S323" s="1">
        <v>-1</v>
      </c>
      <c r="T323" s="1">
        <v>-1</v>
      </c>
      <c r="U323" s="1">
        <v>-1</v>
      </c>
      <c r="V323" s="1">
        <v>0</v>
      </c>
      <c r="W323" s="1">
        <v>230</v>
      </c>
      <c r="X323" s="1">
        <v>230</v>
      </c>
      <c r="Y323" s="1">
        <v>230</v>
      </c>
      <c r="Z323" s="1">
        <v>230</v>
      </c>
      <c r="AA323" s="1">
        <v>100</v>
      </c>
      <c r="AB323" s="1">
        <v>9900</v>
      </c>
      <c r="AC323" s="1">
        <v>100</v>
      </c>
      <c r="AD323" s="1">
        <v>100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40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3</v>
      </c>
      <c r="BE323" s="1">
        <v>255</v>
      </c>
      <c r="BF323" s="1">
        <v>2</v>
      </c>
      <c r="BG323" s="1">
        <v>255</v>
      </c>
      <c r="BH323" s="1">
        <v>0</v>
      </c>
      <c r="BI323" s="1">
        <v>255</v>
      </c>
      <c r="BJ323" s="1">
        <v>255</v>
      </c>
      <c r="BK323" s="1">
        <v>0</v>
      </c>
      <c r="BL323" s="1">
        <v>2</v>
      </c>
      <c r="BM323" s="1" t="b">
        <v>0</v>
      </c>
      <c r="BN323" s="1" t="b">
        <v>0</v>
      </c>
      <c r="BO323" s="1" t="b">
        <v>0</v>
      </c>
      <c r="BP323" s="1" t="b">
        <v>0</v>
      </c>
      <c r="BQ323" s="1" t="b">
        <v>0</v>
      </c>
      <c r="BR323" s="1" t="b">
        <v>0</v>
      </c>
      <c r="BS323" s="1" t="b">
        <v>0</v>
      </c>
      <c r="BT323" s="1" t="b">
        <v>0</v>
      </c>
      <c r="BU323" s="1" t="s">
        <v>3563</v>
      </c>
      <c r="BV323" s="1" t="s">
        <v>3564</v>
      </c>
    </row>
    <row r="324" spans="1:74" ht="15.75" customHeight="1" x14ac:dyDescent="0.2">
      <c r="A324" s="1">
        <v>2500515</v>
      </c>
      <c r="B324" s="17" t="s">
        <v>3565</v>
      </c>
      <c r="C324" s="1">
        <v>0.4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100</v>
      </c>
      <c r="O324" s="1">
        <v>-1</v>
      </c>
      <c r="P324" s="1">
        <v>-1</v>
      </c>
      <c r="Q324" s="1">
        <v>-1</v>
      </c>
      <c r="R324" s="1">
        <v>110</v>
      </c>
      <c r="S324" s="1">
        <v>-1</v>
      </c>
      <c r="T324" s="1">
        <v>-1</v>
      </c>
      <c r="U324" s="1">
        <v>-1</v>
      </c>
      <c r="V324" s="1">
        <v>0</v>
      </c>
      <c r="W324" s="1">
        <v>60</v>
      </c>
      <c r="X324" s="1">
        <v>60</v>
      </c>
      <c r="Y324" s="1">
        <v>60</v>
      </c>
      <c r="Z324" s="1">
        <v>60</v>
      </c>
      <c r="AA324" s="1">
        <v>100</v>
      </c>
      <c r="AB324" s="1">
        <v>9900</v>
      </c>
      <c r="AC324" s="1">
        <v>100</v>
      </c>
      <c r="AD324" s="1">
        <v>100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40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4</v>
      </c>
      <c r="BE324" s="1">
        <v>255</v>
      </c>
      <c r="BF324" s="1">
        <v>0</v>
      </c>
      <c r="BG324" s="1">
        <v>255</v>
      </c>
      <c r="BH324" s="1">
        <v>0</v>
      </c>
      <c r="BI324" s="1">
        <v>255</v>
      </c>
      <c r="BJ324" s="1">
        <v>255</v>
      </c>
      <c r="BK324" s="1">
        <v>0</v>
      </c>
      <c r="BL324" s="1">
        <v>2</v>
      </c>
      <c r="BM324" s="1" t="b">
        <v>0</v>
      </c>
      <c r="BN324" s="1" t="b">
        <v>0</v>
      </c>
      <c r="BO324" s="1" t="b">
        <v>0</v>
      </c>
      <c r="BP324" s="1" t="b">
        <v>0</v>
      </c>
      <c r="BQ324" s="1" t="b">
        <v>0</v>
      </c>
      <c r="BR324" s="1" t="b">
        <v>0</v>
      </c>
      <c r="BS324" s="1" t="b">
        <v>0</v>
      </c>
      <c r="BT324" s="1" t="b">
        <v>0</v>
      </c>
      <c r="BU324" s="1" t="s">
        <v>3565</v>
      </c>
      <c r="BV324" s="1" t="s">
        <v>3566</v>
      </c>
    </row>
    <row r="325" spans="1:74" ht="15.75" customHeight="1" x14ac:dyDescent="0.2">
      <c r="A325" s="1">
        <v>2500516</v>
      </c>
      <c r="B325" s="17" t="s">
        <v>3567</v>
      </c>
      <c r="C325" s="1">
        <v>0.4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100</v>
      </c>
      <c r="O325" s="1">
        <v>-1</v>
      </c>
      <c r="P325" s="1">
        <v>-1</v>
      </c>
      <c r="Q325" s="1">
        <v>-1</v>
      </c>
      <c r="R325" s="1">
        <v>110</v>
      </c>
      <c r="S325" s="1">
        <v>-1</v>
      </c>
      <c r="T325" s="1">
        <v>-1</v>
      </c>
      <c r="U325" s="1">
        <v>-1</v>
      </c>
      <c r="V325" s="1">
        <v>0</v>
      </c>
      <c r="W325" s="1">
        <v>220</v>
      </c>
      <c r="X325" s="1">
        <v>220</v>
      </c>
      <c r="Y325" s="1">
        <v>220</v>
      </c>
      <c r="Z325" s="1">
        <v>220</v>
      </c>
      <c r="AA325" s="1">
        <v>100</v>
      </c>
      <c r="AB325" s="1">
        <v>9900</v>
      </c>
      <c r="AC325" s="1">
        <v>100</v>
      </c>
      <c r="AD325" s="1">
        <v>100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40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4</v>
      </c>
      <c r="BE325" s="1">
        <v>255</v>
      </c>
      <c r="BF325" s="1">
        <v>0</v>
      </c>
      <c r="BG325" s="1">
        <v>255</v>
      </c>
      <c r="BH325" s="1">
        <v>0</v>
      </c>
      <c r="BI325" s="1">
        <v>255</v>
      </c>
      <c r="BJ325" s="1">
        <v>255</v>
      </c>
      <c r="BK325" s="1">
        <v>0</v>
      </c>
      <c r="BL325" s="1">
        <v>2</v>
      </c>
      <c r="BM325" s="1" t="b">
        <v>0</v>
      </c>
      <c r="BN325" s="1" t="b">
        <v>0</v>
      </c>
      <c r="BO325" s="1" t="b">
        <v>0</v>
      </c>
      <c r="BP325" s="1" t="b">
        <v>0</v>
      </c>
      <c r="BQ325" s="1" t="b">
        <v>0</v>
      </c>
      <c r="BR325" s="1" t="b">
        <v>0</v>
      </c>
      <c r="BS325" s="1" t="b">
        <v>0</v>
      </c>
      <c r="BT325" s="1" t="b">
        <v>0</v>
      </c>
      <c r="BU325" s="1" t="s">
        <v>3567</v>
      </c>
      <c r="BV325" s="1" t="s">
        <v>3568</v>
      </c>
    </row>
    <row r="326" spans="1:74" ht="15.75" customHeight="1" x14ac:dyDescent="0.2">
      <c r="A326" s="1">
        <v>2500520</v>
      </c>
      <c r="B326" s="17" t="s">
        <v>3569</v>
      </c>
      <c r="C326" s="1">
        <v>0.4</v>
      </c>
      <c r="D326" s="1">
        <v>0.1</v>
      </c>
      <c r="E326" s="1">
        <v>0</v>
      </c>
      <c r="F326" s="1">
        <v>0</v>
      </c>
      <c r="G326" s="1">
        <v>1.36</v>
      </c>
      <c r="H326" s="1">
        <v>0.08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100</v>
      </c>
      <c r="O326" s="1">
        <v>120</v>
      </c>
      <c r="P326" s="1">
        <v>-1</v>
      </c>
      <c r="Q326" s="1">
        <v>-1</v>
      </c>
      <c r="R326" s="1">
        <v>110</v>
      </c>
      <c r="S326" s="1">
        <v>110</v>
      </c>
      <c r="T326" s="1">
        <v>-1</v>
      </c>
      <c r="U326" s="1">
        <v>-1</v>
      </c>
      <c r="V326" s="1">
        <v>0</v>
      </c>
      <c r="W326" s="1">
        <v>110</v>
      </c>
      <c r="X326" s="1">
        <v>110</v>
      </c>
      <c r="Y326" s="1">
        <v>110</v>
      </c>
      <c r="Z326" s="1">
        <v>110</v>
      </c>
      <c r="AA326" s="1">
        <v>150</v>
      </c>
      <c r="AB326" s="1">
        <v>100</v>
      </c>
      <c r="AC326" s="1">
        <v>100</v>
      </c>
      <c r="AD326" s="1">
        <v>100</v>
      </c>
      <c r="AE326" s="1">
        <v>110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40</v>
      </c>
      <c r="AP326" s="1">
        <v>0</v>
      </c>
      <c r="AQ326" s="1">
        <v>0</v>
      </c>
      <c r="AR326" s="1">
        <v>0</v>
      </c>
      <c r="AS326" s="1">
        <v>0</v>
      </c>
      <c r="AT326" s="1">
        <v>2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2</v>
      </c>
      <c r="BB326" s="1">
        <v>0</v>
      </c>
      <c r="BC326" s="1">
        <v>0</v>
      </c>
      <c r="BD326" s="1">
        <v>4</v>
      </c>
      <c r="BE326" s="1">
        <v>255</v>
      </c>
      <c r="BF326" s="1">
        <v>0</v>
      </c>
      <c r="BG326" s="1">
        <v>255</v>
      </c>
      <c r="BH326" s="1">
        <v>0</v>
      </c>
      <c r="BI326" s="1">
        <v>255</v>
      </c>
      <c r="BJ326" s="1">
        <v>255</v>
      </c>
      <c r="BK326" s="1">
        <v>0</v>
      </c>
      <c r="BL326" s="1">
        <v>0</v>
      </c>
      <c r="BM326" s="1" t="b">
        <v>0</v>
      </c>
      <c r="BN326" s="1" t="b">
        <v>0</v>
      </c>
      <c r="BO326" s="1" t="b">
        <v>0</v>
      </c>
      <c r="BP326" s="1" t="b">
        <v>0</v>
      </c>
      <c r="BQ326" s="1" t="b">
        <v>0</v>
      </c>
      <c r="BR326" s="1" t="b">
        <v>0</v>
      </c>
      <c r="BS326" s="1" t="b">
        <v>0</v>
      </c>
      <c r="BT326" s="1" t="b">
        <v>0</v>
      </c>
      <c r="BU326" s="1" t="s">
        <v>3569</v>
      </c>
      <c r="BV326" s="1" t="s">
        <v>3570</v>
      </c>
    </row>
    <row r="327" spans="1:74" ht="15.75" customHeight="1" x14ac:dyDescent="0.2">
      <c r="A327" s="1">
        <v>2500530</v>
      </c>
      <c r="B327" s="17" t="s">
        <v>3571</v>
      </c>
      <c r="C327" s="1">
        <v>0.4</v>
      </c>
      <c r="D327" s="1">
        <v>0.1</v>
      </c>
      <c r="E327" s="1">
        <v>0</v>
      </c>
      <c r="F327" s="1">
        <v>0</v>
      </c>
      <c r="G327" s="1">
        <v>1.36</v>
      </c>
      <c r="H327" s="1">
        <v>0.08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100</v>
      </c>
      <c r="O327" s="1">
        <v>120</v>
      </c>
      <c r="P327" s="1">
        <v>-1</v>
      </c>
      <c r="Q327" s="1">
        <v>-1</v>
      </c>
      <c r="R327" s="1">
        <v>110</v>
      </c>
      <c r="S327" s="1">
        <v>110</v>
      </c>
      <c r="T327" s="1">
        <v>-1</v>
      </c>
      <c r="U327" s="1">
        <v>-1</v>
      </c>
      <c r="V327" s="1">
        <v>0</v>
      </c>
      <c r="W327" s="1">
        <v>130</v>
      </c>
      <c r="X327" s="1">
        <v>130</v>
      </c>
      <c r="Y327" s="1">
        <v>130</v>
      </c>
      <c r="Z327" s="1">
        <v>130</v>
      </c>
      <c r="AA327" s="1">
        <v>250</v>
      </c>
      <c r="AB327" s="1">
        <v>300</v>
      </c>
      <c r="AC327" s="1">
        <v>100</v>
      </c>
      <c r="AD327" s="1">
        <v>100</v>
      </c>
      <c r="AE327" s="1">
        <v>160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60</v>
      </c>
      <c r="AP327" s="1">
        <v>0</v>
      </c>
      <c r="AQ327" s="1">
        <v>0</v>
      </c>
      <c r="AR327" s="1">
        <v>0</v>
      </c>
      <c r="AS327" s="1">
        <v>0</v>
      </c>
      <c r="AT327" s="1">
        <v>2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3</v>
      </c>
      <c r="BB327" s="1">
        <v>0</v>
      </c>
      <c r="BC327" s="1">
        <v>0</v>
      </c>
      <c r="BD327" s="1">
        <v>4</v>
      </c>
      <c r="BE327" s="1">
        <v>255</v>
      </c>
      <c r="BF327" s="1">
        <v>0</v>
      </c>
      <c r="BG327" s="1">
        <v>255</v>
      </c>
      <c r="BH327" s="1">
        <v>0</v>
      </c>
      <c r="BI327" s="1">
        <v>255</v>
      </c>
      <c r="BJ327" s="1">
        <v>255</v>
      </c>
      <c r="BK327" s="1">
        <v>0</v>
      </c>
      <c r="BL327" s="1">
        <v>0</v>
      </c>
      <c r="BM327" s="1" t="b">
        <v>0</v>
      </c>
      <c r="BN327" s="1" t="b">
        <v>0</v>
      </c>
      <c r="BO327" s="1" t="b">
        <v>0</v>
      </c>
      <c r="BP327" s="1" t="b">
        <v>0</v>
      </c>
      <c r="BQ327" s="1" t="b">
        <v>0</v>
      </c>
      <c r="BR327" s="1" t="b">
        <v>0</v>
      </c>
      <c r="BS327" s="1" t="b">
        <v>0</v>
      </c>
      <c r="BT327" s="1" t="b">
        <v>0</v>
      </c>
      <c r="BU327" s="1" t="s">
        <v>3571</v>
      </c>
      <c r="BV327" s="1" t="s">
        <v>3572</v>
      </c>
    </row>
    <row r="328" spans="1:74" ht="15.75" customHeight="1" x14ac:dyDescent="0.2">
      <c r="A328" s="1">
        <v>2500540</v>
      </c>
      <c r="B328" s="17" t="s">
        <v>3573</v>
      </c>
      <c r="C328" s="1">
        <v>0.4</v>
      </c>
      <c r="D328" s="1">
        <v>0.1</v>
      </c>
      <c r="E328" s="1">
        <v>0</v>
      </c>
      <c r="F328" s="1">
        <v>0</v>
      </c>
      <c r="G328" s="1">
        <v>1.2</v>
      </c>
      <c r="H328" s="1">
        <v>0.08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100</v>
      </c>
      <c r="O328" s="1">
        <v>110</v>
      </c>
      <c r="P328" s="1">
        <v>-1</v>
      </c>
      <c r="Q328" s="1">
        <v>-1</v>
      </c>
      <c r="R328" s="1">
        <v>110</v>
      </c>
      <c r="S328" s="1">
        <v>130</v>
      </c>
      <c r="T328" s="1">
        <v>-1</v>
      </c>
      <c r="U328" s="1">
        <v>-1</v>
      </c>
      <c r="V328" s="1">
        <v>0</v>
      </c>
      <c r="W328" s="1">
        <v>90</v>
      </c>
      <c r="X328" s="1">
        <v>90</v>
      </c>
      <c r="Y328" s="1">
        <v>90</v>
      </c>
      <c r="Z328" s="1">
        <v>90</v>
      </c>
      <c r="AA328" s="1">
        <v>100</v>
      </c>
      <c r="AB328" s="1">
        <v>100</v>
      </c>
      <c r="AC328" s="1">
        <v>100</v>
      </c>
      <c r="AD328" s="1">
        <v>100</v>
      </c>
      <c r="AE328" s="1">
        <v>100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40</v>
      </c>
      <c r="AP328" s="1">
        <v>0</v>
      </c>
      <c r="AQ328" s="1">
        <v>0</v>
      </c>
      <c r="AR328" s="1">
        <v>0</v>
      </c>
      <c r="AS328" s="1">
        <v>0</v>
      </c>
      <c r="AT328" s="1">
        <v>2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2</v>
      </c>
      <c r="BB328" s="1">
        <v>0</v>
      </c>
      <c r="BC328" s="1">
        <v>0</v>
      </c>
      <c r="BD328" s="1">
        <v>4</v>
      </c>
      <c r="BE328" s="1">
        <v>255</v>
      </c>
      <c r="BF328" s="1">
        <v>0</v>
      </c>
      <c r="BG328" s="1">
        <v>255</v>
      </c>
      <c r="BH328" s="1">
        <v>0</v>
      </c>
      <c r="BI328" s="1">
        <v>255</v>
      </c>
      <c r="BJ328" s="1">
        <v>255</v>
      </c>
      <c r="BK328" s="1">
        <v>0</v>
      </c>
      <c r="BL328" s="1">
        <v>0</v>
      </c>
      <c r="BM328" s="1" t="b">
        <v>0</v>
      </c>
      <c r="BN328" s="1" t="b">
        <v>0</v>
      </c>
      <c r="BO328" s="1" t="b">
        <v>0</v>
      </c>
      <c r="BP328" s="1" t="b">
        <v>0</v>
      </c>
      <c r="BQ328" s="1" t="b">
        <v>0</v>
      </c>
      <c r="BR328" s="1" t="b">
        <v>0</v>
      </c>
      <c r="BS328" s="1" t="b">
        <v>0</v>
      </c>
      <c r="BT328" s="1" t="b">
        <v>0</v>
      </c>
      <c r="BU328" s="1" t="s">
        <v>3573</v>
      </c>
      <c r="BV328" s="1" t="s">
        <v>3574</v>
      </c>
    </row>
    <row r="329" spans="1:74" ht="15.75" customHeight="1" x14ac:dyDescent="0.2">
      <c r="A329" s="1">
        <v>2500580</v>
      </c>
      <c r="B329" s="17" t="s">
        <v>3575</v>
      </c>
      <c r="C329" s="1">
        <v>0.4</v>
      </c>
      <c r="D329" s="1">
        <v>0.1</v>
      </c>
      <c r="E329" s="1">
        <v>0</v>
      </c>
      <c r="F329" s="1">
        <v>0</v>
      </c>
      <c r="G329" s="1">
        <v>1.2</v>
      </c>
      <c r="H329" s="1">
        <v>0.08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100</v>
      </c>
      <c r="O329" s="1">
        <v>110</v>
      </c>
      <c r="P329" s="1">
        <v>-1</v>
      </c>
      <c r="Q329" s="1">
        <v>-1</v>
      </c>
      <c r="R329" s="1">
        <v>110</v>
      </c>
      <c r="S329" s="1">
        <v>130</v>
      </c>
      <c r="T329" s="1">
        <v>-1</v>
      </c>
      <c r="U329" s="1">
        <v>-1</v>
      </c>
      <c r="V329" s="1">
        <v>0</v>
      </c>
      <c r="W329" s="1">
        <v>110</v>
      </c>
      <c r="X329" s="1">
        <v>110</v>
      </c>
      <c r="Y329" s="1">
        <v>110</v>
      </c>
      <c r="Z329" s="1">
        <v>110</v>
      </c>
      <c r="AA329" s="1">
        <v>200</v>
      </c>
      <c r="AB329" s="1">
        <v>300</v>
      </c>
      <c r="AC329" s="1">
        <v>100</v>
      </c>
      <c r="AD329" s="1">
        <v>100</v>
      </c>
      <c r="AE329" s="1">
        <v>100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60</v>
      </c>
      <c r="AP329" s="1">
        <v>0</v>
      </c>
      <c r="AQ329" s="1">
        <v>0</v>
      </c>
      <c r="AR329" s="1">
        <v>0</v>
      </c>
      <c r="AS329" s="1">
        <v>0</v>
      </c>
      <c r="AT329" s="1">
        <v>2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2</v>
      </c>
      <c r="BB329" s="1">
        <v>0</v>
      </c>
      <c r="BC329" s="1">
        <v>0</v>
      </c>
      <c r="BD329" s="1">
        <v>4</v>
      </c>
      <c r="BE329" s="1">
        <v>255</v>
      </c>
      <c r="BF329" s="1">
        <v>0</v>
      </c>
      <c r="BG329" s="1">
        <v>255</v>
      </c>
      <c r="BH329" s="1">
        <v>0</v>
      </c>
      <c r="BI329" s="1">
        <v>255</v>
      </c>
      <c r="BJ329" s="1">
        <v>255</v>
      </c>
      <c r="BK329" s="1">
        <v>0</v>
      </c>
      <c r="BL329" s="1">
        <v>0</v>
      </c>
      <c r="BM329" s="1" t="b">
        <v>0</v>
      </c>
      <c r="BN329" s="1" t="b">
        <v>0</v>
      </c>
      <c r="BO329" s="1" t="b">
        <v>0</v>
      </c>
      <c r="BP329" s="1" t="b">
        <v>0</v>
      </c>
      <c r="BQ329" s="1" t="b">
        <v>0</v>
      </c>
      <c r="BR329" s="1" t="b">
        <v>0</v>
      </c>
      <c r="BS329" s="1" t="b">
        <v>0</v>
      </c>
      <c r="BT329" s="1" t="b">
        <v>0</v>
      </c>
      <c r="BU329" s="1" t="s">
        <v>3575</v>
      </c>
      <c r="BV329" s="1" t="s">
        <v>3576</v>
      </c>
    </row>
    <row r="330" spans="1:74" ht="15.75" customHeight="1" x14ac:dyDescent="0.2">
      <c r="A330" s="1">
        <v>2500600</v>
      </c>
      <c r="B330" s="17" t="s">
        <v>3577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-1</v>
      </c>
      <c r="O330" s="1">
        <v>-1</v>
      </c>
      <c r="P330" s="1">
        <v>-1</v>
      </c>
      <c r="Q330" s="1">
        <v>-1</v>
      </c>
      <c r="R330" s="1">
        <v>-1</v>
      </c>
      <c r="S330" s="1">
        <v>-1</v>
      </c>
      <c r="T330" s="1">
        <v>-1</v>
      </c>
      <c r="U330" s="1">
        <v>-1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100</v>
      </c>
      <c r="AC330" s="1">
        <v>0</v>
      </c>
      <c r="AD330" s="1">
        <v>100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-50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4</v>
      </c>
      <c r="BE330" s="1">
        <v>1</v>
      </c>
      <c r="BF330" s="1">
        <v>0</v>
      </c>
      <c r="BG330" s="1">
        <v>255</v>
      </c>
      <c r="BH330" s="1">
        <v>0</v>
      </c>
      <c r="BI330" s="1">
        <v>255</v>
      </c>
      <c r="BJ330" s="1">
        <v>255</v>
      </c>
      <c r="BK330" s="1">
        <v>0</v>
      </c>
      <c r="BL330" s="1">
        <v>0</v>
      </c>
      <c r="BM330" s="1" t="b">
        <v>0</v>
      </c>
      <c r="BN330" s="1" t="b">
        <v>0</v>
      </c>
      <c r="BO330" s="1" t="b">
        <v>0</v>
      </c>
      <c r="BP330" s="1" t="b">
        <v>0</v>
      </c>
      <c r="BQ330" s="1" t="b">
        <v>0</v>
      </c>
      <c r="BR330" s="1" t="b">
        <v>0</v>
      </c>
      <c r="BS330" s="1" t="b">
        <v>0</v>
      </c>
      <c r="BT330" s="1" t="b">
        <v>0</v>
      </c>
      <c r="BU330" s="1" t="s">
        <v>3577</v>
      </c>
      <c r="BV330" s="1" t="s">
        <v>3578</v>
      </c>
    </row>
    <row r="331" spans="1:74" ht="15.75" customHeight="1" x14ac:dyDescent="0.2">
      <c r="A331" s="1">
        <v>2501100</v>
      </c>
      <c r="B331" s="17" t="s">
        <v>3579</v>
      </c>
      <c r="C331" s="1">
        <v>0.4</v>
      </c>
      <c r="D331" s="1">
        <v>0.1</v>
      </c>
      <c r="E331" s="1">
        <v>0</v>
      </c>
      <c r="F331" s="1">
        <v>0</v>
      </c>
      <c r="G331" s="1">
        <v>1.2</v>
      </c>
      <c r="H331" s="1">
        <v>0.08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100</v>
      </c>
      <c r="O331" s="1">
        <v>110</v>
      </c>
      <c r="P331" s="1">
        <v>-1</v>
      </c>
      <c r="Q331" s="1">
        <v>-1</v>
      </c>
      <c r="R331" s="1">
        <v>110</v>
      </c>
      <c r="S331" s="1">
        <v>120</v>
      </c>
      <c r="T331" s="1">
        <v>-1</v>
      </c>
      <c r="U331" s="1">
        <v>-1</v>
      </c>
      <c r="V331" s="1">
        <v>0</v>
      </c>
      <c r="W331" s="1">
        <v>135</v>
      </c>
      <c r="X331" s="1">
        <v>135</v>
      </c>
      <c r="Y331" s="1">
        <v>135</v>
      </c>
      <c r="Z331" s="1">
        <v>135</v>
      </c>
      <c r="AA331" s="1">
        <v>150</v>
      </c>
      <c r="AB331" s="1">
        <v>300</v>
      </c>
      <c r="AC331" s="1">
        <v>100</v>
      </c>
      <c r="AD331" s="1">
        <v>100</v>
      </c>
      <c r="AE331" s="1">
        <v>130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40</v>
      </c>
      <c r="AP331" s="1">
        <v>0</v>
      </c>
      <c r="AQ331" s="1">
        <v>0</v>
      </c>
      <c r="AR331" s="1">
        <v>0</v>
      </c>
      <c r="AS331" s="1">
        <v>0</v>
      </c>
      <c r="AT331" s="1">
        <v>2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7</v>
      </c>
      <c r="BB331" s="1">
        <v>0</v>
      </c>
      <c r="BC331" s="1">
        <v>0</v>
      </c>
      <c r="BD331" s="1">
        <v>3</v>
      </c>
      <c r="BE331" s="1">
        <v>255</v>
      </c>
      <c r="BF331" s="1">
        <v>2</v>
      </c>
      <c r="BG331" s="1">
        <v>255</v>
      </c>
      <c r="BH331" s="1">
        <v>0</v>
      </c>
      <c r="BI331" s="1">
        <v>255</v>
      </c>
      <c r="BJ331" s="1">
        <v>255</v>
      </c>
      <c r="BK331" s="1">
        <v>0</v>
      </c>
      <c r="BL331" s="1">
        <v>0</v>
      </c>
      <c r="BM331" s="1" t="b">
        <v>0</v>
      </c>
      <c r="BN331" s="1" t="b">
        <v>0</v>
      </c>
      <c r="BO331" s="1" t="b">
        <v>0</v>
      </c>
      <c r="BP331" s="1" t="b">
        <v>0</v>
      </c>
      <c r="BQ331" s="1" t="b">
        <v>0</v>
      </c>
      <c r="BR331" s="1" t="b">
        <v>0</v>
      </c>
      <c r="BS331" s="1" t="b">
        <v>0</v>
      </c>
      <c r="BT331" s="1" t="b">
        <v>0</v>
      </c>
      <c r="BU331" s="1" t="s">
        <v>3579</v>
      </c>
      <c r="BV331" s="1" t="s">
        <v>3580</v>
      </c>
    </row>
    <row r="332" spans="1:74" ht="15.75" customHeight="1" x14ac:dyDescent="0.2">
      <c r="A332" s="1">
        <v>2501110</v>
      </c>
      <c r="B332" s="17" t="s">
        <v>3581</v>
      </c>
      <c r="C332" s="1">
        <v>0.4</v>
      </c>
      <c r="D332" s="1">
        <v>0.1</v>
      </c>
      <c r="E332" s="1">
        <v>0</v>
      </c>
      <c r="F332" s="1">
        <v>0</v>
      </c>
      <c r="G332" s="1">
        <v>1.2</v>
      </c>
      <c r="H332" s="1">
        <v>0.08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100</v>
      </c>
      <c r="O332" s="1">
        <v>110</v>
      </c>
      <c r="P332" s="1">
        <v>-1</v>
      </c>
      <c r="Q332" s="1">
        <v>-1</v>
      </c>
      <c r="R332" s="1">
        <v>110</v>
      </c>
      <c r="S332" s="1">
        <v>120</v>
      </c>
      <c r="T332" s="1">
        <v>-1</v>
      </c>
      <c r="U332" s="1">
        <v>-1</v>
      </c>
      <c r="V332" s="1">
        <v>0</v>
      </c>
      <c r="W332" s="1">
        <v>135</v>
      </c>
      <c r="X332" s="1">
        <v>135</v>
      </c>
      <c r="Y332" s="1">
        <v>135</v>
      </c>
      <c r="Z332" s="1">
        <v>135</v>
      </c>
      <c r="AA332" s="1">
        <v>150</v>
      </c>
      <c r="AB332" s="1">
        <v>300</v>
      </c>
      <c r="AC332" s="1">
        <v>100</v>
      </c>
      <c r="AD332" s="1">
        <v>100</v>
      </c>
      <c r="AE332" s="1">
        <v>130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40</v>
      </c>
      <c r="AP332" s="1">
        <v>0</v>
      </c>
      <c r="AQ332" s="1">
        <v>0</v>
      </c>
      <c r="AR332" s="1">
        <v>0</v>
      </c>
      <c r="AS332" s="1">
        <v>0</v>
      </c>
      <c r="AT332" s="1">
        <v>2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7</v>
      </c>
      <c r="BB332" s="1">
        <v>0</v>
      </c>
      <c r="BC332" s="1">
        <v>0</v>
      </c>
      <c r="BD332" s="1">
        <v>3</v>
      </c>
      <c r="BE332" s="1">
        <v>255</v>
      </c>
      <c r="BF332" s="1">
        <v>2</v>
      </c>
      <c r="BG332" s="1">
        <v>255</v>
      </c>
      <c r="BH332" s="1">
        <v>0</v>
      </c>
      <c r="BI332" s="1">
        <v>255</v>
      </c>
      <c r="BJ332" s="1">
        <v>255</v>
      </c>
      <c r="BK332" s="1">
        <v>0</v>
      </c>
      <c r="BL332" s="1">
        <v>0</v>
      </c>
      <c r="BM332" s="1" t="b">
        <v>0</v>
      </c>
      <c r="BN332" s="1" t="b">
        <v>0</v>
      </c>
      <c r="BO332" s="1" t="b">
        <v>0</v>
      </c>
      <c r="BP332" s="1" t="b">
        <v>0</v>
      </c>
      <c r="BQ332" s="1" t="b">
        <v>0</v>
      </c>
      <c r="BR332" s="1" t="b">
        <v>0</v>
      </c>
      <c r="BS332" s="1" t="b">
        <v>0</v>
      </c>
      <c r="BT332" s="1" t="b">
        <v>0</v>
      </c>
      <c r="BU332" s="1" t="s">
        <v>3581</v>
      </c>
      <c r="BV332" s="1" t="s">
        <v>3582</v>
      </c>
    </row>
    <row r="333" spans="1:74" ht="15.75" customHeight="1" x14ac:dyDescent="0.2">
      <c r="A333" s="1">
        <v>2501300</v>
      </c>
      <c r="B333" s="17" t="s">
        <v>3583</v>
      </c>
      <c r="C333" s="1">
        <v>0.4</v>
      </c>
      <c r="D333" s="1">
        <v>0.3</v>
      </c>
      <c r="E333" s="1">
        <v>0</v>
      </c>
      <c r="F333" s="1">
        <v>0</v>
      </c>
      <c r="G333" s="1">
        <v>1.2</v>
      </c>
      <c r="H333" s="1">
        <v>0.08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100</v>
      </c>
      <c r="O333" s="1">
        <v>110</v>
      </c>
      <c r="P333" s="1">
        <v>-1</v>
      </c>
      <c r="Q333" s="1">
        <v>-1</v>
      </c>
      <c r="R333" s="1">
        <v>110</v>
      </c>
      <c r="S333" s="1">
        <v>-1</v>
      </c>
      <c r="T333" s="1">
        <v>-1</v>
      </c>
      <c r="U333" s="1">
        <v>-1</v>
      </c>
      <c r="V333" s="1">
        <v>0</v>
      </c>
      <c r="W333" s="1">
        <v>165</v>
      </c>
      <c r="X333" s="1">
        <v>165</v>
      </c>
      <c r="Y333" s="1">
        <v>165</v>
      </c>
      <c r="Z333" s="1">
        <v>165</v>
      </c>
      <c r="AA333" s="1">
        <v>250</v>
      </c>
      <c r="AB333" s="1">
        <v>300</v>
      </c>
      <c r="AC333" s="1">
        <v>100</v>
      </c>
      <c r="AD333" s="1">
        <v>100</v>
      </c>
      <c r="AE333" s="1">
        <v>180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60</v>
      </c>
      <c r="AP333" s="1">
        <v>0</v>
      </c>
      <c r="AQ333" s="1">
        <v>0</v>
      </c>
      <c r="AR333" s="1">
        <v>0</v>
      </c>
      <c r="AS333" s="1">
        <v>0</v>
      </c>
      <c r="AT333" s="1">
        <v>2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7</v>
      </c>
      <c r="BB333" s="1">
        <v>0</v>
      </c>
      <c r="BC333" s="1">
        <v>0</v>
      </c>
      <c r="BD333" s="1">
        <v>4</v>
      </c>
      <c r="BE333" s="1">
        <v>255</v>
      </c>
      <c r="BF333" s="1">
        <v>0</v>
      </c>
      <c r="BG333" s="1">
        <v>255</v>
      </c>
      <c r="BH333" s="1">
        <v>0</v>
      </c>
      <c r="BI333" s="1">
        <v>255</v>
      </c>
      <c r="BJ333" s="1">
        <v>255</v>
      </c>
      <c r="BK333" s="1">
        <v>0</v>
      </c>
      <c r="BL333" s="1">
        <v>0</v>
      </c>
      <c r="BM333" s="1" t="b">
        <v>0</v>
      </c>
      <c r="BN333" s="1" t="b">
        <v>0</v>
      </c>
      <c r="BO333" s="1" t="b">
        <v>0</v>
      </c>
      <c r="BP333" s="1" t="b">
        <v>0</v>
      </c>
      <c r="BQ333" s="1" t="b">
        <v>0</v>
      </c>
      <c r="BR333" s="1" t="b">
        <v>0</v>
      </c>
      <c r="BS333" s="1" t="b">
        <v>0</v>
      </c>
      <c r="BT333" s="1" t="b">
        <v>0</v>
      </c>
      <c r="BU333" s="1" t="s">
        <v>3583</v>
      </c>
      <c r="BV333" s="1" t="s">
        <v>3584</v>
      </c>
    </row>
    <row r="334" spans="1:74" ht="15.75" customHeight="1" x14ac:dyDescent="0.2">
      <c r="A334" s="1">
        <v>2501310</v>
      </c>
      <c r="B334" s="17" t="s">
        <v>3585</v>
      </c>
      <c r="C334" s="1">
        <v>0.4</v>
      </c>
      <c r="D334" s="1">
        <v>0.3</v>
      </c>
      <c r="E334" s="1">
        <v>0</v>
      </c>
      <c r="F334" s="1">
        <v>0</v>
      </c>
      <c r="G334" s="1">
        <v>1.2</v>
      </c>
      <c r="H334" s="1">
        <v>0.08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100</v>
      </c>
      <c r="O334" s="1">
        <v>110</v>
      </c>
      <c r="P334" s="1">
        <v>-1</v>
      </c>
      <c r="Q334" s="1">
        <v>-1</v>
      </c>
      <c r="R334" s="1">
        <v>110</v>
      </c>
      <c r="S334" s="1">
        <v>-1</v>
      </c>
      <c r="T334" s="1">
        <v>-1</v>
      </c>
      <c r="U334" s="1">
        <v>-1</v>
      </c>
      <c r="V334" s="1">
        <v>0</v>
      </c>
      <c r="W334" s="1">
        <v>165</v>
      </c>
      <c r="X334" s="1">
        <v>165</v>
      </c>
      <c r="Y334" s="1">
        <v>165</v>
      </c>
      <c r="Z334" s="1">
        <v>165</v>
      </c>
      <c r="AA334" s="1">
        <v>250</v>
      </c>
      <c r="AB334" s="1">
        <v>300</v>
      </c>
      <c r="AC334" s="1">
        <v>100</v>
      </c>
      <c r="AD334" s="1">
        <v>100</v>
      </c>
      <c r="AE334" s="1">
        <v>180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60</v>
      </c>
      <c r="AP334" s="1">
        <v>0</v>
      </c>
      <c r="AQ334" s="1">
        <v>0</v>
      </c>
      <c r="AR334" s="1">
        <v>0</v>
      </c>
      <c r="AS334" s="1">
        <v>0</v>
      </c>
      <c r="AT334" s="1">
        <v>2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7</v>
      </c>
      <c r="BB334" s="1">
        <v>0</v>
      </c>
      <c r="BC334" s="1">
        <v>0</v>
      </c>
      <c r="BD334" s="1">
        <v>4</v>
      </c>
      <c r="BE334" s="1">
        <v>255</v>
      </c>
      <c r="BF334" s="1">
        <v>0</v>
      </c>
      <c r="BG334" s="1">
        <v>255</v>
      </c>
      <c r="BH334" s="1">
        <v>0</v>
      </c>
      <c r="BI334" s="1">
        <v>255</v>
      </c>
      <c r="BJ334" s="1">
        <v>255</v>
      </c>
      <c r="BK334" s="1">
        <v>0</v>
      </c>
      <c r="BL334" s="1">
        <v>0</v>
      </c>
      <c r="BM334" s="1" t="b">
        <v>0</v>
      </c>
      <c r="BN334" s="1" t="b">
        <v>0</v>
      </c>
      <c r="BO334" s="1" t="b">
        <v>0</v>
      </c>
      <c r="BP334" s="1" t="b">
        <v>0</v>
      </c>
      <c r="BQ334" s="1" t="b">
        <v>0</v>
      </c>
      <c r="BR334" s="1" t="b">
        <v>0</v>
      </c>
      <c r="BS334" s="1" t="b">
        <v>0</v>
      </c>
      <c r="BT334" s="1" t="b">
        <v>0</v>
      </c>
      <c r="BU334" s="1" t="s">
        <v>3585</v>
      </c>
      <c r="BV334" s="1" t="s">
        <v>3586</v>
      </c>
    </row>
    <row r="335" spans="1:74" ht="15.75" customHeight="1" x14ac:dyDescent="0.2">
      <c r="A335" s="1">
        <v>2502000</v>
      </c>
      <c r="B335" s="17" t="s">
        <v>3587</v>
      </c>
      <c r="C335" s="1">
        <v>0.4</v>
      </c>
      <c r="D335" s="1">
        <v>0.1</v>
      </c>
      <c r="E335" s="1">
        <v>0</v>
      </c>
      <c r="F335" s="1">
        <v>0</v>
      </c>
      <c r="G335" s="1">
        <v>0.95</v>
      </c>
      <c r="H335" s="1">
        <v>0.08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100</v>
      </c>
      <c r="O335" s="1">
        <v>120</v>
      </c>
      <c r="P335" s="1">
        <v>-1</v>
      </c>
      <c r="Q335" s="1">
        <v>-1</v>
      </c>
      <c r="R335" s="1">
        <v>110</v>
      </c>
      <c r="S335" s="1">
        <v>110</v>
      </c>
      <c r="T335" s="1">
        <v>-1</v>
      </c>
      <c r="U335" s="1">
        <v>-1</v>
      </c>
      <c r="V335" s="1">
        <v>0</v>
      </c>
      <c r="W335" s="1">
        <v>100</v>
      </c>
      <c r="X335" s="1">
        <v>100</v>
      </c>
      <c r="Y335" s="1">
        <v>100</v>
      </c>
      <c r="Z335" s="1">
        <v>100</v>
      </c>
      <c r="AA335" s="1">
        <v>100</v>
      </c>
      <c r="AB335" s="1">
        <v>100</v>
      </c>
      <c r="AC335" s="1">
        <v>100</v>
      </c>
      <c r="AD335" s="1">
        <v>100</v>
      </c>
      <c r="AE335" s="1">
        <v>100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40</v>
      </c>
      <c r="AP335" s="1">
        <v>0</v>
      </c>
      <c r="AQ335" s="1">
        <v>0</v>
      </c>
      <c r="AR335" s="1">
        <v>0</v>
      </c>
      <c r="AS335" s="1">
        <v>0</v>
      </c>
      <c r="AT335" s="1">
        <v>2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2</v>
      </c>
      <c r="BB335" s="1">
        <v>0</v>
      </c>
      <c r="BC335" s="1">
        <v>0</v>
      </c>
      <c r="BD335" s="1">
        <v>1</v>
      </c>
      <c r="BE335" s="1">
        <v>255</v>
      </c>
      <c r="BF335" s="1">
        <v>0</v>
      </c>
      <c r="BG335" s="1">
        <v>255</v>
      </c>
      <c r="BH335" s="1">
        <v>0</v>
      </c>
      <c r="BI335" s="1">
        <v>255</v>
      </c>
      <c r="BJ335" s="1">
        <v>255</v>
      </c>
      <c r="BK335" s="1">
        <v>0</v>
      </c>
      <c r="BL335" s="1">
        <v>0</v>
      </c>
      <c r="BM335" s="1" t="b">
        <v>0</v>
      </c>
      <c r="BN335" s="1" t="b">
        <v>0</v>
      </c>
      <c r="BO335" s="1" t="b">
        <v>0</v>
      </c>
      <c r="BP335" s="1" t="b">
        <v>0</v>
      </c>
      <c r="BQ335" s="1" t="b">
        <v>0</v>
      </c>
      <c r="BR335" s="1" t="b">
        <v>0</v>
      </c>
      <c r="BS335" s="1" t="b">
        <v>0</v>
      </c>
      <c r="BT335" s="1" t="b">
        <v>0</v>
      </c>
      <c r="BU335" s="1" t="s">
        <v>3587</v>
      </c>
      <c r="BV335" s="1" t="s">
        <v>3588</v>
      </c>
    </row>
    <row r="336" spans="1:74" ht="15.75" customHeight="1" x14ac:dyDescent="0.2">
      <c r="A336" s="1">
        <v>2502010</v>
      </c>
      <c r="B336" s="17" t="s">
        <v>3589</v>
      </c>
      <c r="C336" s="1">
        <v>0.4</v>
      </c>
      <c r="D336" s="1">
        <v>0.1</v>
      </c>
      <c r="E336" s="1">
        <v>0</v>
      </c>
      <c r="F336" s="1">
        <v>0</v>
      </c>
      <c r="G336" s="1">
        <v>0.95</v>
      </c>
      <c r="H336" s="1">
        <v>0.08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100</v>
      </c>
      <c r="O336" s="1">
        <v>120</v>
      </c>
      <c r="P336" s="1">
        <v>-1</v>
      </c>
      <c r="Q336" s="1">
        <v>-1</v>
      </c>
      <c r="R336" s="1">
        <v>110</v>
      </c>
      <c r="S336" s="1">
        <v>110</v>
      </c>
      <c r="T336" s="1">
        <v>-1</v>
      </c>
      <c r="U336" s="1">
        <v>-1</v>
      </c>
      <c r="V336" s="1">
        <v>0</v>
      </c>
      <c r="W336" s="1">
        <v>100</v>
      </c>
      <c r="X336" s="1">
        <v>100</v>
      </c>
      <c r="Y336" s="1">
        <v>100</v>
      </c>
      <c r="Z336" s="1">
        <v>100</v>
      </c>
      <c r="AA336" s="1">
        <v>100</v>
      </c>
      <c r="AB336" s="1">
        <v>100</v>
      </c>
      <c r="AC336" s="1">
        <v>100</v>
      </c>
      <c r="AD336" s="1">
        <v>100</v>
      </c>
      <c r="AE336" s="1">
        <v>100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40</v>
      </c>
      <c r="AP336" s="1">
        <v>0</v>
      </c>
      <c r="AQ336" s="1">
        <v>0</v>
      </c>
      <c r="AR336" s="1">
        <v>0</v>
      </c>
      <c r="AS336" s="1">
        <v>0</v>
      </c>
      <c r="AT336" s="1">
        <v>2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2</v>
      </c>
      <c r="BB336" s="1">
        <v>0</v>
      </c>
      <c r="BC336" s="1">
        <v>0</v>
      </c>
      <c r="BD336" s="1">
        <v>1</v>
      </c>
      <c r="BE336" s="1">
        <v>255</v>
      </c>
      <c r="BF336" s="1">
        <v>0</v>
      </c>
      <c r="BG336" s="1">
        <v>255</v>
      </c>
      <c r="BH336" s="1">
        <v>0</v>
      </c>
      <c r="BI336" s="1">
        <v>255</v>
      </c>
      <c r="BJ336" s="1">
        <v>255</v>
      </c>
      <c r="BK336" s="1">
        <v>0</v>
      </c>
      <c r="BL336" s="1">
        <v>0</v>
      </c>
      <c r="BM336" s="1" t="b">
        <v>0</v>
      </c>
      <c r="BN336" s="1" t="b">
        <v>0</v>
      </c>
      <c r="BO336" s="1" t="b">
        <v>0</v>
      </c>
      <c r="BP336" s="1" t="b">
        <v>0</v>
      </c>
      <c r="BQ336" s="1" t="b">
        <v>0</v>
      </c>
      <c r="BR336" s="1" t="b">
        <v>0</v>
      </c>
      <c r="BS336" s="1" t="b">
        <v>0</v>
      </c>
      <c r="BT336" s="1" t="b">
        <v>0</v>
      </c>
      <c r="BU336" s="1" t="s">
        <v>3589</v>
      </c>
      <c r="BV336" s="1" t="s">
        <v>3590</v>
      </c>
    </row>
    <row r="337" spans="1:74" ht="15.75" customHeight="1" x14ac:dyDescent="0.2">
      <c r="A337" s="1">
        <v>2502020</v>
      </c>
      <c r="B337" s="17" t="s">
        <v>3591</v>
      </c>
      <c r="C337" s="1">
        <v>0.4</v>
      </c>
      <c r="D337" s="1">
        <v>0.1</v>
      </c>
      <c r="E337" s="1">
        <v>0</v>
      </c>
      <c r="F337" s="1">
        <v>0</v>
      </c>
      <c r="G337" s="1">
        <v>0.95</v>
      </c>
      <c r="H337" s="1">
        <v>0.08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100</v>
      </c>
      <c r="O337" s="1">
        <v>120</v>
      </c>
      <c r="P337" s="1">
        <v>-1</v>
      </c>
      <c r="Q337" s="1">
        <v>-1</v>
      </c>
      <c r="R337" s="1">
        <v>110</v>
      </c>
      <c r="S337" s="1">
        <v>110</v>
      </c>
      <c r="T337" s="1">
        <v>-1</v>
      </c>
      <c r="U337" s="1">
        <v>-1</v>
      </c>
      <c r="V337" s="1">
        <v>0</v>
      </c>
      <c r="W337" s="1">
        <v>100</v>
      </c>
      <c r="X337" s="1">
        <v>100</v>
      </c>
      <c r="Y337" s="1">
        <v>100</v>
      </c>
      <c r="Z337" s="1">
        <v>100</v>
      </c>
      <c r="AA337" s="1">
        <v>100</v>
      </c>
      <c r="AB337" s="1">
        <v>100</v>
      </c>
      <c r="AC337" s="1">
        <v>100</v>
      </c>
      <c r="AD337" s="1">
        <v>100</v>
      </c>
      <c r="AE337" s="1">
        <v>100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40</v>
      </c>
      <c r="AP337" s="1">
        <v>0</v>
      </c>
      <c r="AQ337" s="1">
        <v>0</v>
      </c>
      <c r="AR337" s="1">
        <v>0</v>
      </c>
      <c r="AS337" s="1">
        <v>0</v>
      </c>
      <c r="AT337" s="1">
        <v>2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2</v>
      </c>
      <c r="BB337" s="1">
        <v>0</v>
      </c>
      <c r="BC337" s="1">
        <v>0</v>
      </c>
      <c r="BD337" s="1">
        <v>1</v>
      </c>
      <c r="BE337" s="1">
        <v>255</v>
      </c>
      <c r="BF337" s="1">
        <v>0</v>
      </c>
      <c r="BG337" s="1">
        <v>255</v>
      </c>
      <c r="BH337" s="1">
        <v>0</v>
      </c>
      <c r="BI337" s="1">
        <v>255</v>
      </c>
      <c r="BJ337" s="1">
        <v>255</v>
      </c>
      <c r="BK337" s="1">
        <v>0</v>
      </c>
      <c r="BL337" s="1">
        <v>0</v>
      </c>
      <c r="BM337" s="1" t="b">
        <v>0</v>
      </c>
      <c r="BN337" s="1" t="b">
        <v>0</v>
      </c>
      <c r="BO337" s="1" t="b">
        <v>0</v>
      </c>
      <c r="BP337" s="1" t="b">
        <v>0</v>
      </c>
      <c r="BQ337" s="1" t="b">
        <v>0</v>
      </c>
      <c r="BR337" s="1" t="b">
        <v>0</v>
      </c>
      <c r="BS337" s="1" t="b">
        <v>0</v>
      </c>
      <c r="BT337" s="1" t="b">
        <v>0</v>
      </c>
      <c r="BU337" s="1" t="s">
        <v>3591</v>
      </c>
      <c r="BV337" s="1" t="s">
        <v>3592</v>
      </c>
    </row>
    <row r="338" spans="1:74" ht="15.75" customHeight="1" x14ac:dyDescent="0.2">
      <c r="A338" s="1">
        <v>2502030</v>
      </c>
      <c r="B338" s="17" t="s">
        <v>3593</v>
      </c>
      <c r="C338" s="1">
        <v>0.8</v>
      </c>
      <c r="D338" s="1">
        <v>0</v>
      </c>
      <c r="E338" s="1">
        <v>0</v>
      </c>
      <c r="F338" s="1">
        <v>0</v>
      </c>
      <c r="G338" s="1">
        <v>1.2</v>
      </c>
      <c r="H338" s="1">
        <v>0.08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130</v>
      </c>
      <c r="O338" s="1">
        <v>-1</v>
      </c>
      <c r="P338" s="1">
        <v>-1</v>
      </c>
      <c r="Q338" s="1">
        <v>-1</v>
      </c>
      <c r="R338" s="1">
        <v>-1</v>
      </c>
      <c r="S338" s="1">
        <v>-1</v>
      </c>
      <c r="T338" s="1">
        <v>-1</v>
      </c>
      <c r="U338" s="1">
        <v>-1</v>
      </c>
      <c r="V338" s="1">
        <v>0</v>
      </c>
      <c r="W338" s="1">
        <v>145</v>
      </c>
      <c r="X338" s="1">
        <v>145</v>
      </c>
      <c r="Y338" s="1">
        <v>145</v>
      </c>
      <c r="Z338" s="1">
        <v>145</v>
      </c>
      <c r="AA338" s="1">
        <v>200</v>
      </c>
      <c r="AB338" s="1">
        <v>9900</v>
      </c>
      <c r="AC338" s="1">
        <v>100</v>
      </c>
      <c r="AD338" s="1">
        <v>100</v>
      </c>
      <c r="AE338" s="1">
        <v>100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40</v>
      </c>
      <c r="AP338" s="1">
        <v>0</v>
      </c>
      <c r="AQ338" s="1">
        <v>0</v>
      </c>
      <c r="AR338" s="1">
        <v>1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3</v>
      </c>
      <c r="BB338" s="1">
        <v>0</v>
      </c>
      <c r="BC338" s="1">
        <v>0</v>
      </c>
      <c r="BD338" s="1">
        <v>1</v>
      </c>
      <c r="BE338" s="1">
        <v>255</v>
      </c>
      <c r="BF338" s="1">
        <v>0</v>
      </c>
      <c r="BG338" s="1">
        <v>255</v>
      </c>
      <c r="BH338" s="1">
        <v>0</v>
      </c>
      <c r="BI338" s="1">
        <v>255</v>
      </c>
      <c r="BJ338" s="1">
        <v>255</v>
      </c>
      <c r="BK338" s="1">
        <v>0</v>
      </c>
      <c r="BL338" s="1">
        <v>1</v>
      </c>
      <c r="BM338" s="1" t="b">
        <v>0</v>
      </c>
      <c r="BN338" s="1" t="b">
        <v>0</v>
      </c>
      <c r="BO338" s="1" t="b">
        <v>0</v>
      </c>
      <c r="BP338" s="1" t="b">
        <v>0</v>
      </c>
      <c r="BQ338" s="1" t="b">
        <v>0</v>
      </c>
      <c r="BR338" s="1" t="b">
        <v>0</v>
      </c>
      <c r="BS338" s="1" t="b">
        <v>0</v>
      </c>
      <c r="BT338" s="1" t="b">
        <v>0</v>
      </c>
      <c r="BU338" s="1" t="s">
        <v>3593</v>
      </c>
      <c r="BV338" s="1" t="s">
        <v>3594</v>
      </c>
    </row>
    <row r="339" spans="1:74" ht="15.75" customHeight="1" x14ac:dyDescent="0.2">
      <c r="A339" s="1">
        <v>2502040</v>
      </c>
      <c r="B339" s="17" t="s">
        <v>3595</v>
      </c>
      <c r="C339" s="1">
        <v>1.2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130</v>
      </c>
      <c r="O339" s="1">
        <v>-1</v>
      </c>
      <c r="P339" s="1">
        <v>-1</v>
      </c>
      <c r="Q339" s="1">
        <v>-1</v>
      </c>
      <c r="R339" s="1">
        <v>-1</v>
      </c>
      <c r="S339" s="1">
        <v>-1</v>
      </c>
      <c r="T339" s="1">
        <v>-1</v>
      </c>
      <c r="U339" s="1">
        <v>-1</v>
      </c>
      <c r="V339" s="1">
        <v>0</v>
      </c>
      <c r="W339" s="1">
        <v>145</v>
      </c>
      <c r="X339" s="1">
        <v>145</v>
      </c>
      <c r="Y339" s="1">
        <v>145</v>
      </c>
      <c r="Z339" s="1">
        <v>145</v>
      </c>
      <c r="AA339" s="1">
        <v>200</v>
      </c>
      <c r="AB339" s="1">
        <v>9900</v>
      </c>
      <c r="AC339" s="1">
        <v>100</v>
      </c>
      <c r="AD339" s="1">
        <v>100</v>
      </c>
      <c r="AE339" s="1">
        <v>100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40</v>
      </c>
      <c r="AP339" s="1">
        <v>0</v>
      </c>
      <c r="AQ339" s="1">
        <v>0</v>
      </c>
      <c r="AR339" s="1">
        <v>1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6</v>
      </c>
      <c r="BB339" s="1">
        <v>0</v>
      </c>
      <c r="BC339" s="1">
        <v>0</v>
      </c>
      <c r="BD339" s="1">
        <v>1</v>
      </c>
      <c r="BE339" s="1">
        <v>255</v>
      </c>
      <c r="BF339" s="1">
        <v>0</v>
      </c>
      <c r="BG339" s="1">
        <v>255</v>
      </c>
      <c r="BH339" s="1">
        <v>0</v>
      </c>
      <c r="BI339" s="1">
        <v>255</v>
      </c>
      <c r="BJ339" s="1">
        <v>255</v>
      </c>
      <c r="BK339" s="1">
        <v>0</v>
      </c>
      <c r="BL339" s="1">
        <v>1</v>
      </c>
      <c r="BM339" s="1" t="b">
        <v>0</v>
      </c>
      <c r="BN339" s="1" t="b">
        <v>0</v>
      </c>
      <c r="BO339" s="1" t="b">
        <v>0</v>
      </c>
      <c r="BP339" s="1" t="b">
        <v>0</v>
      </c>
      <c r="BQ339" s="1" t="b">
        <v>0</v>
      </c>
      <c r="BR339" s="1" t="b">
        <v>0</v>
      </c>
      <c r="BS339" s="1" t="b">
        <v>0</v>
      </c>
      <c r="BT339" s="1" t="b">
        <v>0</v>
      </c>
      <c r="BU339" s="1" t="s">
        <v>3595</v>
      </c>
      <c r="BV339" s="1" t="s">
        <v>3596</v>
      </c>
    </row>
    <row r="340" spans="1:74" ht="15.75" customHeight="1" x14ac:dyDescent="0.2">
      <c r="A340" s="1">
        <v>2502050</v>
      </c>
      <c r="B340" s="17" t="s">
        <v>3597</v>
      </c>
      <c r="C340" s="1">
        <v>0.8</v>
      </c>
      <c r="D340" s="1">
        <v>0</v>
      </c>
      <c r="E340" s="1">
        <v>0</v>
      </c>
      <c r="F340" s="1">
        <v>0</v>
      </c>
      <c r="G340" s="1">
        <v>1.2</v>
      </c>
      <c r="H340" s="1">
        <v>0.08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130</v>
      </c>
      <c r="O340" s="1">
        <v>-1</v>
      </c>
      <c r="P340" s="1">
        <v>-1</v>
      </c>
      <c r="Q340" s="1">
        <v>-1</v>
      </c>
      <c r="R340" s="1">
        <v>-1</v>
      </c>
      <c r="S340" s="1">
        <v>-1</v>
      </c>
      <c r="T340" s="1">
        <v>-1</v>
      </c>
      <c r="U340" s="1">
        <v>-1</v>
      </c>
      <c r="V340" s="1">
        <v>0</v>
      </c>
      <c r="W340" s="1">
        <v>145</v>
      </c>
      <c r="X340" s="1">
        <v>145</v>
      </c>
      <c r="Y340" s="1">
        <v>145</v>
      </c>
      <c r="Z340" s="1">
        <v>145</v>
      </c>
      <c r="AA340" s="1">
        <v>200</v>
      </c>
      <c r="AB340" s="1">
        <v>9900</v>
      </c>
      <c r="AC340" s="1">
        <v>100</v>
      </c>
      <c r="AD340" s="1">
        <v>100</v>
      </c>
      <c r="AE340" s="1">
        <v>100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40</v>
      </c>
      <c r="AP340" s="1">
        <v>0</v>
      </c>
      <c r="AQ340" s="1">
        <v>0</v>
      </c>
      <c r="AR340" s="1">
        <v>1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3</v>
      </c>
      <c r="BB340" s="1">
        <v>0</v>
      </c>
      <c r="BC340" s="1">
        <v>0</v>
      </c>
      <c r="BD340" s="1">
        <v>1</v>
      </c>
      <c r="BE340" s="1">
        <v>255</v>
      </c>
      <c r="BF340" s="1">
        <v>0</v>
      </c>
      <c r="BG340" s="1">
        <v>255</v>
      </c>
      <c r="BH340" s="1">
        <v>0</v>
      </c>
      <c r="BI340" s="1">
        <v>255</v>
      </c>
      <c r="BJ340" s="1">
        <v>255</v>
      </c>
      <c r="BK340" s="1">
        <v>0</v>
      </c>
      <c r="BL340" s="1">
        <v>1</v>
      </c>
      <c r="BM340" s="1" t="b">
        <v>0</v>
      </c>
      <c r="BN340" s="1" t="b">
        <v>0</v>
      </c>
      <c r="BO340" s="1" t="b">
        <v>0</v>
      </c>
      <c r="BP340" s="1" t="b">
        <v>0</v>
      </c>
      <c r="BQ340" s="1" t="b">
        <v>0</v>
      </c>
      <c r="BR340" s="1" t="b">
        <v>0</v>
      </c>
      <c r="BS340" s="1" t="b">
        <v>0</v>
      </c>
      <c r="BT340" s="1" t="b">
        <v>0</v>
      </c>
      <c r="BU340" s="1" t="s">
        <v>3597</v>
      </c>
      <c r="BV340" s="1" t="s">
        <v>3598</v>
      </c>
    </row>
    <row r="341" spans="1:74" ht="15.75" customHeight="1" x14ac:dyDescent="0.2">
      <c r="A341" s="1">
        <v>2502100</v>
      </c>
      <c r="B341" s="17" t="s">
        <v>3599</v>
      </c>
      <c r="C341" s="1">
        <v>0.4</v>
      </c>
      <c r="D341" s="1">
        <v>0.1</v>
      </c>
      <c r="E341" s="1">
        <v>0</v>
      </c>
      <c r="F341" s="1">
        <v>0</v>
      </c>
      <c r="G341" s="1">
        <v>0.95</v>
      </c>
      <c r="H341" s="1">
        <v>0.08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100</v>
      </c>
      <c r="O341" s="1">
        <v>110</v>
      </c>
      <c r="P341" s="1">
        <v>-1</v>
      </c>
      <c r="Q341" s="1">
        <v>-1</v>
      </c>
      <c r="R341" s="1">
        <v>110</v>
      </c>
      <c r="S341" s="1">
        <v>120</v>
      </c>
      <c r="T341" s="1">
        <v>-1</v>
      </c>
      <c r="U341" s="1">
        <v>-1</v>
      </c>
      <c r="V341" s="1">
        <v>0</v>
      </c>
      <c r="W341" s="1">
        <v>125</v>
      </c>
      <c r="X341" s="1">
        <v>125</v>
      </c>
      <c r="Y341" s="1">
        <v>125</v>
      </c>
      <c r="Z341" s="1">
        <v>125</v>
      </c>
      <c r="AA341" s="1">
        <v>100</v>
      </c>
      <c r="AB341" s="1">
        <v>100</v>
      </c>
      <c r="AC341" s="1">
        <v>100</v>
      </c>
      <c r="AD341" s="1">
        <v>100</v>
      </c>
      <c r="AE341" s="1">
        <v>100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40</v>
      </c>
      <c r="AP341" s="1">
        <v>0</v>
      </c>
      <c r="AQ341" s="1">
        <v>0</v>
      </c>
      <c r="AR341" s="1">
        <v>0</v>
      </c>
      <c r="AS341" s="1">
        <v>0</v>
      </c>
      <c r="AT341" s="1">
        <v>2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3</v>
      </c>
      <c r="BB341" s="1">
        <v>0</v>
      </c>
      <c r="BC341" s="1">
        <v>0</v>
      </c>
      <c r="BD341" s="1">
        <v>1</v>
      </c>
      <c r="BE341" s="1">
        <v>255</v>
      </c>
      <c r="BF341" s="1">
        <v>0</v>
      </c>
      <c r="BG341" s="1">
        <v>255</v>
      </c>
      <c r="BH341" s="1">
        <v>0</v>
      </c>
      <c r="BI341" s="1">
        <v>255</v>
      </c>
      <c r="BJ341" s="1">
        <v>255</v>
      </c>
      <c r="BK341" s="1">
        <v>0</v>
      </c>
      <c r="BL341" s="1">
        <v>0</v>
      </c>
      <c r="BM341" s="1" t="b">
        <v>0</v>
      </c>
      <c r="BN341" s="1" t="b">
        <v>0</v>
      </c>
      <c r="BO341" s="1" t="b">
        <v>0</v>
      </c>
      <c r="BP341" s="1" t="b">
        <v>0</v>
      </c>
      <c r="BQ341" s="1" t="b">
        <v>0</v>
      </c>
      <c r="BR341" s="1" t="b">
        <v>0</v>
      </c>
      <c r="BS341" s="1" t="b">
        <v>0</v>
      </c>
      <c r="BT341" s="1" t="b">
        <v>0</v>
      </c>
      <c r="BU341" s="1" t="s">
        <v>3599</v>
      </c>
      <c r="BV341" s="1" t="s">
        <v>3600</v>
      </c>
    </row>
    <row r="342" spans="1:74" ht="15.75" customHeight="1" x14ac:dyDescent="0.2">
      <c r="A342" s="1">
        <v>2502110</v>
      </c>
      <c r="B342" s="17" t="s">
        <v>3601</v>
      </c>
      <c r="C342" s="1">
        <v>0.4</v>
      </c>
      <c r="D342" s="1">
        <v>0.1</v>
      </c>
      <c r="E342" s="1">
        <v>0</v>
      </c>
      <c r="F342" s="1">
        <v>0</v>
      </c>
      <c r="G342" s="1">
        <v>0.95</v>
      </c>
      <c r="H342" s="1">
        <v>0.08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100</v>
      </c>
      <c r="O342" s="1">
        <v>130</v>
      </c>
      <c r="P342" s="1">
        <v>-1</v>
      </c>
      <c r="Q342" s="1">
        <v>-1</v>
      </c>
      <c r="R342" s="1">
        <v>110</v>
      </c>
      <c r="S342" s="1">
        <v>110</v>
      </c>
      <c r="T342" s="1">
        <v>-1</v>
      </c>
      <c r="U342" s="1">
        <v>-1</v>
      </c>
      <c r="V342" s="1">
        <v>0</v>
      </c>
      <c r="W342" s="1">
        <v>125</v>
      </c>
      <c r="X342" s="1">
        <v>125</v>
      </c>
      <c r="Y342" s="1">
        <v>125</v>
      </c>
      <c r="Z342" s="1">
        <v>125</v>
      </c>
      <c r="AA342" s="1">
        <v>100</v>
      </c>
      <c r="AB342" s="1">
        <v>100</v>
      </c>
      <c r="AC342" s="1">
        <v>100</v>
      </c>
      <c r="AD342" s="1">
        <v>100</v>
      </c>
      <c r="AE342" s="1">
        <v>100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40</v>
      </c>
      <c r="AP342" s="1">
        <v>0</v>
      </c>
      <c r="AQ342" s="1">
        <v>0</v>
      </c>
      <c r="AR342" s="1">
        <v>0</v>
      </c>
      <c r="AS342" s="1">
        <v>0</v>
      </c>
      <c r="AT342" s="1">
        <v>2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3</v>
      </c>
      <c r="BB342" s="1">
        <v>0</v>
      </c>
      <c r="BC342" s="1">
        <v>0</v>
      </c>
      <c r="BD342" s="1">
        <v>1</v>
      </c>
      <c r="BE342" s="1">
        <v>255</v>
      </c>
      <c r="BF342" s="1">
        <v>0</v>
      </c>
      <c r="BG342" s="1">
        <v>255</v>
      </c>
      <c r="BH342" s="1">
        <v>0</v>
      </c>
      <c r="BI342" s="1">
        <v>255</v>
      </c>
      <c r="BJ342" s="1">
        <v>255</v>
      </c>
      <c r="BK342" s="1">
        <v>0</v>
      </c>
      <c r="BL342" s="1">
        <v>0</v>
      </c>
      <c r="BM342" s="1" t="b">
        <v>0</v>
      </c>
      <c r="BN342" s="1" t="b">
        <v>0</v>
      </c>
      <c r="BO342" s="1" t="b">
        <v>0</v>
      </c>
      <c r="BP342" s="1" t="b">
        <v>0</v>
      </c>
      <c r="BQ342" s="1" t="b">
        <v>0</v>
      </c>
      <c r="BR342" s="1" t="b">
        <v>0</v>
      </c>
      <c r="BS342" s="1" t="b">
        <v>0</v>
      </c>
      <c r="BT342" s="1" t="b">
        <v>0</v>
      </c>
      <c r="BU342" s="1" t="s">
        <v>3601</v>
      </c>
      <c r="BV342" s="1" t="s">
        <v>3602</v>
      </c>
    </row>
    <row r="343" spans="1:74" ht="15.75" customHeight="1" x14ac:dyDescent="0.2">
      <c r="A343" s="1">
        <v>2502200</v>
      </c>
      <c r="B343" s="17" t="s">
        <v>3603</v>
      </c>
      <c r="C343" s="1">
        <v>0.4</v>
      </c>
      <c r="D343" s="1">
        <v>0.3</v>
      </c>
      <c r="E343" s="1">
        <v>0</v>
      </c>
      <c r="F343" s="1">
        <v>0</v>
      </c>
      <c r="G343" s="1">
        <v>0.9</v>
      </c>
      <c r="H343" s="1">
        <v>0.08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100</v>
      </c>
      <c r="O343" s="1">
        <v>120</v>
      </c>
      <c r="P343" s="1">
        <v>-1</v>
      </c>
      <c r="Q343" s="1">
        <v>-1</v>
      </c>
      <c r="R343" s="1">
        <v>110</v>
      </c>
      <c r="S343" s="1">
        <v>-1</v>
      </c>
      <c r="T343" s="1">
        <v>-1</v>
      </c>
      <c r="U343" s="1">
        <v>-1</v>
      </c>
      <c r="V343" s="1">
        <v>0</v>
      </c>
      <c r="W343" s="1">
        <v>120</v>
      </c>
      <c r="X343" s="1">
        <v>120</v>
      </c>
      <c r="Y343" s="1">
        <v>120</v>
      </c>
      <c r="Z343" s="1">
        <v>120</v>
      </c>
      <c r="AA343" s="1">
        <v>200</v>
      </c>
      <c r="AB343" s="1">
        <v>300</v>
      </c>
      <c r="AC343" s="1">
        <v>100</v>
      </c>
      <c r="AD343" s="1">
        <v>100</v>
      </c>
      <c r="AE343" s="1">
        <v>150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60</v>
      </c>
      <c r="AP343" s="1">
        <v>0</v>
      </c>
      <c r="AQ343" s="1">
        <v>0</v>
      </c>
      <c r="AR343" s="1">
        <v>0</v>
      </c>
      <c r="AS343" s="1">
        <v>0</v>
      </c>
      <c r="AT343" s="1">
        <v>2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2</v>
      </c>
      <c r="BB343" s="1">
        <v>0</v>
      </c>
      <c r="BC343" s="1">
        <v>0</v>
      </c>
      <c r="BD343" s="1">
        <v>1</v>
      </c>
      <c r="BE343" s="1">
        <v>255</v>
      </c>
      <c r="BF343" s="1">
        <v>0</v>
      </c>
      <c r="BG343" s="1">
        <v>255</v>
      </c>
      <c r="BH343" s="1">
        <v>0</v>
      </c>
      <c r="BI343" s="1">
        <v>255</v>
      </c>
      <c r="BJ343" s="1">
        <v>255</v>
      </c>
      <c r="BK343" s="1">
        <v>0</v>
      </c>
      <c r="BL343" s="1">
        <v>0</v>
      </c>
      <c r="BM343" s="1" t="b">
        <v>0</v>
      </c>
      <c r="BN343" s="1" t="b">
        <v>0</v>
      </c>
      <c r="BO343" s="1" t="b">
        <v>0</v>
      </c>
      <c r="BP343" s="1" t="b">
        <v>0</v>
      </c>
      <c r="BQ343" s="1" t="b">
        <v>0</v>
      </c>
      <c r="BR343" s="1" t="b">
        <v>0</v>
      </c>
      <c r="BS343" s="1" t="b">
        <v>0</v>
      </c>
      <c r="BT343" s="1" t="b">
        <v>0</v>
      </c>
      <c r="BU343" s="1" t="s">
        <v>3603</v>
      </c>
      <c r="BV343" s="1" t="s">
        <v>3604</v>
      </c>
    </row>
    <row r="344" spans="1:74" ht="15.75" customHeight="1" x14ac:dyDescent="0.2">
      <c r="A344" s="1">
        <v>2502210</v>
      </c>
      <c r="B344" s="17" t="s">
        <v>3605</v>
      </c>
      <c r="C344" s="1">
        <v>0.4</v>
      </c>
      <c r="D344" s="1">
        <v>0.15</v>
      </c>
      <c r="E344" s="1">
        <v>0</v>
      </c>
      <c r="F344" s="1">
        <v>0</v>
      </c>
      <c r="G344" s="1">
        <v>1</v>
      </c>
      <c r="H344" s="1">
        <v>0.08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100</v>
      </c>
      <c r="O344" s="1">
        <v>110</v>
      </c>
      <c r="P344" s="1">
        <v>-1</v>
      </c>
      <c r="Q344" s="1">
        <v>-1</v>
      </c>
      <c r="R344" s="1">
        <v>110</v>
      </c>
      <c r="S344" s="1">
        <v>120</v>
      </c>
      <c r="T344" s="1">
        <v>-1</v>
      </c>
      <c r="U344" s="1">
        <v>-1</v>
      </c>
      <c r="V344" s="1">
        <v>0</v>
      </c>
      <c r="W344" s="1">
        <v>120</v>
      </c>
      <c r="X344" s="1">
        <v>120</v>
      </c>
      <c r="Y344" s="1">
        <v>120</v>
      </c>
      <c r="Z344" s="1">
        <v>120</v>
      </c>
      <c r="AA344" s="1">
        <v>200</v>
      </c>
      <c r="AB344" s="1">
        <v>300</v>
      </c>
      <c r="AC344" s="1">
        <v>100</v>
      </c>
      <c r="AD344" s="1">
        <v>100</v>
      </c>
      <c r="AE344" s="1">
        <v>150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60</v>
      </c>
      <c r="AP344" s="1">
        <v>0</v>
      </c>
      <c r="AQ344" s="1">
        <v>0</v>
      </c>
      <c r="AR344" s="1">
        <v>0</v>
      </c>
      <c r="AS344" s="1">
        <v>0</v>
      </c>
      <c r="AT344" s="1">
        <v>2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2</v>
      </c>
      <c r="BB344" s="1">
        <v>0</v>
      </c>
      <c r="BC344" s="1">
        <v>0</v>
      </c>
      <c r="BD344" s="1">
        <v>1</v>
      </c>
      <c r="BE344" s="1">
        <v>255</v>
      </c>
      <c r="BF344" s="1">
        <v>0</v>
      </c>
      <c r="BG344" s="1">
        <v>255</v>
      </c>
      <c r="BH344" s="1">
        <v>0</v>
      </c>
      <c r="BI344" s="1">
        <v>255</v>
      </c>
      <c r="BJ344" s="1">
        <v>255</v>
      </c>
      <c r="BK344" s="1">
        <v>0</v>
      </c>
      <c r="BL344" s="1">
        <v>0</v>
      </c>
      <c r="BM344" s="1" t="b">
        <v>0</v>
      </c>
      <c r="BN344" s="1" t="b">
        <v>0</v>
      </c>
      <c r="BO344" s="1" t="b">
        <v>0</v>
      </c>
      <c r="BP344" s="1" t="b">
        <v>0</v>
      </c>
      <c r="BQ344" s="1" t="b">
        <v>0</v>
      </c>
      <c r="BR344" s="1" t="b">
        <v>0</v>
      </c>
      <c r="BS344" s="1" t="b">
        <v>0</v>
      </c>
      <c r="BT344" s="1" t="b">
        <v>0</v>
      </c>
      <c r="BU344" s="1" t="s">
        <v>3605</v>
      </c>
      <c r="BV344" s="1" t="s">
        <v>3606</v>
      </c>
    </row>
    <row r="345" spans="1:74" ht="15.75" customHeight="1" x14ac:dyDescent="0.2">
      <c r="A345" s="1">
        <v>2502220</v>
      </c>
      <c r="B345" s="17" t="s">
        <v>3607</v>
      </c>
      <c r="C345" s="1">
        <v>0.4</v>
      </c>
      <c r="D345" s="1">
        <v>0.3</v>
      </c>
      <c r="E345" s="1">
        <v>0</v>
      </c>
      <c r="F345" s="1">
        <v>0</v>
      </c>
      <c r="G345" s="1">
        <v>0.9</v>
      </c>
      <c r="H345" s="1">
        <v>0.08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100</v>
      </c>
      <c r="O345" s="1">
        <v>120</v>
      </c>
      <c r="P345" s="1">
        <v>-1</v>
      </c>
      <c r="Q345" s="1">
        <v>-1</v>
      </c>
      <c r="R345" s="1">
        <v>110</v>
      </c>
      <c r="S345" s="1">
        <v>-1</v>
      </c>
      <c r="T345" s="1">
        <v>-1</v>
      </c>
      <c r="U345" s="1">
        <v>-1</v>
      </c>
      <c r="V345" s="1">
        <v>0</v>
      </c>
      <c r="W345" s="1">
        <v>120</v>
      </c>
      <c r="X345" s="1">
        <v>120</v>
      </c>
      <c r="Y345" s="1">
        <v>120</v>
      </c>
      <c r="Z345" s="1">
        <v>120</v>
      </c>
      <c r="AA345" s="1">
        <v>200</v>
      </c>
      <c r="AB345" s="1">
        <v>300</v>
      </c>
      <c r="AC345" s="1">
        <v>100</v>
      </c>
      <c r="AD345" s="1">
        <v>100</v>
      </c>
      <c r="AE345" s="1">
        <v>150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60</v>
      </c>
      <c r="AP345" s="1">
        <v>0</v>
      </c>
      <c r="AQ345" s="1">
        <v>0</v>
      </c>
      <c r="AR345" s="1">
        <v>0</v>
      </c>
      <c r="AS345" s="1">
        <v>0</v>
      </c>
      <c r="AT345" s="1">
        <v>2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2</v>
      </c>
      <c r="BB345" s="1">
        <v>0</v>
      </c>
      <c r="BC345" s="1">
        <v>0</v>
      </c>
      <c r="BD345" s="1">
        <v>1</v>
      </c>
      <c r="BE345" s="1">
        <v>255</v>
      </c>
      <c r="BF345" s="1">
        <v>0</v>
      </c>
      <c r="BG345" s="1">
        <v>255</v>
      </c>
      <c r="BH345" s="1">
        <v>0</v>
      </c>
      <c r="BI345" s="1">
        <v>255</v>
      </c>
      <c r="BJ345" s="1">
        <v>255</v>
      </c>
      <c r="BK345" s="1">
        <v>0</v>
      </c>
      <c r="BL345" s="1">
        <v>0</v>
      </c>
      <c r="BM345" s="1" t="b">
        <v>0</v>
      </c>
      <c r="BN345" s="1" t="b">
        <v>0</v>
      </c>
      <c r="BO345" s="1" t="b">
        <v>0</v>
      </c>
      <c r="BP345" s="1" t="b">
        <v>0</v>
      </c>
      <c r="BQ345" s="1" t="b">
        <v>0</v>
      </c>
      <c r="BR345" s="1" t="b">
        <v>0</v>
      </c>
      <c r="BS345" s="1" t="b">
        <v>0</v>
      </c>
      <c r="BT345" s="1" t="b">
        <v>0</v>
      </c>
      <c r="BU345" s="1" t="s">
        <v>3607</v>
      </c>
      <c r="BV345" s="1" t="s">
        <v>3608</v>
      </c>
    </row>
    <row r="346" spans="1:74" ht="15.75" customHeight="1" x14ac:dyDescent="0.2">
      <c r="A346" s="1">
        <v>2502230</v>
      </c>
      <c r="B346" s="17" t="s">
        <v>3609</v>
      </c>
      <c r="C346" s="1">
        <v>0.8</v>
      </c>
      <c r="D346" s="1">
        <v>0</v>
      </c>
      <c r="E346" s="1">
        <v>0</v>
      </c>
      <c r="F346" s="1">
        <v>0</v>
      </c>
      <c r="G346" s="1">
        <v>1.2</v>
      </c>
      <c r="H346" s="1">
        <v>0.08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130</v>
      </c>
      <c r="O346" s="1">
        <v>-1</v>
      </c>
      <c r="P346" s="1">
        <v>-1</v>
      </c>
      <c r="Q346" s="1">
        <v>-1</v>
      </c>
      <c r="R346" s="1">
        <v>-1</v>
      </c>
      <c r="S346" s="1">
        <v>-1</v>
      </c>
      <c r="T346" s="1">
        <v>-1</v>
      </c>
      <c r="U346" s="1">
        <v>-1</v>
      </c>
      <c r="V346" s="1">
        <v>0</v>
      </c>
      <c r="W346" s="1">
        <v>155</v>
      </c>
      <c r="X346" s="1">
        <v>155</v>
      </c>
      <c r="Y346" s="1">
        <v>155</v>
      </c>
      <c r="Z346" s="1">
        <v>155</v>
      </c>
      <c r="AA346" s="1">
        <v>200</v>
      </c>
      <c r="AB346" s="1">
        <v>9900</v>
      </c>
      <c r="AC346" s="1">
        <v>100</v>
      </c>
      <c r="AD346" s="1">
        <v>100</v>
      </c>
      <c r="AE346" s="1">
        <v>150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60</v>
      </c>
      <c r="AP346" s="1">
        <v>0</v>
      </c>
      <c r="AQ346" s="1">
        <v>0</v>
      </c>
      <c r="AR346" s="1">
        <v>1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3</v>
      </c>
      <c r="BB346" s="1">
        <v>0</v>
      </c>
      <c r="BC346" s="1">
        <v>0</v>
      </c>
      <c r="BD346" s="1">
        <v>1</v>
      </c>
      <c r="BE346" s="1">
        <v>255</v>
      </c>
      <c r="BF346" s="1">
        <v>0</v>
      </c>
      <c r="BG346" s="1">
        <v>255</v>
      </c>
      <c r="BH346" s="1">
        <v>0</v>
      </c>
      <c r="BI346" s="1">
        <v>255</v>
      </c>
      <c r="BJ346" s="1">
        <v>255</v>
      </c>
      <c r="BK346" s="1">
        <v>0</v>
      </c>
      <c r="BL346" s="1">
        <v>1</v>
      </c>
      <c r="BM346" s="1" t="b">
        <v>0</v>
      </c>
      <c r="BN346" s="1" t="b">
        <v>0</v>
      </c>
      <c r="BO346" s="1" t="b">
        <v>0</v>
      </c>
      <c r="BP346" s="1" t="b">
        <v>0</v>
      </c>
      <c r="BQ346" s="1" t="b">
        <v>0</v>
      </c>
      <c r="BR346" s="1" t="b">
        <v>0</v>
      </c>
      <c r="BS346" s="1" t="b">
        <v>0</v>
      </c>
      <c r="BT346" s="1" t="b">
        <v>0</v>
      </c>
      <c r="BU346" s="1" t="s">
        <v>3609</v>
      </c>
      <c r="BV346" s="1" t="s">
        <v>3610</v>
      </c>
    </row>
    <row r="347" spans="1:74" ht="15.75" customHeight="1" x14ac:dyDescent="0.2">
      <c r="A347" s="1">
        <v>2502240</v>
      </c>
      <c r="B347" s="17" t="s">
        <v>3611</v>
      </c>
      <c r="C347" s="1">
        <v>1.2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130</v>
      </c>
      <c r="O347" s="1">
        <v>-1</v>
      </c>
      <c r="P347" s="1">
        <v>-1</v>
      </c>
      <c r="Q347" s="1">
        <v>-1</v>
      </c>
      <c r="R347" s="1">
        <v>-1</v>
      </c>
      <c r="S347" s="1">
        <v>-1</v>
      </c>
      <c r="T347" s="1">
        <v>-1</v>
      </c>
      <c r="U347" s="1">
        <v>-1</v>
      </c>
      <c r="V347" s="1">
        <v>0</v>
      </c>
      <c r="W347" s="1">
        <v>155</v>
      </c>
      <c r="X347" s="1">
        <v>155</v>
      </c>
      <c r="Y347" s="1">
        <v>155</v>
      </c>
      <c r="Z347" s="1">
        <v>155</v>
      </c>
      <c r="AA347" s="1">
        <v>200</v>
      </c>
      <c r="AB347" s="1">
        <v>9900</v>
      </c>
      <c r="AC347" s="1">
        <v>100</v>
      </c>
      <c r="AD347" s="1">
        <v>100</v>
      </c>
      <c r="AE347" s="1">
        <v>150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60</v>
      </c>
      <c r="AP347" s="1">
        <v>0</v>
      </c>
      <c r="AQ347" s="1">
        <v>0</v>
      </c>
      <c r="AR347" s="1">
        <v>1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6</v>
      </c>
      <c r="BB347" s="1">
        <v>0</v>
      </c>
      <c r="BC347" s="1">
        <v>0</v>
      </c>
      <c r="BD347" s="1">
        <v>1</v>
      </c>
      <c r="BE347" s="1">
        <v>255</v>
      </c>
      <c r="BF347" s="1">
        <v>0</v>
      </c>
      <c r="BG347" s="1">
        <v>255</v>
      </c>
      <c r="BH347" s="1">
        <v>0</v>
      </c>
      <c r="BI347" s="1">
        <v>255</v>
      </c>
      <c r="BJ347" s="1">
        <v>255</v>
      </c>
      <c r="BK347" s="1">
        <v>0</v>
      </c>
      <c r="BL347" s="1">
        <v>1</v>
      </c>
      <c r="BM347" s="1" t="b">
        <v>0</v>
      </c>
      <c r="BN347" s="1" t="b">
        <v>0</v>
      </c>
      <c r="BO347" s="1" t="b">
        <v>0</v>
      </c>
      <c r="BP347" s="1" t="b">
        <v>0</v>
      </c>
      <c r="BQ347" s="1" t="b">
        <v>0</v>
      </c>
      <c r="BR347" s="1" t="b">
        <v>0</v>
      </c>
      <c r="BS347" s="1" t="b">
        <v>0</v>
      </c>
      <c r="BT347" s="1" t="b">
        <v>0</v>
      </c>
      <c r="BU347" s="1" t="s">
        <v>3611</v>
      </c>
      <c r="BV347" s="1" t="s">
        <v>3612</v>
      </c>
    </row>
    <row r="348" spans="1:74" ht="15.75" customHeight="1" x14ac:dyDescent="0.2">
      <c r="A348" s="1">
        <v>2502250</v>
      </c>
      <c r="B348" s="17" t="s">
        <v>3613</v>
      </c>
      <c r="C348" s="1">
        <v>0.8</v>
      </c>
      <c r="D348" s="1">
        <v>0</v>
      </c>
      <c r="E348" s="1">
        <v>0</v>
      </c>
      <c r="F348" s="1">
        <v>0</v>
      </c>
      <c r="G348" s="1">
        <v>1.2</v>
      </c>
      <c r="H348" s="1">
        <v>0.08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130</v>
      </c>
      <c r="O348" s="1">
        <v>-1</v>
      </c>
      <c r="P348" s="1">
        <v>-1</v>
      </c>
      <c r="Q348" s="1">
        <v>-1</v>
      </c>
      <c r="R348" s="1">
        <v>-1</v>
      </c>
      <c r="S348" s="1">
        <v>-1</v>
      </c>
      <c r="T348" s="1">
        <v>-1</v>
      </c>
      <c r="U348" s="1">
        <v>-1</v>
      </c>
      <c r="V348" s="1">
        <v>0</v>
      </c>
      <c r="W348" s="1">
        <v>155</v>
      </c>
      <c r="X348" s="1">
        <v>155</v>
      </c>
      <c r="Y348" s="1">
        <v>155</v>
      </c>
      <c r="Z348" s="1">
        <v>155</v>
      </c>
      <c r="AA348" s="1">
        <v>200</v>
      </c>
      <c r="AB348" s="1">
        <v>9900</v>
      </c>
      <c r="AC348" s="1">
        <v>100</v>
      </c>
      <c r="AD348" s="1">
        <v>100</v>
      </c>
      <c r="AE348" s="1">
        <v>150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60</v>
      </c>
      <c r="AP348" s="1">
        <v>0</v>
      </c>
      <c r="AQ348" s="1">
        <v>0</v>
      </c>
      <c r="AR348" s="1">
        <v>1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3</v>
      </c>
      <c r="BB348" s="1">
        <v>0</v>
      </c>
      <c r="BC348" s="1">
        <v>0</v>
      </c>
      <c r="BD348" s="1">
        <v>1</v>
      </c>
      <c r="BE348" s="1">
        <v>255</v>
      </c>
      <c r="BF348" s="1">
        <v>0</v>
      </c>
      <c r="BG348" s="1">
        <v>255</v>
      </c>
      <c r="BH348" s="1">
        <v>0</v>
      </c>
      <c r="BI348" s="1">
        <v>255</v>
      </c>
      <c r="BJ348" s="1">
        <v>255</v>
      </c>
      <c r="BK348" s="1">
        <v>0</v>
      </c>
      <c r="BL348" s="1">
        <v>1</v>
      </c>
      <c r="BM348" s="1" t="b">
        <v>0</v>
      </c>
      <c r="BN348" s="1" t="b">
        <v>0</v>
      </c>
      <c r="BO348" s="1" t="b">
        <v>0</v>
      </c>
      <c r="BP348" s="1" t="b">
        <v>0</v>
      </c>
      <c r="BQ348" s="1" t="b">
        <v>0</v>
      </c>
      <c r="BR348" s="1" t="b">
        <v>0</v>
      </c>
      <c r="BS348" s="1" t="b">
        <v>0</v>
      </c>
      <c r="BT348" s="1" t="b">
        <v>0</v>
      </c>
      <c r="BU348" s="1" t="s">
        <v>3613</v>
      </c>
      <c r="BV348" s="1" t="s">
        <v>3614</v>
      </c>
    </row>
    <row r="349" spans="1:74" ht="15.75" customHeight="1" x14ac:dyDescent="0.2">
      <c r="A349" s="1">
        <v>2502300</v>
      </c>
      <c r="B349" s="17" t="s">
        <v>3615</v>
      </c>
      <c r="C349" s="1">
        <v>0.4</v>
      </c>
      <c r="D349" s="1">
        <v>0.1</v>
      </c>
      <c r="E349" s="1">
        <v>0</v>
      </c>
      <c r="F349" s="1">
        <v>0</v>
      </c>
      <c r="G349" s="1">
        <v>0.95</v>
      </c>
      <c r="H349" s="1">
        <v>0.08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100</v>
      </c>
      <c r="O349" s="1">
        <v>120</v>
      </c>
      <c r="P349" s="1">
        <v>-1</v>
      </c>
      <c r="Q349" s="1">
        <v>-1</v>
      </c>
      <c r="R349" s="1">
        <v>110</v>
      </c>
      <c r="S349" s="1">
        <v>110</v>
      </c>
      <c r="T349" s="1">
        <v>-1</v>
      </c>
      <c r="U349" s="1">
        <v>-1</v>
      </c>
      <c r="V349" s="1">
        <v>0</v>
      </c>
      <c r="W349" s="1">
        <v>135</v>
      </c>
      <c r="X349" s="1">
        <v>135</v>
      </c>
      <c r="Y349" s="1">
        <v>135</v>
      </c>
      <c r="Z349" s="1">
        <v>135</v>
      </c>
      <c r="AA349" s="1">
        <v>200</v>
      </c>
      <c r="AB349" s="1">
        <v>300</v>
      </c>
      <c r="AC349" s="1">
        <v>100</v>
      </c>
      <c r="AD349" s="1">
        <v>100</v>
      </c>
      <c r="AE349" s="1">
        <v>150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60</v>
      </c>
      <c r="AP349" s="1">
        <v>0</v>
      </c>
      <c r="AQ349" s="1">
        <v>0</v>
      </c>
      <c r="AR349" s="1">
        <v>0</v>
      </c>
      <c r="AS349" s="1">
        <v>0</v>
      </c>
      <c r="AT349" s="1">
        <v>2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3</v>
      </c>
      <c r="BB349" s="1">
        <v>0</v>
      </c>
      <c r="BC349" s="1">
        <v>0</v>
      </c>
      <c r="BD349" s="1">
        <v>1</v>
      </c>
      <c r="BE349" s="1">
        <v>255</v>
      </c>
      <c r="BF349" s="1">
        <v>0</v>
      </c>
      <c r="BG349" s="1">
        <v>255</v>
      </c>
      <c r="BH349" s="1">
        <v>0</v>
      </c>
      <c r="BI349" s="1">
        <v>255</v>
      </c>
      <c r="BJ349" s="1">
        <v>255</v>
      </c>
      <c r="BK349" s="1">
        <v>0</v>
      </c>
      <c r="BL349" s="1">
        <v>0</v>
      </c>
      <c r="BM349" s="1" t="b">
        <v>0</v>
      </c>
      <c r="BN349" s="1" t="b">
        <v>0</v>
      </c>
      <c r="BO349" s="1" t="b">
        <v>0</v>
      </c>
      <c r="BP349" s="1" t="b">
        <v>0</v>
      </c>
      <c r="BQ349" s="1" t="b">
        <v>0</v>
      </c>
      <c r="BR349" s="1" t="b">
        <v>0</v>
      </c>
      <c r="BS349" s="1" t="b">
        <v>0</v>
      </c>
      <c r="BT349" s="1" t="b">
        <v>0</v>
      </c>
      <c r="BU349" s="1" t="s">
        <v>3615</v>
      </c>
      <c r="BV349" s="1" t="s">
        <v>3616</v>
      </c>
    </row>
    <row r="350" spans="1:74" ht="15.75" customHeight="1" x14ac:dyDescent="0.2">
      <c r="A350" s="1">
        <v>2502310</v>
      </c>
      <c r="B350" s="17" t="s">
        <v>3617</v>
      </c>
      <c r="C350" s="1">
        <v>0.4</v>
      </c>
      <c r="D350" s="1">
        <v>0.1</v>
      </c>
      <c r="E350" s="1">
        <v>0</v>
      </c>
      <c r="F350" s="1">
        <v>0</v>
      </c>
      <c r="G350" s="1">
        <v>0.95</v>
      </c>
      <c r="H350" s="1">
        <v>0.08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100</v>
      </c>
      <c r="O350" s="1">
        <v>120</v>
      </c>
      <c r="P350" s="1">
        <v>-1</v>
      </c>
      <c r="Q350" s="1">
        <v>-1</v>
      </c>
      <c r="R350" s="1">
        <v>110</v>
      </c>
      <c r="S350" s="1">
        <v>110</v>
      </c>
      <c r="T350" s="1">
        <v>-1</v>
      </c>
      <c r="U350" s="1">
        <v>-1</v>
      </c>
      <c r="V350" s="1">
        <v>0</v>
      </c>
      <c r="W350" s="1">
        <v>135</v>
      </c>
      <c r="X350" s="1">
        <v>135</v>
      </c>
      <c r="Y350" s="1">
        <v>135</v>
      </c>
      <c r="Z350" s="1">
        <v>135</v>
      </c>
      <c r="AA350" s="1">
        <v>200</v>
      </c>
      <c r="AB350" s="1">
        <v>300</v>
      </c>
      <c r="AC350" s="1">
        <v>100</v>
      </c>
      <c r="AD350" s="1">
        <v>100</v>
      </c>
      <c r="AE350" s="1">
        <v>150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60</v>
      </c>
      <c r="AP350" s="1">
        <v>0</v>
      </c>
      <c r="AQ350" s="1">
        <v>0</v>
      </c>
      <c r="AR350" s="1">
        <v>0</v>
      </c>
      <c r="AS350" s="1">
        <v>0</v>
      </c>
      <c r="AT350" s="1">
        <v>2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3</v>
      </c>
      <c r="BB350" s="1">
        <v>0</v>
      </c>
      <c r="BC350" s="1">
        <v>0</v>
      </c>
      <c r="BD350" s="1">
        <v>1</v>
      </c>
      <c r="BE350" s="1">
        <v>255</v>
      </c>
      <c r="BF350" s="1">
        <v>0</v>
      </c>
      <c r="BG350" s="1">
        <v>255</v>
      </c>
      <c r="BH350" s="1">
        <v>0</v>
      </c>
      <c r="BI350" s="1">
        <v>255</v>
      </c>
      <c r="BJ350" s="1">
        <v>255</v>
      </c>
      <c r="BK350" s="1">
        <v>0</v>
      </c>
      <c r="BL350" s="1">
        <v>0</v>
      </c>
      <c r="BM350" s="1" t="b">
        <v>0</v>
      </c>
      <c r="BN350" s="1" t="b">
        <v>0</v>
      </c>
      <c r="BO350" s="1" t="b">
        <v>0</v>
      </c>
      <c r="BP350" s="1" t="b">
        <v>0</v>
      </c>
      <c r="BQ350" s="1" t="b">
        <v>0</v>
      </c>
      <c r="BR350" s="1" t="b">
        <v>0</v>
      </c>
      <c r="BS350" s="1" t="b">
        <v>0</v>
      </c>
      <c r="BT350" s="1" t="b">
        <v>0</v>
      </c>
      <c r="BU350" s="1" t="s">
        <v>3617</v>
      </c>
      <c r="BV350" s="1" t="s">
        <v>3618</v>
      </c>
    </row>
    <row r="351" spans="1:74" ht="15.75" customHeight="1" x14ac:dyDescent="0.2">
      <c r="A351" s="1">
        <v>2502400</v>
      </c>
      <c r="B351" s="17" t="s">
        <v>3619</v>
      </c>
      <c r="C351" s="1">
        <v>0.4</v>
      </c>
      <c r="D351" s="1">
        <v>0.1</v>
      </c>
      <c r="E351" s="1">
        <v>0</v>
      </c>
      <c r="F351" s="1">
        <v>0</v>
      </c>
      <c r="G351" s="1">
        <v>1.25</v>
      </c>
      <c r="H351" s="1">
        <v>0.08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100</v>
      </c>
      <c r="O351" s="1">
        <v>110</v>
      </c>
      <c r="P351" s="1">
        <v>-1</v>
      </c>
      <c r="Q351" s="1">
        <v>-1</v>
      </c>
      <c r="R351" s="1">
        <v>110</v>
      </c>
      <c r="S351" s="1">
        <v>130</v>
      </c>
      <c r="T351" s="1">
        <v>-1</v>
      </c>
      <c r="U351" s="1">
        <v>-1</v>
      </c>
      <c r="V351" s="1">
        <v>0</v>
      </c>
      <c r="W351" s="1">
        <v>100</v>
      </c>
      <c r="X351" s="1">
        <v>100</v>
      </c>
      <c r="Y351" s="1">
        <v>100</v>
      </c>
      <c r="Z351" s="1">
        <v>100</v>
      </c>
      <c r="AA351" s="1">
        <v>100</v>
      </c>
      <c r="AB351" s="1">
        <v>100</v>
      </c>
      <c r="AC351" s="1">
        <v>100</v>
      </c>
      <c r="AD351" s="1">
        <v>100</v>
      </c>
      <c r="AE351" s="1">
        <v>100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40</v>
      </c>
      <c r="AP351" s="1">
        <v>0</v>
      </c>
      <c r="AQ351" s="1">
        <v>0</v>
      </c>
      <c r="AR351" s="1">
        <v>0</v>
      </c>
      <c r="AS351" s="1">
        <v>0</v>
      </c>
      <c r="AT351" s="1">
        <v>2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2</v>
      </c>
      <c r="BB351" s="1">
        <v>0</v>
      </c>
      <c r="BC351" s="1">
        <v>0</v>
      </c>
      <c r="BD351" s="1">
        <v>1</v>
      </c>
      <c r="BE351" s="1">
        <v>255</v>
      </c>
      <c r="BF351" s="1">
        <v>0</v>
      </c>
      <c r="BG351" s="1">
        <v>255</v>
      </c>
      <c r="BH351" s="1">
        <v>0</v>
      </c>
      <c r="BI351" s="1">
        <v>255</v>
      </c>
      <c r="BJ351" s="1">
        <v>255</v>
      </c>
      <c r="BK351" s="1">
        <v>0</v>
      </c>
      <c r="BL351" s="1">
        <v>0</v>
      </c>
      <c r="BM351" s="1" t="b">
        <v>0</v>
      </c>
      <c r="BN351" s="1" t="b">
        <v>0</v>
      </c>
      <c r="BO351" s="1" t="b">
        <v>0</v>
      </c>
      <c r="BP351" s="1" t="b">
        <v>0</v>
      </c>
      <c r="BQ351" s="1" t="b">
        <v>0</v>
      </c>
      <c r="BR351" s="1" t="b">
        <v>0</v>
      </c>
      <c r="BS351" s="1" t="b">
        <v>0</v>
      </c>
      <c r="BT351" s="1" t="b">
        <v>0</v>
      </c>
      <c r="BU351" s="1" t="s">
        <v>3619</v>
      </c>
      <c r="BV351" s="1" t="s">
        <v>3620</v>
      </c>
    </row>
    <row r="352" spans="1:74" ht="15.75" customHeight="1" x14ac:dyDescent="0.2">
      <c r="A352" s="1">
        <v>2502490</v>
      </c>
      <c r="B352" s="17" t="s">
        <v>3621</v>
      </c>
      <c r="C352" s="1">
        <v>0.4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100</v>
      </c>
      <c r="O352" s="1">
        <v>-1</v>
      </c>
      <c r="P352" s="1">
        <v>-1</v>
      </c>
      <c r="Q352" s="1">
        <v>-1</v>
      </c>
      <c r="R352" s="1">
        <v>110</v>
      </c>
      <c r="S352" s="1">
        <v>-1</v>
      </c>
      <c r="T352" s="1">
        <v>-1</v>
      </c>
      <c r="U352" s="1">
        <v>-1</v>
      </c>
      <c r="V352" s="1">
        <v>0</v>
      </c>
      <c r="W352" s="1">
        <v>400</v>
      </c>
      <c r="X352" s="1">
        <v>400</v>
      </c>
      <c r="Y352" s="1">
        <v>400</v>
      </c>
      <c r="Z352" s="1">
        <v>400</v>
      </c>
      <c r="AA352" s="1">
        <v>100</v>
      </c>
      <c r="AB352" s="1">
        <v>9900</v>
      </c>
      <c r="AC352" s="1">
        <v>100</v>
      </c>
      <c r="AD352" s="1">
        <v>100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40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3</v>
      </c>
      <c r="BE352" s="1">
        <v>255</v>
      </c>
      <c r="BF352" s="1">
        <v>2</v>
      </c>
      <c r="BG352" s="1">
        <v>255</v>
      </c>
      <c r="BH352" s="1">
        <v>0</v>
      </c>
      <c r="BI352" s="1">
        <v>255</v>
      </c>
      <c r="BJ352" s="1">
        <v>255</v>
      </c>
      <c r="BK352" s="1">
        <v>0</v>
      </c>
      <c r="BL352" s="1">
        <v>2</v>
      </c>
      <c r="BM352" s="1" t="b">
        <v>0</v>
      </c>
      <c r="BN352" s="1" t="b">
        <v>0</v>
      </c>
      <c r="BO352" s="1" t="b">
        <v>0</v>
      </c>
      <c r="BP352" s="1" t="b">
        <v>0</v>
      </c>
      <c r="BQ352" s="1" t="b">
        <v>0</v>
      </c>
      <c r="BR352" s="1" t="b">
        <v>0</v>
      </c>
      <c r="BS352" s="1" t="b">
        <v>0</v>
      </c>
      <c r="BT352" s="1" t="b">
        <v>0</v>
      </c>
      <c r="BU352" s="1" t="s">
        <v>3621</v>
      </c>
      <c r="BV352" s="1" t="s">
        <v>3622</v>
      </c>
    </row>
    <row r="353" spans="1:74" ht="15.75" customHeight="1" x14ac:dyDescent="0.2">
      <c r="A353" s="1">
        <v>2502500</v>
      </c>
      <c r="B353" s="17" t="s">
        <v>3623</v>
      </c>
      <c r="C353" s="1">
        <v>0.4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100</v>
      </c>
      <c r="O353" s="1">
        <v>-1</v>
      </c>
      <c r="P353" s="1">
        <v>-1</v>
      </c>
      <c r="Q353" s="1">
        <v>-1</v>
      </c>
      <c r="R353" s="1">
        <v>110</v>
      </c>
      <c r="S353" s="1">
        <v>-1</v>
      </c>
      <c r="T353" s="1">
        <v>-1</v>
      </c>
      <c r="U353" s="1">
        <v>-1</v>
      </c>
      <c r="V353" s="1">
        <v>0</v>
      </c>
      <c r="W353" s="1">
        <v>200</v>
      </c>
      <c r="X353" s="1">
        <v>200</v>
      </c>
      <c r="Y353" s="1">
        <v>200</v>
      </c>
      <c r="Z353" s="1">
        <v>200</v>
      </c>
      <c r="AA353" s="1">
        <v>100</v>
      </c>
      <c r="AB353" s="1">
        <v>9900</v>
      </c>
      <c r="AC353" s="1">
        <v>100</v>
      </c>
      <c r="AD353" s="1">
        <v>100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40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3</v>
      </c>
      <c r="BE353" s="1">
        <v>255</v>
      </c>
      <c r="BF353" s="1">
        <v>2</v>
      </c>
      <c r="BG353" s="1">
        <v>255</v>
      </c>
      <c r="BH353" s="1">
        <v>0</v>
      </c>
      <c r="BI353" s="1">
        <v>255</v>
      </c>
      <c r="BJ353" s="1">
        <v>255</v>
      </c>
      <c r="BK353" s="1">
        <v>0</v>
      </c>
      <c r="BL353" s="1">
        <v>2</v>
      </c>
      <c r="BM353" s="1" t="b">
        <v>0</v>
      </c>
      <c r="BN353" s="1" t="b">
        <v>0</v>
      </c>
      <c r="BO353" s="1" t="b">
        <v>0</v>
      </c>
      <c r="BP353" s="1" t="b">
        <v>0</v>
      </c>
      <c r="BQ353" s="1" t="b">
        <v>0</v>
      </c>
      <c r="BR353" s="1" t="b">
        <v>0</v>
      </c>
      <c r="BS353" s="1" t="b">
        <v>0</v>
      </c>
      <c r="BT353" s="1" t="b">
        <v>0</v>
      </c>
      <c r="BU353" s="1" t="s">
        <v>3623</v>
      </c>
      <c r="BV353" s="1" t="s">
        <v>3624</v>
      </c>
    </row>
    <row r="354" spans="1:74" ht="15.75" customHeight="1" x14ac:dyDescent="0.2">
      <c r="A354" s="1">
        <v>2502505</v>
      </c>
      <c r="B354" s="17" t="s">
        <v>3625</v>
      </c>
      <c r="C354" s="1">
        <v>0.4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100</v>
      </c>
      <c r="O354" s="1">
        <v>-1</v>
      </c>
      <c r="P354" s="1">
        <v>-1</v>
      </c>
      <c r="Q354" s="1">
        <v>-1</v>
      </c>
      <c r="R354" s="1">
        <v>110</v>
      </c>
      <c r="S354" s="1">
        <v>-1</v>
      </c>
      <c r="T354" s="1">
        <v>-1</v>
      </c>
      <c r="U354" s="1">
        <v>-1</v>
      </c>
      <c r="V354" s="1">
        <v>0</v>
      </c>
      <c r="W354" s="1">
        <v>200</v>
      </c>
      <c r="X354" s="1">
        <v>200</v>
      </c>
      <c r="Y354" s="1">
        <v>200</v>
      </c>
      <c r="Z354" s="1">
        <v>200</v>
      </c>
      <c r="AA354" s="1">
        <v>100</v>
      </c>
      <c r="AB354" s="1">
        <v>9900</v>
      </c>
      <c r="AC354" s="1">
        <v>100</v>
      </c>
      <c r="AD354" s="1">
        <v>100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40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3</v>
      </c>
      <c r="BE354" s="1">
        <v>255</v>
      </c>
      <c r="BF354" s="1">
        <v>2</v>
      </c>
      <c r="BG354" s="1">
        <v>255</v>
      </c>
      <c r="BH354" s="1">
        <v>0</v>
      </c>
      <c r="BI354" s="1">
        <v>255</v>
      </c>
      <c r="BJ354" s="1">
        <v>255</v>
      </c>
      <c r="BK354" s="1">
        <v>0</v>
      </c>
      <c r="BL354" s="1">
        <v>2</v>
      </c>
      <c r="BM354" s="1" t="b">
        <v>0</v>
      </c>
      <c r="BN354" s="1" t="b">
        <v>0</v>
      </c>
      <c r="BO354" s="1" t="b">
        <v>0</v>
      </c>
      <c r="BP354" s="1" t="b">
        <v>0</v>
      </c>
      <c r="BQ354" s="1" t="b">
        <v>0</v>
      </c>
      <c r="BR354" s="1" t="b">
        <v>0</v>
      </c>
      <c r="BS354" s="1" t="b">
        <v>0</v>
      </c>
      <c r="BT354" s="1" t="b">
        <v>0</v>
      </c>
      <c r="BU354" s="1" t="s">
        <v>3625</v>
      </c>
      <c r="BV354" s="1" t="s">
        <v>3626</v>
      </c>
    </row>
    <row r="355" spans="1:74" ht="15.75" customHeight="1" x14ac:dyDescent="0.2">
      <c r="A355" s="1">
        <v>2502510</v>
      </c>
      <c r="B355" s="17" t="s">
        <v>3627</v>
      </c>
      <c r="C355" s="1">
        <v>0.4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100</v>
      </c>
      <c r="O355" s="1">
        <v>-1</v>
      </c>
      <c r="P355" s="1">
        <v>-1</v>
      </c>
      <c r="Q355" s="1">
        <v>-1</v>
      </c>
      <c r="R355" s="1">
        <v>110</v>
      </c>
      <c r="S355" s="1">
        <v>-1</v>
      </c>
      <c r="T355" s="1">
        <v>-1</v>
      </c>
      <c r="U355" s="1">
        <v>-1</v>
      </c>
      <c r="V355" s="1">
        <v>0</v>
      </c>
      <c r="W355" s="1">
        <v>230</v>
      </c>
      <c r="X355" s="1">
        <v>230</v>
      </c>
      <c r="Y355" s="1">
        <v>230</v>
      </c>
      <c r="Z355" s="1">
        <v>230</v>
      </c>
      <c r="AA355" s="1">
        <v>100</v>
      </c>
      <c r="AB355" s="1">
        <v>9900</v>
      </c>
      <c r="AC355" s="1">
        <v>100</v>
      </c>
      <c r="AD355" s="1">
        <v>100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40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3</v>
      </c>
      <c r="BE355" s="1">
        <v>255</v>
      </c>
      <c r="BF355" s="1">
        <v>2</v>
      </c>
      <c r="BG355" s="1">
        <v>255</v>
      </c>
      <c r="BH355" s="1">
        <v>0</v>
      </c>
      <c r="BI355" s="1">
        <v>255</v>
      </c>
      <c r="BJ355" s="1">
        <v>255</v>
      </c>
      <c r="BK355" s="1">
        <v>0</v>
      </c>
      <c r="BL355" s="1">
        <v>2</v>
      </c>
      <c r="BM355" s="1" t="b">
        <v>0</v>
      </c>
      <c r="BN355" s="1" t="b">
        <v>0</v>
      </c>
      <c r="BO355" s="1" t="b">
        <v>0</v>
      </c>
      <c r="BP355" s="1" t="b">
        <v>0</v>
      </c>
      <c r="BQ355" s="1" t="b">
        <v>0</v>
      </c>
      <c r="BR355" s="1" t="b">
        <v>0</v>
      </c>
      <c r="BS355" s="1" t="b">
        <v>0</v>
      </c>
      <c r="BT355" s="1" t="b">
        <v>0</v>
      </c>
      <c r="BU355" s="1" t="s">
        <v>3627</v>
      </c>
      <c r="BV355" s="1" t="s">
        <v>3628</v>
      </c>
    </row>
    <row r="356" spans="1:74" ht="15.75" customHeight="1" x14ac:dyDescent="0.2">
      <c r="A356" s="1">
        <v>2502515</v>
      </c>
      <c r="B356" s="17" t="s">
        <v>3629</v>
      </c>
      <c r="C356" s="1">
        <v>0.4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100</v>
      </c>
      <c r="O356" s="1">
        <v>-1</v>
      </c>
      <c r="P356" s="1">
        <v>-1</v>
      </c>
      <c r="Q356" s="1">
        <v>-1</v>
      </c>
      <c r="R356" s="1">
        <v>110</v>
      </c>
      <c r="S356" s="1">
        <v>-1</v>
      </c>
      <c r="T356" s="1">
        <v>-1</v>
      </c>
      <c r="U356" s="1">
        <v>-1</v>
      </c>
      <c r="V356" s="1">
        <v>0</v>
      </c>
      <c r="W356" s="1">
        <v>60</v>
      </c>
      <c r="X356" s="1">
        <v>60</v>
      </c>
      <c r="Y356" s="1">
        <v>60</v>
      </c>
      <c r="Z356" s="1">
        <v>60</v>
      </c>
      <c r="AA356" s="1">
        <v>100</v>
      </c>
      <c r="AB356" s="1">
        <v>9900</v>
      </c>
      <c r="AC356" s="1">
        <v>100</v>
      </c>
      <c r="AD356" s="1">
        <v>100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40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1</v>
      </c>
      <c r="BE356" s="1">
        <v>255</v>
      </c>
      <c r="BF356" s="1">
        <v>0</v>
      </c>
      <c r="BG356" s="1">
        <v>255</v>
      </c>
      <c r="BH356" s="1">
        <v>0</v>
      </c>
      <c r="BI356" s="1">
        <v>255</v>
      </c>
      <c r="BJ356" s="1">
        <v>255</v>
      </c>
      <c r="BK356" s="1">
        <v>0</v>
      </c>
      <c r="BL356" s="1">
        <v>2</v>
      </c>
      <c r="BM356" s="1" t="b">
        <v>0</v>
      </c>
      <c r="BN356" s="1" t="b">
        <v>0</v>
      </c>
      <c r="BO356" s="1" t="b">
        <v>0</v>
      </c>
      <c r="BP356" s="1" t="b">
        <v>0</v>
      </c>
      <c r="BQ356" s="1" t="b">
        <v>0</v>
      </c>
      <c r="BR356" s="1" t="b">
        <v>0</v>
      </c>
      <c r="BS356" s="1" t="b">
        <v>0</v>
      </c>
      <c r="BT356" s="1" t="b">
        <v>0</v>
      </c>
      <c r="BU356" s="1" t="s">
        <v>3629</v>
      </c>
      <c r="BV356" s="1" t="s">
        <v>3630</v>
      </c>
    </row>
    <row r="357" spans="1:74" ht="15.75" customHeight="1" x14ac:dyDescent="0.2">
      <c r="A357" s="1">
        <v>2502516</v>
      </c>
      <c r="B357" s="17" t="s">
        <v>3631</v>
      </c>
      <c r="C357" s="1">
        <v>0.4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100</v>
      </c>
      <c r="O357" s="1">
        <v>-1</v>
      </c>
      <c r="P357" s="1">
        <v>-1</v>
      </c>
      <c r="Q357" s="1">
        <v>-1</v>
      </c>
      <c r="R357" s="1">
        <v>110</v>
      </c>
      <c r="S357" s="1">
        <v>-1</v>
      </c>
      <c r="T357" s="1">
        <v>-1</v>
      </c>
      <c r="U357" s="1">
        <v>-1</v>
      </c>
      <c r="V357" s="1">
        <v>0</v>
      </c>
      <c r="W357" s="1">
        <v>220</v>
      </c>
      <c r="X357" s="1">
        <v>220</v>
      </c>
      <c r="Y357" s="1">
        <v>220</v>
      </c>
      <c r="Z357" s="1">
        <v>220</v>
      </c>
      <c r="AA357" s="1">
        <v>100</v>
      </c>
      <c r="AB357" s="1">
        <v>9900</v>
      </c>
      <c r="AC357" s="1">
        <v>100</v>
      </c>
      <c r="AD357" s="1">
        <v>100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40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1</v>
      </c>
      <c r="BE357" s="1">
        <v>255</v>
      </c>
      <c r="BF357" s="1">
        <v>0</v>
      </c>
      <c r="BG357" s="1">
        <v>255</v>
      </c>
      <c r="BH357" s="1">
        <v>0</v>
      </c>
      <c r="BI357" s="1">
        <v>255</v>
      </c>
      <c r="BJ357" s="1">
        <v>255</v>
      </c>
      <c r="BK357" s="1">
        <v>0</v>
      </c>
      <c r="BL357" s="1">
        <v>2</v>
      </c>
      <c r="BM357" s="1" t="b">
        <v>0</v>
      </c>
      <c r="BN357" s="1" t="b">
        <v>0</v>
      </c>
      <c r="BO357" s="1" t="b">
        <v>0</v>
      </c>
      <c r="BP357" s="1" t="b">
        <v>0</v>
      </c>
      <c r="BQ357" s="1" t="b">
        <v>0</v>
      </c>
      <c r="BR357" s="1" t="b">
        <v>0</v>
      </c>
      <c r="BS357" s="1" t="b">
        <v>0</v>
      </c>
      <c r="BT357" s="1" t="b">
        <v>0</v>
      </c>
      <c r="BU357" s="1" t="s">
        <v>3631</v>
      </c>
      <c r="BV357" s="1" t="s">
        <v>3632</v>
      </c>
    </row>
    <row r="358" spans="1:74" ht="15.75" customHeight="1" x14ac:dyDescent="0.2">
      <c r="A358" s="1">
        <v>2502520</v>
      </c>
      <c r="B358" s="17" t="s">
        <v>3633</v>
      </c>
      <c r="C358" s="1">
        <v>0.4</v>
      </c>
      <c r="D358" s="1">
        <v>0.1</v>
      </c>
      <c r="E358" s="1">
        <v>0</v>
      </c>
      <c r="F358" s="1">
        <v>0</v>
      </c>
      <c r="G358" s="1">
        <v>1.36</v>
      </c>
      <c r="H358" s="1">
        <v>0.08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100</v>
      </c>
      <c r="O358" s="1">
        <v>120</v>
      </c>
      <c r="P358" s="1">
        <v>-1</v>
      </c>
      <c r="Q358" s="1">
        <v>-1</v>
      </c>
      <c r="R358" s="1">
        <v>110</v>
      </c>
      <c r="S358" s="1">
        <v>110</v>
      </c>
      <c r="T358" s="1">
        <v>-1</v>
      </c>
      <c r="U358" s="1">
        <v>-1</v>
      </c>
      <c r="V358" s="1">
        <v>0</v>
      </c>
      <c r="W358" s="1">
        <v>110</v>
      </c>
      <c r="X358" s="1">
        <v>110</v>
      </c>
      <c r="Y358" s="1">
        <v>110</v>
      </c>
      <c r="Z358" s="1">
        <v>110</v>
      </c>
      <c r="AA358" s="1">
        <v>150</v>
      </c>
      <c r="AB358" s="1">
        <v>100</v>
      </c>
      <c r="AC358" s="1">
        <v>100</v>
      </c>
      <c r="AD358" s="1">
        <v>100</v>
      </c>
      <c r="AE358" s="1">
        <v>110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40</v>
      </c>
      <c r="AP358" s="1">
        <v>0</v>
      </c>
      <c r="AQ358" s="1">
        <v>0</v>
      </c>
      <c r="AR358" s="1">
        <v>0</v>
      </c>
      <c r="AS358" s="1">
        <v>0</v>
      </c>
      <c r="AT358" s="1">
        <v>2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2</v>
      </c>
      <c r="BB358" s="1">
        <v>0</v>
      </c>
      <c r="BC358" s="1">
        <v>0</v>
      </c>
      <c r="BD358" s="1">
        <v>1</v>
      </c>
      <c r="BE358" s="1">
        <v>255</v>
      </c>
      <c r="BF358" s="1">
        <v>0</v>
      </c>
      <c r="BG358" s="1">
        <v>255</v>
      </c>
      <c r="BH358" s="1">
        <v>0</v>
      </c>
      <c r="BI358" s="1">
        <v>255</v>
      </c>
      <c r="BJ358" s="1">
        <v>255</v>
      </c>
      <c r="BK358" s="1">
        <v>0</v>
      </c>
      <c r="BL358" s="1">
        <v>0</v>
      </c>
      <c r="BM358" s="1" t="b">
        <v>0</v>
      </c>
      <c r="BN358" s="1" t="b">
        <v>0</v>
      </c>
      <c r="BO358" s="1" t="b">
        <v>0</v>
      </c>
      <c r="BP358" s="1" t="b">
        <v>0</v>
      </c>
      <c r="BQ358" s="1" t="b">
        <v>0</v>
      </c>
      <c r="BR358" s="1" t="b">
        <v>0</v>
      </c>
      <c r="BS358" s="1" t="b">
        <v>0</v>
      </c>
      <c r="BT358" s="1" t="b">
        <v>0</v>
      </c>
      <c r="BU358" s="1" t="s">
        <v>3633</v>
      </c>
      <c r="BV358" s="1" t="s">
        <v>3634</v>
      </c>
    </row>
    <row r="359" spans="1:74" ht="15.75" customHeight="1" x14ac:dyDescent="0.2">
      <c r="A359" s="1">
        <v>2502530</v>
      </c>
      <c r="B359" s="17" t="s">
        <v>3635</v>
      </c>
      <c r="C359" s="1">
        <v>0.4</v>
      </c>
      <c r="D359" s="1">
        <v>0.1</v>
      </c>
      <c r="E359" s="1">
        <v>0</v>
      </c>
      <c r="F359" s="1">
        <v>0</v>
      </c>
      <c r="G359" s="1">
        <v>1.36</v>
      </c>
      <c r="H359" s="1">
        <v>0.08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100</v>
      </c>
      <c r="O359" s="1">
        <v>120</v>
      </c>
      <c r="P359" s="1">
        <v>-1</v>
      </c>
      <c r="Q359" s="1">
        <v>-1</v>
      </c>
      <c r="R359" s="1">
        <v>110</v>
      </c>
      <c r="S359" s="1">
        <v>110</v>
      </c>
      <c r="T359" s="1">
        <v>-1</v>
      </c>
      <c r="U359" s="1">
        <v>-1</v>
      </c>
      <c r="V359" s="1">
        <v>0</v>
      </c>
      <c r="W359" s="1">
        <v>130</v>
      </c>
      <c r="X359" s="1">
        <v>130</v>
      </c>
      <c r="Y359" s="1">
        <v>130</v>
      </c>
      <c r="Z359" s="1">
        <v>130</v>
      </c>
      <c r="AA359" s="1">
        <v>250</v>
      </c>
      <c r="AB359" s="1">
        <v>300</v>
      </c>
      <c r="AC359" s="1">
        <v>100</v>
      </c>
      <c r="AD359" s="1">
        <v>100</v>
      </c>
      <c r="AE359" s="1">
        <v>160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60</v>
      </c>
      <c r="AP359" s="1">
        <v>0</v>
      </c>
      <c r="AQ359" s="1">
        <v>0</v>
      </c>
      <c r="AR359" s="1">
        <v>0</v>
      </c>
      <c r="AS359" s="1">
        <v>0</v>
      </c>
      <c r="AT359" s="1">
        <v>2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3</v>
      </c>
      <c r="BB359" s="1">
        <v>0</v>
      </c>
      <c r="BC359" s="1">
        <v>0</v>
      </c>
      <c r="BD359" s="1">
        <v>1</v>
      </c>
      <c r="BE359" s="1">
        <v>255</v>
      </c>
      <c r="BF359" s="1">
        <v>0</v>
      </c>
      <c r="BG359" s="1">
        <v>255</v>
      </c>
      <c r="BH359" s="1">
        <v>0</v>
      </c>
      <c r="BI359" s="1">
        <v>255</v>
      </c>
      <c r="BJ359" s="1">
        <v>255</v>
      </c>
      <c r="BK359" s="1">
        <v>0</v>
      </c>
      <c r="BL359" s="1">
        <v>0</v>
      </c>
      <c r="BM359" s="1" t="b">
        <v>0</v>
      </c>
      <c r="BN359" s="1" t="b">
        <v>0</v>
      </c>
      <c r="BO359" s="1" t="b">
        <v>0</v>
      </c>
      <c r="BP359" s="1" t="b">
        <v>0</v>
      </c>
      <c r="BQ359" s="1" t="b">
        <v>0</v>
      </c>
      <c r="BR359" s="1" t="b">
        <v>0</v>
      </c>
      <c r="BS359" s="1" t="b">
        <v>0</v>
      </c>
      <c r="BT359" s="1" t="b">
        <v>0</v>
      </c>
      <c r="BU359" s="1" t="s">
        <v>3635</v>
      </c>
      <c r="BV359" s="1" t="s">
        <v>3636</v>
      </c>
    </row>
    <row r="360" spans="1:74" ht="15.75" customHeight="1" x14ac:dyDescent="0.2">
      <c r="A360" s="1">
        <v>2502540</v>
      </c>
      <c r="B360" s="17" t="s">
        <v>3637</v>
      </c>
      <c r="C360" s="1">
        <v>0.4</v>
      </c>
      <c r="D360" s="1">
        <v>0.1</v>
      </c>
      <c r="E360" s="1">
        <v>0</v>
      </c>
      <c r="F360" s="1">
        <v>0</v>
      </c>
      <c r="G360" s="1">
        <v>1.2</v>
      </c>
      <c r="H360" s="1">
        <v>0.08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100</v>
      </c>
      <c r="O360" s="1">
        <v>110</v>
      </c>
      <c r="P360" s="1">
        <v>-1</v>
      </c>
      <c r="Q360" s="1">
        <v>-1</v>
      </c>
      <c r="R360" s="1">
        <v>110</v>
      </c>
      <c r="S360" s="1">
        <v>130</v>
      </c>
      <c r="T360" s="1">
        <v>-1</v>
      </c>
      <c r="U360" s="1">
        <v>-1</v>
      </c>
      <c r="V360" s="1">
        <v>0</v>
      </c>
      <c r="W360" s="1">
        <v>90</v>
      </c>
      <c r="X360" s="1">
        <v>90</v>
      </c>
      <c r="Y360" s="1">
        <v>90</v>
      </c>
      <c r="Z360" s="1">
        <v>90</v>
      </c>
      <c r="AA360" s="1">
        <v>100</v>
      </c>
      <c r="AB360" s="1">
        <v>100</v>
      </c>
      <c r="AC360" s="1">
        <v>100</v>
      </c>
      <c r="AD360" s="1">
        <v>100</v>
      </c>
      <c r="AE360" s="1">
        <v>100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40</v>
      </c>
      <c r="AP360" s="1">
        <v>0</v>
      </c>
      <c r="AQ360" s="1">
        <v>0</v>
      </c>
      <c r="AR360" s="1">
        <v>0</v>
      </c>
      <c r="AS360" s="1">
        <v>0</v>
      </c>
      <c r="AT360" s="1">
        <v>2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2</v>
      </c>
      <c r="BB360" s="1">
        <v>0</v>
      </c>
      <c r="BC360" s="1">
        <v>0</v>
      </c>
      <c r="BD360" s="1">
        <v>1</v>
      </c>
      <c r="BE360" s="1">
        <v>255</v>
      </c>
      <c r="BF360" s="1">
        <v>0</v>
      </c>
      <c r="BG360" s="1">
        <v>255</v>
      </c>
      <c r="BH360" s="1">
        <v>0</v>
      </c>
      <c r="BI360" s="1">
        <v>255</v>
      </c>
      <c r="BJ360" s="1">
        <v>255</v>
      </c>
      <c r="BK360" s="1">
        <v>0</v>
      </c>
      <c r="BL360" s="1">
        <v>0</v>
      </c>
      <c r="BM360" s="1" t="b">
        <v>0</v>
      </c>
      <c r="BN360" s="1" t="b">
        <v>0</v>
      </c>
      <c r="BO360" s="1" t="b">
        <v>0</v>
      </c>
      <c r="BP360" s="1" t="b">
        <v>0</v>
      </c>
      <c r="BQ360" s="1" t="b">
        <v>0</v>
      </c>
      <c r="BR360" s="1" t="b">
        <v>0</v>
      </c>
      <c r="BS360" s="1" t="b">
        <v>0</v>
      </c>
      <c r="BT360" s="1" t="b">
        <v>0</v>
      </c>
      <c r="BU360" s="1" t="s">
        <v>3637</v>
      </c>
      <c r="BV360" s="1" t="s">
        <v>3638</v>
      </c>
    </row>
    <row r="361" spans="1:74" ht="15.75" customHeight="1" x14ac:dyDescent="0.2">
      <c r="A361" s="1">
        <v>2502580</v>
      </c>
      <c r="B361" s="17" t="s">
        <v>3639</v>
      </c>
      <c r="C361" s="1">
        <v>0.4</v>
      </c>
      <c r="D361" s="1">
        <v>0.1</v>
      </c>
      <c r="E361" s="1">
        <v>0</v>
      </c>
      <c r="F361" s="1">
        <v>0</v>
      </c>
      <c r="G361" s="1">
        <v>1.2</v>
      </c>
      <c r="H361" s="1">
        <v>0.08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100</v>
      </c>
      <c r="O361" s="1">
        <v>110</v>
      </c>
      <c r="P361" s="1">
        <v>-1</v>
      </c>
      <c r="Q361" s="1">
        <v>-1</v>
      </c>
      <c r="R361" s="1">
        <v>110</v>
      </c>
      <c r="S361" s="1">
        <v>130</v>
      </c>
      <c r="T361" s="1">
        <v>-1</v>
      </c>
      <c r="U361" s="1">
        <v>-1</v>
      </c>
      <c r="V361" s="1">
        <v>0</v>
      </c>
      <c r="W361" s="1">
        <v>110</v>
      </c>
      <c r="X361" s="1">
        <v>110</v>
      </c>
      <c r="Y361" s="1">
        <v>110</v>
      </c>
      <c r="Z361" s="1">
        <v>110</v>
      </c>
      <c r="AA361" s="1">
        <v>200</v>
      </c>
      <c r="AB361" s="1">
        <v>300</v>
      </c>
      <c r="AC361" s="1">
        <v>100</v>
      </c>
      <c r="AD361" s="1">
        <v>100</v>
      </c>
      <c r="AE361" s="1">
        <v>100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60</v>
      </c>
      <c r="AP361" s="1">
        <v>0</v>
      </c>
      <c r="AQ361" s="1">
        <v>0</v>
      </c>
      <c r="AR361" s="1">
        <v>0</v>
      </c>
      <c r="AS361" s="1">
        <v>0</v>
      </c>
      <c r="AT361" s="1">
        <v>2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2</v>
      </c>
      <c r="BB361" s="1">
        <v>0</v>
      </c>
      <c r="BC361" s="1">
        <v>0</v>
      </c>
      <c r="BD361" s="1">
        <v>1</v>
      </c>
      <c r="BE361" s="1">
        <v>255</v>
      </c>
      <c r="BF361" s="1">
        <v>0</v>
      </c>
      <c r="BG361" s="1">
        <v>255</v>
      </c>
      <c r="BH361" s="1">
        <v>0</v>
      </c>
      <c r="BI361" s="1">
        <v>255</v>
      </c>
      <c r="BJ361" s="1">
        <v>255</v>
      </c>
      <c r="BK361" s="1">
        <v>0</v>
      </c>
      <c r="BL361" s="1">
        <v>0</v>
      </c>
      <c r="BM361" s="1" t="b">
        <v>0</v>
      </c>
      <c r="BN361" s="1" t="b">
        <v>0</v>
      </c>
      <c r="BO361" s="1" t="b">
        <v>0</v>
      </c>
      <c r="BP361" s="1" t="b">
        <v>0</v>
      </c>
      <c r="BQ361" s="1" t="b">
        <v>0</v>
      </c>
      <c r="BR361" s="1" t="b">
        <v>0</v>
      </c>
      <c r="BS361" s="1" t="b">
        <v>0</v>
      </c>
      <c r="BT361" s="1" t="b">
        <v>0</v>
      </c>
      <c r="BU361" s="1" t="s">
        <v>3639</v>
      </c>
      <c r="BV361" s="1" t="s">
        <v>3640</v>
      </c>
    </row>
    <row r="362" spans="1:74" ht="15.75" customHeight="1" x14ac:dyDescent="0.2">
      <c r="A362" s="1">
        <v>2503100</v>
      </c>
      <c r="B362" s="17" t="s">
        <v>3641</v>
      </c>
      <c r="C362" s="1">
        <v>0.4</v>
      </c>
      <c r="D362" s="1">
        <v>0.1</v>
      </c>
      <c r="E362" s="1">
        <v>0</v>
      </c>
      <c r="F362" s="1">
        <v>0</v>
      </c>
      <c r="G362" s="1">
        <v>1</v>
      </c>
      <c r="H362" s="1">
        <v>0.08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100</v>
      </c>
      <c r="O362" s="1">
        <v>130</v>
      </c>
      <c r="P362" s="1">
        <v>-1</v>
      </c>
      <c r="Q362" s="1">
        <v>-1</v>
      </c>
      <c r="R362" s="1">
        <v>110</v>
      </c>
      <c r="S362" s="1">
        <v>120</v>
      </c>
      <c r="T362" s="1">
        <v>-1</v>
      </c>
      <c r="U362" s="1">
        <v>-1</v>
      </c>
      <c r="V362" s="1">
        <v>0</v>
      </c>
      <c r="W362" s="1">
        <v>125</v>
      </c>
      <c r="X362" s="1">
        <v>125</v>
      </c>
      <c r="Y362" s="1">
        <v>125</v>
      </c>
      <c r="Z362" s="1">
        <v>125</v>
      </c>
      <c r="AA362" s="1">
        <v>150</v>
      </c>
      <c r="AB362" s="1">
        <v>200</v>
      </c>
      <c r="AC362" s="1">
        <v>100</v>
      </c>
      <c r="AD362" s="1">
        <v>100</v>
      </c>
      <c r="AE362" s="1">
        <v>200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40</v>
      </c>
      <c r="AP362" s="1">
        <v>0</v>
      </c>
      <c r="AQ362" s="1">
        <v>0</v>
      </c>
      <c r="AR362" s="1">
        <v>0</v>
      </c>
      <c r="AS362" s="1">
        <v>0</v>
      </c>
      <c r="AT362" s="1">
        <v>2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3</v>
      </c>
      <c r="BB362" s="1">
        <v>0</v>
      </c>
      <c r="BC362" s="1">
        <v>0</v>
      </c>
      <c r="BD362" s="1">
        <v>4</v>
      </c>
      <c r="BE362" s="1">
        <v>255</v>
      </c>
      <c r="BF362" s="1">
        <v>0</v>
      </c>
      <c r="BG362" s="1">
        <v>255</v>
      </c>
      <c r="BH362" s="1">
        <v>0</v>
      </c>
      <c r="BI362" s="1">
        <v>255</v>
      </c>
      <c r="BJ362" s="1">
        <v>255</v>
      </c>
      <c r="BK362" s="1">
        <v>0</v>
      </c>
      <c r="BL362" s="1">
        <v>0</v>
      </c>
      <c r="BM362" s="1" t="b">
        <v>0</v>
      </c>
      <c r="BN362" s="1" t="b">
        <v>0</v>
      </c>
      <c r="BO362" s="1" t="b">
        <v>0</v>
      </c>
      <c r="BP362" s="1" t="b">
        <v>0</v>
      </c>
      <c r="BQ362" s="1" t="b">
        <v>0</v>
      </c>
      <c r="BR362" s="1" t="b">
        <v>0</v>
      </c>
      <c r="BS362" s="1" t="b">
        <v>0</v>
      </c>
      <c r="BT362" s="1" t="b">
        <v>0</v>
      </c>
      <c r="BU362" s="1" t="s">
        <v>3641</v>
      </c>
      <c r="BV362" s="1" t="s">
        <v>3642</v>
      </c>
    </row>
    <row r="363" spans="1:74" ht="15.75" customHeight="1" x14ac:dyDescent="0.2">
      <c r="A363" s="1">
        <v>2503110</v>
      </c>
      <c r="B363" s="17" t="s">
        <v>3643</v>
      </c>
      <c r="C363" s="1">
        <v>0.4</v>
      </c>
      <c r="D363" s="1">
        <v>0.1</v>
      </c>
      <c r="E363" s="1">
        <v>0</v>
      </c>
      <c r="F363" s="1">
        <v>0</v>
      </c>
      <c r="G363" s="1">
        <v>1</v>
      </c>
      <c r="H363" s="1">
        <v>0.08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100</v>
      </c>
      <c r="O363" s="1">
        <v>130</v>
      </c>
      <c r="P363" s="1">
        <v>-1</v>
      </c>
      <c r="Q363" s="1">
        <v>-1</v>
      </c>
      <c r="R363" s="1">
        <v>110</v>
      </c>
      <c r="S363" s="1">
        <v>120</v>
      </c>
      <c r="T363" s="1">
        <v>-1</v>
      </c>
      <c r="U363" s="1">
        <v>-1</v>
      </c>
      <c r="V363" s="1">
        <v>0</v>
      </c>
      <c r="W363" s="1">
        <v>125</v>
      </c>
      <c r="X363" s="1">
        <v>125</v>
      </c>
      <c r="Y363" s="1">
        <v>125</v>
      </c>
      <c r="Z363" s="1">
        <v>125</v>
      </c>
      <c r="AA363" s="1">
        <v>150</v>
      </c>
      <c r="AB363" s="1">
        <v>200</v>
      </c>
      <c r="AC363" s="1">
        <v>100</v>
      </c>
      <c r="AD363" s="1">
        <v>100</v>
      </c>
      <c r="AE363" s="1">
        <v>200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40</v>
      </c>
      <c r="AP363" s="1">
        <v>0</v>
      </c>
      <c r="AQ363" s="1">
        <v>0</v>
      </c>
      <c r="AR363" s="1">
        <v>0</v>
      </c>
      <c r="AS363" s="1">
        <v>0</v>
      </c>
      <c r="AT363" s="1">
        <v>2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6</v>
      </c>
      <c r="BB363" s="1">
        <v>0</v>
      </c>
      <c r="BC363" s="1">
        <v>0</v>
      </c>
      <c r="BD363" s="1">
        <v>4</v>
      </c>
      <c r="BE363" s="1">
        <v>255</v>
      </c>
      <c r="BF363" s="1">
        <v>0</v>
      </c>
      <c r="BG363" s="1">
        <v>255</v>
      </c>
      <c r="BH363" s="1">
        <v>0</v>
      </c>
      <c r="BI363" s="1">
        <v>255</v>
      </c>
      <c r="BJ363" s="1">
        <v>255</v>
      </c>
      <c r="BK363" s="1">
        <v>0</v>
      </c>
      <c r="BL363" s="1">
        <v>0</v>
      </c>
      <c r="BM363" s="1" t="b">
        <v>0</v>
      </c>
      <c r="BN363" s="1" t="b">
        <v>0</v>
      </c>
      <c r="BO363" s="1" t="b">
        <v>0</v>
      </c>
      <c r="BP363" s="1" t="b">
        <v>0</v>
      </c>
      <c r="BQ363" s="1" t="b">
        <v>0</v>
      </c>
      <c r="BR363" s="1" t="b">
        <v>0</v>
      </c>
      <c r="BS363" s="1" t="b">
        <v>0</v>
      </c>
      <c r="BT363" s="1" t="b">
        <v>0</v>
      </c>
      <c r="BU363" s="1" t="s">
        <v>3643</v>
      </c>
      <c r="BV363" s="1" t="s">
        <v>3644</v>
      </c>
    </row>
    <row r="364" spans="1:74" ht="15.75" customHeight="1" x14ac:dyDescent="0.2">
      <c r="A364" s="1">
        <v>2503800</v>
      </c>
      <c r="B364" s="17" t="s">
        <v>3645</v>
      </c>
      <c r="C364" s="1">
        <v>0.4</v>
      </c>
      <c r="D364" s="1">
        <v>0.1</v>
      </c>
      <c r="E364" s="1">
        <v>0</v>
      </c>
      <c r="F364" s="1">
        <v>0</v>
      </c>
      <c r="G364" s="1">
        <v>1.2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100</v>
      </c>
      <c r="O364" s="1">
        <v>120</v>
      </c>
      <c r="P364" s="1">
        <v>-1</v>
      </c>
      <c r="Q364" s="1">
        <v>-1</v>
      </c>
      <c r="R364" s="1">
        <v>110</v>
      </c>
      <c r="S364" s="1">
        <v>130</v>
      </c>
      <c r="T364" s="1">
        <v>-1</v>
      </c>
      <c r="U364" s="1">
        <v>-1</v>
      </c>
      <c r="V364" s="1">
        <v>0</v>
      </c>
      <c r="W364" s="1">
        <v>170</v>
      </c>
      <c r="X364" s="1">
        <v>170</v>
      </c>
      <c r="Y364" s="1">
        <v>170</v>
      </c>
      <c r="Z364" s="1">
        <v>170</v>
      </c>
      <c r="AA364" s="1">
        <v>200</v>
      </c>
      <c r="AB364" s="1">
        <v>300</v>
      </c>
      <c r="AC364" s="1">
        <v>100</v>
      </c>
      <c r="AD364" s="1">
        <v>100</v>
      </c>
      <c r="AE364" s="1">
        <v>200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40</v>
      </c>
      <c r="AP364" s="1">
        <v>0</v>
      </c>
      <c r="AQ364" s="1">
        <v>0</v>
      </c>
      <c r="AR364" s="1">
        <v>0</v>
      </c>
      <c r="AS364" s="1">
        <v>0</v>
      </c>
      <c r="AT364" s="1">
        <v>2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7</v>
      </c>
      <c r="BB364" s="1">
        <v>0</v>
      </c>
      <c r="BC364" s="1">
        <v>0</v>
      </c>
      <c r="BD364" s="1">
        <v>4</v>
      </c>
      <c r="BE364" s="1">
        <v>255</v>
      </c>
      <c r="BF364" s="1">
        <v>0</v>
      </c>
      <c r="BG364" s="1">
        <v>255</v>
      </c>
      <c r="BH364" s="1">
        <v>0</v>
      </c>
      <c r="BI364" s="1">
        <v>255</v>
      </c>
      <c r="BJ364" s="1">
        <v>255</v>
      </c>
      <c r="BK364" s="1">
        <v>0</v>
      </c>
      <c r="BL364" s="1">
        <v>0</v>
      </c>
      <c r="BM364" s="1" t="b">
        <v>0</v>
      </c>
      <c r="BN364" s="1" t="b">
        <v>0</v>
      </c>
      <c r="BO364" s="1" t="b">
        <v>0</v>
      </c>
      <c r="BP364" s="1" t="b">
        <v>0</v>
      </c>
      <c r="BQ364" s="1" t="b">
        <v>0</v>
      </c>
      <c r="BR364" s="1" t="b">
        <v>0</v>
      </c>
      <c r="BS364" s="1" t="b">
        <v>0</v>
      </c>
      <c r="BT364" s="1" t="b">
        <v>0</v>
      </c>
      <c r="BU364" s="1" t="s">
        <v>3645</v>
      </c>
      <c r="BV364" s="1" t="s">
        <v>3646</v>
      </c>
    </row>
    <row r="365" spans="1:74" ht="15.75" customHeight="1" x14ac:dyDescent="0.2">
      <c r="A365" s="1">
        <v>2504100</v>
      </c>
      <c r="B365" s="17" t="s">
        <v>3647</v>
      </c>
      <c r="C365" s="1">
        <v>0.4</v>
      </c>
      <c r="D365" s="1">
        <v>0.1</v>
      </c>
      <c r="E365" s="1">
        <v>0</v>
      </c>
      <c r="F365" s="1">
        <v>0</v>
      </c>
      <c r="G365" s="1">
        <v>1.1000000000000001</v>
      </c>
      <c r="H365" s="1">
        <v>0.08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100</v>
      </c>
      <c r="O365" s="1">
        <v>120</v>
      </c>
      <c r="P365" s="1">
        <v>-1</v>
      </c>
      <c r="Q365" s="1">
        <v>-1</v>
      </c>
      <c r="R365" s="1">
        <v>110</v>
      </c>
      <c r="S365" s="1">
        <v>130</v>
      </c>
      <c r="T365" s="1">
        <v>-1</v>
      </c>
      <c r="U365" s="1">
        <v>-1</v>
      </c>
      <c r="V365" s="1">
        <v>0</v>
      </c>
      <c r="W365" s="1">
        <v>70</v>
      </c>
      <c r="X365" s="1">
        <v>70</v>
      </c>
      <c r="Y365" s="1">
        <v>70</v>
      </c>
      <c r="Z365" s="1">
        <v>70</v>
      </c>
      <c r="AA365" s="1">
        <v>100</v>
      </c>
      <c r="AB365" s="1">
        <v>100</v>
      </c>
      <c r="AC365" s="1">
        <v>100</v>
      </c>
      <c r="AD365" s="1">
        <v>100</v>
      </c>
      <c r="AE365" s="1">
        <v>100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40</v>
      </c>
      <c r="AP365" s="1">
        <v>0</v>
      </c>
      <c r="AQ365" s="1">
        <v>0</v>
      </c>
      <c r="AR365" s="1">
        <v>0</v>
      </c>
      <c r="AS365" s="1">
        <v>0</v>
      </c>
      <c r="AT365" s="1">
        <v>2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3</v>
      </c>
      <c r="BB365" s="1">
        <v>0</v>
      </c>
      <c r="BC365" s="1">
        <v>0</v>
      </c>
      <c r="BD365" s="1">
        <v>4</v>
      </c>
      <c r="BE365" s="1">
        <v>255</v>
      </c>
      <c r="BF365" s="1">
        <v>0</v>
      </c>
      <c r="BG365" s="1">
        <v>255</v>
      </c>
      <c r="BH365" s="1">
        <v>0</v>
      </c>
      <c r="BI365" s="1">
        <v>255</v>
      </c>
      <c r="BJ365" s="1">
        <v>255</v>
      </c>
      <c r="BK365" s="1">
        <v>0</v>
      </c>
      <c r="BL365" s="1">
        <v>0</v>
      </c>
      <c r="BM365" s="1" t="b">
        <v>0</v>
      </c>
      <c r="BN365" s="1" t="b">
        <v>0</v>
      </c>
      <c r="BO365" s="1" t="b">
        <v>0</v>
      </c>
      <c r="BP365" s="1" t="b">
        <v>0</v>
      </c>
      <c r="BQ365" s="1" t="b">
        <v>0</v>
      </c>
      <c r="BR365" s="1" t="b">
        <v>0</v>
      </c>
      <c r="BS365" s="1" t="b">
        <v>0</v>
      </c>
      <c r="BT365" s="1" t="b">
        <v>0</v>
      </c>
      <c r="BU365" s="1" t="s">
        <v>3647</v>
      </c>
      <c r="BV365" s="1" t="s">
        <v>3648</v>
      </c>
    </row>
    <row r="366" spans="1:74" ht="15.75" customHeight="1" x14ac:dyDescent="0.2">
      <c r="A366" s="1">
        <v>2504110</v>
      </c>
      <c r="B366" s="17" t="s">
        <v>3649</v>
      </c>
      <c r="C366" s="1">
        <v>0.4</v>
      </c>
      <c r="D366" s="1">
        <v>0.1</v>
      </c>
      <c r="E366" s="1">
        <v>0</v>
      </c>
      <c r="F366" s="1">
        <v>0</v>
      </c>
      <c r="G366" s="1">
        <v>1.1000000000000001</v>
      </c>
      <c r="H366" s="1">
        <v>0.08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100</v>
      </c>
      <c r="O366" s="1">
        <v>120</v>
      </c>
      <c r="P366" s="1">
        <v>-1</v>
      </c>
      <c r="Q366" s="1">
        <v>-1</v>
      </c>
      <c r="R366" s="1">
        <v>110</v>
      </c>
      <c r="S366" s="1">
        <v>130</v>
      </c>
      <c r="T366" s="1">
        <v>-1</v>
      </c>
      <c r="U366" s="1">
        <v>-1</v>
      </c>
      <c r="V366" s="1">
        <v>0</v>
      </c>
      <c r="W366" s="1">
        <v>70</v>
      </c>
      <c r="X366" s="1">
        <v>70</v>
      </c>
      <c r="Y366" s="1">
        <v>70</v>
      </c>
      <c r="Z366" s="1">
        <v>70</v>
      </c>
      <c r="AA366" s="1">
        <v>100</v>
      </c>
      <c r="AB366" s="1">
        <v>100</v>
      </c>
      <c r="AC366" s="1">
        <v>100</v>
      </c>
      <c r="AD366" s="1">
        <v>100</v>
      </c>
      <c r="AE366" s="1">
        <v>100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40</v>
      </c>
      <c r="AP366" s="1">
        <v>0</v>
      </c>
      <c r="AQ366" s="1">
        <v>0</v>
      </c>
      <c r="AR366" s="1">
        <v>0</v>
      </c>
      <c r="AS366" s="1">
        <v>0</v>
      </c>
      <c r="AT366" s="1">
        <v>2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3</v>
      </c>
      <c r="BB366" s="1">
        <v>0</v>
      </c>
      <c r="BC366" s="1">
        <v>0</v>
      </c>
      <c r="BD366" s="1">
        <v>4</v>
      </c>
      <c r="BE366" s="1">
        <v>255</v>
      </c>
      <c r="BF366" s="1">
        <v>0</v>
      </c>
      <c r="BG366" s="1">
        <v>255</v>
      </c>
      <c r="BH366" s="1">
        <v>0</v>
      </c>
      <c r="BI366" s="1">
        <v>255</v>
      </c>
      <c r="BJ366" s="1">
        <v>255</v>
      </c>
      <c r="BK366" s="1">
        <v>0</v>
      </c>
      <c r="BL366" s="1">
        <v>0</v>
      </c>
      <c r="BM366" s="1" t="b">
        <v>0</v>
      </c>
      <c r="BN366" s="1" t="b">
        <v>0</v>
      </c>
      <c r="BO366" s="1" t="b">
        <v>0</v>
      </c>
      <c r="BP366" s="1" t="b">
        <v>0</v>
      </c>
      <c r="BQ366" s="1" t="b">
        <v>0</v>
      </c>
      <c r="BR366" s="1" t="b">
        <v>0</v>
      </c>
      <c r="BS366" s="1" t="b">
        <v>0</v>
      </c>
      <c r="BT366" s="1" t="b">
        <v>0</v>
      </c>
      <c r="BU366" s="1" t="s">
        <v>3649</v>
      </c>
      <c r="BV366" s="1" t="s">
        <v>3650</v>
      </c>
    </row>
    <row r="367" spans="1:74" ht="15.75" customHeight="1" x14ac:dyDescent="0.2">
      <c r="A367" s="1">
        <v>2504120</v>
      </c>
      <c r="B367" s="17" t="s">
        <v>3651</v>
      </c>
      <c r="C367" s="1">
        <v>0.4</v>
      </c>
      <c r="D367" s="1">
        <v>0.1</v>
      </c>
      <c r="E367" s="1">
        <v>0</v>
      </c>
      <c r="F367" s="1">
        <v>0</v>
      </c>
      <c r="G367" s="1">
        <v>1.1000000000000001</v>
      </c>
      <c r="H367" s="1">
        <v>0.08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100</v>
      </c>
      <c r="O367" s="1">
        <v>120</v>
      </c>
      <c r="P367" s="1">
        <v>-1</v>
      </c>
      <c r="Q367" s="1">
        <v>-1</v>
      </c>
      <c r="R367" s="1">
        <v>110</v>
      </c>
      <c r="S367" s="1">
        <v>130</v>
      </c>
      <c r="T367" s="1">
        <v>-1</v>
      </c>
      <c r="U367" s="1">
        <v>-1</v>
      </c>
      <c r="V367" s="1">
        <v>0</v>
      </c>
      <c r="W367" s="1">
        <v>70</v>
      </c>
      <c r="X367" s="1">
        <v>70</v>
      </c>
      <c r="Y367" s="1">
        <v>70</v>
      </c>
      <c r="Z367" s="1">
        <v>70</v>
      </c>
      <c r="AA367" s="1">
        <v>100</v>
      </c>
      <c r="AB367" s="1">
        <v>100</v>
      </c>
      <c r="AC367" s="1">
        <v>100</v>
      </c>
      <c r="AD367" s="1">
        <v>100</v>
      </c>
      <c r="AE367" s="1">
        <v>100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40</v>
      </c>
      <c r="AP367" s="1">
        <v>0</v>
      </c>
      <c r="AQ367" s="1">
        <v>0</v>
      </c>
      <c r="AR367" s="1">
        <v>0</v>
      </c>
      <c r="AS367" s="1">
        <v>0</v>
      </c>
      <c r="AT367" s="1">
        <v>2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3</v>
      </c>
      <c r="BB367" s="1">
        <v>0</v>
      </c>
      <c r="BC367" s="1">
        <v>0</v>
      </c>
      <c r="BD367" s="1">
        <v>4</v>
      </c>
      <c r="BE367" s="1">
        <v>255</v>
      </c>
      <c r="BF367" s="1">
        <v>0</v>
      </c>
      <c r="BG367" s="1">
        <v>255</v>
      </c>
      <c r="BH367" s="1">
        <v>0</v>
      </c>
      <c r="BI367" s="1">
        <v>255</v>
      </c>
      <c r="BJ367" s="1">
        <v>255</v>
      </c>
      <c r="BK367" s="1">
        <v>0</v>
      </c>
      <c r="BL367" s="1">
        <v>0</v>
      </c>
      <c r="BM367" s="1" t="b">
        <v>0</v>
      </c>
      <c r="BN367" s="1" t="b">
        <v>0</v>
      </c>
      <c r="BO367" s="1" t="b">
        <v>0</v>
      </c>
      <c r="BP367" s="1" t="b">
        <v>0</v>
      </c>
      <c r="BQ367" s="1" t="b">
        <v>0</v>
      </c>
      <c r="BR367" s="1" t="b">
        <v>0</v>
      </c>
      <c r="BS367" s="1" t="b">
        <v>0</v>
      </c>
      <c r="BT367" s="1" t="b">
        <v>0</v>
      </c>
      <c r="BU367" s="1" t="s">
        <v>3651</v>
      </c>
      <c r="BV367" s="1" t="s">
        <v>3652</v>
      </c>
    </row>
    <row r="368" spans="1:74" ht="15.75" customHeight="1" x14ac:dyDescent="0.2">
      <c r="A368" s="1">
        <v>2504130</v>
      </c>
      <c r="B368" s="17" t="s">
        <v>3653</v>
      </c>
      <c r="C368" s="1">
        <v>0.4</v>
      </c>
      <c r="D368" s="1">
        <v>0.1</v>
      </c>
      <c r="E368" s="1">
        <v>0</v>
      </c>
      <c r="F368" s="1">
        <v>0</v>
      </c>
      <c r="G368" s="1">
        <v>1.1000000000000001</v>
      </c>
      <c r="H368" s="1">
        <v>0.08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100</v>
      </c>
      <c r="O368" s="1">
        <v>120</v>
      </c>
      <c r="P368" s="1">
        <v>-1</v>
      </c>
      <c r="Q368" s="1">
        <v>-1</v>
      </c>
      <c r="R368" s="1">
        <v>110</v>
      </c>
      <c r="S368" s="1">
        <v>130</v>
      </c>
      <c r="T368" s="1">
        <v>-1</v>
      </c>
      <c r="U368" s="1">
        <v>-1</v>
      </c>
      <c r="V368" s="1">
        <v>0</v>
      </c>
      <c r="W368" s="1">
        <v>70</v>
      </c>
      <c r="X368" s="1">
        <v>70</v>
      </c>
      <c r="Y368" s="1">
        <v>70</v>
      </c>
      <c r="Z368" s="1">
        <v>70</v>
      </c>
      <c r="AA368" s="1">
        <v>100</v>
      </c>
      <c r="AB368" s="1">
        <v>100</v>
      </c>
      <c r="AC368" s="1">
        <v>100</v>
      </c>
      <c r="AD368" s="1">
        <v>100</v>
      </c>
      <c r="AE368" s="1">
        <v>100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40</v>
      </c>
      <c r="AP368" s="1">
        <v>0</v>
      </c>
      <c r="AQ368" s="1">
        <v>0</v>
      </c>
      <c r="AR368" s="1">
        <v>0</v>
      </c>
      <c r="AS368" s="1">
        <v>0</v>
      </c>
      <c r="AT368" s="1">
        <v>2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3</v>
      </c>
      <c r="BB368" s="1">
        <v>0</v>
      </c>
      <c r="BC368" s="1">
        <v>0</v>
      </c>
      <c r="BD368" s="1">
        <v>4</v>
      </c>
      <c r="BE368" s="1">
        <v>255</v>
      </c>
      <c r="BF368" s="1">
        <v>0</v>
      </c>
      <c r="BG368" s="1">
        <v>255</v>
      </c>
      <c r="BH368" s="1">
        <v>0</v>
      </c>
      <c r="BI368" s="1">
        <v>255</v>
      </c>
      <c r="BJ368" s="1">
        <v>255</v>
      </c>
      <c r="BK368" s="1">
        <v>0</v>
      </c>
      <c r="BL368" s="1">
        <v>0</v>
      </c>
      <c r="BM368" s="1" t="b">
        <v>0</v>
      </c>
      <c r="BN368" s="1" t="b">
        <v>0</v>
      </c>
      <c r="BO368" s="1" t="b">
        <v>0</v>
      </c>
      <c r="BP368" s="1" t="b">
        <v>0</v>
      </c>
      <c r="BQ368" s="1" t="b">
        <v>0</v>
      </c>
      <c r="BR368" s="1" t="b">
        <v>0</v>
      </c>
      <c r="BS368" s="1" t="b">
        <v>0</v>
      </c>
      <c r="BT368" s="1" t="b">
        <v>0</v>
      </c>
      <c r="BU368" s="1" t="s">
        <v>3653</v>
      </c>
      <c r="BV368" s="1" t="s">
        <v>3654</v>
      </c>
    </row>
    <row r="369" spans="1:74" ht="15.75" customHeight="1" x14ac:dyDescent="0.2">
      <c r="A369" s="1">
        <v>2504300</v>
      </c>
      <c r="B369" s="17" t="s">
        <v>3655</v>
      </c>
      <c r="C369" s="1">
        <v>0.4</v>
      </c>
      <c r="D369" s="1">
        <v>0.3</v>
      </c>
      <c r="E369" s="1">
        <v>0</v>
      </c>
      <c r="F369" s="1">
        <v>0</v>
      </c>
      <c r="G369" s="1">
        <v>1.1499999999999899</v>
      </c>
      <c r="H369" s="1">
        <v>0.08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100</v>
      </c>
      <c r="O369" s="1">
        <v>110</v>
      </c>
      <c r="P369" s="1">
        <v>-1</v>
      </c>
      <c r="Q369" s="1">
        <v>-1</v>
      </c>
      <c r="R369" s="1">
        <v>110</v>
      </c>
      <c r="S369" s="1">
        <v>-1</v>
      </c>
      <c r="T369" s="1">
        <v>-1</v>
      </c>
      <c r="U369" s="1">
        <v>-1</v>
      </c>
      <c r="V369" s="1">
        <v>0</v>
      </c>
      <c r="W369" s="1">
        <v>90</v>
      </c>
      <c r="X369" s="1">
        <v>90</v>
      </c>
      <c r="Y369" s="1">
        <v>90</v>
      </c>
      <c r="Z369" s="1">
        <v>90</v>
      </c>
      <c r="AA369" s="1">
        <v>200</v>
      </c>
      <c r="AB369" s="1">
        <v>300</v>
      </c>
      <c r="AC369" s="1">
        <v>100</v>
      </c>
      <c r="AD369" s="1">
        <v>100</v>
      </c>
      <c r="AE369" s="1">
        <v>100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60</v>
      </c>
      <c r="AP369" s="1">
        <v>0</v>
      </c>
      <c r="AQ369" s="1">
        <v>0</v>
      </c>
      <c r="AR369" s="1">
        <v>0</v>
      </c>
      <c r="AS369" s="1">
        <v>0</v>
      </c>
      <c r="AT369" s="1">
        <v>2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3</v>
      </c>
      <c r="BB369" s="1">
        <v>0</v>
      </c>
      <c r="BC369" s="1">
        <v>0</v>
      </c>
      <c r="BD369" s="1">
        <v>4</v>
      </c>
      <c r="BE369" s="1">
        <v>255</v>
      </c>
      <c r="BF369" s="1">
        <v>0</v>
      </c>
      <c r="BG369" s="1">
        <v>255</v>
      </c>
      <c r="BH369" s="1">
        <v>0</v>
      </c>
      <c r="BI369" s="1">
        <v>255</v>
      </c>
      <c r="BJ369" s="1">
        <v>255</v>
      </c>
      <c r="BK369" s="1">
        <v>0</v>
      </c>
      <c r="BL369" s="1">
        <v>0</v>
      </c>
      <c r="BM369" s="1" t="b">
        <v>0</v>
      </c>
      <c r="BN369" s="1" t="b">
        <v>0</v>
      </c>
      <c r="BO369" s="1" t="b">
        <v>0</v>
      </c>
      <c r="BP369" s="1" t="b">
        <v>0</v>
      </c>
      <c r="BQ369" s="1" t="b">
        <v>0</v>
      </c>
      <c r="BR369" s="1" t="b">
        <v>0</v>
      </c>
      <c r="BS369" s="1" t="b">
        <v>0</v>
      </c>
      <c r="BT369" s="1" t="b">
        <v>0</v>
      </c>
      <c r="BU369" s="1" t="s">
        <v>3655</v>
      </c>
      <c r="BV369" s="1" t="s">
        <v>3656</v>
      </c>
    </row>
    <row r="370" spans="1:74" ht="15.75" customHeight="1" x14ac:dyDescent="0.2">
      <c r="A370" s="1">
        <v>2504310</v>
      </c>
      <c r="B370" s="17" t="s">
        <v>3657</v>
      </c>
      <c r="C370" s="1">
        <v>0.4</v>
      </c>
      <c r="D370" s="1">
        <v>0.3</v>
      </c>
      <c r="E370" s="1">
        <v>0</v>
      </c>
      <c r="F370" s="1">
        <v>0</v>
      </c>
      <c r="G370" s="1">
        <v>1.1499999999999899</v>
      </c>
      <c r="H370" s="1">
        <v>0.08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100</v>
      </c>
      <c r="O370" s="1">
        <v>110</v>
      </c>
      <c r="P370" s="1">
        <v>-1</v>
      </c>
      <c r="Q370" s="1">
        <v>-1</v>
      </c>
      <c r="R370" s="1">
        <v>110</v>
      </c>
      <c r="S370" s="1">
        <v>-1</v>
      </c>
      <c r="T370" s="1">
        <v>-1</v>
      </c>
      <c r="U370" s="1">
        <v>-1</v>
      </c>
      <c r="V370" s="1">
        <v>0</v>
      </c>
      <c r="W370" s="1">
        <v>90</v>
      </c>
      <c r="X370" s="1">
        <v>90</v>
      </c>
      <c r="Y370" s="1">
        <v>90</v>
      </c>
      <c r="Z370" s="1">
        <v>90</v>
      </c>
      <c r="AA370" s="1">
        <v>200</v>
      </c>
      <c r="AB370" s="1">
        <v>300</v>
      </c>
      <c r="AC370" s="1">
        <v>100</v>
      </c>
      <c r="AD370" s="1">
        <v>100</v>
      </c>
      <c r="AE370" s="1">
        <v>100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60</v>
      </c>
      <c r="AP370" s="1">
        <v>0</v>
      </c>
      <c r="AQ370" s="1">
        <v>0</v>
      </c>
      <c r="AR370" s="1">
        <v>0</v>
      </c>
      <c r="AS370" s="1">
        <v>0</v>
      </c>
      <c r="AT370" s="1">
        <v>2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3</v>
      </c>
      <c r="BB370" s="1">
        <v>0</v>
      </c>
      <c r="BC370" s="1">
        <v>0</v>
      </c>
      <c r="BD370" s="1">
        <v>4</v>
      </c>
      <c r="BE370" s="1">
        <v>255</v>
      </c>
      <c r="BF370" s="1">
        <v>0</v>
      </c>
      <c r="BG370" s="1">
        <v>255</v>
      </c>
      <c r="BH370" s="1">
        <v>0</v>
      </c>
      <c r="BI370" s="1">
        <v>255</v>
      </c>
      <c r="BJ370" s="1">
        <v>255</v>
      </c>
      <c r="BK370" s="1">
        <v>0</v>
      </c>
      <c r="BL370" s="1">
        <v>0</v>
      </c>
      <c r="BM370" s="1" t="b">
        <v>0</v>
      </c>
      <c r="BN370" s="1" t="b">
        <v>0</v>
      </c>
      <c r="BO370" s="1" t="b">
        <v>0</v>
      </c>
      <c r="BP370" s="1" t="b">
        <v>0</v>
      </c>
      <c r="BQ370" s="1" t="b">
        <v>0</v>
      </c>
      <c r="BR370" s="1" t="b">
        <v>0</v>
      </c>
      <c r="BS370" s="1" t="b">
        <v>0</v>
      </c>
      <c r="BT370" s="1" t="b">
        <v>0</v>
      </c>
      <c r="BU370" s="1" t="s">
        <v>3657</v>
      </c>
      <c r="BV370" s="1" t="s">
        <v>3658</v>
      </c>
    </row>
    <row r="371" spans="1:74" ht="15.75" customHeight="1" x14ac:dyDescent="0.2">
      <c r="A371" s="1">
        <v>2504320</v>
      </c>
      <c r="B371" s="17" t="s">
        <v>3659</v>
      </c>
      <c r="C371" s="1">
        <v>0.4</v>
      </c>
      <c r="D371" s="1">
        <v>0.3</v>
      </c>
      <c r="E371" s="1">
        <v>0</v>
      </c>
      <c r="F371" s="1">
        <v>0</v>
      </c>
      <c r="G371" s="1">
        <v>1.1499999999999899</v>
      </c>
      <c r="H371" s="1">
        <v>0.08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100</v>
      </c>
      <c r="O371" s="1">
        <v>110</v>
      </c>
      <c r="P371" s="1">
        <v>-1</v>
      </c>
      <c r="Q371" s="1">
        <v>-1</v>
      </c>
      <c r="R371" s="1">
        <v>110</v>
      </c>
      <c r="S371" s="1">
        <v>-1</v>
      </c>
      <c r="T371" s="1">
        <v>-1</v>
      </c>
      <c r="U371" s="1">
        <v>-1</v>
      </c>
      <c r="V371" s="1">
        <v>0</v>
      </c>
      <c r="W371" s="1">
        <v>90</v>
      </c>
      <c r="X371" s="1">
        <v>90</v>
      </c>
      <c r="Y371" s="1">
        <v>90</v>
      </c>
      <c r="Z371" s="1">
        <v>90</v>
      </c>
      <c r="AA371" s="1">
        <v>200</v>
      </c>
      <c r="AB371" s="1">
        <v>300</v>
      </c>
      <c r="AC371" s="1">
        <v>100</v>
      </c>
      <c r="AD371" s="1">
        <v>100</v>
      </c>
      <c r="AE371" s="1">
        <v>100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60</v>
      </c>
      <c r="AP371" s="1">
        <v>0</v>
      </c>
      <c r="AQ371" s="1">
        <v>0</v>
      </c>
      <c r="AR371" s="1">
        <v>0</v>
      </c>
      <c r="AS371" s="1">
        <v>0</v>
      </c>
      <c r="AT371" s="1">
        <v>2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3</v>
      </c>
      <c r="BB371" s="1">
        <v>0</v>
      </c>
      <c r="BC371" s="1">
        <v>0</v>
      </c>
      <c r="BD371" s="1">
        <v>4</v>
      </c>
      <c r="BE371" s="1">
        <v>255</v>
      </c>
      <c r="BF371" s="1">
        <v>0</v>
      </c>
      <c r="BG371" s="1">
        <v>255</v>
      </c>
      <c r="BH371" s="1">
        <v>0</v>
      </c>
      <c r="BI371" s="1">
        <v>255</v>
      </c>
      <c r="BJ371" s="1">
        <v>255</v>
      </c>
      <c r="BK371" s="1">
        <v>0</v>
      </c>
      <c r="BL371" s="1">
        <v>0</v>
      </c>
      <c r="BM371" s="1" t="b">
        <v>0</v>
      </c>
      <c r="BN371" s="1" t="b">
        <v>0</v>
      </c>
      <c r="BO371" s="1" t="b">
        <v>0</v>
      </c>
      <c r="BP371" s="1" t="b">
        <v>0</v>
      </c>
      <c r="BQ371" s="1" t="b">
        <v>0</v>
      </c>
      <c r="BR371" s="1" t="b">
        <v>0</v>
      </c>
      <c r="BS371" s="1" t="b">
        <v>0</v>
      </c>
      <c r="BT371" s="1" t="b">
        <v>0</v>
      </c>
      <c r="BU371" s="1" t="s">
        <v>3659</v>
      </c>
      <c r="BV371" s="1" t="s">
        <v>3660</v>
      </c>
    </row>
    <row r="372" spans="1:74" ht="15.75" customHeight="1" x14ac:dyDescent="0.2">
      <c r="A372" s="1">
        <v>2504330</v>
      </c>
      <c r="B372" s="17" t="s">
        <v>3661</v>
      </c>
      <c r="C372" s="1">
        <v>0.4</v>
      </c>
      <c r="D372" s="1">
        <v>0.3</v>
      </c>
      <c r="E372" s="1">
        <v>0</v>
      </c>
      <c r="F372" s="1">
        <v>0</v>
      </c>
      <c r="G372" s="1">
        <v>1.1499999999999899</v>
      </c>
      <c r="H372" s="1">
        <v>0.08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100</v>
      </c>
      <c r="O372" s="1">
        <v>110</v>
      </c>
      <c r="P372" s="1">
        <v>-1</v>
      </c>
      <c r="Q372" s="1">
        <v>-1</v>
      </c>
      <c r="R372" s="1">
        <v>110</v>
      </c>
      <c r="S372" s="1">
        <v>-1</v>
      </c>
      <c r="T372" s="1">
        <v>-1</v>
      </c>
      <c r="U372" s="1">
        <v>-1</v>
      </c>
      <c r="V372" s="1">
        <v>0</v>
      </c>
      <c r="W372" s="1">
        <v>90</v>
      </c>
      <c r="X372" s="1">
        <v>90</v>
      </c>
      <c r="Y372" s="1">
        <v>90</v>
      </c>
      <c r="Z372" s="1">
        <v>90</v>
      </c>
      <c r="AA372" s="1">
        <v>200</v>
      </c>
      <c r="AB372" s="1">
        <v>300</v>
      </c>
      <c r="AC372" s="1">
        <v>100</v>
      </c>
      <c r="AD372" s="1">
        <v>100</v>
      </c>
      <c r="AE372" s="1">
        <v>100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60</v>
      </c>
      <c r="AP372" s="1">
        <v>0</v>
      </c>
      <c r="AQ372" s="1">
        <v>0</v>
      </c>
      <c r="AR372" s="1">
        <v>0</v>
      </c>
      <c r="AS372" s="1">
        <v>0</v>
      </c>
      <c r="AT372" s="1">
        <v>2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3</v>
      </c>
      <c r="BB372" s="1">
        <v>0</v>
      </c>
      <c r="BC372" s="1">
        <v>0</v>
      </c>
      <c r="BD372" s="1">
        <v>4</v>
      </c>
      <c r="BE372" s="1">
        <v>255</v>
      </c>
      <c r="BF372" s="1">
        <v>0</v>
      </c>
      <c r="BG372" s="1">
        <v>255</v>
      </c>
      <c r="BH372" s="1">
        <v>0</v>
      </c>
      <c r="BI372" s="1">
        <v>255</v>
      </c>
      <c r="BJ372" s="1">
        <v>255</v>
      </c>
      <c r="BK372" s="1">
        <v>0</v>
      </c>
      <c r="BL372" s="1">
        <v>0</v>
      </c>
      <c r="BM372" s="1" t="b">
        <v>0</v>
      </c>
      <c r="BN372" s="1" t="b">
        <v>0</v>
      </c>
      <c r="BO372" s="1" t="b">
        <v>0</v>
      </c>
      <c r="BP372" s="1" t="b">
        <v>0</v>
      </c>
      <c r="BQ372" s="1" t="b">
        <v>0</v>
      </c>
      <c r="BR372" s="1" t="b">
        <v>0</v>
      </c>
      <c r="BS372" s="1" t="b">
        <v>0</v>
      </c>
      <c r="BT372" s="1" t="b">
        <v>0</v>
      </c>
      <c r="BU372" s="1" t="s">
        <v>3661</v>
      </c>
      <c r="BV372" s="1" t="s">
        <v>3662</v>
      </c>
    </row>
    <row r="373" spans="1:74" ht="15.75" customHeight="1" x14ac:dyDescent="0.2">
      <c r="A373" s="1">
        <v>2504800</v>
      </c>
      <c r="B373" s="17" t="s">
        <v>3663</v>
      </c>
      <c r="C373" s="1">
        <v>0.4</v>
      </c>
      <c r="D373" s="1">
        <v>0.1</v>
      </c>
      <c r="E373" s="1">
        <v>0</v>
      </c>
      <c r="F373" s="1">
        <v>0</v>
      </c>
      <c r="G373" s="1">
        <v>1.2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100</v>
      </c>
      <c r="O373" s="1">
        <v>120</v>
      </c>
      <c r="P373" s="1">
        <v>-1</v>
      </c>
      <c r="Q373" s="1">
        <v>-1</v>
      </c>
      <c r="R373" s="1">
        <v>110</v>
      </c>
      <c r="S373" s="1">
        <v>130</v>
      </c>
      <c r="T373" s="1">
        <v>-1</v>
      </c>
      <c r="U373" s="1">
        <v>-1</v>
      </c>
      <c r="V373" s="1">
        <v>0</v>
      </c>
      <c r="W373" s="1">
        <v>115</v>
      </c>
      <c r="X373" s="1">
        <v>115</v>
      </c>
      <c r="Y373" s="1">
        <v>115</v>
      </c>
      <c r="Z373" s="1">
        <v>115</v>
      </c>
      <c r="AA373" s="1">
        <v>150</v>
      </c>
      <c r="AB373" s="1">
        <v>100</v>
      </c>
      <c r="AC373" s="1">
        <v>100</v>
      </c>
      <c r="AD373" s="1">
        <v>100</v>
      </c>
      <c r="AE373" s="1">
        <v>100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40</v>
      </c>
      <c r="AP373" s="1">
        <v>0</v>
      </c>
      <c r="AQ373" s="1">
        <v>0</v>
      </c>
      <c r="AR373" s="1">
        <v>0</v>
      </c>
      <c r="AS373" s="1">
        <v>0</v>
      </c>
      <c r="AT373" s="1">
        <v>2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7</v>
      </c>
      <c r="BB373" s="1">
        <v>0</v>
      </c>
      <c r="BC373" s="1">
        <v>0</v>
      </c>
      <c r="BD373" s="1">
        <v>4</v>
      </c>
      <c r="BE373" s="1">
        <v>255</v>
      </c>
      <c r="BF373" s="1">
        <v>0</v>
      </c>
      <c r="BG373" s="1">
        <v>255</v>
      </c>
      <c r="BH373" s="1">
        <v>0</v>
      </c>
      <c r="BI373" s="1">
        <v>255</v>
      </c>
      <c r="BJ373" s="1">
        <v>255</v>
      </c>
      <c r="BK373" s="1">
        <v>0</v>
      </c>
      <c r="BL373" s="1">
        <v>0</v>
      </c>
      <c r="BM373" s="1" t="b">
        <v>0</v>
      </c>
      <c r="BN373" s="1" t="b">
        <v>0</v>
      </c>
      <c r="BO373" s="1" t="b">
        <v>0</v>
      </c>
      <c r="BP373" s="1" t="b">
        <v>0</v>
      </c>
      <c r="BQ373" s="1" t="b">
        <v>0</v>
      </c>
      <c r="BR373" s="1" t="b">
        <v>0</v>
      </c>
      <c r="BS373" s="1" t="b">
        <v>0</v>
      </c>
      <c r="BT373" s="1" t="b">
        <v>0</v>
      </c>
      <c r="BU373" s="1" t="s">
        <v>3663</v>
      </c>
      <c r="BV373" s="1" t="s">
        <v>3664</v>
      </c>
    </row>
    <row r="374" spans="1:74" ht="15.75" customHeight="1" x14ac:dyDescent="0.2">
      <c r="A374" s="1">
        <v>2504801</v>
      </c>
      <c r="B374" s="17" t="s">
        <v>3665</v>
      </c>
      <c r="C374" s="1">
        <v>0.4</v>
      </c>
      <c r="D374" s="1">
        <v>0.1</v>
      </c>
      <c r="E374" s="1">
        <v>0</v>
      </c>
      <c r="F374" s="1">
        <v>0</v>
      </c>
      <c r="G374" s="1">
        <v>1.2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100</v>
      </c>
      <c r="O374" s="1">
        <v>120</v>
      </c>
      <c r="P374" s="1">
        <v>-1</v>
      </c>
      <c r="Q374" s="1">
        <v>-1</v>
      </c>
      <c r="R374" s="1">
        <v>110</v>
      </c>
      <c r="S374" s="1">
        <v>130</v>
      </c>
      <c r="T374" s="1">
        <v>-1</v>
      </c>
      <c r="U374" s="1">
        <v>-1</v>
      </c>
      <c r="V374" s="1">
        <v>0</v>
      </c>
      <c r="W374" s="1">
        <v>145</v>
      </c>
      <c r="X374" s="1">
        <v>145</v>
      </c>
      <c r="Y374" s="1">
        <v>145</v>
      </c>
      <c r="Z374" s="1">
        <v>145</v>
      </c>
      <c r="AA374" s="1">
        <v>250</v>
      </c>
      <c r="AB374" s="1">
        <v>300</v>
      </c>
      <c r="AC374" s="1">
        <v>100</v>
      </c>
      <c r="AD374" s="1">
        <v>100</v>
      </c>
      <c r="AE374" s="1">
        <v>150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60</v>
      </c>
      <c r="AP374" s="1">
        <v>0</v>
      </c>
      <c r="AQ374" s="1">
        <v>0</v>
      </c>
      <c r="AR374" s="1">
        <v>0</v>
      </c>
      <c r="AS374" s="1">
        <v>0</v>
      </c>
      <c r="AT374" s="1">
        <v>2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7</v>
      </c>
      <c r="BB374" s="1">
        <v>0</v>
      </c>
      <c r="BC374" s="1">
        <v>0</v>
      </c>
      <c r="BD374" s="1">
        <v>4</v>
      </c>
      <c r="BE374" s="1">
        <v>255</v>
      </c>
      <c r="BF374" s="1">
        <v>0</v>
      </c>
      <c r="BG374" s="1">
        <v>255</v>
      </c>
      <c r="BH374" s="1">
        <v>0</v>
      </c>
      <c r="BI374" s="1">
        <v>255</v>
      </c>
      <c r="BJ374" s="1">
        <v>255</v>
      </c>
      <c r="BK374" s="1">
        <v>0</v>
      </c>
      <c r="BL374" s="1">
        <v>0</v>
      </c>
      <c r="BM374" s="1" t="b">
        <v>0</v>
      </c>
      <c r="BN374" s="1" t="b">
        <v>0</v>
      </c>
      <c r="BO374" s="1" t="b">
        <v>0</v>
      </c>
      <c r="BP374" s="1" t="b">
        <v>0</v>
      </c>
      <c r="BQ374" s="1" t="b">
        <v>0</v>
      </c>
      <c r="BR374" s="1" t="b">
        <v>0</v>
      </c>
      <c r="BS374" s="1" t="b">
        <v>0</v>
      </c>
      <c r="BT374" s="1" t="b">
        <v>0</v>
      </c>
      <c r="BU374" s="1" t="s">
        <v>3665</v>
      </c>
      <c r="BV374" s="1" t="s">
        <v>3666</v>
      </c>
    </row>
    <row r="375" spans="1:74" ht="15.75" customHeight="1" x14ac:dyDescent="0.2">
      <c r="A375" s="1">
        <v>2505100</v>
      </c>
      <c r="B375" s="17" t="s">
        <v>3667</v>
      </c>
      <c r="C375" s="1">
        <v>0.35</v>
      </c>
      <c r="D375" s="1">
        <v>0.05</v>
      </c>
      <c r="E375" s="1">
        <v>0</v>
      </c>
      <c r="F375" s="1">
        <v>0</v>
      </c>
      <c r="G375" s="1">
        <v>1.1000000000000001</v>
      </c>
      <c r="H375" s="1">
        <v>0.08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100</v>
      </c>
      <c r="O375" s="1">
        <v>120</v>
      </c>
      <c r="P375" s="1">
        <v>-1</v>
      </c>
      <c r="Q375" s="1">
        <v>-1</v>
      </c>
      <c r="R375" s="1">
        <v>110</v>
      </c>
      <c r="S375" s="1">
        <v>110</v>
      </c>
      <c r="T375" s="1">
        <v>-1</v>
      </c>
      <c r="U375" s="1">
        <v>-1</v>
      </c>
      <c r="V375" s="1">
        <v>0</v>
      </c>
      <c r="W375" s="1">
        <v>125</v>
      </c>
      <c r="X375" s="1">
        <v>125</v>
      </c>
      <c r="Y375" s="1">
        <v>125</v>
      </c>
      <c r="Z375" s="1">
        <v>125</v>
      </c>
      <c r="AA375" s="1">
        <v>100</v>
      </c>
      <c r="AB375" s="1">
        <v>100</v>
      </c>
      <c r="AC375" s="1">
        <v>100</v>
      </c>
      <c r="AD375" s="1">
        <v>100</v>
      </c>
      <c r="AE375" s="1">
        <v>120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40</v>
      </c>
      <c r="AP375" s="1">
        <v>0</v>
      </c>
      <c r="AQ375" s="1">
        <v>0</v>
      </c>
      <c r="AR375" s="1">
        <v>0</v>
      </c>
      <c r="AS375" s="1">
        <v>0</v>
      </c>
      <c r="AT375" s="1">
        <v>2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3</v>
      </c>
      <c r="BB375" s="1">
        <v>0</v>
      </c>
      <c r="BC375" s="1">
        <v>0</v>
      </c>
      <c r="BD375" s="1">
        <v>3</v>
      </c>
      <c r="BE375" s="1">
        <v>255</v>
      </c>
      <c r="BF375" s="1">
        <v>2</v>
      </c>
      <c r="BG375" s="1">
        <v>255</v>
      </c>
      <c r="BH375" s="1">
        <v>0</v>
      </c>
      <c r="BI375" s="1">
        <v>255</v>
      </c>
      <c r="BJ375" s="1">
        <v>255</v>
      </c>
      <c r="BK375" s="1">
        <v>0</v>
      </c>
      <c r="BL375" s="1">
        <v>0</v>
      </c>
      <c r="BM375" s="1" t="b">
        <v>0</v>
      </c>
      <c r="BN375" s="1" t="b">
        <v>0</v>
      </c>
      <c r="BO375" s="1" t="b">
        <v>0</v>
      </c>
      <c r="BP375" s="1" t="b">
        <v>0</v>
      </c>
      <c r="BQ375" s="1" t="b">
        <v>0</v>
      </c>
      <c r="BR375" s="1" t="b">
        <v>0</v>
      </c>
      <c r="BS375" s="1" t="b">
        <v>0</v>
      </c>
      <c r="BT375" s="1" t="b">
        <v>0</v>
      </c>
      <c r="BU375" s="1" t="s">
        <v>3667</v>
      </c>
      <c r="BV375" s="1" t="s">
        <v>3668</v>
      </c>
    </row>
    <row r="376" spans="1:74" ht="15.75" customHeight="1" x14ac:dyDescent="0.2">
      <c r="A376" s="1">
        <v>2505110</v>
      </c>
      <c r="B376" s="17" t="s">
        <v>3669</v>
      </c>
      <c r="C376" s="1">
        <v>0.35</v>
      </c>
      <c r="D376" s="1">
        <v>0.3</v>
      </c>
      <c r="E376" s="1">
        <v>0</v>
      </c>
      <c r="F376" s="1">
        <v>0</v>
      </c>
      <c r="G376" s="1">
        <v>1.1000000000000001</v>
      </c>
      <c r="H376" s="1">
        <v>0.08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100</v>
      </c>
      <c r="O376" s="1">
        <v>120</v>
      </c>
      <c r="P376" s="1">
        <v>-1</v>
      </c>
      <c r="Q376" s="1">
        <v>-1</v>
      </c>
      <c r="R376" s="1">
        <v>110</v>
      </c>
      <c r="S376" s="1">
        <v>-1</v>
      </c>
      <c r="T376" s="1">
        <v>-1</v>
      </c>
      <c r="U376" s="1">
        <v>-1</v>
      </c>
      <c r="V376" s="1">
        <v>0</v>
      </c>
      <c r="W376" s="1">
        <v>125</v>
      </c>
      <c r="X376" s="1">
        <v>125</v>
      </c>
      <c r="Y376" s="1">
        <v>125</v>
      </c>
      <c r="Z376" s="1">
        <v>125</v>
      </c>
      <c r="AA376" s="1">
        <v>100</v>
      </c>
      <c r="AB376" s="1">
        <v>100</v>
      </c>
      <c r="AC376" s="1">
        <v>100</v>
      </c>
      <c r="AD376" s="1">
        <v>100</v>
      </c>
      <c r="AE376" s="1">
        <v>120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40</v>
      </c>
      <c r="AP376" s="1">
        <v>0</v>
      </c>
      <c r="AQ376" s="1">
        <v>0</v>
      </c>
      <c r="AR376" s="1">
        <v>0</v>
      </c>
      <c r="AS376" s="1">
        <v>0</v>
      </c>
      <c r="AT376" s="1">
        <v>2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3</v>
      </c>
      <c r="BB376" s="1">
        <v>0</v>
      </c>
      <c r="BC376" s="1">
        <v>0</v>
      </c>
      <c r="BD376" s="1">
        <v>4</v>
      </c>
      <c r="BE376" s="1">
        <v>255</v>
      </c>
      <c r="BF376" s="1">
        <v>2</v>
      </c>
      <c r="BG376" s="1">
        <v>255</v>
      </c>
      <c r="BH376" s="1">
        <v>0</v>
      </c>
      <c r="BI376" s="1">
        <v>255</v>
      </c>
      <c r="BJ376" s="1">
        <v>255</v>
      </c>
      <c r="BK376" s="1">
        <v>0</v>
      </c>
      <c r="BL376" s="1">
        <v>0</v>
      </c>
      <c r="BM376" s="1" t="b">
        <v>0</v>
      </c>
      <c r="BN376" s="1" t="b">
        <v>0</v>
      </c>
      <c r="BO376" s="1" t="b">
        <v>0</v>
      </c>
      <c r="BP376" s="1" t="b">
        <v>0</v>
      </c>
      <c r="BQ376" s="1" t="b">
        <v>0</v>
      </c>
      <c r="BR376" s="1" t="b">
        <v>0</v>
      </c>
      <c r="BS376" s="1" t="b">
        <v>0</v>
      </c>
      <c r="BT376" s="1" t="b">
        <v>0</v>
      </c>
      <c r="BU376" s="1" t="s">
        <v>3669</v>
      </c>
      <c r="BV376" s="1" t="s">
        <v>3670</v>
      </c>
    </row>
    <row r="377" spans="1:74" ht="15.75" customHeight="1" x14ac:dyDescent="0.2">
      <c r="A377" s="1">
        <v>2505580</v>
      </c>
      <c r="B377" s="17" t="s">
        <v>3671</v>
      </c>
      <c r="C377" s="1">
        <v>0.35</v>
      </c>
      <c r="D377" s="1">
        <v>0.05</v>
      </c>
      <c r="E377" s="1">
        <v>0</v>
      </c>
      <c r="F377" s="1">
        <v>0</v>
      </c>
      <c r="G377" s="1">
        <v>1.2</v>
      </c>
      <c r="H377" s="1">
        <v>0.08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100</v>
      </c>
      <c r="O377" s="1">
        <v>120</v>
      </c>
      <c r="P377" s="1">
        <v>-1</v>
      </c>
      <c r="Q377" s="1">
        <v>-1</v>
      </c>
      <c r="R377" s="1">
        <v>110</v>
      </c>
      <c r="S377" s="1">
        <v>110</v>
      </c>
      <c r="T377" s="1">
        <v>-1</v>
      </c>
      <c r="U377" s="1">
        <v>-1</v>
      </c>
      <c r="V377" s="1">
        <v>0</v>
      </c>
      <c r="W377" s="1">
        <v>125</v>
      </c>
      <c r="X377" s="1">
        <v>125</v>
      </c>
      <c r="Y377" s="1">
        <v>125</v>
      </c>
      <c r="Z377" s="1">
        <v>125</v>
      </c>
      <c r="AA377" s="1">
        <v>200</v>
      </c>
      <c r="AB377" s="1">
        <v>300</v>
      </c>
      <c r="AC377" s="1">
        <v>100</v>
      </c>
      <c r="AD377" s="1">
        <v>100</v>
      </c>
      <c r="AE377" s="1">
        <v>150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60</v>
      </c>
      <c r="AP377" s="1">
        <v>0</v>
      </c>
      <c r="AQ377" s="1">
        <v>0</v>
      </c>
      <c r="AR377" s="1">
        <v>0</v>
      </c>
      <c r="AS377" s="1">
        <v>0</v>
      </c>
      <c r="AT377" s="1">
        <v>2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2</v>
      </c>
      <c r="BB377" s="1">
        <v>0</v>
      </c>
      <c r="BC377" s="1">
        <v>0</v>
      </c>
      <c r="BD377" s="1">
        <v>3</v>
      </c>
      <c r="BE377" s="1">
        <v>255</v>
      </c>
      <c r="BF377" s="1">
        <v>2</v>
      </c>
      <c r="BG377" s="1">
        <v>255</v>
      </c>
      <c r="BH377" s="1">
        <v>0</v>
      </c>
      <c r="BI377" s="1">
        <v>255</v>
      </c>
      <c r="BJ377" s="1">
        <v>255</v>
      </c>
      <c r="BK377" s="1">
        <v>0</v>
      </c>
      <c r="BL377" s="1">
        <v>0</v>
      </c>
      <c r="BM377" s="1" t="b">
        <v>0</v>
      </c>
      <c r="BN377" s="1" t="b">
        <v>0</v>
      </c>
      <c r="BO377" s="1" t="b">
        <v>0</v>
      </c>
      <c r="BP377" s="1" t="b">
        <v>0</v>
      </c>
      <c r="BQ377" s="1" t="b">
        <v>0</v>
      </c>
      <c r="BR377" s="1" t="b">
        <v>0</v>
      </c>
      <c r="BS377" s="1" t="b">
        <v>0</v>
      </c>
      <c r="BT377" s="1" t="b">
        <v>0</v>
      </c>
      <c r="BU377" s="1" t="s">
        <v>3671</v>
      </c>
      <c r="BV377" s="1" t="s">
        <v>3672</v>
      </c>
    </row>
    <row r="378" spans="1:74" ht="15.75" customHeight="1" x14ac:dyDescent="0.2">
      <c r="A378" s="1">
        <v>2506100</v>
      </c>
      <c r="B378" s="17" t="s">
        <v>3673</v>
      </c>
      <c r="C378" s="1">
        <v>0.4</v>
      </c>
      <c r="D378" s="1">
        <v>0.05</v>
      </c>
      <c r="E378" s="1">
        <v>0</v>
      </c>
      <c r="F378" s="1">
        <v>0</v>
      </c>
      <c r="G378" s="1">
        <v>1.2</v>
      </c>
      <c r="H378" s="1">
        <v>0.08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100</v>
      </c>
      <c r="O378" s="1">
        <v>120</v>
      </c>
      <c r="P378" s="1">
        <v>-1</v>
      </c>
      <c r="Q378" s="1">
        <v>-1</v>
      </c>
      <c r="R378" s="1">
        <v>110</v>
      </c>
      <c r="S378" s="1">
        <v>110</v>
      </c>
      <c r="T378" s="1">
        <v>-1</v>
      </c>
      <c r="U378" s="1">
        <v>-1</v>
      </c>
      <c r="V378" s="1">
        <v>0</v>
      </c>
      <c r="W378" s="1">
        <v>135</v>
      </c>
      <c r="X378" s="1">
        <v>135</v>
      </c>
      <c r="Y378" s="1">
        <v>135</v>
      </c>
      <c r="Z378" s="1">
        <v>135</v>
      </c>
      <c r="AA378" s="1">
        <v>150</v>
      </c>
      <c r="AB378" s="1">
        <v>300</v>
      </c>
      <c r="AC378" s="1">
        <v>100</v>
      </c>
      <c r="AD378" s="1">
        <v>100</v>
      </c>
      <c r="AE378" s="1">
        <v>130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40</v>
      </c>
      <c r="AP378" s="1">
        <v>0</v>
      </c>
      <c r="AQ378" s="1">
        <v>0</v>
      </c>
      <c r="AR378" s="1">
        <v>0</v>
      </c>
      <c r="AS378" s="1">
        <v>0</v>
      </c>
      <c r="AT378" s="1">
        <v>2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7</v>
      </c>
      <c r="BB378" s="1">
        <v>0</v>
      </c>
      <c r="BC378" s="1">
        <v>0</v>
      </c>
      <c r="BD378" s="1">
        <v>3</v>
      </c>
      <c r="BE378" s="1">
        <v>255</v>
      </c>
      <c r="BF378" s="1">
        <v>2</v>
      </c>
      <c r="BG378" s="1">
        <v>255</v>
      </c>
      <c r="BH378" s="1">
        <v>0</v>
      </c>
      <c r="BI378" s="1">
        <v>255</v>
      </c>
      <c r="BJ378" s="1">
        <v>255</v>
      </c>
      <c r="BK378" s="1">
        <v>0</v>
      </c>
      <c r="BL378" s="1">
        <v>0</v>
      </c>
      <c r="BM378" s="1" t="b">
        <v>0</v>
      </c>
      <c r="BN378" s="1" t="b">
        <v>0</v>
      </c>
      <c r="BO378" s="1" t="b">
        <v>0</v>
      </c>
      <c r="BP378" s="1" t="b">
        <v>0</v>
      </c>
      <c r="BQ378" s="1" t="b">
        <v>0</v>
      </c>
      <c r="BR378" s="1" t="b">
        <v>0</v>
      </c>
      <c r="BS378" s="1" t="b">
        <v>0</v>
      </c>
      <c r="BT378" s="1" t="b">
        <v>0</v>
      </c>
      <c r="BU378" s="1" t="s">
        <v>3673</v>
      </c>
      <c r="BV378" s="1" t="s">
        <v>3674</v>
      </c>
    </row>
    <row r="379" spans="1:74" ht="15.75" customHeight="1" x14ac:dyDescent="0.2">
      <c r="A379" s="1">
        <v>2506110</v>
      </c>
      <c r="B379" s="17" t="s">
        <v>3675</v>
      </c>
      <c r="C379" s="1">
        <v>0.4</v>
      </c>
      <c r="D379" s="1">
        <v>0.05</v>
      </c>
      <c r="E379" s="1">
        <v>0</v>
      </c>
      <c r="F379" s="1">
        <v>0</v>
      </c>
      <c r="G379" s="1">
        <v>1.2</v>
      </c>
      <c r="H379" s="1">
        <v>0.08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100</v>
      </c>
      <c r="O379" s="1">
        <v>120</v>
      </c>
      <c r="P379" s="1">
        <v>-1</v>
      </c>
      <c r="Q379" s="1">
        <v>-1</v>
      </c>
      <c r="R379" s="1">
        <v>110</v>
      </c>
      <c r="S379" s="1">
        <v>110</v>
      </c>
      <c r="T379" s="1">
        <v>-1</v>
      </c>
      <c r="U379" s="1">
        <v>-1</v>
      </c>
      <c r="V379" s="1">
        <v>0</v>
      </c>
      <c r="W379" s="1">
        <v>135</v>
      </c>
      <c r="X379" s="1">
        <v>135</v>
      </c>
      <c r="Y379" s="1">
        <v>135</v>
      </c>
      <c r="Z379" s="1">
        <v>135</v>
      </c>
      <c r="AA379" s="1">
        <v>150</v>
      </c>
      <c r="AB379" s="1">
        <v>300</v>
      </c>
      <c r="AC379" s="1">
        <v>100</v>
      </c>
      <c r="AD379" s="1">
        <v>100</v>
      </c>
      <c r="AE379" s="1">
        <v>130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40</v>
      </c>
      <c r="AP379" s="1">
        <v>0</v>
      </c>
      <c r="AQ379" s="1">
        <v>0</v>
      </c>
      <c r="AR379" s="1">
        <v>0</v>
      </c>
      <c r="AS379" s="1">
        <v>0</v>
      </c>
      <c r="AT379" s="1">
        <v>2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7</v>
      </c>
      <c r="BB379" s="1">
        <v>0</v>
      </c>
      <c r="BC379" s="1">
        <v>0</v>
      </c>
      <c r="BD379" s="1">
        <v>3</v>
      </c>
      <c r="BE379" s="1">
        <v>255</v>
      </c>
      <c r="BF379" s="1">
        <v>2</v>
      </c>
      <c r="BG379" s="1">
        <v>255</v>
      </c>
      <c r="BH379" s="1">
        <v>0</v>
      </c>
      <c r="BI379" s="1">
        <v>255</v>
      </c>
      <c r="BJ379" s="1">
        <v>255</v>
      </c>
      <c r="BK379" s="1">
        <v>0</v>
      </c>
      <c r="BL379" s="1">
        <v>0</v>
      </c>
      <c r="BM379" s="1" t="b">
        <v>0</v>
      </c>
      <c r="BN379" s="1" t="b">
        <v>0</v>
      </c>
      <c r="BO379" s="1" t="b">
        <v>0</v>
      </c>
      <c r="BP379" s="1" t="b">
        <v>0</v>
      </c>
      <c r="BQ379" s="1" t="b">
        <v>0</v>
      </c>
      <c r="BR379" s="1" t="b">
        <v>0</v>
      </c>
      <c r="BS379" s="1" t="b">
        <v>0</v>
      </c>
      <c r="BT379" s="1" t="b">
        <v>0</v>
      </c>
      <c r="BU379" s="1" t="s">
        <v>3675</v>
      </c>
      <c r="BV379" s="1" t="s">
        <v>3676</v>
      </c>
    </row>
    <row r="380" spans="1:74" ht="15.75" customHeight="1" x14ac:dyDescent="0.2">
      <c r="A380" s="1">
        <v>2506300</v>
      </c>
      <c r="B380" s="17" t="s">
        <v>3677</v>
      </c>
      <c r="C380" s="1">
        <v>0.4</v>
      </c>
      <c r="D380" s="1">
        <v>0.3</v>
      </c>
      <c r="E380" s="1">
        <v>0</v>
      </c>
      <c r="F380" s="1">
        <v>0</v>
      </c>
      <c r="G380" s="1">
        <v>1.2</v>
      </c>
      <c r="H380" s="1">
        <v>0.08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100</v>
      </c>
      <c r="O380" s="1">
        <v>110</v>
      </c>
      <c r="P380" s="1">
        <v>-1</v>
      </c>
      <c r="Q380" s="1">
        <v>-1</v>
      </c>
      <c r="R380" s="1">
        <v>110</v>
      </c>
      <c r="S380" s="1">
        <v>-1</v>
      </c>
      <c r="T380" s="1">
        <v>-1</v>
      </c>
      <c r="U380" s="1">
        <v>-1</v>
      </c>
      <c r="V380" s="1">
        <v>0</v>
      </c>
      <c r="W380" s="1">
        <v>165</v>
      </c>
      <c r="X380" s="1">
        <v>165</v>
      </c>
      <c r="Y380" s="1">
        <v>165</v>
      </c>
      <c r="Z380" s="1">
        <v>165</v>
      </c>
      <c r="AA380" s="1">
        <v>250</v>
      </c>
      <c r="AB380" s="1">
        <v>300</v>
      </c>
      <c r="AC380" s="1">
        <v>100</v>
      </c>
      <c r="AD380" s="1">
        <v>100</v>
      </c>
      <c r="AE380" s="1">
        <v>180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60</v>
      </c>
      <c r="AP380" s="1">
        <v>0</v>
      </c>
      <c r="AQ380" s="1">
        <v>0</v>
      </c>
      <c r="AR380" s="1">
        <v>0</v>
      </c>
      <c r="AS380" s="1">
        <v>0</v>
      </c>
      <c r="AT380" s="1">
        <v>2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7</v>
      </c>
      <c r="BB380" s="1">
        <v>0</v>
      </c>
      <c r="BC380" s="1">
        <v>0</v>
      </c>
      <c r="BD380" s="1">
        <v>4</v>
      </c>
      <c r="BE380" s="1">
        <v>255</v>
      </c>
      <c r="BF380" s="1">
        <v>0</v>
      </c>
      <c r="BG380" s="1">
        <v>255</v>
      </c>
      <c r="BH380" s="1">
        <v>0</v>
      </c>
      <c r="BI380" s="1">
        <v>255</v>
      </c>
      <c r="BJ380" s="1">
        <v>255</v>
      </c>
      <c r="BK380" s="1">
        <v>0</v>
      </c>
      <c r="BL380" s="1">
        <v>0</v>
      </c>
      <c r="BM380" s="1" t="b">
        <v>0</v>
      </c>
      <c r="BN380" s="1" t="b">
        <v>0</v>
      </c>
      <c r="BO380" s="1" t="b">
        <v>0</v>
      </c>
      <c r="BP380" s="1" t="b">
        <v>0</v>
      </c>
      <c r="BQ380" s="1" t="b">
        <v>0</v>
      </c>
      <c r="BR380" s="1" t="b">
        <v>0</v>
      </c>
      <c r="BS380" s="1" t="b">
        <v>0</v>
      </c>
      <c r="BT380" s="1" t="b">
        <v>0</v>
      </c>
      <c r="BU380" s="1" t="s">
        <v>3677</v>
      </c>
      <c r="BV380" s="1" t="s">
        <v>3678</v>
      </c>
    </row>
    <row r="381" spans="1:74" ht="15.75" customHeight="1" x14ac:dyDescent="0.2">
      <c r="A381" s="1">
        <v>2506310</v>
      </c>
      <c r="B381" s="17" t="s">
        <v>3679</v>
      </c>
      <c r="C381" s="1">
        <v>0.4</v>
      </c>
      <c r="D381" s="1">
        <v>0.3</v>
      </c>
      <c r="E381" s="1">
        <v>0</v>
      </c>
      <c r="F381" s="1">
        <v>0</v>
      </c>
      <c r="G381" s="1">
        <v>1.2</v>
      </c>
      <c r="H381" s="1">
        <v>0.08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100</v>
      </c>
      <c r="O381" s="1">
        <v>110</v>
      </c>
      <c r="P381" s="1">
        <v>-1</v>
      </c>
      <c r="Q381" s="1">
        <v>-1</v>
      </c>
      <c r="R381" s="1">
        <v>110</v>
      </c>
      <c r="S381" s="1">
        <v>-1</v>
      </c>
      <c r="T381" s="1">
        <v>-1</v>
      </c>
      <c r="U381" s="1">
        <v>-1</v>
      </c>
      <c r="V381" s="1">
        <v>0</v>
      </c>
      <c r="W381" s="1">
        <v>165</v>
      </c>
      <c r="X381" s="1">
        <v>165</v>
      </c>
      <c r="Y381" s="1">
        <v>165</v>
      </c>
      <c r="Z381" s="1">
        <v>165</v>
      </c>
      <c r="AA381" s="1">
        <v>250</v>
      </c>
      <c r="AB381" s="1">
        <v>300</v>
      </c>
      <c r="AC381" s="1">
        <v>100</v>
      </c>
      <c r="AD381" s="1">
        <v>100</v>
      </c>
      <c r="AE381" s="1">
        <v>180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60</v>
      </c>
      <c r="AP381" s="1">
        <v>0</v>
      </c>
      <c r="AQ381" s="1">
        <v>0</v>
      </c>
      <c r="AR381" s="1">
        <v>0</v>
      </c>
      <c r="AS381" s="1">
        <v>0</v>
      </c>
      <c r="AT381" s="1">
        <v>2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7</v>
      </c>
      <c r="BB381" s="1">
        <v>0</v>
      </c>
      <c r="BC381" s="1">
        <v>0</v>
      </c>
      <c r="BD381" s="1">
        <v>4</v>
      </c>
      <c r="BE381" s="1">
        <v>255</v>
      </c>
      <c r="BF381" s="1">
        <v>0</v>
      </c>
      <c r="BG381" s="1">
        <v>255</v>
      </c>
      <c r="BH381" s="1">
        <v>0</v>
      </c>
      <c r="BI381" s="1">
        <v>255</v>
      </c>
      <c r="BJ381" s="1">
        <v>255</v>
      </c>
      <c r="BK381" s="1">
        <v>0</v>
      </c>
      <c r="BL381" s="1">
        <v>0</v>
      </c>
      <c r="BM381" s="1" t="b">
        <v>0</v>
      </c>
      <c r="BN381" s="1" t="b">
        <v>0</v>
      </c>
      <c r="BO381" s="1" t="b">
        <v>0</v>
      </c>
      <c r="BP381" s="1" t="b">
        <v>0</v>
      </c>
      <c r="BQ381" s="1" t="b">
        <v>0</v>
      </c>
      <c r="BR381" s="1" t="b">
        <v>0</v>
      </c>
      <c r="BS381" s="1" t="b">
        <v>0</v>
      </c>
      <c r="BT381" s="1" t="b">
        <v>0</v>
      </c>
      <c r="BU381" s="1" t="s">
        <v>3679</v>
      </c>
      <c r="BV381" s="1" t="s">
        <v>3680</v>
      </c>
    </row>
    <row r="382" spans="1:74" ht="15.75" customHeight="1" x14ac:dyDescent="0.2">
      <c r="A382" s="1">
        <v>2507100</v>
      </c>
      <c r="B382" s="17" t="s">
        <v>3681</v>
      </c>
      <c r="C382" s="1">
        <v>0.4</v>
      </c>
      <c r="D382" s="1">
        <v>0.05</v>
      </c>
      <c r="E382" s="1">
        <v>0</v>
      </c>
      <c r="F382" s="1">
        <v>0</v>
      </c>
      <c r="G382" s="1">
        <v>1.1000000000000001</v>
      </c>
      <c r="H382" s="1">
        <v>0.08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100</v>
      </c>
      <c r="O382" s="1">
        <v>120</v>
      </c>
      <c r="P382" s="1">
        <v>-1</v>
      </c>
      <c r="Q382" s="1">
        <v>-1</v>
      </c>
      <c r="R382" s="1">
        <v>110</v>
      </c>
      <c r="S382" s="1">
        <v>110</v>
      </c>
      <c r="T382" s="1">
        <v>-1</v>
      </c>
      <c r="U382" s="1">
        <v>-1</v>
      </c>
      <c r="V382" s="1">
        <v>0</v>
      </c>
      <c r="W382" s="1">
        <v>135</v>
      </c>
      <c r="X382" s="1">
        <v>135</v>
      </c>
      <c r="Y382" s="1">
        <v>135</v>
      </c>
      <c r="Z382" s="1">
        <v>135</v>
      </c>
      <c r="AA382" s="1">
        <v>150</v>
      </c>
      <c r="AB382" s="1">
        <v>300</v>
      </c>
      <c r="AC382" s="1">
        <v>100</v>
      </c>
      <c r="AD382" s="1">
        <v>100</v>
      </c>
      <c r="AE382" s="1">
        <v>130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40</v>
      </c>
      <c r="AP382" s="1">
        <v>0</v>
      </c>
      <c r="AQ382" s="1">
        <v>0</v>
      </c>
      <c r="AR382" s="1">
        <v>0</v>
      </c>
      <c r="AS382" s="1">
        <v>0</v>
      </c>
      <c r="AT382" s="1">
        <v>2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6</v>
      </c>
      <c r="BB382" s="1">
        <v>0</v>
      </c>
      <c r="BC382" s="1">
        <v>0</v>
      </c>
      <c r="BD382" s="1">
        <v>4</v>
      </c>
      <c r="BE382" s="1">
        <v>255</v>
      </c>
      <c r="BF382" s="1">
        <v>0</v>
      </c>
      <c r="BG382" s="1">
        <v>255</v>
      </c>
      <c r="BH382" s="1">
        <v>0</v>
      </c>
      <c r="BI382" s="1">
        <v>255</v>
      </c>
      <c r="BJ382" s="1">
        <v>255</v>
      </c>
      <c r="BK382" s="1">
        <v>0</v>
      </c>
      <c r="BL382" s="1">
        <v>0</v>
      </c>
      <c r="BM382" s="1" t="b">
        <v>0</v>
      </c>
      <c r="BN382" s="1" t="b">
        <v>0</v>
      </c>
      <c r="BO382" s="1" t="b">
        <v>0</v>
      </c>
      <c r="BP382" s="1" t="b">
        <v>0</v>
      </c>
      <c r="BQ382" s="1" t="b">
        <v>0</v>
      </c>
      <c r="BR382" s="1" t="b">
        <v>0</v>
      </c>
      <c r="BS382" s="1" t="b">
        <v>0</v>
      </c>
      <c r="BT382" s="1" t="b">
        <v>0</v>
      </c>
      <c r="BU382" s="1" t="s">
        <v>3681</v>
      </c>
      <c r="BV382" s="1" t="s">
        <v>3682</v>
      </c>
    </row>
    <row r="383" spans="1:74" ht="15.75" customHeight="1" x14ac:dyDescent="0.2">
      <c r="A383" s="1">
        <v>2507110</v>
      </c>
      <c r="B383" s="17" t="s">
        <v>3683</v>
      </c>
      <c r="C383" s="1">
        <v>0.4</v>
      </c>
      <c r="D383" s="1">
        <v>0.05</v>
      </c>
      <c r="E383" s="1">
        <v>0</v>
      </c>
      <c r="F383" s="1">
        <v>0</v>
      </c>
      <c r="G383" s="1">
        <v>1.1000000000000001</v>
      </c>
      <c r="H383" s="1">
        <v>0.08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100</v>
      </c>
      <c r="O383" s="1">
        <v>120</v>
      </c>
      <c r="P383" s="1">
        <v>-1</v>
      </c>
      <c r="Q383" s="1">
        <v>-1</v>
      </c>
      <c r="R383" s="1">
        <v>110</v>
      </c>
      <c r="S383" s="1">
        <v>110</v>
      </c>
      <c r="T383" s="1">
        <v>-1</v>
      </c>
      <c r="U383" s="1">
        <v>-1</v>
      </c>
      <c r="V383" s="1">
        <v>0</v>
      </c>
      <c r="W383" s="1">
        <v>135</v>
      </c>
      <c r="X383" s="1">
        <v>135</v>
      </c>
      <c r="Y383" s="1">
        <v>135</v>
      </c>
      <c r="Z383" s="1">
        <v>135</v>
      </c>
      <c r="AA383" s="1">
        <v>150</v>
      </c>
      <c r="AB383" s="1">
        <v>300</v>
      </c>
      <c r="AC383" s="1">
        <v>100</v>
      </c>
      <c r="AD383" s="1">
        <v>100</v>
      </c>
      <c r="AE383" s="1">
        <v>130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40</v>
      </c>
      <c r="AP383" s="1">
        <v>0</v>
      </c>
      <c r="AQ383" s="1">
        <v>0</v>
      </c>
      <c r="AR383" s="1">
        <v>0</v>
      </c>
      <c r="AS383" s="1">
        <v>0</v>
      </c>
      <c r="AT383" s="1">
        <v>2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6</v>
      </c>
      <c r="BB383" s="1">
        <v>0</v>
      </c>
      <c r="BC383" s="1">
        <v>0</v>
      </c>
      <c r="BD383" s="1">
        <v>4</v>
      </c>
      <c r="BE383" s="1">
        <v>255</v>
      </c>
      <c r="BF383" s="1">
        <v>0</v>
      </c>
      <c r="BG383" s="1">
        <v>255</v>
      </c>
      <c r="BH383" s="1">
        <v>0</v>
      </c>
      <c r="BI383" s="1">
        <v>255</v>
      </c>
      <c r="BJ383" s="1">
        <v>255</v>
      </c>
      <c r="BK383" s="1">
        <v>0</v>
      </c>
      <c r="BL383" s="1">
        <v>0</v>
      </c>
      <c r="BM383" s="1" t="b">
        <v>0</v>
      </c>
      <c r="BN383" s="1" t="b">
        <v>0</v>
      </c>
      <c r="BO383" s="1" t="b">
        <v>0</v>
      </c>
      <c r="BP383" s="1" t="b">
        <v>0</v>
      </c>
      <c r="BQ383" s="1" t="b">
        <v>0</v>
      </c>
      <c r="BR383" s="1" t="b">
        <v>0</v>
      </c>
      <c r="BS383" s="1" t="b">
        <v>0</v>
      </c>
      <c r="BT383" s="1" t="b">
        <v>0</v>
      </c>
      <c r="BU383" s="1" t="s">
        <v>3683</v>
      </c>
      <c r="BV383" s="1" t="s">
        <v>3684</v>
      </c>
    </row>
    <row r="384" spans="1:74" ht="15.75" customHeight="1" x14ac:dyDescent="0.2">
      <c r="A384" s="1">
        <v>2507300</v>
      </c>
      <c r="B384" s="17" t="s">
        <v>3685</v>
      </c>
      <c r="C384" s="1">
        <v>0.4</v>
      </c>
      <c r="D384" s="1">
        <v>0.05</v>
      </c>
      <c r="E384" s="1">
        <v>0</v>
      </c>
      <c r="F384" s="1">
        <v>0</v>
      </c>
      <c r="G384" s="1">
        <v>1.1000000000000001</v>
      </c>
      <c r="H384" s="1">
        <v>0.08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100</v>
      </c>
      <c r="O384" s="1">
        <v>120</v>
      </c>
      <c r="P384" s="1">
        <v>-1</v>
      </c>
      <c r="Q384" s="1">
        <v>-1</v>
      </c>
      <c r="R384" s="1">
        <v>110</v>
      </c>
      <c r="S384" s="1">
        <v>110</v>
      </c>
      <c r="T384" s="1">
        <v>-1</v>
      </c>
      <c r="U384" s="1">
        <v>-1</v>
      </c>
      <c r="V384" s="1">
        <v>0</v>
      </c>
      <c r="W384" s="1">
        <v>165</v>
      </c>
      <c r="X384" s="1">
        <v>165</v>
      </c>
      <c r="Y384" s="1">
        <v>165</v>
      </c>
      <c r="Z384" s="1">
        <v>165</v>
      </c>
      <c r="AA384" s="1">
        <v>250</v>
      </c>
      <c r="AB384" s="1">
        <v>300</v>
      </c>
      <c r="AC384" s="1">
        <v>100</v>
      </c>
      <c r="AD384" s="1">
        <v>100</v>
      </c>
      <c r="AE384" s="1">
        <v>180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60</v>
      </c>
      <c r="AP384" s="1">
        <v>0</v>
      </c>
      <c r="AQ384" s="1">
        <v>0</v>
      </c>
      <c r="AR384" s="1">
        <v>0</v>
      </c>
      <c r="AS384" s="1">
        <v>0</v>
      </c>
      <c r="AT384" s="1">
        <v>2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6</v>
      </c>
      <c r="BB384" s="1">
        <v>0</v>
      </c>
      <c r="BC384" s="1">
        <v>0</v>
      </c>
      <c r="BD384" s="1">
        <v>4</v>
      </c>
      <c r="BE384" s="1">
        <v>255</v>
      </c>
      <c r="BF384" s="1">
        <v>0</v>
      </c>
      <c r="BG384" s="1">
        <v>255</v>
      </c>
      <c r="BH384" s="1">
        <v>0</v>
      </c>
      <c r="BI384" s="1">
        <v>255</v>
      </c>
      <c r="BJ384" s="1">
        <v>255</v>
      </c>
      <c r="BK384" s="1">
        <v>0</v>
      </c>
      <c r="BL384" s="1">
        <v>0</v>
      </c>
      <c r="BM384" s="1" t="b">
        <v>0</v>
      </c>
      <c r="BN384" s="1" t="b">
        <v>0</v>
      </c>
      <c r="BO384" s="1" t="b">
        <v>0</v>
      </c>
      <c r="BP384" s="1" t="b">
        <v>0</v>
      </c>
      <c r="BQ384" s="1" t="b">
        <v>0</v>
      </c>
      <c r="BR384" s="1" t="b">
        <v>0</v>
      </c>
      <c r="BS384" s="1" t="b">
        <v>0</v>
      </c>
      <c r="BT384" s="1" t="b">
        <v>0</v>
      </c>
      <c r="BU384" s="1" t="s">
        <v>3685</v>
      </c>
      <c r="BV384" s="1" t="s">
        <v>3686</v>
      </c>
    </row>
    <row r="385" spans="1:74" ht="15.75" customHeight="1" x14ac:dyDescent="0.2">
      <c r="A385" s="1">
        <v>2507310</v>
      </c>
      <c r="B385" s="17" t="s">
        <v>3687</v>
      </c>
      <c r="C385" s="1">
        <v>0.4</v>
      </c>
      <c r="D385" s="1">
        <v>0.05</v>
      </c>
      <c r="E385" s="1">
        <v>0</v>
      </c>
      <c r="F385" s="1">
        <v>0</v>
      </c>
      <c r="G385" s="1">
        <v>1.1000000000000001</v>
      </c>
      <c r="H385" s="1">
        <v>0.08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100</v>
      </c>
      <c r="O385" s="1">
        <v>120</v>
      </c>
      <c r="P385" s="1">
        <v>-1</v>
      </c>
      <c r="Q385" s="1">
        <v>-1</v>
      </c>
      <c r="R385" s="1">
        <v>110</v>
      </c>
      <c r="S385" s="1">
        <v>110</v>
      </c>
      <c r="T385" s="1">
        <v>-1</v>
      </c>
      <c r="U385" s="1">
        <v>-1</v>
      </c>
      <c r="V385" s="1">
        <v>0</v>
      </c>
      <c r="W385" s="1">
        <v>165</v>
      </c>
      <c r="X385" s="1">
        <v>165</v>
      </c>
      <c r="Y385" s="1">
        <v>165</v>
      </c>
      <c r="Z385" s="1">
        <v>165</v>
      </c>
      <c r="AA385" s="1">
        <v>250</v>
      </c>
      <c r="AB385" s="1">
        <v>300</v>
      </c>
      <c r="AC385" s="1">
        <v>100</v>
      </c>
      <c r="AD385" s="1">
        <v>100</v>
      </c>
      <c r="AE385" s="1">
        <v>180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60</v>
      </c>
      <c r="AP385" s="1">
        <v>0</v>
      </c>
      <c r="AQ385" s="1">
        <v>0</v>
      </c>
      <c r="AR385" s="1">
        <v>0</v>
      </c>
      <c r="AS385" s="1">
        <v>0</v>
      </c>
      <c r="AT385" s="1">
        <v>2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6</v>
      </c>
      <c r="BB385" s="1">
        <v>0</v>
      </c>
      <c r="BC385" s="1">
        <v>0</v>
      </c>
      <c r="BD385" s="1">
        <v>4</v>
      </c>
      <c r="BE385" s="1">
        <v>255</v>
      </c>
      <c r="BF385" s="1">
        <v>0</v>
      </c>
      <c r="BG385" s="1">
        <v>255</v>
      </c>
      <c r="BH385" s="1">
        <v>0</v>
      </c>
      <c r="BI385" s="1">
        <v>255</v>
      </c>
      <c r="BJ385" s="1">
        <v>255</v>
      </c>
      <c r="BK385" s="1">
        <v>0</v>
      </c>
      <c r="BL385" s="1">
        <v>0</v>
      </c>
      <c r="BM385" s="1" t="b">
        <v>0</v>
      </c>
      <c r="BN385" s="1" t="b">
        <v>0</v>
      </c>
      <c r="BO385" s="1" t="b">
        <v>0</v>
      </c>
      <c r="BP385" s="1" t="b">
        <v>0</v>
      </c>
      <c r="BQ385" s="1" t="b">
        <v>0</v>
      </c>
      <c r="BR385" s="1" t="b">
        <v>0</v>
      </c>
      <c r="BS385" s="1" t="b">
        <v>0</v>
      </c>
      <c r="BT385" s="1" t="b">
        <v>0</v>
      </c>
      <c r="BU385" s="1" t="s">
        <v>3687</v>
      </c>
      <c r="BV385" s="1" t="s">
        <v>3688</v>
      </c>
    </row>
    <row r="386" spans="1:74" ht="15.75" customHeight="1" x14ac:dyDescent="0.2">
      <c r="A386" s="1">
        <v>2508100</v>
      </c>
      <c r="B386" s="17" t="s">
        <v>3689</v>
      </c>
      <c r="C386" s="1">
        <v>0.4</v>
      </c>
      <c r="D386" s="1">
        <v>0.05</v>
      </c>
      <c r="E386" s="1">
        <v>0</v>
      </c>
      <c r="F386" s="1">
        <v>0</v>
      </c>
      <c r="G386" s="1">
        <v>1.3</v>
      </c>
      <c r="H386" s="1">
        <v>0.08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100</v>
      </c>
      <c r="O386" s="1">
        <v>120</v>
      </c>
      <c r="P386" s="1">
        <v>-1</v>
      </c>
      <c r="Q386" s="1">
        <v>-1</v>
      </c>
      <c r="R386" s="1">
        <v>110</v>
      </c>
      <c r="S386" s="1">
        <v>110</v>
      </c>
      <c r="T386" s="1">
        <v>-1</v>
      </c>
      <c r="U386" s="1">
        <v>-1</v>
      </c>
      <c r="V386" s="1">
        <v>0</v>
      </c>
      <c r="W386" s="1">
        <v>125</v>
      </c>
      <c r="X386" s="1">
        <v>125</v>
      </c>
      <c r="Y386" s="1">
        <v>125</v>
      </c>
      <c r="Z386" s="1">
        <v>125</v>
      </c>
      <c r="AA386" s="1">
        <v>120</v>
      </c>
      <c r="AB386" s="1">
        <v>100</v>
      </c>
      <c r="AC386" s="1">
        <v>100</v>
      </c>
      <c r="AD386" s="1">
        <v>100</v>
      </c>
      <c r="AE386" s="1">
        <v>110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40</v>
      </c>
      <c r="AP386" s="1">
        <v>0</v>
      </c>
      <c r="AQ386" s="1">
        <v>0</v>
      </c>
      <c r="AR386" s="1">
        <v>0</v>
      </c>
      <c r="AS386" s="1">
        <v>0</v>
      </c>
      <c r="AT386" s="1">
        <v>2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3</v>
      </c>
      <c r="BB386" s="1">
        <v>0</v>
      </c>
      <c r="BC386" s="1">
        <v>0</v>
      </c>
      <c r="BD386" s="1">
        <v>4</v>
      </c>
      <c r="BE386" s="1">
        <v>255</v>
      </c>
      <c r="BF386" s="1">
        <v>0</v>
      </c>
      <c r="BG386" s="1">
        <v>255</v>
      </c>
      <c r="BH386" s="1">
        <v>0</v>
      </c>
      <c r="BI386" s="1">
        <v>255</v>
      </c>
      <c r="BJ386" s="1">
        <v>255</v>
      </c>
      <c r="BK386" s="1">
        <v>0</v>
      </c>
      <c r="BL386" s="1">
        <v>0</v>
      </c>
      <c r="BM386" s="1" t="b">
        <v>0</v>
      </c>
      <c r="BN386" s="1" t="b">
        <v>0</v>
      </c>
      <c r="BO386" s="1" t="b">
        <v>0</v>
      </c>
      <c r="BP386" s="1" t="b">
        <v>0</v>
      </c>
      <c r="BQ386" s="1" t="b">
        <v>0</v>
      </c>
      <c r="BR386" s="1" t="b">
        <v>0</v>
      </c>
      <c r="BS386" s="1" t="b">
        <v>0</v>
      </c>
      <c r="BT386" s="1" t="b">
        <v>0</v>
      </c>
      <c r="BU386" s="1" t="s">
        <v>3689</v>
      </c>
      <c r="BV386" s="1" t="s">
        <v>3690</v>
      </c>
    </row>
    <row r="387" spans="1:74" ht="15.75" customHeight="1" x14ac:dyDescent="0.2">
      <c r="A387" s="1">
        <v>2508110</v>
      </c>
      <c r="B387" s="17" t="s">
        <v>3691</v>
      </c>
      <c r="C387" s="1">
        <v>0.4</v>
      </c>
      <c r="D387" s="1">
        <v>0.05</v>
      </c>
      <c r="E387" s="1">
        <v>0</v>
      </c>
      <c r="F387" s="1">
        <v>0</v>
      </c>
      <c r="G387" s="1">
        <v>1.3</v>
      </c>
      <c r="H387" s="1">
        <v>0.08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100</v>
      </c>
      <c r="O387" s="1">
        <v>120</v>
      </c>
      <c r="P387" s="1">
        <v>-1</v>
      </c>
      <c r="Q387" s="1">
        <v>-1</v>
      </c>
      <c r="R387" s="1">
        <v>110</v>
      </c>
      <c r="S387" s="1">
        <v>110</v>
      </c>
      <c r="T387" s="1">
        <v>-1</v>
      </c>
      <c r="U387" s="1">
        <v>-1</v>
      </c>
      <c r="V387" s="1">
        <v>0</v>
      </c>
      <c r="W387" s="1">
        <v>125</v>
      </c>
      <c r="X387" s="1">
        <v>125</v>
      </c>
      <c r="Y387" s="1">
        <v>125</v>
      </c>
      <c r="Z387" s="1">
        <v>125</v>
      </c>
      <c r="AA387" s="1">
        <v>120</v>
      </c>
      <c r="AB387" s="1">
        <v>100</v>
      </c>
      <c r="AC387" s="1">
        <v>100</v>
      </c>
      <c r="AD387" s="1">
        <v>100</v>
      </c>
      <c r="AE387" s="1">
        <v>110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40</v>
      </c>
      <c r="AP387" s="1">
        <v>0</v>
      </c>
      <c r="AQ387" s="1">
        <v>0</v>
      </c>
      <c r="AR387" s="1">
        <v>0</v>
      </c>
      <c r="AS387" s="1">
        <v>0</v>
      </c>
      <c r="AT387" s="1">
        <v>2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3</v>
      </c>
      <c r="BB387" s="1">
        <v>0</v>
      </c>
      <c r="BC387" s="1">
        <v>0</v>
      </c>
      <c r="BD387" s="1">
        <v>4</v>
      </c>
      <c r="BE387" s="1">
        <v>255</v>
      </c>
      <c r="BF387" s="1">
        <v>0</v>
      </c>
      <c r="BG387" s="1">
        <v>255</v>
      </c>
      <c r="BH387" s="1">
        <v>0</v>
      </c>
      <c r="BI387" s="1">
        <v>255</v>
      </c>
      <c r="BJ387" s="1">
        <v>255</v>
      </c>
      <c r="BK387" s="1">
        <v>0</v>
      </c>
      <c r="BL387" s="1">
        <v>0</v>
      </c>
      <c r="BM387" s="1" t="b">
        <v>0</v>
      </c>
      <c r="BN387" s="1" t="b">
        <v>0</v>
      </c>
      <c r="BO387" s="1" t="b">
        <v>0</v>
      </c>
      <c r="BP387" s="1" t="b">
        <v>0</v>
      </c>
      <c r="BQ387" s="1" t="b">
        <v>0</v>
      </c>
      <c r="BR387" s="1" t="b">
        <v>0</v>
      </c>
      <c r="BS387" s="1" t="b">
        <v>0</v>
      </c>
      <c r="BT387" s="1" t="b">
        <v>0</v>
      </c>
      <c r="BU387" s="1" t="s">
        <v>3691</v>
      </c>
      <c r="BV387" s="1" t="s">
        <v>3692</v>
      </c>
    </row>
    <row r="388" spans="1:74" ht="15.75" customHeight="1" x14ac:dyDescent="0.2">
      <c r="A388" s="1">
        <v>2508300</v>
      </c>
      <c r="B388" s="17" t="s">
        <v>3693</v>
      </c>
      <c r="C388" s="1">
        <v>0.4</v>
      </c>
      <c r="D388" s="1">
        <v>0.05</v>
      </c>
      <c r="E388" s="1">
        <v>0</v>
      </c>
      <c r="F388" s="1">
        <v>0</v>
      </c>
      <c r="G388" s="1">
        <v>1.2</v>
      </c>
      <c r="H388" s="1">
        <v>0.08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100</v>
      </c>
      <c r="O388" s="1">
        <v>130</v>
      </c>
      <c r="P388" s="1">
        <v>-1</v>
      </c>
      <c r="Q388" s="1">
        <v>-1</v>
      </c>
      <c r="R388" s="1">
        <v>110</v>
      </c>
      <c r="S388" s="1">
        <v>110</v>
      </c>
      <c r="T388" s="1">
        <v>-1</v>
      </c>
      <c r="U388" s="1">
        <v>-1</v>
      </c>
      <c r="V388" s="1">
        <v>0</v>
      </c>
      <c r="W388" s="1">
        <v>160</v>
      </c>
      <c r="X388" s="1">
        <v>160</v>
      </c>
      <c r="Y388" s="1">
        <v>160</v>
      </c>
      <c r="Z388" s="1">
        <v>160</v>
      </c>
      <c r="AA388" s="1">
        <v>230</v>
      </c>
      <c r="AB388" s="1">
        <v>300</v>
      </c>
      <c r="AC388" s="1">
        <v>100</v>
      </c>
      <c r="AD388" s="1">
        <v>100</v>
      </c>
      <c r="AE388" s="1">
        <v>180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60</v>
      </c>
      <c r="AP388" s="1">
        <v>0</v>
      </c>
      <c r="AQ388" s="1">
        <v>0</v>
      </c>
      <c r="AR388" s="1">
        <v>0</v>
      </c>
      <c r="AS388" s="1">
        <v>0</v>
      </c>
      <c r="AT388" s="1">
        <v>2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6</v>
      </c>
      <c r="BB388" s="1">
        <v>0</v>
      </c>
      <c r="BC388" s="1">
        <v>0</v>
      </c>
      <c r="BD388" s="1">
        <v>4</v>
      </c>
      <c r="BE388" s="1">
        <v>255</v>
      </c>
      <c r="BF388" s="1">
        <v>0</v>
      </c>
      <c r="BG388" s="1">
        <v>255</v>
      </c>
      <c r="BH388" s="1">
        <v>0</v>
      </c>
      <c r="BI388" s="1">
        <v>255</v>
      </c>
      <c r="BJ388" s="1">
        <v>255</v>
      </c>
      <c r="BK388" s="1">
        <v>0</v>
      </c>
      <c r="BL388" s="1">
        <v>0</v>
      </c>
      <c r="BM388" s="1" t="b">
        <v>0</v>
      </c>
      <c r="BN388" s="1" t="b">
        <v>0</v>
      </c>
      <c r="BO388" s="1" t="b">
        <v>0</v>
      </c>
      <c r="BP388" s="1" t="b">
        <v>0</v>
      </c>
      <c r="BQ388" s="1" t="b">
        <v>0</v>
      </c>
      <c r="BR388" s="1" t="b">
        <v>0</v>
      </c>
      <c r="BS388" s="1" t="b">
        <v>0</v>
      </c>
      <c r="BT388" s="1" t="b">
        <v>0</v>
      </c>
      <c r="BU388" s="1" t="s">
        <v>3693</v>
      </c>
      <c r="BV388" s="1" t="s">
        <v>3694</v>
      </c>
    </row>
    <row r="389" spans="1:74" ht="15.75" customHeight="1" x14ac:dyDescent="0.2">
      <c r="A389" s="1">
        <v>2508310</v>
      </c>
      <c r="B389" s="17" t="s">
        <v>3695</v>
      </c>
      <c r="C389" s="1">
        <v>0.4</v>
      </c>
      <c r="D389" s="1">
        <v>0.05</v>
      </c>
      <c r="E389" s="1">
        <v>0</v>
      </c>
      <c r="F389" s="1">
        <v>0</v>
      </c>
      <c r="G389" s="1">
        <v>1.2</v>
      </c>
      <c r="H389" s="1">
        <v>0.08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100</v>
      </c>
      <c r="O389" s="1">
        <v>130</v>
      </c>
      <c r="P389" s="1">
        <v>-1</v>
      </c>
      <c r="Q389" s="1">
        <v>-1</v>
      </c>
      <c r="R389" s="1">
        <v>110</v>
      </c>
      <c r="S389" s="1">
        <v>110</v>
      </c>
      <c r="T389" s="1">
        <v>-1</v>
      </c>
      <c r="U389" s="1">
        <v>-1</v>
      </c>
      <c r="V389" s="1">
        <v>0</v>
      </c>
      <c r="W389" s="1">
        <v>160</v>
      </c>
      <c r="X389" s="1">
        <v>160</v>
      </c>
      <c r="Y389" s="1">
        <v>160</v>
      </c>
      <c r="Z389" s="1">
        <v>160</v>
      </c>
      <c r="AA389" s="1">
        <v>230</v>
      </c>
      <c r="AB389" s="1">
        <v>300</v>
      </c>
      <c r="AC389" s="1">
        <v>100</v>
      </c>
      <c r="AD389" s="1">
        <v>100</v>
      </c>
      <c r="AE389" s="1">
        <v>180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60</v>
      </c>
      <c r="AP389" s="1">
        <v>0</v>
      </c>
      <c r="AQ389" s="1">
        <v>0</v>
      </c>
      <c r="AR389" s="1">
        <v>0</v>
      </c>
      <c r="AS389" s="1">
        <v>0</v>
      </c>
      <c r="AT389" s="1">
        <v>2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6</v>
      </c>
      <c r="BB389" s="1">
        <v>0</v>
      </c>
      <c r="BC389" s="1">
        <v>0</v>
      </c>
      <c r="BD389" s="1">
        <v>4</v>
      </c>
      <c r="BE389" s="1">
        <v>255</v>
      </c>
      <c r="BF389" s="1">
        <v>0</v>
      </c>
      <c r="BG389" s="1">
        <v>255</v>
      </c>
      <c r="BH389" s="1">
        <v>0</v>
      </c>
      <c r="BI389" s="1">
        <v>255</v>
      </c>
      <c r="BJ389" s="1">
        <v>255</v>
      </c>
      <c r="BK389" s="1">
        <v>0</v>
      </c>
      <c r="BL389" s="1">
        <v>0</v>
      </c>
      <c r="BM389" s="1" t="b">
        <v>0</v>
      </c>
      <c r="BN389" s="1" t="b">
        <v>0</v>
      </c>
      <c r="BO389" s="1" t="b">
        <v>0</v>
      </c>
      <c r="BP389" s="1" t="b">
        <v>0</v>
      </c>
      <c r="BQ389" s="1" t="b">
        <v>0</v>
      </c>
      <c r="BR389" s="1" t="b">
        <v>0</v>
      </c>
      <c r="BS389" s="1" t="b">
        <v>0</v>
      </c>
      <c r="BT389" s="1" t="b">
        <v>0</v>
      </c>
      <c r="BU389" s="1" t="s">
        <v>3695</v>
      </c>
      <c r="BV389" s="1" t="s">
        <v>3696</v>
      </c>
    </row>
    <row r="390" spans="1:74" ht="15.75" customHeight="1" x14ac:dyDescent="0.2">
      <c r="A390" s="1">
        <v>2509300</v>
      </c>
      <c r="B390" s="17" t="s">
        <v>3697</v>
      </c>
      <c r="C390" s="1">
        <v>0.6</v>
      </c>
      <c r="D390" s="1">
        <v>0</v>
      </c>
      <c r="E390" s="1">
        <v>0</v>
      </c>
      <c r="F390" s="1">
        <v>0</v>
      </c>
      <c r="G390" s="1">
        <v>0.9</v>
      </c>
      <c r="H390" s="1">
        <v>0.08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100</v>
      </c>
      <c r="O390" s="1">
        <v>-1</v>
      </c>
      <c r="P390" s="1">
        <v>-1</v>
      </c>
      <c r="Q390" s="1">
        <v>-1</v>
      </c>
      <c r="R390" s="1">
        <v>130</v>
      </c>
      <c r="S390" s="1">
        <v>-1</v>
      </c>
      <c r="T390" s="1">
        <v>-1</v>
      </c>
      <c r="U390" s="1">
        <v>-1</v>
      </c>
      <c r="V390" s="1">
        <v>0</v>
      </c>
      <c r="W390" s="1">
        <v>90</v>
      </c>
      <c r="X390" s="1">
        <v>90</v>
      </c>
      <c r="Y390" s="1">
        <v>90</v>
      </c>
      <c r="Z390" s="1">
        <v>90</v>
      </c>
      <c r="AA390" s="1">
        <v>200</v>
      </c>
      <c r="AB390" s="1">
        <v>300</v>
      </c>
      <c r="AC390" s="1">
        <v>100</v>
      </c>
      <c r="AD390" s="1">
        <v>100</v>
      </c>
      <c r="AE390" s="1">
        <v>100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80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2</v>
      </c>
      <c r="BB390" s="1">
        <v>0</v>
      </c>
      <c r="BC390" s="1">
        <v>0</v>
      </c>
      <c r="BD390" s="1">
        <v>4</v>
      </c>
      <c r="BE390" s="1">
        <v>255</v>
      </c>
      <c r="BF390" s="1">
        <v>0</v>
      </c>
      <c r="BG390" s="1">
        <v>255</v>
      </c>
      <c r="BH390" s="1">
        <v>0</v>
      </c>
      <c r="BI390" s="1">
        <v>255</v>
      </c>
      <c r="BJ390" s="1">
        <v>255</v>
      </c>
      <c r="BK390" s="1">
        <v>0</v>
      </c>
      <c r="BL390" s="1">
        <v>0</v>
      </c>
      <c r="BM390" s="1" t="b">
        <v>0</v>
      </c>
      <c r="BN390" s="1" t="b">
        <v>0</v>
      </c>
      <c r="BO390" s="1" t="b">
        <v>0</v>
      </c>
      <c r="BP390" s="1" t="b">
        <v>0</v>
      </c>
      <c r="BQ390" s="1" t="b">
        <v>0</v>
      </c>
      <c r="BR390" s="1" t="b">
        <v>0</v>
      </c>
      <c r="BS390" s="1" t="b">
        <v>0</v>
      </c>
      <c r="BT390" s="1" t="b">
        <v>0</v>
      </c>
      <c r="BU390" s="1" t="s">
        <v>3697</v>
      </c>
      <c r="BV390" s="1" t="s">
        <v>3698</v>
      </c>
    </row>
    <row r="391" spans="1:74" ht="15.75" customHeight="1" x14ac:dyDescent="0.2">
      <c r="A391" s="1">
        <v>2509320</v>
      </c>
      <c r="B391" s="17" t="s">
        <v>3699</v>
      </c>
      <c r="C391" s="1">
        <v>0.6</v>
      </c>
      <c r="D391" s="1">
        <v>0</v>
      </c>
      <c r="E391" s="1">
        <v>0</v>
      </c>
      <c r="F391" s="1">
        <v>0</v>
      </c>
      <c r="G391" s="1">
        <v>0.9</v>
      </c>
      <c r="H391" s="1">
        <v>0.08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100</v>
      </c>
      <c r="O391" s="1">
        <v>-1</v>
      </c>
      <c r="P391" s="1">
        <v>-1</v>
      </c>
      <c r="Q391" s="1">
        <v>-1</v>
      </c>
      <c r="R391" s="1">
        <v>130</v>
      </c>
      <c r="S391" s="1">
        <v>-1</v>
      </c>
      <c r="T391" s="1">
        <v>-1</v>
      </c>
      <c r="U391" s="1">
        <v>-1</v>
      </c>
      <c r="V391" s="1">
        <v>0</v>
      </c>
      <c r="W391" s="1">
        <v>90</v>
      </c>
      <c r="X391" s="1">
        <v>90</v>
      </c>
      <c r="Y391" s="1">
        <v>90</v>
      </c>
      <c r="Z391" s="1">
        <v>90</v>
      </c>
      <c r="AA391" s="1">
        <v>200</v>
      </c>
      <c r="AB391" s="1">
        <v>300</v>
      </c>
      <c r="AC391" s="1">
        <v>100</v>
      </c>
      <c r="AD391" s="1">
        <v>100</v>
      </c>
      <c r="AE391" s="1">
        <v>100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80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2</v>
      </c>
      <c r="BB391" s="1">
        <v>0</v>
      </c>
      <c r="BC391" s="1">
        <v>0</v>
      </c>
      <c r="BD391" s="1">
        <v>4</v>
      </c>
      <c r="BE391" s="1">
        <v>255</v>
      </c>
      <c r="BF391" s="1">
        <v>0</v>
      </c>
      <c r="BG391" s="1">
        <v>255</v>
      </c>
      <c r="BH391" s="1">
        <v>0</v>
      </c>
      <c r="BI391" s="1">
        <v>255</v>
      </c>
      <c r="BJ391" s="1">
        <v>255</v>
      </c>
      <c r="BK391" s="1">
        <v>0</v>
      </c>
      <c r="BL391" s="1">
        <v>0</v>
      </c>
      <c r="BM391" s="1" t="b">
        <v>0</v>
      </c>
      <c r="BN391" s="1" t="b">
        <v>0</v>
      </c>
      <c r="BO391" s="1" t="b">
        <v>0</v>
      </c>
      <c r="BP391" s="1" t="b">
        <v>0</v>
      </c>
      <c r="BQ391" s="1" t="b">
        <v>0</v>
      </c>
      <c r="BR391" s="1" t="b">
        <v>0</v>
      </c>
      <c r="BS391" s="1" t="b">
        <v>0</v>
      </c>
      <c r="BT391" s="1" t="b">
        <v>0</v>
      </c>
      <c r="BU391" s="1" t="s">
        <v>3699</v>
      </c>
      <c r="BV391" s="1" t="s">
        <v>3700</v>
      </c>
    </row>
    <row r="392" spans="1:74" ht="15.75" customHeight="1" x14ac:dyDescent="0.2">
      <c r="A392" s="1">
        <v>2509800</v>
      </c>
      <c r="B392" s="17" t="s">
        <v>3701</v>
      </c>
      <c r="C392" s="1">
        <v>0.6</v>
      </c>
      <c r="D392" s="1">
        <v>0</v>
      </c>
      <c r="E392" s="1">
        <v>0</v>
      </c>
      <c r="F392" s="1">
        <v>0</v>
      </c>
      <c r="G392" s="1">
        <v>1.2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100</v>
      </c>
      <c r="O392" s="1">
        <v>-1</v>
      </c>
      <c r="P392" s="1">
        <v>-1</v>
      </c>
      <c r="Q392" s="1">
        <v>-1</v>
      </c>
      <c r="R392" s="1">
        <v>110</v>
      </c>
      <c r="S392" s="1">
        <v>-1</v>
      </c>
      <c r="T392" s="1">
        <v>-1</v>
      </c>
      <c r="U392" s="1">
        <v>-1</v>
      </c>
      <c r="V392" s="1">
        <v>0</v>
      </c>
      <c r="W392" s="1">
        <v>145</v>
      </c>
      <c r="X392" s="1">
        <v>145</v>
      </c>
      <c r="Y392" s="1">
        <v>145</v>
      </c>
      <c r="Z392" s="1">
        <v>145</v>
      </c>
      <c r="AA392" s="1">
        <v>200</v>
      </c>
      <c r="AB392" s="1">
        <v>300</v>
      </c>
      <c r="AC392" s="1">
        <v>100</v>
      </c>
      <c r="AD392" s="1">
        <v>100</v>
      </c>
      <c r="AE392" s="1">
        <v>200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60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7</v>
      </c>
      <c r="BB392" s="1">
        <v>0</v>
      </c>
      <c r="BC392" s="1">
        <v>0</v>
      </c>
      <c r="BD392" s="1">
        <v>4</v>
      </c>
      <c r="BE392" s="1">
        <v>255</v>
      </c>
      <c r="BF392" s="1">
        <v>0</v>
      </c>
      <c r="BG392" s="1">
        <v>255</v>
      </c>
      <c r="BH392" s="1">
        <v>0</v>
      </c>
      <c r="BI392" s="1">
        <v>255</v>
      </c>
      <c r="BJ392" s="1">
        <v>255</v>
      </c>
      <c r="BK392" s="1">
        <v>0</v>
      </c>
      <c r="BL392" s="1">
        <v>0</v>
      </c>
      <c r="BM392" s="1" t="b">
        <v>0</v>
      </c>
      <c r="BN392" s="1" t="b">
        <v>0</v>
      </c>
      <c r="BO392" s="1" t="b">
        <v>0</v>
      </c>
      <c r="BP392" s="1" t="b">
        <v>0</v>
      </c>
      <c r="BQ392" s="1" t="b">
        <v>0</v>
      </c>
      <c r="BR392" s="1" t="b">
        <v>0</v>
      </c>
      <c r="BS392" s="1" t="b">
        <v>0</v>
      </c>
      <c r="BT392" s="1" t="b">
        <v>0</v>
      </c>
      <c r="BU392" s="1" t="s">
        <v>3701</v>
      </c>
      <c r="BV392" s="1" t="s">
        <v>3702</v>
      </c>
    </row>
    <row r="393" spans="1:74" ht="15.75" customHeight="1" x14ac:dyDescent="0.2">
      <c r="A393" s="1">
        <v>2600000</v>
      </c>
      <c r="B393" s="17" t="s">
        <v>3703</v>
      </c>
      <c r="C393" s="1">
        <v>0.4</v>
      </c>
      <c r="D393" s="1">
        <v>0.05</v>
      </c>
      <c r="E393" s="1">
        <v>0</v>
      </c>
      <c r="F393" s="1">
        <v>0</v>
      </c>
      <c r="G393" s="1">
        <v>1.1499999999999899</v>
      </c>
      <c r="H393" s="1">
        <v>0.11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100</v>
      </c>
      <c r="O393" s="1">
        <v>120</v>
      </c>
      <c r="P393" s="1">
        <v>-1</v>
      </c>
      <c r="Q393" s="1">
        <v>-1</v>
      </c>
      <c r="R393" s="1">
        <v>110</v>
      </c>
      <c r="S393" s="1">
        <v>130</v>
      </c>
      <c r="T393" s="1">
        <v>-1</v>
      </c>
      <c r="U393" s="1">
        <v>-1</v>
      </c>
      <c r="V393" s="1">
        <v>0</v>
      </c>
      <c r="W393" s="1">
        <v>100</v>
      </c>
      <c r="X393" s="1">
        <v>100</v>
      </c>
      <c r="Y393" s="1">
        <v>100</v>
      </c>
      <c r="Z393" s="1">
        <v>100</v>
      </c>
      <c r="AA393" s="1">
        <v>100</v>
      </c>
      <c r="AB393" s="1">
        <v>100</v>
      </c>
      <c r="AC393" s="1">
        <v>100</v>
      </c>
      <c r="AD393" s="1">
        <v>100</v>
      </c>
      <c r="AE393" s="1">
        <v>100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80</v>
      </c>
      <c r="AP393" s="1">
        <v>0</v>
      </c>
      <c r="AQ393" s="1">
        <v>0</v>
      </c>
      <c r="AR393" s="1">
        <v>0</v>
      </c>
      <c r="AS393" s="1">
        <v>0</v>
      </c>
      <c r="AT393" s="1">
        <v>2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3</v>
      </c>
      <c r="BB393" s="1">
        <v>0</v>
      </c>
      <c r="BC393" s="1">
        <v>0</v>
      </c>
      <c r="BD393" s="1">
        <v>4</v>
      </c>
      <c r="BE393" s="1">
        <v>255</v>
      </c>
      <c r="BF393" s="1">
        <v>0</v>
      </c>
      <c r="BG393" s="1">
        <v>255</v>
      </c>
      <c r="BH393" s="1">
        <v>0</v>
      </c>
      <c r="BI393" s="1">
        <v>255</v>
      </c>
      <c r="BJ393" s="1">
        <v>255</v>
      </c>
      <c r="BK393" s="1">
        <v>0</v>
      </c>
      <c r="BL393" s="1">
        <v>0</v>
      </c>
      <c r="BM393" s="1" t="b">
        <v>0</v>
      </c>
      <c r="BN393" s="1" t="b">
        <v>0</v>
      </c>
      <c r="BO393" s="1" t="b">
        <v>0</v>
      </c>
      <c r="BP393" s="1" t="b">
        <v>0</v>
      </c>
      <c r="BQ393" s="1" t="b">
        <v>0</v>
      </c>
      <c r="BR393" s="1" t="b">
        <v>0</v>
      </c>
      <c r="BS393" s="1" t="b">
        <v>0</v>
      </c>
      <c r="BT393" s="1" t="b">
        <v>0</v>
      </c>
      <c r="BU393" s="1" t="s">
        <v>3703</v>
      </c>
      <c r="BV393" s="1" t="s">
        <v>3704</v>
      </c>
    </row>
    <row r="394" spans="1:74" ht="15.75" customHeight="1" x14ac:dyDescent="0.2">
      <c r="A394" s="1">
        <v>2600001</v>
      </c>
      <c r="B394" s="17" t="s">
        <v>3705</v>
      </c>
      <c r="C394" s="1">
        <v>1.6</v>
      </c>
      <c r="D394" s="1">
        <v>0</v>
      </c>
      <c r="E394" s="1">
        <v>0</v>
      </c>
      <c r="F394" s="1">
        <v>0</v>
      </c>
      <c r="G394" s="1">
        <v>0.8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100</v>
      </c>
      <c r="O394" s="1">
        <v>-1</v>
      </c>
      <c r="P394" s="1">
        <v>-1</v>
      </c>
      <c r="Q394" s="1">
        <v>-1</v>
      </c>
      <c r="R394" s="1">
        <v>-1</v>
      </c>
      <c r="S394" s="1">
        <v>-1</v>
      </c>
      <c r="T394" s="1">
        <v>-1</v>
      </c>
      <c r="U394" s="1">
        <v>-1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500</v>
      </c>
      <c r="AC394" s="1">
        <v>100</v>
      </c>
      <c r="AD394" s="1">
        <v>100</v>
      </c>
      <c r="AE394" s="1">
        <v>100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10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2</v>
      </c>
      <c r="BB394" s="1">
        <v>0</v>
      </c>
      <c r="BC394" s="1">
        <v>0</v>
      </c>
      <c r="BD394" s="1">
        <v>4</v>
      </c>
      <c r="BE394" s="1">
        <v>1</v>
      </c>
      <c r="BF394" s="1">
        <v>1</v>
      </c>
      <c r="BG394" s="1">
        <v>255</v>
      </c>
      <c r="BH394" s="1">
        <v>0</v>
      </c>
      <c r="BI394" s="1">
        <v>255</v>
      </c>
      <c r="BJ394" s="1">
        <v>255</v>
      </c>
      <c r="BK394" s="1">
        <v>0</v>
      </c>
      <c r="BL394" s="1">
        <v>0</v>
      </c>
      <c r="BM394" s="1" t="b">
        <v>0</v>
      </c>
      <c r="BN394" s="1" t="b">
        <v>0</v>
      </c>
      <c r="BO394" s="1" t="b">
        <v>0</v>
      </c>
      <c r="BP394" s="1" t="b">
        <v>0</v>
      </c>
      <c r="BQ394" s="1" t="b">
        <v>0</v>
      </c>
      <c r="BR394" s="1" t="b">
        <v>0</v>
      </c>
      <c r="BS394" s="1" t="b">
        <v>0</v>
      </c>
      <c r="BT394" s="1" t="b">
        <v>0</v>
      </c>
      <c r="BU394" s="1" t="s">
        <v>3705</v>
      </c>
      <c r="BV394" s="1" t="s">
        <v>3706</v>
      </c>
    </row>
    <row r="395" spans="1:74" ht="15.75" customHeight="1" x14ac:dyDescent="0.2">
      <c r="A395" s="1">
        <v>2600010</v>
      </c>
      <c r="B395" s="17" t="s">
        <v>3707</v>
      </c>
      <c r="C395" s="1">
        <v>0.4</v>
      </c>
      <c r="D395" s="1">
        <v>0.05</v>
      </c>
      <c r="E395" s="1">
        <v>0</v>
      </c>
      <c r="F395" s="1">
        <v>0</v>
      </c>
      <c r="G395" s="1">
        <v>1.1499999999999899</v>
      </c>
      <c r="H395" s="1">
        <v>0.11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100</v>
      </c>
      <c r="O395" s="1">
        <v>120</v>
      </c>
      <c r="P395" s="1">
        <v>-1</v>
      </c>
      <c r="Q395" s="1">
        <v>-1</v>
      </c>
      <c r="R395" s="1">
        <v>110</v>
      </c>
      <c r="S395" s="1">
        <v>130</v>
      </c>
      <c r="T395" s="1">
        <v>-1</v>
      </c>
      <c r="U395" s="1">
        <v>-1</v>
      </c>
      <c r="V395" s="1">
        <v>0</v>
      </c>
      <c r="W395" s="1">
        <v>100</v>
      </c>
      <c r="X395" s="1">
        <v>100</v>
      </c>
      <c r="Y395" s="1">
        <v>100</v>
      </c>
      <c r="Z395" s="1">
        <v>100</v>
      </c>
      <c r="AA395" s="1">
        <v>100</v>
      </c>
      <c r="AB395" s="1">
        <v>100</v>
      </c>
      <c r="AC395" s="1">
        <v>100</v>
      </c>
      <c r="AD395" s="1">
        <v>100</v>
      </c>
      <c r="AE395" s="1">
        <v>100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80</v>
      </c>
      <c r="AP395" s="1">
        <v>0</v>
      </c>
      <c r="AQ395" s="1">
        <v>0</v>
      </c>
      <c r="AR395" s="1">
        <v>0</v>
      </c>
      <c r="AS395" s="1">
        <v>0</v>
      </c>
      <c r="AT395" s="1">
        <v>2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3</v>
      </c>
      <c r="BB395" s="1">
        <v>0</v>
      </c>
      <c r="BC395" s="1">
        <v>0</v>
      </c>
      <c r="BD395" s="1">
        <v>4</v>
      </c>
      <c r="BE395" s="1">
        <v>255</v>
      </c>
      <c r="BF395" s="1">
        <v>0</v>
      </c>
      <c r="BG395" s="1">
        <v>255</v>
      </c>
      <c r="BH395" s="1">
        <v>0</v>
      </c>
      <c r="BI395" s="1">
        <v>255</v>
      </c>
      <c r="BJ395" s="1">
        <v>255</v>
      </c>
      <c r="BK395" s="1">
        <v>0</v>
      </c>
      <c r="BL395" s="1">
        <v>0</v>
      </c>
      <c r="BM395" s="1" t="b">
        <v>0</v>
      </c>
      <c r="BN395" s="1" t="b">
        <v>0</v>
      </c>
      <c r="BO395" s="1" t="b">
        <v>0</v>
      </c>
      <c r="BP395" s="1" t="b">
        <v>0</v>
      </c>
      <c r="BQ395" s="1" t="b">
        <v>0</v>
      </c>
      <c r="BR395" s="1" t="b">
        <v>0</v>
      </c>
      <c r="BS395" s="1" t="b">
        <v>0</v>
      </c>
      <c r="BT395" s="1" t="b">
        <v>0</v>
      </c>
      <c r="BU395" s="1" t="s">
        <v>3707</v>
      </c>
      <c r="BV395" s="1" t="s">
        <v>3708</v>
      </c>
    </row>
    <row r="396" spans="1:74" ht="15.75" customHeight="1" x14ac:dyDescent="0.2">
      <c r="A396" s="1">
        <v>2600020</v>
      </c>
      <c r="B396" s="17" t="s">
        <v>3709</v>
      </c>
      <c r="C396" s="1">
        <v>0.4</v>
      </c>
      <c r="D396" s="1">
        <v>0.05</v>
      </c>
      <c r="E396" s="1">
        <v>0</v>
      </c>
      <c r="F396" s="1">
        <v>0</v>
      </c>
      <c r="G396" s="1">
        <v>1.1499999999999899</v>
      </c>
      <c r="H396" s="1">
        <v>0.11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100</v>
      </c>
      <c r="O396" s="1">
        <v>120</v>
      </c>
      <c r="P396" s="1">
        <v>-1</v>
      </c>
      <c r="Q396" s="1">
        <v>-1</v>
      </c>
      <c r="R396" s="1">
        <v>110</v>
      </c>
      <c r="S396" s="1">
        <v>130</v>
      </c>
      <c r="T396" s="1">
        <v>-1</v>
      </c>
      <c r="U396" s="1">
        <v>-1</v>
      </c>
      <c r="V396" s="1">
        <v>0</v>
      </c>
      <c r="W396" s="1">
        <v>100</v>
      </c>
      <c r="X396" s="1">
        <v>100</v>
      </c>
      <c r="Y396" s="1">
        <v>100</v>
      </c>
      <c r="Z396" s="1">
        <v>100</v>
      </c>
      <c r="AA396" s="1">
        <v>100</v>
      </c>
      <c r="AB396" s="1">
        <v>100</v>
      </c>
      <c r="AC396" s="1">
        <v>100</v>
      </c>
      <c r="AD396" s="1">
        <v>100</v>
      </c>
      <c r="AE396" s="1">
        <v>100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80</v>
      </c>
      <c r="AP396" s="1">
        <v>0</v>
      </c>
      <c r="AQ396" s="1">
        <v>0</v>
      </c>
      <c r="AR396" s="1">
        <v>0</v>
      </c>
      <c r="AS396" s="1">
        <v>0</v>
      </c>
      <c r="AT396" s="1">
        <v>2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3</v>
      </c>
      <c r="BB396" s="1">
        <v>0</v>
      </c>
      <c r="BC396" s="1">
        <v>0</v>
      </c>
      <c r="BD396" s="1">
        <v>4</v>
      </c>
      <c r="BE396" s="1">
        <v>255</v>
      </c>
      <c r="BF396" s="1">
        <v>0</v>
      </c>
      <c r="BG396" s="1">
        <v>255</v>
      </c>
      <c r="BH396" s="1">
        <v>0</v>
      </c>
      <c r="BI396" s="1">
        <v>255</v>
      </c>
      <c r="BJ396" s="1">
        <v>255</v>
      </c>
      <c r="BK396" s="1">
        <v>0</v>
      </c>
      <c r="BL396" s="1">
        <v>0</v>
      </c>
      <c r="BM396" s="1" t="b">
        <v>0</v>
      </c>
      <c r="BN396" s="1" t="b">
        <v>0</v>
      </c>
      <c r="BO396" s="1" t="b">
        <v>0</v>
      </c>
      <c r="BP396" s="1" t="b">
        <v>0</v>
      </c>
      <c r="BQ396" s="1" t="b">
        <v>0</v>
      </c>
      <c r="BR396" s="1" t="b">
        <v>0</v>
      </c>
      <c r="BS396" s="1" t="b">
        <v>0</v>
      </c>
      <c r="BT396" s="1" t="b">
        <v>0</v>
      </c>
      <c r="BU396" s="1" t="s">
        <v>3709</v>
      </c>
      <c r="BV396" s="1" t="s">
        <v>3710</v>
      </c>
    </row>
    <row r="397" spans="1:74" ht="15.75" customHeight="1" x14ac:dyDescent="0.2">
      <c r="A397" s="1">
        <v>2600030</v>
      </c>
      <c r="B397" s="17" t="s">
        <v>3711</v>
      </c>
      <c r="C397" s="1">
        <v>0.8</v>
      </c>
      <c r="D397" s="1">
        <v>0</v>
      </c>
      <c r="E397" s="1">
        <v>0</v>
      </c>
      <c r="F397" s="1">
        <v>0</v>
      </c>
      <c r="G397" s="1">
        <v>1.2</v>
      </c>
      <c r="H397" s="1">
        <v>0.08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130</v>
      </c>
      <c r="O397" s="1">
        <v>-1</v>
      </c>
      <c r="P397" s="1">
        <v>-1</v>
      </c>
      <c r="Q397" s="1">
        <v>-1</v>
      </c>
      <c r="R397" s="1">
        <v>-1</v>
      </c>
      <c r="S397" s="1">
        <v>-1</v>
      </c>
      <c r="T397" s="1">
        <v>-1</v>
      </c>
      <c r="U397" s="1">
        <v>-1</v>
      </c>
      <c r="V397" s="1">
        <v>0</v>
      </c>
      <c r="W397" s="1">
        <v>145</v>
      </c>
      <c r="X397" s="1">
        <v>145</v>
      </c>
      <c r="Y397" s="1">
        <v>145</v>
      </c>
      <c r="Z397" s="1">
        <v>145</v>
      </c>
      <c r="AA397" s="1">
        <v>200</v>
      </c>
      <c r="AB397" s="1">
        <v>9900</v>
      </c>
      <c r="AC397" s="1">
        <v>100</v>
      </c>
      <c r="AD397" s="1">
        <v>100</v>
      </c>
      <c r="AE397" s="1">
        <v>150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80</v>
      </c>
      <c r="AP397" s="1">
        <v>0</v>
      </c>
      <c r="AQ397" s="1">
        <v>0</v>
      </c>
      <c r="AR397" s="1">
        <v>1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3</v>
      </c>
      <c r="BB397" s="1">
        <v>0</v>
      </c>
      <c r="BC397" s="1">
        <v>0</v>
      </c>
      <c r="BD397" s="1">
        <v>4</v>
      </c>
      <c r="BE397" s="1">
        <v>255</v>
      </c>
      <c r="BF397" s="1">
        <v>0</v>
      </c>
      <c r="BG397" s="1">
        <v>255</v>
      </c>
      <c r="BH397" s="1">
        <v>0</v>
      </c>
      <c r="BI397" s="1">
        <v>255</v>
      </c>
      <c r="BJ397" s="1">
        <v>255</v>
      </c>
      <c r="BK397" s="1">
        <v>0</v>
      </c>
      <c r="BL397" s="1">
        <v>1</v>
      </c>
      <c r="BM397" s="1" t="b">
        <v>0</v>
      </c>
      <c r="BN397" s="1" t="b">
        <v>0</v>
      </c>
      <c r="BO397" s="1" t="b">
        <v>0</v>
      </c>
      <c r="BP397" s="1" t="b">
        <v>0</v>
      </c>
      <c r="BQ397" s="1" t="b">
        <v>0</v>
      </c>
      <c r="BR397" s="1" t="b">
        <v>0</v>
      </c>
      <c r="BS397" s="1" t="b">
        <v>0</v>
      </c>
      <c r="BT397" s="1" t="b">
        <v>0</v>
      </c>
      <c r="BU397" s="1" t="s">
        <v>3711</v>
      </c>
      <c r="BV397" s="1" t="s">
        <v>3712</v>
      </c>
    </row>
    <row r="398" spans="1:74" ht="15.75" customHeight="1" x14ac:dyDescent="0.2">
      <c r="A398" s="1">
        <v>2600040</v>
      </c>
      <c r="B398" s="17" t="s">
        <v>3713</v>
      </c>
      <c r="C398" s="1">
        <v>1.2</v>
      </c>
      <c r="D398" s="1">
        <v>0</v>
      </c>
      <c r="E398" s="1">
        <v>0</v>
      </c>
      <c r="F398" s="1">
        <v>0</v>
      </c>
      <c r="G398" s="1">
        <v>1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120</v>
      </c>
      <c r="O398" s="1">
        <v>-1</v>
      </c>
      <c r="P398" s="1">
        <v>-1</v>
      </c>
      <c r="Q398" s="1">
        <v>-1</v>
      </c>
      <c r="R398" s="1">
        <v>-1</v>
      </c>
      <c r="S398" s="1">
        <v>-1</v>
      </c>
      <c r="T398" s="1">
        <v>-1</v>
      </c>
      <c r="U398" s="1">
        <v>-1</v>
      </c>
      <c r="V398" s="1">
        <v>0</v>
      </c>
      <c r="W398" s="1">
        <v>145</v>
      </c>
      <c r="X398" s="1">
        <v>145</v>
      </c>
      <c r="Y398" s="1">
        <v>145</v>
      </c>
      <c r="Z398" s="1">
        <v>145</v>
      </c>
      <c r="AA398" s="1">
        <v>200</v>
      </c>
      <c r="AB398" s="1">
        <v>9900</v>
      </c>
      <c r="AC398" s="1">
        <v>100</v>
      </c>
      <c r="AD398" s="1">
        <v>100</v>
      </c>
      <c r="AE398" s="1">
        <v>150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80</v>
      </c>
      <c r="AP398" s="1">
        <v>0</v>
      </c>
      <c r="AQ398" s="1">
        <v>0</v>
      </c>
      <c r="AR398" s="1">
        <v>1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6</v>
      </c>
      <c r="BB398" s="1">
        <v>0</v>
      </c>
      <c r="BC398" s="1">
        <v>0</v>
      </c>
      <c r="BD398" s="1">
        <v>4</v>
      </c>
      <c r="BE398" s="1">
        <v>255</v>
      </c>
      <c r="BF398" s="1">
        <v>0</v>
      </c>
      <c r="BG398" s="1">
        <v>255</v>
      </c>
      <c r="BH398" s="1">
        <v>0</v>
      </c>
      <c r="BI398" s="1">
        <v>255</v>
      </c>
      <c r="BJ398" s="1">
        <v>255</v>
      </c>
      <c r="BK398" s="1">
        <v>0</v>
      </c>
      <c r="BL398" s="1">
        <v>1</v>
      </c>
      <c r="BM398" s="1" t="b">
        <v>0</v>
      </c>
      <c r="BN398" s="1" t="b">
        <v>0</v>
      </c>
      <c r="BO398" s="1" t="b">
        <v>0</v>
      </c>
      <c r="BP398" s="1" t="b">
        <v>0</v>
      </c>
      <c r="BQ398" s="1" t="b">
        <v>0</v>
      </c>
      <c r="BR398" s="1" t="b">
        <v>0</v>
      </c>
      <c r="BS398" s="1" t="b">
        <v>0</v>
      </c>
      <c r="BT398" s="1" t="b">
        <v>0</v>
      </c>
      <c r="BU398" s="1" t="s">
        <v>3713</v>
      </c>
      <c r="BV398" s="1" t="s">
        <v>3714</v>
      </c>
    </row>
    <row r="399" spans="1:74" ht="15.75" customHeight="1" x14ac:dyDescent="0.2">
      <c r="A399" s="1">
        <v>2600050</v>
      </c>
      <c r="B399" s="17" t="s">
        <v>3715</v>
      </c>
      <c r="C399" s="1">
        <v>0.8</v>
      </c>
      <c r="D399" s="1">
        <v>0</v>
      </c>
      <c r="E399" s="1">
        <v>0</v>
      </c>
      <c r="F399" s="1">
        <v>0</v>
      </c>
      <c r="G399" s="1">
        <v>1.2</v>
      </c>
      <c r="H399" s="1">
        <v>0.08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120</v>
      </c>
      <c r="O399" s="1">
        <v>-1</v>
      </c>
      <c r="P399" s="1">
        <v>-1</v>
      </c>
      <c r="Q399" s="1">
        <v>-1</v>
      </c>
      <c r="R399" s="1">
        <v>-1</v>
      </c>
      <c r="S399" s="1">
        <v>-1</v>
      </c>
      <c r="T399" s="1">
        <v>-1</v>
      </c>
      <c r="U399" s="1">
        <v>-1</v>
      </c>
      <c r="V399" s="1">
        <v>0</v>
      </c>
      <c r="W399" s="1">
        <v>145</v>
      </c>
      <c r="X399" s="1">
        <v>145</v>
      </c>
      <c r="Y399" s="1">
        <v>145</v>
      </c>
      <c r="Z399" s="1">
        <v>145</v>
      </c>
      <c r="AA399" s="1">
        <v>200</v>
      </c>
      <c r="AB399" s="1">
        <v>9900</v>
      </c>
      <c r="AC399" s="1">
        <v>100</v>
      </c>
      <c r="AD399" s="1">
        <v>100</v>
      </c>
      <c r="AE399" s="1">
        <v>150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80</v>
      </c>
      <c r="AP399" s="1">
        <v>0</v>
      </c>
      <c r="AQ399" s="1">
        <v>0</v>
      </c>
      <c r="AR399" s="1">
        <v>1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3</v>
      </c>
      <c r="BB399" s="1">
        <v>0</v>
      </c>
      <c r="BC399" s="1">
        <v>0</v>
      </c>
      <c r="BD399" s="1">
        <v>4</v>
      </c>
      <c r="BE399" s="1">
        <v>255</v>
      </c>
      <c r="BF399" s="1">
        <v>0</v>
      </c>
      <c r="BG399" s="1">
        <v>255</v>
      </c>
      <c r="BH399" s="1">
        <v>0</v>
      </c>
      <c r="BI399" s="1">
        <v>255</v>
      </c>
      <c r="BJ399" s="1">
        <v>255</v>
      </c>
      <c r="BK399" s="1">
        <v>0</v>
      </c>
      <c r="BL399" s="1">
        <v>1</v>
      </c>
      <c r="BM399" s="1" t="b">
        <v>0</v>
      </c>
      <c r="BN399" s="1" t="b">
        <v>0</v>
      </c>
      <c r="BO399" s="1" t="b">
        <v>0</v>
      </c>
      <c r="BP399" s="1" t="b">
        <v>0</v>
      </c>
      <c r="BQ399" s="1" t="b">
        <v>0</v>
      </c>
      <c r="BR399" s="1" t="b">
        <v>0</v>
      </c>
      <c r="BS399" s="1" t="b">
        <v>0</v>
      </c>
      <c r="BT399" s="1" t="b">
        <v>0</v>
      </c>
      <c r="BU399" s="1" t="s">
        <v>3715</v>
      </c>
      <c r="BV399" s="1" t="s">
        <v>3716</v>
      </c>
    </row>
    <row r="400" spans="1:74" ht="15.75" customHeight="1" x14ac:dyDescent="0.2">
      <c r="A400" s="1">
        <v>2600100</v>
      </c>
      <c r="B400" s="17" t="s">
        <v>3717</v>
      </c>
      <c r="C400" s="1">
        <v>0.4</v>
      </c>
      <c r="D400" s="1">
        <v>0.05</v>
      </c>
      <c r="E400" s="1">
        <v>0</v>
      </c>
      <c r="F400" s="1">
        <v>0</v>
      </c>
      <c r="G400" s="1">
        <v>1.3</v>
      </c>
      <c r="H400" s="1">
        <v>0.11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100</v>
      </c>
      <c r="O400" s="1">
        <v>120</v>
      </c>
      <c r="P400" s="1">
        <v>-1</v>
      </c>
      <c r="Q400" s="1">
        <v>-1</v>
      </c>
      <c r="R400" s="1">
        <v>110</v>
      </c>
      <c r="S400" s="1">
        <v>130</v>
      </c>
      <c r="T400" s="1">
        <v>-1</v>
      </c>
      <c r="U400" s="1">
        <v>-1</v>
      </c>
      <c r="V400" s="1">
        <v>0</v>
      </c>
      <c r="W400" s="1">
        <v>125</v>
      </c>
      <c r="X400" s="1">
        <v>125</v>
      </c>
      <c r="Y400" s="1">
        <v>125</v>
      </c>
      <c r="Z400" s="1">
        <v>125</v>
      </c>
      <c r="AA400" s="1">
        <v>150</v>
      </c>
      <c r="AB400" s="1">
        <v>100</v>
      </c>
      <c r="AC400" s="1">
        <v>100</v>
      </c>
      <c r="AD400" s="1">
        <v>100</v>
      </c>
      <c r="AE400" s="1">
        <v>120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80</v>
      </c>
      <c r="AP400" s="1">
        <v>0</v>
      </c>
      <c r="AQ400" s="1">
        <v>0</v>
      </c>
      <c r="AR400" s="1">
        <v>0</v>
      </c>
      <c r="AS400" s="1">
        <v>0</v>
      </c>
      <c r="AT400" s="1">
        <v>2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6</v>
      </c>
      <c r="BB400" s="1">
        <v>0</v>
      </c>
      <c r="BC400" s="1">
        <v>0</v>
      </c>
      <c r="BD400" s="1">
        <v>4</v>
      </c>
      <c r="BE400" s="1">
        <v>255</v>
      </c>
      <c r="BF400" s="1">
        <v>0</v>
      </c>
      <c r="BG400" s="1">
        <v>255</v>
      </c>
      <c r="BH400" s="1">
        <v>0</v>
      </c>
      <c r="BI400" s="1">
        <v>255</v>
      </c>
      <c r="BJ400" s="1">
        <v>255</v>
      </c>
      <c r="BK400" s="1">
        <v>0</v>
      </c>
      <c r="BL400" s="1">
        <v>0</v>
      </c>
      <c r="BM400" s="1" t="b">
        <v>0</v>
      </c>
      <c r="BN400" s="1" t="b">
        <v>0</v>
      </c>
      <c r="BO400" s="1" t="b">
        <v>0</v>
      </c>
      <c r="BP400" s="1" t="b">
        <v>0</v>
      </c>
      <c r="BQ400" s="1" t="b">
        <v>0</v>
      </c>
      <c r="BR400" s="1" t="b">
        <v>0</v>
      </c>
      <c r="BS400" s="1" t="b">
        <v>0</v>
      </c>
      <c r="BT400" s="1" t="b">
        <v>0</v>
      </c>
      <c r="BU400" s="1" t="s">
        <v>3717</v>
      </c>
      <c r="BV400" s="1" t="s">
        <v>3718</v>
      </c>
    </row>
    <row r="401" spans="1:74" ht="15.75" customHeight="1" x14ac:dyDescent="0.2">
      <c r="A401" s="1">
        <v>2600110</v>
      </c>
      <c r="B401" s="17" t="s">
        <v>3719</v>
      </c>
      <c r="C401" s="1">
        <v>0.4</v>
      </c>
      <c r="D401" s="1">
        <v>0.05</v>
      </c>
      <c r="E401" s="1">
        <v>0</v>
      </c>
      <c r="F401" s="1">
        <v>0</v>
      </c>
      <c r="G401" s="1">
        <v>1.3</v>
      </c>
      <c r="H401" s="1">
        <v>0.11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100</v>
      </c>
      <c r="O401" s="1">
        <v>120</v>
      </c>
      <c r="P401" s="1">
        <v>-1</v>
      </c>
      <c r="Q401" s="1">
        <v>-1</v>
      </c>
      <c r="R401" s="1">
        <v>110</v>
      </c>
      <c r="S401" s="1">
        <v>130</v>
      </c>
      <c r="T401" s="1">
        <v>-1</v>
      </c>
      <c r="U401" s="1">
        <v>-1</v>
      </c>
      <c r="V401" s="1">
        <v>0</v>
      </c>
      <c r="W401" s="1">
        <v>135</v>
      </c>
      <c r="X401" s="1">
        <v>135</v>
      </c>
      <c r="Y401" s="1">
        <v>135</v>
      </c>
      <c r="Z401" s="1">
        <v>135</v>
      </c>
      <c r="AA401" s="1">
        <v>150</v>
      </c>
      <c r="AB401" s="1">
        <v>100</v>
      </c>
      <c r="AC401" s="1">
        <v>100</v>
      </c>
      <c r="AD401" s="1">
        <v>100</v>
      </c>
      <c r="AE401" s="1">
        <v>120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80</v>
      </c>
      <c r="AP401" s="1">
        <v>0</v>
      </c>
      <c r="AQ401" s="1">
        <v>0</v>
      </c>
      <c r="AR401" s="1">
        <v>0</v>
      </c>
      <c r="AS401" s="1">
        <v>0</v>
      </c>
      <c r="AT401" s="1">
        <v>2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6</v>
      </c>
      <c r="BB401" s="1">
        <v>0</v>
      </c>
      <c r="BC401" s="1">
        <v>0</v>
      </c>
      <c r="BD401" s="1">
        <v>4</v>
      </c>
      <c r="BE401" s="1">
        <v>255</v>
      </c>
      <c r="BF401" s="1">
        <v>0</v>
      </c>
      <c r="BG401" s="1">
        <v>255</v>
      </c>
      <c r="BH401" s="1">
        <v>0</v>
      </c>
      <c r="BI401" s="1">
        <v>255</v>
      </c>
      <c r="BJ401" s="1">
        <v>255</v>
      </c>
      <c r="BK401" s="1">
        <v>0</v>
      </c>
      <c r="BL401" s="1">
        <v>0</v>
      </c>
      <c r="BM401" s="1" t="b">
        <v>0</v>
      </c>
      <c r="BN401" s="1" t="b">
        <v>0</v>
      </c>
      <c r="BO401" s="1" t="b">
        <v>0</v>
      </c>
      <c r="BP401" s="1" t="b">
        <v>0</v>
      </c>
      <c r="BQ401" s="1" t="b">
        <v>0</v>
      </c>
      <c r="BR401" s="1" t="b">
        <v>0</v>
      </c>
      <c r="BS401" s="1" t="b">
        <v>0</v>
      </c>
      <c r="BT401" s="1" t="b">
        <v>0</v>
      </c>
      <c r="BU401" s="1" t="s">
        <v>3719</v>
      </c>
      <c r="BV401" s="1" t="s">
        <v>3720</v>
      </c>
    </row>
    <row r="402" spans="1:74" ht="15.75" customHeight="1" x14ac:dyDescent="0.2">
      <c r="A402" s="1">
        <v>2600200</v>
      </c>
      <c r="B402" s="17" t="s">
        <v>3721</v>
      </c>
      <c r="C402" s="1">
        <v>0.4</v>
      </c>
      <c r="D402" s="1">
        <v>0.05</v>
      </c>
      <c r="E402" s="1">
        <v>0</v>
      </c>
      <c r="F402" s="1">
        <v>0</v>
      </c>
      <c r="G402" s="1">
        <v>1.1499999999999899</v>
      </c>
      <c r="H402" s="1">
        <v>0.11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100</v>
      </c>
      <c r="O402" s="1">
        <v>120</v>
      </c>
      <c r="P402" s="1">
        <v>-1</v>
      </c>
      <c r="Q402" s="1">
        <v>-1</v>
      </c>
      <c r="R402" s="1">
        <v>110</v>
      </c>
      <c r="S402" s="1">
        <v>130</v>
      </c>
      <c r="T402" s="1">
        <v>-1</v>
      </c>
      <c r="U402" s="1">
        <v>-1</v>
      </c>
      <c r="V402" s="1">
        <v>0</v>
      </c>
      <c r="W402" s="1">
        <v>120</v>
      </c>
      <c r="X402" s="1">
        <v>120</v>
      </c>
      <c r="Y402" s="1">
        <v>120</v>
      </c>
      <c r="Z402" s="1">
        <v>120</v>
      </c>
      <c r="AA402" s="1">
        <v>200</v>
      </c>
      <c r="AB402" s="1">
        <v>200</v>
      </c>
      <c r="AC402" s="1">
        <v>100</v>
      </c>
      <c r="AD402" s="1">
        <v>100</v>
      </c>
      <c r="AE402" s="1">
        <v>150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80</v>
      </c>
      <c r="AP402" s="1">
        <v>0</v>
      </c>
      <c r="AQ402" s="1">
        <v>0</v>
      </c>
      <c r="AR402" s="1">
        <v>0</v>
      </c>
      <c r="AS402" s="1">
        <v>0</v>
      </c>
      <c r="AT402" s="1">
        <v>2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3</v>
      </c>
      <c r="BB402" s="1">
        <v>0</v>
      </c>
      <c r="BC402" s="1">
        <v>0</v>
      </c>
      <c r="BD402" s="1">
        <v>4</v>
      </c>
      <c r="BE402" s="1">
        <v>255</v>
      </c>
      <c r="BF402" s="1">
        <v>0</v>
      </c>
      <c r="BG402" s="1">
        <v>255</v>
      </c>
      <c r="BH402" s="1">
        <v>0</v>
      </c>
      <c r="BI402" s="1">
        <v>255</v>
      </c>
      <c r="BJ402" s="1">
        <v>255</v>
      </c>
      <c r="BK402" s="1">
        <v>0</v>
      </c>
      <c r="BL402" s="1">
        <v>0</v>
      </c>
      <c r="BM402" s="1" t="b">
        <v>0</v>
      </c>
      <c r="BN402" s="1" t="b">
        <v>0</v>
      </c>
      <c r="BO402" s="1" t="b">
        <v>0</v>
      </c>
      <c r="BP402" s="1" t="b">
        <v>0</v>
      </c>
      <c r="BQ402" s="1" t="b">
        <v>0</v>
      </c>
      <c r="BR402" s="1" t="b">
        <v>0</v>
      </c>
      <c r="BS402" s="1" t="b">
        <v>0</v>
      </c>
      <c r="BT402" s="1" t="b">
        <v>0</v>
      </c>
      <c r="BU402" s="1" t="s">
        <v>3721</v>
      </c>
      <c r="BV402" s="1" t="s">
        <v>3722</v>
      </c>
    </row>
    <row r="403" spans="1:74" ht="15.75" customHeight="1" x14ac:dyDescent="0.2">
      <c r="A403" s="1">
        <v>2600210</v>
      </c>
      <c r="B403" s="17" t="s">
        <v>3723</v>
      </c>
      <c r="C403" s="1">
        <v>0.4</v>
      </c>
      <c r="D403" s="1">
        <v>0.05</v>
      </c>
      <c r="E403" s="1">
        <v>0</v>
      </c>
      <c r="F403" s="1">
        <v>0</v>
      </c>
      <c r="G403" s="1">
        <v>1.1499999999999899</v>
      </c>
      <c r="H403" s="1">
        <v>0.11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100</v>
      </c>
      <c r="O403" s="1">
        <v>120</v>
      </c>
      <c r="P403" s="1">
        <v>-1</v>
      </c>
      <c r="Q403" s="1">
        <v>-1</v>
      </c>
      <c r="R403" s="1">
        <v>110</v>
      </c>
      <c r="S403" s="1">
        <v>130</v>
      </c>
      <c r="T403" s="1">
        <v>-1</v>
      </c>
      <c r="U403" s="1">
        <v>-1</v>
      </c>
      <c r="V403" s="1">
        <v>0</v>
      </c>
      <c r="W403" s="1">
        <v>120</v>
      </c>
      <c r="X403" s="1">
        <v>120</v>
      </c>
      <c r="Y403" s="1">
        <v>120</v>
      </c>
      <c r="Z403" s="1">
        <v>120</v>
      </c>
      <c r="AA403" s="1">
        <v>200</v>
      </c>
      <c r="AB403" s="1">
        <v>200</v>
      </c>
      <c r="AC403" s="1">
        <v>100</v>
      </c>
      <c r="AD403" s="1">
        <v>100</v>
      </c>
      <c r="AE403" s="1">
        <v>150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80</v>
      </c>
      <c r="AP403" s="1">
        <v>0</v>
      </c>
      <c r="AQ403" s="1">
        <v>0</v>
      </c>
      <c r="AR403" s="1">
        <v>0</v>
      </c>
      <c r="AS403" s="1">
        <v>0</v>
      </c>
      <c r="AT403" s="1">
        <v>2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3</v>
      </c>
      <c r="BB403" s="1">
        <v>0</v>
      </c>
      <c r="BC403" s="1">
        <v>0</v>
      </c>
      <c r="BD403" s="1">
        <v>4</v>
      </c>
      <c r="BE403" s="1">
        <v>255</v>
      </c>
      <c r="BF403" s="1">
        <v>0</v>
      </c>
      <c r="BG403" s="1">
        <v>255</v>
      </c>
      <c r="BH403" s="1">
        <v>0</v>
      </c>
      <c r="BI403" s="1">
        <v>255</v>
      </c>
      <c r="BJ403" s="1">
        <v>255</v>
      </c>
      <c r="BK403" s="1">
        <v>0</v>
      </c>
      <c r="BL403" s="1">
        <v>0</v>
      </c>
      <c r="BM403" s="1" t="b">
        <v>0</v>
      </c>
      <c r="BN403" s="1" t="b">
        <v>0</v>
      </c>
      <c r="BO403" s="1" t="b">
        <v>0</v>
      </c>
      <c r="BP403" s="1" t="b">
        <v>0</v>
      </c>
      <c r="BQ403" s="1" t="b">
        <v>0</v>
      </c>
      <c r="BR403" s="1" t="b">
        <v>0</v>
      </c>
      <c r="BS403" s="1" t="b">
        <v>0</v>
      </c>
      <c r="BT403" s="1" t="b">
        <v>0</v>
      </c>
      <c r="BU403" s="1" t="s">
        <v>3723</v>
      </c>
      <c r="BV403" s="1" t="s">
        <v>3724</v>
      </c>
    </row>
    <row r="404" spans="1:74" ht="15.75" customHeight="1" x14ac:dyDescent="0.2">
      <c r="A404" s="1">
        <v>2600220</v>
      </c>
      <c r="B404" s="17" t="s">
        <v>3725</v>
      </c>
      <c r="C404" s="1">
        <v>0.4</v>
      </c>
      <c r="D404" s="1">
        <v>0.05</v>
      </c>
      <c r="E404" s="1">
        <v>0</v>
      </c>
      <c r="F404" s="1">
        <v>0</v>
      </c>
      <c r="G404" s="1">
        <v>1.1499999999999899</v>
      </c>
      <c r="H404" s="1">
        <v>0.11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100</v>
      </c>
      <c r="O404" s="1">
        <v>120</v>
      </c>
      <c r="P404" s="1">
        <v>-1</v>
      </c>
      <c r="Q404" s="1">
        <v>-1</v>
      </c>
      <c r="R404" s="1">
        <v>110</v>
      </c>
      <c r="S404" s="1">
        <v>130</v>
      </c>
      <c r="T404" s="1">
        <v>-1</v>
      </c>
      <c r="U404" s="1">
        <v>-1</v>
      </c>
      <c r="V404" s="1">
        <v>0</v>
      </c>
      <c r="W404" s="1">
        <v>120</v>
      </c>
      <c r="X404" s="1">
        <v>120</v>
      </c>
      <c r="Y404" s="1">
        <v>120</v>
      </c>
      <c r="Z404" s="1">
        <v>120</v>
      </c>
      <c r="AA404" s="1">
        <v>200</v>
      </c>
      <c r="AB404" s="1">
        <v>200</v>
      </c>
      <c r="AC404" s="1">
        <v>100</v>
      </c>
      <c r="AD404" s="1">
        <v>100</v>
      </c>
      <c r="AE404" s="1">
        <v>150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80</v>
      </c>
      <c r="AP404" s="1">
        <v>0</v>
      </c>
      <c r="AQ404" s="1">
        <v>0</v>
      </c>
      <c r="AR404" s="1">
        <v>0</v>
      </c>
      <c r="AS404" s="1">
        <v>0</v>
      </c>
      <c r="AT404" s="1">
        <v>2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3</v>
      </c>
      <c r="BB404" s="1">
        <v>0</v>
      </c>
      <c r="BC404" s="1">
        <v>0</v>
      </c>
      <c r="BD404" s="1">
        <v>4</v>
      </c>
      <c r="BE404" s="1">
        <v>255</v>
      </c>
      <c r="BF404" s="1">
        <v>0</v>
      </c>
      <c r="BG404" s="1">
        <v>255</v>
      </c>
      <c r="BH404" s="1">
        <v>0</v>
      </c>
      <c r="BI404" s="1">
        <v>255</v>
      </c>
      <c r="BJ404" s="1">
        <v>255</v>
      </c>
      <c r="BK404" s="1">
        <v>0</v>
      </c>
      <c r="BL404" s="1">
        <v>0</v>
      </c>
      <c r="BM404" s="1" t="b">
        <v>0</v>
      </c>
      <c r="BN404" s="1" t="b">
        <v>0</v>
      </c>
      <c r="BO404" s="1" t="b">
        <v>0</v>
      </c>
      <c r="BP404" s="1" t="b">
        <v>0</v>
      </c>
      <c r="BQ404" s="1" t="b">
        <v>0</v>
      </c>
      <c r="BR404" s="1" t="b">
        <v>0</v>
      </c>
      <c r="BS404" s="1" t="b">
        <v>0</v>
      </c>
      <c r="BT404" s="1" t="b">
        <v>0</v>
      </c>
      <c r="BU404" s="1" t="s">
        <v>3725</v>
      </c>
      <c r="BV404" s="1" t="s">
        <v>3726</v>
      </c>
    </row>
    <row r="405" spans="1:74" ht="15.75" customHeight="1" x14ac:dyDescent="0.2">
      <c r="A405" s="1">
        <v>2600230</v>
      </c>
      <c r="B405" s="17" t="s">
        <v>3727</v>
      </c>
      <c r="C405" s="1">
        <v>0.8</v>
      </c>
      <c r="D405" s="1">
        <v>0</v>
      </c>
      <c r="E405" s="1">
        <v>0</v>
      </c>
      <c r="F405" s="1">
        <v>0</v>
      </c>
      <c r="G405" s="1">
        <v>1.2</v>
      </c>
      <c r="H405" s="1">
        <v>0.08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130</v>
      </c>
      <c r="O405" s="1">
        <v>-1</v>
      </c>
      <c r="P405" s="1">
        <v>-1</v>
      </c>
      <c r="Q405" s="1">
        <v>-1</v>
      </c>
      <c r="R405" s="1">
        <v>-1</v>
      </c>
      <c r="S405" s="1">
        <v>-1</v>
      </c>
      <c r="T405" s="1">
        <v>-1</v>
      </c>
      <c r="U405" s="1">
        <v>-1</v>
      </c>
      <c r="V405" s="1">
        <v>0</v>
      </c>
      <c r="W405" s="1">
        <v>155</v>
      </c>
      <c r="X405" s="1">
        <v>155</v>
      </c>
      <c r="Y405" s="1">
        <v>155</v>
      </c>
      <c r="Z405" s="1">
        <v>155</v>
      </c>
      <c r="AA405" s="1">
        <v>200</v>
      </c>
      <c r="AB405" s="1">
        <v>9900</v>
      </c>
      <c r="AC405" s="1">
        <v>100</v>
      </c>
      <c r="AD405" s="1">
        <v>100</v>
      </c>
      <c r="AE405" s="1">
        <v>150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80</v>
      </c>
      <c r="AP405" s="1">
        <v>0</v>
      </c>
      <c r="AQ405" s="1">
        <v>0</v>
      </c>
      <c r="AR405" s="1">
        <v>1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6</v>
      </c>
      <c r="BB405" s="1">
        <v>0</v>
      </c>
      <c r="BC405" s="1">
        <v>0</v>
      </c>
      <c r="BD405" s="1">
        <v>4</v>
      </c>
      <c r="BE405" s="1">
        <v>255</v>
      </c>
      <c r="BF405" s="1">
        <v>0</v>
      </c>
      <c r="BG405" s="1">
        <v>255</v>
      </c>
      <c r="BH405" s="1">
        <v>0</v>
      </c>
      <c r="BI405" s="1">
        <v>255</v>
      </c>
      <c r="BJ405" s="1">
        <v>255</v>
      </c>
      <c r="BK405" s="1">
        <v>0</v>
      </c>
      <c r="BL405" s="1">
        <v>1</v>
      </c>
      <c r="BM405" s="1" t="b">
        <v>0</v>
      </c>
      <c r="BN405" s="1" t="b">
        <v>0</v>
      </c>
      <c r="BO405" s="1" t="b">
        <v>0</v>
      </c>
      <c r="BP405" s="1" t="b">
        <v>0</v>
      </c>
      <c r="BQ405" s="1" t="b">
        <v>0</v>
      </c>
      <c r="BR405" s="1" t="b">
        <v>0</v>
      </c>
      <c r="BS405" s="1" t="b">
        <v>0</v>
      </c>
      <c r="BT405" s="1" t="b">
        <v>0</v>
      </c>
      <c r="BU405" s="1" t="s">
        <v>3727</v>
      </c>
      <c r="BV405" s="1" t="s">
        <v>3728</v>
      </c>
    </row>
    <row r="406" spans="1:74" ht="15.75" customHeight="1" x14ac:dyDescent="0.2">
      <c r="A406" s="1">
        <v>2600240</v>
      </c>
      <c r="B406" s="17" t="s">
        <v>3729</v>
      </c>
      <c r="C406" s="1">
        <v>1.2</v>
      </c>
      <c r="D406" s="1">
        <v>0</v>
      </c>
      <c r="E406" s="1">
        <v>0</v>
      </c>
      <c r="F406" s="1">
        <v>0</v>
      </c>
      <c r="G406" s="1">
        <v>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120</v>
      </c>
      <c r="O406" s="1">
        <v>-1</v>
      </c>
      <c r="P406" s="1">
        <v>-1</v>
      </c>
      <c r="Q406" s="1">
        <v>-1</v>
      </c>
      <c r="R406" s="1">
        <v>-1</v>
      </c>
      <c r="S406" s="1">
        <v>-1</v>
      </c>
      <c r="T406" s="1">
        <v>-1</v>
      </c>
      <c r="U406" s="1">
        <v>-1</v>
      </c>
      <c r="V406" s="1">
        <v>0</v>
      </c>
      <c r="W406" s="1">
        <v>155</v>
      </c>
      <c r="X406" s="1">
        <v>155</v>
      </c>
      <c r="Y406" s="1">
        <v>155</v>
      </c>
      <c r="Z406" s="1">
        <v>155</v>
      </c>
      <c r="AA406" s="1">
        <v>200</v>
      </c>
      <c r="AB406" s="1">
        <v>9900</v>
      </c>
      <c r="AC406" s="1">
        <v>100</v>
      </c>
      <c r="AD406" s="1">
        <v>100</v>
      </c>
      <c r="AE406" s="1">
        <v>150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80</v>
      </c>
      <c r="AP406" s="1">
        <v>0</v>
      </c>
      <c r="AQ406" s="1">
        <v>0</v>
      </c>
      <c r="AR406" s="1">
        <v>1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6</v>
      </c>
      <c r="BB406" s="1">
        <v>0</v>
      </c>
      <c r="BC406" s="1">
        <v>0</v>
      </c>
      <c r="BD406" s="1">
        <v>4</v>
      </c>
      <c r="BE406" s="1">
        <v>255</v>
      </c>
      <c r="BF406" s="1">
        <v>0</v>
      </c>
      <c r="BG406" s="1">
        <v>255</v>
      </c>
      <c r="BH406" s="1">
        <v>0</v>
      </c>
      <c r="BI406" s="1">
        <v>255</v>
      </c>
      <c r="BJ406" s="1">
        <v>255</v>
      </c>
      <c r="BK406" s="1">
        <v>0</v>
      </c>
      <c r="BL406" s="1">
        <v>1</v>
      </c>
      <c r="BM406" s="1" t="b">
        <v>0</v>
      </c>
      <c r="BN406" s="1" t="b">
        <v>0</v>
      </c>
      <c r="BO406" s="1" t="b">
        <v>0</v>
      </c>
      <c r="BP406" s="1" t="b">
        <v>0</v>
      </c>
      <c r="BQ406" s="1" t="b">
        <v>0</v>
      </c>
      <c r="BR406" s="1" t="b">
        <v>0</v>
      </c>
      <c r="BS406" s="1" t="b">
        <v>0</v>
      </c>
      <c r="BT406" s="1" t="b">
        <v>0</v>
      </c>
      <c r="BU406" s="1" t="s">
        <v>3729</v>
      </c>
      <c r="BV406" s="1" t="s">
        <v>3730</v>
      </c>
    </row>
    <row r="407" spans="1:74" ht="15.75" customHeight="1" x14ac:dyDescent="0.2">
      <c r="A407" s="1">
        <v>2600250</v>
      </c>
      <c r="B407" s="17" t="s">
        <v>3731</v>
      </c>
      <c r="C407" s="1">
        <v>0.8</v>
      </c>
      <c r="D407" s="1">
        <v>0</v>
      </c>
      <c r="E407" s="1">
        <v>0</v>
      </c>
      <c r="F407" s="1">
        <v>0</v>
      </c>
      <c r="G407" s="1">
        <v>1.2</v>
      </c>
      <c r="H407" s="1">
        <v>0.08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120</v>
      </c>
      <c r="O407" s="1">
        <v>-1</v>
      </c>
      <c r="P407" s="1">
        <v>-1</v>
      </c>
      <c r="Q407" s="1">
        <v>-1</v>
      </c>
      <c r="R407" s="1">
        <v>-1</v>
      </c>
      <c r="S407" s="1">
        <v>-1</v>
      </c>
      <c r="T407" s="1">
        <v>-1</v>
      </c>
      <c r="U407" s="1">
        <v>-1</v>
      </c>
      <c r="V407" s="1">
        <v>0</v>
      </c>
      <c r="W407" s="1">
        <v>155</v>
      </c>
      <c r="X407" s="1">
        <v>155</v>
      </c>
      <c r="Y407" s="1">
        <v>155</v>
      </c>
      <c r="Z407" s="1">
        <v>155</v>
      </c>
      <c r="AA407" s="1">
        <v>200</v>
      </c>
      <c r="AB407" s="1">
        <v>9900</v>
      </c>
      <c r="AC407" s="1">
        <v>100</v>
      </c>
      <c r="AD407" s="1">
        <v>100</v>
      </c>
      <c r="AE407" s="1">
        <v>150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80</v>
      </c>
      <c r="AP407" s="1">
        <v>0</v>
      </c>
      <c r="AQ407" s="1">
        <v>0</v>
      </c>
      <c r="AR407" s="1">
        <v>1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6</v>
      </c>
      <c r="BB407" s="1">
        <v>0</v>
      </c>
      <c r="BC407" s="1">
        <v>0</v>
      </c>
      <c r="BD407" s="1">
        <v>4</v>
      </c>
      <c r="BE407" s="1">
        <v>255</v>
      </c>
      <c r="BF407" s="1">
        <v>0</v>
      </c>
      <c r="BG407" s="1">
        <v>255</v>
      </c>
      <c r="BH407" s="1">
        <v>0</v>
      </c>
      <c r="BI407" s="1">
        <v>255</v>
      </c>
      <c r="BJ407" s="1">
        <v>255</v>
      </c>
      <c r="BK407" s="1">
        <v>0</v>
      </c>
      <c r="BL407" s="1">
        <v>1</v>
      </c>
      <c r="BM407" s="1" t="b">
        <v>0</v>
      </c>
      <c r="BN407" s="1" t="b">
        <v>0</v>
      </c>
      <c r="BO407" s="1" t="b">
        <v>0</v>
      </c>
      <c r="BP407" s="1" t="b">
        <v>0</v>
      </c>
      <c r="BQ407" s="1" t="b">
        <v>0</v>
      </c>
      <c r="BR407" s="1" t="b">
        <v>0</v>
      </c>
      <c r="BS407" s="1" t="b">
        <v>0</v>
      </c>
      <c r="BT407" s="1" t="b">
        <v>0</v>
      </c>
      <c r="BU407" s="1" t="s">
        <v>3731</v>
      </c>
      <c r="BV407" s="1" t="s">
        <v>3732</v>
      </c>
    </row>
    <row r="408" spans="1:74" ht="15.75" customHeight="1" x14ac:dyDescent="0.2">
      <c r="A408" s="1">
        <v>2600300</v>
      </c>
      <c r="B408" s="17" t="s">
        <v>3733</v>
      </c>
      <c r="C408" s="1">
        <v>0.4</v>
      </c>
      <c r="D408" s="1">
        <v>0.05</v>
      </c>
      <c r="E408" s="1">
        <v>0</v>
      </c>
      <c r="F408" s="1">
        <v>0</v>
      </c>
      <c r="G408" s="1">
        <v>1.3</v>
      </c>
      <c r="H408" s="1">
        <v>0.11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100</v>
      </c>
      <c r="O408" s="1">
        <v>120</v>
      </c>
      <c r="P408" s="1">
        <v>-1</v>
      </c>
      <c r="Q408" s="1">
        <v>-1</v>
      </c>
      <c r="R408" s="1">
        <v>110</v>
      </c>
      <c r="S408" s="1">
        <v>130</v>
      </c>
      <c r="T408" s="1">
        <v>-1</v>
      </c>
      <c r="U408" s="1">
        <v>-1</v>
      </c>
      <c r="V408" s="1">
        <v>0</v>
      </c>
      <c r="W408" s="1">
        <v>140</v>
      </c>
      <c r="X408" s="1">
        <v>140</v>
      </c>
      <c r="Y408" s="1">
        <v>140</v>
      </c>
      <c r="Z408" s="1">
        <v>140</v>
      </c>
      <c r="AA408" s="1">
        <v>200</v>
      </c>
      <c r="AB408" s="1">
        <v>300</v>
      </c>
      <c r="AC408" s="1">
        <v>100</v>
      </c>
      <c r="AD408" s="1">
        <v>100</v>
      </c>
      <c r="AE408" s="1">
        <v>150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80</v>
      </c>
      <c r="AP408" s="1">
        <v>0</v>
      </c>
      <c r="AQ408" s="1">
        <v>0</v>
      </c>
      <c r="AR408" s="1">
        <v>0</v>
      </c>
      <c r="AS408" s="1">
        <v>0</v>
      </c>
      <c r="AT408" s="1">
        <v>2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6</v>
      </c>
      <c r="BB408" s="1">
        <v>0</v>
      </c>
      <c r="BC408" s="1">
        <v>0</v>
      </c>
      <c r="BD408" s="1">
        <v>4</v>
      </c>
      <c r="BE408" s="1">
        <v>255</v>
      </c>
      <c r="BF408" s="1">
        <v>0</v>
      </c>
      <c r="BG408" s="1">
        <v>255</v>
      </c>
      <c r="BH408" s="1">
        <v>0</v>
      </c>
      <c r="BI408" s="1">
        <v>255</v>
      </c>
      <c r="BJ408" s="1">
        <v>255</v>
      </c>
      <c r="BK408" s="1">
        <v>0</v>
      </c>
      <c r="BL408" s="1">
        <v>0</v>
      </c>
      <c r="BM408" s="1" t="b">
        <v>0</v>
      </c>
      <c r="BN408" s="1" t="b">
        <v>0</v>
      </c>
      <c r="BO408" s="1" t="b">
        <v>0</v>
      </c>
      <c r="BP408" s="1" t="b">
        <v>0</v>
      </c>
      <c r="BQ408" s="1" t="b">
        <v>0</v>
      </c>
      <c r="BR408" s="1" t="b">
        <v>0</v>
      </c>
      <c r="BS408" s="1" t="b">
        <v>0</v>
      </c>
      <c r="BT408" s="1" t="b">
        <v>0</v>
      </c>
      <c r="BU408" s="1" t="s">
        <v>3733</v>
      </c>
      <c r="BV408" s="1" t="s">
        <v>3734</v>
      </c>
    </row>
    <row r="409" spans="1:74" ht="15.75" customHeight="1" x14ac:dyDescent="0.2">
      <c r="A409" s="1">
        <v>2600310</v>
      </c>
      <c r="B409" s="17" t="s">
        <v>3735</v>
      </c>
      <c r="C409" s="1">
        <v>0.4</v>
      </c>
      <c r="D409" s="1">
        <v>0.05</v>
      </c>
      <c r="E409" s="1">
        <v>0</v>
      </c>
      <c r="F409" s="1">
        <v>0</v>
      </c>
      <c r="G409" s="1">
        <v>1.3</v>
      </c>
      <c r="H409" s="1">
        <v>0.11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100</v>
      </c>
      <c r="O409" s="1">
        <v>120</v>
      </c>
      <c r="P409" s="1">
        <v>-1</v>
      </c>
      <c r="Q409" s="1">
        <v>-1</v>
      </c>
      <c r="R409" s="1">
        <v>110</v>
      </c>
      <c r="S409" s="1">
        <v>130</v>
      </c>
      <c r="T409" s="1">
        <v>-1</v>
      </c>
      <c r="U409" s="1">
        <v>-1</v>
      </c>
      <c r="V409" s="1">
        <v>0</v>
      </c>
      <c r="W409" s="1">
        <v>150</v>
      </c>
      <c r="X409" s="1">
        <v>150</v>
      </c>
      <c r="Y409" s="1">
        <v>150</v>
      </c>
      <c r="Z409" s="1">
        <v>150</v>
      </c>
      <c r="AA409" s="1">
        <v>200</v>
      </c>
      <c r="AB409" s="1">
        <v>300</v>
      </c>
      <c r="AC409" s="1">
        <v>100</v>
      </c>
      <c r="AD409" s="1">
        <v>100</v>
      </c>
      <c r="AE409" s="1">
        <v>150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80</v>
      </c>
      <c r="AP409" s="1">
        <v>0</v>
      </c>
      <c r="AQ409" s="1">
        <v>0</v>
      </c>
      <c r="AR409" s="1">
        <v>0</v>
      </c>
      <c r="AS409" s="1">
        <v>0</v>
      </c>
      <c r="AT409" s="1">
        <v>2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6</v>
      </c>
      <c r="BB409" s="1">
        <v>0</v>
      </c>
      <c r="BC409" s="1">
        <v>0</v>
      </c>
      <c r="BD409" s="1">
        <v>4</v>
      </c>
      <c r="BE409" s="1">
        <v>255</v>
      </c>
      <c r="BF409" s="1">
        <v>0</v>
      </c>
      <c r="BG409" s="1">
        <v>255</v>
      </c>
      <c r="BH409" s="1">
        <v>0</v>
      </c>
      <c r="BI409" s="1">
        <v>255</v>
      </c>
      <c r="BJ409" s="1">
        <v>255</v>
      </c>
      <c r="BK409" s="1">
        <v>0</v>
      </c>
      <c r="BL409" s="1">
        <v>0</v>
      </c>
      <c r="BM409" s="1" t="b">
        <v>0</v>
      </c>
      <c r="BN409" s="1" t="b">
        <v>0</v>
      </c>
      <c r="BO409" s="1" t="b">
        <v>0</v>
      </c>
      <c r="BP409" s="1" t="b">
        <v>0</v>
      </c>
      <c r="BQ409" s="1" t="b">
        <v>0</v>
      </c>
      <c r="BR409" s="1" t="b">
        <v>0</v>
      </c>
      <c r="BS409" s="1" t="b">
        <v>0</v>
      </c>
      <c r="BT409" s="1" t="b">
        <v>0</v>
      </c>
      <c r="BU409" s="1" t="s">
        <v>3735</v>
      </c>
      <c r="BV409" s="1" t="s">
        <v>3736</v>
      </c>
    </row>
    <row r="410" spans="1:74" ht="15.75" customHeight="1" x14ac:dyDescent="0.2">
      <c r="A410" s="1">
        <v>2600400</v>
      </c>
      <c r="B410" s="17" t="s">
        <v>3737</v>
      </c>
      <c r="C410" s="1">
        <v>0.4</v>
      </c>
      <c r="D410" s="1">
        <v>0.05</v>
      </c>
      <c r="E410" s="1">
        <v>0</v>
      </c>
      <c r="F410" s="1">
        <v>0</v>
      </c>
      <c r="G410" s="1">
        <v>1.1499999999999899</v>
      </c>
      <c r="H410" s="1">
        <v>0.11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100</v>
      </c>
      <c r="O410" s="1">
        <v>120</v>
      </c>
      <c r="P410" s="1">
        <v>-1</v>
      </c>
      <c r="Q410" s="1">
        <v>-1</v>
      </c>
      <c r="R410" s="1">
        <v>110</v>
      </c>
      <c r="S410" s="1">
        <v>130</v>
      </c>
      <c r="T410" s="1">
        <v>-1</v>
      </c>
      <c r="U410" s="1">
        <v>-1</v>
      </c>
      <c r="V410" s="1">
        <v>0</v>
      </c>
      <c r="W410" s="1">
        <v>100</v>
      </c>
      <c r="X410" s="1">
        <v>100</v>
      </c>
      <c r="Y410" s="1">
        <v>100</v>
      </c>
      <c r="Z410" s="1">
        <v>100</v>
      </c>
      <c r="AA410" s="1">
        <v>100</v>
      </c>
      <c r="AB410" s="1">
        <v>100</v>
      </c>
      <c r="AC410" s="1">
        <v>100</v>
      </c>
      <c r="AD410" s="1">
        <v>100</v>
      </c>
      <c r="AE410" s="1">
        <v>100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80</v>
      </c>
      <c r="AP410" s="1">
        <v>0</v>
      </c>
      <c r="AQ410" s="1">
        <v>0</v>
      </c>
      <c r="AR410" s="1">
        <v>0</v>
      </c>
      <c r="AS410" s="1">
        <v>0</v>
      </c>
      <c r="AT410" s="1">
        <v>2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3</v>
      </c>
      <c r="BB410" s="1">
        <v>0</v>
      </c>
      <c r="BC410" s="1">
        <v>0</v>
      </c>
      <c r="BD410" s="1">
        <v>4</v>
      </c>
      <c r="BE410" s="1">
        <v>255</v>
      </c>
      <c r="BF410" s="1">
        <v>0</v>
      </c>
      <c r="BG410" s="1">
        <v>255</v>
      </c>
      <c r="BH410" s="1">
        <v>0</v>
      </c>
      <c r="BI410" s="1">
        <v>255</v>
      </c>
      <c r="BJ410" s="1">
        <v>255</v>
      </c>
      <c r="BK410" s="1">
        <v>0</v>
      </c>
      <c r="BL410" s="1">
        <v>0</v>
      </c>
      <c r="BM410" s="1" t="b">
        <v>0</v>
      </c>
      <c r="BN410" s="1" t="b">
        <v>0</v>
      </c>
      <c r="BO410" s="1" t="b">
        <v>0</v>
      </c>
      <c r="BP410" s="1" t="b">
        <v>0</v>
      </c>
      <c r="BQ410" s="1" t="b">
        <v>0</v>
      </c>
      <c r="BR410" s="1" t="b">
        <v>0</v>
      </c>
      <c r="BS410" s="1" t="b">
        <v>0</v>
      </c>
      <c r="BT410" s="1" t="b">
        <v>0</v>
      </c>
      <c r="BU410" s="1" t="s">
        <v>3737</v>
      </c>
      <c r="BV410" s="1" t="s">
        <v>3738</v>
      </c>
    </row>
    <row r="411" spans="1:74" ht="15.75" customHeight="1" x14ac:dyDescent="0.2">
      <c r="A411" s="1">
        <v>2600410</v>
      </c>
      <c r="B411" s="17" t="s">
        <v>3739</v>
      </c>
      <c r="C411" s="1">
        <v>0.5</v>
      </c>
      <c r="D411" s="1">
        <v>0</v>
      </c>
      <c r="E411" s="1">
        <v>0</v>
      </c>
      <c r="F411" s="1">
        <v>0</v>
      </c>
      <c r="G411" s="1">
        <v>1.47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5</v>
      </c>
      <c r="O411" s="1">
        <v>-1</v>
      </c>
      <c r="P411" s="1">
        <v>-1</v>
      </c>
      <c r="Q411" s="1">
        <v>-1</v>
      </c>
      <c r="R411" s="1">
        <v>-1</v>
      </c>
      <c r="S411" s="1">
        <v>-1</v>
      </c>
      <c r="T411" s="1">
        <v>-1</v>
      </c>
      <c r="U411" s="1">
        <v>-1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175</v>
      </c>
      <c r="AB411" s="1">
        <v>500</v>
      </c>
      <c r="AC411" s="1">
        <v>100</v>
      </c>
      <c r="AD411" s="1">
        <v>100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10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5</v>
      </c>
      <c r="BB411" s="1">
        <v>0</v>
      </c>
      <c r="BC411" s="1">
        <v>0</v>
      </c>
      <c r="BD411" s="1">
        <v>4</v>
      </c>
      <c r="BE411" s="1">
        <v>1</v>
      </c>
      <c r="BF411" s="1">
        <v>1</v>
      </c>
      <c r="BG411" s="1">
        <v>3</v>
      </c>
      <c r="BH411" s="1">
        <v>0</v>
      </c>
      <c r="BI411" s="1">
        <v>255</v>
      </c>
      <c r="BJ411" s="1">
        <v>255</v>
      </c>
      <c r="BK411" s="1">
        <v>1</v>
      </c>
      <c r="BL411" s="1">
        <v>0</v>
      </c>
      <c r="BM411" s="1" t="b">
        <v>0</v>
      </c>
      <c r="BN411" s="1" t="b">
        <v>0</v>
      </c>
      <c r="BO411" s="1" t="b">
        <v>1</v>
      </c>
      <c r="BP411" s="1" t="b">
        <v>0</v>
      </c>
      <c r="BQ411" s="1" t="b">
        <v>0</v>
      </c>
      <c r="BR411" s="1" t="b">
        <v>0</v>
      </c>
      <c r="BS411" s="1" t="b">
        <v>0</v>
      </c>
      <c r="BT411" s="1" t="b">
        <v>0</v>
      </c>
      <c r="BU411" s="1" t="s">
        <v>3739</v>
      </c>
      <c r="BV411" s="1" t="s">
        <v>3740</v>
      </c>
    </row>
    <row r="412" spans="1:74" ht="15.75" customHeight="1" x14ac:dyDescent="0.2">
      <c r="A412" s="1">
        <v>2600420</v>
      </c>
      <c r="B412" s="17" t="s">
        <v>3741</v>
      </c>
      <c r="C412" s="1">
        <v>0.5</v>
      </c>
      <c r="D412" s="1">
        <v>0</v>
      </c>
      <c r="E412" s="1">
        <v>0</v>
      </c>
      <c r="F412" s="1">
        <v>0</v>
      </c>
      <c r="G412" s="1">
        <v>1.47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5</v>
      </c>
      <c r="O412" s="1">
        <v>-1</v>
      </c>
      <c r="P412" s="1">
        <v>-1</v>
      </c>
      <c r="Q412" s="1">
        <v>-1</v>
      </c>
      <c r="R412" s="1">
        <v>-1</v>
      </c>
      <c r="S412" s="1">
        <v>-1</v>
      </c>
      <c r="T412" s="1">
        <v>-1</v>
      </c>
      <c r="U412" s="1">
        <v>-1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175</v>
      </c>
      <c r="AB412" s="1">
        <v>500</v>
      </c>
      <c r="AC412" s="1">
        <v>100</v>
      </c>
      <c r="AD412" s="1">
        <v>100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10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5</v>
      </c>
      <c r="BB412" s="1">
        <v>0</v>
      </c>
      <c r="BC412" s="1">
        <v>0</v>
      </c>
      <c r="BD412" s="1">
        <v>4</v>
      </c>
      <c r="BE412" s="1">
        <v>1</v>
      </c>
      <c r="BF412" s="1">
        <v>1</v>
      </c>
      <c r="BG412" s="1">
        <v>3</v>
      </c>
      <c r="BH412" s="1">
        <v>0</v>
      </c>
      <c r="BI412" s="1">
        <v>255</v>
      </c>
      <c r="BJ412" s="1">
        <v>255</v>
      </c>
      <c r="BK412" s="1">
        <v>1</v>
      </c>
      <c r="BL412" s="1">
        <v>0</v>
      </c>
      <c r="BM412" s="1" t="b">
        <v>0</v>
      </c>
      <c r="BN412" s="1" t="b">
        <v>0</v>
      </c>
      <c r="BO412" s="1" t="b">
        <v>1</v>
      </c>
      <c r="BP412" s="1" t="b">
        <v>0</v>
      </c>
      <c r="BQ412" s="1" t="b">
        <v>0</v>
      </c>
      <c r="BR412" s="1" t="b">
        <v>0</v>
      </c>
      <c r="BS412" s="1" t="b">
        <v>0</v>
      </c>
      <c r="BT412" s="1" t="b">
        <v>0</v>
      </c>
      <c r="BU412" s="1" t="s">
        <v>3741</v>
      </c>
      <c r="BV412" s="1" t="s">
        <v>3742</v>
      </c>
    </row>
    <row r="413" spans="1:74" ht="15.75" customHeight="1" x14ac:dyDescent="0.2">
      <c r="A413" s="1">
        <v>2600430</v>
      </c>
      <c r="B413" s="17" t="s">
        <v>3743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-1</v>
      </c>
      <c r="O413" s="1">
        <v>-1</v>
      </c>
      <c r="P413" s="1">
        <v>-1</v>
      </c>
      <c r="Q413" s="1">
        <v>-1</v>
      </c>
      <c r="R413" s="1">
        <v>-1</v>
      </c>
      <c r="S413" s="1">
        <v>-1</v>
      </c>
      <c r="T413" s="1">
        <v>-1</v>
      </c>
      <c r="U413" s="1">
        <v>-1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100</v>
      </c>
      <c r="AC413" s="1">
        <v>100</v>
      </c>
      <c r="AD413" s="1">
        <v>100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4</v>
      </c>
      <c r="BE413" s="1">
        <v>1</v>
      </c>
      <c r="BF413" s="1">
        <v>0</v>
      </c>
      <c r="BG413" s="1">
        <v>255</v>
      </c>
      <c r="BH413" s="1">
        <v>0</v>
      </c>
      <c r="BI413" s="1">
        <v>255</v>
      </c>
      <c r="BJ413" s="1">
        <v>255</v>
      </c>
      <c r="BK413" s="1">
        <v>0</v>
      </c>
      <c r="BL413" s="1">
        <v>0</v>
      </c>
      <c r="BM413" s="1" t="b">
        <v>0</v>
      </c>
      <c r="BN413" s="1" t="b">
        <v>0</v>
      </c>
      <c r="BO413" s="1" t="b">
        <v>0</v>
      </c>
      <c r="BP413" s="1" t="b">
        <v>0</v>
      </c>
      <c r="BQ413" s="1" t="b">
        <v>0</v>
      </c>
      <c r="BR413" s="1" t="b">
        <v>0</v>
      </c>
      <c r="BS413" s="1" t="b">
        <v>0</v>
      </c>
      <c r="BT413" s="1" t="b">
        <v>0</v>
      </c>
      <c r="BU413" s="1" t="s">
        <v>3743</v>
      </c>
      <c r="BV413" s="1" t="s">
        <v>3744</v>
      </c>
    </row>
    <row r="414" spans="1:74" ht="15.75" customHeight="1" x14ac:dyDescent="0.2">
      <c r="A414" s="1">
        <v>2600440</v>
      </c>
      <c r="B414" s="17" t="s">
        <v>3745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-1</v>
      </c>
      <c r="O414" s="1">
        <v>-1</v>
      </c>
      <c r="P414" s="1">
        <v>-1</v>
      </c>
      <c r="Q414" s="1">
        <v>-1</v>
      </c>
      <c r="R414" s="1">
        <v>-1</v>
      </c>
      <c r="S414" s="1">
        <v>-1</v>
      </c>
      <c r="T414" s="1">
        <v>-1</v>
      </c>
      <c r="U414" s="1">
        <v>-1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100</v>
      </c>
      <c r="AC414" s="1">
        <v>100</v>
      </c>
      <c r="AD414" s="1">
        <v>100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4</v>
      </c>
      <c r="BE414" s="1">
        <v>1</v>
      </c>
      <c r="BF414" s="1">
        <v>0</v>
      </c>
      <c r="BG414" s="1">
        <v>255</v>
      </c>
      <c r="BH414" s="1">
        <v>0</v>
      </c>
      <c r="BI414" s="1">
        <v>255</v>
      </c>
      <c r="BJ414" s="1">
        <v>255</v>
      </c>
      <c r="BK414" s="1">
        <v>0</v>
      </c>
      <c r="BL414" s="1">
        <v>0</v>
      </c>
      <c r="BM414" s="1" t="b">
        <v>0</v>
      </c>
      <c r="BN414" s="1" t="b">
        <v>0</v>
      </c>
      <c r="BO414" s="1" t="b">
        <v>0</v>
      </c>
      <c r="BP414" s="1" t="b">
        <v>0</v>
      </c>
      <c r="BQ414" s="1" t="b">
        <v>0</v>
      </c>
      <c r="BR414" s="1" t="b">
        <v>0</v>
      </c>
      <c r="BS414" s="1" t="b">
        <v>0</v>
      </c>
      <c r="BT414" s="1" t="b">
        <v>0</v>
      </c>
      <c r="BU414" s="1" t="s">
        <v>3745</v>
      </c>
      <c r="BV414" s="1" t="s">
        <v>3746</v>
      </c>
    </row>
    <row r="415" spans="1:74" ht="15.75" customHeight="1" x14ac:dyDescent="0.2">
      <c r="A415" s="1">
        <v>2600450</v>
      </c>
      <c r="B415" s="17" t="s">
        <v>3747</v>
      </c>
      <c r="C415" s="1">
        <v>0.55000000000000004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131</v>
      </c>
      <c r="O415" s="1">
        <v>-1</v>
      </c>
      <c r="P415" s="1">
        <v>-1</v>
      </c>
      <c r="Q415" s="1">
        <v>-1</v>
      </c>
      <c r="R415" s="1">
        <v>-1</v>
      </c>
      <c r="S415" s="1">
        <v>-1</v>
      </c>
      <c r="T415" s="1">
        <v>-1</v>
      </c>
      <c r="U415" s="1">
        <v>-1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100</v>
      </c>
      <c r="AC415" s="1">
        <v>0</v>
      </c>
      <c r="AD415" s="1">
        <v>100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4</v>
      </c>
      <c r="BE415" s="1">
        <v>1</v>
      </c>
      <c r="BF415" s="1">
        <v>0</v>
      </c>
      <c r="BG415" s="1">
        <v>255</v>
      </c>
      <c r="BH415" s="1">
        <v>0</v>
      </c>
      <c r="BI415" s="1">
        <v>255</v>
      </c>
      <c r="BJ415" s="1">
        <v>255</v>
      </c>
      <c r="BK415" s="1">
        <v>1</v>
      </c>
      <c r="BL415" s="1">
        <v>0</v>
      </c>
      <c r="BM415" s="1" t="b">
        <v>0</v>
      </c>
      <c r="BN415" s="1" t="b">
        <v>0</v>
      </c>
      <c r="BO415" s="1" t="b">
        <v>0</v>
      </c>
      <c r="BP415" s="1" t="b">
        <v>0</v>
      </c>
      <c r="BQ415" s="1" t="b">
        <v>0</v>
      </c>
      <c r="BR415" s="1" t="b">
        <v>0</v>
      </c>
      <c r="BS415" s="1" t="b">
        <v>0</v>
      </c>
      <c r="BT415" s="1" t="b">
        <v>0</v>
      </c>
      <c r="BU415" s="1" t="s">
        <v>3747</v>
      </c>
      <c r="BV415" s="1" t="s">
        <v>3748</v>
      </c>
    </row>
    <row r="416" spans="1:74" ht="15.75" customHeight="1" x14ac:dyDescent="0.2">
      <c r="A416" s="1">
        <v>2600490</v>
      </c>
      <c r="B416" s="17" t="s">
        <v>3749</v>
      </c>
      <c r="C416" s="1">
        <v>0.4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100</v>
      </c>
      <c r="O416" s="1">
        <v>-1</v>
      </c>
      <c r="P416" s="1">
        <v>-1</v>
      </c>
      <c r="Q416" s="1">
        <v>-1</v>
      </c>
      <c r="R416" s="1">
        <v>110</v>
      </c>
      <c r="S416" s="1">
        <v>-1</v>
      </c>
      <c r="T416" s="1">
        <v>-1</v>
      </c>
      <c r="U416" s="1">
        <v>-1</v>
      </c>
      <c r="V416" s="1">
        <v>0</v>
      </c>
      <c r="W416" s="1">
        <v>400</v>
      </c>
      <c r="X416" s="1">
        <v>400</v>
      </c>
      <c r="Y416" s="1">
        <v>400</v>
      </c>
      <c r="Z416" s="1">
        <v>400</v>
      </c>
      <c r="AA416" s="1">
        <v>100</v>
      </c>
      <c r="AB416" s="1">
        <v>9900</v>
      </c>
      <c r="AC416" s="1">
        <v>100</v>
      </c>
      <c r="AD416" s="1">
        <v>100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80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4</v>
      </c>
      <c r="BE416" s="1">
        <v>255</v>
      </c>
      <c r="BF416" s="1">
        <v>0</v>
      </c>
      <c r="BG416" s="1">
        <v>255</v>
      </c>
      <c r="BH416" s="1">
        <v>0</v>
      </c>
      <c r="BI416" s="1">
        <v>255</v>
      </c>
      <c r="BJ416" s="1">
        <v>255</v>
      </c>
      <c r="BK416" s="1">
        <v>0</v>
      </c>
      <c r="BL416" s="1">
        <v>2</v>
      </c>
      <c r="BM416" s="1" t="b">
        <v>0</v>
      </c>
      <c r="BN416" s="1" t="b">
        <v>0</v>
      </c>
      <c r="BO416" s="1" t="b">
        <v>0</v>
      </c>
      <c r="BP416" s="1" t="b">
        <v>0</v>
      </c>
      <c r="BQ416" s="1" t="b">
        <v>0</v>
      </c>
      <c r="BR416" s="1" t="b">
        <v>0</v>
      </c>
      <c r="BS416" s="1" t="b">
        <v>0</v>
      </c>
      <c r="BT416" s="1" t="b">
        <v>0</v>
      </c>
      <c r="BU416" s="1" t="s">
        <v>3749</v>
      </c>
      <c r="BV416" s="1" t="s">
        <v>3750</v>
      </c>
    </row>
    <row r="417" spans="1:74" ht="15.75" customHeight="1" x14ac:dyDescent="0.2">
      <c r="A417" s="1">
        <v>2600500</v>
      </c>
      <c r="B417" s="17" t="s">
        <v>3751</v>
      </c>
      <c r="C417" s="1">
        <v>0.4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100</v>
      </c>
      <c r="O417" s="1">
        <v>-1</v>
      </c>
      <c r="P417" s="1">
        <v>-1</v>
      </c>
      <c r="Q417" s="1">
        <v>-1</v>
      </c>
      <c r="R417" s="1">
        <v>110</v>
      </c>
      <c r="S417" s="1">
        <v>-1</v>
      </c>
      <c r="T417" s="1">
        <v>-1</v>
      </c>
      <c r="U417" s="1">
        <v>-1</v>
      </c>
      <c r="V417" s="1">
        <v>0</v>
      </c>
      <c r="W417" s="1">
        <v>60</v>
      </c>
      <c r="X417" s="1">
        <v>60</v>
      </c>
      <c r="Y417" s="1">
        <v>60</v>
      </c>
      <c r="Z417" s="1">
        <v>60</v>
      </c>
      <c r="AA417" s="1">
        <v>100</v>
      </c>
      <c r="AB417" s="1">
        <v>9900</v>
      </c>
      <c r="AC417" s="1">
        <v>100</v>
      </c>
      <c r="AD417" s="1">
        <v>100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80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4</v>
      </c>
      <c r="BE417" s="1">
        <v>255</v>
      </c>
      <c r="BF417" s="1">
        <v>0</v>
      </c>
      <c r="BG417" s="1">
        <v>255</v>
      </c>
      <c r="BH417" s="1">
        <v>0</v>
      </c>
      <c r="BI417" s="1">
        <v>255</v>
      </c>
      <c r="BJ417" s="1">
        <v>255</v>
      </c>
      <c r="BK417" s="1">
        <v>0</v>
      </c>
      <c r="BL417" s="1">
        <v>2</v>
      </c>
      <c r="BM417" s="1" t="b">
        <v>0</v>
      </c>
      <c r="BN417" s="1" t="b">
        <v>0</v>
      </c>
      <c r="BO417" s="1" t="b">
        <v>0</v>
      </c>
      <c r="BP417" s="1" t="b">
        <v>0</v>
      </c>
      <c r="BQ417" s="1" t="b">
        <v>0</v>
      </c>
      <c r="BR417" s="1" t="b">
        <v>0</v>
      </c>
      <c r="BS417" s="1" t="b">
        <v>0</v>
      </c>
      <c r="BT417" s="1" t="b">
        <v>0</v>
      </c>
      <c r="BU417" s="1" t="s">
        <v>3751</v>
      </c>
      <c r="BV417" s="1" t="s">
        <v>3752</v>
      </c>
    </row>
    <row r="418" spans="1:74" ht="15.75" customHeight="1" x14ac:dyDescent="0.2">
      <c r="A418" s="1">
        <v>2600501</v>
      </c>
      <c r="B418" s="17" t="s">
        <v>3753</v>
      </c>
      <c r="C418" s="1">
        <v>0.4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100</v>
      </c>
      <c r="O418" s="1">
        <v>-1</v>
      </c>
      <c r="P418" s="1">
        <v>-1</v>
      </c>
      <c r="Q418" s="1">
        <v>-1</v>
      </c>
      <c r="R418" s="1">
        <v>110</v>
      </c>
      <c r="S418" s="1">
        <v>-1</v>
      </c>
      <c r="T418" s="1">
        <v>-1</v>
      </c>
      <c r="U418" s="1">
        <v>-1</v>
      </c>
      <c r="V418" s="1">
        <v>0</v>
      </c>
      <c r="W418" s="1">
        <v>172</v>
      </c>
      <c r="X418" s="1">
        <v>172</v>
      </c>
      <c r="Y418" s="1">
        <v>172</v>
      </c>
      <c r="Z418" s="1">
        <v>172</v>
      </c>
      <c r="AA418" s="1">
        <v>100</v>
      </c>
      <c r="AB418" s="1">
        <v>9900</v>
      </c>
      <c r="AC418" s="1">
        <v>100</v>
      </c>
      <c r="AD418" s="1">
        <v>100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80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4</v>
      </c>
      <c r="BE418" s="1">
        <v>255</v>
      </c>
      <c r="BF418" s="1">
        <v>0</v>
      </c>
      <c r="BG418" s="1">
        <v>255</v>
      </c>
      <c r="BH418" s="1">
        <v>0</v>
      </c>
      <c r="BI418" s="1">
        <v>255</v>
      </c>
      <c r="BJ418" s="1">
        <v>255</v>
      </c>
      <c r="BK418" s="1">
        <v>0</v>
      </c>
      <c r="BL418" s="1">
        <v>2</v>
      </c>
      <c r="BM418" s="1" t="b">
        <v>0</v>
      </c>
      <c r="BN418" s="1" t="b">
        <v>0</v>
      </c>
      <c r="BO418" s="1" t="b">
        <v>0</v>
      </c>
      <c r="BP418" s="1" t="b">
        <v>0</v>
      </c>
      <c r="BQ418" s="1" t="b">
        <v>0</v>
      </c>
      <c r="BR418" s="1" t="b">
        <v>0</v>
      </c>
      <c r="BS418" s="1" t="b">
        <v>0</v>
      </c>
      <c r="BT418" s="1" t="b">
        <v>0</v>
      </c>
      <c r="BU418" s="1" t="s">
        <v>3753</v>
      </c>
      <c r="BV418" s="1" t="s">
        <v>3754</v>
      </c>
    </row>
    <row r="419" spans="1:74" ht="15.75" customHeight="1" x14ac:dyDescent="0.2">
      <c r="A419" s="1">
        <v>2600505</v>
      </c>
      <c r="B419" s="17" t="s">
        <v>3755</v>
      </c>
      <c r="C419" s="1">
        <v>0.4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100</v>
      </c>
      <c r="O419" s="1">
        <v>-1</v>
      </c>
      <c r="P419" s="1">
        <v>-1</v>
      </c>
      <c r="Q419" s="1">
        <v>-1</v>
      </c>
      <c r="R419" s="1">
        <v>110</v>
      </c>
      <c r="S419" s="1">
        <v>-1</v>
      </c>
      <c r="T419" s="1">
        <v>-1</v>
      </c>
      <c r="U419" s="1">
        <v>-1</v>
      </c>
      <c r="V419" s="1">
        <v>0</v>
      </c>
      <c r="W419" s="1">
        <v>60</v>
      </c>
      <c r="X419" s="1">
        <v>60</v>
      </c>
      <c r="Y419" s="1">
        <v>60</v>
      </c>
      <c r="Z419" s="1">
        <v>60</v>
      </c>
      <c r="AA419" s="1">
        <v>100</v>
      </c>
      <c r="AB419" s="1">
        <v>9900</v>
      </c>
      <c r="AC419" s="1">
        <v>100</v>
      </c>
      <c r="AD419" s="1">
        <v>100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80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4</v>
      </c>
      <c r="BE419" s="1">
        <v>255</v>
      </c>
      <c r="BF419" s="1">
        <v>0</v>
      </c>
      <c r="BG419" s="1">
        <v>255</v>
      </c>
      <c r="BH419" s="1">
        <v>0</v>
      </c>
      <c r="BI419" s="1">
        <v>255</v>
      </c>
      <c r="BJ419" s="1">
        <v>255</v>
      </c>
      <c r="BK419" s="1">
        <v>0</v>
      </c>
      <c r="BL419" s="1">
        <v>2</v>
      </c>
      <c r="BM419" s="1" t="b">
        <v>0</v>
      </c>
      <c r="BN419" s="1" t="b">
        <v>0</v>
      </c>
      <c r="BO419" s="1" t="b">
        <v>0</v>
      </c>
      <c r="BP419" s="1" t="b">
        <v>0</v>
      </c>
      <c r="BQ419" s="1" t="b">
        <v>0</v>
      </c>
      <c r="BR419" s="1" t="b">
        <v>0</v>
      </c>
      <c r="BS419" s="1" t="b">
        <v>0</v>
      </c>
      <c r="BT419" s="1" t="b">
        <v>0</v>
      </c>
      <c r="BU419" s="1" t="s">
        <v>3755</v>
      </c>
      <c r="BV419" s="1" t="s">
        <v>3756</v>
      </c>
    </row>
    <row r="420" spans="1:74" ht="15.75" customHeight="1" x14ac:dyDescent="0.2">
      <c r="A420" s="1">
        <v>2600506</v>
      </c>
      <c r="B420" s="17" t="s">
        <v>3757</v>
      </c>
      <c r="C420" s="1">
        <v>0.4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100</v>
      </c>
      <c r="O420" s="1">
        <v>-1</v>
      </c>
      <c r="P420" s="1">
        <v>-1</v>
      </c>
      <c r="Q420" s="1">
        <v>-1</v>
      </c>
      <c r="R420" s="1">
        <v>110</v>
      </c>
      <c r="S420" s="1">
        <v>-1</v>
      </c>
      <c r="T420" s="1">
        <v>-1</v>
      </c>
      <c r="U420" s="1">
        <v>-1</v>
      </c>
      <c r="V420" s="1">
        <v>0</v>
      </c>
      <c r="W420" s="1">
        <v>172</v>
      </c>
      <c r="X420" s="1">
        <v>172</v>
      </c>
      <c r="Y420" s="1">
        <v>172</v>
      </c>
      <c r="Z420" s="1">
        <v>172</v>
      </c>
      <c r="AA420" s="1">
        <v>100</v>
      </c>
      <c r="AB420" s="1">
        <v>9900</v>
      </c>
      <c r="AC420" s="1">
        <v>100</v>
      </c>
      <c r="AD420" s="1">
        <v>100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80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4</v>
      </c>
      <c r="BE420" s="1">
        <v>255</v>
      </c>
      <c r="BF420" s="1">
        <v>0</v>
      </c>
      <c r="BG420" s="1">
        <v>255</v>
      </c>
      <c r="BH420" s="1">
        <v>0</v>
      </c>
      <c r="BI420" s="1">
        <v>255</v>
      </c>
      <c r="BJ420" s="1">
        <v>255</v>
      </c>
      <c r="BK420" s="1">
        <v>0</v>
      </c>
      <c r="BL420" s="1">
        <v>2</v>
      </c>
      <c r="BM420" s="1" t="b">
        <v>0</v>
      </c>
      <c r="BN420" s="1" t="b">
        <v>0</v>
      </c>
      <c r="BO420" s="1" t="b">
        <v>0</v>
      </c>
      <c r="BP420" s="1" t="b">
        <v>0</v>
      </c>
      <c r="BQ420" s="1" t="b">
        <v>0</v>
      </c>
      <c r="BR420" s="1" t="b">
        <v>0</v>
      </c>
      <c r="BS420" s="1" t="b">
        <v>0</v>
      </c>
      <c r="BT420" s="1" t="b">
        <v>0</v>
      </c>
      <c r="BU420" s="1" t="s">
        <v>3757</v>
      </c>
      <c r="BV420" s="1" t="s">
        <v>3758</v>
      </c>
    </row>
    <row r="421" spans="1:74" ht="15.75" customHeight="1" x14ac:dyDescent="0.2">
      <c r="A421" s="1">
        <v>2600510</v>
      </c>
      <c r="B421" s="17" t="s">
        <v>3759</v>
      </c>
      <c r="C421" s="1">
        <v>0.4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100</v>
      </c>
      <c r="O421" s="1">
        <v>-1</v>
      </c>
      <c r="P421" s="1">
        <v>-1</v>
      </c>
      <c r="Q421" s="1">
        <v>-1</v>
      </c>
      <c r="R421" s="1">
        <v>110</v>
      </c>
      <c r="S421" s="1">
        <v>-1</v>
      </c>
      <c r="T421" s="1">
        <v>-1</v>
      </c>
      <c r="U421" s="1">
        <v>-1</v>
      </c>
      <c r="V421" s="1">
        <v>0</v>
      </c>
      <c r="W421" s="1">
        <v>60</v>
      </c>
      <c r="X421" s="1">
        <v>60</v>
      </c>
      <c r="Y421" s="1">
        <v>60</v>
      </c>
      <c r="Z421" s="1">
        <v>60</v>
      </c>
      <c r="AA421" s="1">
        <v>100</v>
      </c>
      <c r="AB421" s="1">
        <v>9900</v>
      </c>
      <c r="AC421" s="1">
        <v>100</v>
      </c>
      <c r="AD421" s="1">
        <v>100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80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4</v>
      </c>
      <c r="BE421" s="1">
        <v>255</v>
      </c>
      <c r="BF421" s="1">
        <v>0</v>
      </c>
      <c r="BG421" s="1">
        <v>255</v>
      </c>
      <c r="BH421" s="1">
        <v>0</v>
      </c>
      <c r="BI421" s="1">
        <v>255</v>
      </c>
      <c r="BJ421" s="1">
        <v>255</v>
      </c>
      <c r="BK421" s="1">
        <v>0</v>
      </c>
      <c r="BL421" s="1">
        <v>2</v>
      </c>
      <c r="BM421" s="1" t="b">
        <v>0</v>
      </c>
      <c r="BN421" s="1" t="b">
        <v>0</v>
      </c>
      <c r="BO421" s="1" t="b">
        <v>0</v>
      </c>
      <c r="BP421" s="1" t="b">
        <v>0</v>
      </c>
      <c r="BQ421" s="1" t="b">
        <v>0</v>
      </c>
      <c r="BR421" s="1" t="b">
        <v>0</v>
      </c>
      <c r="BS421" s="1" t="b">
        <v>0</v>
      </c>
      <c r="BT421" s="1" t="b">
        <v>0</v>
      </c>
      <c r="BU421" s="1" t="s">
        <v>3759</v>
      </c>
      <c r="BV421" s="1" t="s">
        <v>3760</v>
      </c>
    </row>
    <row r="422" spans="1:74" ht="15.75" customHeight="1" x14ac:dyDescent="0.2">
      <c r="A422" s="1">
        <v>2600511</v>
      </c>
      <c r="B422" s="17" t="s">
        <v>3761</v>
      </c>
      <c r="C422" s="1">
        <v>0.4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100</v>
      </c>
      <c r="O422" s="1">
        <v>-1</v>
      </c>
      <c r="P422" s="1">
        <v>-1</v>
      </c>
      <c r="Q422" s="1">
        <v>-1</v>
      </c>
      <c r="R422" s="1">
        <v>110</v>
      </c>
      <c r="S422" s="1">
        <v>-1</v>
      </c>
      <c r="T422" s="1">
        <v>-1</v>
      </c>
      <c r="U422" s="1">
        <v>-1</v>
      </c>
      <c r="V422" s="1">
        <v>0</v>
      </c>
      <c r="W422" s="1">
        <v>191</v>
      </c>
      <c r="X422" s="1">
        <v>191</v>
      </c>
      <c r="Y422" s="1">
        <v>191</v>
      </c>
      <c r="Z422" s="1">
        <v>191</v>
      </c>
      <c r="AA422" s="1">
        <v>100</v>
      </c>
      <c r="AB422" s="1">
        <v>9900</v>
      </c>
      <c r="AC422" s="1">
        <v>100</v>
      </c>
      <c r="AD422" s="1">
        <v>100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80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4</v>
      </c>
      <c r="BE422" s="1">
        <v>255</v>
      </c>
      <c r="BF422" s="1">
        <v>0</v>
      </c>
      <c r="BG422" s="1">
        <v>255</v>
      </c>
      <c r="BH422" s="1">
        <v>0</v>
      </c>
      <c r="BI422" s="1">
        <v>255</v>
      </c>
      <c r="BJ422" s="1">
        <v>255</v>
      </c>
      <c r="BK422" s="1">
        <v>0</v>
      </c>
      <c r="BL422" s="1">
        <v>2</v>
      </c>
      <c r="BM422" s="1" t="b">
        <v>0</v>
      </c>
      <c r="BN422" s="1" t="b">
        <v>0</v>
      </c>
      <c r="BO422" s="1" t="b">
        <v>0</v>
      </c>
      <c r="BP422" s="1" t="b">
        <v>0</v>
      </c>
      <c r="BQ422" s="1" t="b">
        <v>0</v>
      </c>
      <c r="BR422" s="1" t="b">
        <v>0</v>
      </c>
      <c r="BS422" s="1" t="b">
        <v>0</v>
      </c>
      <c r="BT422" s="1" t="b">
        <v>0</v>
      </c>
      <c r="BU422" s="1" t="s">
        <v>3761</v>
      </c>
      <c r="BV422" s="1" t="s">
        <v>3762</v>
      </c>
    </row>
    <row r="423" spans="1:74" ht="15.75" customHeight="1" x14ac:dyDescent="0.2">
      <c r="A423" s="1">
        <v>2600515</v>
      </c>
      <c r="B423" s="17" t="s">
        <v>3763</v>
      </c>
      <c r="C423" s="1">
        <v>0.4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100</v>
      </c>
      <c r="O423" s="1">
        <v>-1</v>
      </c>
      <c r="P423" s="1">
        <v>-1</v>
      </c>
      <c r="Q423" s="1">
        <v>-1</v>
      </c>
      <c r="R423" s="1">
        <v>110</v>
      </c>
      <c r="S423" s="1">
        <v>-1</v>
      </c>
      <c r="T423" s="1">
        <v>-1</v>
      </c>
      <c r="U423" s="1">
        <v>-1</v>
      </c>
      <c r="V423" s="1">
        <v>0</v>
      </c>
      <c r="W423" s="1">
        <v>60</v>
      </c>
      <c r="X423" s="1">
        <v>60</v>
      </c>
      <c r="Y423" s="1">
        <v>60</v>
      </c>
      <c r="Z423" s="1">
        <v>60</v>
      </c>
      <c r="AA423" s="1">
        <v>100</v>
      </c>
      <c r="AB423" s="1">
        <v>9900</v>
      </c>
      <c r="AC423" s="1">
        <v>100</v>
      </c>
      <c r="AD423" s="1">
        <v>100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80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4</v>
      </c>
      <c r="BE423" s="1">
        <v>255</v>
      </c>
      <c r="BF423" s="1">
        <v>0</v>
      </c>
      <c r="BG423" s="1">
        <v>255</v>
      </c>
      <c r="BH423" s="1">
        <v>0</v>
      </c>
      <c r="BI423" s="1">
        <v>255</v>
      </c>
      <c r="BJ423" s="1">
        <v>255</v>
      </c>
      <c r="BK423" s="1">
        <v>0</v>
      </c>
      <c r="BL423" s="1">
        <v>2</v>
      </c>
      <c r="BM423" s="1" t="b">
        <v>0</v>
      </c>
      <c r="BN423" s="1" t="b">
        <v>0</v>
      </c>
      <c r="BO423" s="1" t="b">
        <v>0</v>
      </c>
      <c r="BP423" s="1" t="b">
        <v>0</v>
      </c>
      <c r="BQ423" s="1" t="b">
        <v>0</v>
      </c>
      <c r="BR423" s="1" t="b">
        <v>0</v>
      </c>
      <c r="BS423" s="1" t="b">
        <v>0</v>
      </c>
      <c r="BT423" s="1" t="b">
        <v>0</v>
      </c>
      <c r="BU423" s="1" t="s">
        <v>3763</v>
      </c>
      <c r="BV423" s="1" t="s">
        <v>3764</v>
      </c>
    </row>
    <row r="424" spans="1:74" ht="15.75" customHeight="1" x14ac:dyDescent="0.2">
      <c r="A424" s="1">
        <v>2600516</v>
      </c>
      <c r="B424" s="17" t="s">
        <v>3765</v>
      </c>
      <c r="C424" s="1">
        <v>0.4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100</v>
      </c>
      <c r="O424" s="1">
        <v>-1</v>
      </c>
      <c r="P424" s="1">
        <v>-1</v>
      </c>
      <c r="Q424" s="1">
        <v>-1</v>
      </c>
      <c r="R424" s="1">
        <v>110</v>
      </c>
      <c r="S424" s="1">
        <v>-1</v>
      </c>
      <c r="T424" s="1">
        <v>-1</v>
      </c>
      <c r="U424" s="1">
        <v>-1</v>
      </c>
      <c r="V424" s="1">
        <v>0</v>
      </c>
      <c r="W424" s="1">
        <v>60</v>
      </c>
      <c r="X424" s="1">
        <v>60</v>
      </c>
      <c r="Y424" s="1">
        <v>60</v>
      </c>
      <c r="Z424" s="1">
        <v>60</v>
      </c>
      <c r="AA424" s="1">
        <v>100</v>
      </c>
      <c r="AB424" s="1">
        <v>9900</v>
      </c>
      <c r="AC424" s="1">
        <v>100</v>
      </c>
      <c r="AD424" s="1">
        <v>100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80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4</v>
      </c>
      <c r="BE424" s="1">
        <v>255</v>
      </c>
      <c r="BF424" s="1">
        <v>0</v>
      </c>
      <c r="BG424" s="1">
        <v>255</v>
      </c>
      <c r="BH424" s="1">
        <v>0</v>
      </c>
      <c r="BI424" s="1">
        <v>255</v>
      </c>
      <c r="BJ424" s="1">
        <v>255</v>
      </c>
      <c r="BK424" s="1">
        <v>0</v>
      </c>
      <c r="BL424" s="1">
        <v>2</v>
      </c>
      <c r="BM424" s="1" t="b">
        <v>0</v>
      </c>
      <c r="BN424" s="1" t="b">
        <v>0</v>
      </c>
      <c r="BO424" s="1" t="b">
        <v>0</v>
      </c>
      <c r="BP424" s="1" t="b">
        <v>0</v>
      </c>
      <c r="BQ424" s="1" t="b">
        <v>0</v>
      </c>
      <c r="BR424" s="1" t="b">
        <v>0</v>
      </c>
      <c r="BS424" s="1" t="b">
        <v>0</v>
      </c>
      <c r="BT424" s="1" t="b">
        <v>0</v>
      </c>
      <c r="BU424" s="1" t="s">
        <v>3765</v>
      </c>
      <c r="BV424" s="1" t="s">
        <v>3766</v>
      </c>
    </row>
    <row r="425" spans="1:74" ht="15.75" customHeight="1" x14ac:dyDescent="0.2">
      <c r="A425" s="1">
        <v>2600517</v>
      </c>
      <c r="B425" s="17" t="s">
        <v>3767</v>
      </c>
      <c r="C425" s="1">
        <v>0.4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100</v>
      </c>
      <c r="O425" s="1">
        <v>-1</v>
      </c>
      <c r="P425" s="1">
        <v>-1</v>
      </c>
      <c r="Q425" s="1">
        <v>-1</v>
      </c>
      <c r="R425" s="1">
        <v>110</v>
      </c>
      <c r="S425" s="1">
        <v>-1</v>
      </c>
      <c r="T425" s="1">
        <v>-1</v>
      </c>
      <c r="U425" s="1">
        <v>-1</v>
      </c>
      <c r="V425" s="1">
        <v>0</v>
      </c>
      <c r="W425" s="1">
        <v>185</v>
      </c>
      <c r="X425" s="1">
        <v>185</v>
      </c>
      <c r="Y425" s="1">
        <v>185</v>
      </c>
      <c r="Z425" s="1">
        <v>185</v>
      </c>
      <c r="AA425" s="1">
        <v>100</v>
      </c>
      <c r="AB425" s="1">
        <v>9900</v>
      </c>
      <c r="AC425" s="1">
        <v>100</v>
      </c>
      <c r="AD425" s="1">
        <v>100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80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4</v>
      </c>
      <c r="BE425" s="1">
        <v>255</v>
      </c>
      <c r="BF425" s="1">
        <v>0</v>
      </c>
      <c r="BG425" s="1">
        <v>255</v>
      </c>
      <c r="BH425" s="1">
        <v>0</v>
      </c>
      <c r="BI425" s="1">
        <v>255</v>
      </c>
      <c r="BJ425" s="1">
        <v>255</v>
      </c>
      <c r="BK425" s="1">
        <v>0</v>
      </c>
      <c r="BL425" s="1">
        <v>2</v>
      </c>
      <c r="BM425" s="1" t="b">
        <v>0</v>
      </c>
      <c r="BN425" s="1" t="b">
        <v>0</v>
      </c>
      <c r="BO425" s="1" t="b">
        <v>0</v>
      </c>
      <c r="BP425" s="1" t="b">
        <v>0</v>
      </c>
      <c r="BQ425" s="1" t="b">
        <v>0</v>
      </c>
      <c r="BR425" s="1" t="b">
        <v>0</v>
      </c>
      <c r="BS425" s="1" t="b">
        <v>0</v>
      </c>
      <c r="BT425" s="1" t="b">
        <v>0</v>
      </c>
      <c r="BU425" s="1" t="s">
        <v>3767</v>
      </c>
      <c r="BV425" s="1" t="s">
        <v>3768</v>
      </c>
    </row>
    <row r="426" spans="1:74" ht="15.75" customHeight="1" x14ac:dyDescent="0.2">
      <c r="A426" s="1">
        <v>2600520</v>
      </c>
      <c r="B426" s="17" t="s">
        <v>3769</v>
      </c>
      <c r="C426" s="1">
        <v>0.4</v>
      </c>
      <c r="D426" s="1">
        <v>0.05</v>
      </c>
      <c r="E426" s="1">
        <v>0</v>
      </c>
      <c r="F426" s="1">
        <v>0</v>
      </c>
      <c r="G426" s="1">
        <v>1.4</v>
      </c>
      <c r="H426" s="1">
        <v>0.11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100</v>
      </c>
      <c r="O426" s="1">
        <v>120</v>
      </c>
      <c r="P426" s="1">
        <v>-1</v>
      </c>
      <c r="Q426" s="1">
        <v>-1</v>
      </c>
      <c r="R426" s="1">
        <v>110</v>
      </c>
      <c r="S426" s="1">
        <v>130</v>
      </c>
      <c r="T426" s="1">
        <v>-1</v>
      </c>
      <c r="U426" s="1">
        <v>-1</v>
      </c>
      <c r="V426" s="1">
        <v>0</v>
      </c>
      <c r="W426" s="1">
        <v>110</v>
      </c>
      <c r="X426" s="1">
        <v>110</v>
      </c>
      <c r="Y426" s="1">
        <v>110</v>
      </c>
      <c r="Z426" s="1">
        <v>110</v>
      </c>
      <c r="AA426" s="1">
        <v>100</v>
      </c>
      <c r="AB426" s="1">
        <v>100</v>
      </c>
      <c r="AC426" s="1">
        <v>100</v>
      </c>
      <c r="AD426" s="1">
        <v>100</v>
      </c>
      <c r="AE426" s="1">
        <v>110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80</v>
      </c>
      <c r="AP426" s="1">
        <v>0</v>
      </c>
      <c r="AQ426" s="1">
        <v>0</v>
      </c>
      <c r="AR426" s="1">
        <v>0</v>
      </c>
      <c r="AS426" s="1">
        <v>0</v>
      </c>
      <c r="AT426" s="1">
        <v>2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3</v>
      </c>
      <c r="BB426" s="1">
        <v>0</v>
      </c>
      <c r="BC426" s="1">
        <v>0</v>
      </c>
      <c r="BD426" s="1">
        <v>4</v>
      </c>
      <c r="BE426" s="1">
        <v>255</v>
      </c>
      <c r="BF426" s="1">
        <v>0</v>
      </c>
      <c r="BG426" s="1">
        <v>255</v>
      </c>
      <c r="BH426" s="1">
        <v>0</v>
      </c>
      <c r="BI426" s="1">
        <v>255</v>
      </c>
      <c r="BJ426" s="1">
        <v>255</v>
      </c>
      <c r="BK426" s="1">
        <v>0</v>
      </c>
      <c r="BL426" s="1">
        <v>0</v>
      </c>
      <c r="BM426" s="1" t="b">
        <v>0</v>
      </c>
      <c r="BN426" s="1" t="b">
        <v>0</v>
      </c>
      <c r="BO426" s="1" t="b">
        <v>0</v>
      </c>
      <c r="BP426" s="1" t="b">
        <v>0</v>
      </c>
      <c r="BQ426" s="1" t="b">
        <v>0</v>
      </c>
      <c r="BR426" s="1" t="b">
        <v>0</v>
      </c>
      <c r="BS426" s="1" t="b">
        <v>0</v>
      </c>
      <c r="BT426" s="1" t="b">
        <v>0</v>
      </c>
      <c r="BU426" s="1" t="s">
        <v>3769</v>
      </c>
      <c r="BV426" s="1" t="s">
        <v>3770</v>
      </c>
    </row>
    <row r="427" spans="1:74" ht="15.75" customHeight="1" x14ac:dyDescent="0.2">
      <c r="A427" s="1">
        <v>2600530</v>
      </c>
      <c r="B427" s="17" t="s">
        <v>3771</v>
      </c>
      <c r="C427" s="1">
        <v>0.4</v>
      </c>
      <c r="D427" s="1">
        <v>0.05</v>
      </c>
      <c r="E427" s="1">
        <v>0</v>
      </c>
      <c r="F427" s="1">
        <v>0</v>
      </c>
      <c r="G427" s="1">
        <v>1.2</v>
      </c>
      <c r="H427" s="1">
        <v>0.11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100</v>
      </c>
      <c r="O427" s="1">
        <v>120</v>
      </c>
      <c r="P427" s="1">
        <v>-1</v>
      </c>
      <c r="Q427" s="1">
        <v>-1</v>
      </c>
      <c r="R427" s="1">
        <v>110</v>
      </c>
      <c r="S427" s="1">
        <v>130</v>
      </c>
      <c r="T427" s="1">
        <v>-1</v>
      </c>
      <c r="U427" s="1">
        <v>-1</v>
      </c>
      <c r="V427" s="1">
        <v>0</v>
      </c>
      <c r="W427" s="1">
        <v>130</v>
      </c>
      <c r="X427" s="1">
        <v>130</v>
      </c>
      <c r="Y427" s="1">
        <v>130</v>
      </c>
      <c r="Z427" s="1">
        <v>130</v>
      </c>
      <c r="AA427" s="1">
        <v>200</v>
      </c>
      <c r="AB427" s="1">
        <v>300</v>
      </c>
      <c r="AC427" s="1">
        <v>100</v>
      </c>
      <c r="AD427" s="1">
        <v>100</v>
      </c>
      <c r="AE427" s="1">
        <v>160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80</v>
      </c>
      <c r="AP427" s="1">
        <v>0</v>
      </c>
      <c r="AQ427" s="1">
        <v>0</v>
      </c>
      <c r="AR427" s="1">
        <v>0</v>
      </c>
      <c r="AS427" s="1">
        <v>0</v>
      </c>
      <c r="AT427" s="1">
        <v>2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6</v>
      </c>
      <c r="BB427" s="1">
        <v>0</v>
      </c>
      <c r="BC427" s="1">
        <v>0</v>
      </c>
      <c r="BD427" s="1">
        <v>4</v>
      </c>
      <c r="BE427" s="1">
        <v>255</v>
      </c>
      <c r="BF427" s="1">
        <v>0</v>
      </c>
      <c r="BG427" s="1">
        <v>255</v>
      </c>
      <c r="BH427" s="1">
        <v>0</v>
      </c>
      <c r="BI427" s="1">
        <v>255</v>
      </c>
      <c r="BJ427" s="1">
        <v>255</v>
      </c>
      <c r="BK427" s="1">
        <v>0</v>
      </c>
      <c r="BL427" s="1">
        <v>0</v>
      </c>
      <c r="BM427" s="1" t="b">
        <v>0</v>
      </c>
      <c r="BN427" s="1" t="b">
        <v>0</v>
      </c>
      <c r="BO427" s="1" t="b">
        <v>0</v>
      </c>
      <c r="BP427" s="1" t="b">
        <v>0</v>
      </c>
      <c r="BQ427" s="1" t="b">
        <v>0</v>
      </c>
      <c r="BR427" s="1" t="b">
        <v>0</v>
      </c>
      <c r="BS427" s="1" t="b">
        <v>0</v>
      </c>
      <c r="BT427" s="1" t="b">
        <v>0</v>
      </c>
      <c r="BU427" s="1" t="s">
        <v>3771</v>
      </c>
      <c r="BV427" s="1" t="s">
        <v>3772</v>
      </c>
    </row>
    <row r="428" spans="1:74" ht="15.75" customHeight="1" x14ac:dyDescent="0.2">
      <c r="A428" s="1">
        <v>2600540</v>
      </c>
      <c r="B428" s="17" t="s">
        <v>3773</v>
      </c>
      <c r="C428" s="1">
        <v>0.4</v>
      </c>
      <c r="D428" s="1">
        <v>0.05</v>
      </c>
      <c r="E428" s="1">
        <v>0</v>
      </c>
      <c r="F428" s="1">
        <v>0</v>
      </c>
      <c r="G428" s="1">
        <v>1.3</v>
      </c>
      <c r="H428" s="1">
        <v>0.08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100</v>
      </c>
      <c r="O428" s="1">
        <v>120</v>
      </c>
      <c r="P428" s="1">
        <v>-1</v>
      </c>
      <c r="Q428" s="1">
        <v>-1</v>
      </c>
      <c r="R428" s="1">
        <v>110</v>
      </c>
      <c r="S428" s="1">
        <v>130</v>
      </c>
      <c r="T428" s="1">
        <v>-1</v>
      </c>
      <c r="U428" s="1">
        <v>-1</v>
      </c>
      <c r="V428" s="1">
        <v>0</v>
      </c>
      <c r="W428" s="1">
        <v>100</v>
      </c>
      <c r="X428" s="1">
        <v>100</v>
      </c>
      <c r="Y428" s="1">
        <v>100</v>
      </c>
      <c r="Z428" s="1">
        <v>100</v>
      </c>
      <c r="AA428" s="1">
        <v>100</v>
      </c>
      <c r="AB428" s="1">
        <v>100</v>
      </c>
      <c r="AC428" s="1">
        <v>100</v>
      </c>
      <c r="AD428" s="1">
        <v>100</v>
      </c>
      <c r="AE428" s="1">
        <v>100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80</v>
      </c>
      <c r="AP428" s="1">
        <v>0</v>
      </c>
      <c r="AQ428" s="1">
        <v>0</v>
      </c>
      <c r="AR428" s="1">
        <v>0</v>
      </c>
      <c r="AS428" s="1">
        <v>0</v>
      </c>
      <c r="AT428" s="1">
        <v>2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3</v>
      </c>
      <c r="BB428" s="1">
        <v>0</v>
      </c>
      <c r="BC428" s="1">
        <v>0</v>
      </c>
      <c r="BD428" s="1">
        <v>3</v>
      </c>
      <c r="BE428" s="1">
        <v>255</v>
      </c>
      <c r="BF428" s="1">
        <v>2</v>
      </c>
      <c r="BG428" s="1">
        <v>255</v>
      </c>
      <c r="BH428" s="1">
        <v>0</v>
      </c>
      <c r="BI428" s="1">
        <v>255</v>
      </c>
      <c r="BJ428" s="1">
        <v>255</v>
      </c>
      <c r="BK428" s="1">
        <v>0</v>
      </c>
      <c r="BL428" s="1">
        <v>0</v>
      </c>
      <c r="BM428" s="1" t="b">
        <v>0</v>
      </c>
      <c r="BN428" s="1" t="b">
        <v>0</v>
      </c>
      <c r="BO428" s="1" t="b">
        <v>0</v>
      </c>
      <c r="BP428" s="1" t="b">
        <v>0</v>
      </c>
      <c r="BQ428" s="1" t="b">
        <v>0</v>
      </c>
      <c r="BR428" s="1" t="b">
        <v>0</v>
      </c>
      <c r="BS428" s="1" t="b">
        <v>0</v>
      </c>
      <c r="BT428" s="1" t="b">
        <v>0</v>
      </c>
      <c r="BU428" s="1" t="s">
        <v>3773</v>
      </c>
      <c r="BV428" s="1" t="s">
        <v>3774</v>
      </c>
    </row>
    <row r="429" spans="1:74" ht="15.75" customHeight="1" x14ac:dyDescent="0.2">
      <c r="A429" s="1">
        <v>2600580</v>
      </c>
      <c r="B429" s="17" t="s">
        <v>3775</v>
      </c>
      <c r="C429" s="1">
        <v>0.4</v>
      </c>
      <c r="D429" s="1">
        <v>0.05</v>
      </c>
      <c r="E429" s="1">
        <v>0</v>
      </c>
      <c r="F429" s="1">
        <v>0</v>
      </c>
      <c r="G429" s="1">
        <v>1.3</v>
      </c>
      <c r="H429" s="1">
        <v>0.08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100</v>
      </c>
      <c r="O429" s="1">
        <v>120</v>
      </c>
      <c r="P429" s="1">
        <v>-1</v>
      </c>
      <c r="Q429" s="1">
        <v>-1</v>
      </c>
      <c r="R429" s="1">
        <v>110</v>
      </c>
      <c r="S429" s="1">
        <v>130</v>
      </c>
      <c r="T429" s="1">
        <v>-1</v>
      </c>
      <c r="U429" s="1">
        <v>-1</v>
      </c>
      <c r="V429" s="1">
        <v>0</v>
      </c>
      <c r="W429" s="1">
        <v>120</v>
      </c>
      <c r="X429" s="1">
        <v>120</v>
      </c>
      <c r="Y429" s="1">
        <v>120</v>
      </c>
      <c r="Z429" s="1">
        <v>120</v>
      </c>
      <c r="AA429" s="1">
        <v>200</v>
      </c>
      <c r="AB429" s="1">
        <v>300</v>
      </c>
      <c r="AC429" s="1">
        <v>100</v>
      </c>
      <c r="AD429" s="1">
        <v>100</v>
      </c>
      <c r="AE429" s="1">
        <v>150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80</v>
      </c>
      <c r="AP429" s="1">
        <v>0</v>
      </c>
      <c r="AQ429" s="1">
        <v>0</v>
      </c>
      <c r="AR429" s="1">
        <v>0</v>
      </c>
      <c r="AS429" s="1">
        <v>0</v>
      </c>
      <c r="AT429" s="1">
        <v>2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3</v>
      </c>
      <c r="BB429" s="1">
        <v>0</v>
      </c>
      <c r="BC429" s="1">
        <v>0</v>
      </c>
      <c r="BD429" s="1">
        <v>3</v>
      </c>
      <c r="BE429" s="1">
        <v>255</v>
      </c>
      <c r="BF429" s="1">
        <v>2</v>
      </c>
      <c r="BG429" s="1">
        <v>255</v>
      </c>
      <c r="BH429" s="1">
        <v>0</v>
      </c>
      <c r="BI429" s="1">
        <v>255</v>
      </c>
      <c r="BJ429" s="1">
        <v>255</v>
      </c>
      <c r="BK429" s="1">
        <v>0</v>
      </c>
      <c r="BL429" s="1">
        <v>0</v>
      </c>
      <c r="BM429" s="1" t="b">
        <v>0</v>
      </c>
      <c r="BN429" s="1" t="b">
        <v>0</v>
      </c>
      <c r="BO429" s="1" t="b">
        <v>0</v>
      </c>
      <c r="BP429" s="1" t="b">
        <v>0</v>
      </c>
      <c r="BQ429" s="1" t="b">
        <v>0</v>
      </c>
      <c r="BR429" s="1" t="b">
        <v>0</v>
      </c>
      <c r="BS429" s="1" t="b">
        <v>0</v>
      </c>
      <c r="BT429" s="1" t="b">
        <v>0</v>
      </c>
      <c r="BU429" s="1" t="s">
        <v>3775</v>
      </c>
      <c r="BV429" s="1" t="s">
        <v>3776</v>
      </c>
    </row>
    <row r="430" spans="1:74" ht="15.75" customHeight="1" x14ac:dyDescent="0.2">
      <c r="A430" s="1">
        <v>2600600</v>
      </c>
      <c r="B430" s="17" t="s">
        <v>3777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-1</v>
      </c>
      <c r="O430" s="1">
        <v>-1</v>
      </c>
      <c r="P430" s="1">
        <v>-1</v>
      </c>
      <c r="Q430" s="1">
        <v>-1</v>
      </c>
      <c r="R430" s="1">
        <v>-1</v>
      </c>
      <c r="S430" s="1">
        <v>-1</v>
      </c>
      <c r="T430" s="1">
        <v>-1</v>
      </c>
      <c r="U430" s="1">
        <v>-1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100</v>
      </c>
      <c r="AC430" s="1">
        <v>0</v>
      </c>
      <c r="AD430" s="1">
        <v>100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-50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4</v>
      </c>
      <c r="BE430" s="1">
        <v>1</v>
      </c>
      <c r="BF430" s="1">
        <v>0</v>
      </c>
      <c r="BG430" s="1">
        <v>255</v>
      </c>
      <c r="BH430" s="1">
        <v>0</v>
      </c>
      <c r="BI430" s="1">
        <v>255</v>
      </c>
      <c r="BJ430" s="1">
        <v>255</v>
      </c>
      <c r="BK430" s="1">
        <v>0</v>
      </c>
      <c r="BL430" s="1">
        <v>0</v>
      </c>
      <c r="BM430" s="1" t="b">
        <v>0</v>
      </c>
      <c r="BN430" s="1" t="b">
        <v>0</v>
      </c>
      <c r="BO430" s="1" t="b">
        <v>0</v>
      </c>
      <c r="BP430" s="1" t="b">
        <v>0</v>
      </c>
      <c r="BQ430" s="1" t="b">
        <v>0</v>
      </c>
      <c r="BR430" s="1" t="b">
        <v>0</v>
      </c>
      <c r="BS430" s="1" t="b">
        <v>0</v>
      </c>
      <c r="BT430" s="1" t="b">
        <v>0</v>
      </c>
      <c r="BU430" s="1" t="s">
        <v>3777</v>
      </c>
      <c r="BV430" s="1" t="s">
        <v>3778</v>
      </c>
    </row>
    <row r="431" spans="1:74" ht="15.75" customHeight="1" x14ac:dyDescent="0.2">
      <c r="A431" s="1">
        <v>2601300</v>
      </c>
      <c r="B431" s="17" t="s">
        <v>3779</v>
      </c>
      <c r="C431" s="1">
        <v>0.4</v>
      </c>
      <c r="D431" s="1">
        <v>0.05</v>
      </c>
      <c r="E431" s="1">
        <v>0</v>
      </c>
      <c r="F431" s="1">
        <v>0</v>
      </c>
      <c r="G431" s="1">
        <v>1.3</v>
      </c>
      <c r="H431" s="1">
        <v>0.11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100</v>
      </c>
      <c r="O431" s="1">
        <v>120</v>
      </c>
      <c r="P431" s="1">
        <v>-1</v>
      </c>
      <c r="Q431" s="1">
        <v>-1</v>
      </c>
      <c r="R431" s="1">
        <v>110</v>
      </c>
      <c r="S431" s="1">
        <v>130</v>
      </c>
      <c r="T431" s="1">
        <v>-1</v>
      </c>
      <c r="U431" s="1">
        <v>-1</v>
      </c>
      <c r="V431" s="1">
        <v>0</v>
      </c>
      <c r="W431" s="1">
        <v>90</v>
      </c>
      <c r="X431" s="1">
        <v>90</v>
      </c>
      <c r="Y431" s="1">
        <v>90</v>
      </c>
      <c r="Z431" s="1">
        <v>90</v>
      </c>
      <c r="AA431" s="1">
        <v>200</v>
      </c>
      <c r="AB431" s="1">
        <v>300</v>
      </c>
      <c r="AC431" s="1">
        <v>100</v>
      </c>
      <c r="AD431" s="1">
        <v>100</v>
      </c>
      <c r="AE431" s="1">
        <v>150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80</v>
      </c>
      <c r="AP431" s="1">
        <v>0</v>
      </c>
      <c r="AQ431" s="1">
        <v>0</v>
      </c>
      <c r="AR431" s="1">
        <v>0</v>
      </c>
      <c r="AS431" s="1">
        <v>0</v>
      </c>
      <c r="AT431" s="1">
        <v>2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6</v>
      </c>
      <c r="BB431" s="1">
        <v>0</v>
      </c>
      <c r="BC431" s="1">
        <v>0</v>
      </c>
      <c r="BD431" s="1">
        <v>4</v>
      </c>
      <c r="BE431" s="1">
        <v>255</v>
      </c>
      <c r="BF431" s="1">
        <v>0</v>
      </c>
      <c r="BG431" s="1">
        <v>255</v>
      </c>
      <c r="BH431" s="1">
        <v>0</v>
      </c>
      <c r="BI431" s="1">
        <v>255</v>
      </c>
      <c r="BJ431" s="1">
        <v>255</v>
      </c>
      <c r="BK431" s="1">
        <v>0</v>
      </c>
      <c r="BL431" s="1">
        <v>0</v>
      </c>
      <c r="BM431" s="1" t="b">
        <v>0</v>
      </c>
      <c r="BN431" s="1" t="b">
        <v>0</v>
      </c>
      <c r="BO431" s="1" t="b">
        <v>0</v>
      </c>
      <c r="BP431" s="1" t="b">
        <v>0</v>
      </c>
      <c r="BQ431" s="1" t="b">
        <v>0</v>
      </c>
      <c r="BR431" s="1" t="b">
        <v>0</v>
      </c>
      <c r="BS431" s="1" t="b">
        <v>0</v>
      </c>
      <c r="BT431" s="1" t="b">
        <v>0</v>
      </c>
      <c r="BU431" s="1" t="s">
        <v>3779</v>
      </c>
      <c r="BV431" s="1" t="s">
        <v>3780</v>
      </c>
    </row>
    <row r="432" spans="1:74" ht="15.75" customHeight="1" x14ac:dyDescent="0.2">
      <c r="A432" s="1">
        <v>2601310</v>
      </c>
      <c r="B432" s="17" t="s">
        <v>3781</v>
      </c>
      <c r="C432" s="1">
        <v>0.4</v>
      </c>
      <c r="D432" s="1">
        <v>0.05</v>
      </c>
      <c r="E432" s="1">
        <v>0</v>
      </c>
      <c r="F432" s="1">
        <v>0</v>
      </c>
      <c r="G432" s="1">
        <v>1.3</v>
      </c>
      <c r="H432" s="1">
        <v>0.11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100</v>
      </c>
      <c r="O432" s="1">
        <v>120</v>
      </c>
      <c r="P432" s="1">
        <v>-1</v>
      </c>
      <c r="Q432" s="1">
        <v>-1</v>
      </c>
      <c r="R432" s="1">
        <v>110</v>
      </c>
      <c r="S432" s="1">
        <v>130</v>
      </c>
      <c r="T432" s="1">
        <v>-1</v>
      </c>
      <c r="U432" s="1">
        <v>-1</v>
      </c>
      <c r="V432" s="1">
        <v>0</v>
      </c>
      <c r="W432" s="1">
        <v>90</v>
      </c>
      <c r="X432" s="1">
        <v>90</v>
      </c>
      <c r="Y432" s="1">
        <v>90</v>
      </c>
      <c r="Z432" s="1">
        <v>90</v>
      </c>
      <c r="AA432" s="1">
        <v>200</v>
      </c>
      <c r="AB432" s="1">
        <v>300</v>
      </c>
      <c r="AC432" s="1">
        <v>100</v>
      </c>
      <c r="AD432" s="1">
        <v>100</v>
      </c>
      <c r="AE432" s="1">
        <v>150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80</v>
      </c>
      <c r="AP432" s="1">
        <v>0</v>
      </c>
      <c r="AQ432" s="1">
        <v>0</v>
      </c>
      <c r="AR432" s="1">
        <v>0</v>
      </c>
      <c r="AS432" s="1">
        <v>0</v>
      </c>
      <c r="AT432" s="1">
        <v>2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6</v>
      </c>
      <c r="BB432" s="1">
        <v>0</v>
      </c>
      <c r="BC432" s="1">
        <v>0</v>
      </c>
      <c r="BD432" s="1">
        <v>4</v>
      </c>
      <c r="BE432" s="1">
        <v>255</v>
      </c>
      <c r="BF432" s="1">
        <v>0</v>
      </c>
      <c r="BG432" s="1">
        <v>255</v>
      </c>
      <c r="BH432" s="1">
        <v>0</v>
      </c>
      <c r="BI432" s="1">
        <v>255</v>
      </c>
      <c r="BJ432" s="1">
        <v>255</v>
      </c>
      <c r="BK432" s="1">
        <v>0</v>
      </c>
      <c r="BL432" s="1">
        <v>0</v>
      </c>
      <c r="BM432" s="1" t="b">
        <v>0</v>
      </c>
      <c r="BN432" s="1" t="b">
        <v>0</v>
      </c>
      <c r="BO432" s="1" t="b">
        <v>0</v>
      </c>
      <c r="BP432" s="1" t="b">
        <v>0</v>
      </c>
      <c r="BQ432" s="1" t="b">
        <v>0</v>
      </c>
      <c r="BR432" s="1" t="b">
        <v>0</v>
      </c>
      <c r="BS432" s="1" t="b">
        <v>0</v>
      </c>
      <c r="BT432" s="1" t="b">
        <v>0</v>
      </c>
      <c r="BU432" s="1" t="s">
        <v>3781</v>
      </c>
      <c r="BV432" s="1" t="s">
        <v>3782</v>
      </c>
    </row>
    <row r="433" spans="1:74" ht="15.75" customHeight="1" x14ac:dyDescent="0.2">
      <c r="A433" s="1">
        <v>2601320</v>
      </c>
      <c r="B433" s="17" t="s">
        <v>3783</v>
      </c>
      <c r="C433" s="1">
        <v>0.4</v>
      </c>
      <c r="D433" s="1">
        <v>0.05</v>
      </c>
      <c r="E433" s="1">
        <v>0</v>
      </c>
      <c r="F433" s="1">
        <v>0</v>
      </c>
      <c r="G433" s="1">
        <v>1.3</v>
      </c>
      <c r="H433" s="1">
        <v>0.11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100</v>
      </c>
      <c r="O433" s="1">
        <v>120</v>
      </c>
      <c r="P433" s="1">
        <v>-1</v>
      </c>
      <c r="Q433" s="1">
        <v>-1</v>
      </c>
      <c r="R433" s="1">
        <v>110</v>
      </c>
      <c r="S433" s="1">
        <v>130</v>
      </c>
      <c r="T433" s="1">
        <v>-1</v>
      </c>
      <c r="U433" s="1">
        <v>-1</v>
      </c>
      <c r="V433" s="1">
        <v>0</v>
      </c>
      <c r="W433" s="1">
        <v>90</v>
      </c>
      <c r="X433" s="1">
        <v>90</v>
      </c>
      <c r="Y433" s="1">
        <v>90</v>
      </c>
      <c r="Z433" s="1">
        <v>90</v>
      </c>
      <c r="AA433" s="1">
        <v>200</v>
      </c>
      <c r="AB433" s="1">
        <v>300</v>
      </c>
      <c r="AC433" s="1">
        <v>100</v>
      </c>
      <c r="AD433" s="1">
        <v>100</v>
      </c>
      <c r="AE433" s="1">
        <v>150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80</v>
      </c>
      <c r="AP433" s="1">
        <v>0</v>
      </c>
      <c r="AQ433" s="1">
        <v>0</v>
      </c>
      <c r="AR433" s="1">
        <v>0</v>
      </c>
      <c r="AS433" s="1">
        <v>0</v>
      </c>
      <c r="AT433" s="1">
        <v>2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3</v>
      </c>
      <c r="BB433" s="1">
        <v>0</v>
      </c>
      <c r="BC433" s="1">
        <v>0</v>
      </c>
      <c r="BD433" s="1">
        <v>4</v>
      </c>
      <c r="BE433" s="1">
        <v>255</v>
      </c>
      <c r="BF433" s="1">
        <v>0</v>
      </c>
      <c r="BG433" s="1">
        <v>255</v>
      </c>
      <c r="BH433" s="1">
        <v>0</v>
      </c>
      <c r="BI433" s="1">
        <v>255</v>
      </c>
      <c r="BJ433" s="1">
        <v>255</v>
      </c>
      <c r="BK433" s="1">
        <v>0</v>
      </c>
      <c r="BL433" s="1">
        <v>0</v>
      </c>
      <c r="BM433" s="1" t="b">
        <v>0</v>
      </c>
      <c r="BN433" s="1" t="b">
        <v>0</v>
      </c>
      <c r="BO433" s="1" t="b">
        <v>0</v>
      </c>
      <c r="BP433" s="1" t="b">
        <v>0</v>
      </c>
      <c r="BQ433" s="1" t="b">
        <v>0</v>
      </c>
      <c r="BR433" s="1" t="b">
        <v>0</v>
      </c>
      <c r="BS433" s="1" t="b">
        <v>0</v>
      </c>
      <c r="BT433" s="1" t="b">
        <v>0</v>
      </c>
      <c r="BU433" s="1" t="s">
        <v>3783</v>
      </c>
      <c r="BV433" s="1" t="s">
        <v>3784</v>
      </c>
    </row>
    <row r="434" spans="1:74" ht="15.75" customHeight="1" x14ac:dyDescent="0.2">
      <c r="A434" s="1">
        <v>2601330</v>
      </c>
      <c r="B434" s="17" t="s">
        <v>3785</v>
      </c>
      <c r="C434" s="1">
        <v>0.4</v>
      </c>
      <c r="D434" s="1">
        <v>0.05</v>
      </c>
      <c r="E434" s="1">
        <v>0</v>
      </c>
      <c r="F434" s="1">
        <v>0</v>
      </c>
      <c r="G434" s="1">
        <v>1.3</v>
      </c>
      <c r="H434" s="1">
        <v>0.11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100</v>
      </c>
      <c r="O434" s="1">
        <v>120</v>
      </c>
      <c r="P434" s="1">
        <v>-1</v>
      </c>
      <c r="Q434" s="1">
        <v>-1</v>
      </c>
      <c r="R434" s="1">
        <v>110</v>
      </c>
      <c r="S434" s="1">
        <v>130</v>
      </c>
      <c r="T434" s="1">
        <v>-1</v>
      </c>
      <c r="U434" s="1">
        <v>-1</v>
      </c>
      <c r="V434" s="1">
        <v>0</v>
      </c>
      <c r="W434" s="1">
        <v>90</v>
      </c>
      <c r="X434" s="1">
        <v>90</v>
      </c>
      <c r="Y434" s="1">
        <v>90</v>
      </c>
      <c r="Z434" s="1">
        <v>90</v>
      </c>
      <c r="AA434" s="1">
        <v>200</v>
      </c>
      <c r="AB434" s="1">
        <v>300</v>
      </c>
      <c r="AC434" s="1">
        <v>100</v>
      </c>
      <c r="AD434" s="1">
        <v>100</v>
      </c>
      <c r="AE434" s="1">
        <v>150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80</v>
      </c>
      <c r="AP434" s="1">
        <v>0</v>
      </c>
      <c r="AQ434" s="1">
        <v>0</v>
      </c>
      <c r="AR434" s="1">
        <v>0</v>
      </c>
      <c r="AS434" s="1">
        <v>0</v>
      </c>
      <c r="AT434" s="1">
        <v>2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3</v>
      </c>
      <c r="BB434" s="1">
        <v>0</v>
      </c>
      <c r="BC434" s="1">
        <v>0</v>
      </c>
      <c r="BD434" s="1">
        <v>4</v>
      </c>
      <c r="BE434" s="1">
        <v>255</v>
      </c>
      <c r="BF434" s="1">
        <v>0</v>
      </c>
      <c r="BG434" s="1">
        <v>255</v>
      </c>
      <c r="BH434" s="1">
        <v>0</v>
      </c>
      <c r="BI434" s="1">
        <v>255</v>
      </c>
      <c r="BJ434" s="1">
        <v>255</v>
      </c>
      <c r="BK434" s="1">
        <v>0</v>
      </c>
      <c r="BL434" s="1">
        <v>0</v>
      </c>
      <c r="BM434" s="1" t="b">
        <v>0</v>
      </c>
      <c r="BN434" s="1" t="b">
        <v>0</v>
      </c>
      <c r="BO434" s="1" t="b">
        <v>0</v>
      </c>
      <c r="BP434" s="1" t="b">
        <v>0</v>
      </c>
      <c r="BQ434" s="1" t="b">
        <v>0</v>
      </c>
      <c r="BR434" s="1" t="b">
        <v>0</v>
      </c>
      <c r="BS434" s="1" t="b">
        <v>0</v>
      </c>
      <c r="BT434" s="1" t="b">
        <v>0</v>
      </c>
      <c r="BU434" s="1" t="s">
        <v>3785</v>
      </c>
      <c r="BV434" s="1" t="s">
        <v>3786</v>
      </c>
    </row>
    <row r="435" spans="1:74" ht="15.75" customHeight="1" x14ac:dyDescent="0.2">
      <c r="A435" s="1">
        <v>2601800</v>
      </c>
      <c r="B435" s="17" t="s">
        <v>3787</v>
      </c>
      <c r="C435" s="1">
        <v>0.4</v>
      </c>
      <c r="D435" s="1">
        <v>0.1</v>
      </c>
      <c r="E435" s="1">
        <v>0</v>
      </c>
      <c r="F435" s="1">
        <v>0</v>
      </c>
      <c r="G435" s="1">
        <v>1.2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100</v>
      </c>
      <c r="O435" s="1">
        <v>120</v>
      </c>
      <c r="P435" s="1">
        <v>-1</v>
      </c>
      <c r="Q435" s="1">
        <v>-1</v>
      </c>
      <c r="R435" s="1">
        <v>110</v>
      </c>
      <c r="S435" s="1">
        <v>130</v>
      </c>
      <c r="T435" s="1">
        <v>-1</v>
      </c>
      <c r="U435" s="1">
        <v>-1</v>
      </c>
      <c r="V435" s="1">
        <v>0</v>
      </c>
      <c r="W435" s="1">
        <v>145</v>
      </c>
      <c r="X435" s="1">
        <v>145</v>
      </c>
      <c r="Y435" s="1">
        <v>145</v>
      </c>
      <c r="Z435" s="1">
        <v>145</v>
      </c>
      <c r="AA435" s="1">
        <v>200</v>
      </c>
      <c r="AB435" s="1">
        <v>9900</v>
      </c>
      <c r="AC435" s="1">
        <v>100</v>
      </c>
      <c r="AD435" s="1">
        <v>100</v>
      </c>
      <c r="AE435" s="1">
        <v>100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80</v>
      </c>
      <c r="AP435" s="1">
        <v>0</v>
      </c>
      <c r="AQ435" s="1">
        <v>0</v>
      </c>
      <c r="AR435" s="1">
        <v>0</v>
      </c>
      <c r="AS435" s="1">
        <v>0</v>
      </c>
      <c r="AT435" s="1">
        <v>2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7</v>
      </c>
      <c r="BB435" s="1">
        <v>0</v>
      </c>
      <c r="BC435" s="1">
        <v>0</v>
      </c>
      <c r="BD435" s="1">
        <v>4</v>
      </c>
      <c r="BE435" s="1">
        <v>1</v>
      </c>
      <c r="BF435" s="1">
        <v>0</v>
      </c>
      <c r="BG435" s="1">
        <v>6</v>
      </c>
      <c r="BH435" s="1">
        <v>0</v>
      </c>
      <c r="BI435" s="1">
        <v>255</v>
      </c>
      <c r="BJ435" s="1">
        <v>255</v>
      </c>
      <c r="BK435" s="1">
        <v>0</v>
      </c>
      <c r="BL435" s="1">
        <v>0</v>
      </c>
      <c r="BM435" s="1" t="b">
        <v>0</v>
      </c>
      <c r="BN435" s="1" t="b">
        <v>0</v>
      </c>
      <c r="BO435" s="1" t="b">
        <v>0</v>
      </c>
      <c r="BP435" s="1" t="b">
        <v>0</v>
      </c>
      <c r="BQ435" s="1" t="b">
        <v>0</v>
      </c>
      <c r="BR435" s="1" t="b">
        <v>0</v>
      </c>
      <c r="BS435" s="1" t="b">
        <v>0</v>
      </c>
      <c r="BT435" s="1" t="b">
        <v>0</v>
      </c>
      <c r="BU435" s="1" t="s">
        <v>3787</v>
      </c>
      <c r="BV435" s="1" t="s">
        <v>3788</v>
      </c>
    </row>
    <row r="436" spans="1:74" ht="15.75" customHeight="1" x14ac:dyDescent="0.2">
      <c r="A436" s="1">
        <v>2602100</v>
      </c>
      <c r="B436" s="17" t="s">
        <v>3789</v>
      </c>
      <c r="C436" s="1">
        <v>0.4</v>
      </c>
      <c r="D436" s="1">
        <v>0.05</v>
      </c>
      <c r="E436" s="1">
        <v>0</v>
      </c>
      <c r="F436" s="1">
        <v>0</v>
      </c>
      <c r="G436" s="1">
        <v>1.3</v>
      </c>
      <c r="H436" s="1">
        <v>0.11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100</v>
      </c>
      <c r="O436" s="1">
        <v>120</v>
      </c>
      <c r="P436" s="1">
        <v>-1</v>
      </c>
      <c r="Q436" s="1">
        <v>-1</v>
      </c>
      <c r="R436" s="1">
        <v>110</v>
      </c>
      <c r="S436" s="1">
        <v>130</v>
      </c>
      <c r="T436" s="1">
        <v>-1</v>
      </c>
      <c r="U436" s="1">
        <v>-1</v>
      </c>
      <c r="V436" s="1">
        <v>0</v>
      </c>
      <c r="W436" s="1">
        <v>130</v>
      </c>
      <c r="X436" s="1">
        <v>130</v>
      </c>
      <c r="Y436" s="1">
        <v>130</v>
      </c>
      <c r="Z436" s="1">
        <v>130</v>
      </c>
      <c r="AA436" s="1">
        <v>100</v>
      </c>
      <c r="AB436" s="1">
        <v>100</v>
      </c>
      <c r="AC436" s="1">
        <v>100</v>
      </c>
      <c r="AD436" s="1">
        <v>100</v>
      </c>
      <c r="AE436" s="1">
        <v>120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80</v>
      </c>
      <c r="AP436" s="1">
        <v>0</v>
      </c>
      <c r="AQ436" s="1">
        <v>0</v>
      </c>
      <c r="AR436" s="1">
        <v>0</v>
      </c>
      <c r="AS436" s="1">
        <v>0</v>
      </c>
      <c r="AT436" s="1">
        <v>2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3</v>
      </c>
      <c r="BB436" s="1">
        <v>0</v>
      </c>
      <c r="BC436" s="1">
        <v>0</v>
      </c>
      <c r="BD436" s="1">
        <v>3</v>
      </c>
      <c r="BE436" s="1">
        <v>255</v>
      </c>
      <c r="BF436" s="1">
        <v>2</v>
      </c>
      <c r="BG436" s="1">
        <v>255</v>
      </c>
      <c r="BH436" s="1">
        <v>0</v>
      </c>
      <c r="BI436" s="1">
        <v>255</v>
      </c>
      <c r="BJ436" s="1">
        <v>255</v>
      </c>
      <c r="BK436" s="1">
        <v>0</v>
      </c>
      <c r="BL436" s="1">
        <v>0</v>
      </c>
      <c r="BM436" s="1" t="b">
        <v>0</v>
      </c>
      <c r="BN436" s="1" t="b">
        <v>0</v>
      </c>
      <c r="BO436" s="1" t="b">
        <v>0</v>
      </c>
      <c r="BP436" s="1" t="b">
        <v>0</v>
      </c>
      <c r="BQ436" s="1" t="b">
        <v>0</v>
      </c>
      <c r="BR436" s="1" t="b">
        <v>0</v>
      </c>
      <c r="BS436" s="1" t="b">
        <v>0</v>
      </c>
      <c r="BT436" s="1" t="b">
        <v>0</v>
      </c>
      <c r="BU436" s="1" t="s">
        <v>3789</v>
      </c>
      <c r="BV436" s="1" t="s">
        <v>3790</v>
      </c>
    </row>
    <row r="437" spans="1:74" ht="15.75" customHeight="1" x14ac:dyDescent="0.2">
      <c r="A437" s="1">
        <v>2602110</v>
      </c>
      <c r="B437" s="17" t="s">
        <v>3791</v>
      </c>
      <c r="C437" s="1">
        <v>0.4</v>
      </c>
      <c r="D437" s="1">
        <v>0.05</v>
      </c>
      <c r="E437" s="1">
        <v>0</v>
      </c>
      <c r="F437" s="1">
        <v>0</v>
      </c>
      <c r="G437" s="1">
        <v>1.3</v>
      </c>
      <c r="H437" s="1">
        <v>0.11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100</v>
      </c>
      <c r="O437" s="1">
        <v>120</v>
      </c>
      <c r="P437" s="1">
        <v>-1</v>
      </c>
      <c r="Q437" s="1">
        <v>-1</v>
      </c>
      <c r="R437" s="1">
        <v>110</v>
      </c>
      <c r="S437" s="1">
        <v>130</v>
      </c>
      <c r="T437" s="1">
        <v>-1</v>
      </c>
      <c r="U437" s="1">
        <v>-1</v>
      </c>
      <c r="V437" s="1">
        <v>0</v>
      </c>
      <c r="W437" s="1">
        <v>130</v>
      </c>
      <c r="X437" s="1">
        <v>130</v>
      </c>
      <c r="Y437" s="1">
        <v>130</v>
      </c>
      <c r="Z437" s="1">
        <v>130</v>
      </c>
      <c r="AA437" s="1">
        <v>100</v>
      </c>
      <c r="AB437" s="1">
        <v>100</v>
      </c>
      <c r="AC437" s="1">
        <v>100</v>
      </c>
      <c r="AD437" s="1">
        <v>100</v>
      </c>
      <c r="AE437" s="1">
        <v>120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80</v>
      </c>
      <c r="AP437" s="1">
        <v>0</v>
      </c>
      <c r="AQ437" s="1">
        <v>0</v>
      </c>
      <c r="AR437" s="1">
        <v>0</v>
      </c>
      <c r="AS437" s="1">
        <v>0</v>
      </c>
      <c r="AT437" s="1">
        <v>2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3</v>
      </c>
      <c r="BB437" s="1">
        <v>0</v>
      </c>
      <c r="BC437" s="1">
        <v>0</v>
      </c>
      <c r="BD437" s="1">
        <v>3</v>
      </c>
      <c r="BE437" s="1">
        <v>255</v>
      </c>
      <c r="BF437" s="1">
        <v>2</v>
      </c>
      <c r="BG437" s="1">
        <v>255</v>
      </c>
      <c r="BH437" s="1">
        <v>0</v>
      </c>
      <c r="BI437" s="1">
        <v>255</v>
      </c>
      <c r="BJ437" s="1">
        <v>255</v>
      </c>
      <c r="BK437" s="1">
        <v>0</v>
      </c>
      <c r="BL437" s="1">
        <v>0</v>
      </c>
      <c r="BM437" s="1" t="b">
        <v>0</v>
      </c>
      <c r="BN437" s="1" t="b">
        <v>0</v>
      </c>
      <c r="BO437" s="1" t="b">
        <v>0</v>
      </c>
      <c r="BP437" s="1" t="b">
        <v>0</v>
      </c>
      <c r="BQ437" s="1" t="b">
        <v>0</v>
      </c>
      <c r="BR437" s="1" t="b">
        <v>0</v>
      </c>
      <c r="BS437" s="1" t="b">
        <v>0</v>
      </c>
      <c r="BT437" s="1" t="b">
        <v>0</v>
      </c>
      <c r="BU437" s="1" t="s">
        <v>3791</v>
      </c>
      <c r="BV437" s="1" t="s">
        <v>3792</v>
      </c>
    </row>
    <row r="438" spans="1:74" ht="15.75" customHeight="1" x14ac:dyDescent="0.2">
      <c r="A438" s="1">
        <v>2602300</v>
      </c>
      <c r="B438" s="17" t="s">
        <v>3793</v>
      </c>
      <c r="C438" s="1">
        <v>0.4</v>
      </c>
      <c r="D438" s="1">
        <v>0.05</v>
      </c>
      <c r="E438" s="1">
        <v>0</v>
      </c>
      <c r="F438" s="1">
        <v>0</v>
      </c>
      <c r="G438" s="1">
        <v>1.3</v>
      </c>
      <c r="H438" s="1">
        <v>0.11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100</v>
      </c>
      <c r="O438" s="1">
        <v>120</v>
      </c>
      <c r="P438" s="1">
        <v>-1</v>
      </c>
      <c r="Q438" s="1">
        <v>-1</v>
      </c>
      <c r="R438" s="1">
        <v>110</v>
      </c>
      <c r="S438" s="1">
        <v>130</v>
      </c>
      <c r="T438" s="1">
        <v>-1</v>
      </c>
      <c r="U438" s="1">
        <v>-1</v>
      </c>
      <c r="V438" s="1">
        <v>0</v>
      </c>
      <c r="W438" s="1">
        <v>150</v>
      </c>
      <c r="X438" s="1">
        <v>150</v>
      </c>
      <c r="Y438" s="1">
        <v>150</v>
      </c>
      <c r="Z438" s="1">
        <v>150</v>
      </c>
      <c r="AA438" s="1">
        <v>200</v>
      </c>
      <c r="AB438" s="1">
        <v>300</v>
      </c>
      <c r="AC438" s="1">
        <v>100</v>
      </c>
      <c r="AD438" s="1">
        <v>100</v>
      </c>
      <c r="AE438" s="1">
        <v>150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80</v>
      </c>
      <c r="AP438" s="1">
        <v>0</v>
      </c>
      <c r="AQ438" s="1">
        <v>0</v>
      </c>
      <c r="AR438" s="1">
        <v>0</v>
      </c>
      <c r="AS438" s="1">
        <v>0</v>
      </c>
      <c r="AT438" s="1">
        <v>2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3</v>
      </c>
      <c r="BB438" s="1">
        <v>0</v>
      </c>
      <c r="BC438" s="1">
        <v>0</v>
      </c>
      <c r="BD438" s="1">
        <v>3</v>
      </c>
      <c r="BE438" s="1">
        <v>255</v>
      </c>
      <c r="BF438" s="1">
        <v>2</v>
      </c>
      <c r="BG438" s="1">
        <v>255</v>
      </c>
      <c r="BH438" s="1">
        <v>0</v>
      </c>
      <c r="BI438" s="1">
        <v>255</v>
      </c>
      <c r="BJ438" s="1">
        <v>255</v>
      </c>
      <c r="BK438" s="1">
        <v>0</v>
      </c>
      <c r="BL438" s="1">
        <v>0</v>
      </c>
      <c r="BM438" s="1" t="b">
        <v>0</v>
      </c>
      <c r="BN438" s="1" t="b">
        <v>0</v>
      </c>
      <c r="BO438" s="1" t="b">
        <v>0</v>
      </c>
      <c r="BP438" s="1" t="b">
        <v>0</v>
      </c>
      <c r="BQ438" s="1" t="b">
        <v>0</v>
      </c>
      <c r="BR438" s="1" t="b">
        <v>0</v>
      </c>
      <c r="BS438" s="1" t="b">
        <v>0</v>
      </c>
      <c r="BT438" s="1" t="b">
        <v>0</v>
      </c>
      <c r="BU438" s="1" t="s">
        <v>3793</v>
      </c>
      <c r="BV438" s="1" t="s">
        <v>3794</v>
      </c>
    </row>
    <row r="439" spans="1:74" ht="15.75" customHeight="1" x14ac:dyDescent="0.2">
      <c r="A439" s="1">
        <v>2602310</v>
      </c>
      <c r="B439" s="17" t="s">
        <v>3795</v>
      </c>
      <c r="C439" s="1">
        <v>0.4</v>
      </c>
      <c r="D439" s="1">
        <v>0.05</v>
      </c>
      <c r="E439" s="1">
        <v>0</v>
      </c>
      <c r="F439" s="1">
        <v>0</v>
      </c>
      <c r="G439" s="1">
        <v>1.3</v>
      </c>
      <c r="H439" s="1">
        <v>0.11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100</v>
      </c>
      <c r="O439" s="1">
        <v>120</v>
      </c>
      <c r="P439" s="1">
        <v>-1</v>
      </c>
      <c r="Q439" s="1">
        <v>-1</v>
      </c>
      <c r="R439" s="1">
        <v>110</v>
      </c>
      <c r="S439" s="1">
        <v>130</v>
      </c>
      <c r="T439" s="1">
        <v>-1</v>
      </c>
      <c r="U439" s="1">
        <v>-1</v>
      </c>
      <c r="V439" s="1">
        <v>0</v>
      </c>
      <c r="W439" s="1">
        <v>150</v>
      </c>
      <c r="X439" s="1">
        <v>150</v>
      </c>
      <c r="Y439" s="1">
        <v>150</v>
      </c>
      <c r="Z439" s="1">
        <v>150</v>
      </c>
      <c r="AA439" s="1">
        <v>200</v>
      </c>
      <c r="AB439" s="1">
        <v>300</v>
      </c>
      <c r="AC439" s="1">
        <v>100</v>
      </c>
      <c r="AD439" s="1">
        <v>100</v>
      </c>
      <c r="AE439" s="1">
        <v>150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80</v>
      </c>
      <c r="AP439" s="1">
        <v>0</v>
      </c>
      <c r="AQ439" s="1">
        <v>0</v>
      </c>
      <c r="AR439" s="1">
        <v>0</v>
      </c>
      <c r="AS439" s="1">
        <v>0</v>
      </c>
      <c r="AT439" s="1">
        <v>2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3</v>
      </c>
      <c r="BB439" s="1">
        <v>0</v>
      </c>
      <c r="BC439" s="1">
        <v>0</v>
      </c>
      <c r="BD439" s="1">
        <v>3</v>
      </c>
      <c r="BE439" s="1">
        <v>255</v>
      </c>
      <c r="BF439" s="1">
        <v>2</v>
      </c>
      <c r="BG439" s="1">
        <v>255</v>
      </c>
      <c r="BH439" s="1">
        <v>0</v>
      </c>
      <c r="BI439" s="1">
        <v>255</v>
      </c>
      <c r="BJ439" s="1">
        <v>255</v>
      </c>
      <c r="BK439" s="1">
        <v>0</v>
      </c>
      <c r="BL439" s="1">
        <v>0</v>
      </c>
      <c r="BM439" s="1" t="b">
        <v>0</v>
      </c>
      <c r="BN439" s="1" t="b">
        <v>0</v>
      </c>
      <c r="BO439" s="1" t="b">
        <v>0</v>
      </c>
      <c r="BP439" s="1" t="b">
        <v>0</v>
      </c>
      <c r="BQ439" s="1" t="b">
        <v>0</v>
      </c>
      <c r="BR439" s="1" t="b">
        <v>0</v>
      </c>
      <c r="BS439" s="1" t="b">
        <v>0</v>
      </c>
      <c r="BT439" s="1" t="b">
        <v>0</v>
      </c>
      <c r="BU439" s="1" t="s">
        <v>3795</v>
      </c>
      <c r="BV439" s="1" t="s">
        <v>3796</v>
      </c>
    </row>
    <row r="440" spans="1:74" ht="15.75" customHeight="1" x14ac:dyDescent="0.2">
      <c r="A440" s="1">
        <v>2603100</v>
      </c>
      <c r="B440" s="17" t="s">
        <v>3797</v>
      </c>
      <c r="C440" s="1">
        <v>0.4</v>
      </c>
      <c r="D440" s="1">
        <v>0.3</v>
      </c>
      <c r="E440" s="1">
        <v>0</v>
      </c>
      <c r="F440" s="1">
        <v>0</v>
      </c>
      <c r="G440" s="1">
        <v>1.3</v>
      </c>
      <c r="H440" s="1">
        <v>0.11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100</v>
      </c>
      <c r="O440" s="1">
        <v>120</v>
      </c>
      <c r="P440" s="1">
        <v>-1</v>
      </c>
      <c r="Q440" s="1">
        <v>-1</v>
      </c>
      <c r="R440" s="1">
        <v>110</v>
      </c>
      <c r="S440" s="1">
        <v>-1</v>
      </c>
      <c r="T440" s="1">
        <v>-1</v>
      </c>
      <c r="U440" s="1">
        <v>-1</v>
      </c>
      <c r="V440" s="1">
        <v>0</v>
      </c>
      <c r="W440" s="1">
        <v>130</v>
      </c>
      <c r="X440" s="1">
        <v>130</v>
      </c>
      <c r="Y440" s="1">
        <v>130</v>
      </c>
      <c r="Z440" s="1">
        <v>130</v>
      </c>
      <c r="AA440" s="1">
        <v>100</v>
      </c>
      <c r="AB440" s="1">
        <v>100</v>
      </c>
      <c r="AC440" s="1">
        <v>100</v>
      </c>
      <c r="AD440" s="1">
        <v>100</v>
      </c>
      <c r="AE440" s="1">
        <v>120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80</v>
      </c>
      <c r="AP440" s="1">
        <v>0</v>
      </c>
      <c r="AQ440" s="1">
        <v>0</v>
      </c>
      <c r="AR440" s="1">
        <v>0</v>
      </c>
      <c r="AS440" s="1">
        <v>0</v>
      </c>
      <c r="AT440" s="1">
        <v>2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6</v>
      </c>
      <c r="BB440" s="1">
        <v>0</v>
      </c>
      <c r="BC440" s="1">
        <v>0</v>
      </c>
      <c r="BD440" s="1">
        <v>4</v>
      </c>
      <c r="BE440" s="1">
        <v>255</v>
      </c>
      <c r="BF440" s="1">
        <v>0</v>
      </c>
      <c r="BG440" s="1">
        <v>255</v>
      </c>
      <c r="BH440" s="1">
        <v>0</v>
      </c>
      <c r="BI440" s="1">
        <v>255</v>
      </c>
      <c r="BJ440" s="1">
        <v>255</v>
      </c>
      <c r="BK440" s="1">
        <v>0</v>
      </c>
      <c r="BL440" s="1">
        <v>0</v>
      </c>
      <c r="BM440" s="1" t="b">
        <v>0</v>
      </c>
      <c r="BN440" s="1" t="b">
        <v>0</v>
      </c>
      <c r="BO440" s="1" t="b">
        <v>0</v>
      </c>
      <c r="BP440" s="1" t="b">
        <v>0</v>
      </c>
      <c r="BQ440" s="1" t="b">
        <v>0</v>
      </c>
      <c r="BR440" s="1" t="b">
        <v>0</v>
      </c>
      <c r="BS440" s="1" t="b">
        <v>0</v>
      </c>
      <c r="BT440" s="1" t="b">
        <v>0</v>
      </c>
      <c r="BU440" s="1" t="s">
        <v>3797</v>
      </c>
      <c r="BV440" s="1" t="s">
        <v>3798</v>
      </c>
    </row>
    <row r="441" spans="1:74" ht="15.75" customHeight="1" x14ac:dyDescent="0.2">
      <c r="A441" s="1">
        <v>2603110</v>
      </c>
      <c r="B441" s="17" t="s">
        <v>3799</v>
      </c>
      <c r="C441" s="1">
        <v>0.4</v>
      </c>
      <c r="D441" s="1">
        <v>0.3</v>
      </c>
      <c r="E441" s="1">
        <v>0</v>
      </c>
      <c r="F441" s="1">
        <v>0</v>
      </c>
      <c r="G441" s="1">
        <v>1.3</v>
      </c>
      <c r="H441" s="1">
        <v>0.11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100</v>
      </c>
      <c r="O441" s="1">
        <v>120</v>
      </c>
      <c r="P441" s="1">
        <v>-1</v>
      </c>
      <c r="Q441" s="1">
        <v>-1</v>
      </c>
      <c r="R441" s="1">
        <v>110</v>
      </c>
      <c r="S441" s="1">
        <v>-1</v>
      </c>
      <c r="T441" s="1">
        <v>-1</v>
      </c>
      <c r="U441" s="1">
        <v>-1</v>
      </c>
      <c r="V441" s="1">
        <v>0</v>
      </c>
      <c r="W441" s="1">
        <v>130</v>
      </c>
      <c r="X441" s="1">
        <v>130</v>
      </c>
      <c r="Y441" s="1">
        <v>130</v>
      </c>
      <c r="Z441" s="1">
        <v>130</v>
      </c>
      <c r="AA441" s="1">
        <v>100</v>
      </c>
      <c r="AB441" s="1">
        <v>100</v>
      </c>
      <c r="AC441" s="1">
        <v>100</v>
      </c>
      <c r="AD441" s="1">
        <v>100</v>
      </c>
      <c r="AE441" s="1">
        <v>120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80</v>
      </c>
      <c r="AP441" s="1">
        <v>0</v>
      </c>
      <c r="AQ441" s="1">
        <v>0</v>
      </c>
      <c r="AR441" s="1">
        <v>0</v>
      </c>
      <c r="AS441" s="1">
        <v>0</v>
      </c>
      <c r="AT441" s="1">
        <v>2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6</v>
      </c>
      <c r="BB441" s="1">
        <v>0</v>
      </c>
      <c r="BC441" s="1">
        <v>0</v>
      </c>
      <c r="BD441" s="1">
        <v>4</v>
      </c>
      <c r="BE441" s="1">
        <v>255</v>
      </c>
      <c r="BF441" s="1">
        <v>0</v>
      </c>
      <c r="BG441" s="1">
        <v>255</v>
      </c>
      <c r="BH441" s="1">
        <v>0</v>
      </c>
      <c r="BI441" s="1">
        <v>255</v>
      </c>
      <c r="BJ441" s="1">
        <v>255</v>
      </c>
      <c r="BK441" s="1">
        <v>0</v>
      </c>
      <c r="BL441" s="1">
        <v>0</v>
      </c>
      <c r="BM441" s="1" t="b">
        <v>0</v>
      </c>
      <c r="BN441" s="1" t="b">
        <v>0</v>
      </c>
      <c r="BO441" s="1" t="b">
        <v>0</v>
      </c>
      <c r="BP441" s="1" t="b">
        <v>0</v>
      </c>
      <c r="BQ441" s="1" t="b">
        <v>0</v>
      </c>
      <c r="BR441" s="1" t="b">
        <v>0</v>
      </c>
      <c r="BS441" s="1" t="b">
        <v>0</v>
      </c>
      <c r="BT441" s="1" t="b">
        <v>0</v>
      </c>
      <c r="BU441" s="1" t="s">
        <v>3799</v>
      </c>
      <c r="BV441" s="1" t="s">
        <v>3800</v>
      </c>
    </row>
    <row r="442" spans="1:74" ht="15.75" customHeight="1" x14ac:dyDescent="0.2">
      <c r="A442" s="1">
        <v>2603300</v>
      </c>
      <c r="B442" s="17" t="s">
        <v>3801</v>
      </c>
      <c r="C442" s="1">
        <v>0.4</v>
      </c>
      <c r="D442" s="1">
        <v>0.4</v>
      </c>
      <c r="E442" s="1">
        <v>0</v>
      </c>
      <c r="F442" s="1">
        <v>0</v>
      </c>
      <c r="G442" s="1">
        <v>1.3</v>
      </c>
      <c r="H442" s="1">
        <v>0.11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100</v>
      </c>
      <c r="O442" s="1">
        <v>120</v>
      </c>
      <c r="P442" s="1">
        <v>-1</v>
      </c>
      <c r="Q442" s="1">
        <v>-1</v>
      </c>
      <c r="R442" s="1">
        <v>110</v>
      </c>
      <c r="S442" s="1">
        <v>-1</v>
      </c>
      <c r="T442" s="1">
        <v>-1</v>
      </c>
      <c r="U442" s="1">
        <v>-1</v>
      </c>
      <c r="V442" s="1">
        <v>0</v>
      </c>
      <c r="W442" s="1">
        <v>150</v>
      </c>
      <c r="X442" s="1">
        <v>150</v>
      </c>
      <c r="Y442" s="1">
        <v>150</v>
      </c>
      <c r="Z442" s="1">
        <v>150</v>
      </c>
      <c r="AA442" s="1">
        <v>200</v>
      </c>
      <c r="AB442" s="1">
        <v>300</v>
      </c>
      <c r="AC442" s="1">
        <v>100</v>
      </c>
      <c r="AD442" s="1">
        <v>100</v>
      </c>
      <c r="AE442" s="1">
        <v>150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80</v>
      </c>
      <c r="AP442" s="1">
        <v>0</v>
      </c>
      <c r="AQ442" s="1">
        <v>0</v>
      </c>
      <c r="AR442" s="1">
        <v>0</v>
      </c>
      <c r="AS442" s="1">
        <v>0</v>
      </c>
      <c r="AT442" s="1">
        <v>2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6</v>
      </c>
      <c r="BB442" s="1">
        <v>0</v>
      </c>
      <c r="BC442" s="1">
        <v>0</v>
      </c>
      <c r="BD442" s="1">
        <v>4</v>
      </c>
      <c r="BE442" s="1">
        <v>255</v>
      </c>
      <c r="BF442" s="1">
        <v>0</v>
      </c>
      <c r="BG442" s="1">
        <v>255</v>
      </c>
      <c r="BH442" s="1">
        <v>0</v>
      </c>
      <c r="BI442" s="1">
        <v>255</v>
      </c>
      <c r="BJ442" s="1">
        <v>255</v>
      </c>
      <c r="BK442" s="1">
        <v>0</v>
      </c>
      <c r="BL442" s="1">
        <v>0</v>
      </c>
      <c r="BM442" s="1" t="b">
        <v>0</v>
      </c>
      <c r="BN442" s="1" t="b">
        <v>0</v>
      </c>
      <c r="BO442" s="1" t="b">
        <v>0</v>
      </c>
      <c r="BP442" s="1" t="b">
        <v>0</v>
      </c>
      <c r="BQ442" s="1" t="b">
        <v>0</v>
      </c>
      <c r="BR442" s="1" t="b">
        <v>0</v>
      </c>
      <c r="BS442" s="1" t="b">
        <v>0</v>
      </c>
      <c r="BT442" s="1" t="b">
        <v>0</v>
      </c>
      <c r="BU442" s="1" t="s">
        <v>3801</v>
      </c>
      <c r="BV442" s="1" t="s">
        <v>3802</v>
      </c>
    </row>
    <row r="443" spans="1:74" ht="15.75" customHeight="1" x14ac:dyDescent="0.2">
      <c r="A443" s="1">
        <v>2603310</v>
      </c>
      <c r="B443" s="17" t="s">
        <v>3803</v>
      </c>
      <c r="C443" s="1">
        <v>0.4</v>
      </c>
      <c r="D443" s="1">
        <v>0.4</v>
      </c>
      <c r="E443" s="1">
        <v>0</v>
      </c>
      <c r="F443" s="1">
        <v>0</v>
      </c>
      <c r="G443" s="1">
        <v>1.3</v>
      </c>
      <c r="H443" s="1">
        <v>0.11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100</v>
      </c>
      <c r="O443" s="1">
        <v>120</v>
      </c>
      <c r="P443" s="1">
        <v>-1</v>
      </c>
      <c r="Q443" s="1">
        <v>-1</v>
      </c>
      <c r="R443" s="1">
        <v>110</v>
      </c>
      <c r="S443" s="1">
        <v>-1</v>
      </c>
      <c r="T443" s="1">
        <v>-1</v>
      </c>
      <c r="U443" s="1">
        <v>-1</v>
      </c>
      <c r="V443" s="1">
        <v>0</v>
      </c>
      <c r="W443" s="1">
        <v>150</v>
      </c>
      <c r="X443" s="1">
        <v>150</v>
      </c>
      <c r="Y443" s="1">
        <v>150</v>
      </c>
      <c r="Z443" s="1">
        <v>150</v>
      </c>
      <c r="AA443" s="1">
        <v>200</v>
      </c>
      <c r="AB443" s="1">
        <v>300</v>
      </c>
      <c r="AC443" s="1">
        <v>100</v>
      </c>
      <c r="AD443" s="1">
        <v>100</v>
      </c>
      <c r="AE443" s="1">
        <v>150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80</v>
      </c>
      <c r="AP443" s="1">
        <v>0</v>
      </c>
      <c r="AQ443" s="1">
        <v>0</v>
      </c>
      <c r="AR443" s="1">
        <v>0</v>
      </c>
      <c r="AS443" s="1">
        <v>0</v>
      </c>
      <c r="AT443" s="1">
        <v>2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6</v>
      </c>
      <c r="BB443" s="1">
        <v>0</v>
      </c>
      <c r="BC443" s="1">
        <v>0</v>
      </c>
      <c r="BD443" s="1">
        <v>4</v>
      </c>
      <c r="BE443" s="1">
        <v>255</v>
      </c>
      <c r="BF443" s="1">
        <v>0</v>
      </c>
      <c r="BG443" s="1">
        <v>255</v>
      </c>
      <c r="BH443" s="1">
        <v>0</v>
      </c>
      <c r="BI443" s="1">
        <v>255</v>
      </c>
      <c r="BJ443" s="1">
        <v>255</v>
      </c>
      <c r="BK443" s="1">
        <v>0</v>
      </c>
      <c r="BL443" s="1">
        <v>0</v>
      </c>
      <c r="BM443" s="1" t="b">
        <v>0</v>
      </c>
      <c r="BN443" s="1" t="b">
        <v>0</v>
      </c>
      <c r="BO443" s="1" t="b">
        <v>0</v>
      </c>
      <c r="BP443" s="1" t="b">
        <v>0</v>
      </c>
      <c r="BQ443" s="1" t="b">
        <v>0</v>
      </c>
      <c r="BR443" s="1" t="b">
        <v>0</v>
      </c>
      <c r="BS443" s="1" t="b">
        <v>0</v>
      </c>
      <c r="BT443" s="1" t="b">
        <v>0</v>
      </c>
      <c r="BU443" s="1" t="s">
        <v>3803</v>
      </c>
      <c r="BV443" s="1" t="s">
        <v>3804</v>
      </c>
    </row>
    <row r="444" spans="1:74" ht="15.75" customHeight="1" x14ac:dyDescent="0.2">
      <c r="A444" s="1">
        <v>2604100</v>
      </c>
      <c r="B444" s="17" t="s">
        <v>3805</v>
      </c>
      <c r="C444" s="1">
        <v>0.4</v>
      </c>
      <c r="D444" s="1">
        <v>0.3</v>
      </c>
      <c r="E444" s="1">
        <v>0</v>
      </c>
      <c r="F444" s="1">
        <v>0</v>
      </c>
      <c r="G444" s="1">
        <v>1.2</v>
      </c>
      <c r="H444" s="1">
        <v>0.11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100</v>
      </c>
      <c r="O444" s="1">
        <v>120</v>
      </c>
      <c r="P444" s="1">
        <v>-1</v>
      </c>
      <c r="Q444" s="1">
        <v>-1</v>
      </c>
      <c r="R444" s="1">
        <v>110</v>
      </c>
      <c r="S444" s="1">
        <v>-1</v>
      </c>
      <c r="T444" s="1">
        <v>-1</v>
      </c>
      <c r="U444" s="1">
        <v>-1</v>
      </c>
      <c r="V444" s="1">
        <v>0</v>
      </c>
      <c r="W444" s="1">
        <v>130</v>
      </c>
      <c r="X444" s="1">
        <v>130</v>
      </c>
      <c r="Y444" s="1">
        <v>130</v>
      </c>
      <c r="Z444" s="1">
        <v>130</v>
      </c>
      <c r="AA444" s="1">
        <v>100</v>
      </c>
      <c r="AB444" s="1">
        <v>100</v>
      </c>
      <c r="AC444" s="1">
        <v>100</v>
      </c>
      <c r="AD444" s="1">
        <v>100</v>
      </c>
      <c r="AE444" s="1">
        <v>120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80</v>
      </c>
      <c r="AP444" s="1">
        <v>0</v>
      </c>
      <c r="AQ444" s="1">
        <v>0</v>
      </c>
      <c r="AR444" s="1">
        <v>0</v>
      </c>
      <c r="AS444" s="1">
        <v>0</v>
      </c>
      <c r="AT444" s="1">
        <v>2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9</v>
      </c>
      <c r="BB444" s="1">
        <v>0</v>
      </c>
      <c r="BC444" s="1">
        <v>0</v>
      </c>
      <c r="BD444" s="1">
        <v>3</v>
      </c>
      <c r="BE444" s="1">
        <v>255</v>
      </c>
      <c r="BF444" s="1">
        <v>2</v>
      </c>
      <c r="BG444" s="1">
        <v>255</v>
      </c>
      <c r="BH444" s="1">
        <v>0</v>
      </c>
      <c r="BI444" s="1">
        <v>255</v>
      </c>
      <c r="BJ444" s="1">
        <v>255</v>
      </c>
      <c r="BK444" s="1">
        <v>0</v>
      </c>
      <c r="BL444" s="1">
        <v>0</v>
      </c>
      <c r="BM444" s="1" t="b">
        <v>0</v>
      </c>
      <c r="BN444" s="1" t="b">
        <v>0</v>
      </c>
      <c r="BO444" s="1" t="b">
        <v>0</v>
      </c>
      <c r="BP444" s="1" t="b">
        <v>0</v>
      </c>
      <c r="BQ444" s="1" t="b">
        <v>0</v>
      </c>
      <c r="BR444" s="1" t="b">
        <v>0</v>
      </c>
      <c r="BS444" s="1" t="b">
        <v>0</v>
      </c>
      <c r="BT444" s="1" t="b">
        <v>0</v>
      </c>
      <c r="BU444" s="1" t="s">
        <v>3805</v>
      </c>
      <c r="BV444" s="1" t="s">
        <v>3806</v>
      </c>
    </row>
    <row r="445" spans="1:74" ht="15.75" customHeight="1" x14ac:dyDescent="0.2">
      <c r="A445" s="1">
        <v>2604110</v>
      </c>
      <c r="B445" s="17" t="s">
        <v>3807</v>
      </c>
      <c r="C445" s="1">
        <v>0.4</v>
      </c>
      <c r="D445" s="1">
        <v>0.3</v>
      </c>
      <c r="E445" s="1">
        <v>0</v>
      </c>
      <c r="F445" s="1">
        <v>0</v>
      </c>
      <c r="G445" s="1">
        <v>1.2</v>
      </c>
      <c r="H445" s="1">
        <v>0.11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100</v>
      </c>
      <c r="O445" s="1">
        <v>120</v>
      </c>
      <c r="P445" s="1">
        <v>-1</v>
      </c>
      <c r="Q445" s="1">
        <v>-1</v>
      </c>
      <c r="R445" s="1">
        <v>110</v>
      </c>
      <c r="S445" s="1">
        <v>-1</v>
      </c>
      <c r="T445" s="1">
        <v>-1</v>
      </c>
      <c r="U445" s="1">
        <v>-1</v>
      </c>
      <c r="V445" s="1">
        <v>0</v>
      </c>
      <c r="W445" s="1">
        <v>130</v>
      </c>
      <c r="X445" s="1">
        <v>130</v>
      </c>
      <c r="Y445" s="1">
        <v>130</v>
      </c>
      <c r="Z445" s="1">
        <v>130</v>
      </c>
      <c r="AA445" s="1">
        <v>100</v>
      </c>
      <c r="AB445" s="1">
        <v>100</v>
      </c>
      <c r="AC445" s="1">
        <v>100</v>
      </c>
      <c r="AD445" s="1">
        <v>100</v>
      </c>
      <c r="AE445" s="1">
        <v>120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80</v>
      </c>
      <c r="AP445" s="1">
        <v>0</v>
      </c>
      <c r="AQ445" s="1">
        <v>0</v>
      </c>
      <c r="AR445" s="1">
        <v>0</v>
      </c>
      <c r="AS445" s="1">
        <v>0</v>
      </c>
      <c r="AT445" s="1">
        <v>2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9</v>
      </c>
      <c r="BB445" s="1">
        <v>0</v>
      </c>
      <c r="BC445" s="1">
        <v>0</v>
      </c>
      <c r="BD445" s="1">
        <v>3</v>
      </c>
      <c r="BE445" s="1">
        <v>255</v>
      </c>
      <c r="BF445" s="1">
        <v>2</v>
      </c>
      <c r="BG445" s="1">
        <v>255</v>
      </c>
      <c r="BH445" s="1">
        <v>0</v>
      </c>
      <c r="BI445" s="1">
        <v>255</v>
      </c>
      <c r="BJ445" s="1">
        <v>255</v>
      </c>
      <c r="BK445" s="1">
        <v>0</v>
      </c>
      <c r="BL445" s="1">
        <v>0</v>
      </c>
      <c r="BM445" s="1" t="b">
        <v>0</v>
      </c>
      <c r="BN445" s="1" t="b">
        <v>0</v>
      </c>
      <c r="BO445" s="1" t="b">
        <v>0</v>
      </c>
      <c r="BP445" s="1" t="b">
        <v>0</v>
      </c>
      <c r="BQ445" s="1" t="b">
        <v>0</v>
      </c>
      <c r="BR445" s="1" t="b">
        <v>0</v>
      </c>
      <c r="BS445" s="1" t="b">
        <v>0</v>
      </c>
      <c r="BT445" s="1" t="b">
        <v>0</v>
      </c>
      <c r="BU445" s="1" t="s">
        <v>3807</v>
      </c>
      <c r="BV445" s="1" t="s">
        <v>3808</v>
      </c>
    </row>
    <row r="446" spans="1:74" ht="15.75" customHeight="1" x14ac:dyDescent="0.2">
      <c r="A446" s="1">
        <v>2604300</v>
      </c>
      <c r="B446" s="17" t="s">
        <v>3809</v>
      </c>
      <c r="C446" s="1">
        <v>0.4</v>
      </c>
      <c r="D446" s="1">
        <v>0.3</v>
      </c>
      <c r="E446" s="1">
        <v>0</v>
      </c>
      <c r="F446" s="1">
        <v>0</v>
      </c>
      <c r="G446" s="1">
        <v>1.2</v>
      </c>
      <c r="H446" s="1">
        <v>0.11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100</v>
      </c>
      <c r="O446" s="1">
        <v>120</v>
      </c>
      <c r="P446" s="1">
        <v>-1</v>
      </c>
      <c r="Q446" s="1">
        <v>-1</v>
      </c>
      <c r="R446" s="1">
        <v>110</v>
      </c>
      <c r="S446" s="1">
        <v>-1</v>
      </c>
      <c r="T446" s="1">
        <v>-1</v>
      </c>
      <c r="U446" s="1">
        <v>-1</v>
      </c>
      <c r="V446" s="1">
        <v>0</v>
      </c>
      <c r="W446" s="1">
        <v>150</v>
      </c>
      <c r="X446" s="1">
        <v>150</v>
      </c>
      <c r="Y446" s="1">
        <v>150</v>
      </c>
      <c r="Z446" s="1">
        <v>150</v>
      </c>
      <c r="AA446" s="1">
        <v>200</v>
      </c>
      <c r="AB446" s="1">
        <v>300</v>
      </c>
      <c r="AC446" s="1">
        <v>100</v>
      </c>
      <c r="AD446" s="1">
        <v>100</v>
      </c>
      <c r="AE446" s="1">
        <v>150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80</v>
      </c>
      <c r="AP446" s="1">
        <v>0</v>
      </c>
      <c r="AQ446" s="1">
        <v>0</v>
      </c>
      <c r="AR446" s="1">
        <v>0</v>
      </c>
      <c r="AS446" s="1">
        <v>0</v>
      </c>
      <c r="AT446" s="1">
        <v>2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9</v>
      </c>
      <c r="BB446" s="1">
        <v>0</v>
      </c>
      <c r="BC446" s="1">
        <v>0</v>
      </c>
      <c r="BD446" s="1">
        <v>4</v>
      </c>
      <c r="BE446" s="1">
        <v>255</v>
      </c>
      <c r="BF446" s="1">
        <v>0</v>
      </c>
      <c r="BG446" s="1">
        <v>255</v>
      </c>
      <c r="BH446" s="1">
        <v>0</v>
      </c>
      <c r="BI446" s="1">
        <v>255</v>
      </c>
      <c r="BJ446" s="1">
        <v>255</v>
      </c>
      <c r="BK446" s="1">
        <v>0</v>
      </c>
      <c r="BL446" s="1">
        <v>0</v>
      </c>
      <c r="BM446" s="1" t="b">
        <v>0</v>
      </c>
      <c r="BN446" s="1" t="b">
        <v>0</v>
      </c>
      <c r="BO446" s="1" t="b">
        <v>0</v>
      </c>
      <c r="BP446" s="1" t="b">
        <v>0</v>
      </c>
      <c r="BQ446" s="1" t="b">
        <v>0</v>
      </c>
      <c r="BR446" s="1" t="b">
        <v>0</v>
      </c>
      <c r="BS446" s="1" t="b">
        <v>0</v>
      </c>
      <c r="BT446" s="1" t="b">
        <v>0</v>
      </c>
      <c r="BU446" s="1" t="s">
        <v>3809</v>
      </c>
      <c r="BV446" s="1" t="s">
        <v>3810</v>
      </c>
    </row>
    <row r="447" spans="1:74" ht="15.75" customHeight="1" x14ac:dyDescent="0.2">
      <c r="A447" s="1">
        <v>2604310</v>
      </c>
      <c r="B447" s="17" t="s">
        <v>3811</v>
      </c>
      <c r="C447" s="1">
        <v>0.4</v>
      </c>
      <c r="D447" s="1">
        <v>0.3</v>
      </c>
      <c r="E447" s="1">
        <v>0</v>
      </c>
      <c r="F447" s="1">
        <v>0</v>
      </c>
      <c r="G447" s="1">
        <v>1.2</v>
      </c>
      <c r="H447" s="1">
        <v>0.11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100</v>
      </c>
      <c r="O447" s="1">
        <v>120</v>
      </c>
      <c r="P447" s="1">
        <v>-1</v>
      </c>
      <c r="Q447" s="1">
        <v>-1</v>
      </c>
      <c r="R447" s="1">
        <v>110</v>
      </c>
      <c r="S447" s="1">
        <v>-1</v>
      </c>
      <c r="T447" s="1">
        <v>-1</v>
      </c>
      <c r="U447" s="1">
        <v>-1</v>
      </c>
      <c r="V447" s="1">
        <v>0</v>
      </c>
      <c r="W447" s="1">
        <v>150</v>
      </c>
      <c r="X447" s="1">
        <v>150</v>
      </c>
      <c r="Y447" s="1">
        <v>150</v>
      </c>
      <c r="Z447" s="1">
        <v>150</v>
      </c>
      <c r="AA447" s="1">
        <v>200</v>
      </c>
      <c r="AB447" s="1">
        <v>300</v>
      </c>
      <c r="AC447" s="1">
        <v>100</v>
      </c>
      <c r="AD447" s="1">
        <v>100</v>
      </c>
      <c r="AE447" s="1">
        <v>150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80</v>
      </c>
      <c r="AP447" s="1">
        <v>0</v>
      </c>
      <c r="AQ447" s="1">
        <v>0</v>
      </c>
      <c r="AR447" s="1">
        <v>0</v>
      </c>
      <c r="AS447" s="1">
        <v>0</v>
      </c>
      <c r="AT447" s="1">
        <v>2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9</v>
      </c>
      <c r="BB447" s="1">
        <v>0</v>
      </c>
      <c r="BC447" s="1">
        <v>0</v>
      </c>
      <c r="BD447" s="1">
        <v>4</v>
      </c>
      <c r="BE447" s="1">
        <v>255</v>
      </c>
      <c r="BF447" s="1">
        <v>0</v>
      </c>
      <c r="BG447" s="1">
        <v>255</v>
      </c>
      <c r="BH447" s="1">
        <v>0</v>
      </c>
      <c r="BI447" s="1">
        <v>255</v>
      </c>
      <c r="BJ447" s="1">
        <v>255</v>
      </c>
      <c r="BK447" s="1">
        <v>0</v>
      </c>
      <c r="BL447" s="1">
        <v>0</v>
      </c>
      <c r="BM447" s="1" t="b">
        <v>0</v>
      </c>
      <c r="BN447" s="1" t="b">
        <v>0</v>
      </c>
      <c r="BO447" s="1" t="b">
        <v>0</v>
      </c>
      <c r="BP447" s="1" t="b">
        <v>0</v>
      </c>
      <c r="BQ447" s="1" t="b">
        <v>0</v>
      </c>
      <c r="BR447" s="1" t="b">
        <v>0</v>
      </c>
      <c r="BS447" s="1" t="b">
        <v>0</v>
      </c>
      <c r="BT447" s="1" t="b">
        <v>0</v>
      </c>
      <c r="BU447" s="1" t="s">
        <v>3811</v>
      </c>
      <c r="BV447" s="1" t="s">
        <v>3812</v>
      </c>
    </row>
    <row r="448" spans="1:74" ht="15.75" customHeight="1" x14ac:dyDescent="0.2">
      <c r="A448" s="1">
        <v>2700000</v>
      </c>
      <c r="B448" s="17" t="s">
        <v>3813</v>
      </c>
      <c r="C448" s="1">
        <v>0.25</v>
      </c>
      <c r="D448" s="1">
        <v>0.15</v>
      </c>
      <c r="E448" s="1">
        <v>0</v>
      </c>
      <c r="F448" s="1">
        <v>0</v>
      </c>
      <c r="G448" s="1">
        <v>0.68</v>
      </c>
      <c r="H448" s="1">
        <v>0.08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100</v>
      </c>
      <c r="O448" s="1">
        <v>120</v>
      </c>
      <c r="P448" s="1">
        <v>-1</v>
      </c>
      <c r="Q448" s="1">
        <v>-1</v>
      </c>
      <c r="R448" s="1">
        <v>110</v>
      </c>
      <c r="S448" s="1">
        <v>-1</v>
      </c>
      <c r="T448" s="1">
        <v>-1</v>
      </c>
      <c r="U448" s="1">
        <v>-1</v>
      </c>
      <c r="V448" s="1">
        <v>0</v>
      </c>
      <c r="W448" s="1">
        <v>100</v>
      </c>
      <c r="X448" s="1">
        <v>100</v>
      </c>
      <c r="Y448" s="1">
        <v>100</v>
      </c>
      <c r="Z448" s="1">
        <v>100</v>
      </c>
      <c r="AA448" s="1">
        <v>100</v>
      </c>
      <c r="AB448" s="1">
        <v>100</v>
      </c>
      <c r="AC448" s="1">
        <v>100</v>
      </c>
      <c r="AD448" s="1">
        <v>100</v>
      </c>
      <c r="AE448" s="1">
        <v>100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20</v>
      </c>
      <c r="AP448" s="1">
        <v>0</v>
      </c>
      <c r="AQ448" s="1">
        <v>0</v>
      </c>
      <c r="AR448" s="1">
        <v>0</v>
      </c>
      <c r="AS448" s="1">
        <v>0</v>
      </c>
      <c r="AT448" s="1">
        <v>2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1</v>
      </c>
      <c r="BB448" s="1">
        <v>0</v>
      </c>
      <c r="BC448" s="1">
        <v>0</v>
      </c>
      <c r="BD448" s="1">
        <v>3</v>
      </c>
      <c r="BE448" s="1">
        <v>255</v>
      </c>
      <c r="BF448" s="1">
        <v>2</v>
      </c>
      <c r="BG448" s="1">
        <v>255</v>
      </c>
      <c r="BH448" s="1">
        <v>0</v>
      </c>
      <c r="BI448" s="1">
        <v>255</v>
      </c>
      <c r="BJ448" s="1">
        <v>255</v>
      </c>
      <c r="BK448" s="1">
        <v>0</v>
      </c>
      <c r="BL448" s="1">
        <v>0</v>
      </c>
      <c r="BM448" s="1" t="b">
        <v>0</v>
      </c>
      <c r="BN448" s="1" t="b">
        <v>0</v>
      </c>
      <c r="BO448" s="1" t="b">
        <v>0</v>
      </c>
      <c r="BP448" s="1" t="b">
        <v>0</v>
      </c>
      <c r="BQ448" s="1" t="b">
        <v>0</v>
      </c>
      <c r="BR448" s="1" t="b">
        <v>0</v>
      </c>
      <c r="BS448" s="1" t="b">
        <v>0</v>
      </c>
      <c r="BT448" s="1" t="b">
        <v>0</v>
      </c>
      <c r="BU448" s="1" t="s">
        <v>3813</v>
      </c>
      <c r="BV448" s="1" t="s">
        <v>3814</v>
      </c>
    </row>
    <row r="449" spans="1:74" ht="15.75" customHeight="1" x14ac:dyDescent="0.2">
      <c r="A449" s="1">
        <v>2700010</v>
      </c>
      <c r="B449" s="17" t="s">
        <v>3815</v>
      </c>
      <c r="C449" s="1">
        <v>0.25</v>
      </c>
      <c r="D449" s="1">
        <v>0.15</v>
      </c>
      <c r="E449" s="1">
        <v>0</v>
      </c>
      <c r="F449" s="1">
        <v>0</v>
      </c>
      <c r="G449" s="1">
        <v>0.68</v>
      </c>
      <c r="H449" s="1">
        <v>0.08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100</v>
      </c>
      <c r="O449" s="1">
        <v>120</v>
      </c>
      <c r="P449" s="1">
        <v>-1</v>
      </c>
      <c r="Q449" s="1">
        <v>-1</v>
      </c>
      <c r="R449" s="1">
        <v>110</v>
      </c>
      <c r="S449" s="1">
        <v>-1</v>
      </c>
      <c r="T449" s="1">
        <v>-1</v>
      </c>
      <c r="U449" s="1">
        <v>-1</v>
      </c>
      <c r="V449" s="1">
        <v>0</v>
      </c>
      <c r="W449" s="1">
        <v>100</v>
      </c>
      <c r="X449" s="1">
        <v>100</v>
      </c>
      <c r="Y449" s="1">
        <v>100</v>
      </c>
      <c r="Z449" s="1">
        <v>100</v>
      </c>
      <c r="AA449" s="1">
        <v>100</v>
      </c>
      <c r="AB449" s="1">
        <v>100</v>
      </c>
      <c r="AC449" s="1">
        <v>100</v>
      </c>
      <c r="AD449" s="1">
        <v>100</v>
      </c>
      <c r="AE449" s="1">
        <v>100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20</v>
      </c>
      <c r="AP449" s="1">
        <v>0</v>
      </c>
      <c r="AQ449" s="1">
        <v>0</v>
      </c>
      <c r="AR449" s="1">
        <v>0</v>
      </c>
      <c r="AS449" s="1">
        <v>0</v>
      </c>
      <c r="AT449" s="1">
        <v>2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1</v>
      </c>
      <c r="BB449" s="1">
        <v>0</v>
      </c>
      <c r="BC449" s="1">
        <v>0</v>
      </c>
      <c r="BD449" s="1">
        <v>3</v>
      </c>
      <c r="BE449" s="1">
        <v>255</v>
      </c>
      <c r="BF449" s="1">
        <v>2</v>
      </c>
      <c r="BG449" s="1">
        <v>255</v>
      </c>
      <c r="BH449" s="1">
        <v>0</v>
      </c>
      <c r="BI449" s="1">
        <v>255</v>
      </c>
      <c r="BJ449" s="1">
        <v>255</v>
      </c>
      <c r="BK449" s="1">
        <v>0</v>
      </c>
      <c r="BL449" s="1">
        <v>0</v>
      </c>
      <c r="BM449" s="1" t="b">
        <v>0</v>
      </c>
      <c r="BN449" s="1" t="b">
        <v>0</v>
      </c>
      <c r="BO449" s="1" t="b">
        <v>0</v>
      </c>
      <c r="BP449" s="1" t="b">
        <v>0</v>
      </c>
      <c r="BQ449" s="1" t="b">
        <v>0</v>
      </c>
      <c r="BR449" s="1" t="b">
        <v>0</v>
      </c>
      <c r="BS449" s="1" t="b">
        <v>0</v>
      </c>
      <c r="BT449" s="1" t="b">
        <v>0</v>
      </c>
      <c r="BU449" s="1" t="s">
        <v>3815</v>
      </c>
      <c r="BV449" s="1" t="s">
        <v>3816</v>
      </c>
    </row>
    <row r="450" spans="1:74" ht="15.75" customHeight="1" x14ac:dyDescent="0.2">
      <c r="A450" s="1">
        <v>2700020</v>
      </c>
      <c r="B450" s="17" t="s">
        <v>3817</v>
      </c>
      <c r="C450" s="1">
        <v>0.25</v>
      </c>
      <c r="D450" s="1">
        <v>0.15</v>
      </c>
      <c r="E450" s="1">
        <v>0</v>
      </c>
      <c r="F450" s="1">
        <v>0</v>
      </c>
      <c r="G450" s="1">
        <v>0.68</v>
      </c>
      <c r="H450" s="1">
        <v>0.08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100</v>
      </c>
      <c r="O450" s="1">
        <v>120</v>
      </c>
      <c r="P450" s="1">
        <v>-1</v>
      </c>
      <c r="Q450" s="1">
        <v>-1</v>
      </c>
      <c r="R450" s="1">
        <v>110</v>
      </c>
      <c r="S450" s="1">
        <v>-1</v>
      </c>
      <c r="T450" s="1">
        <v>-1</v>
      </c>
      <c r="U450" s="1">
        <v>-1</v>
      </c>
      <c r="V450" s="1">
        <v>0</v>
      </c>
      <c r="W450" s="1">
        <v>100</v>
      </c>
      <c r="X450" s="1">
        <v>100</v>
      </c>
      <c r="Y450" s="1">
        <v>100</v>
      </c>
      <c r="Z450" s="1">
        <v>100</v>
      </c>
      <c r="AA450" s="1">
        <v>100</v>
      </c>
      <c r="AB450" s="1">
        <v>100</v>
      </c>
      <c r="AC450" s="1">
        <v>100</v>
      </c>
      <c r="AD450" s="1">
        <v>100</v>
      </c>
      <c r="AE450" s="1">
        <v>100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20</v>
      </c>
      <c r="AP450" s="1">
        <v>0</v>
      </c>
      <c r="AQ450" s="1">
        <v>0</v>
      </c>
      <c r="AR450" s="1">
        <v>0</v>
      </c>
      <c r="AS450" s="1">
        <v>0</v>
      </c>
      <c r="AT450" s="1">
        <v>2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1</v>
      </c>
      <c r="BB450" s="1">
        <v>0</v>
      </c>
      <c r="BC450" s="1">
        <v>0</v>
      </c>
      <c r="BD450" s="1">
        <v>3</v>
      </c>
      <c r="BE450" s="1">
        <v>255</v>
      </c>
      <c r="BF450" s="1">
        <v>2</v>
      </c>
      <c r="BG450" s="1">
        <v>255</v>
      </c>
      <c r="BH450" s="1">
        <v>0</v>
      </c>
      <c r="BI450" s="1">
        <v>255</v>
      </c>
      <c r="BJ450" s="1">
        <v>255</v>
      </c>
      <c r="BK450" s="1">
        <v>0</v>
      </c>
      <c r="BL450" s="1">
        <v>0</v>
      </c>
      <c r="BM450" s="1" t="b">
        <v>0</v>
      </c>
      <c r="BN450" s="1" t="b">
        <v>0</v>
      </c>
      <c r="BO450" s="1" t="b">
        <v>0</v>
      </c>
      <c r="BP450" s="1" t="b">
        <v>0</v>
      </c>
      <c r="BQ450" s="1" t="b">
        <v>0</v>
      </c>
      <c r="BR450" s="1" t="b">
        <v>0</v>
      </c>
      <c r="BS450" s="1" t="b">
        <v>0</v>
      </c>
      <c r="BT450" s="1" t="b">
        <v>0</v>
      </c>
      <c r="BU450" s="1" t="s">
        <v>3817</v>
      </c>
      <c r="BV450" s="1" t="s">
        <v>3818</v>
      </c>
    </row>
    <row r="451" spans="1:74" ht="15.75" customHeight="1" x14ac:dyDescent="0.2">
      <c r="A451" s="1">
        <v>2700030</v>
      </c>
      <c r="B451" s="17" t="s">
        <v>3819</v>
      </c>
      <c r="C451" s="1">
        <v>0.25</v>
      </c>
      <c r="D451" s="1">
        <v>0</v>
      </c>
      <c r="E451" s="1">
        <v>0</v>
      </c>
      <c r="F451" s="1">
        <v>0</v>
      </c>
      <c r="G451" s="1">
        <v>1</v>
      </c>
      <c r="H451" s="1">
        <v>0.08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100</v>
      </c>
      <c r="O451" s="1">
        <v>-1</v>
      </c>
      <c r="P451" s="1">
        <v>-1</v>
      </c>
      <c r="Q451" s="1">
        <v>-1</v>
      </c>
      <c r="R451" s="1">
        <v>110</v>
      </c>
      <c r="S451" s="1">
        <v>-1</v>
      </c>
      <c r="T451" s="1">
        <v>-1</v>
      </c>
      <c r="U451" s="1">
        <v>-1</v>
      </c>
      <c r="V451" s="1">
        <v>0</v>
      </c>
      <c r="W451" s="1">
        <v>145</v>
      </c>
      <c r="X451" s="1">
        <v>145</v>
      </c>
      <c r="Y451" s="1">
        <v>145</v>
      </c>
      <c r="Z451" s="1">
        <v>145</v>
      </c>
      <c r="AA451" s="1">
        <v>200</v>
      </c>
      <c r="AB451" s="1">
        <v>9900</v>
      </c>
      <c r="AC451" s="1">
        <v>100</v>
      </c>
      <c r="AD451" s="1">
        <v>100</v>
      </c>
      <c r="AE451" s="1">
        <v>150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20</v>
      </c>
      <c r="AP451" s="1">
        <v>0</v>
      </c>
      <c r="AQ451" s="1">
        <v>0</v>
      </c>
      <c r="AR451" s="1">
        <v>1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2</v>
      </c>
      <c r="BB451" s="1">
        <v>0</v>
      </c>
      <c r="BC451" s="1">
        <v>0</v>
      </c>
      <c r="BD451" s="1">
        <v>3</v>
      </c>
      <c r="BE451" s="1">
        <v>255</v>
      </c>
      <c r="BF451" s="1">
        <v>2</v>
      </c>
      <c r="BG451" s="1">
        <v>255</v>
      </c>
      <c r="BH451" s="1">
        <v>0</v>
      </c>
      <c r="BI451" s="1">
        <v>255</v>
      </c>
      <c r="BJ451" s="1">
        <v>255</v>
      </c>
      <c r="BK451" s="1">
        <v>0</v>
      </c>
      <c r="BL451" s="1">
        <v>1</v>
      </c>
      <c r="BM451" s="1" t="b">
        <v>0</v>
      </c>
      <c r="BN451" s="1" t="b">
        <v>0</v>
      </c>
      <c r="BO451" s="1" t="b">
        <v>0</v>
      </c>
      <c r="BP451" s="1" t="b">
        <v>0</v>
      </c>
      <c r="BQ451" s="1" t="b">
        <v>0</v>
      </c>
      <c r="BR451" s="1" t="b">
        <v>0</v>
      </c>
      <c r="BS451" s="1" t="b">
        <v>0</v>
      </c>
      <c r="BT451" s="1" t="b">
        <v>0</v>
      </c>
      <c r="BU451" s="1" t="s">
        <v>3819</v>
      </c>
      <c r="BV451" s="1" t="s">
        <v>3820</v>
      </c>
    </row>
    <row r="452" spans="1:74" ht="15.75" customHeight="1" x14ac:dyDescent="0.2">
      <c r="A452" s="1">
        <v>2700040</v>
      </c>
      <c r="B452" s="17" t="s">
        <v>3821</v>
      </c>
      <c r="C452" s="1">
        <v>1</v>
      </c>
      <c r="D452" s="1">
        <v>0</v>
      </c>
      <c r="E452" s="1">
        <v>0</v>
      </c>
      <c r="F452" s="1">
        <v>0</v>
      </c>
      <c r="G452" s="1">
        <v>1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120</v>
      </c>
      <c r="O452" s="1">
        <v>-1</v>
      </c>
      <c r="P452" s="1">
        <v>-1</v>
      </c>
      <c r="Q452" s="1">
        <v>-1</v>
      </c>
      <c r="R452" s="1">
        <v>-1</v>
      </c>
      <c r="S452" s="1">
        <v>-1</v>
      </c>
      <c r="T452" s="1">
        <v>-1</v>
      </c>
      <c r="U452" s="1">
        <v>-1</v>
      </c>
      <c r="V452" s="1">
        <v>0</v>
      </c>
      <c r="W452" s="1">
        <v>145</v>
      </c>
      <c r="X452" s="1">
        <v>145</v>
      </c>
      <c r="Y452" s="1">
        <v>145</v>
      </c>
      <c r="Z452" s="1">
        <v>145</v>
      </c>
      <c r="AA452" s="1">
        <v>200</v>
      </c>
      <c r="AB452" s="1">
        <v>9900</v>
      </c>
      <c r="AC452" s="1">
        <v>100</v>
      </c>
      <c r="AD452" s="1">
        <v>100</v>
      </c>
      <c r="AE452" s="1">
        <v>150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20</v>
      </c>
      <c r="AP452" s="1">
        <v>0</v>
      </c>
      <c r="AQ452" s="1">
        <v>0</v>
      </c>
      <c r="AR452" s="1">
        <v>1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6</v>
      </c>
      <c r="BB452" s="1">
        <v>0</v>
      </c>
      <c r="BC452" s="1">
        <v>0</v>
      </c>
      <c r="BD452" s="1">
        <v>3</v>
      </c>
      <c r="BE452" s="1">
        <v>255</v>
      </c>
      <c r="BF452" s="1">
        <v>2</v>
      </c>
      <c r="BG452" s="1">
        <v>255</v>
      </c>
      <c r="BH452" s="1">
        <v>0</v>
      </c>
      <c r="BI452" s="1">
        <v>255</v>
      </c>
      <c r="BJ452" s="1">
        <v>255</v>
      </c>
      <c r="BK452" s="1">
        <v>0</v>
      </c>
      <c r="BL452" s="1">
        <v>1</v>
      </c>
      <c r="BM452" s="1" t="b">
        <v>0</v>
      </c>
      <c r="BN452" s="1" t="b">
        <v>0</v>
      </c>
      <c r="BO452" s="1" t="b">
        <v>0</v>
      </c>
      <c r="BP452" s="1" t="b">
        <v>0</v>
      </c>
      <c r="BQ452" s="1" t="b">
        <v>0</v>
      </c>
      <c r="BR452" s="1" t="b">
        <v>0</v>
      </c>
      <c r="BS452" s="1" t="b">
        <v>0</v>
      </c>
      <c r="BT452" s="1" t="b">
        <v>0</v>
      </c>
      <c r="BU452" s="1" t="s">
        <v>3821</v>
      </c>
      <c r="BV452" s="1" t="s">
        <v>3822</v>
      </c>
    </row>
    <row r="453" spans="1:74" ht="15.75" customHeight="1" x14ac:dyDescent="0.2">
      <c r="A453" s="1">
        <v>2700050</v>
      </c>
      <c r="B453" s="17" t="s">
        <v>3823</v>
      </c>
      <c r="C453" s="1">
        <v>0.7</v>
      </c>
      <c r="D453" s="1">
        <v>0</v>
      </c>
      <c r="E453" s="1">
        <v>0</v>
      </c>
      <c r="F453" s="1">
        <v>0</v>
      </c>
      <c r="G453" s="1">
        <v>1</v>
      </c>
      <c r="H453" s="1">
        <v>0.08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120</v>
      </c>
      <c r="O453" s="1">
        <v>-1</v>
      </c>
      <c r="P453" s="1">
        <v>-1</v>
      </c>
      <c r="Q453" s="1">
        <v>-1</v>
      </c>
      <c r="R453" s="1">
        <v>-1</v>
      </c>
      <c r="S453" s="1">
        <v>-1</v>
      </c>
      <c r="T453" s="1">
        <v>-1</v>
      </c>
      <c r="U453" s="1">
        <v>-1</v>
      </c>
      <c r="V453" s="1">
        <v>0</v>
      </c>
      <c r="W453" s="1">
        <v>145</v>
      </c>
      <c r="X453" s="1">
        <v>145</v>
      </c>
      <c r="Y453" s="1">
        <v>145</v>
      </c>
      <c r="Z453" s="1">
        <v>145</v>
      </c>
      <c r="AA453" s="1">
        <v>200</v>
      </c>
      <c r="AB453" s="1">
        <v>9900</v>
      </c>
      <c r="AC453" s="1">
        <v>100</v>
      </c>
      <c r="AD453" s="1">
        <v>100</v>
      </c>
      <c r="AE453" s="1">
        <v>150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20</v>
      </c>
      <c r="AP453" s="1">
        <v>0</v>
      </c>
      <c r="AQ453" s="1">
        <v>0</v>
      </c>
      <c r="AR453" s="1">
        <v>1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2</v>
      </c>
      <c r="BB453" s="1">
        <v>0</v>
      </c>
      <c r="BC453" s="1">
        <v>0</v>
      </c>
      <c r="BD453" s="1">
        <v>3</v>
      </c>
      <c r="BE453" s="1">
        <v>255</v>
      </c>
      <c r="BF453" s="1">
        <v>2</v>
      </c>
      <c r="BG453" s="1">
        <v>255</v>
      </c>
      <c r="BH453" s="1">
        <v>0</v>
      </c>
      <c r="BI453" s="1">
        <v>255</v>
      </c>
      <c r="BJ453" s="1">
        <v>255</v>
      </c>
      <c r="BK453" s="1">
        <v>0</v>
      </c>
      <c r="BL453" s="1">
        <v>1</v>
      </c>
      <c r="BM453" s="1" t="b">
        <v>0</v>
      </c>
      <c r="BN453" s="1" t="b">
        <v>0</v>
      </c>
      <c r="BO453" s="1" t="b">
        <v>0</v>
      </c>
      <c r="BP453" s="1" t="b">
        <v>0</v>
      </c>
      <c r="BQ453" s="1" t="b">
        <v>0</v>
      </c>
      <c r="BR453" s="1" t="b">
        <v>0</v>
      </c>
      <c r="BS453" s="1" t="b">
        <v>0</v>
      </c>
      <c r="BT453" s="1" t="b">
        <v>0</v>
      </c>
      <c r="BU453" s="1" t="s">
        <v>3823</v>
      </c>
      <c r="BV453" s="1" t="s">
        <v>3824</v>
      </c>
    </row>
    <row r="454" spans="1:74" ht="15.75" customHeight="1" x14ac:dyDescent="0.2">
      <c r="A454" s="1">
        <v>2700100</v>
      </c>
      <c r="B454" s="17" t="s">
        <v>3825</v>
      </c>
      <c r="C454" s="1">
        <v>0.25</v>
      </c>
      <c r="D454" s="1">
        <v>0.2</v>
      </c>
      <c r="E454" s="1">
        <v>0</v>
      </c>
      <c r="F454" s="1">
        <v>0</v>
      </c>
      <c r="G454" s="1">
        <v>1.4</v>
      </c>
      <c r="H454" s="1">
        <v>0.08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100</v>
      </c>
      <c r="O454" s="1">
        <v>120</v>
      </c>
      <c r="P454" s="1">
        <v>-1</v>
      </c>
      <c r="Q454" s="1">
        <v>-1</v>
      </c>
      <c r="R454" s="1">
        <v>110</v>
      </c>
      <c r="S454" s="1">
        <v>-1</v>
      </c>
      <c r="T454" s="1">
        <v>-1</v>
      </c>
      <c r="U454" s="1">
        <v>-1</v>
      </c>
      <c r="V454" s="1">
        <v>0</v>
      </c>
      <c r="W454" s="1">
        <v>125</v>
      </c>
      <c r="X454" s="1">
        <v>125</v>
      </c>
      <c r="Y454" s="1">
        <v>125</v>
      </c>
      <c r="Z454" s="1">
        <v>125</v>
      </c>
      <c r="AA454" s="1">
        <v>100</v>
      </c>
      <c r="AB454" s="1">
        <v>100</v>
      </c>
      <c r="AC454" s="1">
        <v>100</v>
      </c>
      <c r="AD454" s="1">
        <v>100</v>
      </c>
      <c r="AE454" s="1">
        <v>100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20</v>
      </c>
      <c r="AP454" s="1">
        <v>0</v>
      </c>
      <c r="AQ454" s="1">
        <v>0</v>
      </c>
      <c r="AR454" s="1">
        <v>0</v>
      </c>
      <c r="AS454" s="1">
        <v>0</v>
      </c>
      <c r="AT454" s="1">
        <v>2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2</v>
      </c>
      <c r="BB454" s="1">
        <v>0</v>
      </c>
      <c r="BC454" s="1">
        <v>0</v>
      </c>
      <c r="BD454" s="1">
        <v>3</v>
      </c>
      <c r="BE454" s="1">
        <v>255</v>
      </c>
      <c r="BF454" s="1">
        <v>2</v>
      </c>
      <c r="BG454" s="1">
        <v>255</v>
      </c>
      <c r="BH454" s="1">
        <v>0</v>
      </c>
      <c r="BI454" s="1">
        <v>255</v>
      </c>
      <c r="BJ454" s="1">
        <v>255</v>
      </c>
      <c r="BK454" s="1">
        <v>0</v>
      </c>
      <c r="BL454" s="1">
        <v>0</v>
      </c>
      <c r="BM454" s="1" t="b">
        <v>0</v>
      </c>
      <c r="BN454" s="1" t="b">
        <v>0</v>
      </c>
      <c r="BO454" s="1" t="b">
        <v>0</v>
      </c>
      <c r="BP454" s="1" t="b">
        <v>0</v>
      </c>
      <c r="BQ454" s="1" t="b">
        <v>0</v>
      </c>
      <c r="BR454" s="1" t="b">
        <v>0</v>
      </c>
      <c r="BS454" s="1" t="b">
        <v>0</v>
      </c>
      <c r="BT454" s="1" t="b">
        <v>0</v>
      </c>
      <c r="BU454" s="1" t="s">
        <v>3825</v>
      </c>
      <c r="BV454" s="1" t="s">
        <v>3826</v>
      </c>
    </row>
    <row r="455" spans="1:74" ht="15.75" customHeight="1" x14ac:dyDescent="0.2">
      <c r="A455" s="1">
        <v>2700110</v>
      </c>
      <c r="B455" s="17" t="s">
        <v>3827</v>
      </c>
      <c r="C455" s="1">
        <v>0.25</v>
      </c>
      <c r="D455" s="1">
        <v>0.2</v>
      </c>
      <c r="E455" s="1">
        <v>0</v>
      </c>
      <c r="F455" s="1">
        <v>0</v>
      </c>
      <c r="G455" s="1">
        <v>1.35</v>
      </c>
      <c r="H455" s="1">
        <v>0.08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100</v>
      </c>
      <c r="O455" s="1">
        <v>120</v>
      </c>
      <c r="P455" s="1">
        <v>-1</v>
      </c>
      <c r="Q455" s="1">
        <v>-1</v>
      </c>
      <c r="R455" s="1">
        <v>110</v>
      </c>
      <c r="S455" s="1">
        <v>-1</v>
      </c>
      <c r="T455" s="1">
        <v>-1</v>
      </c>
      <c r="U455" s="1">
        <v>-1</v>
      </c>
      <c r="V455" s="1">
        <v>0</v>
      </c>
      <c r="W455" s="1">
        <v>125</v>
      </c>
      <c r="X455" s="1">
        <v>125</v>
      </c>
      <c r="Y455" s="1">
        <v>125</v>
      </c>
      <c r="Z455" s="1">
        <v>125</v>
      </c>
      <c r="AA455" s="1">
        <v>100</v>
      </c>
      <c r="AB455" s="1">
        <v>100</v>
      </c>
      <c r="AC455" s="1">
        <v>100</v>
      </c>
      <c r="AD455" s="1">
        <v>100</v>
      </c>
      <c r="AE455" s="1">
        <v>100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20</v>
      </c>
      <c r="AP455" s="1">
        <v>0</v>
      </c>
      <c r="AQ455" s="1">
        <v>0</v>
      </c>
      <c r="AR455" s="1">
        <v>0</v>
      </c>
      <c r="AS455" s="1">
        <v>0</v>
      </c>
      <c r="AT455" s="1">
        <v>2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2</v>
      </c>
      <c r="BB455" s="1">
        <v>0</v>
      </c>
      <c r="BC455" s="1">
        <v>0</v>
      </c>
      <c r="BD455" s="1">
        <v>3</v>
      </c>
      <c r="BE455" s="1">
        <v>255</v>
      </c>
      <c r="BF455" s="1">
        <v>2</v>
      </c>
      <c r="BG455" s="1">
        <v>255</v>
      </c>
      <c r="BH455" s="1">
        <v>0</v>
      </c>
      <c r="BI455" s="1">
        <v>255</v>
      </c>
      <c r="BJ455" s="1">
        <v>255</v>
      </c>
      <c r="BK455" s="1">
        <v>0</v>
      </c>
      <c r="BL455" s="1">
        <v>0</v>
      </c>
      <c r="BM455" s="1" t="b">
        <v>0</v>
      </c>
      <c r="BN455" s="1" t="b">
        <v>0</v>
      </c>
      <c r="BO455" s="1" t="b">
        <v>0</v>
      </c>
      <c r="BP455" s="1" t="b">
        <v>0</v>
      </c>
      <c r="BQ455" s="1" t="b">
        <v>0</v>
      </c>
      <c r="BR455" s="1" t="b">
        <v>0</v>
      </c>
      <c r="BS455" s="1" t="b">
        <v>0</v>
      </c>
      <c r="BT455" s="1" t="b">
        <v>0</v>
      </c>
      <c r="BU455" s="1" t="s">
        <v>3827</v>
      </c>
      <c r="BV455" s="1" t="s">
        <v>3828</v>
      </c>
    </row>
    <row r="456" spans="1:74" ht="15.75" customHeight="1" x14ac:dyDescent="0.2">
      <c r="A456" s="1">
        <v>2700200</v>
      </c>
      <c r="B456" s="17" t="s">
        <v>3829</v>
      </c>
      <c r="C456" s="1">
        <v>0.25</v>
      </c>
      <c r="D456" s="1">
        <v>0.2</v>
      </c>
      <c r="E456" s="1">
        <v>0</v>
      </c>
      <c r="F456" s="1">
        <v>0</v>
      </c>
      <c r="G456" s="1">
        <v>0.68</v>
      </c>
      <c r="H456" s="1">
        <v>0.08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100</v>
      </c>
      <c r="O456" s="1">
        <v>120</v>
      </c>
      <c r="P456" s="1">
        <v>-1</v>
      </c>
      <c r="Q456" s="1">
        <v>-1</v>
      </c>
      <c r="R456" s="1">
        <v>110</v>
      </c>
      <c r="S456" s="1">
        <v>-1</v>
      </c>
      <c r="T456" s="1">
        <v>-1</v>
      </c>
      <c r="U456" s="1">
        <v>-1</v>
      </c>
      <c r="V456" s="1">
        <v>0</v>
      </c>
      <c r="W456" s="1">
        <v>120</v>
      </c>
      <c r="X456" s="1">
        <v>120</v>
      </c>
      <c r="Y456" s="1">
        <v>120</v>
      </c>
      <c r="Z456" s="1">
        <v>120</v>
      </c>
      <c r="AA456" s="1">
        <v>200</v>
      </c>
      <c r="AB456" s="1">
        <v>300</v>
      </c>
      <c r="AC456" s="1">
        <v>100</v>
      </c>
      <c r="AD456" s="1">
        <v>100</v>
      </c>
      <c r="AE456" s="1">
        <v>150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40</v>
      </c>
      <c r="AP456" s="1">
        <v>0</v>
      </c>
      <c r="AQ456" s="1">
        <v>0</v>
      </c>
      <c r="AR456" s="1">
        <v>0</v>
      </c>
      <c r="AS456" s="1">
        <v>0</v>
      </c>
      <c r="AT456" s="1">
        <v>2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1</v>
      </c>
      <c r="BB456" s="1">
        <v>0</v>
      </c>
      <c r="BC456" s="1">
        <v>0</v>
      </c>
      <c r="BD456" s="1">
        <v>3</v>
      </c>
      <c r="BE456" s="1">
        <v>255</v>
      </c>
      <c r="BF456" s="1">
        <v>2</v>
      </c>
      <c r="BG456" s="1">
        <v>255</v>
      </c>
      <c r="BH456" s="1">
        <v>0</v>
      </c>
      <c r="BI456" s="1">
        <v>255</v>
      </c>
      <c r="BJ456" s="1">
        <v>255</v>
      </c>
      <c r="BK456" s="1">
        <v>0</v>
      </c>
      <c r="BL456" s="1">
        <v>0</v>
      </c>
      <c r="BM456" s="1" t="b">
        <v>0</v>
      </c>
      <c r="BN456" s="1" t="b">
        <v>0</v>
      </c>
      <c r="BO456" s="1" t="b">
        <v>0</v>
      </c>
      <c r="BP456" s="1" t="b">
        <v>0</v>
      </c>
      <c r="BQ456" s="1" t="b">
        <v>0</v>
      </c>
      <c r="BR456" s="1" t="b">
        <v>0</v>
      </c>
      <c r="BS456" s="1" t="b">
        <v>0</v>
      </c>
      <c r="BT456" s="1" t="b">
        <v>0</v>
      </c>
      <c r="BU456" s="1" t="s">
        <v>3829</v>
      </c>
      <c r="BV456" s="1" t="s">
        <v>3830</v>
      </c>
    </row>
    <row r="457" spans="1:74" ht="15.75" customHeight="1" x14ac:dyDescent="0.2">
      <c r="A457" s="1">
        <v>2700210</v>
      </c>
      <c r="B457" s="17" t="s">
        <v>3831</v>
      </c>
      <c r="C457" s="1">
        <v>0.25</v>
      </c>
      <c r="D457" s="1">
        <v>0.2</v>
      </c>
      <c r="E457" s="1">
        <v>0</v>
      </c>
      <c r="F457" s="1">
        <v>0</v>
      </c>
      <c r="G457" s="1">
        <v>0.68</v>
      </c>
      <c r="H457" s="1">
        <v>0.08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100</v>
      </c>
      <c r="O457" s="1">
        <v>120</v>
      </c>
      <c r="P457" s="1">
        <v>-1</v>
      </c>
      <c r="Q457" s="1">
        <v>-1</v>
      </c>
      <c r="R457" s="1">
        <v>110</v>
      </c>
      <c r="S457" s="1">
        <v>-1</v>
      </c>
      <c r="T457" s="1">
        <v>-1</v>
      </c>
      <c r="U457" s="1">
        <v>-1</v>
      </c>
      <c r="V457" s="1">
        <v>0</v>
      </c>
      <c r="W457" s="1">
        <v>120</v>
      </c>
      <c r="X457" s="1">
        <v>120</v>
      </c>
      <c r="Y457" s="1">
        <v>120</v>
      </c>
      <c r="Z457" s="1">
        <v>120</v>
      </c>
      <c r="AA457" s="1">
        <v>200</v>
      </c>
      <c r="AB457" s="1">
        <v>300</v>
      </c>
      <c r="AC457" s="1">
        <v>100</v>
      </c>
      <c r="AD457" s="1">
        <v>100</v>
      </c>
      <c r="AE457" s="1">
        <v>150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40</v>
      </c>
      <c r="AP457" s="1">
        <v>0</v>
      </c>
      <c r="AQ457" s="1">
        <v>0</v>
      </c>
      <c r="AR457" s="1">
        <v>0</v>
      </c>
      <c r="AS457" s="1">
        <v>0</v>
      </c>
      <c r="AT457" s="1">
        <v>2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1</v>
      </c>
      <c r="BB457" s="1">
        <v>0</v>
      </c>
      <c r="BC457" s="1">
        <v>0</v>
      </c>
      <c r="BD457" s="1">
        <v>3</v>
      </c>
      <c r="BE457" s="1">
        <v>255</v>
      </c>
      <c r="BF457" s="1">
        <v>2</v>
      </c>
      <c r="BG457" s="1">
        <v>255</v>
      </c>
      <c r="BH457" s="1">
        <v>0</v>
      </c>
      <c r="BI457" s="1">
        <v>255</v>
      </c>
      <c r="BJ457" s="1">
        <v>255</v>
      </c>
      <c r="BK457" s="1">
        <v>0</v>
      </c>
      <c r="BL457" s="1">
        <v>0</v>
      </c>
      <c r="BM457" s="1" t="b">
        <v>0</v>
      </c>
      <c r="BN457" s="1" t="b">
        <v>0</v>
      </c>
      <c r="BO457" s="1" t="b">
        <v>0</v>
      </c>
      <c r="BP457" s="1" t="b">
        <v>0</v>
      </c>
      <c r="BQ457" s="1" t="b">
        <v>0</v>
      </c>
      <c r="BR457" s="1" t="b">
        <v>0</v>
      </c>
      <c r="BS457" s="1" t="b">
        <v>0</v>
      </c>
      <c r="BT457" s="1" t="b">
        <v>0</v>
      </c>
      <c r="BU457" s="1" t="s">
        <v>3831</v>
      </c>
      <c r="BV457" s="1" t="s">
        <v>3832</v>
      </c>
    </row>
    <row r="458" spans="1:74" ht="15.75" customHeight="1" x14ac:dyDescent="0.2">
      <c r="A458" s="1">
        <v>2700220</v>
      </c>
      <c r="B458" s="17" t="s">
        <v>3833</v>
      </c>
      <c r="C458" s="1">
        <v>0.25</v>
      </c>
      <c r="D458" s="1">
        <v>0.2</v>
      </c>
      <c r="E458" s="1">
        <v>0</v>
      </c>
      <c r="F458" s="1">
        <v>0</v>
      </c>
      <c r="G458" s="1">
        <v>0.68</v>
      </c>
      <c r="H458" s="1">
        <v>0.08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100</v>
      </c>
      <c r="O458" s="1">
        <v>120</v>
      </c>
      <c r="P458" s="1">
        <v>-1</v>
      </c>
      <c r="Q458" s="1">
        <v>-1</v>
      </c>
      <c r="R458" s="1">
        <v>110</v>
      </c>
      <c r="S458" s="1">
        <v>-1</v>
      </c>
      <c r="T458" s="1">
        <v>-1</v>
      </c>
      <c r="U458" s="1">
        <v>-1</v>
      </c>
      <c r="V458" s="1">
        <v>0</v>
      </c>
      <c r="W458" s="1">
        <v>120</v>
      </c>
      <c r="X458" s="1">
        <v>120</v>
      </c>
      <c r="Y458" s="1">
        <v>120</v>
      </c>
      <c r="Z458" s="1">
        <v>120</v>
      </c>
      <c r="AA458" s="1">
        <v>200</v>
      </c>
      <c r="AB458" s="1">
        <v>300</v>
      </c>
      <c r="AC458" s="1">
        <v>100</v>
      </c>
      <c r="AD458" s="1">
        <v>100</v>
      </c>
      <c r="AE458" s="1">
        <v>150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40</v>
      </c>
      <c r="AP458" s="1">
        <v>0</v>
      </c>
      <c r="AQ458" s="1">
        <v>0</v>
      </c>
      <c r="AR458" s="1">
        <v>0</v>
      </c>
      <c r="AS458" s="1">
        <v>0</v>
      </c>
      <c r="AT458" s="1">
        <v>2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1</v>
      </c>
      <c r="BB458" s="1">
        <v>0</v>
      </c>
      <c r="BC458" s="1">
        <v>0</v>
      </c>
      <c r="BD458" s="1">
        <v>3</v>
      </c>
      <c r="BE458" s="1">
        <v>255</v>
      </c>
      <c r="BF458" s="1">
        <v>2</v>
      </c>
      <c r="BG458" s="1">
        <v>255</v>
      </c>
      <c r="BH458" s="1">
        <v>0</v>
      </c>
      <c r="BI458" s="1">
        <v>255</v>
      </c>
      <c r="BJ458" s="1">
        <v>255</v>
      </c>
      <c r="BK458" s="1">
        <v>0</v>
      </c>
      <c r="BL458" s="1">
        <v>0</v>
      </c>
      <c r="BM458" s="1" t="b">
        <v>0</v>
      </c>
      <c r="BN458" s="1" t="b">
        <v>0</v>
      </c>
      <c r="BO458" s="1" t="b">
        <v>0</v>
      </c>
      <c r="BP458" s="1" t="b">
        <v>0</v>
      </c>
      <c r="BQ458" s="1" t="b">
        <v>0</v>
      </c>
      <c r="BR458" s="1" t="b">
        <v>0</v>
      </c>
      <c r="BS458" s="1" t="b">
        <v>0</v>
      </c>
      <c r="BT458" s="1" t="b">
        <v>0</v>
      </c>
      <c r="BU458" s="1" t="s">
        <v>3833</v>
      </c>
      <c r="BV458" s="1" t="s">
        <v>3834</v>
      </c>
    </row>
    <row r="459" spans="1:74" ht="15.75" customHeight="1" x14ac:dyDescent="0.2">
      <c r="A459" s="1">
        <v>2700230</v>
      </c>
      <c r="B459" s="17" t="s">
        <v>3835</v>
      </c>
      <c r="C459" s="1">
        <v>0.25</v>
      </c>
      <c r="D459" s="1">
        <v>0</v>
      </c>
      <c r="E459" s="1">
        <v>0</v>
      </c>
      <c r="F459" s="1">
        <v>0</v>
      </c>
      <c r="G459" s="1">
        <v>1</v>
      </c>
      <c r="H459" s="1">
        <v>0.08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100</v>
      </c>
      <c r="O459" s="1">
        <v>-1</v>
      </c>
      <c r="P459" s="1">
        <v>-1</v>
      </c>
      <c r="Q459" s="1">
        <v>-1</v>
      </c>
      <c r="R459" s="1">
        <v>110</v>
      </c>
      <c r="S459" s="1">
        <v>-1</v>
      </c>
      <c r="T459" s="1">
        <v>-1</v>
      </c>
      <c r="U459" s="1">
        <v>-1</v>
      </c>
      <c r="V459" s="1">
        <v>0</v>
      </c>
      <c r="W459" s="1">
        <v>155</v>
      </c>
      <c r="X459" s="1">
        <v>155</v>
      </c>
      <c r="Y459" s="1">
        <v>155</v>
      </c>
      <c r="Z459" s="1">
        <v>155</v>
      </c>
      <c r="AA459" s="1">
        <v>200</v>
      </c>
      <c r="AB459" s="1">
        <v>9900</v>
      </c>
      <c r="AC459" s="1">
        <v>100</v>
      </c>
      <c r="AD459" s="1">
        <v>100</v>
      </c>
      <c r="AE459" s="1">
        <v>150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40</v>
      </c>
      <c r="AP459" s="1">
        <v>0</v>
      </c>
      <c r="AQ459" s="1">
        <v>0</v>
      </c>
      <c r="AR459" s="1">
        <v>1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2</v>
      </c>
      <c r="BB459" s="1">
        <v>0</v>
      </c>
      <c r="BC459" s="1">
        <v>0</v>
      </c>
      <c r="BD459" s="1">
        <v>3</v>
      </c>
      <c r="BE459" s="1">
        <v>255</v>
      </c>
      <c r="BF459" s="1">
        <v>2</v>
      </c>
      <c r="BG459" s="1">
        <v>255</v>
      </c>
      <c r="BH459" s="1">
        <v>0</v>
      </c>
      <c r="BI459" s="1">
        <v>255</v>
      </c>
      <c r="BJ459" s="1">
        <v>255</v>
      </c>
      <c r="BK459" s="1">
        <v>0</v>
      </c>
      <c r="BL459" s="1">
        <v>1</v>
      </c>
      <c r="BM459" s="1" t="b">
        <v>0</v>
      </c>
      <c r="BN459" s="1" t="b">
        <v>0</v>
      </c>
      <c r="BO459" s="1" t="b">
        <v>0</v>
      </c>
      <c r="BP459" s="1" t="b">
        <v>0</v>
      </c>
      <c r="BQ459" s="1" t="b">
        <v>0</v>
      </c>
      <c r="BR459" s="1" t="b">
        <v>0</v>
      </c>
      <c r="BS459" s="1" t="b">
        <v>0</v>
      </c>
      <c r="BT459" s="1" t="b">
        <v>0</v>
      </c>
      <c r="BU459" s="1" t="s">
        <v>3835</v>
      </c>
      <c r="BV459" s="1" t="s">
        <v>3836</v>
      </c>
    </row>
    <row r="460" spans="1:74" ht="15.75" customHeight="1" x14ac:dyDescent="0.2">
      <c r="A460" s="1">
        <v>2700240</v>
      </c>
      <c r="B460" s="17" t="s">
        <v>3837</v>
      </c>
      <c r="C460" s="1">
        <v>1</v>
      </c>
      <c r="D460" s="1">
        <v>0</v>
      </c>
      <c r="E460" s="1">
        <v>0</v>
      </c>
      <c r="F460" s="1">
        <v>0</v>
      </c>
      <c r="G460" s="1">
        <v>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120</v>
      </c>
      <c r="O460" s="1">
        <v>-1</v>
      </c>
      <c r="P460" s="1">
        <v>-1</v>
      </c>
      <c r="Q460" s="1">
        <v>-1</v>
      </c>
      <c r="R460" s="1">
        <v>-1</v>
      </c>
      <c r="S460" s="1">
        <v>-1</v>
      </c>
      <c r="T460" s="1">
        <v>-1</v>
      </c>
      <c r="U460" s="1">
        <v>-1</v>
      </c>
      <c r="V460" s="1">
        <v>0</v>
      </c>
      <c r="W460" s="1">
        <v>155</v>
      </c>
      <c r="X460" s="1">
        <v>155</v>
      </c>
      <c r="Y460" s="1">
        <v>155</v>
      </c>
      <c r="Z460" s="1">
        <v>155</v>
      </c>
      <c r="AA460" s="1">
        <v>200</v>
      </c>
      <c r="AB460" s="1">
        <v>9900</v>
      </c>
      <c r="AC460" s="1">
        <v>100</v>
      </c>
      <c r="AD460" s="1">
        <v>100</v>
      </c>
      <c r="AE460" s="1">
        <v>150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40</v>
      </c>
      <c r="AP460" s="1">
        <v>0</v>
      </c>
      <c r="AQ460" s="1">
        <v>0</v>
      </c>
      <c r="AR460" s="1">
        <v>1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6</v>
      </c>
      <c r="BB460" s="1">
        <v>0</v>
      </c>
      <c r="BC460" s="1">
        <v>0</v>
      </c>
      <c r="BD460" s="1">
        <v>3</v>
      </c>
      <c r="BE460" s="1">
        <v>255</v>
      </c>
      <c r="BF460" s="1">
        <v>2</v>
      </c>
      <c r="BG460" s="1">
        <v>255</v>
      </c>
      <c r="BH460" s="1">
        <v>0</v>
      </c>
      <c r="BI460" s="1">
        <v>255</v>
      </c>
      <c r="BJ460" s="1">
        <v>255</v>
      </c>
      <c r="BK460" s="1">
        <v>0</v>
      </c>
      <c r="BL460" s="1">
        <v>1</v>
      </c>
      <c r="BM460" s="1" t="b">
        <v>0</v>
      </c>
      <c r="BN460" s="1" t="b">
        <v>0</v>
      </c>
      <c r="BO460" s="1" t="b">
        <v>0</v>
      </c>
      <c r="BP460" s="1" t="b">
        <v>0</v>
      </c>
      <c r="BQ460" s="1" t="b">
        <v>0</v>
      </c>
      <c r="BR460" s="1" t="b">
        <v>0</v>
      </c>
      <c r="BS460" s="1" t="b">
        <v>0</v>
      </c>
      <c r="BT460" s="1" t="b">
        <v>0</v>
      </c>
      <c r="BU460" s="1" t="s">
        <v>3837</v>
      </c>
      <c r="BV460" s="1" t="s">
        <v>3838</v>
      </c>
    </row>
    <row r="461" spans="1:74" ht="15.75" customHeight="1" x14ac:dyDescent="0.2">
      <c r="A461" s="1">
        <v>2700250</v>
      </c>
      <c r="B461" s="17" t="s">
        <v>3839</v>
      </c>
      <c r="C461" s="1">
        <v>0.7</v>
      </c>
      <c r="D461" s="1">
        <v>0</v>
      </c>
      <c r="E461" s="1">
        <v>0</v>
      </c>
      <c r="F461" s="1">
        <v>0</v>
      </c>
      <c r="G461" s="1">
        <v>1</v>
      </c>
      <c r="H461" s="1">
        <v>0.08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120</v>
      </c>
      <c r="O461" s="1">
        <v>-1</v>
      </c>
      <c r="P461" s="1">
        <v>-1</v>
      </c>
      <c r="Q461" s="1">
        <v>-1</v>
      </c>
      <c r="R461" s="1">
        <v>-1</v>
      </c>
      <c r="S461" s="1">
        <v>-1</v>
      </c>
      <c r="T461" s="1">
        <v>-1</v>
      </c>
      <c r="U461" s="1">
        <v>-1</v>
      </c>
      <c r="V461" s="1">
        <v>0</v>
      </c>
      <c r="W461" s="1">
        <v>155</v>
      </c>
      <c r="X461" s="1">
        <v>155</v>
      </c>
      <c r="Y461" s="1">
        <v>155</v>
      </c>
      <c r="Z461" s="1">
        <v>155</v>
      </c>
      <c r="AA461" s="1">
        <v>200</v>
      </c>
      <c r="AB461" s="1">
        <v>9900</v>
      </c>
      <c r="AC461" s="1">
        <v>100</v>
      </c>
      <c r="AD461" s="1">
        <v>100</v>
      </c>
      <c r="AE461" s="1">
        <v>150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40</v>
      </c>
      <c r="AP461" s="1">
        <v>0</v>
      </c>
      <c r="AQ461" s="1">
        <v>0</v>
      </c>
      <c r="AR461" s="1">
        <v>1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2</v>
      </c>
      <c r="BB461" s="1">
        <v>0</v>
      </c>
      <c r="BC461" s="1">
        <v>0</v>
      </c>
      <c r="BD461" s="1">
        <v>3</v>
      </c>
      <c r="BE461" s="1">
        <v>255</v>
      </c>
      <c r="BF461" s="1">
        <v>2</v>
      </c>
      <c r="BG461" s="1">
        <v>255</v>
      </c>
      <c r="BH461" s="1">
        <v>0</v>
      </c>
      <c r="BI461" s="1">
        <v>255</v>
      </c>
      <c r="BJ461" s="1">
        <v>255</v>
      </c>
      <c r="BK461" s="1">
        <v>0</v>
      </c>
      <c r="BL461" s="1">
        <v>1</v>
      </c>
      <c r="BM461" s="1" t="b">
        <v>0</v>
      </c>
      <c r="BN461" s="1" t="b">
        <v>0</v>
      </c>
      <c r="BO461" s="1" t="b">
        <v>0</v>
      </c>
      <c r="BP461" s="1" t="b">
        <v>0</v>
      </c>
      <c r="BQ461" s="1" t="b">
        <v>0</v>
      </c>
      <c r="BR461" s="1" t="b">
        <v>0</v>
      </c>
      <c r="BS461" s="1" t="b">
        <v>0</v>
      </c>
      <c r="BT461" s="1" t="b">
        <v>0</v>
      </c>
      <c r="BU461" s="1" t="s">
        <v>3839</v>
      </c>
      <c r="BV461" s="1" t="s">
        <v>3840</v>
      </c>
    </row>
    <row r="462" spans="1:74" ht="15.75" customHeight="1" x14ac:dyDescent="0.2">
      <c r="A462" s="1">
        <v>2700300</v>
      </c>
      <c r="B462" s="17" t="s">
        <v>3841</v>
      </c>
      <c r="C462" s="1">
        <v>0.25</v>
      </c>
      <c r="D462" s="1">
        <v>0.2</v>
      </c>
      <c r="E462" s="1">
        <v>0</v>
      </c>
      <c r="F462" s="1">
        <v>0</v>
      </c>
      <c r="G462" s="1">
        <v>1.5</v>
      </c>
      <c r="H462" s="1">
        <v>0.08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100</v>
      </c>
      <c r="O462" s="1">
        <v>120</v>
      </c>
      <c r="P462" s="1">
        <v>-1</v>
      </c>
      <c r="Q462" s="1">
        <v>-1</v>
      </c>
      <c r="R462" s="1">
        <v>110</v>
      </c>
      <c r="S462" s="1">
        <v>-1</v>
      </c>
      <c r="T462" s="1">
        <v>-1</v>
      </c>
      <c r="U462" s="1">
        <v>-1</v>
      </c>
      <c r="V462" s="1">
        <v>0</v>
      </c>
      <c r="W462" s="1">
        <v>150</v>
      </c>
      <c r="X462" s="1">
        <v>150</v>
      </c>
      <c r="Y462" s="1">
        <v>150</v>
      </c>
      <c r="Z462" s="1">
        <v>150</v>
      </c>
      <c r="AA462" s="1">
        <v>200</v>
      </c>
      <c r="AB462" s="1">
        <v>400</v>
      </c>
      <c r="AC462" s="1">
        <v>100</v>
      </c>
      <c r="AD462" s="1">
        <v>100</v>
      </c>
      <c r="AE462" s="1">
        <v>150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40</v>
      </c>
      <c r="AP462" s="1">
        <v>0</v>
      </c>
      <c r="AQ462" s="1">
        <v>0</v>
      </c>
      <c r="AR462" s="1">
        <v>0</v>
      </c>
      <c r="AS462" s="1">
        <v>0</v>
      </c>
      <c r="AT462" s="1">
        <v>2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2</v>
      </c>
      <c r="BB462" s="1">
        <v>0</v>
      </c>
      <c r="BC462" s="1">
        <v>0</v>
      </c>
      <c r="BD462" s="1">
        <v>3</v>
      </c>
      <c r="BE462" s="1">
        <v>255</v>
      </c>
      <c r="BF462" s="1">
        <v>2</v>
      </c>
      <c r="BG462" s="1">
        <v>255</v>
      </c>
      <c r="BH462" s="1">
        <v>0</v>
      </c>
      <c r="BI462" s="1">
        <v>255</v>
      </c>
      <c r="BJ462" s="1">
        <v>255</v>
      </c>
      <c r="BK462" s="1">
        <v>0</v>
      </c>
      <c r="BL462" s="1">
        <v>0</v>
      </c>
      <c r="BM462" s="1" t="b">
        <v>0</v>
      </c>
      <c r="BN462" s="1" t="b">
        <v>0</v>
      </c>
      <c r="BO462" s="1" t="b">
        <v>0</v>
      </c>
      <c r="BP462" s="1" t="b">
        <v>0</v>
      </c>
      <c r="BQ462" s="1" t="b">
        <v>0</v>
      </c>
      <c r="BR462" s="1" t="b">
        <v>0</v>
      </c>
      <c r="BS462" s="1" t="b">
        <v>0</v>
      </c>
      <c r="BT462" s="1" t="b">
        <v>0</v>
      </c>
      <c r="BU462" s="1" t="s">
        <v>3841</v>
      </c>
      <c r="BV462" s="1" t="s">
        <v>3842</v>
      </c>
    </row>
    <row r="463" spans="1:74" ht="15.75" customHeight="1" x14ac:dyDescent="0.2">
      <c r="A463" s="1">
        <v>2700310</v>
      </c>
      <c r="B463" s="17" t="s">
        <v>3843</v>
      </c>
      <c r="C463" s="1">
        <v>0.25</v>
      </c>
      <c r="D463" s="1">
        <v>0.2</v>
      </c>
      <c r="E463" s="1">
        <v>0</v>
      </c>
      <c r="F463" s="1">
        <v>0</v>
      </c>
      <c r="G463" s="1">
        <v>1.5</v>
      </c>
      <c r="H463" s="1">
        <v>0.08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100</v>
      </c>
      <c r="O463" s="1">
        <v>120</v>
      </c>
      <c r="P463" s="1">
        <v>-1</v>
      </c>
      <c r="Q463" s="1">
        <v>-1</v>
      </c>
      <c r="R463" s="1">
        <v>110</v>
      </c>
      <c r="S463" s="1">
        <v>-1</v>
      </c>
      <c r="T463" s="1">
        <v>-1</v>
      </c>
      <c r="U463" s="1">
        <v>-1</v>
      </c>
      <c r="V463" s="1">
        <v>0</v>
      </c>
      <c r="W463" s="1">
        <v>150</v>
      </c>
      <c r="X463" s="1">
        <v>150</v>
      </c>
      <c r="Y463" s="1">
        <v>150</v>
      </c>
      <c r="Z463" s="1">
        <v>150</v>
      </c>
      <c r="AA463" s="1">
        <v>200</v>
      </c>
      <c r="AB463" s="1">
        <v>400</v>
      </c>
      <c r="AC463" s="1">
        <v>100</v>
      </c>
      <c r="AD463" s="1">
        <v>100</v>
      </c>
      <c r="AE463" s="1">
        <v>150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40</v>
      </c>
      <c r="AP463" s="1">
        <v>0</v>
      </c>
      <c r="AQ463" s="1">
        <v>0</v>
      </c>
      <c r="AR463" s="1">
        <v>0</v>
      </c>
      <c r="AS463" s="1">
        <v>0</v>
      </c>
      <c r="AT463" s="1">
        <v>2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2</v>
      </c>
      <c r="BB463" s="1">
        <v>0</v>
      </c>
      <c r="BC463" s="1">
        <v>0</v>
      </c>
      <c r="BD463" s="1">
        <v>3</v>
      </c>
      <c r="BE463" s="1">
        <v>255</v>
      </c>
      <c r="BF463" s="1">
        <v>2</v>
      </c>
      <c r="BG463" s="1">
        <v>255</v>
      </c>
      <c r="BH463" s="1">
        <v>0</v>
      </c>
      <c r="BI463" s="1">
        <v>255</v>
      </c>
      <c r="BJ463" s="1">
        <v>255</v>
      </c>
      <c r="BK463" s="1">
        <v>0</v>
      </c>
      <c r="BL463" s="1">
        <v>0</v>
      </c>
      <c r="BM463" s="1" t="b">
        <v>0</v>
      </c>
      <c r="BN463" s="1" t="b">
        <v>0</v>
      </c>
      <c r="BO463" s="1" t="b">
        <v>0</v>
      </c>
      <c r="BP463" s="1" t="b">
        <v>0</v>
      </c>
      <c r="BQ463" s="1" t="b">
        <v>0</v>
      </c>
      <c r="BR463" s="1" t="b">
        <v>0</v>
      </c>
      <c r="BS463" s="1" t="b">
        <v>0</v>
      </c>
      <c r="BT463" s="1" t="b">
        <v>0</v>
      </c>
      <c r="BU463" s="1" t="s">
        <v>3843</v>
      </c>
      <c r="BV463" s="1" t="s">
        <v>3844</v>
      </c>
    </row>
    <row r="464" spans="1:74" ht="15.75" customHeight="1" x14ac:dyDescent="0.2">
      <c r="A464" s="1">
        <v>2700400</v>
      </c>
      <c r="B464" s="17" t="s">
        <v>3845</v>
      </c>
      <c r="C464" s="1">
        <v>0.25</v>
      </c>
      <c r="D464" s="1">
        <v>0.2</v>
      </c>
      <c r="E464" s="1">
        <v>0</v>
      </c>
      <c r="F464" s="1">
        <v>0</v>
      </c>
      <c r="G464" s="1">
        <v>0.9</v>
      </c>
      <c r="H464" s="1">
        <v>0.08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100</v>
      </c>
      <c r="O464" s="1">
        <v>120</v>
      </c>
      <c r="P464" s="1">
        <v>-1</v>
      </c>
      <c r="Q464" s="1">
        <v>-1</v>
      </c>
      <c r="R464" s="1">
        <v>110</v>
      </c>
      <c r="S464" s="1">
        <v>-1</v>
      </c>
      <c r="T464" s="1">
        <v>-1</v>
      </c>
      <c r="U464" s="1">
        <v>-1</v>
      </c>
      <c r="V464" s="1">
        <v>0</v>
      </c>
      <c r="W464" s="1">
        <v>100</v>
      </c>
      <c r="X464" s="1">
        <v>100</v>
      </c>
      <c r="Y464" s="1">
        <v>100</v>
      </c>
      <c r="Z464" s="1">
        <v>100</v>
      </c>
      <c r="AA464" s="1">
        <v>100</v>
      </c>
      <c r="AB464" s="1">
        <v>100</v>
      </c>
      <c r="AC464" s="1">
        <v>100</v>
      </c>
      <c r="AD464" s="1">
        <v>100</v>
      </c>
      <c r="AE464" s="1">
        <v>100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20</v>
      </c>
      <c r="AP464" s="1">
        <v>0</v>
      </c>
      <c r="AQ464" s="1">
        <v>0</v>
      </c>
      <c r="AR464" s="1">
        <v>0</v>
      </c>
      <c r="AS464" s="1">
        <v>0</v>
      </c>
      <c r="AT464" s="1">
        <v>2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1</v>
      </c>
      <c r="BB464" s="1">
        <v>0</v>
      </c>
      <c r="BC464" s="1">
        <v>0</v>
      </c>
      <c r="BD464" s="1">
        <v>3</v>
      </c>
      <c r="BE464" s="1">
        <v>255</v>
      </c>
      <c r="BF464" s="1">
        <v>2</v>
      </c>
      <c r="BG464" s="1">
        <v>255</v>
      </c>
      <c r="BH464" s="1">
        <v>0</v>
      </c>
      <c r="BI464" s="1">
        <v>255</v>
      </c>
      <c r="BJ464" s="1">
        <v>255</v>
      </c>
      <c r="BK464" s="1">
        <v>0</v>
      </c>
      <c r="BL464" s="1">
        <v>0</v>
      </c>
      <c r="BM464" s="1" t="b">
        <v>0</v>
      </c>
      <c r="BN464" s="1" t="b">
        <v>0</v>
      </c>
      <c r="BO464" s="1" t="b">
        <v>0</v>
      </c>
      <c r="BP464" s="1" t="b">
        <v>0</v>
      </c>
      <c r="BQ464" s="1" t="b">
        <v>0</v>
      </c>
      <c r="BR464" s="1" t="b">
        <v>0</v>
      </c>
      <c r="BS464" s="1" t="b">
        <v>0</v>
      </c>
      <c r="BT464" s="1" t="b">
        <v>0</v>
      </c>
      <c r="BU464" s="1" t="s">
        <v>3845</v>
      </c>
      <c r="BV464" s="1" t="s">
        <v>3846</v>
      </c>
    </row>
    <row r="465" spans="1:74" ht="15.75" customHeight="1" x14ac:dyDescent="0.2">
      <c r="A465" s="1">
        <v>2700410</v>
      </c>
      <c r="B465" s="17" t="s">
        <v>3847</v>
      </c>
      <c r="C465" s="1">
        <v>0.25</v>
      </c>
      <c r="D465" s="1">
        <v>0</v>
      </c>
      <c r="E465" s="1">
        <v>0</v>
      </c>
      <c r="F465" s="1">
        <v>0</v>
      </c>
      <c r="G465" s="1">
        <v>0.2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100</v>
      </c>
      <c r="O465" s="1">
        <v>-1</v>
      </c>
      <c r="P465" s="1">
        <v>-1</v>
      </c>
      <c r="Q465" s="1">
        <v>-1</v>
      </c>
      <c r="R465" s="1">
        <v>110</v>
      </c>
      <c r="S465" s="1">
        <v>-1</v>
      </c>
      <c r="T465" s="1">
        <v>-1</v>
      </c>
      <c r="U465" s="1">
        <v>-1</v>
      </c>
      <c r="V465" s="1">
        <v>0</v>
      </c>
      <c r="W465" s="1">
        <v>100</v>
      </c>
      <c r="X465" s="1">
        <v>100</v>
      </c>
      <c r="Y465" s="1">
        <v>100</v>
      </c>
      <c r="Z465" s="1">
        <v>100</v>
      </c>
      <c r="AA465" s="1">
        <v>200</v>
      </c>
      <c r="AB465" s="1">
        <v>550</v>
      </c>
      <c r="AC465" s="1">
        <v>100</v>
      </c>
      <c r="AD465" s="1">
        <v>100</v>
      </c>
      <c r="AE465" s="1">
        <v>100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20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2</v>
      </c>
      <c r="BB465" s="1">
        <v>0</v>
      </c>
      <c r="BC465" s="1">
        <v>0</v>
      </c>
      <c r="BD465" s="1">
        <v>3</v>
      </c>
      <c r="BE465" s="1">
        <v>255</v>
      </c>
      <c r="BF465" s="1">
        <v>2</v>
      </c>
      <c r="BG465" s="1">
        <v>255</v>
      </c>
      <c r="BH465" s="1">
        <v>0</v>
      </c>
      <c r="BI465" s="1">
        <v>255</v>
      </c>
      <c r="BJ465" s="1">
        <v>255</v>
      </c>
      <c r="BK465" s="1">
        <v>0</v>
      </c>
      <c r="BL465" s="1">
        <v>0</v>
      </c>
      <c r="BM465" s="1" t="b">
        <v>0</v>
      </c>
      <c r="BN465" s="1" t="b">
        <v>0</v>
      </c>
      <c r="BO465" s="1" t="b">
        <v>0</v>
      </c>
      <c r="BP465" s="1" t="b">
        <v>0</v>
      </c>
      <c r="BQ465" s="1" t="b">
        <v>0</v>
      </c>
      <c r="BR465" s="1" t="b">
        <v>0</v>
      </c>
      <c r="BS465" s="1" t="b">
        <v>0</v>
      </c>
      <c r="BT465" s="1" t="b">
        <v>0</v>
      </c>
      <c r="BU465" s="1" t="s">
        <v>3847</v>
      </c>
      <c r="BV465" s="1" t="s">
        <v>3848</v>
      </c>
    </row>
    <row r="466" spans="1:74" ht="15.75" customHeight="1" x14ac:dyDescent="0.2">
      <c r="A466" s="1">
        <v>2700420</v>
      </c>
      <c r="B466" s="17" t="s">
        <v>3849</v>
      </c>
      <c r="C466" s="1">
        <v>0.25</v>
      </c>
      <c r="D466" s="1">
        <v>0</v>
      </c>
      <c r="E466" s="1">
        <v>0</v>
      </c>
      <c r="F466" s="1">
        <v>0</v>
      </c>
      <c r="G466" s="1">
        <v>0.2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100</v>
      </c>
      <c r="O466" s="1">
        <v>-1</v>
      </c>
      <c r="P466" s="1">
        <v>-1</v>
      </c>
      <c r="Q466" s="1">
        <v>-1</v>
      </c>
      <c r="R466" s="1">
        <v>110</v>
      </c>
      <c r="S466" s="1">
        <v>-1</v>
      </c>
      <c r="T466" s="1">
        <v>-1</v>
      </c>
      <c r="U466" s="1">
        <v>-1</v>
      </c>
      <c r="V466" s="1">
        <v>0</v>
      </c>
      <c r="W466" s="1">
        <v>120</v>
      </c>
      <c r="X466" s="1">
        <v>120</v>
      </c>
      <c r="Y466" s="1">
        <v>120</v>
      </c>
      <c r="Z466" s="1">
        <v>120</v>
      </c>
      <c r="AA466" s="1">
        <v>200</v>
      </c>
      <c r="AB466" s="1">
        <v>550</v>
      </c>
      <c r="AC466" s="1">
        <v>100</v>
      </c>
      <c r="AD466" s="1">
        <v>100</v>
      </c>
      <c r="AE466" s="1">
        <v>150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40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2</v>
      </c>
      <c r="BB466" s="1">
        <v>0</v>
      </c>
      <c r="BC466" s="1">
        <v>0</v>
      </c>
      <c r="BD466" s="1">
        <v>3</v>
      </c>
      <c r="BE466" s="1">
        <v>255</v>
      </c>
      <c r="BF466" s="1">
        <v>2</v>
      </c>
      <c r="BG466" s="1">
        <v>255</v>
      </c>
      <c r="BH466" s="1">
        <v>0</v>
      </c>
      <c r="BI466" s="1">
        <v>255</v>
      </c>
      <c r="BJ466" s="1">
        <v>255</v>
      </c>
      <c r="BK466" s="1">
        <v>0</v>
      </c>
      <c r="BL466" s="1">
        <v>0</v>
      </c>
      <c r="BM466" s="1" t="b">
        <v>0</v>
      </c>
      <c r="BN466" s="1" t="b">
        <v>0</v>
      </c>
      <c r="BO466" s="1" t="b">
        <v>0</v>
      </c>
      <c r="BP466" s="1" t="b">
        <v>0</v>
      </c>
      <c r="BQ466" s="1" t="b">
        <v>0</v>
      </c>
      <c r="BR466" s="1" t="b">
        <v>0</v>
      </c>
      <c r="BS466" s="1" t="b">
        <v>0</v>
      </c>
      <c r="BT466" s="1" t="b">
        <v>0</v>
      </c>
      <c r="BU466" s="1" t="s">
        <v>3849</v>
      </c>
      <c r="BV466" s="1" t="s">
        <v>3850</v>
      </c>
    </row>
    <row r="467" spans="1:74" ht="15.75" customHeight="1" x14ac:dyDescent="0.2">
      <c r="A467" s="1">
        <v>2700430</v>
      </c>
      <c r="B467" s="17" t="s">
        <v>3851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-1</v>
      </c>
      <c r="O467" s="1">
        <v>-1</v>
      </c>
      <c r="P467" s="1">
        <v>-1</v>
      </c>
      <c r="Q467" s="1">
        <v>-1</v>
      </c>
      <c r="R467" s="1">
        <v>-1</v>
      </c>
      <c r="S467" s="1">
        <v>-1</v>
      </c>
      <c r="T467" s="1">
        <v>-1</v>
      </c>
      <c r="U467" s="1">
        <v>-1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100</v>
      </c>
      <c r="AC467" s="1">
        <v>100</v>
      </c>
      <c r="AD467" s="1">
        <v>100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4</v>
      </c>
      <c r="BE467" s="1">
        <v>1</v>
      </c>
      <c r="BF467" s="1">
        <v>0</v>
      </c>
      <c r="BG467" s="1">
        <v>255</v>
      </c>
      <c r="BH467" s="1">
        <v>0</v>
      </c>
      <c r="BI467" s="1">
        <v>255</v>
      </c>
      <c r="BJ467" s="1">
        <v>255</v>
      </c>
      <c r="BK467" s="1">
        <v>0</v>
      </c>
      <c r="BL467" s="1">
        <v>0</v>
      </c>
      <c r="BM467" s="1" t="b">
        <v>0</v>
      </c>
      <c r="BN467" s="1" t="b">
        <v>0</v>
      </c>
      <c r="BO467" s="1" t="b">
        <v>0</v>
      </c>
      <c r="BP467" s="1" t="b">
        <v>0</v>
      </c>
      <c r="BQ467" s="1" t="b">
        <v>0</v>
      </c>
      <c r="BR467" s="1" t="b">
        <v>0</v>
      </c>
      <c r="BS467" s="1" t="b">
        <v>0</v>
      </c>
      <c r="BT467" s="1" t="b">
        <v>0</v>
      </c>
      <c r="BU467" s="1" t="s">
        <v>3851</v>
      </c>
      <c r="BV467" s="1" t="s">
        <v>3852</v>
      </c>
    </row>
    <row r="468" spans="1:74" ht="15.75" customHeight="1" x14ac:dyDescent="0.2">
      <c r="A468" s="1">
        <v>2700440</v>
      </c>
      <c r="B468" s="17" t="s">
        <v>3853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-1</v>
      </c>
      <c r="O468" s="1">
        <v>-1</v>
      </c>
      <c r="P468" s="1">
        <v>-1</v>
      </c>
      <c r="Q468" s="1">
        <v>-1</v>
      </c>
      <c r="R468" s="1">
        <v>-1</v>
      </c>
      <c r="S468" s="1">
        <v>-1</v>
      </c>
      <c r="T468" s="1">
        <v>-1</v>
      </c>
      <c r="U468" s="1">
        <v>-1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100</v>
      </c>
      <c r="AC468" s="1">
        <v>100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4</v>
      </c>
      <c r="BE468" s="1">
        <v>1</v>
      </c>
      <c r="BF468" s="1">
        <v>0</v>
      </c>
      <c r="BG468" s="1">
        <v>255</v>
      </c>
      <c r="BH468" s="1">
        <v>0</v>
      </c>
      <c r="BI468" s="1">
        <v>255</v>
      </c>
      <c r="BJ468" s="1">
        <v>255</v>
      </c>
      <c r="BK468" s="1">
        <v>0</v>
      </c>
      <c r="BL468" s="1">
        <v>0</v>
      </c>
      <c r="BM468" s="1" t="b">
        <v>0</v>
      </c>
      <c r="BN468" s="1" t="b">
        <v>0</v>
      </c>
      <c r="BO468" s="1" t="b">
        <v>0</v>
      </c>
      <c r="BP468" s="1" t="b">
        <v>0</v>
      </c>
      <c r="BQ468" s="1" t="b">
        <v>0</v>
      </c>
      <c r="BR468" s="1" t="b">
        <v>0</v>
      </c>
      <c r="BS468" s="1" t="b">
        <v>0</v>
      </c>
      <c r="BT468" s="1" t="b">
        <v>0</v>
      </c>
      <c r="BU468" s="1" t="s">
        <v>3853</v>
      </c>
      <c r="BV468" s="1" t="s">
        <v>3854</v>
      </c>
    </row>
    <row r="469" spans="1:74" ht="15.75" customHeight="1" x14ac:dyDescent="0.2">
      <c r="A469" s="1">
        <v>2700450</v>
      </c>
      <c r="B469" s="17" t="s">
        <v>3855</v>
      </c>
      <c r="C469" s="1">
        <v>0.55000000000000004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131</v>
      </c>
      <c r="O469" s="1">
        <v>-1</v>
      </c>
      <c r="P469" s="1">
        <v>-1</v>
      </c>
      <c r="Q469" s="1">
        <v>-1</v>
      </c>
      <c r="R469" s="1">
        <v>-1</v>
      </c>
      <c r="S469" s="1">
        <v>-1</v>
      </c>
      <c r="T469" s="1">
        <v>-1</v>
      </c>
      <c r="U469" s="1">
        <v>-1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100</v>
      </c>
      <c r="AC469" s="1">
        <v>0</v>
      </c>
      <c r="AD469" s="1">
        <v>100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4</v>
      </c>
      <c r="BE469" s="1">
        <v>1</v>
      </c>
      <c r="BF469" s="1">
        <v>0</v>
      </c>
      <c r="BG469" s="1">
        <v>255</v>
      </c>
      <c r="BH469" s="1">
        <v>0</v>
      </c>
      <c r="BI469" s="1">
        <v>255</v>
      </c>
      <c r="BJ469" s="1">
        <v>255</v>
      </c>
      <c r="BK469" s="1">
        <v>1</v>
      </c>
      <c r="BL469" s="1">
        <v>0</v>
      </c>
      <c r="BM469" s="1" t="b">
        <v>0</v>
      </c>
      <c r="BN469" s="1" t="b">
        <v>0</v>
      </c>
      <c r="BO469" s="1" t="b">
        <v>0</v>
      </c>
      <c r="BP469" s="1" t="b">
        <v>0</v>
      </c>
      <c r="BQ469" s="1" t="b">
        <v>0</v>
      </c>
      <c r="BR469" s="1" t="b">
        <v>0</v>
      </c>
      <c r="BS469" s="1" t="b">
        <v>0</v>
      </c>
      <c r="BT469" s="1" t="b">
        <v>0</v>
      </c>
      <c r="BU469" s="1" t="s">
        <v>3855</v>
      </c>
      <c r="BV469" s="1" t="s">
        <v>3856</v>
      </c>
    </row>
    <row r="470" spans="1:74" ht="15.75" customHeight="1" x14ac:dyDescent="0.2">
      <c r="A470" s="1">
        <v>2700460</v>
      </c>
      <c r="B470" s="17" t="s">
        <v>3857</v>
      </c>
      <c r="C470" s="1">
        <v>0.25</v>
      </c>
      <c r="D470" s="1">
        <v>0.1</v>
      </c>
      <c r="E470" s="1">
        <v>0</v>
      </c>
      <c r="F470" s="1">
        <v>0</v>
      </c>
      <c r="G470" s="1">
        <v>0.15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100</v>
      </c>
      <c r="O470" s="1">
        <v>120</v>
      </c>
      <c r="P470" s="1">
        <v>-1</v>
      </c>
      <c r="Q470" s="1">
        <v>-1</v>
      </c>
      <c r="R470" s="1">
        <v>110</v>
      </c>
      <c r="S470" s="1">
        <v>-1</v>
      </c>
      <c r="T470" s="1">
        <v>-1</v>
      </c>
      <c r="U470" s="1">
        <v>-1</v>
      </c>
      <c r="V470" s="1">
        <v>0</v>
      </c>
      <c r="W470" s="1">
        <v>100</v>
      </c>
      <c r="X470" s="1">
        <v>100</v>
      </c>
      <c r="Y470" s="1">
        <v>100</v>
      </c>
      <c r="Z470" s="1">
        <v>100</v>
      </c>
      <c r="AA470" s="1">
        <v>100</v>
      </c>
      <c r="AB470" s="1">
        <v>100</v>
      </c>
      <c r="AC470" s="1">
        <v>100</v>
      </c>
      <c r="AD470" s="1">
        <v>100</v>
      </c>
      <c r="AE470" s="1">
        <v>100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20</v>
      </c>
      <c r="AP470" s="1">
        <v>0</v>
      </c>
      <c r="AQ470" s="1">
        <v>0</v>
      </c>
      <c r="AR470" s="1">
        <v>0</v>
      </c>
      <c r="AS470" s="1">
        <v>0</v>
      </c>
      <c r="AT470" s="1">
        <v>2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1</v>
      </c>
      <c r="BB470" s="1">
        <v>0</v>
      </c>
      <c r="BC470" s="1">
        <v>0</v>
      </c>
      <c r="BD470" s="1">
        <v>3</v>
      </c>
      <c r="BE470" s="1">
        <v>255</v>
      </c>
      <c r="BF470" s="1">
        <v>2</v>
      </c>
      <c r="BG470" s="1">
        <v>255</v>
      </c>
      <c r="BH470" s="1">
        <v>0</v>
      </c>
      <c r="BI470" s="1">
        <v>255</v>
      </c>
      <c r="BJ470" s="1">
        <v>255</v>
      </c>
      <c r="BK470" s="1">
        <v>0</v>
      </c>
      <c r="BL470" s="1">
        <v>0</v>
      </c>
      <c r="BM470" s="1" t="b">
        <v>0</v>
      </c>
      <c r="BN470" s="1" t="b">
        <v>0</v>
      </c>
      <c r="BO470" s="1" t="b">
        <v>0</v>
      </c>
      <c r="BP470" s="1" t="b">
        <v>0</v>
      </c>
      <c r="BQ470" s="1" t="b">
        <v>0</v>
      </c>
      <c r="BR470" s="1" t="b">
        <v>0</v>
      </c>
      <c r="BS470" s="1" t="b">
        <v>0</v>
      </c>
      <c r="BT470" s="1" t="b">
        <v>0</v>
      </c>
      <c r="BU470" s="1" t="s">
        <v>3857</v>
      </c>
      <c r="BV470" s="1" t="s">
        <v>3858</v>
      </c>
    </row>
    <row r="471" spans="1:74" ht="15.75" customHeight="1" x14ac:dyDescent="0.2">
      <c r="A471" s="1">
        <v>2700490</v>
      </c>
      <c r="B471" s="17" t="s">
        <v>3859</v>
      </c>
      <c r="C471" s="1">
        <v>0.4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100</v>
      </c>
      <c r="O471" s="1">
        <v>-1</v>
      </c>
      <c r="P471" s="1">
        <v>-1</v>
      </c>
      <c r="Q471" s="1">
        <v>-1</v>
      </c>
      <c r="R471" s="1">
        <v>110</v>
      </c>
      <c r="S471" s="1">
        <v>-1</v>
      </c>
      <c r="T471" s="1">
        <v>-1</v>
      </c>
      <c r="U471" s="1">
        <v>-1</v>
      </c>
      <c r="V471" s="1">
        <v>0</v>
      </c>
      <c r="W471" s="1">
        <v>400</v>
      </c>
      <c r="X471" s="1">
        <v>400</v>
      </c>
      <c r="Y471" s="1">
        <v>400</v>
      </c>
      <c r="Z471" s="1">
        <v>400</v>
      </c>
      <c r="AA471" s="1">
        <v>100</v>
      </c>
      <c r="AB471" s="1">
        <v>9900</v>
      </c>
      <c r="AC471" s="1">
        <v>100</v>
      </c>
      <c r="AD471" s="1">
        <v>100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20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3</v>
      </c>
      <c r="BE471" s="1">
        <v>255</v>
      </c>
      <c r="BF471" s="1">
        <v>2</v>
      </c>
      <c r="BG471" s="1">
        <v>255</v>
      </c>
      <c r="BH471" s="1">
        <v>0</v>
      </c>
      <c r="BI471" s="1">
        <v>255</v>
      </c>
      <c r="BJ471" s="1">
        <v>255</v>
      </c>
      <c r="BK471" s="1">
        <v>0</v>
      </c>
      <c r="BL471" s="1">
        <v>2</v>
      </c>
      <c r="BM471" s="1" t="b">
        <v>0</v>
      </c>
      <c r="BN471" s="1" t="b">
        <v>0</v>
      </c>
      <c r="BO471" s="1" t="b">
        <v>0</v>
      </c>
      <c r="BP471" s="1" t="b">
        <v>0</v>
      </c>
      <c r="BQ471" s="1" t="b">
        <v>0</v>
      </c>
      <c r="BR471" s="1" t="b">
        <v>0</v>
      </c>
      <c r="BS471" s="1" t="b">
        <v>0</v>
      </c>
      <c r="BT471" s="1" t="b">
        <v>0</v>
      </c>
      <c r="BU471" s="1" t="s">
        <v>3859</v>
      </c>
      <c r="BV471" s="1" t="s">
        <v>3860</v>
      </c>
    </row>
    <row r="472" spans="1:74" ht="15.75" customHeight="1" x14ac:dyDescent="0.2">
      <c r="A472" s="1">
        <v>2700500</v>
      </c>
      <c r="B472" s="17" t="s">
        <v>3861</v>
      </c>
      <c r="C472" s="1">
        <v>0.25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100</v>
      </c>
      <c r="O472" s="1">
        <v>-1</v>
      </c>
      <c r="P472" s="1">
        <v>-1</v>
      </c>
      <c r="Q472" s="1">
        <v>-1</v>
      </c>
      <c r="R472" s="1">
        <v>110</v>
      </c>
      <c r="S472" s="1">
        <v>-1</v>
      </c>
      <c r="T472" s="1">
        <v>-1</v>
      </c>
      <c r="U472" s="1">
        <v>-1</v>
      </c>
      <c r="V472" s="1">
        <v>0</v>
      </c>
      <c r="W472" s="1">
        <v>270</v>
      </c>
      <c r="X472" s="1">
        <v>270</v>
      </c>
      <c r="Y472" s="1">
        <v>270</v>
      </c>
      <c r="Z472" s="1">
        <v>270</v>
      </c>
      <c r="AA472" s="1">
        <v>100</v>
      </c>
      <c r="AB472" s="1">
        <v>9900</v>
      </c>
      <c r="AC472" s="1">
        <v>100</v>
      </c>
      <c r="AD472" s="1">
        <v>100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20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3</v>
      </c>
      <c r="BE472" s="1">
        <v>255</v>
      </c>
      <c r="BF472" s="1">
        <v>2</v>
      </c>
      <c r="BG472" s="1">
        <v>255</v>
      </c>
      <c r="BH472" s="1">
        <v>0</v>
      </c>
      <c r="BI472" s="1">
        <v>255</v>
      </c>
      <c r="BJ472" s="1">
        <v>255</v>
      </c>
      <c r="BK472" s="1">
        <v>0</v>
      </c>
      <c r="BL472" s="1">
        <v>2</v>
      </c>
      <c r="BM472" s="1" t="b">
        <v>0</v>
      </c>
      <c r="BN472" s="1" t="b">
        <v>0</v>
      </c>
      <c r="BO472" s="1" t="b">
        <v>0</v>
      </c>
      <c r="BP472" s="1" t="b">
        <v>0</v>
      </c>
      <c r="BQ472" s="1" t="b">
        <v>0</v>
      </c>
      <c r="BR472" s="1" t="b">
        <v>0</v>
      </c>
      <c r="BS472" s="1" t="b">
        <v>0</v>
      </c>
      <c r="BT472" s="1" t="b">
        <v>0</v>
      </c>
      <c r="BU472" s="1" t="s">
        <v>3861</v>
      </c>
      <c r="BV472" s="1" t="s">
        <v>3862</v>
      </c>
    </row>
    <row r="473" spans="1:74" ht="15.75" customHeight="1" x14ac:dyDescent="0.2">
      <c r="A473" s="1">
        <v>2700505</v>
      </c>
      <c r="B473" s="17" t="s">
        <v>3863</v>
      </c>
      <c r="C473" s="1">
        <v>0.25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100</v>
      </c>
      <c r="O473" s="1">
        <v>-1</v>
      </c>
      <c r="P473" s="1">
        <v>-1</v>
      </c>
      <c r="Q473" s="1">
        <v>-1</v>
      </c>
      <c r="R473" s="1">
        <v>110</v>
      </c>
      <c r="S473" s="1">
        <v>-1</v>
      </c>
      <c r="T473" s="1">
        <v>-1</v>
      </c>
      <c r="U473" s="1">
        <v>-1</v>
      </c>
      <c r="V473" s="1">
        <v>0</v>
      </c>
      <c r="W473" s="1">
        <v>270</v>
      </c>
      <c r="X473" s="1">
        <v>270</v>
      </c>
      <c r="Y473" s="1">
        <v>270</v>
      </c>
      <c r="Z473" s="1">
        <v>270</v>
      </c>
      <c r="AA473" s="1">
        <v>100</v>
      </c>
      <c r="AB473" s="1">
        <v>9900</v>
      </c>
      <c r="AC473" s="1">
        <v>100</v>
      </c>
      <c r="AD473" s="1">
        <v>100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20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3</v>
      </c>
      <c r="BE473" s="1">
        <v>255</v>
      </c>
      <c r="BF473" s="1">
        <v>2</v>
      </c>
      <c r="BG473" s="1">
        <v>255</v>
      </c>
      <c r="BH473" s="1">
        <v>0</v>
      </c>
      <c r="BI473" s="1">
        <v>255</v>
      </c>
      <c r="BJ473" s="1">
        <v>255</v>
      </c>
      <c r="BK473" s="1">
        <v>0</v>
      </c>
      <c r="BL473" s="1">
        <v>2</v>
      </c>
      <c r="BM473" s="1" t="b">
        <v>0</v>
      </c>
      <c r="BN473" s="1" t="b">
        <v>0</v>
      </c>
      <c r="BO473" s="1" t="b">
        <v>0</v>
      </c>
      <c r="BP473" s="1" t="b">
        <v>0</v>
      </c>
      <c r="BQ473" s="1" t="b">
        <v>0</v>
      </c>
      <c r="BR473" s="1" t="b">
        <v>0</v>
      </c>
      <c r="BS473" s="1" t="b">
        <v>0</v>
      </c>
      <c r="BT473" s="1" t="b">
        <v>0</v>
      </c>
      <c r="BU473" s="1" t="s">
        <v>3863</v>
      </c>
      <c r="BV473" s="1" t="s">
        <v>3864</v>
      </c>
    </row>
    <row r="474" spans="1:74" ht="15.75" customHeight="1" x14ac:dyDescent="0.2">
      <c r="A474" s="1">
        <v>2700510</v>
      </c>
      <c r="B474" s="17" t="s">
        <v>3865</v>
      </c>
      <c r="C474" s="1">
        <v>0.25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100</v>
      </c>
      <c r="O474" s="1">
        <v>-1</v>
      </c>
      <c r="P474" s="1">
        <v>-1</v>
      </c>
      <c r="Q474" s="1">
        <v>-1</v>
      </c>
      <c r="R474" s="1">
        <v>110</v>
      </c>
      <c r="S474" s="1">
        <v>-1</v>
      </c>
      <c r="T474" s="1">
        <v>-1</v>
      </c>
      <c r="U474" s="1">
        <v>-1</v>
      </c>
      <c r="V474" s="1">
        <v>0</v>
      </c>
      <c r="W474" s="1">
        <v>340</v>
      </c>
      <c r="X474" s="1">
        <v>340</v>
      </c>
      <c r="Y474" s="1">
        <v>340</v>
      </c>
      <c r="Z474" s="1">
        <v>340</v>
      </c>
      <c r="AA474" s="1">
        <v>100</v>
      </c>
      <c r="AB474" s="1">
        <v>9900</v>
      </c>
      <c r="AC474" s="1">
        <v>100</v>
      </c>
      <c r="AD474" s="1">
        <v>100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20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3</v>
      </c>
      <c r="BE474" s="1">
        <v>255</v>
      </c>
      <c r="BF474" s="1">
        <v>2</v>
      </c>
      <c r="BG474" s="1">
        <v>255</v>
      </c>
      <c r="BH474" s="1">
        <v>0</v>
      </c>
      <c r="BI474" s="1">
        <v>255</v>
      </c>
      <c r="BJ474" s="1">
        <v>255</v>
      </c>
      <c r="BK474" s="1">
        <v>0</v>
      </c>
      <c r="BL474" s="1">
        <v>2</v>
      </c>
      <c r="BM474" s="1" t="b">
        <v>0</v>
      </c>
      <c r="BN474" s="1" t="b">
        <v>0</v>
      </c>
      <c r="BO474" s="1" t="b">
        <v>0</v>
      </c>
      <c r="BP474" s="1" t="b">
        <v>0</v>
      </c>
      <c r="BQ474" s="1" t="b">
        <v>0</v>
      </c>
      <c r="BR474" s="1" t="b">
        <v>0</v>
      </c>
      <c r="BS474" s="1" t="b">
        <v>0</v>
      </c>
      <c r="BT474" s="1" t="b">
        <v>0</v>
      </c>
      <c r="BU474" s="1" t="s">
        <v>3865</v>
      </c>
      <c r="BV474" s="1" t="s">
        <v>3866</v>
      </c>
    </row>
    <row r="475" spans="1:74" ht="15.75" customHeight="1" x14ac:dyDescent="0.2">
      <c r="A475" s="1">
        <v>2700515</v>
      </c>
      <c r="B475" s="17" t="s">
        <v>3867</v>
      </c>
      <c r="C475" s="1">
        <v>0.25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100</v>
      </c>
      <c r="O475" s="1">
        <v>-1</v>
      </c>
      <c r="P475" s="1">
        <v>-1</v>
      </c>
      <c r="Q475" s="1">
        <v>-1</v>
      </c>
      <c r="R475" s="1">
        <v>110</v>
      </c>
      <c r="S475" s="1">
        <v>-1</v>
      </c>
      <c r="T475" s="1">
        <v>-1</v>
      </c>
      <c r="U475" s="1">
        <v>-1</v>
      </c>
      <c r="V475" s="1">
        <v>0</v>
      </c>
      <c r="W475" s="1">
        <v>60</v>
      </c>
      <c r="X475" s="1">
        <v>60</v>
      </c>
      <c r="Y475" s="1">
        <v>60</v>
      </c>
      <c r="Z475" s="1">
        <v>60</v>
      </c>
      <c r="AA475" s="1">
        <v>100</v>
      </c>
      <c r="AB475" s="1">
        <v>9900</v>
      </c>
      <c r="AC475" s="1">
        <v>100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20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3</v>
      </c>
      <c r="BE475" s="1">
        <v>255</v>
      </c>
      <c r="BF475" s="1">
        <v>2</v>
      </c>
      <c r="BG475" s="1">
        <v>255</v>
      </c>
      <c r="BH475" s="1">
        <v>0</v>
      </c>
      <c r="BI475" s="1">
        <v>255</v>
      </c>
      <c r="BJ475" s="1">
        <v>255</v>
      </c>
      <c r="BK475" s="1">
        <v>0</v>
      </c>
      <c r="BL475" s="1">
        <v>2</v>
      </c>
      <c r="BM475" s="1" t="b">
        <v>0</v>
      </c>
      <c r="BN475" s="1" t="b">
        <v>0</v>
      </c>
      <c r="BO475" s="1" t="b">
        <v>0</v>
      </c>
      <c r="BP475" s="1" t="b">
        <v>0</v>
      </c>
      <c r="BQ475" s="1" t="b">
        <v>0</v>
      </c>
      <c r="BR475" s="1" t="b">
        <v>0</v>
      </c>
      <c r="BS475" s="1" t="b">
        <v>0</v>
      </c>
      <c r="BT475" s="1" t="b">
        <v>0</v>
      </c>
      <c r="BU475" s="1" t="s">
        <v>3867</v>
      </c>
      <c r="BV475" s="1" t="s">
        <v>3868</v>
      </c>
    </row>
    <row r="476" spans="1:74" ht="15.75" customHeight="1" x14ac:dyDescent="0.2">
      <c r="A476" s="1">
        <v>2700516</v>
      </c>
      <c r="B476" s="17" t="s">
        <v>3869</v>
      </c>
      <c r="C476" s="1">
        <v>0.25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100</v>
      </c>
      <c r="O476" s="1">
        <v>-1</v>
      </c>
      <c r="P476" s="1">
        <v>-1</v>
      </c>
      <c r="Q476" s="1">
        <v>-1</v>
      </c>
      <c r="R476" s="1">
        <v>110</v>
      </c>
      <c r="S476" s="1">
        <v>-1</v>
      </c>
      <c r="T476" s="1">
        <v>-1</v>
      </c>
      <c r="U476" s="1">
        <v>-1</v>
      </c>
      <c r="V476" s="1">
        <v>0</v>
      </c>
      <c r="W476" s="1">
        <v>330</v>
      </c>
      <c r="X476" s="1">
        <v>330</v>
      </c>
      <c r="Y476" s="1">
        <v>330</v>
      </c>
      <c r="Z476" s="1">
        <v>330</v>
      </c>
      <c r="AA476" s="1">
        <v>100</v>
      </c>
      <c r="AB476" s="1">
        <v>9900</v>
      </c>
      <c r="AC476" s="1">
        <v>100</v>
      </c>
      <c r="AD476" s="1">
        <v>100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20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3</v>
      </c>
      <c r="BE476" s="1">
        <v>255</v>
      </c>
      <c r="BF476" s="1">
        <v>2</v>
      </c>
      <c r="BG476" s="1">
        <v>255</v>
      </c>
      <c r="BH476" s="1">
        <v>0</v>
      </c>
      <c r="BI476" s="1">
        <v>255</v>
      </c>
      <c r="BJ476" s="1">
        <v>255</v>
      </c>
      <c r="BK476" s="1">
        <v>0</v>
      </c>
      <c r="BL476" s="1">
        <v>2</v>
      </c>
      <c r="BM476" s="1" t="b">
        <v>0</v>
      </c>
      <c r="BN476" s="1" t="b">
        <v>0</v>
      </c>
      <c r="BO476" s="1" t="b">
        <v>0</v>
      </c>
      <c r="BP476" s="1" t="b">
        <v>0</v>
      </c>
      <c r="BQ476" s="1" t="b">
        <v>0</v>
      </c>
      <c r="BR476" s="1" t="b">
        <v>0</v>
      </c>
      <c r="BS476" s="1" t="b">
        <v>0</v>
      </c>
      <c r="BT476" s="1" t="b">
        <v>0</v>
      </c>
      <c r="BU476" s="1" t="s">
        <v>3869</v>
      </c>
      <c r="BV476" s="1" t="s">
        <v>3870</v>
      </c>
    </row>
    <row r="477" spans="1:74" ht="15.75" customHeight="1" x14ac:dyDescent="0.2">
      <c r="A477" s="1">
        <v>2700520</v>
      </c>
      <c r="B477" s="17" t="s">
        <v>3871</v>
      </c>
      <c r="C477" s="1">
        <v>0.25</v>
      </c>
      <c r="D477" s="1">
        <v>0.2</v>
      </c>
      <c r="E477" s="1">
        <v>0</v>
      </c>
      <c r="F477" s="1">
        <v>0</v>
      </c>
      <c r="G477" s="1">
        <v>1.5</v>
      </c>
      <c r="H477" s="1">
        <v>0.08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100</v>
      </c>
      <c r="O477" s="1">
        <v>120</v>
      </c>
      <c r="P477" s="1">
        <v>-1</v>
      </c>
      <c r="Q477" s="1">
        <v>-1</v>
      </c>
      <c r="R477" s="1">
        <v>110</v>
      </c>
      <c r="S477" s="1">
        <v>-1</v>
      </c>
      <c r="T477" s="1">
        <v>-1</v>
      </c>
      <c r="U477" s="1">
        <v>-1</v>
      </c>
      <c r="V477" s="1">
        <v>0</v>
      </c>
      <c r="W477" s="1">
        <v>110</v>
      </c>
      <c r="X477" s="1">
        <v>110</v>
      </c>
      <c r="Y477" s="1">
        <v>110</v>
      </c>
      <c r="Z477" s="1">
        <v>110</v>
      </c>
      <c r="AA477" s="1">
        <v>100</v>
      </c>
      <c r="AB477" s="1">
        <v>100</v>
      </c>
      <c r="AC477" s="1">
        <v>100</v>
      </c>
      <c r="AD477" s="1">
        <v>100</v>
      </c>
      <c r="AE477" s="1">
        <v>110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20</v>
      </c>
      <c r="AP477" s="1">
        <v>0</v>
      </c>
      <c r="AQ477" s="1">
        <v>0</v>
      </c>
      <c r="AR477" s="1">
        <v>0</v>
      </c>
      <c r="AS477" s="1">
        <v>0</v>
      </c>
      <c r="AT477" s="1">
        <v>2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2</v>
      </c>
      <c r="BB477" s="1">
        <v>0</v>
      </c>
      <c r="BC477" s="1">
        <v>0</v>
      </c>
      <c r="BD477" s="1">
        <v>3</v>
      </c>
      <c r="BE477" s="1">
        <v>255</v>
      </c>
      <c r="BF477" s="1">
        <v>2</v>
      </c>
      <c r="BG477" s="1">
        <v>255</v>
      </c>
      <c r="BH477" s="1">
        <v>0</v>
      </c>
      <c r="BI477" s="1">
        <v>255</v>
      </c>
      <c r="BJ477" s="1">
        <v>255</v>
      </c>
      <c r="BK477" s="1">
        <v>0</v>
      </c>
      <c r="BL477" s="1">
        <v>0</v>
      </c>
      <c r="BM477" s="1" t="b">
        <v>0</v>
      </c>
      <c r="BN477" s="1" t="b">
        <v>0</v>
      </c>
      <c r="BO477" s="1" t="b">
        <v>0</v>
      </c>
      <c r="BP477" s="1" t="b">
        <v>0</v>
      </c>
      <c r="BQ477" s="1" t="b">
        <v>0</v>
      </c>
      <c r="BR477" s="1" t="b">
        <v>0</v>
      </c>
      <c r="BS477" s="1" t="b">
        <v>0</v>
      </c>
      <c r="BT477" s="1" t="b">
        <v>0</v>
      </c>
      <c r="BU477" s="1" t="s">
        <v>3871</v>
      </c>
      <c r="BV477" s="1" t="s">
        <v>3872</v>
      </c>
    </row>
    <row r="478" spans="1:74" ht="15.75" customHeight="1" x14ac:dyDescent="0.2">
      <c r="A478" s="1">
        <v>2700530</v>
      </c>
      <c r="B478" s="17" t="s">
        <v>3873</v>
      </c>
      <c r="C478" s="1">
        <v>0.25</v>
      </c>
      <c r="D478" s="1">
        <v>0.2</v>
      </c>
      <c r="E478" s="1">
        <v>0</v>
      </c>
      <c r="F478" s="1">
        <v>0</v>
      </c>
      <c r="G478" s="1">
        <v>1.5</v>
      </c>
      <c r="H478" s="1">
        <v>0.08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100</v>
      </c>
      <c r="O478" s="1">
        <v>120</v>
      </c>
      <c r="P478" s="1">
        <v>-1</v>
      </c>
      <c r="Q478" s="1">
        <v>-1</v>
      </c>
      <c r="R478" s="1">
        <v>110</v>
      </c>
      <c r="S478" s="1">
        <v>-1</v>
      </c>
      <c r="T478" s="1">
        <v>-1</v>
      </c>
      <c r="U478" s="1">
        <v>-1</v>
      </c>
      <c r="V478" s="1">
        <v>0</v>
      </c>
      <c r="W478" s="1">
        <v>130</v>
      </c>
      <c r="X478" s="1">
        <v>130</v>
      </c>
      <c r="Y478" s="1">
        <v>130</v>
      </c>
      <c r="Z478" s="1">
        <v>130</v>
      </c>
      <c r="AA478" s="1">
        <v>200</v>
      </c>
      <c r="AB478" s="1">
        <v>300</v>
      </c>
      <c r="AC478" s="1">
        <v>100</v>
      </c>
      <c r="AD478" s="1">
        <v>100</v>
      </c>
      <c r="AE478" s="1">
        <v>160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40</v>
      </c>
      <c r="AP478" s="1">
        <v>0</v>
      </c>
      <c r="AQ478" s="1">
        <v>0</v>
      </c>
      <c r="AR478" s="1">
        <v>0</v>
      </c>
      <c r="AS478" s="1">
        <v>0</v>
      </c>
      <c r="AT478" s="1">
        <v>2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2</v>
      </c>
      <c r="BB478" s="1">
        <v>0</v>
      </c>
      <c r="BC478" s="1">
        <v>0</v>
      </c>
      <c r="BD478" s="1">
        <v>3</v>
      </c>
      <c r="BE478" s="1">
        <v>255</v>
      </c>
      <c r="BF478" s="1">
        <v>2</v>
      </c>
      <c r="BG478" s="1">
        <v>255</v>
      </c>
      <c r="BH478" s="1">
        <v>0</v>
      </c>
      <c r="BI478" s="1">
        <v>255</v>
      </c>
      <c r="BJ478" s="1">
        <v>255</v>
      </c>
      <c r="BK478" s="1">
        <v>0</v>
      </c>
      <c r="BL478" s="1">
        <v>0</v>
      </c>
      <c r="BM478" s="1" t="b">
        <v>0</v>
      </c>
      <c r="BN478" s="1" t="b">
        <v>0</v>
      </c>
      <c r="BO478" s="1" t="b">
        <v>0</v>
      </c>
      <c r="BP478" s="1" t="b">
        <v>0</v>
      </c>
      <c r="BQ478" s="1" t="b">
        <v>0</v>
      </c>
      <c r="BR478" s="1" t="b">
        <v>0</v>
      </c>
      <c r="BS478" s="1" t="b">
        <v>0</v>
      </c>
      <c r="BT478" s="1" t="b">
        <v>0</v>
      </c>
      <c r="BU478" s="1" t="s">
        <v>3873</v>
      </c>
      <c r="BV478" s="1" t="s">
        <v>3874</v>
      </c>
    </row>
    <row r="479" spans="1:74" ht="15.75" customHeight="1" x14ac:dyDescent="0.2">
      <c r="A479" s="1">
        <v>2700540</v>
      </c>
      <c r="B479" s="17" t="s">
        <v>3875</v>
      </c>
      <c r="C479" s="1">
        <v>0.25</v>
      </c>
      <c r="D479" s="1">
        <v>0.2</v>
      </c>
      <c r="E479" s="1">
        <v>0</v>
      </c>
      <c r="F479" s="1">
        <v>0</v>
      </c>
      <c r="G479" s="1">
        <v>1.2</v>
      </c>
      <c r="H479" s="1">
        <v>0.08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100</v>
      </c>
      <c r="O479" s="1">
        <v>120</v>
      </c>
      <c r="P479" s="1">
        <v>-1</v>
      </c>
      <c r="Q479" s="1">
        <v>-1</v>
      </c>
      <c r="R479" s="1">
        <v>110</v>
      </c>
      <c r="S479" s="1">
        <v>-1</v>
      </c>
      <c r="T479" s="1">
        <v>-1</v>
      </c>
      <c r="U479" s="1">
        <v>-1</v>
      </c>
      <c r="V479" s="1">
        <v>0</v>
      </c>
      <c r="W479" s="1">
        <v>100</v>
      </c>
      <c r="X479" s="1">
        <v>100</v>
      </c>
      <c r="Y479" s="1">
        <v>100</v>
      </c>
      <c r="Z479" s="1">
        <v>100</v>
      </c>
      <c r="AA479" s="1">
        <v>100</v>
      </c>
      <c r="AB479" s="1">
        <v>100</v>
      </c>
      <c r="AC479" s="1">
        <v>100</v>
      </c>
      <c r="AD479" s="1">
        <v>100</v>
      </c>
      <c r="AE479" s="1">
        <v>100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20</v>
      </c>
      <c r="AP479" s="1">
        <v>0</v>
      </c>
      <c r="AQ479" s="1">
        <v>0</v>
      </c>
      <c r="AR479" s="1">
        <v>0</v>
      </c>
      <c r="AS479" s="1">
        <v>0</v>
      </c>
      <c r="AT479" s="1">
        <v>2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2</v>
      </c>
      <c r="BB479" s="1">
        <v>0</v>
      </c>
      <c r="BC479" s="1">
        <v>0</v>
      </c>
      <c r="BD479" s="1">
        <v>3</v>
      </c>
      <c r="BE479" s="1">
        <v>255</v>
      </c>
      <c r="BF479" s="1">
        <v>2</v>
      </c>
      <c r="BG479" s="1">
        <v>255</v>
      </c>
      <c r="BH479" s="1">
        <v>0</v>
      </c>
      <c r="BI479" s="1">
        <v>255</v>
      </c>
      <c r="BJ479" s="1">
        <v>255</v>
      </c>
      <c r="BK479" s="1">
        <v>0</v>
      </c>
      <c r="BL479" s="1">
        <v>0</v>
      </c>
      <c r="BM479" s="1" t="b">
        <v>0</v>
      </c>
      <c r="BN479" s="1" t="b">
        <v>0</v>
      </c>
      <c r="BO479" s="1" t="b">
        <v>0</v>
      </c>
      <c r="BP479" s="1" t="b">
        <v>0</v>
      </c>
      <c r="BQ479" s="1" t="b">
        <v>0</v>
      </c>
      <c r="BR479" s="1" t="b">
        <v>0</v>
      </c>
      <c r="BS479" s="1" t="b">
        <v>0</v>
      </c>
      <c r="BT479" s="1" t="b">
        <v>0</v>
      </c>
      <c r="BU479" s="1" t="s">
        <v>3875</v>
      </c>
      <c r="BV479" s="1" t="s">
        <v>3876</v>
      </c>
    </row>
    <row r="480" spans="1:74" ht="15.75" customHeight="1" x14ac:dyDescent="0.2">
      <c r="A480" s="1">
        <v>2700580</v>
      </c>
      <c r="B480" s="17" t="s">
        <v>3877</v>
      </c>
      <c r="C480" s="1">
        <v>0.25</v>
      </c>
      <c r="D480" s="1">
        <v>0.2</v>
      </c>
      <c r="E480" s="1">
        <v>0</v>
      </c>
      <c r="F480" s="1">
        <v>0</v>
      </c>
      <c r="G480" s="1">
        <v>1.2</v>
      </c>
      <c r="H480" s="1">
        <v>0.08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100</v>
      </c>
      <c r="O480" s="1">
        <v>120</v>
      </c>
      <c r="P480" s="1">
        <v>-1</v>
      </c>
      <c r="Q480" s="1">
        <v>-1</v>
      </c>
      <c r="R480" s="1">
        <v>110</v>
      </c>
      <c r="S480" s="1">
        <v>-1</v>
      </c>
      <c r="T480" s="1">
        <v>-1</v>
      </c>
      <c r="U480" s="1">
        <v>-1</v>
      </c>
      <c r="V480" s="1">
        <v>0</v>
      </c>
      <c r="W480" s="1">
        <v>120</v>
      </c>
      <c r="X480" s="1">
        <v>120</v>
      </c>
      <c r="Y480" s="1">
        <v>120</v>
      </c>
      <c r="Z480" s="1">
        <v>120</v>
      </c>
      <c r="AA480" s="1">
        <v>200</v>
      </c>
      <c r="AB480" s="1">
        <v>300</v>
      </c>
      <c r="AC480" s="1">
        <v>100</v>
      </c>
      <c r="AD480" s="1">
        <v>100</v>
      </c>
      <c r="AE480" s="1">
        <v>150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40</v>
      </c>
      <c r="AP480" s="1">
        <v>0</v>
      </c>
      <c r="AQ480" s="1">
        <v>0</v>
      </c>
      <c r="AR480" s="1">
        <v>0</v>
      </c>
      <c r="AS480" s="1">
        <v>0</v>
      </c>
      <c r="AT480" s="1">
        <v>2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2</v>
      </c>
      <c r="BB480" s="1">
        <v>0</v>
      </c>
      <c r="BC480" s="1">
        <v>0</v>
      </c>
      <c r="BD480" s="1">
        <v>3</v>
      </c>
      <c r="BE480" s="1">
        <v>255</v>
      </c>
      <c r="BF480" s="1">
        <v>2</v>
      </c>
      <c r="BG480" s="1">
        <v>255</v>
      </c>
      <c r="BH480" s="1">
        <v>0</v>
      </c>
      <c r="BI480" s="1">
        <v>255</v>
      </c>
      <c r="BJ480" s="1">
        <v>255</v>
      </c>
      <c r="BK480" s="1">
        <v>0</v>
      </c>
      <c r="BL480" s="1">
        <v>0</v>
      </c>
      <c r="BM480" s="1" t="b">
        <v>0</v>
      </c>
      <c r="BN480" s="1" t="b">
        <v>0</v>
      </c>
      <c r="BO480" s="1" t="b">
        <v>0</v>
      </c>
      <c r="BP480" s="1" t="b">
        <v>0</v>
      </c>
      <c r="BQ480" s="1" t="b">
        <v>0</v>
      </c>
      <c r="BR480" s="1" t="b">
        <v>0</v>
      </c>
      <c r="BS480" s="1" t="b">
        <v>0</v>
      </c>
      <c r="BT480" s="1" t="b">
        <v>0</v>
      </c>
      <c r="BU480" s="1" t="s">
        <v>3877</v>
      </c>
      <c r="BV480" s="1" t="s">
        <v>3878</v>
      </c>
    </row>
    <row r="481" spans="1:74" ht="15.75" customHeight="1" x14ac:dyDescent="0.2">
      <c r="A481" s="1">
        <v>2700600</v>
      </c>
      <c r="B481" s="17" t="s">
        <v>3879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-1</v>
      </c>
      <c r="O481" s="1">
        <v>-1</v>
      </c>
      <c r="P481" s="1">
        <v>-1</v>
      </c>
      <c r="Q481" s="1">
        <v>-1</v>
      </c>
      <c r="R481" s="1">
        <v>-1</v>
      </c>
      <c r="S481" s="1">
        <v>-1</v>
      </c>
      <c r="T481" s="1">
        <v>-1</v>
      </c>
      <c r="U481" s="1">
        <v>-1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100</v>
      </c>
      <c r="AC481" s="1">
        <v>0</v>
      </c>
      <c r="AD481" s="1">
        <v>100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-50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4</v>
      </c>
      <c r="BE481" s="1">
        <v>1</v>
      </c>
      <c r="BF481" s="1">
        <v>0</v>
      </c>
      <c r="BG481" s="1">
        <v>255</v>
      </c>
      <c r="BH481" s="1">
        <v>0</v>
      </c>
      <c r="BI481" s="1">
        <v>255</v>
      </c>
      <c r="BJ481" s="1">
        <v>255</v>
      </c>
      <c r="BK481" s="1">
        <v>0</v>
      </c>
      <c r="BL481" s="1">
        <v>0</v>
      </c>
      <c r="BM481" s="1" t="b">
        <v>0</v>
      </c>
      <c r="BN481" s="1" t="b">
        <v>0</v>
      </c>
      <c r="BO481" s="1" t="b">
        <v>0</v>
      </c>
      <c r="BP481" s="1" t="b">
        <v>0</v>
      </c>
      <c r="BQ481" s="1" t="b">
        <v>0</v>
      </c>
      <c r="BR481" s="1" t="b">
        <v>0</v>
      </c>
      <c r="BS481" s="1" t="b">
        <v>0</v>
      </c>
      <c r="BT481" s="1" t="b">
        <v>0</v>
      </c>
      <c r="BU481" s="1" t="s">
        <v>3879</v>
      </c>
      <c r="BV481" s="1" t="s">
        <v>3880</v>
      </c>
    </row>
    <row r="482" spans="1:74" ht="15.75" customHeight="1" x14ac:dyDescent="0.2">
      <c r="A482" s="1">
        <v>2701100</v>
      </c>
      <c r="B482" s="17" t="s">
        <v>3881</v>
      </c>
      <c r="C482" s="1">
        <v>0.25</v>
      </c>
      <c r="D482" s="1">
        <v>0.2</v>
      </c>
      <c r="E482" s="1">
        <v>0</v>
      </c>
      <c r="F482" s="1">
        <v>0</v>
      </c>
      <c r="G482" s="1">
        <v>1</v>
      </c>
      <c r="H482" s="1">
        <v>0.08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100</v>
      </c>
      <c r="O482" s="1">
        <v>120</v>
      </c>
      <c r="P482" s="1">
        <v>-1</v>
      </c>
      <c r="Q482" s="1">
        <v>-1</v>
      </c>
      <c r="R482" s="1">
        <v>110</v>
      </c>
      <c r="S482" s="1">
        <v>-1</v>
      </c>
      <c r="T482" s="1">
        <v>-1</v>
      </c>
      <c r="U482" s="1">
        <v>-1</v>
      </c>
      <c r="V482" s="1">
        <v>0</v>
      </c>
      <c r="W482" s="1">
        <v>130</v>
      </c>
      <c r="X482" s="1">
        <v>130</v>
      </c>
      <c r="Y482" s="1">
        <v>130</v>
      </c>
      <c r="Z482" s="1">
        <v>130</v>
      </c>
      <c r="AA482" s="1">
        <v>100</v>
      </c>
      <c r="AB482" s="1">
        <v>100</v>
      </c>
      <c r="AC482" s="1">
        <v>100</v>
      </c>
      <c r="AD482" s="1">
        <v>100</v>
      </c>
      <c r="AE482" s="1">
        <v>200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20</v>
      </c>
      <c r="AP482" s="1">
        <v>0</v>
      </c>
      <c r="AQ482" s="1">
        <v>0</v>
      </c>
      <c r="AR482" s="1">
        <v>0</v>
      </c>
      <c r="AS482" s="1">
        <v>0</v>
      </c>
      <c r="AT482" s="1">
        <v>2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2</v>
      </c>
      <c r="BB482" s="1">
        <v>0</v>
      </c>
      <c r="BC482" s="1">
        <v>0</v>
      </c>
      <c r="BD482" s="1">
        <v>3</v>
      </c>
      <c r="BE482" s="1">
        <v>255</v>
      </c>
      <c r="BF482" s="1">
        <v>2</v>
      </c>
      <c r="BG482" s="1">
        <v>255</v>
      </c>
      <c r="BH482" s="1">
        <v>0</v>
      </c>
      <c r="BI482" s="1">
        <v>255</v>
      </c>
      <c r="BJ482" s="1">
        <v>255</v>
      </c>
      <c r="BK482" s="1">
        <v>0</v>
      </c>
      <c r="BL482" s="1">
        <v>0</v>
      </c>
      <c r="BM482" s="1" t="b">
        <v>0</v>
      </c>
      <c r="BN482" s="1" t="b">
        <v>0</v>
      </c>
      <c r="BO482" s="1" t="b">
        <v>0</v>
      </c>
      <c r="BP482" s="1" t="b">
        <v>0</v>
      </c>
      <c r="BQ482" s="1" t="b">
        <v>0</v>
      </c>
      <c r="BR482" s="1" t="b">
        <v>0</v>
      </c>
      <c r="BS482" s="1" t="b">
        <v>0</v>
      </c>
      <c r="BT482" s="1" t="b">
        <v>0</v>
      </c>
      <c r="BU482" s="1" t="s">
        <v>3881</v>
      </c>
      <c r="BV482" s="1" t="s">
        <v>3882</v>
      </c>
    </row>
    <row r="483" spans="1:74" ht="15.75" customHeight="1" x14ac:dyDescent="0.2">
      <c r="A483" s="1">
        <v>2701110</v>
      </c>
      <c r="B483" s="17" t="s">
        <v>3883</v>
      </c>
      <c r="C483" s="1">
        <v>0.25</v>
      </c>
      <c r="D483" s="1">
        <v>0.2</v>
      </c>
      <c r="E483" s="1">
        <v>0</v>
      </c>
      <c r="F483" s="1">
        <v>0</v>
      </c>
      <c r="G483" s="1">
        <v>1</v>
      </c>
      <c r="H483" s="1">
        <v>0.08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100</v>
      </c>
      <c r="O483" s="1">
        <v>120</v>
      </c>
      <c r="P483" s="1">
        <v>-1</v>
      </c>
      <c r="Q483" s="1">
        <v>-1</v>
      </c>
      <c r="R483" s="1">
        <v>110</v>
      </c>
      <c r="S483" s="1">
        <v>-1</v>
      </c>
      <c r="T483" s="1">
        <v>-1</v>
      </c>
      <c r="U483" s="1">
        <v>-1</v>
      </c>
      <c r="V483" s="1">
        <v>0</v>
      </c>
      <c r="W483" s="1">
        <v>130</v>
      </c>
      <c r="X483" s="1">
        <v>130</v>
      </c>
      <c r="Y483" s="1">
        <v>130</v>
      </c>
      <c r="Z483" s="1">
        <v>130</v>
      </c>
      <c r="AA483" s="1">
        <v>100</v>
      </c>
      <c r="AB483" s="1">
        <v>100</v>
      </c>
      <c r="AC483" s="1">
        <v>100</v>
      </c>
      <c r="AD483" s="1">
        <v>100</v>
      </c>
      <c r="AE483" s="1">
        <v>200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20</v>
      </c>
      <c r="AP483" s="1">
        <v>0</v>
      </c>
      <c r="AQ483" s="1">
        <v>0</v>
      </c>
      <c r="AR483" s="1">
        <v>0</v>
      </c>
      <c r="AS483" s="1">
        <v>0</v>
      </c>
      <c r="AT483" s="1">
        <v>2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2</v>
      </c>
      <c r="BB483" s="1">
        <v>0</v>
      </c>
      <c r="BC483" s="1">
        <v>0</v>
      </c>
      <c r="BD483" s="1">
        <v>3</v>
      </c>
      <c r="BE483" s="1">
        <v>255</v>
      </c>
      <c r="BF483" s="1">
        <v>2</v>
      </c>
      <c r="BG483" s="1">
        <v>255</v>
      </c>
      <c r="BH483" s="1">
        <v>0</v>
      </c>
      <c r="BI483" s="1">
        <v>255</v>
      </c>
      <c r="BJ483" s="1">
        <v>255</v>
      </c>
      <c r="BK483" s="1">
        <v>0</v>
      </c>
      <c r="BL483" s="1">
        <v>0</v>
      </c>
      <c r="BM483" s="1" t="b">
        <v>0</v>
      </c>
      <c r="BN483" s="1" t="b">
        <v>0</v>
      </c>
      <c r="BO483" s="1" t="b">
        <v>0</v>
      </c>
      <c r="BP483" s="1" t="b">
        <v>0</v>
      </c>
      <c r="BQ483" s="1" t="b">
        <v>0</v>
      </c>
      <c r="BR483" s="1" t="b">
        <v>0</v>
      </c>
      <c r="BS483" s="1" t="b">
        <v>0</v>
      </c>
      <c r="BT483" s="1" t="b">
        <v>0</v>
      </c>
      <c r="BU483" s="1" t="s">
        <v>3883</v>
      </c>
      <c r="BV483" s="1" t="s">
        <v>3884</v>
      </c>
    </row>
    <row r="484" spans="1:74" ht="15.75" customHeight="1" x14ac:dyDescent="0.2">
      <c r="A484" s="1">
        <v>2701300</v>
      </c>
      <c r="B484" s="17" t="s">
        <v>3885</v>
      </c>
      <c r="C484" s="1">
        <v>0.25</v>
      </c>
      <c r="D484" s="1">
        <v>0.2</v>
      </c>
      <c r="E484" s="1">
        <v>0</v>
      </c>
      <c r="F484" s="1">
        <v>0</v>
      </c>
      <c r="G484" s="1">
        <v>1</v>
      </c>
      <c r="H484" s="1">
        <v>0.08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100</v>
      </c>
      <c r="O484" s="1">
        <v>120</v>
      </c>
      <c r="P484" s="1">
        <v>-1</v>
      </c>
      <c r="Q484" s="1">
        <v>-1</v>
      </c>
      <c r="R484" s="1">
        <v>110</v>
      </c>
      <c r="S484" s="1">
        <v>-1</v>
      </c>
      <c r="T484" s="1">
        <v>-1</v>
      </c>
      <c r="U484" s="1">
        <v>-1</v>
      </c>
      <c r="V484" s="1">
        <v>0</v>
      </c>
      <c r="W484" s="1">
        <v>155</v>
      </c>
      <c r="X484" s="1">
        <v>155</v>
      </c>
      <c r="Y484" s="1">
        <v>155</v>
      </c>
      <c r="Z484" s="1">
        <v>155</v>
      </c>
      <c r="AA484" s="1">
        <v>200</v>
      </c>
      <c r="AB484" s="1">
        <v>400</v>
      </c>
      <c r="AC484" s="1">
        <v>100</v>
      </c>
      <c r="AD484" s="1">
        <v>100</v>
      </c>
      <c r="AE484" s="1">
        <v>300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40</v>
      </c>
      <c r="AP484" s="1">
        <v>0</v>
      </c>
      <c r="AQ484" s="1">
        <v>0</v>
      </c>
      <c r="AR484" s="1">
        <v>0</v>
      </c>
      <c r="AS484" s="1">
        <v>0</v>
      </c>
      <c r="AT484" s="1">
        <v>2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2</v>
      </c>
      <c r="BB484" s="1">
        <v>0</v>
      </c>
      <c r="BC484" s="1">
        <v>0</v>
      </c>
      <c r="BD484" s="1">
        <v>3</v>
      </c>
      <c r="BE484" s="1">
        <v>255</v>
      </c>
      <c r="BF484" s="1">
        <v>2</v>
      </c>
      <c r="BG484" s="1">
        <v>255</v>
      </c>
      <c r="BH484" s="1">
        <v>0</v>
      </c>
      <c r="BI484" s="1">
        <v>255</v>
      </c>
      <c r="BJ484" s="1">
        <v>255</v>
      </c>
      <c r="BK484" s="1">
        <v>0</v>
      </c>
      <c r="BL484" s="1">
        <v>0</v>
      </c>
      <c r="BM484" s="1" t="b">
        <v>0</v>
      </c>
      <c r="BN484" s="1" t="b">
        <v>0</v>
      </c>
      <c r="BO484" s="1" t="b">
        <v>0</v>
      </c>
      <c r="BP484" s="1" t="b">
        <v>0</v>
      </c>
      <c r="BQ484" s="1" t="b">
        <v>0</v>
      </c>
      <c r="BR484" s="1" t="b">
        <v>0</v>
      </c>
      <c r="BS484" s="1" t="b">
        <v>0</v>
      </c>
      <c r="BT484" s="1" t="b">
        <v>0</v>
      </c>
      <c r="BU484" s="1" t="s">
        <v>3885</v>
      </c>
      <c r="BV484" s="1" t="s">
        <v>3886</v>
      </c>
    </row>
    <row r="485" spans="1:74" ht="15.75" customHeight="1" x14ac:dyDescent="0.2">
      <c r="A485" s="1">
        <v>2701310</v>
      </c>
      <c r="B485" s="17" t="s">
        <v>3887</v>
      </c>
      <c r="C485" s="1">
        <v>0.25</v>
      </c>
      <c r="D485" s="1">
        <v>0.2</v>
      </c>
      <c r="E485" s="1">
        <v>0</v>
      </c>
      <c r="F485" s="1">
        <v>0</v>
      </c>
      <c r="G485" s="1">
        <v>1</v>
      </c>
      <c r="H485" s="1">
        <v>0.08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100</v>
      </c>
      <c r="O485" s="1">
        <v>120</v>
      </c>
      <c r="P485" s="1">
        <v>-1</v>
      </c>
      <c r="Q485" s="1">
        <v>-1</v>
      </c>
      <c r="R485" s="1">
        <v>110</v>
      </c>
      <c r="S485" s="1">
        <v>-1</v>
      </c>
      <c r="T485" s="1">
        <v>-1</v>
      </c>
      <c r="U485" s="1">
        <v>-1</v>
      </c>
      <c r="V485" s="1">
        <v>0</v>
      </c>
      <c r="W485" s="1">
        <v>155</v>
      </c>
      <c r="X485" s="1">
        <v>155</v>
      </c>
      <c r="Y485" s="1">
        <v>155</v>
      </c>
      <c r="Z485" s="1">
        <v>155</v>
      </c>
      <c r="AA485" s="1">
        <v>200</v>
      </c>
      <c r="AB485" s="1">
        <v>400</v>
      </c>
      <c r="AC485" s="1">
        <v>100</v>
      </c>
      <c r="AD485" s="1">
        <v>100</v>
      </c>
      <c r="AE485" s="1">
        <v>300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40</v>
      </c>
      <c r="AP485" s="1">
        <v>0</v>
      </c>
      <c r="AQ485" s="1">
        <v>0</v>
      </c>
      <c r="AR485" s="1">
        <v>0</v>
      </c>
      <c r="AS485" s="1">
        <v>0</v>
      </c>
      <c r="AT485" s="1">
        <v>2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2</v>
      </c>
      <c r="BB485" s="1">
        <v>0</v>
      </c>
      <c r="BC485" s="1">
        <v>0</v>
      </c>
      <c r="BD485" s="1">
        <v>3</v>
      </c>
      <c r="BE485" s="1">
        <v>255</v>
      </c>
      <c r="BF485" s="1">
        <v>2</v>
      </c>
      <c r="BG485" s="1">
        <v>255</v>
      </c>
      <c r="BH485" s="1">
        <v>0</v>
      </c>
      <c r="BI485" s="1">
        <v>255</v>
      </c>
      <c r="BJ485" s="1">
        <v>255</v>
      </c>
      <c r="BK485" s="1">
        <v>0</v>
      </c>
      <c r="BL485" s="1">
        <v>0</v>
      </c>
      <c r="BM485" s="1" t="b">
        <v>0</v>
      </c>
      <c r="BN485" s="1" t="b">
        <v>0</v>
      </c>
      <c r="BO485" s="1" t="b">
        <v>0</v>
      </c>
      <c r="BP485" s="1" t="b">
        <v>0</v>
      </c>
      <c r="BQ485" s="1" t="b">
        <v>0</v>
      </c>
      <c r="BR485" s="1" t="b">
        <v>0</v>
      </c>
      <c r="BS485" s="1" t="b">
        <v>0</v>
      </c>
      <c r="BT485" s="1" t="b">
        <v>0</v>
      </c>
      <c r="BU485" s="1" t="s">
        <v>3887</v>
      </c>
      <c r="BV485" s="1" t="s">
        <v>3888</v>
      </c>
    </row>
    <row r="486" spans="1:74" ht="15.75" customHeight="1" x14ac:dyDescent="0.2">
      <c r="A486" s="1">
        <v>2702100</v>
      </c>
      <c r="B486" s="17" t="s">
        <v>3889</v>
      </c>
      <c r="C486" s="1">
        <v>0.25</v>
      </c>
      <c r="D486" s="1">
        <v>0.2</v>
      </c>
      <c r="E486" s="1">
        <v>0</v>
      </c>
      <c r="F486" s="1">
        <v>0</v>
      </c>
      <c r="G486" s="1">
        <v>1.2</v>
      </c>
      <c r="H486" s="1">
        <v>0.08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100</v>
      </c>
      <c r="O486" s="1">
        <v>120</v>
      </c>
      <c r="P486" s="1">
        <v>-1</v>
      </c>
      <c r="Q486" s="1">
        <v>-1</v>
      </c>
      <c r="R486" s="1">
        <v>110</v>
      </c>
      <c r="S486" s="1">
        <v>-1</v>
      </c>
      <c r="T486" s="1">
        <v>-1</v>
      </c>
      <c r="U486" s="1">
        <v>-1</v>
      </c>
      <c r="V486" s="1">
        <v>0</v>
      </c>
      <c r="W486" s="1">
        <v>120</v>
      </c>
      <c r="X486" s="1">
        <v>120</v>
      </c>
      <c r="Y486" s="1">
        <v>120</v>
      </c>
      <c r="Z486" s="1">
        <v>120</v>
      </c>
      <c r="AA486" s="1">
        <v>100</v>
      </c>
      <c r="AB486" s="1">
        <v>100</v>
      </c>
      <c r="AC486" s="1">
        <v>100</v>
      </c>
      <c r="AD486" s="1">
        <v>100</v>
      </c>
      <c r="AE486" s="1">
        <v>100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20</v>
      </c>
      <c r="AP486" s="1">
        <v>0</v>
      </c>
      <c r="AQ486" s="1">
        <v>0</v>
      </c>
      <c r="AR486" s="1">
        <v>0</v>
      </c>
      <c r="AS486" s="1">
        <v>0</v>
      </c>
      <c r="AT486" s="1">
        <v>2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2</v>
      </c>
      <c r="BB486" s="1">
        <v>0</v>
      </c>
      <c r="BC486" s="1">
        <v>0</v>
      </c>
      <c r="BD486" s="1">
        <v>3</v>
      </c>
      <c r="BE486" s="1">
        <v>255</v>
      </c>
      <c r="BF486" s="1">
        <v>2</v>
      </c>
      <c r="BG486" s="1">
        <v>255</v>
      </c>
      <c r="BH486" s="1">
        <v>0</v>
      </c>
      <c r="BI486" s="1">
        <v>255</v>
      </c>
      <c r="BJ486" s="1">
        <v>255</v>
      </c>
      <c r="BK486" s="1">
        <v>0</v>
      </c>
      <c r="BL486" s="1">
        <v>0</v>
      </c>
      <c r="BM486" s="1" t="b">
        <v>0</v>
      </c>
      <c r="BN486" s="1" t="b">
        <v>0</v>
      </c>
      <c r="BO486" s="1" t="b">
        <v>0</v>
      </c>
      <c r="BP486" s="1" t="b">
        <v>0</v>
      </c>
      <c r="BQ486" s="1" t="b">
        <v>0</v>
      </c>
      <c r="BR486" s="1" t="b">
        <v>0</v>
      </c>
      <c r="BS486" s="1" t="b">
        <v>0</v>
      </c>
      <c r="BT486" s="1" t="b">
        <v>0</v>
      </c>
      <c r="BU486" s="1" t="s">
        <v>3889</v>
      </c>
      <c r="BV486" s="1" t="s">
        <v>3890</v>
      </c>
    </row>
    <row r="487" spans="1:74" ht="15.75" customHeight="1" x14ac:dyDescent="0.2">
      <c r="A487" s="1">
        <v>2702110</v>
      </c>
      <c r="B487" s="17" t="s">
        <v>3891</v>
      </c>
      <c r="C487" s="1">
        <v>0.25</v>
      </c>
      <c r="D487" s="1">
        <v>0.2</v>
      </c>
      <c r="E487" s="1">
        <v>0</v>
      </c>
      <c r="F487" s="1">
        <v>0</v>
      </c>
      <c r="G487" s="1">
        <v>1.2</v>
      </c>
      <c r="H487" s="1">
        <v>0.08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100</v>
      </c>
      <c r="O487" s="1">
        <v>120</v>
      </c>
      <c r="P487" s="1">
        <v>-1</v>
      </c>
      <c r="Q487" s="1">
        <v>-1</v>
      </c>
      <c r="R487" s="1">
        <v>110</v>
      </c>
      <c r="S487" s="1">
        <v>-1</v>
      </c>
      <c r="T487" s="1">
        <v>-1</v>
      </c>
      <c r="U487" s="1">
        <v>-1</v>
      </c>
      <c r="V487" s="1">
        <v>0</v>
      </c>
      <c r="W487" s="1">
        <v>120</v>
      </c>
      <c r="X487" s="1">
        <v>120</v>
      </c>
      <c r="Y487" s="1">
        <v>120</v>
      </c>
      <c r="Z487" s="1">
        <v>120</v>
      </c>
      <c r="AA487" s="1">
        <v>100</v>
      </c>
      <c r="AB487" s="1">
        <v>100</v>
      </c>
      <c r="AC487" s="1">
        <v>100</v>
      </c>
      <c r="AD487" s="1">
        <v>100</v>
      </c>
      <c r="AE487" s="1">
        <v>100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20</v>
      </c>
      <c r="AP487" s="1">
        <v>0</v>
      </c>
      <c r="AQ487" s="1">
        <v>0</v>
      </c>
      <c r="AR487" s="1">
        <v>0</v>
      </c>
      <c r="AS487" s="1">
        <v>0</v>
      </c>
      <c r="AT487" s="1">
        <v>2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2</v>
      </c>
      <c r="BB487" s="1">
        <v>0</v>
      </c>
      <c r="BC487" s="1">
        <v>0</v>
      </c>
      <c r="BD487" s="1">
        <v>3</v>
      </c>
      <c r="BE487" s="1">
        <v>255</v>
      </c>
      <c r="BF487" s="1">
        <v>2</v>
      </c>
      <c r="BG487" s="1">
        <v>255</v>
      </c>
      <c r="BH487" s="1">
        <v>0</v>
      </c>
      <c r="BI487" s="1">
        <v>255</v>
      </c>
      <c r="BJ487" s="1">
        <v>255</v>
      </c>
      <c r="BK487" s="1">
        <v>0</v>
      </c>
      <c r="BL487" s="1">
        <v>0</v>
      </c>
      <c r="BM487" s="1" t="b">
        <v>0</v>
      </c>
      <c r="BN487" s="1" t="b">
        <v>0</v>
      </c>
      <c r="BO487" s="1" t="b">
        <v>0</v>
      </c>
      <c r="BP487" s="1" t="b">
        <v>0</v>
      </c>
      <c r="BQ487" s="1" t="b">
        <v>0</v>
      </c>
      <c r="BR487" s="1" t="b">
        <v>0</v>
      </c>
      <c r="BS487" s="1" t="b">
        <v>0</v>
      </c>
      <c r="BT487" s="1" t="b">
        <v>0</v>
      </c>
      <c r="BU487" s="1" t="s">
        <v>3891</v>
      </c>
      <c r="BV487" s="1" t="s">
        <v>3892</v>
      </c>
    </row>
    <row r="488" spans="1:74" ht="15.75" customHeight="1" x14ac:dyDescent="0.2">
      <c r="A488" s="1">
        <v>2702300</v>
      </c>
      <c r="B488" s="17" t="s">
        <v>3893</v>
      </c>
      <c r="C488" s="1">
        <v>0.25</v>
      </c>
      <c r="D488" s="1">
        <v>0.3</v>
      </c>
      <c r="E488" s="1">
        <v>0</v>
      </c>
      <c r="F488" s="1">
        <v>0</v>
      </c>
      <c r="G488" s="1">
        <v>1.3</v>
      </c>
      <c r="H488" s="1">
        <v>0.08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100</v>
      </c>
      <c r="O488" s="1">
        <v>120</v>
      </c>
      <c r="P488" s="1">
        <v>-1</v>
      </c>
      <c r="Q488" s="1">
        <v>-1</v>
      </c>
      <c r="R488" s="1">
        <v>110</v>
      </c>
      <c r="S488" s="1">
        <v>-1</v>
      </c>
      <c r="T488" s="1">
        <v>-1</v>
      </c>
      <c r="U488" s="1">
        <v>-1</v>
      </c>
      <c r="V488" s="1">
        <v>0</v>
      </c>
      <c r="W488" s="1">
        <v>160</v>
      </c>
      <c r="X488" s="1">
        <v>160</v>
      </c>
      <c r="Y488" s="1">
        <v>160</v>
      </c>
      <c r="Z488" s="1">
        <v>160</v>
      </c>
      <c r="AA488" s="1">
        <v>200</v>
      </c>
      <c r="AB488" s="1">
        <v>400</v>
      </c>
      <c r="AC488" s="1">
        <v>100</v>
      </c>
      <c r="AD488" s="1">
        <v>100</v>
      </c>
      <c r="AE488" s="1">
        <v>150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40</v>
      </c>
      <c r="AP488" s="1">
        <v>0</v>
      </c>
      <c r="AQ488" s="1">
        <v>0</v>
      </c>
      <c r="AR488" s="1">
        <v>0</v>
      </c>
      <c r="AS488" s="1">
        <v>0</v>
      </c>
      <c r="AT488" s="1">
        <v>2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2</v>
      </c>
      <c r="BB488" s="1">
        <v>0</v>
      </c>
      <c r="BC488" s="1">
        <v>0</v>
      </c>
      <c r="BD488" s="1">
        <v>3</v>
      </c>
      <c r="BE488" s="1">
        <v>255</v>
      </c>
      <c r="BF488" s="1">
        <v>2</v>
      </c>
      <c r="BG488" s="1">
        <v>255</v>
      </c>
      <c r="BH488" s="1">
        <v>0</v>
      </c>
      <c r="BI488" s="1">
        <v>255</v>
      </c>
      <c r="BJ488" s="1">
        <v>255</v>
      </c>
      <c r="BK488" s="1">
        <v>0</v>
      </c>
      <c r="BL488" s="1">
        <v>0</v>
      </c>
      <c r="BM488" s="1" t="b">
        <v>0</v>
      </c>
      <c r="BN488" s="1" t="b">
        <v>0</v>
      </c>
      <c r="BO488" s="1" t="b">
        <v>0</v>
      </c>
      <c r="BP488" s="1" t="b">
        <v>0</v>
      </c>
      <c r="BQ488" s="1" t="b">
        <v>0</v>
      </c>
      <c r="BR488" s="1" t="b">
        <v>0</v>
      </c>
      <c r="BS488" s="1" t="b">
        <v>0</v>
      </c>
      <c r="BT488" s="1" t="b">
        <v>0</v>
      </c>
      <c r="BU488" s="1" t="s">
        <v>3893</v>
      </c>
      <c r="BV488" s="1" t="s">
        <v>3894</v>
      </c>
    </row>
    <row r="489" spans="1:74" ht="15.75" customHeight="1" x14ac:dyDescent="0.2">
      <c r="A489" s="1">
        <v>2702310</v>
      </c>
      <c r="B489" s="17" t="s">
        <v>3895</v>
      </c>
      <c r="C489" s="1">
        <v>0.25</v>
      </c>
      <c r="D489" s="1">
        <v>0.3</v>
      </c>
      <c r="E489" s="1">
        <v>0</v>
      </c>
      <c r="F489" s="1">
        <v>0</v>
      </c>
      <c r="G489" s="1">
        <v>1.3</v>
      </c>
      <c r="H489" s="1">
        <v>0.08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100</v>
      </c>
      <c r="O489" s="1">
        <v>120</v>
      </c>
      <c r="P489" s="1">
        <v>-1</v>
      </c>
      <c r="Q489" s="1">
        <v>-1</v>
      </c>
      <c r="R489" s="1">
        <v>110</v>
      </c>
      <c r="S489" s="1">
        <v>-1</v>
      </c>
      <c r="T489" s="1">
        <v>-1</v>
      </c>
      <c r="U489" s="1">
        <v>-1</v>
      </c>
      <c r="V489" s="1">
        <v>0</v>
      </c>
      <c r="W489" s="1">
        <v>160</v>
      </c>
      <c r="X489" s="1">
        <v>160</v>
      </c>
      <c r="Y489" s="1">
        <v>160</v>
      </c>
      <c r="Z489" s="1">
        <v>160</v>
      </c>
      <c r="AA489" s="1">
        <v>200</v>
      </c>
      <c r="AB489" s="1">
        <v>400</v>
      </c>
      <c r="AC489" s="1">
        <v>100</v>
      </c>
      <c r="AD489" s="1">
        <v>100</v>
      </c>
      <c r="AE489" s="1">
        <v>150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40</v>
      </c>
      <c r="AP489" s="1">
        <v>0</v>
      </c>
      <c r="AQ489" s="1">
        <v>0</v>
      </c>
      <c r="AR489" s="1">
        <v>0</v>
      </c>
      <c r="AS489" s="1">
        <v>0</v>
      </c>
      <c r="AT489" s="1">
        <v>2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2</v>
      </c>
      <c r="BB489" s="1">
        <v>0</v>
      </c>
      <c r="BC489" s="1">
        <v>0</v>
      </c>
      <c r="BD489" s="1">
        <v>3</v>
      </c>
      <c r="BE489" s="1">
        <v>255</v>
      </c>
      <c r="BF489" s="1">
        <v>2</v>
      </c>
      <c r="BG489" s="1">
        <v>255</v>
      </c>
      <c r="BH489" s="1">
        <v>0</v>
      </c>
      <c r="BI489" s="1">
        <v>255</v>
      </c>
      <c r="BJ489" s="1">
        <v>255</v>
      </c>
      <c r="BK489" s="1">
        <v>0</v>
      </c>
      <c r="BL489" s="1">
        <v>0</v>
      </c>
      <c r="BM489" s="1" t="b">
        <v>0</v>
      </c>
      <c r="BN489" s="1" t="b">
        <v>0</v>
      </c>
      <c r="BO489" s="1" t="b">
        <v>0</v>
      </c>
      <c r="BP489" s="1" t="b">
        <v>0</v>
      </c>
      <c r="BQ489" s="1" t="b">
        <v>0</v>
      </c>
      <c r="BR489" s="1" t="b">
        <v>0</v>
      </c>
      <c r="BS489" s="1" t="b">
        <v>0</v>
      </c>
      <c r="BT489" s="1" t="b">
        <v>0</v>
      </c>
      <c r="BU489" s="1" t="s">
        <v>3895</v>
      </c>
      <c r="BV489" s="1" t="s">
        <v>3896</v>
      </c>
    </row>
    <row r="490" spans="1:74" ht="15.75" customHeight="1" x14ac:dyDescent="0.2">
      <c r="A490" s="1">
        <v>2703100</v>
      </c>
      <c r="B490" s="17" t="s">
        <v>3897</v>
      </c>
      <c r="C490" s="1">
        <v>0.35</v>
      </c>
      <c r="D490" s="1">
        <v>0.2</v>
      </c>
      <c r="E490" s="1">
        <v>0</v>
      </c>
      <c r="F490" s="1">
        <v>0</v>
      </c>
      <c r="G490" s="1">
        <v>0.7</v>
      </c>
      <c r="H490" s="1">
        <v>0.08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100</v>
      </c>
      <c r="O490" s="1">
        <v>120</v>
      </c>
      <c r="P490" s="1">
        <v>-1</v>
      </c>
      <c r="Q490" s="1">
        <v>-1</v>
      </c>
      <c r="R490" s="1">
        <v>110</v>
      </c>
      <c r="S490" s="1">
        <v>-1</v>
      </c>
      <c r="T490" s="1">
        <v>-1</v>
      </c>
      <c r="U490" s="1">
        <v>-1</v>
      </c>
      <c r="V490" s="1">
        <v>0</v>
      </c>
      <c r="W490" s="1">
        <v>90</v>
      </c>
      <c r="X490" s="1">
        <v>90</v>
      </c>
      <c r="Y490" s="1">
        <v>90</v>
      </c>
      <c r="Z490" s="1">
        <v>90</v>
      </c>
      <c r="AA490" s="1">
        <v>50</v>
      </c>
      <c r="AB490" s="1">
        <v>100</v>
      </c>
      <c r="AC490" s="1">
        <v>100</v>
      </c>
      <c r="AD490" s="1">
        <v>100</v>
      </c>
      <c r="AE490" s="1">
        <v>50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20</v>
      </c>
      <c r="AP490" s="1">
        <v>0</v>
      </c>
      <c r="AQ490" s="1">
        <v>0</v>
      </c>
      <c r="AR490" s="1">
        <v>0</v>
      </c>
      <c r="AS490" s="1">
        <v>0</v>
      </c>
      <c r="AT490" s="1">
        <v>2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1</v>
      </c>
      <c r="BB490" s="1">
        <v>0</v>
      </c>
      <c r="BC490" s="1">
        <v>0</v>
      </c>
      <c r="BD490" s="1">
        <v>3</v>
      </c>
      <c r="BE490" s="1">
        <v>255</v>
      </c>
      <c r="BF490" s="1">
        <v>2</v>
      </c>
      <c r="BG490" s="1">
        <v>255</v>
      </c>
      <c r="BH490" s="1">
        <v>0</v>
      </c>
      <c r="BI490" s="1">
        <v>255</v>
      </c>
      <c r="BJ490" s="1">
        <v>255</v>
      </c>
      <c r="BK490" s="1">
        <v>0</v>
      </c>
      <c r="BL490" s="1">
        <v>0</v>
      </c>
      <c r="BM490" s="1" t="b">
        <v>0</v>
      </c>
      <c r="BN490" s="1" t="b">
        <v>0</v>
      </c>
      <c r="BO490" s="1" t="b">
        <v>0</v>
      </c>
      <c r="BP490" s="1" t="b">
        <v>0</v>
      </c>
      <c r="BQ490" s="1" t="b">
        <v>0</v>
      </c>
      <c r="BR490" s="1" t="b">
        <v>0</v>
      </c>
      <c r="BS490" s="1" t="b">
        <v>0</v>
      </c>
      <c r="BT490" s="1" t="b">
        <v>0</v>
      </c>
      <c r="BU490" s="1" t="s">
        <v>3897</v>
      </c>
      <c r="BV490" s="1" t="s">
        <v>3898</v>
      </c>
    </row>
    <row r="491" spans="1:74" ht="15.75" customHeight="1" x14ac:dyDescent="0.2">
      <c r="A491" s="1">
        <v>2703110</v>
      </c>
      <c r="B491" s="17" t="s">
        <v>3899</v>
      </c>
      <c r="C491" s="1">
        <v>0.25</v>
      </c>
      <c r="D491" s="1">
        <v>0.2</v>
      </c>
      <c r="E491" s="1">
        <v>0</v>
      </c>
      <c r="F491" s="1">
        <v>0</v>
      </c>
      <c r="G491" s="1">
        <v>1.7</v>
      </c>
      <c r="H491" s="1">
        <v>0.08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100</v>
      </c>
      <c r="O491" s="1">
        <v>120</v>
      </c>
      <c r="P491" s="1">
        <v>-1</v>
      </c>
      <c r="Q491" s="1">
        <v>-1</v>
      </c>
      <c r="R491" s="1">
        <v>110</v>
      </c>
      <c r="S491" s="1">
        <v>-1</v>
      </c>
      <c r="T491" s="1">
        <v>-1</v>
      </c>
      <c r="U491" s="1">
        <v>-1</v>
      </c>
      <c r="V491" s="1">
        <v>0</v>
      </c>
      <c r="W491" s="1">
        <v>70</v>
      </c>
      <c r="X491" s="1">
        <v>70</v>
      </c>
      <c r="Y491" s="1">
        <v>70</v>
      </c>
      <c r="Z491" s="1">
        <v>70</v>
      </c>
      <c r="AA491" s="1">
        <v>50</v>
      </c>
      <c r="AB491" s="1">
        <v>100</v>
      </c>
      <c r="AC491" s="1">
        <v>100</v>
      </c>
      <c r="AD491" s="1">
        <v>100</v>
      </c>
      <c r="AE491" s="1">
        <v>25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20</v>
      </c>
      <c r="AP491" s="1">
        <v>0</v>
      </c>
      <c r="AQ491" s="1">
        <v>0</v>
      </c>
      <c r="AR491" s="1">
        <v>0</v>
      </c>
      <c r="AS491" s="1">
        <v>0</v>
      </c>
      <c r="AT491" s="1">
        <v>2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2</v>
      </c>
      <c r="BB491" s="1">
        <v>0</v>
      </c>
      <c r="BC491" s="1">
        <v>0</v>
      </c>
      <c r="BD491" s="1">
        <v>3</v>
      </c>
      <c r="BE491" s="1">
        <v>255</v>
      </c>
      <c r="BF491" s="1">
        <v>2</v>
      </c>
      <c r="BG491" s="1">
        <v>255</v>
      </c>
      <c r="BH491" s="1">
        <v>0</v>
      </c>
      <c r="BI491" s="1">
        <v>255</v>
      </c>
      <c r="BJ491" s="1">
        <v>255</v>
      </c>
      <c r="BK491" s="1">
        <v>0</v>
      </c>
      <c r="BL491" s="1">
        <v>0</v>
      </c>
      <c r="BM491" s="1" t="b">
        <v>0</v>
      </c>
      <c r="BN491" s="1" t="b">
        <v>0</v>
      </c>
      <c r="BO491" s="1" t="b">
        <v>0</v>
      </c>
      <c r="BP491" s="1" t="b">
        <v>0</v>
      </c>
      <c r="BQ491" s="1" t="b">
        <v>0</v>
      </c>
      <c r="BR491" s="1" t="b">
        <v>0</v>
      </c>
      <c r="BS491" s="1" t="b">
        <v>0</v>
      </c>
      <c r="BT491" s="1" t="b">
        <v>0</v>
      </c>
      <c r="BU491" s="1" t="s">
        <v>3899</v>
      </c>
      <c r="BV491" s="1" t="s">
        <v>3900</v>
      </c>
    </row>
    <row r="492" spans="1:74" ht="15.75" customHeight="1" x14ac:dyDescent="0.2">
      <c r="A492" s="1">
        <v>2703300</v>
      </c>
      <c r="B492" s="17" t="s">
        <v>3901</v>
      </c>
      <c r="C492" s="1">
        <v>0.35</v>
      </c>
      <c r="D492" s="1">
        <v>0.2</v>
      </c>
      <c r="E492" s="1">
        <v>0</v>
      </c>
      <c r="F492" s="1">
        <v>0</v>
      </c>
      <c r="G492" s="1">
        <v>0.7</v>
      </c>
      <c r="H492" s="1">
        <v>0.08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100</v>
      </c>
      <c r="O492" s="1">
        <v>120</v>
      </c>
      <c r="P492" s="1">
        <v>-1</v>
      </c>
      <c r="Q492" s="1">
        <v>-1</v>
      </c>
      <c r="R492" s="1">
        <v>110</v>
      </c>
      <c r="S492" s="1">
        <v>-1</v>
      </c>
      <c r="T492" s="1">
        <v>-1</v>
      </c>
      <c r="U492" s="1">
        <v>-1</v>
      </c>
      <c r="V492" s="1">
        <v>0</v>
      </c>
      <c r="W492" s="1">
        <v>100</v>
      </c>
      <c r="X492" s="1">
        <v>100</v>
      </c>
      <c r="Y492" s="1">
        <v>100</v>
      </c>
      <c r="Z492" s="1">
        <v>100</v>
      </c>
      <c r="AA492" s="1">
        <v>100</v>
      </c>
      <c r="AB492" s="1">
        <v>400</v>
      </c>
      <c r="AC492" s="1">
        <v>100</v>
      </c>
      <c r="AD492" s="1">
        <v>100</v>
      </c>
      <c r="AE492" s="1">
        <v>100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40</v>
      </c>
      <c r="AP492" s="1">
        <v>0</v>
      </c>
      <c r="AQ492" s="1">
        <v>0</v>
      </c>
      <c r="AR492" s="1">
        <v>0</v>
      </c>
      <c r="AS492" s="1">
        <v>0</v>
      </c>
      <c r="AT492" s="1">
        <v>2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1</v>
      </c>
      <c r="BB492" s="1">
        <v>0</v>
      </c>
      <c r="BC492" s="1">
        <v>0</v>
      </c>
      <c r="BD492" s="1">
        <v>3</v>
      </c>
      <c r="BE492" s="1">
        <v>255</v>
      </c>
      <c r="BF492" s="1">
        <v>2</v>
      </c>
      <c r="BG492" s="1">
        <v>255</v>
      </c>
      <c r="BH492" s="1">
        <v>0</v>
      </c>
      <c r="BI492" s="1">
        <v>255</v>
      </c>
      <c r="BJ492" s="1">
        <v>255</v>
      </c>
      <c r="BK492" s="1">
        <v>0</v>
      </c>
      <c r="BL492" s="1">
        <v>0</v>
      </c>
      <c r="BM492" s="1" t="b">
        <v>0</v>
      </c>
      <c r="BN492" s="1" t="b">
        <v>0</v>
      </c>
      <c r="BO492" s="1" t="b">
        <v>0</v>
      </c>
      <c r="BP492" s="1" t="b">
        <v>0</v>
      </c>
      <c r="BQ492" s="1" t="b">
        <v>0</v>
      </c>
      <c r="BR492" s="1" t="b">
        <v>0</v>
      </c>
      <c r="BS492" s="1" t="b">
        <v>0</v>
      </c>
      <c r="BT492" s="1" t="b">
        <v>0</v>
      </c>
      <c r="BU492" s="1" t="s">
        <v>3901</v>
      </c>
      <c r="BV492" s="1" t="s">
        <v>3902</v>
      </c>
    </row>
    <row r="493" spans="1:74" ht="15.75" customHeight="1" x14ac:dyDescent="0.2">
      <c r="A493" s="1">
        <v>2703310</v>
      </c>
      <c r="B493" s="17" t="s">
        <v>3903</v>
      </c>
      <c r="C493" s="1">
        <v>0.25</v>
      </c>
      <c r="D493" s="1">
        <v>0.2</v>
      </c>
      <c r="E493" s="1">
        <v>0</v>
      </c>
      <c r="F493" s="1">
        <v>0</v>
      </c>
      <c r="G493" s="1">
        <v>1.4</v>
      </c>
      <c r="H493" s="1">
        <v>0.08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100</v>
      </c>
      <c r="O493" s="1">
        <v>120</v>
      </c>
      <c r="P493" s="1">
        <v>-1</v>
      </c>
      <c r="Q493" s="1">
        <v>-1</v>
      </c>
      <c r="R493" s="1">
        <v>110</v>
      </c>
      <c r="S493" s="1">
        <v>-1</v>
      </c>
      <c r="T493" s="1">
        <v>-1</v>
      </c>
      <c r="U493" s="1">
        <v>-1</v>
      </c>
      <c r="V493" s="1">
        <v>0</v>
      </c>
      <c r="W493" s="1">
        <v>85</v>
      </c>
      <c r="X493" s="1">
        <v>85</v>
      </c>
      <c r="Y493" s="1">
        <v>85</v>
      </c>
      <c r="Z493" s="1">
        <v>85</v>
      </c>
      <c r="AA493" s="1">
        <v>100</v>
      </c>
      <c r="AB493" s="1">
        <v>300</v>
      </c>
      <c r="AC493" s="1">
        <v>100</v>
      </c>
      <c r="AD493" s="1">
        <v>100</v>
      </c>
      <c r="AE493" s="1">
        <v>50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40</v>
      </c>
      <c r="AP493" s="1">
        <v>0</v>
      </c>
      <c r="AQ493" s="1">
        <v>0</v>
      </c>
      <c r="AR493" s="1">
        <v>0</v>
      </c>
      <c r="AS493" s="1">
        <v>0</v>
      </c>
      <c r="AT493" s="1">
        <v>2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2</v>
      </c>
      <c r="BB493" s="1">
        <v>0</v>
      </c>
      <c r="BC493" s="1">
        <v>0</v>
      </c>
      <c r="BD493" s="1">
        <v>3</v>
      </c>
      <c r="BE493" s="1">
        <v>255</v>
      </c>
      <c r="BF493" s="1">
        <v>2</v>
      </c>
      <c r="BG493" s="1">
        <v>255</v>
      </c>
      <c r="BH493" s="1">
        <v>0</v>
      </c>
      <c r="BI493" s="1">
        <v>255</v>
      </c>
      <c r="BJ493" s="1">
        <v>255</v>
      </c>
      <c r="BK493" s="1">
        <v>0</v>
      </c>
      <c r="BL493" s="1">
        <v>0</v>
      </c>
      <c r="BM493" s="1" t="b">
        <v>0</v>
      </c>
      <c r="BN493" s="1" t="b">
        <v>0</v>
      </c>
      <c r="BO493" s="1" t="b">
        <v>0</v>
      </c>
      <c r="BP493" s="1" t="b">
        <v>0</v>
      </c>
      <c r="BQ493" s="1" t="b">
        <v>0</v>
      </c>
      <c r="BR493" s="1" t="b">
        <v>0</v>
      </c>
      <c r="BS493" s="1" t="b">
        <v>0</v>
      </c>
      <c r="BT493" s="1" t="b">
        <v>0</v>
      </c>
      <c r="BU493" s="1" t="s">
        <v>3903</v>
      </c>
      <c r="BV493" s="1" t="s">
        <v>3904</v>
      </c>
    </row>
    <row r="494" spans="1:74" ht="15.75" customHeight="1" x14ac:dyDescent="0.2">
      <c r="A494" s="1">
        <v>2704100</v>
      </c>
      <c r="B494" s="17" t="s">
        <v>3905</v>
      </c>
      <c r="C494" s="1">
        <v>0.25</v>
      </c>
      <c r="D494" s="1">
        <v>0.2</v>
      </c>
      <c r="E494" s="1">
        <v>0</v>
      </c>
      <c r="F494" s="1">
        <v>0</v>
      </c>
      <c r="G494" s="1">
        <v>0.2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100</v>
      </c>
      <c r="O494" s="1">
        <v>120</v>
      </c>
      <c r="P494" s="1">
        <v>-1</v>
      </c>
      <c r="Q494" s="1">
        <v>-1</v>
      </c>
      <c r="R494" s="1">
        <v>110</v>
      </c>
      <c r="S494" s="1">
        <v>-1</v>
      </c>
      <c r="T494" s="1">
        <v>-1</v>
      </c>
      <c r="U494" s="1">
        <v>-1</v>
      </c>
      <c r="V494" s="1">
        <v>0</v>
      </c>
      <c r="W494" s="1">
        <v>90</v>
      </c>
      <c r="X494" s="1">
        <v>90</v>
      </c>
      <c r="Y494" s="1">
        <v>90</v>
      </c>
      <c r="Z494" s="1">
        <v>90</v>
      </c>
      <c r="AA494" s="1">
        <v>50</v>
      </c>
      <c r="AB494" s="1">
        <v>100</v>
      </c>
      <c r="AC494" s="1">
        <v>100</v>
      </c>
      <c r="AD494" s="1">
        <v>100</v>
      </c>
      <c r="AE494" s="1">
        <v>50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20</v>
      </c>
      <c r="AP494" s="1">
        <v>0</v>
      </c>
      <c r="AQ494" s="1">
        <v>0</v>
      </c>
      <c r="AR494" s="1">
        <v>0</v>
      </c>
      <c r="AS494" s="1">
        <v>0</v>
      </c>
      <c r="AT494" s="1">
        <v>2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8</v>
      </c>
      <c r="BB494" s="1">
        <v>0</v>
      </c>
      <c r="BC494" s="1">
        <v>0</v>
      </c>
      <c r="BD494" s="1">
        <v>3</v>
      </c>
      <c r="BE494" s="1">
        <v>255</v>
      </c>
      <c r="BF494" s="1">
        <v>2</v>
      </c>
      <c r="BG494" s="1">
        <v>255</v>
      </c>
      <c r="BH494" s="1">
        <v>0</v>
      </c>
      <c r="BI494" s="1">
        <v>255</v>
      </c>
      <c r="BJ494" s="1">
        <v>255</v>
      </c>
      <c r="BK494" s="1">
        <v>0</v>
      </c>
      <c r="BL494" s="1">
        <v>0</v>
      </c>
      <c r="BM494" s="1" t="b">
        <v>0</v>
      </c>
      <c r="BN494" s="1" t="b">
        <v>0</v>
      </c>
      <c r="BO494" s="1" t="b">
        <v>0</v>
      </c>
      <c r="BP494" s="1" t="b">
        <v>0</v>
      </c>
      <c r="BQ494" s="1" t="b">
        <v>0</v>
      </c>
      <c r="BR494" s="1" t="b">
        <v>0</v>
      </c>
      <c r="BS494" s="1" t="b">
        <v>0</v>
      </c>
      <c r="BT494" s="1" t="b">
        <v>0</v>
      </c>
      <c r="BU494" s="1" t="s">
        <v>3905</v>
      </c>
      <c r="BV494" s="1" t="s">
        <v>3906</v>
      </c>
    </row>
    <row r="495" spans="1:74" ht="15.75" customHeight="1" x14ac:dyDescent="0.2">
      <c r="A495" s="1">
        <v>2704110</v>
      </c>
      <c r="B495" s="17" t="s">
        <v>3907</v>
      </c>
      <c r="C495" s="1">
        <v>0.25</v>
      </c>
      <c r="D495" s="1">
        <v>0.2</v>
      </c>
      <c r="E495" s="1">
        <v>0</v>
      </c>
      <c r="F495" s="1">
        <v>0</v>
      </c>
      <c r="G495" s="1">
        <v>1.8</v>
      </c>
      <c r="H495" s="1">
        <v>0.08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100</v>
      </c>
      <c r="O495" s="1">
        <v>120</v>
      </c>
      <c r="P495" s="1">
        <v>-1</v>
      </c>
      <c r="Q495" s="1">
        <v>-1</v>
      </c>
      <c r="R495" s="1">
        <v>110</v>
      </c>
      <c r="S495" s="1">
        <v>-1</v>
      </c>
      <c r="T495" s="1">
        <v>-1</v>
      </c>
      <c r="U495" s="1">
        <v>-1</v>
      </c>
      <c r="V495" s="1">
        <v>0</v>
      </c>
      <c r="W495" s="1">
        <v>70</v>
      </c>
      <c r="X495" s="1">
        <v>70</v>
      </c>
      <c r="Y495" s="1">
        <v>70</v>
      </c>
      <c r="Z495" s="1">
        <v>70</v>
      </c>
      <c r="AA495" s="1">
        <v>50</v>
      </c>
      <c r="AB495" s="1">
        <v>100</v>
      </c>
      <c r="AC495" s="1">
        <v>100</v>
      </c>
      <c r="AD495" s="1">
        <v>100</v>
      </c>
      <c r="AE495" s="1">
        <v>25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20</v>
      </c>
      <c r="AP495" s="1">
        <v>0</v>
      </c>
      <c r="AQ495" s="1">
        <v>0</v>
      </c>
      <c r="AR495" s="1">
        <v>0</v>
      </c>
      <c r="AS495" s="1">
        <v>0</v>
      </c>
      <c r="AT495" s="1">
        <v>2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2</v>
      </c>
      <c r="BB495" s="1">
        <v>0</v>
      </c>
      <c r="BC495" s="1">
        <v>0</v>
      </c>
      <c r="BD495" s="1">
        <v>3</v>
      </c>
      <c r="BE495" s="1">
        <v>255</v>
      </c>
      <c r="BF495" s="1">
        <v>2</v>
      </c>
      <c r="BG495" s="1">
        <v>255</v>
      </c>
      <c r="BH495" s="1">
        <v>0</v>
      </c>
      <c r="BI495" s="1">
        <v>255</v>
      </c>
      <c r="BJ495" s="1">
        <v>255</v>
      </c>
      <c r="BK495" s="1">
        <v>0</v>
      </c>
      <c r="BL495" s="1">
        <v>0</v>
      </c>
      <c r="BM495" s="1" t="b">
        <v>0</v>
      </c>
      <c r="BN495" s="1" t="b">
        <v>0</v>
      </c>
      <c r="BO495" s="1" t="b">
        <v>0</v>
      </c>
      <c r="BP495" s="1" t="b">
        <v>0</v>
      </c>
      <c r="BQ495" s="1" t="b">
        <v>0</v>
      </c>
      <c r="BR495" s="1" t="b">
        <v>0</v>
      </c>
      <c r="BS495" s="1" t="b">
        <v>0</v>
      </c>
      <c r="BT495" s="1" t="b">
        <v>0</v>
      </c>
      <c r="BU495" s="1" t="s">
        <v>3907</v>
      </c>
      <c r="BV495" s="1" t="s">
        <v>3908</v>
      </c>
    </row>
    <row r="496" spans="1:74" ht="15.75" customHeight="1" x14ac:dyDescent="0.2">
      <c r="A496" s="1">
        <v>2704300</v>
      </c>
      <c r="B496" s="17" t="s">
        <v>3909</v>
      </c>
      <c r="C496" s="1">
        <v>0.25</v>
      </c>
      <c r="D496" s="1">
        <v>0.2</v>
      </c>
      <c r="E496" s="1">
        <v>0</v>
      </c>
      <c r="F496" s="1">
        <v>0</v>
      </c>
      <c r="G496" s="1">
        <v>0.2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100</v>
      </c>
      <c r="O496" s="1">
        <v>120</v>
      </c>
      <c r="P496" s="1">
        <v>-1</v>
      </c>
      <c r="Q496" s="1">
        <v>-1</v>
      </c>
      <c r="R496" s="1">
        <v>110</v>
      </c>
      <c r="S496" s="1">
        <v>-1</v>
      </c>
      <c r="T496" s="1">
        <v>-1</v>
      </c>
      <c r="U496" s="1">
        <v>-1</v>
      </c>
      <c r="V496" s="1">
        <v>0</v>
      </c>
      <c r="W496" s="1">
        <v>100</v>
      </c>
      <c r="X496" s="1">
        <v>100</v>
      </c>
      <c r="Y496" s="1">
        <v>100</v>
      </c>
      <c r="Z496" s="1">
        <v>100</v>
      </c>
      <c r="AA496" s="1">
        <v>100</v>
      </c>
      <c r="AB496" s="1">
        <v>300</v>
      </c>
      <c r="AC496" s="1">
        <v>100</v>
      </c>
      <c r="AD496" s="1">
        <v>100</v>
      </c>
      <c r="AE496" s="1">
        <v>100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40</v>
      </c>
      <c r="AP496" s="1">
        <v>0</v>
      </c>
      <c r="AQ496" s="1">
        <v>0</v>
      </c>
      <c r="AR496" s="1">
        <v>0</v>
      </c>
      <c r="AS496" s="1">
        <v>0</v>
      </c>
      <c r="AT496" s="1">
        <v>2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8</v>
      </c>
      <c r="BB496" s="1">
        <v>0</v>
      </c>
      <c r="BC496" s="1">
        <v>0</v>
      </c>
      <c r="BD496" s="1">
        <v>3</v>
      </c>
      <c r="BE496" s="1">
        <v>255</v>
      </c>
      <c r="BF496" s="1">
        <v>2</v>
      </c>
      <c r="BG496" s="1">
        <v>255</v>
      </c>
      <c r="BH496" s="1">
        <v>0</v>
      </c>
      <c r="BI496" s="1">
        <v>255</v>
      </c>
      <c r="BJ496" s="1">
        <v>255</v>
      </c>
      <c r="BK496" s="1">
        <v>0</v>
      </c>
      <c r="BL496" s="1">
        <v>0</v>
      </c>
      <c r="BM496" s="1" t="b">
        <v>0</v>
      </c>
      <c r="BN496" s="1" t="b">
        <v>0</v>
      </c>
      <c r="BO496" s="1" t="b">
        <v>0</v>
      </c>
      <c r="BP496" s="1" t="b">
        <v>0</v>
      </c>
      <c r="BQ496" s="1" t="b">
        <v>0</v>
      </c>
      <c r="BR496" s="1" t="b">
        <v>0</v>
      </c>
      <c r="BS496" s="1" t="b">
        <v>0</v>
      </c>
      <c r="BT496" s="1" t="b">
        <v>0</v>
      </c>
      <c r="BU496" s="1" t="s">
        <v>3909</v>
      </c>
      <c r="BV496" s="1" t="s">
        <v>3910</v>
      </c>
    </row>
    <row r="497" spans="1:74" ht="15.75" customHeight="1" x14ac:dyDescent="0.2">
      <c r="A497" s="1">
        <v>2704310</v>
      </c>
      <c r="B497" s="17" t="s">
        <v>3911</v>
      </c>
      <c r="C497" s="1">
        <v>0.25</v>
      </c>
      <c r="D497" s="1">
        <v>0.2</v>
      </c>
      <c r="E497" s="1">
        <v>0</v>
      </c>
      <c r="F497" s="1">
        <v>0</v>
      </c>
      <c r="G497" s="1">
        <v>1.8</v>
      </c>
      <c r="H497" s="1">
        <v>0.08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100</v>
      </c>
      <c r="O497" s="1">
        <v>120</v>
      </c>
      <c r="P497" s="1">
        <v>-1</v>
      </c>
      <c r="Q497" s="1">
        <v>-1</v>
      </c>
      <c r="R497" s="1">
        <v>110</v>
      </c>
      <c r="S497" s="1">
        <v>-1</v>
      </c>
      <c r="T497" s="1">
        <v>-1</v>
      </c>
      <c r="U497" s="1">
        <v>-1</v>
      </c>
      <c r="V497" s="1">
        <v>0</v>
      </c>
      <c r="W497" s="1">
        <v>85</v>
      </c>
      <c r="X497" s="1">
        <v>85</v>
      </c>
      <c r="Y497" s="1">
        <v>85</v>
      </c>
      <c r="Z497" s="1">
        <v>85</v>
      </c>
      <c r="AA497" s="1">
        <v>100</v>
      </c>
      <c r="AB497" s="1">
        <v>400</v>
      </c>
      <c r="AC497" s="1">
        <v>100</v>
      </c>
      <c r="AD497" s="1">
        <v>100</v>
      </c>
      <c r="AE497" s="1">
        <v>50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40</v>
      </c>
      <c r="AP497" s="1">
        <v>0</v>
      </c>
      <c r="AQ497" s="1">
        <v>0</v>
      </c>
      <c r="AR497" s="1">
        <v>0</v>
      </c>
      <c r="AS497" s="1">
        <v>0</v>
      </c>
      <c r="AT497" s="1">
        <v>2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2</v>
      </c>
      <c r="BB497" s="1">
        <v>0</v>
      </c>
      <c r="BC497" s="1">
        <v>0</v>
      </c>
      <c r="BD497" s="1">
        <v>3</v>
      </c>
      <c r="BE497" s="1">
        <v>255</v>
      </c>
      <c r="BF497" s="1">
        <v>2</v>
      </c>
      <c r="BG497" s="1">
        <v>255</v>
      </c>
      <c r="BH497" s="1">
        <v>0</v>
      </c>
      <c r="BI497" s="1">
        <v>255</v>
      </c>
      <c r="BJ497" s="1">
        <v>255</v>
      </c>
      <c r="BK497" s="1">
        <v>0</v>
      </c>
      <c r="BL497" s="1">
        <v>0</v>
      </c>
      <c r="BM497" s="1" t="b">
        <v>0</v>
      </c>
      <c r="BN497" s="1" t="b">
        <v>0</v>
      </c>
      <c r="BO497" s="1" t="b">
        <v>0</v>
      </c>
      <c r="BP497" s="1" t="b">
        <v>0</v>
      </c>
      <c r="BQ497" s="1" t="b">
        <v>0</v>
      </c>
      <c r="BR497" s="1" t="b">
        <v>0</v>
      </c>
      <c r="BS497" s="1" t="b">
        <v>0</v>
      </c>
      <c r="BT497" s="1" t="b">
        <v>0</v>
      </c>
      <c r="BU497" s="1" t="s">
        <v>3911</v>
      </c>
      <c r="BV497" s="1" t="s">
        <v>3912</v>
      </c>
    </row>
    <row r="498" spans="1:74" ht="15.75" customHeight="1" x14ac:dyDescent="0.2">
      <c r="A498" s="1">
        <v>2800000</v>
      </c>
      <c r="B498" s="17" t="s">
        <v>3913</v>
      </c>
      <c r="C498" s="1">
        <v>0.4</v>
      </c>
      <c r="D498" s="1">
        <v>0.25</v>
      </c>
      <c r="E498" s="1">
        <v>0</v>
      </c>
      <c r="F498" s="1">
        <v>0</v>
      </c>
      <c r="G498" s="1">
        <v>0.75</v>
      </c>
      <c r="H498" s="1">
        <v>0.08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100</v>
      </c>
      <c r="O498" s="1">
        <v>110</v>
      </c>
      <c r="P498" s="1">
        <v>-1</v>
      </c>
      <c r="Q498" s="1">
        <v>-1</v>
      </c>
      <c r="R498" s="1">
        <v>130</v>
      </c>
      <c r="S498" s="1">
        <v>-1</v>
      </c>
      <c r="T498" s="1">
        <v>-1</v>
      </c>
      <c r="U498" s="1">
        <v>-1</v>
      </c>
      <c r="V498" s="1">
        <v>0</v>
      </c>
      <c r="W498" s="1">
        <v>100</v>
      </c>
      <c r="X498" s="1">
        <v>100</v>
      </c>
      <c r="Y498" s="1">
        <v>100</v>
      </c>
      <c r="Z498" s="1">
        <v>100</v>
      </c>
      <c r="AA498" s="1">
        <v>100</v>
      </c>
      <c r="AB498" s="1">
        <v>100</v>
      </c>
      <c r="AC498" s="1">
        <v>100</v>
      </c>
      <c r="AD498" s="1">
        <v>100</v>
      </c>
      <c r="AE498" s="1">
        <v>100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20</v>
      </c>
      <c r="AP498" s="1">
        <v>0</v>
      </c>
      <c r="AQ498" s="1">
        <v>0</v>
      </c>
      <c r="AR498" s="1">
        <v>0</v>
      </c>
      <c r="AS498" s="1">
        <v>0</v>
      </c>
      <c r="AT498" s="1">
        <v>2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1</v>
      </c>
      <c r="BB498" s="1">
        <v>0</v>
      </c>
      <c r="BC498" s="1">
        <v>0</v>
      </c>
      <c r="BD498" s="1">
        <v>1</v>
      </c>
      <c r="BE498" s="1">
        <v>255</v>
      </c>
      <c r="BF498" s="1">
        <v>0</v>
      </c>
      <c r="BG498" s="1">
        <v>255</v>
      </c>
      <c r="BH498" s="1">
        <v>0</v>
      </c>
      <c r="BI498" s="1">
        <v>255</v>
      </c>
      <c r="BJ498" s="1">
        <v>255</v>
      </c>
      <c r="BK498" s="1">
        <v>0</v>
      </c>
      <c r="BL498" s="1">
        <v>0</v>
      </c>
      <c r="BM498" s="1" t="b">
        <v>0</v>
      </c>
      <c r="BN498" s="1" t="b">
        <v>0</v>
      </c>
      <c r="BO498" s="1" t="b">
        <v>0</v>
      </c>
      <c r="BP498" s="1" t="b">
        <v>0</v>
      </c>
      <c r="BQ498" s="1" t="b">
        <v>0</v>
      </c>
      <c r="BR498" s="1" t="b">
        <v>0</v>
      </c>
      <c r="BS498" s="1" t="b">
        <v>0</v>
      </c>
      <c r="BT498" s="1" t="b">
        <v>0</v>
      </c>
      <c r="BU498" s="1" t="s">
        <v>3913</v>
      </c>
      <c r="BV498" s="1" t="s">
        <v>3914</v>
      </c>
    </row>
    <row r="499" spans="1:74" ht="15.75" customHeight="1" x14ac:dyDescent="0.2">
      <c r="A499" s="1">
        <v>2800010</v>
      </c>
      <c r="B499" s="17" t="s">
        <v>3915</v>
      </c>
      <c r="C499" s="1">
        <v>0.4</v>
      </c>
      <c r="D499" s="1">
        <v>0.25</v>
      </c>
      <c r="E499" s="1">
        <v>0</v>
      </c>
      <c r="F499" s="1">
        <v>0</v>
      </c>
      <c r="G499" s="1">
        <v>0.75</v>
      </c>
      <c r="H499" s="1">
        <v>0.08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100</v>
      </c>
      <c r="O499" s="1">
        <v>110</v>
      </c>
      <c r="P499" s="1">
        <v>-1</v>
      </c>
      <c r="Q499" s="1">
        <v>-1</v>
      </c>
      <c r="R499" s="1">
        <v>130</v>
      </c>
      <c r="S499" s="1">
        <v>-1</v>
      </c>
      <c r="T499" s="1">
        <v>-1</v>
      </c>
      <c r="U499" s="1">
        <v>-1</v>
      </c>
      <c r="V499" s="1">
        <v>0</v>
      </c>
      <c r="W499" s="1">
        <v>100</v>
      </c>
      <c r="X499" s="1">
        <v>100</v>
      </c>
      <c r="Y499" s="1">
        <v>100</v>
      </c>
      <c r="Z499" s="1">
        <v>100</v>
      </c>
      <c r="AA499" s="1">
        <v>100</v>
      </c>
      <c r="AB499" s="1">
        <v>100</v>
      </c>
      <c r="AC499" s="1">
        <v>100</v>
      </c>
      <c r="AD499" s="1">
        <v>100</v>
      </c>
      <c r="AE499" s="1">
        <v>100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20</v>
      </c>
      <c r="AP499" s="1">
        <v>0</v>
      </c>
      <c r="AQ499" s="1">
        <v>0</v>
      </c>
      <c r="AR499" s="1">
        <v>0</v>
      </c>
      <c r="AS499" s="1">
        <v>0</v>
      </c>
      <c r="AT499" s="1">
        <v>2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1</v>
      </c>
      <c r="BB499" s="1">
        <v>0</v>
      </c>
      <c r="BC499" s="1">
        <v>0</v>
      </c>
      <c r="BD499" s="1">
        <v>1</v>
      </c>
      <c r="BE499" s="1">
        <v>255</v>
      </c>
      <c r="BF499" s="1">
        <v>0</v>
      </c>
      <c r="BG499" s="1">
        <v>255</v>
      </c>
      <c r="BH499" s="1">
        <v>0</v>
      </c>
      <c r="BI499" s="1">
        <v>255</v>
      </c>
      <c r="BJ499" s="1">
        <v>255</v>
      </c>
      <c r="BK499" s="1">
        <v>0</v>
      </c>
      <c r="BL499" s="1">
        <v>0</v>
      </c>
      <c r="BM499" s="1" t="b">
        <v>0</v>
      </c>
      <c r="BN499" s="1" t="b">
        <v>0</v>
      </c>
      <c r="BO499" s="1" t="b">
        <v>0</v>
      </c>
      <c r="BP499" s="1" t="b">
        <v>0</v>
      </c>
      <c r="BQ499" s="1" t="b">
        <v>0</v>
      </c>
      <c r="BR499" s="1" t="b">
        <v>0</v>
      </c>
      <c r="BS499" s="1" t="b">
        <v>0</v>
      </c>
      <c r="BT499" s="1" t="b">
        <v>0</v>
      </c>
      <c r="BU499" s="1" t="s">
        <v>3915</v>
      </c>
      <c r="BV499" s="1" t="s">
        <v>3916</v>
      </c>
    </row>
    <row r="500" spans="1:74" ht="15.75" customHeight="1" x14ac:dyDescent="0.2">
      <c r="A500" s="1">
        <v>2800020</v>
      </c>
      <c r="B500" s="17" t="s">
        <v>3917</v>
      </c>
      <c r="C500" s="1">
        <v>0.4</v>
      </c>
      <c r="D500" s="1">
        <v>0.25</v>
      </c>
      <c r="E500" s="1">
        <v>0</v>
      </c>
      <c r="F500" s="1">
        <v>0</v>
      </c>
      <c r="G500" s="1">
        <v>0.75</v>
      </c>
      <c r="H500" s="1">
        <v>0.08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100</v>
      </c>
      <c r="O500" s="1">
        <v>110</v>
      </c>
      <c r="P500" s="1">
        <v>-1</v>
      </c>
      <c r="Q500" s="1">
        <v>-1</v>
      </c>
      <c r="R500" s="1">
        <v>130</v>
      </c>
      <c r="S500" s="1">
        <v>-1</v>
      </c>
      <c r="T500" s="1">
        <v>-1</v>
      </c>
      <c r="U500" s="1">
        <v>-1</v>
      </c>
      <c r="V500" s="1">
        <v>0</v>
      </c>
      <c r="W500" s="1">
        <v>100</v>
      </c>
      <c r="X500" s="1">
        <v>100</v>
      </c>
      <c r="Y500" s="1">
        <v>100</v>
      </c>
      <c r="Z500" s="1">
        <v>100</v>
      </c>
      <c r="AA500" s="1">
        <v>100</v>
      </c>
      <c r="AB500" s="1">
        <v>100</v>
      </c>
      <c r="AC500" s="1">
        <v>100</v>
      </c>
      <c r="AD500" s="1">
        <v>100</v>
      </c>
      <c r="AE500" s="1">
        <v>100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20</v>
      </c>
      <c r="AP500" s="1">
        <v>0</v>
      </c>
      <c r="AQ500" s="1">
        <v>0</v>
      </c>
      <c r="AR500" s="1">
        <v>0</v>
      </c>
      <c r="AS500" s="1">
        <v>0</v>
      </c>
      <c r="AT500" s="1">
        <v>2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1</v>
      </c>
      <c r="BB500" s="1">
        <v>0</v>
      </c>
      <c r="BC500" s="1">
        <v>0</v>
      </c>
      <c r="BD500" s="1">
        <v>1</v>
      </c>
      <c r="BE500" s="1">
        <v>255</v>
      </c>
      <c r="BF500" s="1">
        <v>0</v>
      </c>
      <c r="BG500" s="1">
        <v>255</v>
      </c>
      <c r="BH500" s="1">
        <v>0</v>
      </c>
      <c r="BI500" s="1">
        <v>255</v>
      </c>
      <c r="BJ500" s="1">
        <v>255</v>
      </c>
      <c r="BK500" s="1">
        <v>0</v>
      </c>
      <c r="BL500" s="1">
        <v>0</v>
      </c>
      <c r="BM500" s="1" t="b">
        <v>0</v>
      </c>
      <c r="BN500" s="1" t="b">
        <v>0</v>
      </c>
      <c r="BO500" s="1" t="b">
        <v>0</v>
      </c>
      <c r="BP500" s="1" t="b">
        <v>0</v>
      </c>
      <c r="BQ500" s="1" t="b">
        <v>0</v>
      </c>
      <c r="BR500" s="1" t="b">
        <v>0</v>
      </c>
      <c r="BS500" s="1" t="b">
        <v>0</v>
      </c>
      <c r="BT500" s="1" t="b">
        <v>0</v>
      </c>
      <c r="BU500" s="1" t="s">
        <v>3917</v>
      </c>
      <c r="BV500" s="1" t="s">
        <v>3918</v>
      </c>
    </row>
    <row r="501" spans="1:74" ht="15.75" customHeight="1" x14ac:dyDescent="0.2">
      <c r="A501" s="1">
        <v>2800030</v>
      </c>
      <c r="B501" s="17" t="s">
        <v>3919</v>
      </c>
      <c r="C501" s="1">
        <v>0.4</v>
      </c>
      <c r="D501" s="1">
        <v>0</v>
      </c>
      <c r="E501" s="1">
        <v>0</v>
      </c>
      <c r="F501" s="1">
        <v>0</v>
      </c>
      <c r="G501" s="1">
        <v>1</v>
      </c>
      <c r="H501" s="1">
        <v>0.08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100</v>
      </c>
      <c r="O501" s="1">
        <v>-1</v>
      </c>
      <c r="P501" s="1">
        <v>-1</v>
      </c>
      <c r="Q501" s="1">
        <v>-1</v>
      </c>
      <c r="R501" s="1">
        <v>130</v>
      </c>
      <c r="S501" s="1">
        <v>-1</v>
      </c>
      <c r="T501" s="1">
        <v>-1</v>
      </c>
      <c r="U501" s="1">
        <v>-1</v>
      </c>
      <c r="V501" s="1">
        <v>0</v>
      </c>
      <c r="W501" s="1">
        <v>145</v>
      </c>
      <c r="X501" s="1">
        <v>145</v>
      </c>
      <c r="Y501" s="1">
        <v>145</v>
      </c>
      <c r="Z501" s="1">
        <v>145</v>
      </c>
      <c r="AA501" s="1">
        <v>200</v>
      </c>
      <c r="AB501" s="1">
        <v>9900</v>
      </c>
      <c r="AC501" s="1">
        <v>100</v>
      </c>
      <c r="AD501" s="1">
        <v>100</v>
      </c>
      <c r="AE501" s="1">
        <v>150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40</v>
      </c>
      <c r="AP501" s="1">
        <v>0</v>
      </c>
      <c r="AQ501" s="1">
        <v>0</v>
      </c>
      <c r="AR501" s="1">
        <v>1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2</v>
      </c>
      <c r="BB501" s="1">
        <v>0</v>
      </c>
      <c r="BC501" s="1">
        <v>0</v>
      </c>
      <c r="BD501" s="1">
        <v>1</v>
      </c>
      <c r="BE501" s="1">
        <v>255</v>
      </c>
      <c r="BF501" s="1">
        <v>0</v>
      </c>
      <c r="BG501" s="1">
        <v>255</v>
      </c>
      <c r="BH501" s="1">
        <v>0</v>
      </c>
      <c r="BI501" s="1">
        <v>255</v>
      </c>
      <c r="BJ501" s="1">
        <v>255</v>
      </c>
      <c r="BK501" s="1">
        <v>0</v>
      </c>
      <c r="BL501" s="1">
        <v>1</v>
      </c>
      <c r="BM501" s="1" t="b">
        <v>0</v>
      </c>
      <c r="BN501" s="1" t="b">
        <v>0</v>
      </c>
      <c r="BO501" s="1" t="b">
        <v>0</v>
      </c>
      <c r="BP501" s="1" t="b">
        <v>0</v>
      </c>
      <c r="BQ501" s="1" t="b">
        <v>0</v>
      </c>
      <c r="BR501" s="1" t="b">
        <v>0</v>
      </c>
      <c r="BS501" s="1" t="b">
        <v>0</v>
      </c>
      <c r="BT501" s="1" t="b">
        <v>0</v>
      </c>
      <c r="BU501" s="1" t="s">
        <v>3919</v>
      </c>
      <c r="BV501" s="1" t="s">
        <v>3920</v>
      </c>
    </row>
    <row r="502" spans="1:74" ht="15.75" customHeight="1" x14ac:dyDescent="0.2">
      <c r="A502" s="1">
        <v>2800040</v>
      </c>
      <c r="B502" s="17" t="s">
        <v>3921</v>
      </c>
      <c r="C502" s="1">
        <v>1.2</v>
      </c>
      <c r="D502" s="1">
        <v>0</v>
      </c>
      <c r="E502" s="1">
        <v>0</v>
      </c>
      <c r="F502" s="1">
        <v>0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120</v>
      </c>
      <c r="O502" s="1">
        <v>-1</v>
      </c>
      <c r="P502" s="1">
        <v>-1</v>
      </c>
      <c r="Q502" s="1">
        <v>-1</v>
      </c>
      <c r="R502" s="1">
        <v>-1</v>
      </c>
      <c r="S502" s="1">
        <v>-1</v>
      </c>
      <c r="T502" s="1">
        <v>-1</v>
      </c>
      <c r="U502" s="1">
        <v>-1</v>
      </c>
      <c r="V502" s="1">
        <v>0</v>
      </c>
      <c r="W502" s="1">
        <v>145</v>
      </c>
      <c r="X502" s="1">
        <v>145</v>
      </c>
      <c r="Y502" s="1">
        <v>145</v>
      </c>
      <c r="Z502" s="1">
        <v>145</v>
      </c>
      <c r="AA502" s="1">
        <v>200</v>
      </c>
      <c r="AB502" s="1">
        <v>9900</v>
      </c>
      <c r="AC502" s="1">
        <v>100</v>
      </c>
      <c r="AD502" s="1">
        <v>100</v>
      </c>
      <c r="AE502" s="1">
        <v>150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40</v>
      </c>
      <c r="AP502" s="1">
        <v>0</v>
      </c>
      <c r="AQ502" s="1">
        <v>0</v>
      </c>
      <c r="AR502" s="1">
        <v>1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6</v>
      </c>
      <c r="BB502" s="1">
        <v>0</v>
      </c>
      <c r="BC502" s="1">
        <v>0</v>
      </c>
      <c r="BD502" s="1">
        <v>1</v>
      </c>
      <c r="BE502" s="1">
        <v>255</v>
      </c>
      <c r="BF502" s="1">
        <v>0</v>
      </c>
      <c r="BG502" s="1">
        <v>255</v>
      </c>
      <c r="BH502" s="1">
        <v>0</v>
      </c>
      <c r="BI502" s="1">
        <v>255</v>
      </c>
      <c r="BJ502" s="1">
        <v>255</v>
      </c>
      <c r="BK502" s="1">
        <v>0</v>
      </c>
      <c r="BL502" s="1">
        <v>1</v>
      </c>
      <c r="BM502" s="1" t="b">
        <v>0</v>
      </c>
      <c r="BN502" s="1" t="b">
        <v>0</v>
      </c>
      <c r="BO502" s="1" t="b">
        <v>0</v>
      </c>
      <c r="BP502" s="1" t="b">
        <v>0</v>
      </c>
      <c r="BQ502" s="1" t="b">
        <v>0</v>
      </c>
      <c r="BR502" s="1" t="b">
        <v>0</v>
      </c>
      <c r="BS502" s="1" t="b">
        <v>0</v>
      </c>
      <c r="BT502" s="1" t="b">
        <v>0</v>
      </c>
      <c r="BU502" s="1" t="s">
        <v>3921</v>
      </c>
      <c r="BV502" s="1" t="s">
        <v>3922</v>
      </c>
    </row>
    <row r="503" spans="1:74" ht="15.75" customHeight="1" x14ac:dyDescent="0.2">
      <c r="A503" s="1">
        <v>2800050</v>
      </c>
      <c r="B503" s="17" t="s">
        <v>3923</v>
      </c>
      <c r="C503" s="1">
        <v>0.7</v>
      </c>
      <c r="D503" s="1">
        <v>0</v>
      </c>
      <c r="E503" s="1">
        <v>0</v>
      </c>
      <c r="F503" s="1">
        <v>0</v>
      </c>
      <c r="G503" s="1">
        <v>1</v>
      </c>
      <c r="H503" s="1">
        <v>0.08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120</v>
      </c>
      <c r="O503" s="1">
        <v>-1</v>
      </c>
      <c r="P503" s="1">
        <v>-1</v>
      </c>
      <c r="Q503" s="1">
        <v>-1</v>
      </c>
      <c r="R503" s="1">
        <v>-1</v>
      </c>
      <c r="S503" s="1">
        <v>-1</v>
      </c>
      <c r="T503" s="1">
        <v>-1</v>
      </c>
      <c r="U503" s="1">
        <v>-1</v>
      </c>
      <c r="V503" s="1">
        <v>0</v>
      </c>
      <c r="W503" s="1">
        <v>145</v>
      </c>
      <c r="X503" s="1">
        <v>145</v>
      </c>
      <c r="Y503" s="1">
        <v>145</v>
      </c>
      <c r="Z503" s="1">
        <v>145</v>
      </c>
      <c r="AA503" s="1">
        <v>200</v>
      </c>
      <c r="AB503" s="1">
        <v>9900</v>
      </c>
      <c r="AC503" s="1">
        <v>100</v>
      </c>
      <c r="AD503" s="1">
        <v>100</v>
      </c>
      <c r="AE503" s="1">
        <v>150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40</v>
      </c>
      <c r="AP503" s="1">
        <v>0</v>
      </c>
      <c r="AQ503" s="1">
        <v>0</v>
      </c>
      <c r="AR503" s="1">
        <v>1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2</v>
      </c>
      <c r="BB503" s="1">
        <v>0</v>
      </c>
      <c r="BC503" s="1">
        <v>0</v>
      </c>
      <c r="BD503" s="1">
        <v>1</v>
      </c>
      <c r="BE503" s="1">
        <v>255</v>
      </c>
      <c r="BF503" s="1">
        <v>0</v>
      </c>
      <c r="BG503" s="1">
        <v>255</v>
      </c>
      <c r="BH503" s="1">
        <v>0</v>
      </c>
      <c r="BI503" s="1">
        <v>255</v>
      </c>
      <c r="BJ503" s="1">
        <v>255</v>
      </c>
      <c r="BK503" s="1">
        <v>0</v>
      </c>
      <c r="BL503" s="1">
        <v>1</v>
      </c>
      <c r="BM503" s="1" t="b">
        <v>0</v>
      </c>
      <c r="BN503" s="1" t="b">
        <v>0</v>
      </c>
      <c r="BO503" s="1" t="b">
        <v>0</v>
      </c>
      <c r="BP503" s="1" t="b">
        <v>0</v>
      </c>
      <c r="BQ503" s="1" t="b">
        <v>0</v>
      </c>
      <c r="BR503" s="1" t="b">
        <v>0</v>
      </c>
      <c r="BS503" s="1" t="b">
        <v>0</v>
      </c>
      <c r="BT503" s="1" t="b">
        <v>0</v>
      </c>
      <c r="BU503" s="1" t="s">
        <v>3923</v>
      </c>
      <c r="BV503" s="1" t="s">
        <v>3924</v>
      </c>
    </row>
    <row r="504" spans="1:74" ht="15.75" customHeight="1" x14ac:dyDescent="0.2">
      <c r="A504" s="1">
        <v>2800100</v>
      </c>
      <c r="B504" s="17" t="s">
        <v>3925</v>
      </c>
      <c r="C504" s="1">
        <v>0.4</v>
      </c>
      <c r="D504" s="1">
        <v>0.25</v>
      </c>
      <c r="E504" s="1">
        <v>0</v>
      </c>
      <c r="F504" s="1">
        <v>0</v>
      </c>
      <c r="G504" s="1">
        <v>0.6</v>
      </c>
      <c r="H504" s="1">
        <v>0.08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100</v>
      </c>
      <c r="O504" s="1">
        <v>110</v>
      </c>
      <c r="P504" s="1">
        <v>-1</v>
      </c>
      <c r="Q504" s="1">
        <v>-1</v>
      </c>
      <c r="R504" s="1">
        <v>130</v>
      </c>
      <c r="S504" s="1">
        <v>-1</v>
      </c>
      <c r="T504" s="1">
        <v>-1</v>
      </c>
      <c r="U504" s="1">
        <v>-1</v>
      </c>
      <c r="V504" s="1">
        <v>0</v>
      </c>
      <c r="W504" s="1">
        <v>90</v>
      </c>
      <c r="X504" s="1">
        <v>90</v>
      </c>
      <c r="Y504" s="1">
        <v>90</v>
      </c>
      <c r="Z504" s="1">
        <v>90</v>
      </c>
      <c r="AA504" s="1">
        <v>50</v>
      </c>
      <c r="AB504" s="1">
        <v>100</v>
      </c>
      <c r="AC504" s="1">
        <v>100</v>
      </c>
      <c r="AD504" s="1">
        <v>100</v>
      </c>
      <c r="AE504" s="1">
        <v>50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20</v>
      </c>
      <c r="AP504" s="1">
        <v>0</v>
      </c>
      <c r="AQ504" s="1">
        <v>0</v>
      </c>
      <c r="AR504" s="1">
        <v>0</v>
      </c>
      <c r="AS504" s="1">
        <v>0</v>
      </c>
      <c r="AT504" s="1">
        <v>2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1</v>
      </c>
      <c r="BB504" s="1">
        <v>0</v>
      </c>
      <c r="BC504" s="1">
        <v>0</v>
      </c>
      <c r="BD504" s="1">
        <v>1</v>
      </c>
      <c r="BE504" s="1">
        <v>255</v>
      </c>
      <c r="BF504" s="1">
        <v>0</v>
      </c>
      <c r="BG504" s="1">
        <v>255</v>
      </c>
      <c r="BH504" s="1">
        <v>0</v>
      </c>
      <c r="BI504" s="1">
        <v>255</v>
      </c>
      <c r="BJ504" s="1">
        <v>255</v>
      </c>
      <c r="BK504" s="1">
        <v>0</v>
      </c>
      <c r="BL504" s="1">
        <v>0</v>
      </c>
      <c r="BM504" s="1" t="b">
        <v>0</v>
      </c>
      <c r="BN504" s="1" t="b">
        <v>0</v>
      </c>
      <c r="BO504" s="1" t="b">
        <v>0</v>
      </c>
      <c r="BP504" s="1" t="b">
        <v>0</v>
      </c>
      <c r="BQ504" s="1" t="b">
        <v>0</v>
      </c>
      <c r="BR504" s="1" t="b">
        <v>0</v>
      </c>
      <c r="BS504" s="1" t="b">
        <v>0</v>
      </c>
      <c r="BT504" s="1" t="b">
        <v>0</v>
      </c>
      <c r="BU504" s="1" t="s">
        <v>3925</v>
      </c>
      <c r="BV504" s="1" t="s">
        <v>3926</v>
      </c>
    </row>
    <row r="505" spans="1:74" ht="15.75" customHeight="1" x14ac:dyDescent="0.2">
      <c r="A505" s="1">
        <v>2800110</v>
      </c>
      <c r="B505" s="17" t="s">
        <v>3927</v>
      </c>
      <c r="C505" s="1">
        <v>0.4</v>
      </c>
      <c r="D505" s="1">
        <v>0.25</v>
      </c>
      <c r="E505" s="1">
        <v>0</v>
      </c>
      <c r="F505" s="1">
        <v>0</v>
      </c>
      <c r="G505" s="1">
        <v>0.8</v>
      </c>
      <c r="H505" s="1">
        <v>0.08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100</v>
      </c>
      <c r="O505" s="1">
        <v>110</v>
      </c>
      <c r="P505" s="1">
        <v>-1</v>
      </c>
      <c r="Q505" s="1">
        <v>-1</v>
      </c>
      <c r="R505" s="1">
        <v>130</v>
      </c>
      <c r="S505" s="1">
        <v>-1</v>
      </c>
      <c r="T505" s="1">
        <v>-1</v>
      </c>
      <c r="U505" s="1">
        <v>-1</v>
      </c>
      <c r="V505" s="1">
        <v>0</v>
      </c>
      <c r="W505" s="1">
        <v>125</v>
      </c>
      <c r="X505" s="1">
        <v>125</v>
      </c>
      <c r="Y505" s="1">
        <v>125</v>
      </c>
      <c r="Z505" s="1">
        <v>125</v>
      </c>
      <c r="AA505" s="1">
        <v>100</v>
      </c>
      <c r="AB505" s="1">
        <v>100</v>
      </c>
      <c r="AC505" s="1">
        <v>100</v>
      </c>
      <c r="AD505" s="1">
        <v>100</v>
      </c>
      <c r="AE505" s="1">
        <v>100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20</v>
      </c>
      <c r="AP505" s="1">
        <v>0</v>
      </c>
      <c r="AQ505" s="1">
        <v>0</v>
      </c>
      <c r="AR505" s="1">
        <v>0</v>
      </c>
      <c r="AS505" s="1">
        <v>0</v>
      </c>
      <c r="AT505" s="1">
        <v>2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2</v>
      </c>
      <c r="BB505" s="1">
        <v>0</v>
      </c>
      <c r="BC505" s="1">
        <v>0</v>
      </c>
      <c r="BD505" s="1">
        <v>1</v>
      </c>
      <c r="BE505" s="1">
        <v>255</v>
      </c>
      <c r="BF505" s="1">
        <v>0</v>
      </c>
      <c r="BG505" s="1">
        <v>255</v>
      </c>
      <c r="BH505" s="1">
        <v>0</v>
      </c>
      <c r="BI505" s="1">
        <v>255</v>
      </c>
      <c r="BJ505" s="1">
        <v>255</v>
      </c>
      <c r="BK505" s="1">
        <v>0</v>
      </c>
      <c r="BL505" s="1">
        <v>0</v>
      </c>
      <c r="BM505" s="1" t="b">
        <v>0</v>
      </c>
      <c r="BN505" s="1" t="b">
        <v>0</v>
      </c>
      <c r="BO505" s="1" t="b">
        <v>0</v>
      </c>
      <c r="BP505" s="1" t="b">
        <v>0</v>
      </c>
      <c r="BQ505" s="1" t="b">
        <v>0</v>
      </c>
      <c r="BR505" s="1" t="b">
        <v>0</v>
      </c>
      <c r="BS505" s="1" t="b">
        <v>0</v>
      </c>
      <c r="BT505" s="1" t="b">
        <v>0</v>
      </c>
      <c r="BU505" s="1" t="s">
        <v>3927</v>
      </c>
      <c r="BV505" s="1" t="s">
        <v>3928</v>
      </c>
    </row>
    <row r="506" spans="1:74" ht="15.75" customHeight="1" x14ac:dyDescent="0.2">
      <c r="A506" s="1">
        <v>2800200</v>
      </c>
      <c r="B506" s="17" t="s">
        <v>3929</v>
      </c>
      <c r="C506" s="1">
        <v>0.4</v>
      </c>
      <c r="D506" s="1">
        <v>0.25</v>
      </c>
      <c r="E506" s="1">
        <v>0</v>
      </c>
      <c r="F506" s="1">
        <v>0</v>
      </c>
      <c r="G506" s="1">
        <v>0.82</v>
      </c>
      <c r="H506" s="1">
        <v>0.08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100</v>
      </c>
      <c r="O506" s="1">
        <v>110</v>
      </c>
      <c r="P506" s="1">
        <v>-1</v>
      </c>
      <c r="Q506" s="1">
        <v>-1</v>
      </c>
      <c r="R506" s="1">
        <v>130</v>
      </c>
      <c r="S506" s="1">
        <v>-1</v>
      </c>
      <c r="T506" s="1">
        <v>-1</v>
      </c>
      <c r="U506" s="1">
        <v>-1</v>
      </c>
      <c r="V506" s="1">
        <v>0</v>
      </c>
      <c r="W506" s="1">
        <v>120</v>
      </c>
      <c r="X506" s="1">
        <v>120</v>
      </c>
      <c r="Y506" s="1">
        <v>120</v>
      </c>
      <c r="Z506" s="1">
        <v>120</v>
      </c>
      <c r="AA506" s="1">
        <v>200</v>
      </c>
      <c r="AB506" s="1">
        <v>300</v>
      </c>
      <c r="AC506" s="1">
        <v>100</v>
      </c>
      <c r="AD506" s="1">
        <v>100</v>
      </c>
      <c r="AE506" s="1">
        <v>150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40</v>
      </c>
      <c r="AP506" s="1">
        <v>0</v>
      </c>
      <c r="AQ506" s="1">
        <v>0</v>
      </c>
      <c r="AR506" s="1">
        <v>0</v>
      </c>
      <c r="AS506" s="1">
        <v>0</v>
      </c>
      <c r="AT506" s="1">
        <v>2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1</v>
      </c>
      <c r="BB506" s="1">
        <v>0</v>
      </c>
      <c r="BC506" s="1">
        <v>0</v>
      </c>
      <c r="BD506" s="1">
        <v>1</v>
      </c>
      <c r="BE506" s="1">
        <v>255</v>
      </c>
      <c r="BF506" s="1">
        <v>0</v>
      </c>
      <c r="BG506" s="1">
        <v>255</v>
      </c>
      <c r="BH506" s="1">
        <v>0</v>
      </c>
      <c r="BI506" s="1">
        <v>255</v>
      </c>
      <c r="BJ506" s="1">
        <v>255</v>
      </c>
      <c r="BK506" s="1">
        <v>0</v>
      </c>
      <c r="BL506" s="1">
        <v>0</v>
      </c>
      <c r="BM506" s="1" t="b">
        <v>0</v>
      </c>
      <c r="BN506" s="1" t="b">
        <v>0</v>
      </c>
      <c r="BO506" s="1" t="b">
        <v>0</v>
      </c>
      <c r="BP506" s="1" t="b">
        <v>0</v>
      </c>
      <c r="BQ506" s="1" t="b">
        <v>0</v>
      </c>
      <c r="BR506" s="1" t="b">
        <v>0</v>
      </c>
      <c r="BS506" s="1" t="b">
        <v>0</v>
      </c>
      <c r="BT506" s="1" t="b">
        <v>0</v>
      </c>
      <c r="BU506" s="1" t="s">
        <v>3929</v>
      </c>
      <c r="BV506" s="1" t="s">
        <v>3930</v>
      </c>
    </row>
    <row r="507" spans="1:74" ht="15.75" customHeight="1" x14ac:dyDescent="0.2">
      <c r="A507" s="1">
        <v>2800210</v>
      </c>
      <c r="B507" s="17" t="s">
        <v>3931</v>
      </c>
      <c r="C507" s="1">
        <v>0.4</v>
      </c>
      <c r="D507" s="1">
        <v>0.25</v>
      </c>
      <c r="E507" s="1">
        <v>0</v>
      </c>
      <c r="F507" s="1">
        <v>0</v>
      </c>
      <c r="G507" s="1">
        <v>0.82</v>
      </c>
      <c r="H507" s="1">
        <v>0.08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100</v>
      </c>
      <c r="O507" s="1">
        <v>110</v>
      </c>
      <c r="P507" s="1">
        <v>-1</v>
      </c>
      <c r="Q507" s="1">
        <v>-1</v>
      </c>
      <c r="R507" s="1">
        <v>130</v>
      </c>
      <c r="S507" s="1">
        <v>-1</v>
      </c>
      <c r="T507" s="1">
        <v>-1</v>
      </c>
      <c r="U507" s="1">
        <v>-1</v>
      </c>
      <c r="V507" s="1">
        <v>0</v>
      </c>
      <c r="W507" s="1">
        <v>120</v>
      </c>
      <c r="X507" s="1">
        <v>120</v>
      </c>
      <c r="Y507" s="1">
        <v>120</v>
      </c>
      <c r="Z507" s="1">
        <v>120</v>
      </c>
      <c r="AA507" s="1">
        <v>200</v>
      </c>
      <c r="AB507" s="1">
        <v>300</v>
      </c>
      <c r="AC507" s="1">
        <v>100</v>
      </c>
      <c r="AD507" s="1">
        <v>100</v>
      </c>
      <c r="AE507" s="1">
        <v>150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40</v>
      </c>
      <c r="AP507" s="1">
        <v>0</v>
      </c>
      <c r="AQ507" s="1">
        <v>0</v>
      </c>
      <c r="AR507" s="1">
        <v>0</v>
      </c>
      <c r="AS507" s="1">
        <v>0</v>
      </c>
      <c r="AT507" s="1">
        <v>2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1</v>
      </c>
      <c r="BB507" s="1">
        <v>0</v>
      </c>
      <c r="BC507" s="1">
        <v>0</v>
      </c>
      <c r="BD507" s="1">
        <v>1</v>
      </c>
      <c r="BE507" s="1">
        <v>255</v>
      </c>
      <c r="BF507" s="1">
        <v>0</v>
      </c>
      <c r="BG507" s="1">
        <v>255</v>
      </c>
      <c r="BH507" s="1">
        <v>0</v>
      </c>
      <c r="BI507" s="1">
        <v>255</v>
      </c>
      <c r="BJ507" s="1">
        <v>255</v>
      </c>
      <c r="BK507" s="1">
        <v>0</v>
      </c>
      <c r="BL507" s="1">
        <v>0</v>
      </c>
      <c r="BM507" s="1" t="b">
        <v>0</v>
      </c>
      <c r="BN507" s="1" t="b">
        <v>0</v>
      </c>
      <c r="BO507" s="1" t="b">
        <v>0</v>
      </c>
      <c r="BP507" s="1" t="b">
        <v>0</v>
      </c>
      <c r="BQ507" s="1" t="b">
        <v>0</v>
      </c>
      <c r="BR507" s="1" t="b">
        <v>0</v>
      </c>
      <c r="BS507" s="1" t="b">
        <v>0</v>
      </c>
      <c r="BT507" s="1" t="b">
        <v>0</v>
      </c>
      <c r="BU507" s="1" t="s">
        <v>3931</v>
      </c>
      <c r="BV507" s="1" t="s">
        <v>3932</v>
      </c>
    </row>
    <row r="508" spans="1:74" ht="15.75" customHeight="1" x14ac:dyDescent="0.2">
      <c r="A508" s="1">
        <v>2800220</v>
      </c>
      <c r="B508" s="17" t="s">
        <v>3933</v>
      </c>
      <c r="C508" s="1">
        <v>0.4</v>
      </c>
      <c r="D508" s="1">
        <v>0.25</v>
      </c>
      <c r="E508" s="1">
        <v>0</v>
      </c>
      <c r="F508" s="1">
        <v>0</v>
      </c>
      <c r="G508" s="1">
        <v>0.82</v>
      </c>
      <c r="H508" s="1">
        <v>0.08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100</v>
      </c>
      <c r="O508" s="1">
        <v>110</v>
      </c>
      <c r="P508" s="1">
        <v>-1</v>
      </c>
      <c r="Q508" s="1">
        <v>-1</v>
      </c>
      <c r="R508" s="1">
        <v>130</v>
      </c>
      <c r="S508" s="1">
        <v>-1</v>
      </c>
      <c r="T508" s="1">
        <v>-1</v>
      </c>
      <c r="U508" s="1">
        <v>-1</v>
      </c>
      <c r="V508" s="1">
        <v>0</v>
      </c>
      <c r="W508" s="1">
        <v>120</v>
      </c>
      <c r="X508" s="1">
        <v>120</v>
      </c>
      <c r="Y508" s="1">
        <v>120</v>
      </c>
      <c r="Z508" s="1">
        <v>120</v>
      </c>
      <c r="AA508" s="1">
        <v>200</v>
      </c>
      <c r="AB508" s="1">
        <v>300</v>
      </c>
      <c r="AC508" s="1">
        <v>100</v>
      </c>
      <c r="AD508" s="1">
        <v>100</v>
      </c>
      <c r="AE508" s="1">
        <v>150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40</v>
      </c>
      <c r="AP508" s="1">
        <v>0</v>
      </c>
      <c r="AQ508" s="1">
        <v>0</v>
      </c>
      <c r="AR508" s="1">
        <v>0</v>
      </c>
      <c r="AS508" s="1">
        <v>0</v>
      </c>
      <c r="AT508" s="1">
        <v>2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1</v>
      </c>
      <c r="BB508" s="1">
        <v>0</v>
      </c>
      <c r="BC508" s="1">
        <v>0</v>
      </c>
      <c r="BD508" s="1">
        <v>1</v>
      </c>
      <c r="BE508" s="1">
        <v>255</v>
      </c>
      <c r="BF508" s="1">
        <v>0</v>
      </c>
      <c r="BG508" s="1">
        <v>255</v>
      </c>
      <c r="BH508" s="1">
        <v>0</v>
      </c>
      <c r="BI508" s="1">
        <v>255</v>
      </c>
      <c r="BJ508" s="1">
        <v>255</v>
      </c>
      <c r="BK508" s="1">
        <v>0</v>
      </c>
      <c r="BL508" s="1">
        <v>0</v>
      </c>
      <c r="BM508" s="1" t="b">
        <v>0</v>
      </c>
      <c r="BN508" s="1" t="b">
        <v>0</v>
      </c>
      <c r="BO508" s="1" t="b">
        <v>0</v>
      </c>
      <c r="BP508" s="1" t="b">
        <v>0</v>
      </c>
      <c r="BQ508" s="1" t="b">
        <v>0</v>
      </c>
      <c r="BR508" s="1" t="b">
        <v>0</v>
      </c>
      <c r="BS508" s="1" t="b">
        <v>0</v>
      </c>
      <c r="BT508" s="1" t="b">
        <v>0</v>
      </c>
      <c r="BU508" s="1" t="s">
        <v>3933</v>
      </c>
      <c r="BV508" s="1" t="s">
        <v>3934</v>
      </c>
    </row>
    <row r="509" spans="1:74" ht="15.75" customHeight="1" x14ac:dyDescent="0.2">
      <c r="A509" s="1">
        <v>2800230</v>
      </c>
      <c r="B509" s="17" t="s">
        <v>3935</v>
      </c>
      <c r="C509" s="1">
        <v>0.4</v>
      </c>
      <c r="D509" s="1">
        <v>0</v>
      </c>
      <c r="E509" s="1">
        <v>0</v>
      </c>
      <c r="F509" s="1">
        <v>0</v>
      </c>
      <c r="G509" s="1">
        <v>1</v>
      </c>
      <c r="H509" s="1">
        <v>0.08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100</v>
      </c>
      <c r="O509" s="1">
        <v>-1</v>
      </c>
      <c r="P509" s="1">
        <v>-1</v>
      </c>
      <c r="Q509" s="1">
        <v>-1</v>
      </c>
      <c r="R509" s="1">
        <v>130</v>
      </c>
      <c r="S509" s="1">
        <v>-1</v>
      </c>
      <c r="T509" s="1">
        <v>-1</v>
      </c>
      <c r="U509" s="1">
        <v>-1</v>
      </c>
      <c r="V509" s="1">
        <v>0</v>
      </c>
      <c r="W509" s="1">
        <v>155</v>
      </c>
      <c r="X509" s="1">
        <v>155</v>
      </c>
      <c r="Y509" s="1">
        <v>155</v>
      </c>
      <c r="Z509" s="1">
        <v>155</v>
      </c>
      <c r="AA509" s="1">
        <v>200</v>
      </c>
      <c r="AB509" s="1">
        <v>9900</v>
      </c>
      <c r="AC509" s="1">
        <v>100</v>
      </c>
      <c r="AD509" s="1">
        <v>100</v>
      </c>
      <c r="AE509" s="1">
        <v>150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40</v>
      </c>
      <c r="AP509" s="1">
        <v>0</v>
      </c>
      <c r="AQ509" s="1">
        <v>0</v>
      </c>
      <c r="AR509" s="1">
        <v>1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2</v>
      </c>
      <c r="BB509" s="1">
        <v>0</v>
      </c>
      <c r="BC509" s="1">
        <v>0</v>
      </c>
      <c r="BD509" s="1">
        <v>1</v>
      </c>
      <c r="BE509" s="1">
        <v>255</v>
      </c>
      <c r="BF509" s="1">
        <v>0</v>
      </c>
      <c r="BG509" s="1">
        <v>255</v>
      </c>
      <c r="BH509" s="1">
        <v>0</v>
      </c>
      <c r="BI509" s="1">
        <v>255</v>
      </c>
      <c r="BJ509" s="1">
        <v>255</v>
      </c>
      <c r="BK509" s="1">
        <v>0</v>
      </c>
      <c r="BL509" s="1">
        <v>1</v>
      </c>
      <c r="BM509" s="1" t="b">
        <v>0</v>
      </c>
      <c r="BN509" s="1" t="b">
        <v>0</v>
      </c>
      <c r="BO509" s="1" t="b">
        <v>0</v>
      </c>
      <c r="BP509" s="1" t="b">
        <v>0</v>
      </c>
      <c r="BQ509" s="1" t="b">
        <v>0</v>
      </c>
      <c r="BR509" s="1" t="b">
        <v>0</v>
      </c>
      <c r="BS509" s="1" t="b">
        <v>0</v>
      </c>
      <c r="BT509" s="1" t="b">
        <v>0</v>
      </c>
      <c r="BU509" s="1" t="s">
        <v>3935</v>
      </c>
      <c r="BV509" s="1" t="s">
        <v>3936</v>
      </c>
    </row>
    <row r="510" spans="1:74" ht="15.75" customHeight="1" x14ac:dyDescent="0.2">
      <c r="A510" s="1">
        <v>2800240</v>
      </c>
      <c r="B510" s="17" t="s">
        <v>3937</v>
      </c>
      <c r="C510" s="1">
        <v>1.2</v>
      </c>
      <c r="D510" s="1">
        <v>0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120</v>
      </c>
      <c r="O510" s="1">
        <v>-1</v>
      </c>
      <c r="P510" s="1">
        <v>-1</v>
      </c>
      <c r="Q510" s="1">
        <v>-1</v>
      </c>
      <c r="R510" s="1">
        <v>-1</v>
      </c>
      <c r="S510" s="1">
        <v>-1</v>
      </c>
      <c r="T510" s="1">
        <v>-1</v>
      </c>
      <c r="U510" s="1">
        <v>-1</v>
      </c>
      <c r="V510" s="1">
        <v>0</v>
      </c>
      <c r="W510" s="1">
        <v>155</v>
      </c>
      <c r="X510" s="1">
        <v>155</v>
      </c>
      <c r="Y510" s="1">
        <v>155</v>
      </c>
      <c r="Z510" s="1">
        <v>155</v>
      </c>
      <c r="AA510" s="1">
        <v>200</v>
      </c>
      <c r="AB510" s="1">
        <v>9900</v>
      </c>
      <c r="AC510" s="1">
        <v>100</v>
      </c>
      <c r="AD510" s="1">
        <v>100</v>
      </c>
      <c r="AE510" s="1">
        <v>150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40</v>
      </c>
      <c r="AP510" s="1">
        <v>0</v>
      </c>
      <c r="AQ510" s="1">
        <v>0</v>
      </c>
      <c r="AR510" s="1">
        <v>1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6</v>
      </c>
      <c r="BB510" s="1">
        <v>0</v>
      </c>
      <c r="BC510" s="1">
        <v>0</v>
      </c>
      <c r="BD510" s="1">
        <v>1</v>
      </c>
      <c r="BE510" s="1">
        <v>255</v>
      </c>
      <c r="BF510" s="1">
        <v>0</v>
      </c>
      <c r="BG510" s="1">
        <v>255</v>
      </c>
      <c r="BH510" s="1">
        <v>0</v>
      </c>
      <c r="BI510" s="1">
        <v>255</v>
      </c>
      <c r="BJ510" s="1">
        <v>255</v>
      </c>
      <c r="BK510" s="1">
        <v>0</v>
      </c>
      <c r="BL510" s="1">
        <v>1</v>
      </c>
      <c r="BM510" s="1" t="b">
        <v>0</v>
      </c>
      <c r="BN510" s="1" t="b">
        <v>0</v>
      </c>
      <c r="BO510" s="1" t="b">
        <v>0</v>
      </c>
      <c r="BP510" s="1" t="b">
        <v>0</v>
      </c>
      <c r="BQ510" s="1" t="b">
        <v>0</v>
      </c>
      <c r="BR510" s="1" t="b">
        <v>0</v>
      </c>
      <c r="BS510" s="1" t="b">
        <v>0</v>
      </c>
      <c r="BT510" s="1" t="b">
        <v>0</v>
      </c>
      <c r="BU510" s="1" t="s">
        <v>3937</v>
      </c>
      <c r="BV510" s="1" t="s">
        <v>3938</v>
      </c>
    </row>
    <row r="511" spans="1:74" ht="15.75" customHeight="1" x14ac:dyDescent="0.2">
      <c r="A511" s="1">
        <v>2800250</v>
      </c>
      <c r="B511" s="17" t="s">
        <v>3939</v>
      </c>
      <c r="C511" s="1">
        <v>0.7</v>
      </c>
      <c r="D511" s="1">
        <v>0</v>
      </c>
      <c r="E511" s="1">
        <v>0</v>
      </c>
      <c r="F511" s="1">
        <v>0</v>
      </c>
      <c r="G511" s="1">
        <v>1</v>
      </c>
      <c r="H511" s="1">
        <v>0.08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120</v>
      </c>
      <c r="O511" s="1">
        <v>-1</v>
      </c>
      <c r="P511" s="1">
        <v>-1</v>
      </c>
      <c r="Q511" s="1">
        <v>-1</v>
      </c>
      <c r="R511" s="1">
        <v>-1</v>
      </c>
      <c r="S511" s="1">
        <v>-1</v>
      </c>
      <c r="T511" s="1">
        <v>-1</v>
      </c>
      <c r="U511" s="1">
        <v>-1</v>
      </c>
      <c r="V511" s="1">
        <v>0</v>
      </c>
      <c r="W511" s="1">
        <v>155</v>
      </c>
      <c r="X511" s="1">
        <v>155</v>
      </c>
      <c r="Y511" s="1">
        <v>155</v>
      </c>
      <c r="Z511" s="1">
        <v>155</v>
      </c>
      <c r="AA511" s="1">
        <v>200</v>
      </c>
      <c r="AB511" s="1">
        <v>9900</v>
      </c>
      <c r="AC511" s="1">
        <v>100</v>
      </c>
      <c r="AD511" s="1">
        <v>100</v>
      </c>
      <c r="AE511" s="1">
        <v>150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40</v>
      </c>
      <c r="AP511" s="1">
        <v>0</v>
      </c>
      <c r="AQ511" s="1">
        <v>0</v>
      </c>
      <c r="AR511" s="1">
        <v>1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2</v>
      </c>
      <c r="BB511" s="1">
        <v>0</v>
      </c>
      <c r="BC511" s="1">
        <v>0</v>
      </c>
      <c r="BD511" s="1">
        <v>1</v>
      </c>
      <c r="BE511" s="1">
        <v>255</v>
      </c>
      <c r="BF511" s="1">
        <v>0</v>
      </c>
      <c r="BG511" s="1">
        <v>255</v>
      </c>
      <c r="BH511" s="1">
        <v>0</v>
      </c>
      <c r="BI511" s="1">
        <v>255</v>
      </c>
      <c r="BJ511" s="1">
        <v>255</v>
      </c>
      <c r="BK511" s="1">
        <v>0</v>
      </c>
      <c r="BL511" s="1">
        <v>1</v>
      </c>
      <c r="BM511" s="1" t="b">
        <v>0</v>
      </c>
      <c r="BN511" s="1" t="b">
        <v>0</v>
      </c>
      <c r="BO511" s="1" t="b">
        <v>0</v>
      </c>
      <c r="BP511" s="1" t="b">
        <v>0</v>
      </c>
      <c r="BQ511" s="1" t="b">
        <v>0</v>
      </c>
      <c r="BR511" s="1" t="b">
        <v>0</v>
      </c>
      <c r="BS511" s="1" t="b">
        <v>0</v>
      </c>
      <c r="BT511" s="1" t="b">
        <v>0</v>
      </c>
      <c r="BU511" s="1" t="s">
        <v>3939</v>
      </c>
      <c r="BV511" s="1" t="s">
        <v>3940</v>
      </c>
    </row>
    <row r="512" spans="1:74" ht="15.75" customHeight="1" x14ac:dyDescent="0.2">
      <c r="A512" s="1">
        <v>2800300</v>
      </c>
      <c r="B512" s="17" t="s">
        <v>3941</v>
      </c>
      <c r="C512" s="1">
        <v>0.4</v>
      </c>
      <c r="D512" s="1">
        <v>0.25</v>
      </c>
      <c r="E512" s="1">
        <v>0</v>
      </c>
      <c r="F512" s="1">
        <v>0</v>
      </c>
      <c r="G512" s="1">
        <v>0.6</v>
      </c>
      <c r="H512" s="1">
        <v>0.08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100</v>
      </c>
      <c r="O512" s="1">
        <v>110</v>
      </c>
      <c r="P512" s="1">
        <v>-1</v>
      </c>
      <c r="Q512" s="1">
        <v>-1</v>
      </c>
      <c r="R512" s="1">
        <v>130</v>
      </c>
      <c r="S512" s="1">
        <v>-1</v>
      </c>
      <c r="T512" s="1">
        <v>-1</v>
      </c>
      <c r="U512" s="1">
        <v>-1</v>
      </c>
      <c r="V512" s="1">
        <v>0</v>
      </c>
      <c r="W512" s="1">
        <v>105</v>
      </c>
      <c r="X512" s="1">
        <v>105</v>
      </c>
      <c r="Y512" s="1">
        <v>105</v>
      </c>
      <c r="Z512" s="1">
        <v>105</v>
      </c>
      <c r="AA512" s="1">
        <v>100</v>
      </c>
      <c r="AB512" s="1">
        <v>300</v>
      </c>
      <c r="AC512" s="1">
        <v>100</v>
      </c>
      <c r="AD512" s="1">
        <v>100</v>
      </c>
      <c r="AE512" s="1">
        <v>50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40</v>
      </c>
      <c r="AP512" s="1">
        <v>0</v>
      </c>
      <c r="AQ512" s="1">
        <v>0</v>
      </c>
      <c r="AR512" s="1">
        <v>0</v>
      </c>
      <c r="AS512" s="1">
        <v>0</v>
      </c>
      <c r="AT512" s="1">
        <v>2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1</v>
      </c>
      <c r="BB512" s="1">
        <v>0</v>
      </c>
      <c r="BC512" s="1">
        <v>0</v>
      </c>
      <c r="BD512" s="1">
        <v>1</v>
      </c>
      <c r="BE512" s="1">
        <v>255</v>
      </c>
      <c r="BF512" s="1">
        <v>0</v>
      </c>
      <c r="BG512" s="1">
        <v>255</v>
      </c>
      <c r="BH512" s="1">
        <v>0</v>
      </c>
      <c r="BI512" s="1">
        <v>255</v>
      </c>
      <c r="BJ512" s="1">
        <v>255</v>
      </c>
      <c r="BK512" s="1">
        <v>0</v>
      </c>
      <c r="BL512" s="1">
        <v>0</v>
      </c>
      <c r="BM512" s="1" t="b">
        <v>0</v>
      </c>
      <c r="BN512" s="1" t="b">
        <v>0</v>
      </c>
      <c r="BO512" s="1" t="b">
        <v>0</v>
      </c>
      <c r="BP512" s="1" t="b">
        <v>0</v>
      </c>
      <c r="BQ512" s="1" t="b">
        <v>0</v>
      </c>
      <c r="BR512" s="1" t="b">
        <v>0</v>
      </c>
      <c r="BS512" s="1" t="b">
        <v>0</v>
      </c>
      <c r="BT512" s="1" t="b">
        <v>0</v>
      </c>
      <c r="BU512" s="1" t="s">
        <v>3941</v>
      </c>
      <c r="BV512" s="1" t="s">
        <v>3942</v>
      </c>
    </row>
    <row r="513" spans="1:74" ht="15.75" customHeight="1" x14ac:dyDescent="0.2">
      <c r="A513" s="1">
        <v>2800310</v>
      </c>
      <c r="B513" s="17" t="s">
        <v>3943</v>
      </c>
      <c r="C513" s="1">
        <v>0.4</v>
      </c>
      <c r="D513" s="1">
        <v>0.3</v>
      </c>
      <c r="E513" s="1">
        <v>0</v>
      </c>
      <c r="F513" s="1">
        <v>0</v>
      </c>
      <c r="G513" s="1">
        <v>1</v>
      </c>
      <c r="H513" s="1">
        <v>0.08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100</v>
      </c>
      <c r="O513" s="1">
        <v>120</v>
      </c>
      <c r="P513" s="1">
        <v>-1</v>
      </c>
      <c r="Q513" s="1">
        <v>-1</v>
      </c>
      <c r="R513" s="1">
        <v>130</v>
      </c>
      <c r="S513" s="1">
        <v>-1</v>
      </c>
      <c r="T513" s="1">
        <v>-1</v>
      </c>
      <c r="U513" s="1">
        <v>-1</v>
      </c>
      <c r="V513" s="1">
        <v>0</v>
      </c>
      <c r="W513" s="1">
        <v>150</v>
      </c>
      <c r="X513" s="1">
        <v>150</v>
      </c>
      <c r="Y513" s="1">
        <v>150</v>
      </c>
      <c r="Z513" s="1">
        <v>150</v>
      </c>
      <c r="AA513" s="1">
        <v>200</v>
      </c>
      <c r="AB513" s="1">
        <v>300</v>
      </c>
      <c r="AC513" s="1">
        <v>100</v>
      </c>
      <c r="AD513" s="1">
        <v>100</v>
      </c>
      <c r="AE513" s="1">
        <v>150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40</v>
      </c>
      <c r="AP513" s="1">
        <v>0</v>
      </c>
      <c r="AQ513" s="1">
        <v>0</v>
      </c>
      <c r="AR513" s="1">
        <v>0</v>
      </c>
      <c r="AS513" s="1">
        <v>0</v>
      </c>
      <c r="AT513" s="1">
        <v>2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2</v>
      </c>
      <c r="BB513" s="1">
        <v>0</v>
      </c>
      <c r="BC513" s="1">
        <v>0</v>
      </c>
      <c r="BD513" s="1">
        <v>1</v>
      </c>
      <c r="BE513" s="1">
        <v>255</v>
      </c>
      <c r="BF513" s="1">
        <v>0</v>
      </c>
      <c r="BG513" s="1">
        <v>255</v>
      </c>
      <c r="BH513" s="1">
        <v>0</v>
      </c>
      <c r="BI513" s="1">
        <v>255</v>
      </c>
      <c r="BJ513" s="1">
        <v>255</v>
      </c>
      <c r="BK513" s="1">
        <v>0</v>
      </c>
      <c r="BL513" s="1">
        <v>0</v>
      </c>
      <c r="BM513" s="1" t="b">
        <v>0</v>
      </c>
      <c r="BN513" s="1" t="b">
        <v>0</v>
      </c>
      <c r="BO513" s="1" t="b">
        <v>0</v>
      </c>
      <c r="BP513" s="1" t="b">
        <v>0</v>
      </c>
      <c r="BQ513" s="1" t="b">
        <v>0</v>
      </c>
      <c r="BR513" s="1" t="b">
        <v>0</v>
      </c>
      <c r="BS513" s="1" t="b">
        <v>0</v>
      </c>
      <c r="BT513" s="1" t="b">
        <v>0</v>
      </c>
      <c r="BU513" s="1" t="s">
        <v>3943</v>
      </c>
      <c r="BV513" s="1" t="s">
        <v>3944</v>
      </c>
    </row>
    <row r="514" spans="1:74" ht="15.75" customHeight="1" x14ac:dyDescent="0.2">
      <c r="A514" s="1">
        <v>2800400</v>
      </c>
      <c r="B514" s="17" t="s">
        <v>3945</v>
      </c>
      <c r="C514" s="1">
        <v>0.4</v>
      </c>
      <c r="D514" s="1">
        <v>0.25</v>
      </c>
      <c r="E514" s="1">
        <v>0</v>
      </c>
      <c r="F514" s="1">
        <v>0</v>
      </c>
      <c r="G514" s="1">
        <v>0.7</v>
      </c>
      <c r="H514" s="1">
        <v>0.08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100</v>
      </c>
      <c r="O514" s="1">
        <v>110</v>
      </c>
      <c r="P514" s="1">
        <v>-1</v>
      </c>
      <c r="Q514" s="1">
        <v>-1</v>
      </c>
      <c r="R514" s="1">
        <v>130</v>
      </c>
      <c r="S514" s="1">
        <v>-1</v>
      </c>
      <c r="T514" s="1">
        <v>-1</v>
      </c>
      <c r="U514" s="1">
        <v>-1</v>
      </c>
      <c r="V514" s="1">
        <v>0</v>
      </c>
      <c r="W514" s="1">
        <v>100</v>
      </c>
      <c r="X514" s="1">
        <v>100</v>
      </c>
      <c r="Y514" s="1">
        <v>100</v>
      </c>
      <c r="Z514" s="1">
        <v>100</v>
      </c>
      <c r="AA514" s="1">
        <v>100</v>
      </c>
      <c r="AB514" s="1">
        <v>100</v>
      </c>
      <c r="AC514" s="1">
        <v>100</v>
      </c>
      <c r="AD514" s="1">
        <v>100</v>
      </c>
      <c r="AE514" s="1">
        <v>100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20</v>
      </c>
      <c r="AP514" s="1">
        <v>0</v>
      </c>
      <c r="AQ514" s="1">
        <v>0</v>
      </c>
      <c r="AR514" s="1">
        <v>0</v>
      </c>
      <c r="AS514" s="1">
        <v>0</v>
      </c>
      <c r="AT514" s="1">
        <v>2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1</v>
      </c>
      <c r="BB514" s="1">
        <v>0</v>
      </c>
      <c r="BC514" s="1">
        <v>0</v>
      </c>
      <c r="BD514" s="1">
        <v>1</v>
      </c>
      <c r="BE514" s="1">
        <v>255</v>
      </c>
      <c r="BF514" s="1">
        <v>0</v>
      </c>
      <c r="BG514" s="1">
        <v>255</v>
      </c>
      <c r="BH514" s="1">
        <v>0</v>
      </c>
      <c r="BI514" s="1">
        <v>255</v>
      </c>
      <c r="BJ514" s="1">
        <v>255</v>
      </c>
      <c r="BK514" s="1">
        <v>0</v>
      </c>
      <c r="BL514" s="1">
        <v>0</v>
      </c>
      <c r="BM514" s="1" t="b">
        <v>0</v>
      </c>
      <c r="BN514" s="1" t="b">
        <v>0</v>
      </c>
      <c r="BO514" s="1" t="b">
        <v>0</v>
      </c>
      <c r="BP514" s="1" t="b">
        <v>0</v>
      </c>
      <c r="BQ514" s="1" t="b">
        <v>0</v>
      </c>
      <c r="BR514" s="1" t="b">
        <v>0</v>
      </c>
      <c r="BS514" s="1" t="b">
        <v>0</v>
      </c>
      <c r="BT514" s="1" t="b">
        <v>0</v>
      </c>
      <c r="BU514" s="1" t="s">
        <v>3945</v>
      </c>
      <c r="BV514" s="1" t="s">
        <v>3946</v>
      </c>
    </row>
    <row r="515" spans="1:74" ht="15.75" customHeight="1" x14ac:dyDescent="0.2">
      <c r="A515" s="1">
        <v>2800410</v>
      </c>
      <c r="B515" s="17" t="s">
        <v>3947</v>
      </c>
      <c r="C515" s="1">
        <v>0.4</v>
      </c>
      <c r="D515" s="1">
        <v>0.25</v>
      </c>
      <c r="E515" s="1">
        <v>0</v>
      </c>
      <c r="F515" s="1">
        <v>0</v>
      </c>
      <c r="G515" s="1">
        <v>0.2</v>
      </c>
      <c r="H515" s="1">
        <v>0.08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100</v>
      </c>
      <c r="O515" s="1">
        <v>110</v>
      </c>
      <c r="P515" s="1">
        <v>-1</v>
      </c>
      <c r="Q515" s="1">
        <v>-1</v>
      </c>
      <c r="R515" s="1">
        <v>130</v>
      </c>
      <c r="S515" s="1">
        <v>-1</v>
      </c>
      <c r="T515" s="1">
        <v>-1</v>
      </c>
      <c r="U515" s="1">
        <v>-1</v>
      </c>
      <c r="V515" s="1">
        <v>0</v>
      </c>
      <c r="W515" s="1">
        <v>90</v>
      </c>
      <c r="X515" s="1">
        <v>90</v>
      </c>
      <c r="Y515" s="1">
        <v>90</v>
      </c>
      <c r="Z515" s="1">
        <v>90</v>
      </c>
      <c r="AA515" s="1">
        <v>200</v>
      </c>
      <c r="AB515" s="1">
        <v>550</v>
      </c>
      <c r="AC515" s="1">
        <v>100</v>
      </c>
      <c r="AD515" s="1">
        <v>100</v>
      </c>
      <c r="AE515" s="1">
        <v>100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10</v>
      </c>
      <c r="AP515" s="1">
        <v>0</v>
      </c>
      <c r="AQ515" s="1">
        <v>0</v>
      </c>
      <c r="AR515" s="1">
        <v>0</v>
      </c>
      <c r="AS515" s="1">
        <v>0</v>
      </c>
      <c r="AT515" s="1">
        <v>2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1</v>
      </c>
      <c r="BB515" s="1">
        <v>0</v>
      </c>
      <c r="BC515" s="1">
        <v>0</v>
      </c>
      <c r="BD515" s="1">
        <v>1</v>
      </c>
      <c r="BE515" s="1">
        <v>255</v>
      </c>
      <c r="BF515" s="1">
        <v>0</v>
      </c>
      <c r="BG515" s="1">
        <v>255</v>
      </c>
      <c r="BH515" s="1">
        <v>0</v>
      </c>
      <c r="BI515" s="1">
        <v>255</v>
      </c>
      <c r="BJ515" s="1">
        <v>255</v>
      </c>
      <c r="BK515" s="1">
        <v>0</v>
      </c>
      <c r="BL515" s="1">
        <v>0</v>
      </c>
      <c r="BM515" s="1" t="b">
        <v>0</v>
      </c>
      <c r="BN515" s="1" t="b">
        <v>0</v>
      </c>
      <c r="BO515" s="1" t="b">
        <v>0</v>
      </c>
      <c r="BP515" s="1" t="b">
        <v>0</v>
      </c>
      <c r="BQ515" s="1" t="b">
        <v>0</v>
      </c>
      <c r="BR515" s="1" t="b">
        <v>0</v>
      </c>
      <c r="BS515" s="1" t="b">
        <v>0</v>
      </c>
      <c r="BT515" s="1" t="b">
        <v>0</v>
      </c>
      <c r="BU515" s="1" t="s">
        <v>3947</v>
      </c>
      <c r="BV515" s="1" t="s">
        <v>3948</v>
      </c>
    </row>
    <row r="516" spans="1:74" ht="15.75" customHeight="1" x14ac:dyDescent="0.2">
      <c r="A516" s="1">
        <v>2800420</v>
      </c>
      <c r="B516" s="17" t="s">
        <v>3949</v>
      </c>
      <c r="C516" s="1">
        <v>0.4</v>
      </c>
      <c r="D516" s="1">
        <v>0.25</v>
      </c>
      <c r="E516" s="1">
        <v>0</v>
      </c>
      <c r="F516" s="1">
        <v>0</v>
      </c>
      <c r="G516" s="1">
        <v>0.2</v>
      </c>
      <c r="H516" s="1">
        <v>0.08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100</v>
      </c>
      <c r="O516" s="1">
        <v>110</v>
      </c>
      <c r="P516" s="1">
        <v>-1</v>
      </c>
      <c r="Q516" s="1">
        <v>-1</v>
      </c>
      <c r="R516" s="1">
        <v>130</v>
      </c>
      <c r="S516" s="1">
        <v>-1</v>
      </c>
      <c r="T516" s="1">
        <v>-1</v>
      </c>
      <c r="U516" s="1">
        <v>-1</v>
      </c>
      <c r="V516" s="1">
        <v>0</v>
      </c>
      <c r="W516" s="1">
        <v>110</v>
      </c>
      <c r="X516" s="1">
        <v>110</v>
      </c>
      <c r="Y516" s="1">
        <v>110</v>
      </c>
      <c r="Z516" s="1">
        <v>110</v>
      </c>
      <c r="AA516" s="1">
        <v>200</v>
      </c>
      <c r="AB516" s="1">
        <v>550</v>
      </c>
      <c r="AC516" s="1">
        <v>100</v>
      </c>
      <c r="AD516" s="1">
        <v>100</v>
      </c>
      <c r="AE516" s="1">
        <v>100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10</v>
      </c>
      <c r="AP516" s="1">
        <v>0</v>
      </c>
      <c r="AQ516" s="1">
        <v>0</v>
      </c>
      <c r="AR516" s="1">
        <v>0</v>
      </c>
      <c r="AS516" s="1">
        <v>0</v>
      </c>
      <c r="AT516" s="1">
        <v>2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1</v>
      </c>
      <c r="BB516" s="1">
        <v>0</v>
      </c>
      <c r="BC516" s="1">
        <v>0</v>
      </c>
      <c r="BD516" s="1">
        <v>1</v>
      </c>
      <c r="BE516" s="1">
        <v>255</v>
      </c>
      <c r="BF516" s="1">
        <v>0</v>
      </c>
      <c r="BG516" s="1">
        <v>255</v>
      </c>
      <c r="BH516" s="1">
        <v>0</v>
      </c>
      <c r="BI516" s="1">
        <v>255</v>
      </c>
      <c r="BJ516" s="1">
        <v>255</v>
      </c>
      <c r="BK516" s="1">
        <v>0</v>
      </c>
      <c r="BL516" s="1">
        <v>0</v>
      </c>
      <c r="BM516" s="1" t="b">
        <v>0</v>
      </c>
      <c r="BN516" s="1" t="b">
        <v>0</v>
      </c>
      <c r="BO516" s="1" t="b">
        <v>0</v>
      </c>
      <c r="BP516" s="1" t="b">
        <v>0</v>
      </c>
      <c r="BQ516" s="1" t="b">
        <v>0</v>
      </c>
      <c r="BR516" s="1" t="b">
        <v>0</v>
      </c>
      <c r="BS516" s="1" t="b">
        <v>0</v>
      </c>
      <c r="BT516" s="1" t="b">
        <v>0</v>
      </c>
      <c r="BU516" s="1" t="s">
        <v>3949</v>
      </c>
      <c r="BV516" s="1" t="s">
        <v>3950</v>
      </c>
    </row>
    <row r="517" spans="1:74" ht="15.75" customHeight="1" x14ac:dyDescent="0.2">
      <c r="A517" s="1">
        <v>2800430</v>
      </c>
      <c r="B517" s="17" t="s">
        <v>3951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-1</v>
      </c>
      <c r="O517" s="1">
        <v>-1</v>
      </c>
      <c r="P517" s="1">
        <v>-1</v>
      </c>
      <c r="Q517" s="1">
        <v>-1</v>
      </c>
      <c r="R517" s="1">
        <v>-1</v>
      </c>
      <c r="S517" s="1">
        <v>-1</v>
      </c>
      <c r="T517" s="1">
        <v>-1</v>
      </c>
      <c r="U517" s="1">
        <v>-1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100</v>
      </c>
      <c r="AC517" s="1">
        <v>100</v>
      </c>
      <c r="AD517" s="1">
        <v>100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4</v>
      </c>
      <c r="BE517" s="1">
        <v>1</v>
      </c>
      <c r="BF517" s="1">
        <v>0</v>
      </c>
      <c r="BG517" s="1">
        <v>255</v>
      </c>
      <c r="BH517" s="1">
        <v>0</v>
      </c>
      <c r="BI517" s="1">
        <v>255</v>
      </c>
      <c r="BJ517" s="1">
        <v>255</v>
      </c>
      <c r="BK517" s="1">
        <v>0</v>
      </c>
      <c r="BL517" s="1">
        <v>0</v>
      </c>
      <c r="BM517" s="1" t="b">
        <v>0</v>
      </c>
      <c r="BN517" s="1" t="b">
        <v>0</v>
      </c>
      <c r="BO517" s="1" t="b">
        <v>0</v>
      </c>
      <c r="BP517" s="1" t="b">
        <v>0</v>
      </c>
      <c r="BQ517" s="1" t="b">
        <v>0</v>
      </c>
      <c r="BR517" s="1" t="b">
        <v>0</v>
      </c>
      <c r="BS517" s="1" t="b">
        <v>0</v>
      </c>
      <c r="BT517" s="1" t="b">
        <v>0</v>
      </c>
      <c r="BU517" s="1" t="s">
        <v>3951</v>
      </c>
      <c r="BV517" s="1" t="s">
        <v>3952</v>
      </c>
    </row>
    <row r="518" spans="1:74" ht="15.75" customHeight="1" x14ac:dyDescent="0.2">
      <c r="A518" s="1">
        <v>2800440</v>
      </c>
      <c r="B518" s="17" t="s">
        <v>3953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-1</v>
      </c>
      <c r="O518" s="1">
        <v>-1</v>
      </c>
      <c r="P518" s="1">
        <v>-1</v>
      </c>
      <c r="Q518" s="1">
        <v>-1</v>
      </c>
      <c r="R518" s="1">
        <v>-1</v>
      </c>
      <c r="S518" s="1">
        <v>-1</v>
      </c>
      <c r="T518" s="1">
        <v>-1</v>
      </c>
      <c r="U518" s="1">
        <v>-1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100</v>
      </c>
      <c r="AC518" s="1">
        <v>100</v>
      </c>
      <c r="AD518" s="1">
        <v>100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4</v>
      </c>
      <c r="BE518" s="1">
        <v>1</v>
      </c>
      <c r="BF518" s="1">
        <v>0</v>
      </c>
      <c r="BG518" s="1">
        <v>255</v>
      </c>
      <c r="BH518" s="1">
        <v>0</v>
      </c>
      <c r="BI518" s="1">
        <v>255</v>
      </c>
      <c r="BJ518" s="1">
        <v>255</v>
      </c>
      <c r="BK518" s="1">
        <v>0</v>
      </c>
      <c r="BL518" s="1">
        <v>0</v>
      </c>
      <c r="BM518" s="1" t="b">
        <v>0</v>
      </c>
      <c r="BN518" s="1" t="b">
        <v>0</v>
      </c>
      <c r="BO518" s="1" t="b">
        <v>0</v>
      </c>
      <c r="BP518" s="1" t="b">
        <v>0</v>
      </c>
      <c r="BQ518" s="1" t="b">
        <v>0</v>
      </c>
      <c r="BR518" s="1" t="b">
        <v>0</v>
      </c>
      <c r="BS518" s="1" t="b">
        <v>0</v>
      </c>
      <c r="BT518" s="1" t="b">
        <v>0</v>
      </c>
      <c r="BU518" s="1" t="s">
        <v>3953</v>
      </c>
      <c r="BV518" s="1" t="s">
        <v>3954</v>
      </c>
    </row>
    <row r="519" spans="1:74" ht="15.75" customHeight="1" x14ac:dyDescent="0.2">
      <c r="A519" s="1">
        <v>2800450</v>
      </c>
      <c r="B519" s="17" t="s">
        <v>3955</v>
      </c>
      <c r="C519" s="1">
        <v>0.55000000000000004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131</v>
      </c>
      <c r="O519" s="1">
        <v>-1</v>
      </c>
      <c r="P519" s="1">
        <v>-1</v>
      </c>
      <c r="Q519" s="1">
        <v>-1</v>
      </c>
      <c r="R519" s="1">
        <v>-1</v>
      </c>
      <c r="S519" s="1">
        <v>-1</v>
      </c>
      <c r="T519" s="1">
        <v>-1</v>
      </c>
      <c r="U519" s="1">
        <v>-1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100</v>
      </c>
      <c r="AC519" s="1">
        <v>0</v>
      </c>
      <c r="AD519" s="1">
        <v>100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4</v>
      </c>
      <c r="BE519" s="1">
        <v>1</v>
      </c>
      <c r="BF519" s="1">
        <v>0</v>
      </c>
      <c r="BG519" s="1">
        <v>255</v>
      </c>
      <c r="BH519" s="1">
        <v>0</v>
      </c>
      <c r="BI519" s="1">
        <v>255</v>
      </c>
      <c r="BJ519" s="1">
        <v>255</v>
      </c>
      <c r="BK519" s="1">
        <v>1</v>
      </c>
      <c r="BL519" s="1">
        <v>0</v>
      </c>
      <c r="BM519" s="1" t="b">
        <v>0</v>
      </c>
      <c r="BN519" s="1" t="b">
        <v>0</v>
      </c>
      <c r="BO519" s="1" t="b">
        <v>0</v>
      </c>
      <c r="BP519" s="1" t="b">
        <v>0</v>
      </c>
      <c r="BQ519" s="1" t="b">
        <v>0</v>
      </c>
      <c r="BR519" s="1" t="b">
        <v>0</v>
      </c>
      <c r="BS519" s="1" t="b">
        <v>0</v>
      </c>
      <c r="BT519" s="1" t="b">
        <v>0</v>
      </c>
      <c r="BU519" s="1" t="s">
        <v>3955</v>
      </c>
      <c r="BV519" s="1" t="s">
        <v>3956</v>
      </c>
    </row>
    <row r="520" spans="1:74" ht="15.75" customHeight="1" x14ac:dyDescent="0.2">
      <c r="A520" s="1">
        <v>2800490</v>
      </c>
      <c r="B520" s="17" t="s">
        <v>3957</v>
      </c>
      <c r="C520" s="1">
        <v>0.4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100</v>
      </c>
      <c r="O520" s="1">
        <v>-1</v>
      </c>
      <c r="P520" s="1">
        <v>-1</v>
      </c>
      <c r="Q520" s="1">
        <v>-1</v>
      </c>
      <c r="R520" s="1">
        <v>110</v>
      </c>
      <c r="S520" s="1">
        <v>-1</v>
      </c>
      <c r="T520" s="1">
        <v>-1</v>
      </c>
      <c r="U520" s="1">
        <v>-1</v>
      </c>
      <c r="V520" s="1">
        <v>0</v>
      </c>
      <c r="W520" s="1">
        <v>400</v>
      </c>
      <c r="X520" s="1">
        <v>400</v>
      </c>
      <c r="Y520" s="1">
        <v>400</v>
      </c>
      <c r="Z520" s="1">
        <v>400</v>
      </c>
      <c r="AA520" s="1">
        <v>100</v>
      </c>
      <c r="AB520" s="1">
        <v>9900</v>
      </c>
      <c r="AC520" s="1">
        <v>100</v>
      </c>
      <c r="AD520" s="1">
        <v>100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20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3</v>
      </c>
      <c r="BE520" s="1">
        <v>255</v>
      </c>
      <c r="BF520" s="1">
        <v>2</v>
      </c>
      <c r="BG520" s="1">
        <v>255</v>
      </c>
      <c r="BH520" s="1">
        <v>0</v>
      </c>
      <c r="BI520" s="1">
        <v>255</v>
      </c>
      <c r="BJ520" s="1">
        <v>255</v>
      </c>
      <c r="BK520" s="1">
        <v>0</v>
      </c>
      <c r="BL520" s="1">
        <v>2</v>
      </c>
      <c r="BM520" s="1" t="b">
        <v>0</v>
      </c>
      <c r="BN520" s="1" t="b">
        <v>0</v>
      </c>
      <c r="BO520" s="1" t="b">
        <v>0</v>
      </c>
      <c r="BP520" s="1" t="b">
        <v>0</v>
      </c>
      <c r="BQ520" s="1" t="b">
        <v>0</v>
      </c>
      <c r="BR520" s="1" t="b">
        <v>0</v>
      </c>
      <c r="BS520" s="1" t="b">
        <v>0</v>
      </c>
      <c r="BT520" s="1" t="b">
        <v>0</v>
      </c>
      <c r="BU520" s="1" t="s">
        <v>3957</v>
      </c>
      <c r="BV520" s="1" t="s">
        <v>3958</v>
      </c>
    </row>
    <row r="521" spans="1:74" ht="15.75" customHeight="1" x14ac:dyDescent="0.2">
      <c r="A521" s="1">
        <v>2800500</v>
      </c>
      <c r="B521" s="17" t="s">
        <v>3959</v>
      </c>
      <c r="C521" s="1">
        <v>0.4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100</v>
      </c>
      <c r="O521" s="1">
        <v>-1</v>
      </c>
      <c r="P521" s="1">
        <v>-1</v>
      </c>
      <c r="Q521" s="1">
        <v>-1</v>
      </c>
      <c r="R521" s="1">
        <v>130</v>
      </c>
      <c r="S521" s="1">
        <v>-1</v>
      </c>
      <c r="T521" s="1">
        <v>-1</v>
      </c>
      <c r="U521" s="1">
        <v>-1</v>
      </c>
      <c r="V521" s="1">
        <v>0</v>
      </c>
      <c r="W521" s="1">
        <v>180</v>
      </c>
      <c r="X521" s="1">
        <v>180</v>
      </c>
      <c r="Y521" s="1">
        <v>180</v>
      </c>
      <c r="Z521" s="1">
        <v>180</v>
      </c>
      <c r="AA521" s="1">
        <v>100</v>
      </c>
      <c r="AB521" s="1">
        <v>9900</v>
      </c>
      <c r="AC521" s="1">
        <v>100</v>
      </c>
      <c r="AD521" s="1">
        <v>100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20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3</v>
      </c>
      <c r="BE521" s="1">
        <v>255</v>
      </c>
      <c r="BF521" s="1">
        <v>2</v>
      </c>
      <c r="BG521" s="1">
        <v>255</v>
      </c>
      <c r="BH521" s="1">
        <v>0</v>
      </c>
      <c r="BI521" s="1">
        <v>255</v>
      </c>
      <c r="BJ521" s="1">
        <v>255</v>
      </c>
      <c r="BK521" s="1">
        <v>0</v>
      </c>
      <c r="BL521" s="1">
        <v>2</v>
      </c>
      <c r="BM521" s="1" t="b">
        <v>0</v>
      </c>
      <c r="BN521" s="1" t="b">
        <v>0</v>
      </c>
      <c r="BO521" s="1" t="b">
        <v>0</v>
      </c>
      <c r="BP521" s="1" t="b">
        <v>0</v>
      </c>
      <c r="BQ521" s="1" t="b">
        <v>0</v>
      </c>
      <c r="BR521" s="1" t="b">
        <v>0</v>
      </c>
      <c r="BS521" s="1" t="b">
        <v>0</v>
      </c>
      <c r="BT521" s="1" t="b">
        <v>0</v>
      </c>
      <c r="BU521" s="1" t="s">
        <v>3959</v>
      </c>
      <c r="BV521" s="1" t="s">
        <v>3960</v>
      </c>
    </row>
    <row r="522" spans="1:74" ht="15.75" customHeight="1" x14ac:dyDescent="0.2">
      <c r="A522" s="1">
        <v>2800505</v>
      </c>
      <c r="B522" s="17" t="s">
        <v>3961</v>
      </c>
      <c r="C522" s="1">
        <v>0.4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100</v>
      </c>
      <c r="O522" s="1">
        <v>-1</v>
      </c>
      <c r="P522" s="1">
        <v>-1</v>
      </c>
      <c r="Q522" s="1">
        <v>-1</v>
      </c>
      <c r="R522" s="1">
        <v>130</v>
      </c>
      <c r="S522" s="1">
        <v>-1</v>
      </c>
      <c r="T522" s="1">
        <v>-1</v>
      </c>
      <c r="U522" s="1">
        <v>-1</v>
      </c>
      <c r="V522" s="1">
        <v>0</v>
      </c>
      <c r="W522" s="1">
        <v>180</v>
      </c>
      <c r="X522" s="1">
        <v>180</v>
      </c>
      <c r="Y522" s="1">
        <v>180</v>
      </c>
      <c r="Z522" s="1">
        <v>180</v>
      </c>
      <c r="AA522" s="1">
        <v>100</v>
      </c>
      <c r="AB522" s="1">
        <v>9900</v>
      </c>
      <c r="AC522" s="1">
        <v>100</v>
      </c>
      <c r="AD522" s="1">
        <v>100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20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3</v>
      </c>
      <c r="BE522" s="1">
        <v>255</v>
      </c>
      <c r="BF522" s="1">
        <v>2</v>
      </c>
      <c r="BG522" s="1">
        <v>255</v>
      </c>
      <c r="BH522" s="1">
        <v>0</v>
      </c>
      <c r="BI522" s="1">
        <v>255</v>
      </c>
      <c r="BJ522" s="1">
        <v>255</v>
      </c>
      <c r="BK522" s="1">
        <v>0</v>
      </c>
      <c r="BL522" s="1">
        <v>2</v>
      </c>
      <c r="BM522" s="1" t="b">
        <v>0</v>
      </c>
      <c r="BN522" s="1" t="b">
        <v>0</v>
      </c>
      <c r="BO522" s="1" t="b">
        <v>0</v>
      </c>
      <c r="BP522" s="1" t="b">
        <v>0</v>
      </c>
      <c r="BQ522" s="1" t="b">
        <v>0</v>
      </c>
      <c r="BR522" s="1" t="b">
        <v>0</v>
      </c>
      <c r="BS522" s="1" t="b">
        <v>0</v>
      </c>
      <c r="BT522" s="1" t="b">
        <v>0</v>
      </c>
      <c r="BU522" s="1" t="s">
        <v>3961</v>
      </c>
      <c r="BV522" s="1" t="s">
        <v>3962</v>
      </c>
    </row>
    <row r="523" spans="1:74" ht="15.75" customHeight="1" x14ac:dyDescent="0.2">
      <c r="A523" s="1">
        <v>2800510</v>
      </c>
      <c r="B523" s="17" t="s">
        <v>3963</v>
      </c>
      <c r="C523" s="1">
        <v>0.4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100</v>
      </c>
      <c r="O523" s="1">
        <v>-1</v>
      </c>
      <c r="P523" s="1">
        <v>-1</v>
      </c>
      <c r="Q523" s="1">
        <v>-1</v>
      </c>
      <c r="R523" s="1">
        <v>130</v>
      </c>
      <c r="S523" s="1">
        <v>-1</v>
      </c>
      <c r="T523" s="1">
        <v>-1</v>
      </c>
      <c r="U523" s="1">
        <v>-1</v>
      </c>
      <c r="V523" s="1">
        <v>0</v>
      </c>
      <c r="W523" s="1">
        <v>220</v>
      </c>
      <c r="X523" s="1">
        <v>220</v>
      </c>
      <c r="Y523" s="1">
        <v>220</v>
      </c>
      <c r="Z523" s="1">
        <v>220</v>
      </c>
      <c r="AA523" s="1">
        <v>100</v>
      </c>
      <c r="AB523" s="1">
        <v>9900</v>
      </c>
      <c r="AC523" s="1">
        <v>100</v>
      </c>
      <c r="AD523" s="1">
        <v>100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20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3</v>
      </c>
      <c r="BE523" s="1">
        <v>255</v>
      </c>
      <c r="BF523" s="1">
        <v>2</v>
      </c>
      <c r="BG523" s="1">
        <v>255</v>
      </c>
      <c r="BH523" s="1">
        <v>0</v>
      </c>
      <c r="BI523" s="1">
        <v>255</v>
      </c>
      <c r="BJ523" s="1">
        <v>255</v>
      </c>
      <c r="BK523" s="1">
        <v>0</v>
      </c>
      <c r="BL523" s="1">
        <v>2</v>
      </c>
      <c r="BM523" s="1" t="b">
        <v>0</v>
      </c>
      <c r="BN523" s="1" t="b">
        <v>0</v>
      </c>
      <c r="BO523" s="1" t="b">
        <v>0</v>
      </c>
      <c r="BP523" s="1" t="b">
        <v>0</v>
      </c>
      <c r="BQ523" s="1" t="b">
        <v>0</v>
      </c>
      <c r="BR523" s="1" t="b">
        <v>0</v>
      </c>
      <c r="BS523" s="1" t="b">
        <v>0</v>
      </c>
      <c r="BT523" s="1" t="b">
        <v>0</v>
      </c>
      <c r="BU523" s="1" t="s">
        <v>3963</v>
      </c>
      <c r="BV523" s="1" t="s">
        <v>3964</v>
      </c>
    </row>
    <row r="524" spans="1:74" ht="15.75" customHeight="1" x14ac:dyDescent="0.2">
      <c r="A524" s="1">
        <v>2800515</v>
      </c>
      <c r="B524" s="17" t="s">
        <v>3965</v>
      </c>
      <c r="C524" s="1">
        <v>0.4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100</v>
      </c>
      <c r="O524" s="1">
        <v>-1</v>
      </c>
      <c r="P524" s="1">
        <v>-1</v>
      </c>
      <c r="Q524" s="1">
        <v>-1</v>
      </c>
      <c r="R524" s="1">
        <v>130</v>
      </c>
      <c r="S524" s="1">
        <v>-1</v>
      </c>
      <c r="T524" s="1">
        <v>-1</v>
      </c>
      <c r="U524" s="1">
        <v>-1</v>
      </c>
      <c r="V524" s="1">
        <v>0</v>
      </c>
      <c r="W524" s="1">
        <v>60</v>
      </c>
      <c r="X524" s="1">
        <v>60</v>
      </c>
      <c r="Y524" s="1">
        <v>60</v>
      </c>
      <c r="Z524" s="1">
        <v>60</v>
      </c>
      <c r="AA524" s="1">
        <v>100</v>
      </c>
      <c r="AB524" s="1">
        <v>9900</v>
      </c>
      <c r="AC524" s="1">
        <v>100</v>
      </c>
      <c r="AD524" s="1">
        <v>100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20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1</v>
      </c>
      <c r="BE524" s="1">
        <v>255</v>
      </c>
      <c r="BF524" s="1">
        <v>0</v>
      </c>
      <c r="BG524" s="1">
        <v>255</v>
      </c>
      <c r="BH524" s="1">
        <v>0</v>
      </c>
      <c r="BI524" s="1">
        <v>255</v>
      </c>
      <c r="BJ524" s="1">
        <v>255</v>
      </c>
      <c r="BK524" s="1">
        <v>0</v>
      </c>
      <c r="BL524" s="1">
        <v>2</v>
      </c>
      <c r="BM524" s="1" t="b">
        <v>0</v>
      </c>
      <c r="BN524" s="1" t="b">
        <v>0</v>
      </c>
      <c r="BO524" s="1" t="b">
        <v>0</v>
      </c>
      <c r="BP524" s="1" t="b">
        <v>0</v>
      </c>
      <c r="BQ524" s="1" t="b">
        <v>0</v>
      </c>
      <c r="BR524" s="1" t="b">
        <v>0</v>
      </c>
      <c r="BS524" s="1" t="b">
        <v>0</v>
      </c>
      <c r="BT524" s="1" t="b">
        <v>0</v>
      </c>
      <c r="BU524" s="1" t="s">
        <v>3965</v>
      </c>
      <c r="BV524" s="1" t="s">
        <v>3966</v>
      </c>
    </row>
    <row r="525" spans="1:74" ht="15.75" customHeight="1" x14ac:dyDescent="0.2">
      <c r="A525" s="1">
        <v>2800516</v>
      </c>
      <c r="B525" s="17" t="s">
        <v>3967</v>
      </c>
      <c r="C525" s="1">
        <v>0.4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100</v>
      </c>
      <c r="O525" s="1">
        <v>-1</v>
      </c>
      <c r="P525" s="1">
        <v>-1</v>
      </c>
      <c r="Q525" s="1">
        <v>-1</v>
      </c>
      <c r="R525" s="1">
        <v>130</v>
      </c>
      <c r="S525" s="1">
        <v>-1</v>
      </c>
      <c r="T525" s="1">
        <v>-1</v>
      </c>
      <c r="U525" s="1">
        <v>-1</v>
      </c>
      <c r="V525" s="1">
        <v>0</v>
      </c>
      <c r="W525" s="1">
        <v>211</v>
      </c>
      <c r="X525" s="1">
        <v>211</v>
      </c>
      <c r="Y525" s="1">
        <v>211</v>
      </c>
      <c r="Z525" s="1">
        <v>211</v>
      </c>
      <c r="AA525" s="1">
        <v>100</v>
      </c>
      <c r="AB525" s="1">
        <v>9900</v>
      </c>
      <c r="AC525" s="1">
        <v>100</v>
      </c>
      <c r="AD525" s="1">
        <v>100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20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1</v>
      </c>
      <c r="BE525" s="1">
        <v>255</v>
      </c>
      <c r="BF525" s="1">
        <v>0</v>
      </c>
      <c r="BG525" s="1">
        <v>255</v>
      </c>
      <c r="BH525" s="1">
        <v>0</v>
      </c>
      <c r="BI525" s="1">
        <v>255</v>
      </c>
      <c r="BJ525" s="1">
        <v>255</v>
      </c>
      <c r="BK525" s="1">
        <v>0</v>
      </c>
      <c r="BL525" s="1">
        <v>2</v>
      </c>
      <c r="BM525" s="1" t="b">
        <v>0</v>
      </c>
      <c r="BN525" s="1" t="b">
        <v>0</v>
      </c>
      <c r="BO525" s="1" t="b">
        <v>0</v>
      </c>
      <c r="BP525" s="1" t="b">
        <v>0</v>
      </c>
      <c r="BQ525" s="1" t="b">
        <v>0</v>
      </c>
      <c r="BR525" s="1" t="b">
        <v>0</v>
      </c>
      <c r="BS525" s="1" t="b">
        <v>0</v>
      </c>
      <c r="BT525" s="1" t="b">
        <v>0</v>
      </c>
      <c r="BU525" s="1" t="s">
        <v>3967</v>
      </c>
      <c r="BV525" s="1" t="s">
        <v>3968</v>
      </c>
    </row>
    <row r="526" spans="1:74" ht="15.75" customHeight="1" x14ac:dyDescent="0.2">
      <c r="A526" s="1">
        <v>2800520</v>
      </c>
      <c r="B526" s="17" t="s">
        <v>3969</v>
      </c>
      <c r="C526" s="1">
        <v>0.4</v>
      </c>
      <c r="D526" s="1">
        <v>0.2</v>
      </c>
      <c r="E526" s="1">
        <v>0</v>
      </c>
      <c r="F526" s="1">
        <v>0</v>
      </c>
      <c r="G526" s="1">
        <v>1.3</v>
      </c>
      <c r="H526" s="1">
        <v>0.08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100</v>
      </c>
      <c r="O526" s="1">
        <v>110</v>
      </c>
      <c r="P526" s="1">
        <v>-1</v>
      </c>
      <c r="Q526" s="1">
        <v>-1</v>
      </c>
      <c r="R526" s="1">
        <v>130</v>
      </c>
      <c r="S526" s="1">
        <v>-1</v>
      </c>
      <c r="T526" s="1">
        <v>-1</v>
      </c>
      <c r="U526" s="1">
        <v>-1</v>
      </c>
      <c r="V526" s="1">
        <v>0</v>
      </c>
      <c r="W526" s="1">
        <v>110</v>
      </c>
      <c r="X526" s="1">
        <v>110</v>
      </c>
      <c r="Y526" s="1">
        <v>110</v>
      </c>
      <c r="Z526" s="1">
        <v>110</v>
      </c>
      <c r="AA526" s="1">
        <v>100</v>
      </c>
      <c r="AB526" s="1">
        <v>100</v>
      </c>
      <c r="AC526" s="1">
        <v>100</v>
      </c>
      <c r="AD526" s="1">
        <v>100</v>
      </c>
      <c r="AE526" s="1">
        <v>110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20</v>
      </c>
      <c r="AP526" s="1">
        <v>0</v>
      </c>
      <c r="AQ526" s="1">
        <v>0</v>
      </c>
      <c r="AR526" s="1">
        <v>0</v>
      </c>
      <c r="AS526" s="1">
        <v>0</v>
      </c>
      <c r="AT526" s="1">
        <v>2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2</v>
      </c>
      <c r="BB526" s="1">
        <v>0</v>
      </c>
      <c r="BC526" s="1">
        <v>0</v>
      </c>
      <c r="BD526" s="1">
        <v>1</v>
      </c>
      <c r="BE526" s="1">
        <v>255</v>
      </c>
      <c r="BF526" s="1">
        <v>0</v>
      </c>
      <c r="BG526" s="1">
        <v>255</v>
      </c>
      <c r="BH526" s="1">
        <v>0</v>
      </c>
      <c r="BI526" s="1">
        <v>255</v>
      </c>
      <c r="BJ526" s="1">
        <v>255</v>
      </c>
      <c r="BK526" s="1">
        <v>0</v>
      </c>
      <c r="BL526" s="1">
        <v>0</v>
      </c>
      <c r="BM526" s="1" t="b">
        <v>0</v>
      </c>
      <c r="BN526" s="1" t="b">
        <v>0</v>
      </c>
      <c r="BO526" s="1" t="b">
        <v>0</v>
      </c>
      <c r="BP526" s="1" t="b">
        <v>0</v>
      </c>
      <c r="BQ526" s="1" t="b">
        <v>0</v>
      </c>
      <c r="BR526" s="1" t="b">
        <v>0</v>
      </c>
      <c r="BS526" s="1" t="b">
        <v>0</v>
      </c>
      <c r="BT526" s="1" t="b">
        <v>0</v>
      </c>
      <c r="BU526" s="1" t="s">
        <v>3969</v>
      </c>
      <c r="BV526" s="1" t="s">
        <v>3970</v>
      </c>
    </row>
    <row r="527" spans="1:74" ht="15.75" customHeight="1" x14ac:dyDescent="0.2">
      <c r="A527" s="1">
        <v>2800530</v>
      </c>
      <c r="B527" s="17" t="s">
        <v>3971</v>
      </c>
      <c r="C527" s="1">
        <v>0.4</v>
      </c>
      <c r="D527" s="1">
        <v>0.2</v>
      </c>
      <c r="E527" s="1">
        <v>0</v>
      </c>
      <c r="F527" s="1">
        <v>0</v>
      </c>
      <c r="G527" s="1">
        <v>1.3</v>
      </c>
      <c r="H527" s="1">
        <v>0.08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100</v>
      </c>
      <c r="O527" s="1">
        <v>110</v>
      </c>
      <c r="P527" s="1">
        <v>-1</v>
      </c>
      <c r="Q527" s="1">
        <v>-1</v>
      </c>
      <c r="R527" s="1">
        <v>130</v>
      </c>
      <c r="S527" s="1">
        <v>-1</v>
      </c>
      <c r="T527" s="1">
        <v>-1</v>
      </c>
      <c r="U527" s="1">
        <v>-1</v>
      </c>
      <c r="V527" s="1">
        <v>0</v>
      </c>
      <c r="W527" s="1">
        <v>130</v>
      </c>
      <c r="X527" s="1">
        <v>130</v>
      </c>
      <c r="Y527" s="1">
        <v>130</v>
      </c>
      <c r="Z527" s="1">
        <v>130</v>
      </c>
      <c r="AA527" s="1">
        <v>200</v>
      </c>
      <c r="AB527" s="1">
        <v>300</v>
      </c>
      <c r="AC527" s="1">
        <v>100</v>
      </c>
      <c r="AD527" s="1">
        <v>100</v>
      </c>
      <c r="AE527" s="1">
        <v>160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40</v>
      </c>
      <c r="AP527" s="1">
        <v>0</v>
      </c>
      <c r="AQ527" s="1">
        <v>0</v>
      </c>
      <c r="AR527" s="1">
        <v>0</v>
      </c>
      <c r="AS527" s="1">
        <v>0</v>
      </c>
      <c r="AT527" s="1">
        <v>2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2</v>
      </c>
      <c r="BB527" s="1">
        <v>0</v>
      </c>
      <c r="BC527" s="1">
        <v>0</v>
      </c>
      <c r="BD527" s="1">
        <v>1</v>
      </c>
      <c r="BE527" s="1">
        <v>255</v>
      </c>
      <c r="BF527" s="1">
        <v>0</v>
      </c>
      <c r="BG527" s="1">
        <v>255</v>
      </c>
      <c r="BH527" s="1">
        <v>0</v>
      </c>
      <c r="BI527" s="1">
        <v>255</v>
      </c>
      <c r="BJ527" s="1">
        <v>255</v>
      </c>
      <c r="BK527" s="1">
        <v>0</v>
      </c>
      <c r="BL527" s="1">
        <v>0</v>
      </c>
      <c r="BM527" s="1" t="b">
        <v>0</v>
      </c>
      <c r="BN527" s="1" t="b">
        <v>0</v>
      </c>
      <c r="BO527" s="1" t="b">
        <v>0</v>
      </c>
      <c r="BP527" s="1" t="b">
        <v>0</v>
      </c>
      <c r="BQ527" s="1" t="b">
        <v>0</v>
      </c>
      <c r="BR527" s="1" t="b">
        <v>0</v>
      </c>
      <c r="BS527" s="1" t="b">
        <v>0</v>
      </c>
      <c r="BT527" s="1" t="b">
        <v>0</v>
      </c>
      <c r="BU527" s="1" t="s">
        <v>3971</v>
      </c>
      <c r="BV527" s="1" t="s">
        <v>3972</v>
      </c>
    </row>
    <row r="528" spans="1:74" ht="15.75" customHeight="1" x14ac:dyDescent="0.2">
      <c r="A528" s="1">
        <v>2800540</v>
      </c>
      <c r="B528" s="17" t="s">
        <v>3973</v>
      </c>
      <c r="C528" s="1">
        <v>0.4</v>
      </c>
      <c r="D528" s="1">
        <v>0.25</v>
      </c>
      <c r="E528" s="1">
        <v>0</v>
      </c>
      <c r="F528" s="1">
        <v>0</v>
      </c>
      <c r="G528" s="1">
        <v>0.85</v>
      </c>
      <c r="H528" s="1">
        <v>0.08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100</v>
      </c>
      <c r="O528" s="1">
        <v>110</v>
      </c>
      <c r="P528" s="1">
        <v>-1</v>
      </c>
      <c r="Q528" s="1">
        <v>-1</v>
      </c>
      <c r="R528" s="1">
        <v>130</v>
      </c>
      <c r="S528" s="1">
        <v>-1</v>
      </c>
      <c r="T528" s="1">
        <v>-1</v>
      </c>
      <c r="U528" s="1">
        <v>-1</v>
      </c>
      <c r="V528" s="1">
        <v>0</v>
      </c>
      <c r="W528" s="1">
        <v>90</v>
      </c>
      <c r="X528" s="1">
        <v>90</v>
      </c>
      <c r="Y528" s="1">
        <v>90</v>
      </c>
      <c r="Z528" s="1">
        <v>90</v>
      </c>
      <c r="AA528" s="1">
        <v>100</v>
      </c>
      <c r="AB528" s="1">
        <v>100</v>
      </c>
      <c r="AC528" s="1">
        <v>100</v>
      </c>
      <c r="AD528" s="1">
        <v>100</v>
      </c>
      <c r="AE528" s="1">
        <v>100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20</v>
      </c>
      <c r="AP528" s="1">
        <v>0</v>
      </c>
      <c r="AQ528" s="1">
        <v>0</v>
      </c>
      <c r="AR528" s="1">
        <v>0</v>
      </c>
      <c r="AS528" s="1">
        <v>0</v>
      </c>
      <c r="AT528" s="1">
        <v>2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1</v>
      </c>
      <c r="BB528" s="1">
        <v>0</v>
      </c>
      <c r="BC528" s="1">
        <v>0</v>
      </c>
      <c r="BD528" s="1">
        <v>1</v>
      </c>
      <c r="BE528" s="1">
        <v>255</v>
      </c>
      <c r="BF528" s="1">
        <v>0</v>
      </c>
      <c r="BG528" s="1">
        <v>255</v>
      </c>
      <c r="BH528" s="1">
        <v>0</v>
      </c>
      <c r="BI528" s="1">
        <v>255</v>
      </c>
      <c r="BJ528" s="1">
        <v>255</v>
      </c>
      <c r="BK528" s="1">
        <v>0</v>
      </c>
      <c r="BL528" s="1">
        <v>0</v>
      </c>
      <c r="BM528" s="1" t="b">
        <v>0</v>
      </c>
      <c r="BN528" s="1" t="b">
        <v>0</v>
      </c>
      <c r="BO528" s="1" t="b">
        <v>0</v>
      </c>
      <c r="BP528" s="1" t="b">
        <v>0</v>
      </c>
      <c r="BQ528" s="1" t="b">
        <v>0</v>
      </c>
      <c r="BR528" s="1" t="b">
        <v>0</v>
      </c>
      <c r="BS528" s="1" t="b">
        <v>0</v>
      </c>
      <c r="BT528" s="1" t="b">
        <v>0</v>
      </c>
      <c r="BU528" s="1" t="s">
        <v>3973</v>
      </c>
      <c r="BV528" s="1" t="s">
        <v>3974</v>
      </c>
    </row>
    <row r="529" spans="1:74" ht="15.75" customHeight="1" x14ac:dyDescent="0.2">
      <c r="A529" s="1">
        <v>2800580</v>
      </c>
      <c r="B529" s="17" t="s">
        <v>3975</v>
      </c>
      <c r="C529" s="1">
        <v>0.4</v>
      </c>
      <c r="D529" s="1">
        <v>0.25</v>
      </c>
      <c r="E529" s="1">
        <v>0</v>
      </c>
      <c r="F529" s="1">
        <v>0</v>
      </c>
      <c r="G529" s="1">
        <v>0.85</v>
      </c>
      <c r="H529" s="1">
        <v>0.08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100</v>
      </c>
      <c r="O529" s="1">
        <v>110</v>
      </c>
      <c r="P529" s="1">
        <v>-1</v>
      </c>
      <c r="Q529" s="1">
        <v>-1</v>
      </c>
      <c r="R529" s="1">
        <v>130</v>
      </c>
      <c r="S529" s="1">
        <v>-1</v>
      </c>
      <c r="T529" s="1">
        <v>-1</v>
      </c>
      <c r="U529" s="1">
        <v>-1</v>
      </c>
      <c r="V529" s="1">
        <v>0</v>
      </c>
      <c r="W529" s="1">
        <v>110</v>
      </c>
      <c r="X529" s="1">
        <v>110</v>
      </c>
      <c r="Y529" s="1">
        <v>110</v>
      </c>
      <c r="Z529" s="1">
        <v>110</v>
      </c>
      <c r="AA529" s="1">
        <v>200</v>
      </c>
      <c r="AB529" s="1">
        <v>300</v>
      </c>
      <c r="AC529" s="1">
        <v>100</v>
      </c>
      <c r="AD529" s="1">
        <v>100</v>
      </c>
      <c r="AE529" s="1">
        <v>150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40</v>
      </c>
      <c r="AP529" s="1">
        <v>0</v>
      </c>
      <c r="AQ529" s="1">
        <v>0</v>
      </c>
      <c r="AR529" s="1">
        <v>0</v>
      </c>
      <c r="AS529" s="1">
        <v>0</v>
      </c>
      <c r="AT529" s="1">
        <v>2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1</v>
      </c>
      <c r="BB529" s="1">
        <v>0</v>
      </c>
      <c r="BC529" s="1">
        <v>0</v>
      </c>
      <c r="BD529" s="1">
        <v>1</v>
      </c>
      <c r="BE529" s="1">
        <v>255</v>
      </c>
      <c r="BF529" s="1">
        <v>0</v>
      </c>
      <c r="BG529" s="1">
        <v>255</v>
      </c>
      <c r="BH529" s="1">
        <v>0</v>
      </c>
      <c r="BI529" s="1">
        <v>255</v>
      </c>
      <c r="BJ529" s="1">
        <v>255</v>
      </c>
      <c r="BK529" s="1">
        <v>0</v>
      </c>
      <c r="BL529" s="1">
        <v>0</v>
      </c>
      <c r="BM529" s="1" t="b">
        <v>0</v>
      </c>
      <c r="BN529" s="1" t="b">
        <v>0</v>
      </c>
      <c r="BO529" s="1" t="b">
        <v>0</v>
      </c>
      <c r="BP529" s="1" t="b">
        <v>0</v>
      </c>
      <c r="BQ529" s="1" t="b">
        <v>0</v>
      </c>
      <c r="BR529" s="1" t="b">
        <v>0</v>
      </c>
      <c r="BS529" s="1" t="b">
        <v>0</v>
      </c>
      <c r="BT529" s="1" t="b">
        <v>0</v>
      </c>
      <c r="BU529" s="1" t="s">
        <v>3975</v>
      </c>
      <c r="BV529" s="1" t="s">
        <v>3976</v>
      </c>
    </row>
    <row r="530" spans="1:74" ht="15.75" customHeight="1" x14ac:dyDescent="0.2">
      <c r="A530" s="1">
        <v>2800600</v>
      </c>
      <c r="B530" s="17" t="s">
        <v>3977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-1</v>
      </c>
      <c r="O530" s="1">
        <v>-1</v>
      </c>
      <c r="P530" s="1">
        <v>-1</v>
      </c>
      <c r="Q530" s="1">
        <v>-1</v>
      </c>
      <c r="R530" s="1">
        <v>-1</v>
      </c>
      <c r="S530" s="1">
        <v>-1</v>
      </c>
      <c r="T530" s="1">
        <v>-1</v>
      </c>
      <c r="U530" s="1">
        <v>-1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100</v>
      </c>
      <c r="AC530" s="1">
        <v>0</v>
      </c>
      <c r="AD530" s="1">
        <v>100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-50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4</v>
      </c>
      <c r="BE530" s="1">
        <v>1</v>
      </c>
      <c r="BF530" s="1">
        <v>0</v>
      </c>
      <c r="BG530" s="1">
        <v>255</v>
      </c>
      <c r="BH530" s="1">
        <v>0</v>
      </c>
      <c r="BI530" s="1">
        <v>255</v>
      </c>
      <c r="BJ530" s="1">
        <v>255</v>
      </c>
      <c r="BK530" s="1">
        <v>0</v>
      </c>
      <c r="BL530" s="1">
        <v>0</v>
      </c>
      <c r="BM530" s="1" t="b">
        <v>0</v>
      </c>
      <c r="BN530" s="1" t="b">
        <v>0</v>
      </c>
      <c r="BO530" s="1" t="b">
        <v>0</v>
      </c>
      <c r="BP530" s="1" t="b">
        <v>0</v>
      </c>
      <c r="BQ530" s="1" t="b">
        <v>0</v>
      </c>
      <c r="BR530" s="1" t="b">
        <v>0</v>
      </c>
      <c r="BS530" s="1" t="b">
        <v>0</v>
      </c>
      <c r="BT530" s="1" t="b">
        <v>0</v>
      </c>
      <c r="BU530" s="1" t="s">
        <v>3977</v>
      </c>
      <c r="BV530" s="1" t="s">
        <v>3978</v>
      </c>
    </row>
    <row r="531" spans="1:74" ht="15.75" customHeight="1" x14ac:dyDescent="0.2">
      <c r="A531" s="1">
        <v>2801100</v>
      </c>
      <c r="B531" s="17" t="s">
        <v>3979</v>
      </c>
      <c r="C531" s="1">
        <v>0.4</v>
      </c>
      <c r="D531" s="1">
        <v>0.25</v>
      </c>
      <c r="E531" s="1">
        <v>0</v>
      </c>
      <c r="F531" s="1">
        <v>0</v>
      </c>
      <c r="G531" s="1">
        <v>0.9</v>
      </c>
      <c r="H531" s="1">
        <v>0.08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100</v>
      </c>
      <c r="O531" s="1">
        <v>110</v>
      </c>
      <c r="P531" s="1">
        <v>-1</v>
      </c>
      <c r="Q531" s="1">
        <v>-1</v>
      </c>
      <c r="R531" s="1">
        <v>130</v>
      </c>
      <c r="S531" s="1">
        <v>-1</v>
      </c>
      <c r="T531" s="1">
        <v>-1</v>
      </c>
      <c r="U531" s="1">
        <v>-1</v>
      </c>
      <c r="V531" s="1">
        <v>0</v>
      </c>
      <c r="W531" s="1">
        <v>120</v>
      </c>
      <c r="X531" s="1">
        <v>120</v>
      </c>
      <c r="Y531" s="1">
        <v>120</v>
      </c>
      <c r="Z531" s="1">
        <v>120</v>
      </c>
      <c r="AA531" s="1">
        <v>100</v>
      </c>
      <c r="AB531" s="1">
        <v>100</v>
      </c>
      <c r="AC531" s="1">
        <v>100</v>
      </c>
      <c r="AD531" s="1">
        <v>100</v>
      </c>
      <c r="AE531" s="1">
        <v>100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20</v>
      </c>
      <c r="AP531" s="1">
        <v>0</v>
      </c>
      <c r="AQ531" s="1">
        <v>0</v>
      </c>
      <c r="AR531" s="1">
        <v>0</v>
      </c>
      <c r="AS531" s="1">
        <v>0</v>
      </c>
      <c r="AT531" s="1">
        <v>2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2</v>
      </c>
      <c r="BB531" s="1">
        <v>0</v>
      </c>
      <c r="BC531" s="1">
        <v>0</v>
      </c>
      <c r="BD531" s="1">
        <v>1</v>
      </c>
      <c r="BE531" s="1">
        <v>255</v>
      </c>
      <c r="BF531" s="1">
        <v>0</v>
      </c>
      <c r="BG531" s="1">
        <v>255</v>
      </c>
      <c r="BH531" s="1">
        <v>0</v>
      </c>
      <c r="BI531" s="1">
        <v>255</v>
      </c>
      <c r="BJ531" s="1">
        <v>255</v>
      </c>
      <c r="BK531" s="1">
        <v>0</v>
      </c>
      <c r="BL531" s="1">
        <v>0</v>
      </c>
      <c r="BM531" s="1" t="b">
        <v>1</v>
      </c>
      <c r="BN531" s="1" t="b">
        <v>0</v>
      </c>
      <c r="BO531" s="1" t="b">
        <v>0</v>
      </c>
      <c r="BP531" s="1" t="b">
        <v>0</v>
      </c>
      <c r="BQ531" s="1" t="b">
        <v>0</v>
      </c>
      <c r="BR531" s="1" t="b">
        <v>0</v>
      </c>
      <c r="BS531" s="1" t="b">
        <v>0</v>
      </c>
      <c r="BT531" s="1" t="b">
        <v>0</v>
      </c>
      <c r="BU531" s="1" t="s">
        <v>3979</v>
      </c>
      <c r="BV531" s="1" t="s">
        <v>3980</v>
      </c>
    </row>
    <row r="532" spans="1:74" ht="15.75" customHeight="1" x14ac:dyDescent="0.2">
      <c r="A532" s="1">
        <v>2801110</v>
      </c>
      <c r="B532" s="17" t="s">
        <v>3981</v>
      </c>
      <c r="C532" s="1">
        <v>0.4</v>
      </c>
      <c r="D532" s="1">
        <v>0.25</v>
      </c>
      <c r="E532" s="1">
        <v>0</v>
      </c>
      <c r="F532" s="1">
        <v>0</v>
      </c>
      <c r="G532" s="1">
        <v>0.9</v>
      </c>
      <c r="H532" s="1">
        <v>0.08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100</v>
      </c>
      <c r="O532" s="1">
        <v>110</v>
      </c>
      <c r="P532" s="1">
        <v>-1</v>
      </c>
      <c r="Q532" s="1">
        <v>-1</v>
      </c>
      <c r="R532" s="1">
        <v>130</v>
      </c>
      <c r="S532" s="1">
        <v>-1</v>
      </c>
      <c r="T532" s="1">
        <v>-1</v>
      </c>
      <c r="U532" s="1">
        <v>-1</v>
      </c>
      <c r="V532" s="1">
        <v>0</v>
      </c>
      <c r="W532" s="1">
        <v>120</v>
      </c>
      <c r="X532" s="1">
        <v>120</v>
      </c>
      <c r="Y532" s="1">
        <v>120</v>
      </c>
      <c r="Z532" s="1">
        <v>120</v>
      </c>
      <c r="AA532" s="1">
        <v>100</v>
      </c>
      <c r="AB532" s="1">
        <v>100</v>
      </c>
      <c r="AC532" s="1">
        <v>100</v>
      </c>
      <c r="AD532" s="1">
        <v>100</v>
      </c>
      <c r="AE532" s="1">
        <v>100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20</v>
      </c>
      <c r="AP532" s="1">
        <v>0</v>
      </c>
      <c r="AQ532" s="1">
        <v>0</v>
      </c>
      <c r="AR532" s="1">
        <v>0</v>
      </c>
      <c r="AS532" s="1">
        <v>0</v>
      </c>
      <c r="AT532" s="1">
        <v>2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2</v>
      </c>
      <c r="BB532" s="1">
        <v>0</v>
      </c>
      <c r="BC532" s="1">
        <v>0</v>
      </c>
      <c r="BD532" s="1">
        <v>1</v>
      </c>
      <c r="BE532" s="1">
        <v>255</v>
      </c>
      <c r="BF532" s="1">
        <v>0</v>
      </c>
      <c r="BG532" s="1">
        <v>255</v>
      </c>
      <c r="BH532" s="1">
        <v>0</v>
      </c>
      <c r="BI532" s="1">
        <v>255</v>
      </c>
      <c r="BJ532" s="1">
        <v>255</v>
      </c>
      <c r="BK532" s="1">
        <v>0</v>
      </c>
      <c r="BL532" s="1">
        <v>0</v>
      </c>
      <c r="BM532" s="1" t="b">
        <v>1</v>
      </c>
      <c r="BN532" s="1" t="b">
        <v>0</v>
      </c>
      <c r="BO532" s="1" t="b">
        <v>0</v>
      </c>
      <c r="BP532" s="1" t="b">
        <v>0</v>
      </c>
      <c r="BQ532" s="1" t="b">
        <v>0</v>
      </c>
      <c r="BR532" s="1" t="b">
        <v>0</v>
      </c>
      <c r="BS532" s="1" t="b">
        <v>0</v>
      </c>
      <c r="BT532" s="1" t="b">
        <v>0</v>
      </c>
      <c r="BU532" s="1" t="s">
        <v>3981</v>
      </c>
      <c r="BV532" s="1" t="s">
        <v>3982</v>
      </c>
    </row>
    <row r="533" spans="1:74" ht="15.75" customHeight="1" x14ac:dyDescent="0.2">
      <c r="A533" s="1">
        <v>2801300</v>
      </c>
      <c r="B533" s="17" t="s">
        <v>3983</v>
      </c>
      <c r="C533" s="1">
        <v>0.4</v>
      </c>
      <c r="D533" s="1">
        <v>0.25</v>
      </c>
      <c r="E533" s="1">
        <v>0</v>
      </c>
      <c r="F533" s="1">
        <v>0</v>
      </c>
      <c r="G533" s="1">
        <v>0.9</v>
      </c>
      <c r="H533" s="1">
        <v>0.08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100</v>
      </c>
      <c r="O533" s="1">
        <v>110</v>
      </c>
      <c r="P533" s="1">
        <v>-1</v>
      </c>
      <c r="Q533" s="1">
        <v>-1</v>
      </c>
      <c r="R533" s="1">
        <v>130</v>
      </c>
      <c r="S533" s="1">
        <v>-1</v>
      </c>
      <c r="T533" s="1">
        <v>-1</v>
      </c>
      <c r="U533" s="1">
        <v>-1</v>
      </c>
      <c r="V533" s="1">
        <v>0</v>
      </c>
      <c r="W533" s="1">
        <v>140</v>
      </c>
      <c r="X533" s="1">
        <v>140</v>
      </c>
      <c r="Y533" s="1">
        <v>140</v>
      </c>
      <c r="Z533" s="1">
        <v>140</v>
      </c>
      <c r="AA533" s="1">
        <v>200</v>
      </c>
      <c r="AB533" s="1">
        <v>300</v>
      </c>
      <c r="AC533" s="1">
        <v>100</v>
      </c>
      <c r="AD533" s="1">
        <v>100</v>
      </c>
      <c r="AE533" s="1">
        <v>150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40</v>
      </c>
      <c r="AP533" s="1">
        <v>0</v>
      </c>
      <c r="AQ533" s="1">
        <v>0</v>
      </c>
      <c r="AR533" s="1">
        <v>0</v>
      </c>
      <c r="AS533" s="1">
        <v>0</v>
      </c>
      <c r="AT533" s="1">
        <v>2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2</v>
      </c>
      <c r="BB533" s="1">
        <v>0</v>
      </c>
      <c r="BC533" s="1">
        <v>0</v>
      </c>
      <c r="BD533" s="1">
        <v>1</v>
      </c>
      <c r="BE533" s="1">
        <v>255</v>
      </c>
      <c r="BF533" s="1">
        <v>0</v>
      </c>
      <c r="BG533" s="1">
        <v>255</v>
      </c>
      <c r="BH533" s="1">
        <v>0</v>
      </c>
      <c r="BI533" s="1">
        <v>255</v>
      </c>
      <c r="BJ533" s="1">
        <v>255</v>
      </c>
      <c r="BK533" s="1">
        <v>0</v>
      </c>
      <c r="BL533" s="1">
        <v>0</v>
      </c>
      <c r="BM533" s="1" t="b">
        <v>1</v>
      </c>
      <c r="BN533" s="1" t="b">
        <v>0</v>
      </c>
      <c r="BO533" s="1" t="b">
        <v>0</v>
      </c>
      <c r="BP533" s="1" t="b">
        <v>0</v>
      </c>
      <c r="BQ533" s="1" t="b">
        <v>0</v>
      </c>
      <c r="BR533" s="1" t="b">
        <v>0</v>
      </c>
      <c r="BS533" s="1" t="b">
        <v>0</v>
      </c>
      <c r="BT533" s="1" t="b">
        <v>0</v>
      </c>
      <c r="BU533" s="1" t="s">
        <v>3983</v>
      </c>
      <c r="BV533" s="1" t="s">
        <v>3984</v>
      </c>
    </row>
    <row r="534" spans="1:74" ht="15.75" customHeight="1" x14ac:dyDescent="0.2">
      <c r="A534" s="1">
        <v>2801310</v>
      </c>
      <c r="B534" s="17" t="s">
        <v>3985</v>
      </c>
      <c r="C534" s="1">
        <v>0.4</v>
      </c>
      <c r="D534" s="1">
        <v>0.25</v>
      </c>
      <c r="E534" s="1">
        <v>0</v>
      </c>
      <c r="F534" s="1">
        <v>0</v>
      </c>
      <c r="G534" s="1">
        <v>0.9</v>
      </c>
      <c r="H534" s="1">
        <v>0.08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100</v>
      </c>
      <c r="O534" s="1">
        <v>110</v>
      </c>
      <c r="P534" s="1">
        <v>-1</v>
      </c>
      <c r="Q534" s="1">
        <v>-1</v>
      </c>
      <c r="R534" s="1">
        <v>130</v>
      </c>
      <c r="S534" s="1">
        <v>-1</v>
      </c>
      <c r="T534" s="1">
        <v>-1</v>
      </c>
      <c r="U534" s="1">
        <v>-1</v>
      </c>
      <c r="V534" s="1">
        <v>0</v>
      </c>
      <c r="W534" s="1">
        <v>140</v>
      </c>
      <c r="X534" s="1">
        <v>140</v>
      </c>
      <c r="Y534" s="1">
        <v>140</v>
      </c>
      <c r="Z534" s="1">
        <v>140</v>
      </c>
      <c r="AA534" s="1">
        <v>200</v>
      </c>
      <c r="AB534" s="1">
        <v>300</v>
      </c>
      <c r="AC534" s="1">
        <v>100</v>
      </c>
      <c r="AD534" s="1">
        <v>100</v>
      </c>
      <c r="AE534" s="1">
        <v>150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40</v>
      </c>
      <c r="AP534" s="1">
        <v>0</v>
      </c>
      <c r="AQ534" s="1">
        <v>0</v>
      </c>
      <c r="AR534" s="1">
        <v>0</v>
      </c>
      <c r="AS534" s="1">
        <v>0</v>
      </c>
      <c r="AT534" s="1">
        <v>2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2</v>
      </c>
      <c r="BB534" s="1">
        <v>0</v>
      </c>
      <c r="BC534" s="1">
        <v>0</v>
      </c>
      <c r="BD534" s="1">
        <v>1</v>
      </c>
      <c r="BE534" s="1">
        <v>255</v>
      </c>
      <c r="BF534" s="1">
        <v>0</v>
      </c>
      <c r="BG534" s="1">
        <v>255</v>
      </c>
      <c r="BH534" s="1">
        <v>0</v>
      </c>
      <c r="BI534" s="1">
        <v>255</v>
      </c>
      <c r="BJ534" s="1">
        <v>255</v>
      </c>
      <c r="BK534" s="1">
        <v>0</v>
      </c>
      <c r="BL534" s="1">
        <v>0</v>
      </c>
      <c r="BM534" s="1" t="b">
        <v>1</v>
      </c>
      <c r="BN534" s="1" t="b">
        <v>0</v>
      </c>
      <c r="BO534" s="1" t="b">
        <v>0</v>
      </c>
      <c r="BP534" s="1" t="b">
        <v>0</v>
      </c>
      <c r="BQ534" s="1" t="b">
        <v>0</v>
      </c>
      <c r="BR534" s="1" t="b">
        <v>0</v>
      </c>
      <c r="BS534" s="1" t="b">
        <v>0</v>
      </c>
      <c r="BT534" s="1" t="b">
        <v>0</v>
      </c>
      <c r="BU534" s="1" t="s">
        <v>3985</v>
      </c>
      <c r="BV534" s="1" t="s">
        <v>3986</v>
      </c>
    </row>
    <row r="535" spans="1:74" ht="15.75" customHeight="1" x14ac:dyDescent="0.2">
      <c r="A535" s="1">
        <v>2802100</v>
      </c>
      <c r="B535" s="17" t="s">
        <v>3987</v>
      </c>
      <c r="C535" s="1">
        <v>0.4</v>
      </c>
      <c r="D535" s="1">
        <v>0.1</v>
      </c>
      <c r="E535" s="1">
        <v>0</v>
      </c>
      <c r="F535" s="1">
        <v>0</v>
      </c>
      <c r="G535" s="1">
        <v>0.4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100</v>
      </c>
      <c r="O535" s="1">
        <v>120</v>
      </c>
      <c r="P535" s="1">
        <v>-1</v>
      </c>
      <c r="Q535" s="1">
        <v>-1</v>
      </c>
      <c r="R535" s="1">
        <v>130</v>
      </c>
      <c r="S535" s="1">
        <v>-1</v>
      </c>
      <c r="T535" s="1">
        <v>-1</v>
      </c>
      <c r="U535" s="1">
        <v>-1</v>
      </c>
      <c r="V535" s="1">
        <v>0</v>
      </c>
      <c r="W535" s="1">
        <v>85</v>
      </c>
      <c r="X535" s="1">
        <v>85</v>
      </c>
      <c r="Y535" s="1">
        <v>85</v>
      </c>
      <c r="Z535" s="1">
        <v>85</v>
      </c>
      <c r="AA535" s="1">
        <v>50</v>
      </c>
      <c r="AB535" s="1">
        <v>100</v>
      </c>
      <c r="AC535" s="1">
        <v>100</v>
      </c>
      <c r="AD535" s="1">
        <v>100</v>
      </c>
      <c r="AE535" s="1">
        <v>50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20</v>
      </c>
      <c r="AP535" s="1">
        <v>0</v>
      </c>
      <c r="AQ535" s="1">
        <v>0</v>
      </c>
      <c r="AR535" s="1">
        <v>0</v>
      </c>
      <c r="AS535" s="1">
        <v>0</v>
      </c>
      <c r="AT535" s="1">
        <v>2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1</v>
      </c>
      <c r="BB535" s="1">
        <v>0</v>
      </c>
      <c r="BC535" s="1">
        <v>0</v>
      </c>
      <c r="BD535" s="1">
        <v>3</v>
      </c>
      <c r="BE535" s="1">
        <v>255</v>
      </c>
      <c r="BF535" s="1">
        <v>2</v>
      </c>
      <c r="BG535" s="1">
        <v>255</v>
      </c>
      <c r="BH535" s="1">
        <v>0</v>
      </c>
      <c r="BI535" s="1">
        <v>255</v>
      </c>
      <c r="BJ535" s="1">
        <v>255</v>
      </c>
      <c r="BK535" s="1">
        <v>0</v>
      </c>
      <c r="BL535" s="1">
        <v>0</v>
      </c>
      <c r="BM535" s="1" t="b">
        <v>0</v>
      </c>
      <c r="BN535" s="1" t="b">
        <v>0</v>
      </c>
      <c r="BO535" s="1" t="b">
        <v>0</v>
      </c>
      <c r="BP535" s="1" t="b">
        <v>0</v>
      </c>
      <c r="BQ535" s="1" t="b">
        <v>0</v>
      </c>
      <c r="BR535" s="1" t="b">
        <v>0</v>
      </c>
      <c r="BS535" s="1" t="b">
        <v>0</v>
      </c>
      <c r="BT535" s="1" t="b">
        <v>0</v>
      </c>
      <c r="BU535" s="1" t="s">
        <v>3987</v>
      </c>
      <c r="BV535" s="1" t="s">
        <v>3988</v>
      </c>
    </row>
    <row r="536" spans="1:74" ht="15.75" customHeight="1" x14ac:dyDescent="0.2">
      <c r="A536" s="1">
        <v>2802110</v>
      </c>
      <c r="B536" s="17" t="s">
        <v>3989</v>
      </c>
      <c r="C536" s="1">
        <v>0.4</v>
      </c>
      <c r="D536" s="1">
        <v>0.1</v>
      </c>
      <c r="E536" s="1">
        <v>0</v>
      </c>
      <c r="F536" s="1">
        <v>0</v>
      </c>
      <c r="G536" s="1">
        <v>0.3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100</v>
      </c>
      <c r="O536" s="1">
        <v>120</v>
      </c>
      <c r="P536" s="1">
        <v>-1</v>
      </c>
      <c r="Q536" s="1">
        <v>-1</v>
      </c>
      <c r="R536" s="1">
        <v>130</v>
      </c>
      <c r="S536" s="1">
        <v>-1</v>
      </c>
      <c r="T536" s="1">
        <v>-1</v>
      </c>
      <c r="U536" s="1">
        <v>-1</v>
      </c>
      <c r="V536" s="1">
        <v>0</v>
      </c>
      <c r="W536" s="1">
        <v>75</v>
      </c>
      <c r="X536" s="1">
        <v>75</v>
      </c>
      <c r="Y536" s="1">
        <v>75</v>
      </c>
      <c r="Z536" s="1">
        <v>75</v>
      </c>
      <c r="AA536" s="1">
        <v>25</v>
      </c>
      <c r="AB536" s="1">
        <v>100</v>
      </c>
      <c r="AC536" s="1">
        <v>100</v>
      </c>
      <c r="AD536" s="1">
        <v>100</v>
      </c>
      <c r="AE536" s="1">
        <v>25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20</v>
      </c>
      <c r="AP536" s="1">
        <v>0</v>
      </c>
      <c r="AQ536" s="1">
        <v>0</v>
      </c>
      <c r="AR536" s="1">
        <v>0</v>
      </c>
      <c r="AS536" s="1">
        <v>0</v>
      </c>
      <c r="AT536" s="1">
        <v>2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8</v>
      </c>
      <c r="BB536" s="1">
        <v>0</v>
      </c>
      <c r="BC536" s="1">
        <v>0</v>
      </c>
      <c r="BD536" s="1">
        <v>3</v>
      </c>
      <c r="BE536" s="1">
        <v>255</v>
      </c>
      <c r="BF536" s="1">
        <v>2</v>
      </c>
      <c r="BG536" s="1">
        <v>255</v>
      </c>
      <c r="BH536" s="1">
        <v>0</v>
      </c>
      <c r="BI536" s="1">
        <v>255</v>
      </c>
      <c r="BJ536" s="1">
        <v>255</v>
      </c>
      <c r="BK536" s="1">
        <v>0</v>
      </c>
      <c r="BL536" s="1">
        <v>0</v>
      </c>
      <c r="BM536" s="1" t="b">
        <v>0</v>
      </c>
      <c r="BN536" s="1" t="b">
        <v>0</v>
      </c>
      <c r="BO536" s="1" t="b">
        <v>0</v>
      </c>
      <c r="BP536" s="1" t="b">
        <v>0</v>
      </c>
      <c r="BQ536" s="1" t="b">
        <v>0</v>
      </c>
      <c r="BR536" s="1" t="b">
        <v>0</v>
      </c>
      <c r="BS536" s="1" t="b">
        <v>0</v>
      </c>
      <c r="BT536" s="1" t="b">
        <v>0</v>
      </c>
      <c r="BU536" s="1" t="s">
        <v>3989</v>
      </c>
      <c r="BV536" s="1" t="s">
        <v>3990</v>
      </c>
    </row>
    <row r="537" spans="1:74" ht="15.75" customHeight="1" x14ac:dyDescent="0.2">
      <c r="A537" s="1">
        <v>2802300</v>
      </c>
      <c r="B537" s="17" t="s">
        <v>3991</v>
      </c>
      <c r="C537" s="1">
        <v>0.4</v>
      </c>
      <c r="D537" s="1">
        <v>0.1</v>
      </c>
      <c r="E537" s="1">
        <v>0</v>
      </c>
      <c r="F537" s="1">
        <v>0</v>
      </c>
      <c r="G537" s="1">
        <v>0.4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100</v>
      </c>
      <c r="O537" s="1">
        <v>120</v>
      </c>
      <c r="P537" s="1">
        <v>-1</v>
      </c>
      <c r="Q537" s="1">
        <v>-1</v>
      </c>
      <c r="R537" s="1">
        <v>130</v>
      </c>
      <c r="S537" s="1">
        <v>-1</v>
      </c>
      <c r="T537" s="1">
        <v>-1</v>
      </c>
      <c r="U537" s="1">
        <v>-1</v>
      </c>
      <c r="V537" s="1">
        <v>0</v>
      </c>
      <c r="W537" s="1">
        <v>100</v>
      </c>
      <c r="X537" s="1">
        <v>100</v>
      </c>
      <c r="Y537" s="1">
        <v>100</v>
      </c>
      <c r="Z537" s="1">
        <v>100</v>
      </c>
      <c r="AA537" s="1">
        <v>100</v>
      </c>
      <c r="AB537" s="1">
        <v>300</v>
      </c>
      <c r="AC537" s="1">
        <v>100</v>
      </c>
      <c r="AD537" s="1">
        <v>100</v>
      </c>
      <c r="AE537" s="1">
        <v>50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40</v>
      </c>
      <c r="AP537" s="1">
        <v>0</v>
      </c>
      <c r="AQ537" s="1">
        <v>0</v>
      </c>
      <c r="AR537" s="1">
        <v>0</v>
      </c>
      <c r="AS537" s="1">
        <v>0</v>
      </c>
      <c r="AT537" s="1">
        <v>2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1</v>
      </c>
      <c r="BB537" s="1">
        <v>0</v>
      </c>
      <c r="BC537" s="1">
        <v>0</v>
      </c>
      <c r="BD537" s="1">
        <v>3</v>
      </c>
      <c r="BE537" s="1">
        <v>255</v>
      </c>
      <c r="BF537" s="1">
        <v>2</v>
      </c>
      <c r="BG537" s="1">
        <v>255</v>
      </c>
      <c r="BH537" s="1">
        <v>0</v>
      </c>
      <c r="BI537" s="1">
        <v>255</v>
      </c>
      <c r="BJ537" s="1">
        <v>255</v>
      </c>
      <c r="BK537" s="1">
        <v>0</v>
      </c>
      <c r="BL537" s="1">
        <v>0</v>
      </c>
      <c r="BM537" s="1" t="b">
        <v>0</v>
      </c>
      <c r="BN537" s="1" t="b">
        <v>0</v>
      </c>
      <c r="BO537" s="1" t="b">
        <v>0</v>
      </c>
      <c r="BP537" s="1" t="b">
        <v>0</v>
      </c>
      <c r="BQ537" s="1" t="b">
        <v>0</v>
      </c>
      <c r="BR537" s="1" t="b">
        <v>0</v>
      </c>
      <c r="BS537" s="1" t="b">
        <v>0</v>
      </c>
      <c r="BT537" s="1" t="b">
        <v>0</v>
      </c>
      <c r="BU537" s="1" t="s">
        <v>3991</v>
      </c>
      <c r="BV537" s="1" t="s">
        <v>3992</v>
      </c>
    </row>
    <row r="538" spans="1:74" ht="15.75" customHeight="1" x14ac:dyDescent="0.2">
      <c r="A538" s="1">
        <v>2802310</v>
      </c>
      <c r="B538" s="17" t="s">
        <v>3993</v>
      </c>
      <c r="C538" s="1">
        <v>0.4</v>
      </c>
      <c r="D538" s="1">
        <v>0.1</v>
      </c>
      <c r="E538" s="1">
        <v>0</v>
      </c>
      <c r="F538" s="1">
        <v>0</v>
      </c>
      <c r="G538" s="1">
        <v>0.3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100</v>
      </c>
      <c r="O538" s="1">
        <v>120</v>
      </c>
      <c r="P538" s="1">
        <v>-1</v>
      </c>
      <c r="Q538" s="1">
        <v>-1</v>
      </c>
      <c r="R538" s="1">
        <v>130</v>
      </c>
      <c r="S538" s="1">
        <v>-1</v>
      </c>
      <c r="T538" s="1">
        <v>-1</v>
      </c>
      <c r="U538" s="1">
        <v>-1</v>
      </c>
      <c r="V538" s="1">
        <v>0</v>
      </c>
      <c r="W538" s="1">
        <v>90</v>
      </c>
      <c r="X538" s="1">
        <v>90</v>
      </c>
      <c r="Y538" s="1">
        <v>90</v>
      </c>
      <c r="Z538" s="1">
        <v>90</v>
      </c>
      <c r="AA538" s="1">
        <v>50</v>
      </c>
      <c r="AB538" s="1">
        <v>300</v>
      </c>
      <c r="AC538" s="1">
        <v>100</v>
      </c>
      <c r="AD538" s="1">
        <v>100</v>
      </c>
      <c r="AE538" s="1">
        <v>25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40</v>
      </c>
      <c r="AP538" s="1">
        <v>0</v>
      </c>
      <c r="AQ538" s="1">
        <v>0</v>
      </c>
      <c r="AR538" s="1">
        <v>0</v>
      </c>
      <c r="AS538" s="1">
        <v>0</v>
      </c>
      <c r="AT538" s="1">
        <v>2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8</v>
      </c>
      <c r="BB538" s="1">
        <v>0</v>
      </c>
      <c r="BC538" s="1">
        <v>0</v>
      </c>
      <c r="BD538" s="1">
        <v>3</v>
      </c>
      <c r="BE538" s="1">
        <v>255</v>
      </c>
      <c r="BF538" s="1">
        <v>2</v>
      </c>
      <c r="BG538" s="1">
        <v>255</v>
      </c>
      <c r="BH538" s="1">
        <v>0</v>
      </c>
      <c r="BI538" s="1">
        <v>255</v>
      </c>
      <c r="BJ538" s="1">
        <v>255</v>
      </c>
      <c r="BK538" s="1">
        <v>0</v>
      </c>
      <c r="BL538" s="1">
        <v>0</v>
      </c>
      <c r="BM538" s="1" t="b">
        <v>0</v>
      </c>
      <c r="BN538" s="1" t="b">
        <v>0</v>
      </c>
      <c r="BO538" s="1" t="b">
        <v>0</v>
      </c>
      <c r="BP538" s="1" t="b">
        <v>0</v>
      </c>
      <c r="BQ538" s="1" t="b">
        <v>0</v>
      </c>
      <c r="BR538" s="1" t="b">
        <v>0</v>
      </c>
      <c r="BS538" s="1" t="b">
        <v>0</v>
      </c>
      <c r="BT538" s="1" t="b">
        <v>0</v>
      </c>
      <c r="BU538" s="1" t="s">
        <v>3993</v>
      </c>
      <c r="BV538" s="1" t="s">
        <v>3994</v>
      </c>
    </row>
    <row r="539" spans="1:74" ht="15.75" customHeight="1" x14ac:dyDescent="0.2">
      <c r="A539" s="1">
        <v>2803100</v>
      </c>
      <c r="B539" s="17" t="s">
        <v>3995</v>
      </c>
      <c r="C539" s="1">
        <v>0.4</v>
      </c>
      <c r="D539" s="1">
        <v>0.05</v>
      </c>
      <c r="E539" s="1">
        <v>0</v>
      </c>
      <c r="F539" s="1">
        <v>0</v>
      </c>
      <c r="G539" s="1">
        <v>0.8</v>
      </c>
      <c r="H539" s="1">
        <v>0.05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100</v>
      </c>
      <c r="O539" s="1">
        <v>120</v>
      </c>
      <c r="P539" s="1">
        <v>-1</v>
      </c>
      <c r="Q539" s="1">
        <v>-1</v>
      </c>
      <c r="R539" s="1">
        <v>130</v>
      </c>
      <c r="S539" s="1">
        <v>-1</v>
      </c>
      <c r="T539" s="1">
        <v>-1</v>
      </c>
      <c r="U539" s="1">
        <v>-1</v>
      </c>
      <c r="V539" s="1">
        <v>0</v>
      </c>
      <c r="W539" s="1">
        <v>85</v>
      </c>
      <c r="X539" s="1">
        <v>85</v>
      </c>
      <c r="Y539" s="1">
        <v>85</v>
      </c>
      <c r="Z539" s="1">
        <v>85</v>
      </c>
      <c r="AA539" s="1">
        <v>50</v>
      </c>
      <c r="AB539" s="1">
        <v>100</v>
      </c>
      <c r="AC539" s="1">
        <v>100</v>
      </c>
      <c r="AD539" s="1">
        <v>100</v>
      </c>
      <c r="AE539" s="1">
        <v>50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20</v>
      </c>
      <c r="AP539" s="1">
        <v>0</v>
      </c>
      <c r="AQ539" s="1">
        <v>0</v>
      </c>
      <c r="AR539" s="1">
        <v>0</v>
      </c>
      <c r="AS539" s="1">
        <v>0</v>
      </c>
      <c r="AT539" s="1">
        <v>2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1</v>
      </c>
      <c r="BB539" s="1">
        <v>0</v>
      </c>
      <c r="BC539" s="1">
        <v>0</v>
      </c>
      <c r="BD539" s="1">
        <v>1</v>
      </c>
      <c r="BE539" s="1">
        <v>255</v>
      </c>
      <c r="BF539" s="1">
        <v>0</v>
      </c>
      <c r="BG539" s="1">
        <v>255</v>
      </c>
      <c r="BH539" s="1">
        <v>0</v>
      </c>
      <c r="BI539" s="1">
        <v>255</v>
      </c>
      <c r="BJ539" s="1">
        <v>255</v>
      </c>
      <c r="BK539" s="1">
        <v>0</v>
      </c>
      <c r="BL539" s="1">
        <v>0</v>
      </c>
      <c r="BM539" s="1" t="b">
        <v>0</v>
      </c>
      <c r="BN539" s="1" t="b">
        <v>0</v>
      </c>
      <c r="BO539" s="1" t="b">
        <v>0</v>
      </c>
      <c r="BP539" s="1" t="b">
        <v>0</v>
      </c>
      <c r="BQ539" s="1" t="b">
        <v>0</v>
      </c>
      <c r="BR539" s="1" t="b">
        <v>0</v>
      </c>
      <c r="BS539" s="1" t="b">
        <v>0</v>
      </c>
      <c r="BT539" s="1" t="b">
        <v>0</v>
      </c>
      <c r="BU539" s="1" t="s">
        <v>3995</v>
      </c>
      <c r="BV539" s="1" t="s">
        <v>3996</v>
      </c>
    </row>
    <row r="540" spans="1:74" ht="15.75" customHeight="1" x14ac:dyDescent="0.2">
      <c r="A540" s="1">
        <v>2803110</v>
      </c>
      <c r="B540" s="17" t="s">
        <v>3997</v>
      </c>
      <c r="C540" s="1">
        <v>0.4</v>
      </c>
      <c r="D540" s="1">
        <v>0.05</v>
      </c>
      <c r="E540" s="1">
        <v>0</v>
      </c>
      <c r="F540" s="1">
        <v>0</v>
      </c>
      <c r="G540" s="1">
        <v>0.6</v>
      </c>
      <c r="H540" s="1">
        <v>0.05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100</v>
      </c>
      <c r="O540" s="1">
        <v>120</v>
      </c>
      <c r="P540" s="1">
        <v>-1</v>
      </c>
      <c r="Q540" s="1">
        <v>-1</v>
      </c>
      <c r="R540" s="1">
        <v>130</v>
      </c>
      <c r="S540" s="1">
        <v>-1</v>
      </c>
      <c r="T540" s="1">
        <v>-1</v>
      </c>
      <c r="U540" s="1">
        <v>-1</v>
      </c>
      <c r="V540" s="1">
        <v>0</v>
      </c>
      <c r="W540" s="1">
        <v>75</v>
      </c>
      <c r="X540" s="1">
        <v>75</v>
      </c>
      <c r="Y540" s="1">
        <v>75</v>
      </c>
      <c r="Z540" s="1">
        <v>75</v>
      </c>
      <c r="AA540" s="1">
        <v>50</v>
      </c>
      <c r="AB540" s="1">
        <v>100</v>
      </c>
      <c r="AC540" s="1">
        <v>100</v>
      </c>
      <c r="AD540" s="1">
        <v>100</v>
      </c>
      <c r="AE540" s="1">
        <v>50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20</v>
      </c>
      <c r="AP540" s="1">
        <v>0</v>
      </c>
      <c r="AQ540" s="1">
        <v>0</v>
      </c>
      <c r="AR540" s="1">
        <v>0</v>
      </c>
      <c r="AS540" s="1">
        <v>0</v>
      </c>
      <c r="AT540" s="1">
        <v>2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1</v>
      </c>
      <c r="BB540" s="1">
        <v>0</v>
      </c>
      <c r="BC540" s="1">
        <v>0</v>
      </c>
      <c r="BD540" s="1">
        <v>1</v>
      </c>
      <c r="BE540" s="1">
        <v>255</v>
      </c>
      <c r="BF540" s="1">
        <v>0</v>
      </c>
      <c r="BG540" s="1">
        <v>255</v>
      </c>
      <c r="BH540" s="1">
        <v>0</v>
      </c>
      <c r="BI540" s="1">
        <v>255</v>
      </c>
      <c r="BJ540" s="1">
        <v>255</v>
      </c>
      <c r="BK540" s="1">
        <v>0</v>
      </c>
      <c r="BL540" s="1">
        <v>0</v>
      </c>
      <c r="BM540" s="1" t="b">
        <v>0</v>
      </c>
      <c r="BN540" s="1" t="b">
        <v>0</v>
      </c>
      <c r="BO540" s="1" t="b">
        <v>0</v>
      </c>
      <c r="BP540" s="1" t="b">
        <v>0</v>
      </c>
      <c r="BQ540" s="1" t="b">
        <v>0</v>
      </c>
      <c r="BR540" s="1" t="b">
        <v>0</v>
      </c>
      <c r="BS540" s="1" t="b">
        <v>0</v>
      </c>
      <c r="BT540" s="1" t="b">
        <v>0</v>
      </c>
      <c r="BU540" s="1" t="s">
        <v>3997</v>
      </c>
      <c r="BV540" s="1" t="s">
        <v>3998</v>
      </c>
    </row>
    <row r="541" spans="1:74" ht="15.75" customHeight="1" x14ac:dyDescent="0.2">
      <c r="A541" s="1">
        <v>2803300</v>
      </c>
      <c r="B541" s="17" t="s">
        <v>3999</v>
      </c>
      <c r="C541" s="1">
        <v>0.4</v>
      </c>
      <c r="D541" s="1">
        <v>0.05</v>
      </c>
      <c r="E541" s="1">
        <v>0</v>
      </c>
      <c r="F541" s="1">
        <v>0</v>
      </c>
      <c r="G541" s="1">
        <v>0.8</v>
      </c>
      <c r="H541" s="1">
        <v>0.05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100</v>
      </c>
      <c r="O541" s="1">
        <v>120</v>
      </c>
      <c r="P541" s="1">
        <v>-1</v>
      </c>
      <c r="Q541" s="1">
        <v>-1</v>
      </c>
      <c r="R541" s="1">
        <v>130</v>
      </c>
      <c r="S541" s="1">
        <v>-1</v>
      </c>
      <c r="T541" s="1">
        <v>-1</v>
      </c>
      <c r="U541" s="1">
        <v>-1</v>
      </c>
      <c r="V541" s="1">
        <v>0</v>
      </c>
      <c r="W541" s="1">
        <v>100</v>
      </c>
      <c r="X541" s="1">
        <v>100</v>
      </c>
      <c r="Y541" s="1">
        <v>100</v>
      </c>
      <c r="Z541" s="1">
        <v>100</v>
      </c>
      <c r="AA541" s="1">
        <v>100</v>
      </c>
      <c r="AB541" s="1">
        <v>300</v>
      </c>
      <c r="AC541" s="1">
        <v>100</v>
      </c>
      <c r="AD541" s="1">
        <v>100</v>
      </c>
      <c r="AE541" s="1">
        <v>50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40</v>
      </c>
      <c r="AP541" s="1">
        <v>0</v>
      </c>
      <c r="AQ541" s="1">
        <v>0</v>
      </c>
      <c r="AR541" s="1">
        <v>0</v>
      </c>
      <c r="AS541" s="1">
        <v>0</v>
      </c>
      <c r="AT541" s="1">
        <v>2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1</v>
      </c>
      <c r="BB541" s="1">
        <v>0</v>
      </c>
      <c r="BC541" s="1">
        <v>0</v>
      </c>
      <c r="BD541" s="1">
        <v>1</v>
      </c>
      <c r="BE541" s="1">
        <v>255</v>
      </c>
      <c r="BF541" s="1">
        <v>0</v>
      </c>
      <c r="BG541" s="1">
        <v>255</v>
      </c>
      <c r="BH541" s="1">
        <v>0</v>
      </c>
      <c r="BI541" s="1">
        <v>255</v>
      </c>
      <c r="BJ541" s="1">
        <v>255</v>
      </c>
      <c r="BK541" s="1">
        <v>0</v>
      </c>
      <c r="BL541" s="1">
        <v>0</v>
      </c>
      <c r="BM541" s="1" t="b">
        <v>0</v>
      </c>
      <c r="BN541" s="1" t="b">
        <v>0</v>
      </c>
      <c r="BO541" s="1" t="b">
        <v>0</v>
      </c>
      <c r="BP541" s="1" t="b">
        <v>0</v>
      </c>
      <c r="BQ541" s="1" t="b">
        <v>0</v>
      </c>
      <c r="BR541" s="1" t="b">
        <v>0</v>
      </c>
      <c r="BS541" s="1" t="b">
        <v>0</v>
      </c>
      <c r="BT541" s="1" t="b">
        <v>0</v>
      </c>
      <c r="BU541" s="1" t="s">
        <v>3999</v>
      </c>
      <c r="BV541" s="1" t="s">
        <v>4000</v>
      </c>
    </row>
    <row r="542" spans="1:74" ht="15.75" customHeight="1" x14ac:dyDescent="0.2">
      <c r="A542" s="1">
        <v>2803310</v>
      </c>
      <c r="B542" s="17" t="s">
        <v>4001</v>
      </c>
      <c r="C542" s="1">
        <v>0.4</v>
      </c>
      <c r="D542" s="1">
        <v>0.05</v>
      </c>
      <c r="E542" s="1">
        <v>0</v>
      </c>
      <c r="F542" s="1">
        <v>0</v>
      </c>
      <c r="G542" s="1">
        <v>0.6</v>
      </c>
      <c r="H542" s="1">
        <v>0.05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100</v>
      </c>
      <c r="O542" s="1">
        <v>120</v>
      </c>
      <c r="P542" s="1">
        <v>-1</v>
      </c>
      <c r="Q542" s="1">
        <v>-1</v>
      </c>
      <c r="R542" s="1">
        <v>130</v>
      </c>
      <c r="S542" s="1">
        <v>-1</v>
      </c>
      <c r="T542" s="1">
        <v>-1</v>
      </c>
      <c r="U542" s="1">
        <v>-1</v>
      </c>
      <c r="V542" s="1">
        <v>0</v>
      </c>
      <c r="W542" s="1">
        <v>90</v>
      </c>
      <c r="X542" s="1">
        <v>90</v>
      </c>
      <c r="Y542" s="1">
        <v>90</v>
      </c>
      <c r="Z542" s="1">
        <v>90</v>
      </c>
      <c r="AA542" s="1">
        <v>100</v>
      </c>
      <c r="AB542" s="1">
        <v>300</v>
      </c>
      <c r="AC542" s="1">
        <v>100</v>
      </c>
      <c r="AD542" s="1">
        <v>100</v>
      </c>
      <c r="AE542" s="1">
        <v>50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40</v>
      </c>
      <c r="AP542" s="1">
        <v>0</v>
      </c>
      <c r="AQ542" s="1">
        <v>0</v>
      </c>
      <c r="AR542" s="1">
        <v>0</v>
      </c>
      <c r="AS542" s="1">
        <v>0</v>
      </c>
      <c r="AT542" s="1">
        <v>2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1</v>
      </c>
      <c r="BB542" s="1">
        <v>0</v>
      </c>
      <c r="BC542" s="1">
        <v>0</v>
      </c>
      <c r="BD542" s="1">
        <v>1</v>
      </c>
      <c r="BE542" s="1">
        <v>255</v>
      </c>
      <c r="BF542" s="1">
        <v>0</v>
      </c>
      <c r="BG542" s="1">
        <v>255</v>
      </c>
      <c r="BH542" s="1">
        <v>0</v>
      </c>
      <c r="BI542" s="1">
        <v>255</v>
      </c>
      <c r="BJ542" s="1">
        <v>255</v>
      </c>
      <c r="BK542" s="1">
        <v>0</v>
      </c>
      <c r="BL542" s="1">
        <v>0</v>
      </c>
      <c r="BM542" s="1" t="b">
        <v>0</v>
      </c>
      <c r="BN542" s="1" t="b">
        <v>0</v>
      </c>
      <c r="BO542" s="1" t="b">
        <v>0</v>
      </c>
      <c r="BP542" s="1" t="b">
        <v>0</v>
      </c>
      <c r="BQ542" s="1" t="b">
        <v>0</v>
      </c>
      <c r="BR542" s="1" t="b">
        <v>0</v>
      </c>
      <c r="BS542" s="1" t="b">
        <v>0</v>
      </c>
      <c r="BT542" s="1" t="b">
        <v>0</v>
      </c>
      <c r="BU542" s="1" t="s">
        <v>4001</v>
      </c>
      <c r="BV542" s="1" t="s">
        <v>4002</v>
      </c>
    </row>
    <row r="543" spans="1:74" ht="15.75" customHeight="1" x14ac:dyDescent="0.2">
      <c r="A543" s="1">
        <v>2804100</v>
      </c>
      <c r="B543" s="17" t="s">
        <v>4003</v>
      </c>
      <c r="C543" s="1">
        <v>0.4</v>
      </c>
      <c r="D543" s="1">
        <v>0.25</v>
      </c>
      <c r="E543" s="1">
        <v>0</v>
      </c>
      <c r="F543" s="1">
        <v>0</v>
      </c>
      <c r="G543" s="1">
        <v>0.9</v>
      </c>
      <c r="H543" s="1">
        <v>0.08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100</v>
      </c>
      <c r="O543" s="1">
        <v>110</v>
      </c>
      <c r="P543" s="1">
        <v>-1</v>
      </c>
      <c r="Q543" s="1">
        <v>-1</v>
      </c>
      <c r="R543" s="1">
        <v>130</v>
      </c>
      <c r="S543" s="1">
        <v>-1</v>
      </c>
      <c r="T543" s="1">
        <v>-1</v>
      </c>
      <c r="U543" s="1">
        <v>-1</v>
      </c>
      <c r="V543" s="1">
        <v>0</v>
      </c>
      <c r="W543" s="1">
        <v>130</v>
      </c>
      <c r="X543" s="1">
        <v>130</v>
      </c>
      <c r="Y543" s="1">
        <v>130</v>
      </c>
      <c r="Z543" s="1">
        <v>130</v>
      </c>
      <c r="AA543" s="1">
        <v>100</v>
      </c>
      <c r="AB543" s="1">
        <v>100</v>
      </c>
      <c r="AC543" s="1">
        <v>100</v>
      </c>
      <c r="AD543" s="1">
        <v>100</v>
      </c>
      <c r="AE543" s="1">
        <v>100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20</v>
      </c>
      <c r="AP543" s="1">
        <v>0</v>
      </c>
      <c r="AQ543" s="1">
        <v>0</v>
      </c>
      <c r="AR543" s="1">
        <v>0</v>
      </c>
      <c r="AS543" s="1">
        <v>0</v>
      </c>
      <c r="AT543" s="1">
        <v>2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2</v>
      </c>
      <c r="BB543" s="1">
        <v>0</v>
      </c>
      <c r="BC543" s="1">
        <v>0</v>
      </c>
      <c r="BD543" s="1">
        <v>1</v>
      </c>
      <c r="BE543" s="1">
        <v>255</v>
      </c>
      <c r="BF543" s="1">
        <v>0</v>
      </c>
      <c r="BG543" s="1">
        <v>255</v>
      </c>
      <c r="BH543" s="1">
        <v>0</v>
      </c>
      <c r="BI543" s="1">
        <v>255</v>
      </c>
      <c r="BJ543" s="1">
        <v>255</v>
      </c>
      <c r="BK543" s="1">
        <v>0</v>
      </c>
      <c r="BL543" s="1">
        <v>0</v>
      </c>
      <c r="BM543" s="1" t="b">
        <v>0</v>
      </c>
      <c r="BN543" s="1" t="b">
        <v>0</v>
      </c>
      <c r="BO543" s="1" t="b">
        <v>0</v>
      </c>
      <c r="BP543" s="1" t="b">
        <v>0</v>
      </c>
      <c r="BQ543" s="1" t="b">
        <v>0</v>
      </c>
      <c r="BR543" s="1" t="b">
        <v>0</v>
      </c>
      <c r="BS543" s="1" t="b">
        <v>0</v>
      </c>
      <c r="BT543" s="1" t="b">
        <v>0</v>
      </c>
      <c r="BU543" s="1" t="s">
        <v>4003</v>
      </c>
      <c r="BV543" s="1" t="s">
        <v>4004</v>
      </c>
    </row>
    <row r="544" spans="1:74" ht="15.75" customHeight="1" x14ac:dyDescent="0.2">
      <c r="A544" s="1">
        <v>2804110</v>
      </c>
      <c r="B544" s="17" t="s">
        <v>4005</v>
      </c>
      <c r="C544" s="1">
        <v>0.4</v>
      </c>
      <c r="D544" s="1">
        <v>0.25</v>
      </c>
      <c r="E544" s="1">
        <v>0</v>
      </c>
      <c r="F544" s="1">
        <v>0</v>
      </c>
      <c r="G544" s="1">
        <v>0.9</v>
      </c>
      <c r="H544" s="1">
        <v>0.08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100</v>
      </c>
      <c r="O544" s="1">
        <v>110</v>
      </c>
      <c r="P544" s="1">
        <v>-1</v>
      </c>
      <c r="Q544" s="1">
        <v>-1</v>
      </c>
      <c r="R544" s="1">
        <v>130</v>
      </c>
      <c r="S544" s="1">
        <v>-1</v>
      </c>
      <c r="T544" s="1">
        <v>-1</v>
      </c>
      <c r="U544" s="1">
        <v>-1</v>
      </c>
      <c r="V544" s="1">
        <v>0</v>
      </c>
      <c r="W544" s="1">
        <v>130</v>
      </c>
      <c r="X544" s="1">
        <v>130</v>
      </c>
      <c r="Y544" s="1">
        <v>130</v>
      </c>
      <c r="Z544" s="1">
        <v>130</v>
      </c>
      <c r="AA544" s="1">
        <v>100</v>
      </c>
      <c r="AB544" s="1">
        <v>100</v>
      </c>
      <c r="AC544" s="1">
        <v>100</v>
      </c>
      <c r="AD544" s="1">
        <v>100</v>
      </c>
      <c r="AE544" s="1">
        <v>100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20</v>
      </c>
      <c r="AP544" s="1">
        <v>0</v>
      </c>
      <c r="AQ544" s="1">
        <v>0</v>
      </c>
      <c r="AR544" s="1">
        <v>0</v>
      </c>
      <c r="AS544" s="1">
        <v>0</v>
      </c>
      <c r="AT544" s="1">
        <v>2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2</v>
      </c>
      <c r="BB544" s="1">
        <v>0</v>
      </c>
      <c r="BC544" s="1">
        <v>0</v>
      </c>
      <c r="BD544" s="1">
        <v>1</v>
      </c>
      <c r="BE544" s="1">
        <v>255</v>
      </c>
      <c r="BF544" s="1">
        <v>0</v>
      </c>
      <c r="BG544" s="1">
        <v>255</v>
      </c>
      <c r="BH544" s="1">
        <v>0</v>
      </c>
      <c r="BI544" s="1">
        <v>255</v>
      </c>
      <c r="BJ544" s="1">
        <v>255</v>
      </c>
      <c r="BK544" s="1">
        <v>0</v>
      </c>
      <c r="BL544" s="1">
        <v>0</v>
      </c>
      <c r="BM544" s="1" t="b">
        <v>0</v>
      </c>
      <c r="BN544" s="1" t="b">
        <v>0</v>
      </c>
      <c r="BO544" s="1" t="b">
        <v>0</v>
      </c>
      <c r="BP544" s="1" t="b">
        <v>0</v>
      </c>
      <c r="BQ544" s="1" t="b">
        <v>0</v>
      </c>
      <c r="BR544" s="1" t="b">
        <v>0</v>
      </c>
      <c r="BS544" s="1" t="b">
        <v>0</v>
      </c>
      <c r="BT544" s="1" t="b">
        <v>0</v>
      </c>
      <c r="BU544" s="1" t="s">
        <v>4005</v>
      </c>
      <c r="BV544" s="1" t="s">
        <v>4006</v>
      </c>
    </row>
    <row r="545" spans="1:74" ht="15.75" customHeight="1" x14ac:dyDescent="0.2">
      <c r="A545" s="1">
        <v>2804300</v>
      </c>
      <c r="B545" s="17" t="s">
        <v>4007</v>
      </c>
      <c r="C545" s="1">
        <v>0.4</v>
      </c>
      <c r="D545" s="1">
        <v>0.25</v>
      </c>
      <c r="E545" s="1">
        <v>0</v>
      </c>
      <c r="F545" s="1">
        <v>0</v>
      </c>
      <c r="G545" s="1">
        <v>0.9</v>
      </c>
      <c r="H545" s="1">
        <v>0.08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100</v>
      </c>
      <c r="O545" s="1">
        <v>110</v>
      </c>
      <c r="P545" s="1">
        <v>-1</v>
      </c>
      <c r="Q545" s="1">
        <v>-1</v>
      </c>
      <c r="R545" s="1">
        <v>130</v>
      </c>
      <c r="S545" s="1">
        <v>-1</v>
      </c>
      <c r="T545" s="1">
        <v>-1</v>
      </c>
      <c r="U545" s="1">
        <v>-1</v>
      </c>
      <c r="V545" s="1">
        <v>0</v>
      </c>
      <c r="W545" s="1">
        <v>155</v>
      </c>
      <c r="X545" s="1">
        <v>155</v>
      </c>
      <c r="Y545" s="1">
        <v>155</v>
      </c>
      <c r="Z545" s="1">
        <v>155</v>
      </c>
      <c r="AA545" s="1">
        <v>200</v>
      </c>
      <c r="AB545" s="1">
        <v>300</v>
      </c>
      <c r="AC545" s="1">
        <v>100</v>
      </c>
      <c r="AD545" s="1">
        <v>100</v>
      </c>
      <c r="AE545" s="1">
        <v>150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40</v>
      </c>
      <c r="AP545" s="1">
        <v>0</v>
      </c>
      <c r="AQ545" s="1">
        <v>0</v>
      </c>
      <c r="AR545" s="1">
        <v>0</v>
      </c>
      <c r="AS545" s="1">
        <v>0</v>
      </c>
      <c r="AT545" s="1">
        <v>2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2</v>
      </c>
      <c r="BB545" s="1">
        <v>0</v>
      </c>
      <c r="BC545" s="1">
        <v>0</v>
      </c>
      <c r="BD545" s="1">
        <v>1</v>
      </c>
      <c r="BE545" s="1">
        <v>255</v>
      </c>
      <c r="BF545" s="1">
        <v>0</v>
      </c>
      <c r="BG545" s="1">
        <v>255</v>
      </c>
      <c r="BH545" s="1">
        <v>0</v>
      </c>
      <c r="BI545" s="1">
        <v>255</v>
      </c>
      <c r="BJ545" s="1">
        <v>255</v>
      </c>
      <c r="BK545" s="1">
        <v>0</v>
      </c>
      <c r="BL545" s="1">
        <v>0</v>
      </c>
      <c r="BM545" s="1" t="b">
        <v>0</v>
      </c>
      <c r="BN545" s="1" t="b">
        <v>0</v>
      </c>
      <c r="BO545" s="1" t="b">
        <v>0</v>
      </c>
      <c r="BP545" s="1" t="b">
        <v>0</v>
      </c>
      <c r="BQ545" s="1" t="b">
        <v>0</v>
      </c>
      <c r="BR545" s="1" t="b">
        <v>0</v>
      </c>
      <c r="BS545" s="1" t="b">
        <v>0</v>
      </c>
      <c r="BT545" s="1" t="b">
        <v>0</v>
      </c>
      <c r="BU545" s="1" t="s">
        <v>4007</v>
      </c>
      <c r="BV545" s="1" t="s">
        <v>4008</v>
      </c>
    </row>
    <row r="546" spans="1:74" ht="15.75" customHeight="1" x14ac:dyDescent="0.2">
      <c r="A546" s="1">
        <v>2804310</v>
      </c>
      <c r="B546" s="17" t="s">
        <v>4009</v>
      </c>
      <c r="C546" s="1">
        <v>0.4</v>
      </c>
      <c r="D546" s="1">
        <v>0.25</v>
      </c>
      <c r="E546" s="1">
        <v>0</v>
      </c>
      <c r="F546" s="1">
        <v>0</v>
      </c>
      <c r="G546" s="1">
        <v>0.9</v>
      </c>
      <c r="H546" s="1">
        <v>0.08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100</v>
      </c>
      <c r="O546" s="1">
        <v>110</v>
      </c>
      <c r="P546" s="1">
        <v>-1</v>
      </c>
      <c r="Q546" s="1">
        <v>-1</v>
      </c>
      <c r="R546" s="1">
        <v>130</v>
      </c>
      <c r="S546" s="1">
        <v>-1</v>
      </c>
      <c r="T546" s="1">
        <v>-1</v>
      </c>
      <c r="U546" s="1">
        <v>-1</v>
      </c>
      <c r="V546" s="1">
        <v>0</v>
      </c>
      <c r="W546" s="1">
        <v>155</v>
      </c>
      <c r="X546" s="1">
        <v>155</v>
      </c>
      <c r="Y546" s="1">
        <v>155</v>
      </c>
      <c r="Z546" s="1">
        <v>155</v>
      </c>
      <c r="AA546" s="1">
        <v>200</v>
      </c>
      <c r="AB546" s="1">
        <v>300</v>
      </c>
      <c r="AC546" s="1">
        <v>100</v>
      </c>
      <c r="AD546" s="1">
        <v>100</v>
      </c>
      <c r="AE546" s="1">
        <v>150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40</v>
      </c>
      <c r="AP546" s="1">
        <v>0</v>
      </c>
      <c r="AQ546" s="1">
        <v>0</v>
      </c>
      <c r="AR546" s="1">
        <v>0</v>
      </c>
      <c r="AS546" s="1">
        <v>0</v>
      </c>
      <c r="AT546" s="1">
        <v>2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2</v>
      </c>
      <c r="BB546" s="1">
        <v>0</v>
      </c>
      <c r="BC546" s="1">
        <v>0</v>
      </c>
      <c r="BD546" s="1">
        <v>1</v>
      </c>
      <c r="BE546" s="1">
        <v>255</v>
      </c>
      <c r="BF546" s="1">
        <v>0</v>
      </c>
      <c r="BG546" s="1">
        <v>255</v>
      </c>
      <c r="BH546" s="1">
        <v>0</v>
      </c>
      <c r="BI546" s="1">
        <v>255</v>
      </c>
      <c r="BJ546" s="1">
        <v>255</v>
      </c>
      <c r="BK546" s="1">
        <v>0</v>
      </c>
      <c r="BL546" s="1">
        <v>0</v>
      </c>
      <c r="BM546" s="1" t="b">
        <v>0</v>
      </c>
      <c r="BN546" s="1" t="b">
        <v>0</v>
      </c>
      <c r="BO546" s="1" t="b">
        <v>0</v>
      </c>
      <c r="BP546" s="1" t="b">
        <v>0</v>
      </c>
      <c r="BQ546" s="1" t="b">
        <v>0</v>
      </c>
      <c r="BR546" s="1" t="b">
        <v>0</v>
      </c>
      <c r="BS546" s="1" t="b">
        <v>0</v>
      </c>
      <c r="BT546" s="1" t="b">
        <v>0</v>
      </c>
      <c r="BU546" s="1" t="s">
        <v>4009</v>
      </c>
      <c r="BV546" s="1" t="s">
        <v>4010</v>
      </c>
    </row>
    <row r="547" spans="1:74" ht="15.75" customHeight="1" x14ac:dyDescent="0.2">
      <c r="A547" s="1">
        <v>2805100</v>
      </c>
      <c r="B547" s="17" t="s">
        <v>4011</v>
      </c>
      <c r="C547" s="1">
        <v>0.4</v>
      </c>
      <c r="D547" s="1">
        <v>0.05</v>
      </c>
      <c r="E547" s="1">
        <v>0</v>
      </c>
      <c r="F547" s="1">
        <v>0</v>
      </c>
      <c r="G547" s="1">
        <v>0.6</v>
      </c>
      <c r="H547" s="1">
        <v>0.05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100</v>
      </c>
      <c r="O547" s="1">
        <v>110</v>
      </c>
      <c r="P547" s="1">
        <v>-1</v>
      </c>
      <c r="Q547" s="1">
        <v>-1</v>
      </c>
      <c r="R547" s="1">
        <v>130</v>
      </c>
      <c r="S547" s="1">
        <v>130</v>
      </c>
      <c r="T547" s="1">
        <v>-1</v>
      </c>
      <c r="U547" s="1">
        <v>-1</v>
      </c>
      <c r="V547" s="1">
        <v>0</v>
      </c>
      <c r="W547" s="1">
        <v>90</v>
      </c>
      <c r="X547" s="1">
        <v>90</v>
      </c>
      <c r="Y547" s="1">
        <v>90</v>
      </c>
      <c r="Z547" s="1">
        <v>90</v>
      </c>
      <c r="AA547" s="1">
        <v>200</v>
      </c>
      <c r="AB547" s="1">
        <v>270</v>
      </c>
      <c r="AC547" s="1">
        <v>100</v>
      </c>
      <c r="AD547" s="1">
        <v>100</v>
      </c>
      <c r="AE547" s="1">
        <v>50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20</v>
      </c>
      <c r="AP547" s="1">
        <v>0</v>
      </c>
      <c r="AQ547" s="1">
        <v>0</v>
      </c>
      <c r="AR547" s="1">
        <v>0</v>
      </c>
      <c r="AS547" s="1">
        <v>0</v>
      </c>
      <c r="AT547" s="1">
        <v>2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1</v>
      </c>
      <c r="BB547" s="1">
        <v>0</v>
      </c>
      <c r="BC547" s="1">
        <v>0</v>
      </c>
      <c r="BD547" s="1">
        <v>1</v>
      </c>
      <c r="BE547" s="1">
        <v>255</v>
      </c>
      <c r="BF547" s="1">
        <v>0</v>
      </c>
      <c r="BG547" s="1">
        <v>255</v>
      </c>
      <c r="BH547" s="1">
        <v>0</v>
      </c>
      <c r="BI547" s="1">
        <v>255</v>
      </c>
      <c r="BJ547" s="1">
        <v>255</v>
      </c>
      <c r="BK547" s="1">
        <v>0</v>
      </c>
      <c r="BL547" s="1">
        <v>0</v>
      </c>
      <c r="BM547" s="1" t="b">
        <v>0</v>
      </c>
      <c r="BN547" s="1" t="b">
        <v>0</v>
      </c>
      <c r="BO547" s="1" t="b">
        <v>0</v>
      </c>
      <c r="BP547" s="1" t="b">
        <v>0</v>
      </c>
      <c r="BQ547" s="1" t="b">
        <v>0</v>
      </c>
      <c r="BR547" s="1" t="b">
        <v>0</v>
      </c>
      <c r="BS547" s="1" t="b">
        <v>0</v>
      </c>
      <c r="BT547" s="1" t="b">
        <v>0</v>
      </c>
      <c r="BU547" s="1" t="s">
        <v>4011</v>
      </c>
      <c r="BV547" s="1" t="s">
        <v>4012</v>
      </c>
    </row>
    <row r="548" spans="1:74" ht="15.75" customHeight="1" x14ac:dyDescent="0.2">
      <c r="A548" s="1">
        <v>2805110</v>
      </c>
      <c r="B548" s="17" t="s">
        <v>4013</v>
      </c>
      <c r="C548" s="1">
        <v>0.4</v>
      </c>
      <c r="D548" s="1">
        <v>0.05</v>
      </c>
      <c r="E548" s="1">
        <v>0</v>
      </c>
      <c r="F548" s="1">
        <v>0</v>
      </c>
      <c r="G548" s="1">
        <v>0.65</v>
      </c>
      <c r="H548" s="1">
        <v>0.05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100</v>
      </c>
      <c r="O548" s="1">
        <v>110</v>
      </c>
      <c r="P548" s="1">
        <v>-1</v>
      </c>
      <c r="Q548" s="1">
        <v>-1</v>
      </c>
      <c r="R548" s="1">
        <v>130</v>
      </c>
      <c r="S548" s="1">
        <v>130</v>
      </c>
      <c r="T548" s="1">
        <v>-1</v>
      </c>
      <c r="U548" s="1">
        <v>-1</v>
      </c>
      <c r="V548" s="1">
        <v>0</v>
      </c>
      <c r="W548" s="1">
        <v>80</v>
      </c>
      <c r="X548" s="1">
        <v>80</v>
      </c>
      <c r="Y548" s="1">
        <v>80</v>
      </c>
      <c r="Z548" s="1">
        <v>80</v>
      </c>
      <c r="AA548" s="1">
        <v>200</v>
      </c>
      <c r="AB548" s="1">
        <v>270</v>
      </c>
      <c r="AC548" s="1">
        <v>100</v>
      </c>
      <c r="AD548" s="1">
        <v>100</v>
      </c>
      <c r="AE548" s="1">
        <v>50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20</v>
      </c>
      <c r="AP548" s="1">
        <v>0</v>
      </c>
      <c r="AQ548" s="1">
        <v>0</v>
      </c>
      <c r="AR548" s="1">
        <v>0</v>
      </c>
      <c r="AS548" s="1">
        <v>0</v>
      </c>
      <c r="AT548" s="1">
        <v>2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1</v>
      </c>
      <c r="BB548" s="1">
        <v>0</v>
      </c>
      <c r="BC548" s="1">
        <v>0</v>
      </c>
      <c r="BD548" s="1">
        <v>1</v>
      </c>
      <c r="BE548" s="1">
        <v>255</v>
      </c>
      <c r="BF548" s="1">
        <v>0</v>
      </c>
      <c r="BG548" s="1">
        <v>255</v>
      </c>
      <c r="BH548" s="1">
        <v>0</v>
      </c>
      <c r="BI548" s="1">
        <v>255</v>
      </c>
      <c r="BJ548" s="1">
        <v>255</v>
      </c>
      <c r="BK548" s="1">
        <v>0</v>
      </c>
      <c r="BL548" s="1">
        <v>0</v>
      </c>
      <c r="BM548" s="1" t="b">
        <v>0</v>
      </c>
      <c r="BN548" s="1" t="b">
        <v>0</v>
      </c>
      <c r="BO548" s="1" t="b">
        <v>0</v>
      </c>
      <c r="BP548" s="1" t="b">
        <v>0</v>
      </c>
      <c r="BQ548" s="1" t="b">
        <v>0</v>
      </c>
      <c r="BR548" s="1" t="b">
        <v>0</v>
      </c>
      <c r="BS548" s="1" t="b">
        <v>0</v>
      </c>
      <c r="BT548" s="1" t="b">
        <v>0</v>
      </c>
      <c r="BU548" s="1" t="s">
        <v>4013</v>
      </c>
      <c r="BV548" s="1" t="s">
        <v>4014</v>
      </c>
    </row>
    <row r="549" spans="1:74" ht="15.75" customHeight="1" x14ac:dyDescent="0.2">
      <c r="A549" s="1">
        <v>2805300</v>
      </c>
      <c r="B549" s="17" t="s">
        <v>4015</v>
      </c>
      <c r="C549" s="1">
        <v>0.4</v>
      </c>
      <c r="D549" s="1">
        <v>0.05</v>
      </c>
      <c r="E549" s="1">
        <v>0</v>
      </c>
      <c r="F549" s="1">
        <v>0</v>
      </c>
      <c r="G549" s="1">
        <v>0.65</v>
      </c>
      <c r="H549" s="1">
        <v>0.05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100</v>
      </c>
      <c r="O549" s="1">
        <v>110</v>
      </c>
      <c r="P549" s="1">
        <v>-1</v>
      </c>
      <c r="Q549" s="1">
        <v>-1</v>
      </c>
      <c r="R549" s="1">
        <v>130</v>
      </c>
      <c r="S549" s="1">
        <v>130</v>
      </c>
      <c r="T549" s="1">
        <v>-1</v>
      </c>
      <c r="U549" s="1">
        <v>-1</v>
      </c>
      <c r="V549" s="1">
        <v>0</v>
      </c>
      <c r="W549" s="1">
        <v>90</v>
      </c>
      <c r="X549" s="1">
        <v>90</v>
      </c>
      <c r="Y549" s="1">
        <v>90</v>
      </c>
      <c r="Z549" s="1">
        <v>90</v>
      </c>
      <c r="AA549" s="1">
        <v>250</v>
      </c>
      <c r="AB549" s="1">
        <v>310</v>
      </c>
      <c r="AC549" s="1">
        <v>100</v>
      </c>
      <c r="AD549" s="1">
        <v>100</v>
      </c>
      <c r="AE549" s="1">
        <v>50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40</v>
      </c>
      <c r="AP549" s="1">
        <v>0</v>
      </c>
      <c r="AQ549" s="1">
        <v>0</v>
      </c>
      <c r="AR549" s="1">
        <v>0</v>
      </c>
      <c r="AS549" s="1">
        <v>0</v>
      </c>
      <c r="AT549" s="1">
        <v>2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1</v>
      </c>
      <c r="BB549" s="1">
        <v>0</v>
      </c>
      <c r="BC549" s="1">
        <v>0</v>
      </c>
      <c r="BD549" s="1">
        <v>1</v>
      </c>
      <c r="BE549" s="1">
        <v>255</v>
      </c>
      <c r="BF549" s="1">
        <v>0</v>
      </c>
      <c r="BG549" s="1">
        <v>255</v>
      </c>
      <c r="BH549" s="1">
        <v>0</v>
      </c>
      <c r="BI549" s="1">
        <v>255</v>
      </c>
      <c r="BJ549" s="1">
        <v>255</v>
      </c>
      <c r="BK549" s="1">
        <v>0</v>
      </c>
      <c r="BL549" s="1">
        <v>0</v>
      </c>
      <c r="BM549" s="1" t="b">
        <v>0</v>
      </c>
      <c r="BN549" s="1" t="b">
        <v>0</v>
      </c>
      <c r="BO549" s="1" t="b">
        <v>0</v>
      </c>
      <c r="BP549" s="1" t="b">
        <v>0</v>
      </c>
      <c r="BQ549" s="1" t="b">
        <v>0</v>
      </c>
      <c r="BR549" s="1" t="b">
        <v>0</v>
      </c>
      <c r="BS549" s="1" t="b">
        <v>0</v>
      </c>
      <c r="BT549" s="1" t="b">
        <v>0</v>
      </c>
      <c r="BU549" s="1" t="s">
        <v>4015</v>
      </c>
      <c r="BV549" s="1" t="s">
        <v>4016</v>
      </c>
    </row>
    <row r="550" spans="1:74" ht="15.75" customHeight="1" x14ac:dyDescent="0.2">
      <c r="A550" s="1">
        <v>2805310</v>
      </c>
      <c r="B550" s="17" t="s">
        <v>4017</v>
      </c>
      <c r="C550" s="1">
        <v>0.4</v>
      </c>
      <c r="D550" s="1">
        <v>0.05</v>
      </c>
      <c r="E550" s="1">
        <v>0</v>
      </c>
      <c r="F550" s="1">
        <v>0</v>
      </c>
      <c r="G550" s="1">
        <v>0.6</v>
      </c>
      <c r="H550" s="1">
        <v>0.05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100</v>
      </c>
      <c r="O550" s="1">
        <v>110</v>
      </c>
      <c r="P550" s="1">
        <v>-1</v>
      </c>
      <c r="Q550" s="1">
        <v>-1</v>
      </c>
      <c r="R550" s="1">
        <v>130</v>
      </c>
      <c r="S550" s="1">
        <v>130</v>
      </c>
      <c r="T550" s="1">
        <v>-1</v>
      </c>
      <c r="U550" s="1">
        <v>-1</v>
      </c>
      <c r="V550" s="1">
        <v>0</v>
      </c>
      <c r="W550" s="1">
        <v>90</v>
      </c>
      <c r="X550" s="1">
        <v>90</v>
      </c>
      <c r="Y550" s="1">
        <v>90</v>
      </c>
      <c r="Z550" s="1">
        <v>90</v>
      </c>
      <c r="AA550" s="1">
        <v>250</v>
      </c>
      <c r="AB550" s="1">
        <v>310</v>
      </c>
      <c r="AC550" s="1">
        <v>100</v>
      </c>
      <c r="AD550" s="1">
        <v>100</v>
      </c>
      <c r="AE550" s="1">
        <v>50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40</v>
      </c>
      <c r="AP550" s="1">
        <v>0</v>
      </c>
      <c r="AQ550" s="1">
        <v>0</v>
      </c>
      <c r="AR550" s="1">
        <v>0</v>
      </c>
      <c r="AS550" s="1">
        <v>0</v>
      </c>
      <c r="AT550" s="1">
        <v>2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1</v>
      </c>
      <c r="BB550" s="1">
        <v>0</v>
      </c>
      <c r="BC550" s="1">
        <v>0</v>
      </c>
      <c r="BD550" s="1">
        <v>1</v>
      </c>
      <c r="BE550" s="1">
        <v>255</v>
      </c>
      <c r="BF550" s="1">
        <v>0</v>
      </c>
      <c r="BG550" s="1">
        <v>255</v>
      </c>
      <c r="BH550" s="1">
        <v>0</v>
      </c>
      <c r="BI550" s="1">
        <v>255</v>
      </c>
      <c r="BJ550" s="1">
        <v>255</v>
      </c>
      <c r="BK550" s="1">
        <v>0</v>
      </c>
      <c r="BL550" s="1">
        <v>0</v>
      </c>
      <c r="BM550" s="1" t="b">
        <v>0</v>
      </c>
      <c r="BN550" s="1" t="b">
        <v>0</v>
      </c>
      <c r="BO550" s="1" t="b">
        <v>0</v>
      </c>
      <c r="BP550" s="1" t="b">
        <v>0</v>
      </c>
      <c r="BQ550" s="1" t="b">
        <v>0</v>
      </c>
      <c r="BR550" s="1" t="b">
        <v>0</v>
      </c>
      <c r="BS550" s="1" t="b">
        <v>0</v>
      </c>
      <c r="BT550" s="1" t="b">
        <v>0</v>
      </c>
      <c r="BU550" s="1" t="s">
        <v>4017</v>
      </c>
      <c r="BV550" s="1" t="s">
        <v>4018</v>
      </c>
    </row>
    <row r="551" spans="1:74" ht="15.75" customHeight="1" x14ac:dyDescent="0.2">
      <c r="A551" s="1">
        <v>2805311</v>
      </c>
      <c r="B551" s="17" t="s">
        <v>4019</v>
      </c>
      <c r="C551" s="1">
        <v>0.4</v>
      </c>
      <c r="D551" s="1">
        <v>0.05</v>
      </c>
      <c r="E551" s="1">
        <v>0</v>
      </c>
      <c r="F551" s="1">
        <v>0</v>
      </c>
      <c r="G551" s="1">
        <v>1</v>
      </c>
      <c r="H551" s="1">
        <v>0.05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100</v>
      </c>
      <c r="O551" s="1">
        <v>110</v>
      </c>
      <c r="P551" s="1">
        <v>-1</v>
      </c>
      <c r="Q551" s="1">
        <v>-1</v>
      </c>
      <c r="R551" s="1">
        <v>130</v>
      </c>
      <c r="S551" s="1">
        <v>130</v>
      </c>
      <c r="T551" s="1">
        <v>-1</v>
      </c>
      <c r="U551" s="1">
        <v>-1</v>
      </c>
      <c r="V551" s="1">
        <v>0</v>
      </c>
      <c r="W551" s="1">
        <v>100</v>
      </c>
      <c r="X551" s="1">
        <v>100</v>
      </c>
      <c r="Y551" s="1">
        <v>100</v>
      </c>
      <c r="Z551" s="1">
        <v>100</v>
      </c>
      <c r="AA551" s="1">
        <v>250</v>
      </c>
      <c r="AB551" s="1">
        <v>310</v>
      </c>
      <c r="AC551" s="1">
        <v>100</v>
      </c>
      <c r="AD551" s="1">
        <v>100</v>
      </c>
      <c r="AE551" s="1">
        <v>50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40</v>
      </c>
      <c r="AP551" s="1">
        <v>0</v>
      </c>
      <c r="AQ551" s="1">
        <v>0</v>
      </c>
      <c r="AR551" s="1">
        <v>0</v>
      </c>
      <c r="AS551" s="1">
        <v>0</v>
      </c>
      <c r="AT551" s="1">
        <v>2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2</v>
      </c>
      <c r="BB551" s="1">
        <v>0</v>
      </c>
      <c r="BC551" s="1">
        <v>0</v>
      </c>
      <c r="BD551" s="1">
        <v>3</v>
      </c>
      <c r="BE551" s="1">
        <v>255</v>
      </c>
      <c r="BF551" s="1">
        <v>2</v>
      </c>
      <c r="BG551" s="1">
        <v>255</v>
      </c>
      <c r="BH551" s="1">
        <v>0</v>
      </c>
      <c r="BI551" s="1">
        <v>255</v>
      </c>
      <c r="BJ551" s="1">
        <v>255</v>
      </c>
      <c r="BK551" s="1">
        <v>0</v>
      </c>
      <c r="BL551" s="1">
        <v>0</v>
      </c>
      <c r="BM551" s="1" t="b">
        <v>0</v>
      </c>
      <c r="BN551" s="1" t="b">
        <v>0</v>
      </c>
      <c r="BO551" s="1" t="b">
        <v>0</v>
      </c>
      <c r="BP551" s="1" t="b">
        <v>0</v>
      </c>
      <c r="BQ551" s="1" t="b">
        <v>0</v>
      </c>
      <c r="BR551" s="1" t="b">
        <v>0</v>
      </c>
      <c r="BS551" s="1" t="b">
        <v>0</v>
      </c>
      <c r="BT551" s="1" t="b">
        <v>0</v>
      </c>
      <c r="BU551" s="1" t="s">
        <v>4019</v>
      </c>
      <c r="BV551" s="1" t="s">
        <v>4020</v>
      </c>
    </row>
    <row r="552" spans="1:74" ht="15.75" customHeight="1" x14ac:dyDescent="0.2">
      <c r="A552" s="1">
        <v>2805400</v>
      </c>
      <c r="B552" s="17" t="s">
        <v>4021</v>
      </c>
      <c r="C552" s="1">
        <v>0.4</v>
      </c>
      <c r="D552" s="1">
        <v>0.05</v>
      </c>
      <c r="E552" s="1">
        <v>0</v>
      </c>
      <c r="F552" s="1">
        <v>0</v>
      </c>
      <c r="G552" s="1">
        <v>0.6</v>
      </c>
      <c r="H552" s="1">
        <v>0.05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100</v>
      </c>
      <c r="O552" s="1">
        <v>110</v>
      </c>
      <c r="P552" s="1">
        <v>-1</v>
      </c>
      <c r="Q552" s="1">
        <v>-1</v>
      </c>
      <c r="R552" s="1">
        <v>130</v>
      </c>
      <c r="S552" s="1">
        <v>130</v>
      </c>
      <c r="T552" s="1">
        <v>-1</v>
      </c>
      <c r="U552" s="1">
        <v>-1</v>
      </c>
      <c r="V552" s="1">
        <v>0</v>
      </c>
      <c r="W552" s="1">
        <v>90</v>
      </c>
      <c r="X552" s="1">
        <v>90</v>
      </c>
      <c r="Y552" s="1">
        <v>90</v>
      </c>
      <c r="Z552" s="1">
        <v>90</v>
      </c>
      <c r="AA552" s="1">
        <v>200</v>
      </c>
      <c r="AB552" s="1">
        <v>270</v>
      </c>
      <c r="AC552" s="1">
        <v>100</v>
      </c>
      <c r="AD552" s="1">
        <v>100</v>
      </c>
      <c r="AE552" s="1">
        <v>50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20</v>
      </c>
      <c r="AP552" s="1">
        <v>0</v>
      </c>
      <c r="AQ552" s="1">
        <v>0</v>
      </c>
      <c r="AR552" s="1">
        <v>0</v>
      </c>
      <c r="AS552" s="1">
        <v>0</v>
      </c>
      <c r="AT552" s="1">
        <v>2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1</v>
      </c>
      <c r="BB552" s="1">
        <v>0</v>
      </c>
      <c r="BC552" s="1">
        <v>0</v>
      </c>
      <c r="BD552" s="1">
        <v>1</v>
      </c>
      <c r="BE552" s="1">
        <v>255</v>
      </c>
      <c r="BF552" s="1">
        <v>0</v>
      </c>
      <c r="BG552" s="1">
        <v>255</v>
      </c>
      <c r="BH552" s="1">
        <v>0</v>
      </c>
      <c r="BI552" s="1">
        <v>255</v>
      </c>
      <c r="BJ552" s="1">
        <v>255</v>
      </c>
      <c r="BK552" s="1">
        <v>0</v>
      </c>
      <c r="BL552" s="1">
        <v>0</v>
      </c>
      <c r="BM552" s="1" t="b">
        <v>0</v>
      </c>
      <c r="BN552" s="1" t="b">
        <v>0</v>
      </c>
      <c r="BO552" s="1" t="b">
        <v>0</v>
      </c>
      <c r="BP552" s="1" t="b">
        <v>0</v>
      </c>
      <c r="BQ552" s="1" t="b">
        <v>0</v>
      </c>
      <c r="BR552" s="1" t="b">
        <v>0</v>
      </c>
      <c r="BS552" s="1" t="b">
        <v>0</v>
      </c>
      <c r="BT552" s="1" t="b">
        <v>0</v>
      </c>
      <c r="BU552" s="1" t="s">
        <v>4021</v>
      </c>
      <c r="BV552" s="1" t="s">
        <v>4022</v>
      </c>
    </row>
    <row r="553" spans="1:74" ht="15.75" customHeight="1" x14ac:dyDescent="0.2">
      <c r="A553" s="1">
        <v>2805401</v>
      </c>
      <c r="B553" s="17" t="s">
        <v>4023</v>
      </c>
      <c r="C553" s="1">
        <v>0.4</v>
      </c>
      <c r="D553" s="1">
        <v>0.1</v>
      </c>
      <c r="E553" s="1">
        <v>0</v>
      </c>
      <c r="F553" s="1">
        <v>0</v>
      </c>
      <c r="G553" s="1">
        <v>0.7</v>
      </c>
      <c r="H553" s="1">
        <v>0.05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100</v>
      </c>
      <c r="O553" s="1">
        <v>110</v>
      </c>
      <c r="P553" s="1">
        <v>-1</v>
      </c>
      <c r="Q553" s="1">
        <v>-1</v>
      </c>
      <c r="R553" s="1">
        <v>130</v>
      </c>
      <c r="S553" s="1">
        <v>130</v>
      </c>
      <c r="T553" s="1">
        <v>-1</v>
      </c>
      <c r="U553" s="1">
        <v>-1</v>
      </c>
      <c r="V553" s="1">
        <v>0</v>
      </c>
      <c r="W553" s="1">
        <v>80</v>
      </c>
      <c r="X553" s="1">
        <v>80</v>
      </c>
      <c r="Y553" s="1">
        <v>80</v>
      </c>
      <c r="Z553" s="1">
        <v>80</v>
      </c>
      <c r="AA553" s="1">
        <v>200</v>
      </c>
      <c r="AB553" s="1">
        <v>270</v>
      </c>
      <c r="AC553" s="1">
        <v>100</v>
      </c>
      <c r="AD553" s="1">
        <v>100</v>
      </c>
      <c r="AE553" s="1">
        <v>50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20</v>
      </c>
      <c r="AP553" s="1">
        <v>0</v>
      </c>
      <c r="AQ553" s="1">
        <v>0</v>
      </c>
      <c r="AR553" s="1">
        <v>0</v>
      </c>
      <c r="AS553" s="1">
        <v>0</v>
      </c>
      <c r="AT553" s="1">
        <v>2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1</v>
      </c>
      <c r="BB553" s="1">
        <v>0</v>
      </c>
      <c r="BC553" s="1">
        <v>0</v>
      </c>
      <c r="BD553" s="1">
        <v>1</v>
      </c>
      <c r="BE553" s="1">
        <v>255</v>
      </c>
      <c r="BF553" s="1">
        <v>0</v>
      </c>
      <c r="BG553" s="1">
        <v>255</v>
      </c>
      <c r="BH553" s="1">
        <v>0</v>
      </c>
      <c r="BI553" s="1">
        <v>255</v>
      </c>
      <c r="BJ553" s="1">
        <v>255</v>
      </c>
      <c r="BK553" s="1">
        <v>0</v>
      </c>
      <c r="BL553" s="1">
        <v>0</v>
      </c>
      <c r="BM553" s="1" t="b">
        <v>0</v>
      </c>
      <c r="BN553" s="1" t="b">
        <v>0</v>
      </c>
      <c r="BO553" s="1" t="b">
        <v>0</v>
      </c>
      <c r="BP553" s="1" t="b">
        <v>0</v>
      </c>
      <c r="BQ553" s="1" t="b">
        <v>0</v>
      </c>
      <c r="BR553" s="1" t="b">
        <v>0</v>
      </c>
      <c r="BS553" s="1" t="b">
        <v>0</v>
      </c>
      <c r="BT553" s="1" t="b">
        <v>0</v>
      </c>
      <c r="BU553" s="1" t="s">
        <v>4023</v>
      </c>
      <c r="BV553" s="1" t="s">
        <v>4024</v>
      </c>
    </row>
    <row r="554" spans="1:74" ht="15.75" customHeight="1" x14ac:dyDescent="0.2">
      <c r="A554" s="1">
        <v>2900000</v>
      </c>
      <c r="B554" s="17" t="s">
        <v>4025</v>
      </c>
      <c r="C554" s="1">
        <v>0.35</v>
      </c>
      <c r="D554" s="1">
        <v>0.3</v>
      </c>
      <c r="E554" s="1">
        <v>0</v>
      </c>
      <c r="F554" s="1">
        <v>0</v>
      </c>
      <c r="G554" s="1">
        <v>0.8</v>
      </c>
      <c r="H554" s="1">
        <v>0.08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100</v>
      </c>
      <c r="O554" s="1">
        <v>120</v>
      </c>
      <c r="P554" s="1">
        <v>-1</v>
      </c>
      <c r="Q554" s="1">
        <v>-1</v>
      </c>
      <c r="R554" s="1">
        <v>110</v>
      </c>
      <c r="S554" s="1">
        <v>-1</v>
      </c>
      <c r="T554" s="1">
        <v>-1</v>
      </c>
      <c r="U554" s="1">
        <v>-1</v>
      </c>
      <c r="V554" s="1">
        <v>0</v>
      </c>
      <c r="W554" s="1">
        <v>100</v>
      </c>
      <c r="X554" s="1">
        <v>100</v>
      </c>
      <c r="Y554" s="1">
        <v>100</v>
      </c>
      <c r="Z554" s="1">
        <v>100</v>
      </c>
      <c r="AA554" s="1">
        <v>100</v>
      </c>
      <c r="AB554" s="1">
        <v>100</v>
      </c>
      <c r="AC554" s="1">
        <v>100</v>
      </c>
      <c r="AD554" s="1">
        <v>100</v>
      </c>
      <c r="AE554" s="1">
        <v>100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20</v>
      </c>
      <c r="AP554" s="1">
        <v>0</v>
      </c>
      <c r="AQ554" s="1">
        <v>0</v>
      </c>
      <c r="AR554" s="1">
        <v>0</v>
      </c>
      <c r="AS554" s="1">
        <v>0</v>
      </c>
      <c r="AT554" s="1">
        <v>2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1</v>
      </c>
      <c r="BB554" s="1">
        <v>0</v>
      </c>
      <c r="BC554" s="1">
        <v>0</v>
      </c>
      <c r="BD554" s="1">
        <v>1</v>
      </c>
      <c r="BE554" s="1">
        <v>255</v>
      </c>
      <c r="BF554" s="1">
        <v>0</v>
      </c>
      <c r="BG554" s="1">
        <v>255</v>
      </c>
      <c r="BH554" s="1">
        <v>0</v>
      </c>
      <c r="BI554" s="1">
        <v>255</v>
      </c>
      <c r="BJ554" s="1">
        <v>255</v>
      </c>
      <c r="BK554" s="1">
        <v>0</v>
      </c>
      <c r="BL554" s="1">
        <v>0</v>
      </c>
      <c r="BM554" s="1" t="b">
        <v>0</v>
      </c>
      <c r="BN554" s="1" t="b">
        <v>0</v>
      </c>
      <c r="BO554" s="1" t="b">
        <v>0</v>
      </c>
      <c r="BP554" s="1" t="b">
        <v>0</v>
      </c>
      <c r="BQ554" s="1" t="b">
        <v>0</v>
      </c>
      <c r="BR554" s="1" t="b">
        <v>0</v>
      </c>
      <c r="BS554" s="1" t="b">
        <v>0</v>
      </c>
      <c r="BT554" s="1" t="b">
        <v>0</v>
      </c>
      <c r="BU554" s="1" t="s">
        <v>4025</v>
      </c>
      <c r="BV554" s="1" t="s">
        <v>4026</v>
      </c>
    </row>
    <row r="555" spans="1:74" ht="15.75" customHeight="1" x14ac:dyDescent="0.2">
      <c r="A555" s="1">
        <v>2900010</v>
      </c>
      <c r="B555" s="17" t="s">
        <v>4027</v>
      </c>
      <c r="C555" s="1">
        <v>0.35</v>
      </c>
      <c r="D555" s="1">
        <v>0</v>
      </c>
      <c r="E555" s="1">
        <v>0</v>
      </c>
      <c r="F555" s="1">
        <v>0</v>
      </c>
      <c r="G555" s="1">
        <v>0.8</v>
      </c>
      <c r="H555" s="1">
        <v>0.08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100</v>
      </c>
      <c r="O555" s="1">
        <v>-1</v>
      </c>
      <c r="P555" s="1">
        <v>-1</v>
      </c>
      <c r="Q555" s="1">
        <v>-1</v>
      </c>
      <c r="R555" s="1">
        <v>110</v>
      </c>
      <c r="S555" s="1">
        <v>-1</v>
      </c>
      <c r="T555" s="1">
        <v>-1</v>
      </c>
      <c r="U555" s="1">
        <v>-1</v>
      </c>
      <c r="V555" s="1">
        <v>0</v>
      </c>
      <c r="W555" s="1">
        <v>100</v>
      </c>
      <c r="X555" s="1">
        <v>100</v>
      </c>
      <c r="Y555" s="1">
        <v>100</v>
      </c>
      <c r="Z555" s="1">
        <v>100</v>
      </c>
      <c r="AA555" s="1">
        <v>100</v>
      </c>
      <c r="AB555" s="1">
        <v>100</v>
      </c>
      <c r="AC555" s="1">
        <v>100</v>
      </c>
      <c r="AD555" s="1">
        <v>100</v>
      </c>
      <c r="AE555" s="1">
        <v>100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20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1</v>
      </c>
      <c r="BB555" s="1">
        <v>0</v>
      </c>
      <c r="BC555" s="1">
        <v>0</v>
      </c>
      <c r="BD555" s="1">
        <v>1</v>
      </c>
      <c r="BE555" s="1">
        <v>255</v>
      </c>
      <c r="BF555" s="1">
        <v>0</v>
      </c>
      <c r="BG555" s="1">
        <v>255</v>
      </c>
      <c r="BH555" s="1">
        <v>0</v>
      </c>
      <c r="BI555" s="1">
        <v>255</v>
      </c>
      <c r="BJ555" s="1">
        <v>255</v>
      </c>
      <c r="BK555" s="1">
        <v>0</v>
      </c>
      <c r="BL555" s="1">
        <v>0</v>
      </c>
      <c r="BM555" s="1" t="b">
        <v>0</v>
      </c>
      <c r="BN555" s="1" t="b">
        <v>0</v>
      </c>
      <c r="BO555" s="1" t="b">
        <v>0</v>
      </c>
      <c r="BP555" s="1" t="b">
        <v>0</v>
      </c>
      <c r="BQ555" s="1" t="b">
        <v>0</v>
      </c>
      <c r="BR555" s="1" t="b">
        <v>0</v>
      </c>
      <c r="BS555" s="1" t="b">
        <v>0</v>
      </c>
      <c r="BT555" s="1" t="b">
        <v>0</v>
      </c>
      <c r="BU555" s="1" t="s">
        <v>4027</v>
      </c>
      <c r="BV555" s="1" t="s">
        <v>4028</v>
      </c>
    </row>
    <row r="556" spans="1:74" ht="15.75" customHeight="1" x14ac:dyDescent="0.2">
      <c r="A556" s="1">
        <v>2900020</v>
      </c>
      <c r="B556" s="17" t="s">
        <v>4029</v>
      </c>
      <c r="C556" s="1">
        <v>0.35</v>
      </c>
      <c r="D556" s="1">
        <v>0.3</v>
      </c>
      <c r="E556" s="1">
        <v>0</v>
      </c>
      <c r="F556" s="1">
        <v>0</v>
      </c>
      <c r="G556" s="1">
        <v>0.8</v>
      </c>
      <c r="H556" s="1">
        <v>0.08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100</v>
      </c>
      <c r="O556" s="1">
        <v>120</v>
      </c>
      <c r="P556" s="1">
        <v>-1</v>
      </c>
      <c r="Q556" s="1">
        <v>-1</v>
      </c>
      <c r="R556" s="1">
        <v>110</v>
      </c>
      <c r="S556" s="1">
        <v>-1</v>
      </c>
      <c r="T556" s="1">
        <v>-1</v>
      </c>
      <c r="U556" s="1">
        <v>-1</v>
      </c>
      <c r="V556" s="1">
        <v>0</v>
      </c>
      <c r="W556" s="1">
        <v>100</v>
      </c>
      <c r="X556" s="1">
        <v>100</v>
      </c>
      <c r="Y556" s="1">
        <v>100</v>
      </c>
      <c r="Z556" s="1">
        <v>100</v>
      </c>
      <c r="AA556" s="1">
        <v>100</v>
      </c>
      <c r="AB556" s="1">
        <v>100</v>
      </c>
      <c r="AC556" s="1">
        <v>100</v>
      </c>
      <c r="AD556" s="1">
        <v>100</v>
      </c>
      <c r="AE556" s="1">
        <v>100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20</v>
      </c>
      <c r="AP556" s="1">
        <v>0</v>
      </c>
      <c r="AQ556" s="1">
        <v>0</v>
      </c>
      <c r="AR556" s="1">
        <v>0</v>
      </c>
      <c r="AS556" s="1">
        <v>0</v>
      </c>
      <c r="AT556" s="1">
        <v>2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1</v>
      </c>
      <c r="BB556" s="1">
        <v>0</v>
      </c>
      <c r="BC556" s="1">
        <v>0</v>
      </c>
      <c r="BD556" s="1">
        <v>1</v>
      </c>
      <c r="BE556" s="1">
        <v>255</v>
      </c>
      <c r="BF556" s="1">
        <v>0</v>
      </c>
      <c r="BG556" s="1">
        <v>255</v>
      </c>
      <c r="BH556" s="1">
        <v>0</v>
      </c>
      <c r="BI556" s="1">
        <v>255</v>
      </c>
      <c r="BJ556" s="1">
        <v>255</v>
      </c>
      <c r="BK556" s="1">
        <v>0</v>
      </c>
      <c r="BL556" s="1">
        <v>0</v>
      </c>
      <c r="BM556" s="1" t="b">
        <v>0</v>
      </c>
      <c r="BN556" s="1" t="b">
        <v>0</v>
      </c>
      <c r="BO556" s="1" t="b">
        <v>0</v>
      </c>
      <c r="BP556" s="1" t="b">
        <v>0</v>
      </c>
      <c r="BQ556" s="1" t="b">
        <v>0</v>
      </c>
      <c r="BR556" s="1" t="b">
        <v>0</v>
      </c>
      <c r="BS556" s="1" t="b">
        <v>0</v>
      </c>
      <c r="BT556" s="1" t="b">
        <v>0</v>
      </c>
      <c r="BU556" s="1" t="s">
        <v>4029</v>
      </c>
      <c r="BV556" s="1" t="s">
        <v>4030</v>
      </c>
    </row>
    <row r="557" spans="1:74" ht="15.75" customHeight="1" x14ac:dyDescent="0.2">
      <c r="A557" s="1">
        <v>2900030</v>
      </c>
      <c r="B557" s="17" t="s">
        <v>4031</v>
      </c>
      <c r="C557" s="1">
        <v>0.7</v>
      </c>
      <c r="D557" s="1">
        <v>0</v>
      </c>
      <c r="E557" s="1">
        <v>0</v>
      </c>
      <c r="F557" s="1">
        <v>0</v>
      </c>
      <c r="G557" s="1">
        <v>1.2</v>
      </c>
      <c r="H557" s="1">
        <v>0.08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130</v>
      </c>
      <c r="O557" s="1">
        <v>-1</v>
      </c>
      <c r="P557" s="1">
        <v>-1</v>
      </c>
      <c r="Q557" s="1">
        <v>-1</v>
      </c>
      <c r="R557" s="1">
        <v>-1</v>
      </c>
      <c r="S557" s="1">
        <v>-1</v>
      </c>
      <c r="T557" s="1">
        <v>-1</v>
      </c>
      <c r="U557" s="1">
        <v>-1</v>
      </c>
      <c r="V557" s="1">
        <v>0</v>
      </c>
      <c r="W557" s="1">
        <v>145</v>
      </c>
      <c r="X557" s="1">
        <v>145</v>
      </c>
      <c r="Y557" s="1">
        <v>145</v>
      </c>
      <c r="Z557" s="1">
        <v>145</v>
      </c>
      <c r="AA557" s="1">
        <v>200</v>
      </c>
      <c r="AB557" s="1">
        <v>9900</v>
      </c>
      <c r="AC557" s="1">
        <v>100</v>
      </c>
      <c r="AD557" s="1">
        <v>100</v>
      </c>
      <c r="AE557" s="1">
        <v>150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40</v>
      </c>
      <c r="AP557" s="1">
        <v>0</v>
      </c>
      <c r="AQ557" s="1">
        <v>0</v>
      </c>
      <c r="AR557" s="1">
        <v>1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2</v>
      </c>
      <c r="BB557" s="1">
        <v>0</v>
      </c>
      <c r="BC557" s="1">
        <v>0</v>
      </c>
      <c r="BD557" s="1">
        <v>3</v>
      </c>
      <c r="BE557" s="1">
        <v>255</v>
      </c>
      <c r="BF557" s="1">
        <v>2</v>
      </c>
      <c r="BG557" s="1">
        <v>255</v>
      </c>
      <c r="BH557" s="1">
        <v>0</v>
      </c>
      <c r="BI557" s="1">
        <v>255</v>
      </c>
      <c r="BJ557" s="1">
        <v>255</v>
      </c>
      <c r="BK557" s="1">
        <v>0</v>
      </c>
      <c r="BL557" s="1">
        <v>1</v>
      </c>
      <c r="BM557" s="1" t="b">
        <v>0</v>
      </c>
      <c r="BN557" s="1" t="b">
        <v>0</v>
      </c>
      <c r="BO557" s="1" t="b">
        <v>0</v>
      </c>
      <c r="BP557" s="1" t="b">
        <v>0</v>
      </c>
      <c r="BQ557" s="1" t="b">
        <v>0</v>
      </c>
      <c r="BR557" s="1" t="b">
        <v>0</v>
      </c>
      <c r="BS557" s="1" t="b">
        <v>0</v>
      </c>
      <c r="BT557" s="1" t="b">
        <v>0</v>
      </c>
      <c r="BU557" s="1" t="s">
        <v>4031</v>
      </c>
      <c r="BV557" s="1" t="s">
        <v>4032</v>
      </c>
    </row>
    <row r="558" spans="1:74" ht="15.75" customHeight="1" x14ac:dyDescent="0.2">
      <c r="A558" s="1">
        <v>2900040</v>
      </c>
      <c r="B558" s="17" t="s">
        <v>3521</v>
      </c>
      <c r="C558" s="1">
        <v>1.2</v>
      </c>
      <c r="D558" s="1">
        <v>0</v>
      </c>
      <c r="E558" s="1">
        <v>0</v>
      </c>
      <c r="F558" s="1">
        <v>0</v>
      </c>
      <c r="G558" s="1">
        <v>1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120</v>
      </c>
      <c r="O558" s="1">
        <v>-1</v>
      </c>
      <c r="P558" s="1">
        <v>-1</v>
      </c>
      <c r="Q558" s="1">
        <v>-1</v>
      </c>
      <c r="R558" s="1">
        <v>-1</v>
      </c>
      <c r="S558" s="1">
        <v>-1</v>
      </c>
      <c r="T558" s="1">
        <v>-1</v>
      </c>
      <c r="U558" s="1">
        <v>-1</v>
      </c>
      <c r="V558" s="1">
        <v>0</v>
      </c>
      <c r="W558" s="1">
        <v>145</v>
      </c>
      <c r="X558" s="1">
        <v>145</v>
      </c>
      <c r="Y558" s="1">
        <v>145</v>
      </c>
      <c r="Z558" s="1">
        <v>145</v>
      </c>
      <c r="AA558" s="1">
        <v>200</v>
      </c>
      <c r="AB558" s="1">
        <v>9900</v>
      </c>
      <c r="AC558" s="1">
        <v>100</v>
      </c>
      <c r="AD558" s="1">
        <v>100</v>
      </c>
      <c r="AE558" s="1">
        <v>150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40</v>
      </c>
      <c r="AP558" s="1">
        <v>0</v>
      </c>
      <c r="AQ558" s="1">
        <v>0</v>
      </c>
      <c r="AR558" s="1">
        <v>1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6</v>
      </c>
      <c r="BB558" s="1">
        <v>0</v>
      </c>
      <c r="BC558" s="1">
        <v>0</v>
      </c>
      <c r="BD558" s="1">
        <v>3</v>
      </c>
      <c r="BE558" s="1">
        <v>255</v>
      </c>
      <c r="BF558" s="1">
        <v>2</v>
      </c>
      <c r="BG558" s="1">
        <v>255</v>
      </c>
      <c r="BH558" s="1">
        <v>0</v>
      </c>
      <c r="BI558" s="1">
        <v>255</v>
      </c>
      <c r="BJ558" s="1">
        <v>255</v>
      </c>
      <c r="BK558" s="1">
        <v>0</v>
      </c>
      <c r="BL558" s="1">
        <v>1</v>
      </c>
      <c r="BM558" s="1" t="b">
        <v>0</v>
      </c>
      <c r="BN558" s="1" t="b">
        <v>0</v>
      </c>
      <c r="BO558" s="1" t="b">
        <v>0</v>
      </c>
      <c r="BP558" s="1" t="b">
        <v>0</v>
      </c>
      <c r="BQ558" s="1" t="b">
        <v>0</v>
      </c>
      <c r="BR558" s="1" t="b">
        <v>0</v>
      </c>
      <c r="BS558" s="1" t="b">
        <v>0</v>
      </c>
      <c r="BT558" s="1" t="b">
        <v>0</v>
      </c>
      <c r="BU558" s="1" t="s">
        <v>3521</v>
      </c>
      <c r="BV558" s="1" t="s">
        <v>4033</v>
      </c>
    </row>
    <row r="559" spans="1:74" ht="15.75" customHeight="1" x14ac:dyDescent="0.2">
      <c r="A559" s="1">
        <v>2900050</v>
      </c>
      <c r="B559" s="17" t="s">
        <v>3523</v>
      </c>
      <c r="C559" s="1">
        <v>0.7</v>
      </c>
      <c r="D559" s="1">
        <v>0</v>
      </c>
      <c r="E559" s="1">
        <v>0</v>
      </c>
      <c r="F559" s="1">
        <v>0</v>
      </c>
      <c r="G559" s="1">
        <v>1</v>
      </c>
      <c r="H559" s="1">
        <v>0.08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120</v>
      </c>
      <c r="O559" s="1">
        <v>-1</v>
      </c>
      <c r="P559" s="1">
        <v>-1</v>
      </c>
      <c r="Q559" s="1">
        <v>-1</v>
      </c>
      <c r="R559" s="1">
        <v>-1</v>
      </c>
      <c r="S559" s="1">
        <v>-1</v>
      </c>
      <c r="T559" s="1">
        <v>-1</v>
      </c>
      <c r="U559" s="1">
        <v>-1</v>
      </c>
      <c r="V559" s="1">
        <v>0</v>
      </c>
      <c r="W559" s="1">
        <v>145</v>
      </c>
      <c r="X559" s="1">
        <v>145</v>
      </c>
      <c r="Y559" s="1">
        <v>145</v>
      </c>
      <c r="Z559" s="1">
        <v>145</v>
      </c>
      <c r="AA559" s="1">
        <v>200</v>
      </c>
      <c r="AB559" s="1">
        <v>9900</v>
      </c>
      <c r="AC559" s="1">
        <v>100</v>
      </c>
      <c r="AD559" s="1">
        <v>100</v>
      </c>
      <c r="AE559" s="1">
        <v>150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40</v>
      </c>
      <c r="AP559" s="1">
        <v>0</v>
      </c>
      <c r="AQ559" s="1">
        <v>0</v>
      </c>
      <c r="AR559" s="1">
        <v>1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2</v>
      </c>
      <c r="BB559" s="1">
        <v>0</v>
      </c>
      <c r="BC559" s="1">
        <v>0</v>
      </c>
      <c r="BD559" s="1">
        <v>3</v>
      </c>
      <c r="BE559" s="1">
        <v>255</v>
      </c>
      <c r="BF559" s="1">
        <v>2</v>
      </c>
      <c r="BG559" s="1">
        <v>255</v>
      </c>
      <c r="BH559" s="1">
        <v>0</v>
      </c>
      <c r="BI559" s="1">
        <v>255</v>
      </c>
      <c r="BJ559" s="1">
        <v>255</v>
      </c>
      <c r="BK559" s="1">
        <v>0</v>
      </c>
      <c r="BL559" s="1">
        <v>1</v>
      </c>
      <c r="BM559" s="1" t="b">
        <v>0</v>
      </c>
      <c r="BN559" s="1" t="b">
        <v>0</v>
      </c>
      <c r="BO559" s="1" t="b">
        <v>0</v>
      </c>
      <c r="BP559" s="1" t="b">
        <v>0</v>
      </c>
      <c r="BQ559" s="1" t="b">
        <v>0</v>
      </c>
      <c r="BR559" s="1" t="b">
        <v>0</v>
      </c>
      <c r="BS559" s="1" t="b">
        <v>0</v>
      </c>
      <c r="BT559" s="1" t="b">
        <v>0</v>
      </c>
      <c r="BU559" s="1" t="s">
        <v>3523</v>
      </c>
      <c r="BV559" s="1" t="s">
        <v>4034</v>
      </c>
    </row>
    <row r="560" spans="1:74" ht="15.75" customHeight="1" x14ac:dyDescent="0.2">
      <c r="A560" s="1">
        <v>2900100</v>
      </c>
      <c r="B560" s="17" t="s">
        <v>4035</v>
      </c>
      <c r="C560" s="1">
        <v>0.3</v>
      </c>
      <c r="D560" s="1">
        <v>0.05</v>
      </c>
      <c r="E560" s="1">
        <v>0</v>
      </c>
      <c r="F560" s="1">
        <v>0</v>
      </c>
      <c r="G560" s="1">
        <v>1.4</v>
      </c>
      <c r="H560" s="1">
        <v>0.08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100</v>
      </c>
      <c r="O560" s="1">
        <v>130</v>
      </c>
      <c r="P560" s="1">
        <v>-1</v>
      </c>
      <c r="Q560" s="1">
        <v>-1</v>
      </c>
      <c r="R560" s="1">
        <v>110</v>
      </c>
      <c r="S560" s="1">
        <v>120</v>
      </c>
      <c r="T560" s="1">
        <v>-1</v>
      </c>
      <c r="U560" s="1">
        <v>-1</v>
      </c>
      <c r="V560" s="1">
        <v>0</v>
      </c>
      <c r="W560" s="1">
        <v>135</v>
      </c>
      <c r="X560" s="1">
        <v>135</v>
      </c>
      <c r="Y560" s="1">
        <v>135</v>
      </c>
      <c r="Z560" s="1">
        <v>135</v>
      </c>
      <c r="AA560" s="1">
        <v>100</v>
      </c>
      <c r="AB560" s="1">
        <v>100</v>
      </c>
      <c r="AC560" s="1">
        <v>100</v>
      </c>
      <c r="AD560" s="1">
        <v>100</v>
      </c>
      <c r="AE560" s="1">
        <v>120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20</v>
      </c>
      <c r="AP560" s="1">
        <v>0</v>
      </c>
      <c r="AQ560" s="1">
        <v>0</v>
      </c>
      <c r="AR560" s="1">
        <v>0</v>
      </c>
      <c r="AS560" s="1">
        <v>0</v>
      </c>
      <c r="AT560" s="1">
        <v>2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2</v>
      </c>
      <c r="BB560" s="1">
        <v>0</v>
      </c>
      <c r="BC560" s="1">
        <v>0</v>
      </c>
      <c r="BD560" s="1">
        <v>3</v>
      </c>
      <c r="BE560" s="1">
        <v>255</v>
      </c>
      <c r="BF560" s="1">
        <v>2</v>
      </c>
      <c r="BG560" s="1">
        <v>255</v>
      </c>
      <c r="BH560" s="1">
        <v>0</v>
      </c>
      <c r="BI560" s="1">
        <v>255</v>
      </c>
      <c r="BJ560" s="1">
        <v>255</v>
      </c>
      <c r="BK560" s="1">
        <v>0</v>
      </c>
      <c r="BL560" s="1">
        <v>0</v>
      </c>
      <c r="BM560" s="1" t="b">
        <v>0</v>
      </c>
      <c r="BN560" s="1" t="b">
        <v>0</v>
      </c>
      <c r="BO560" s="1" t="b">
        <v>0</v>
      </c>
      <c r="BP560" s="1" t="b">
        <v>0</v>
      </c>
      <c r="BQ560" s="1" t="b">
        <v>0</v>
      </c>
      <c r="BR560" s="1" t="b">
        <v>0</v>
      </c>
      <c r="BS560" s="1" t="b">
        <v>0</v>
      </c>
      <c r="BT560" s="1" t="b">
        <v>0</v>
      </c>
      <c r="BU560" s="1" t="s">
        <v>4035</v>
      </c>
      <c r="BV560" s="1" t="s">
        <v>4036</v>
      </c>
    </row>
    <row r="561" spans="1:74" ht="15.75" customHeight="1" x14ac:dyDescent="0.2">
      <c r="A561" s="1">
        <v>2900110</v>
      </c>
      <c r="B561" s="17" t="s">
        <v>4037</v>
      </c>
      <c r="C561" s="1">
        <v>0.3</v>
      </c>
      <c r="D561" s="1">
        <v>0.05</v>
      </c>
      <c r="E561" s="1">
        <v>0</v>
      </c>
      <c r="F561" s="1">
        <v>0</v>
      </c>
      <c r="G561" s="1">
        <v>1.4</v>
      </c>
      <c r="H561" s="1">
        <v>0.08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100</v>
      </c>
      <c r="O561" s="1">
        <v>130</v>
      </c>
      <c r="P561" s="1">
        <v>-1</v>
      </c>
      <c r="Q561" s="1">
        <v>-1</v>
      </c>
      <c r="R561" s="1">
        <v>110</v>
      </c>
      <c r="S561" s="1">
        <v>120</v>
      </c>
      <c r="T561" s="1">
        <v>-1</v>
      </c>
      <c r="U561" s="1">
        <v>-1</v>
      </c>
      <c r="V561" s="1">
        <v>0</v>
      </c>
      <c r="W561" s="1">
        <v>135</v>
      </c>
      <c r="X561" s="1">
        <v>135</v>
      </c>
      <c r="Y561" s="1">
        <v>135</v>
      </c>
      <c r="Z561" s="1">
        <v>135</v>
      </c>
      <c r="AA561" s="1">
        <v>100</v>
      </c>
      <c r="AB561" s="1">
        <v>100</v>
      </c>
      <c r="AC561" s="1">
        <v>100</v>
      </c>
      <c r="AD561" s="1">
        <v>100</v>
      </c>
      <c r="AE561" s="1">
        <v>120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20</v>
      </c>
      <c r="AP561" s="1">
        <v>0</v>
      </c>
      <c r="AQ561" s="1">
        <v>0</v>
      </c>
      <c r="AR561" s="1">
        <v>0</v>
      </c>
      <c r="AS561" s="1">
        <v>0</v>
      </c>
      <c r="AT561" s="1">
        <v>2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2</v>
      </c>
      <c r="BB561" s="1">
        <v>0</v>
      </c>
      <c r="BC561" s="1">
        <v>0</v>
      </c>
      <c r="BD561" s="1">
        <v>3</v>
      </c>
      <c r="BE561" s="1">
        <v>255</v>
      </c>
      <c r="BF561" s="1">
        <v>2</v>
      </c>
      <c r="BG561" s="1">
        <v>255</v>
      </c>
      <c r="BH561" s="1">
        <v>0</v>
      </c>
      <c r="BI561" s="1">
        <v>255</v>
      </c>
      <c r="BJ561" s="1">
        <v>255</v>
      </c>
      <c r="BK561" s="1">
        <v>0</v>
      </c>
      <c r="BL561" s="1">
        <v>0</v>
      </c>
      <c r="BM561" s="1" t="b">
        <v>0</v>
      </c>
      <c r="BN561" s="1" t="b">
        <v>0</v>
      </c>
      <c r="BO561" s="1" t="b">
        <v>0</v>
      </c>
      <c r="BP561" s="1" t="b">
        <v>0</v>
      </c>
      <c r="BQ561" s="1" t="b">
        <v>0</v>
      </c>
      <c r="BR561" s="1" t="b">
        <v>0</v>
      </c>
      <c r="BS561" s="1" t="b">
        <v>0</v>
      </c>
      <c r="BT561" s="1" t="b">
        <v>0</v>
      </c>
      <c r="BU561" s="1" t="s">
        <v>4037</v>
      </c>
      <c r="BV561" s="1" t="s">
        <v>4038</v>
      </c>
    </row>
    <row r="562" spans="1:74" ht="15.75" customHeight="1" x14ac:dyDescent="0.2">
      <c r="A562" s="1">
        <v>2900200</v>
      </c>
      <c r="B562" s="17" t="s">
        <v>4039</v>
      </c>
      <c r="C562" s="1">
        <v>0.35</v>
      </c>
      <c r="D562" s="1">
        <v>0.3</v>
      </c>
      <c r="E562" s="1">
        <v>0</v>
      </c>
      <c r="F562" s="1">
        <v>0</v>
      </c>
      <c r="G562" s="1">
        <v>0.8</v>
      </c>
      <c r="H562" s="1">
        <v>0.08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100</v>
      </c>
      <c r="O562" s="1">
        <v>120</v>
      </c>
      <c r="P562" s="1">
        <v>-1</v>
      </c>
      <c r="Q562" s="1">
        <v>-1</v>
      </c>
      <c r="R562" s="1">
        <v>110</v>
      </c>
      <c r="S562" s="1">
        <v>-1</v>
      </c>
      <c r="T562" s="1">
        <v>-1</v>
      </c>
      <c r="U562" s="1">
        <v>-1</v>
      </c>
      <c r="V562" s="1">
        <v>0</v>
      </c>
      <c r="W562" s="1">
        <v>120</v>
      </c>
      <c r="X562" s="1">
        <v>120</v>
      </c>
      <c r="Y562" s="1">
        <v>120</v>
      </c>
      <c r="Z562" s="1">
        <v>120</v>
      </c>
      <c r="AA562" s="1">
        <v>200</v>
      </c>
      <c r="AB562" s="1">
        <v>300</v>
      </c>
      <c r="AC562" s="1">
        <v>100</v>
      </c>
      <c r="AD562" s="1">
        <v>100</v>
      </c>
      <c r="AE562" s="1">
        <v>150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40</v>
      </c>
      <c r="AP562" s="1">
        <v>0</v>
      </c>
      <c r="AQ562" s="1">
        <v>0</v>
      </c>
      <c r="AR562" s="1">
        <v>0</v>
      </c>
      <c r="AS562" s="1">
        <v>0</v>
      </c>
      <c r="AT562" s="1">
        <v>2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1</v>
      </c>
      <c r="BB562" s="1">
        <v>0</v>
      </c>
      <c r="BC562" s="1">
        <v>0</v>
      </c>
      <c r="BD562" s="1">
        <v>1</v>
      </c>
      <c r="BE562" s="1">
        <v>255</v>
      </c>
      <c r="BF562" s="1">
        <v>0</v>
      </c>
      <c r="BG562" s="1">
        <v>255</v>
      </c>
      <c r="BH562" s="1">
        <v>0</v>
      </c>
      <c r="BI562" s="1">
        <v>255</v>
      </c>
      <c r="BJ562" s="1">
        <v>255</v>
      </c>
      <c r="BK562" s="1">
        <v>0</v>
      </c>
      <c r="BL562" s="1">
        <v>0</v>
      </c>
      <c r="BM562" s="1" t="b">
        <v>0</v>
      </c>
      <c r="BN562" s="1" t="b">
        <v>0</v>
      </c>
      <c r="BO562" s="1" t="b">
        <v>0</v>
      </c>
      <c r="BP562" s="1" t="b">
        <v>0</v>
      </c>
      <c r="BQ562" s="1" t="b">
        <v>0</v>
      </c>
      <c r="BR562" s="1" t="b">
        <v>0</v>
      </c>
      <c r="BS562" s="1" t="b">
        <v>0</v>
      </c>
      <c r="BT562" s="1" t="b">
        <v>0</v>
      </c>
      <c r="BU562" s="1" t="s">
        <v>4039</v>
      </c>
      <c r="BV562" s="1" t="s">
        <v>4040</v>
      </c>
    </row>
    <row r="563" spans="1:74" ht="15.75" customHeight="1" x14ac:dyDescent="0.2">
      <c r="A563" s="1">
        <v>2900210</v>
      </c>
      <c r="B563" s="17" t="s">
        <v>4041</v>
      </c>
      <c r="C563" s="1">
        <v>0.35</v>
      </c>
      <c r="D563" s="1">
        <v>0</v>
      </c>
      <c r="E563" s="1">
        <v>0</v>
      </c>
      <c r="F563" s="1">
        <v>0</v>
      </c>
      <c r="G563" s="1">
        <v>0.8</v>
      </c>
      <c r="H563" s="1">
        <v>0.08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100</v>
      </c>
      <c r="O563" s="1">
        <v>-1</v>
      </c>
      <c r="P563" s="1">
        <v>-1</v>
      </c>
      <c r="Q563" s="1">
        <v>-1</v>
      </c>
      <c r="R563" s="1">
        <v>110</v>
      </c>
      <c r="S563" s="1">
        <v>-1</v>
      </c>
      <c r="T563" s="1">
        <v>-1</v>
      </c>
      <c r="U563" s="1">
        <v>-1</v>
      </c>
      <c r="V563" s="1">
        <v>0</v>
      </c>
      <c r="W563" s="1">
        <v>120</v>
      </c>
      <c r="X563" s="1">
        <v>120</v>
      </c>
      <c r="Y563" s="1">
        <v>120</v>
      </c>
      <c r="Z563" s="1">
        <v>120</v>
      </c>
      <c r="AA563" s="1">
        <v>200</v>
      </c>
      <c r="AB563" s="1">
        <v>300</v>
      </c>
      <c r="AC563" s="1">
        <v>100</v>
      </c>
      <c r="AD563" s="1">
        <v>100</v>
      </c>
      <c r="AE563" s="1">
        <v>150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40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1</v>
      </c>
      <c r="BB563" s="1">
        <v>0</v>
      </c>
      <c r="BC563" s="1">
        <v>0</v>
      </c>
      <c r="BD563" s="1">
        <v>1</v>
      </c>
      <c r="BE563" s="1">
        <v>255</v>
      </c>
      <c r="BF563" s="1">
        <v>0</v>
      </c>
      <c r="BG563" s="1">
        <v>255</v>
      </c>
      <c r="BH563" s="1">
        <v>0</v>
      </c>
      <c r="BI563" s="1">
        <v>255</v>
      </c>
      <c r="BJ563" s="1">
        <v>255</v>
      </c>
      <c r="BK563" s="1">
        <v>0</v>
      </c>
      <c r="BL563" s="1">
        <v>0</v>
      </c>
      <c r="BM563" s="1" t="b">
        <v>0</v>
      </c>
      <c r="BN563" s="1" t="b">
        <v>0</v>
      </c>
      <c r="BO563" s="1" t="b">
        <v>0</v>
      </c>
      <c r="BP563" s="1" t="b">
        <v>0</v>
      </c>
      <c r="BQ563" s="1" t="b">
        <v>0</v>
      </c>
      <c r="BR563" s="1" t="b">
        <v>0</v>
      </c>
      <c r="BS563" s="1" t="b">
        <v>0</v>
      </c>
      <c r="BT563" s="1" t="b">
        <v>0</v>
      </c>
      <c r="BU563" s="1" t="s">
        <v>4041</v>
      </c>
      <c r="BV563" s="1" t="s">
        <v>4042</v>
      </c>
    </row>
    <row r="564" spans="1:74" ht="15.75" customHeight="1" x14ac:dyDescent="0.2">
      <c r="A564" s="1">
        <v>2900220</v>
      </c>
      <c r="B564" s="17" t="s">
        <v>4043</v>
      </c>
      <c r="C564" s="1">
        <v>0.35</v>
      </c>
      <c r="D564" s="1">
        <v>0.3</v>
      </c>
      <c r="E564" s="1">
        <v>0</v>
      </c>
      <c r="F564" s="1">
        <v>0</v>
      </c>
      <c r="G564" s="1">
        <v>0.8</v>
      </c>
      <c r="H564" s="1">
        <v>0.08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100</v>
      </c>
      <c r="O564" s="1">
        <v>120</v>
      </c>
      <c r="P564" s="1">
        <v>-1</v>
      </c>
      <c r="Q564" s="1">
        <v>-1</v>
      </c>
      <c r="R564" s="1">
        <v>110</v>
      </c>
      <c r="S564" s="1">
        <v>-1</v>
      </c>
      <c r="T564" s="1">
        <v>-1</v>
      </c>
      <c r="U564" s="1">
        <v>-1</v>
      </c>
      <c r="V564" s="1">
        <v>0</v>
      </c>
      <c r="W564" s="1">
        <v>120</v>
      </c>
      <c r="X564" s="1">
        <v>120</v>
      </c>
      <c r="Y564" s="1">
        <v>120</v>
      </c>
      <c r="Z564" s="1">
        <v>120</v>
      </c>
      <c r="AA564" s="1">
        <v>200</v>
      </c>
      <c r="AB564" s="1">
        <v>300</v>
      </c>
      <c r="AC564" s="1">
        <v>100</v>
      </c>
      <c r="AD564" s="1">
        <v>100</v>
      </c>
      <c r="AE564" s="1">
        <v>150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40</v>
      </c>
      <c r="AP564" s="1">
        <v>0</v>
      </c>
      <c r="AQ564" s="1">
        <v>0</v>
      </c>
      <c r="AR564" s="1">
        <v>0</v>
      </c>
      <c r="AS564" s="1">
        <v>0</v>
      </c>
      <c r="AT564" s="1">
        <v>2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1</v>
      </c>
      <c r="BB564" s="1">
        <v>0</v>
      </c>
      <c r="BC564" s="1">
        <v>0</v>
      </c>
      <c r="BD564" s="1">
        <v>1</v>
      </c>
      <c r="BE564" s="1">
        <v>255</v>
      </c>
      <c r="BF564" s="1">
        <v>0</v>
      </c>
      <c r="BG564" s="1">
        <v>255</v>
      </c>
      <c r="BH564" s="1">
        <v>0</v>
      </c>
      <c r="BI564" s="1">
        <v>255</v>
      </c>
      <c r="BJ564" s="1">
        <v>255</v>
      </c>
      <c r="BK564" s="1">
        <v>0</v>
      </c>
      <c r="BL564" s="1">
        <v>0</v>
      </c>
      <c r="BM564" s="1" t="b">
        <v>0</v>
      </c>
      <c r="BN564" s="1" t="b">
        <v>0</v>
      </c>
      <c r="BO564" s="1" t="b">
        <v>0</v>
      </c>
      <c r="BP564" s="1" t="b">
        <v>0</v>
      </c>
      <c r="BQ564" s="1" t="b">
        <v>0</v>
      </c>
      <c r="BR564" s="1" t="b">
        <v>0</v>
      </c>
      <c r="BS564" s="1" t="b">
        <v>0</v>
      </c>
      <c r="BT564" s="1" t="b">
        <v>0</v>
      </c>
      <c r="BU564" s="1" t="s">
        <v>4043</v>
      </c>
      <c r="BV564" s="1" t="s">
        <v>4044</v>
      </c>
    </row>
    <row r="565" spans="1:74" ht="15.75" customHeight="1" x14ac:dyDescent="0.2">
      <c r="A565" s="1">
        <v>2900230</v>
      </c>
      <c r="B565" s="17" t="s">
        <v>4045</v>
      </c>
      <c r="C565" s="1">
        <v>0.7</v>
      </c>
      <c r="D565" s="1">
        <v>0</v>
      </c>
      <c r="E565" s="1">
        <v>0</v>
      </c>
      <c r="F565" s="1">
        <v>0</v>
      </c>
      <c r="G565" s="1">
        <v>1.2</v>
      </c>
      <c r="H565" s="1">
        <v>0.08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130</v>
      </c>
      <c r="O565" s="1">
        <v>-1</v>
      </c>
      <c r="P565" s="1">
        <v>-1</v>
      </c>
      <c r="Q565" s="1">
        <v>-1</v>
      </c>
      <c r="R565" s="1">
        <v>-1</v>
      </c>
      <c r="S565" s="1">
        <v>-1</v>
      </c>
      <c r="T565" s="1">
        <v>-1</v>
      </c>
      <c r="U565" s="1">
        <v>-1</v>
      </c>
      <c r="V565" s="1">
        <v>0</v>
      </c>
      <c r="W565" s="1">
        <v>155</v>
      </c>
      <c r="X565" s="1">
        <v>155</v>
      </c>
      <c r="Y565" s="1">
        <v>155</v>
      </c>
      <c r="Z565" s="1">
        <v>155</v>
      </c>
      <c r="AA565" s="1">
        <v>200</v>
      </c>
      <c r="AB565" s="1">
        <v>9900</v>
      </c>
      <c r="AC565" s="1">
        <v>100</v>
      </c>
      <c r="AD565" s="1">
        <v>100</v>
      </c>
      <c r="AE565" s="1">
        <v>150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40</v>
      </c>
      <c r="AP565" s="1">
        <v>0</v>
      </c>
      <c r="AQ565" s="1">
        <v>0</v>
      </c>
      <c r="AR565" s="1">
        <v>1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2</v>
      </c>
      <c r="BB565" s="1">
        <v>0</v>
      </c>
      <c r="BC565" s="1">
        <v>0</v>
      </c>
      <c r="BD565" s="1">
        <v>3</v>
      </c>
      <c r="BE565" s="1">
        <v>255</v>
      </c>
      <c r="BF565" s="1">
        <v>2</v>
      </c>
      <c r="BG565" s="1">
        <v>255</v>
      </c>
      <c r="BH565" s="1">
        <v>0</v>
      </c>
      <c r="BI565" s="1">
        <v>255</v>
      </c>
      <c r="BJ565" s="1">
        <v>255</v>
      </c>
      <c r="BK565" s="1">
        <v>0</v>
      </c>
      <c r="BL565" s="1">
        <v>1</v>
      </c>
      <c r="BM565" s="1" t="b">
        <v>0</v>
      </c>
      <c r="BN565" s="1" t="b">
        <v>0</v>
      </c>
      <c r="BO565" s="1" t="b">
        <v>0</v>
      </c>
      <c r="BP565" s="1" t="b">
        <v>0</v>
      </c>
      <c r="BQ565" s="1" t="b">
        <v>0</v>
      </c>
      <c r="BR565" s="1" t="b">
        <v>0</v>
      </c>
      <c r="BS565" s="1" t="b">
        <v>0</v>
      </c>
      <c r="BT565" s="1" t="b">
        <v>0</v>
      </c>
      <c r="BU565" s="1" t="s">
        <v>4045</v>
      </c>
      <c r="BV565" s="1" t="s">
        <v>4046</v>
      </c>
    </row>
    <row r="566" spans="1:74" ht="15.75" customHeight="1" x14ac:dyDescent="0.2">
      <c r="A566" s="1">
        <v>2900240</v>
      </c>
      <c r="B566" s="17" t="s">
        <v>4047</v>
      </c>
      <c r="C566" s="1">
        <v>1.2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130</v>
      </c>
      <c r="O566" s="1">
        <v>-1</v>
      </c>
      <c r="P566" s="1">
        <v>-1</v>
      </c>
      <c r="Q566" s="1">
        <v>-1</v>
      </c>
      <c r="R566" s="1">
        <v>-1</v>
      </c>
      <c r="S566" s="1">
        <v>-1</v>
      </c>
      <c r="T566" s="1">
        <v>-1</v>
      </c>
      <c r="U566" s="1">
        <v>-1</v>
      </c>
      <c r="V566" s="1">
        <v>0</v>
      </c>
      <c r="W566" s="1">
        <v>155</v>
      </c>
      <c r="X566" s="1">
        <v>155</v>
      </c>
      <c r="Y566" s="1">
        <v>155</v>
      </c>
      <c r="Z566" s="1">
        <v>155</v>
      </c>
      <c r="AA566" s="1">
        <v>200</v>
      </c>
      <c r="AB566" s="1">
        <v>9900</v>
      </c>
      <c r="AC566" s="1">
        <v>100</v>
      </c>
      <c r="AD566" s="1">
        <v>100</v>
      </c>
      <c r="AE566" s="1">
        <v>150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40</v>
      </c>
      <c r="AP566" s="1">
        <v>0</v>
      </c>
      <c r="AQ566" s="1">
        <v>0</v>
      </c>
      <c r="AR566" s="1">
        <v>1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6</v>
      </c>
      <c r="BB566" s="1">
        <v>0</v>
      </c>
      <c r="BC566" s="1">
        <v>0</v>
      </c>
      <c r="BD566" s="1">
        <v>3</v>
      </c>
      <c r="BE566" s="1">
        <v>255</v>
      </c>
      <c r="BF566" s="1">
        <v>2</v>
      </c>
      <c r="BG566" s="1">
        <v>255</v>
      </c>
      <c r="BH566" s="1">
        <v>0</v>
      </c>
      <c r="BI566" s="1">
        <v>255</v>
      </c>
      <c r="BJ566" s="1">
        <v>255</v>
      </c>
      <c r="BK566" s="1">
        <v>0</v>
      </c>
      <c r="BL566" s="1">
        <v>1</v>
      </c>
      <c r="BM566" s="1" t="b">
        <v>0</v>
      </c>
      <c r="BN566" s="1" t="b">
        <v>0</v>
      </c>
      <c r="BO566" s="1" t="b">
        <v>0</v>
      </c>
      <c r="BP566" s="1" t="b">
        <v>0</v>
      </c>
      <c r="BQ566" s="1" t="b">
        <v>0</v>
      </c>
      <c r="BR566" s="1" t="b">
        <v>0</v>
      </c>
      <c r="BS566" s="1" t="b">
        <v>0</v>
      </c>
      <c r="BT566" s="1" t="b">
        <v>0</v>
      </c>
      <c r="BU566" s="1" t="s">
        <v>4047</v>
      </c>
      <c r="BV566" s="1" t="s">
        <v>4048</v>
      </c>
    </row>
    <row r="567" spans="1:74" ht="15.75" customHeight="1" x14ac:dyDescent="0.2">
      <c r="A567" s="1">
        <v>2900250</v>
      </c>
      <c r="B567" s="17" t="s">
        <v>4049</v>
      </c>
      <c r="C567" s="1">
        <v>0.7</v>
      </c>
      <c r="D567" s="1">
        <v>0</v>
      </c>
      <c r="E567" s="1">
        <v>0</v>
      </c>
      <c r="F567" s="1">
        <v>0</v>
      </c>
      <c r="G567" s="1">
        <v>1</v>
      </c>
      <c r="H567" s="1">
        <v>0.08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130</v>
      </c>
      <c r="O567" s="1">
        <v>-1</v>
      </c>
      <c r="P567" s="1">
        <v>-1</v>
      </c>
      <c r="Q567" s="1">
        <v>-1</v>
      </c>
      <c r="R567" s="1">
        <v>-1</v>
      </c>
      <c r="S567" s="1">
        <v>-1</v>
      </c>
      <c r="T567" s="1">
        <v>-1</v>
      </c>
      <c r="U567" s="1">
        <v>-1</v>
      </c>
      <c r="V567" s="1">
        <v>0</v>
      </c>
      <c r="W567" s="1">
        <v>155</v>
      </c>
      <c r="X567" s="1">
        <v>155</v>
      </c>
      <c r="Y567" s="1">
        <v>155</v>
      </c>
      <c r="Z567" s="1">
        <v>155</v>
      </c>
      <c r="AA567" s="1">
        <v>200</v>
      </c>
      <c r="AB567" s="1">
        <v>9900</v>
      </c>
      <c r="AC567" s="1">
        <v>100</v>
      </c>
      <c r="AD567" s="1">
        <v>100</v>
      </c>
      <c r="AE567" s="1">
        <v>150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40</v>
      </c>
      <c r="AP567" s="1">
        <v>0</v>
      </c>
      <c r="AQ567" s="1">
        <v>0</v>
      </c>
      <c r="AR567" s="1">
        <v>1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2</v>
      </c>
      <c r="BB567" s="1">
        <v>0</v>
      </c>
      <c r="BC567" s="1">
        <v>0</v>
      </c>
      <c r="BD567" s="1">
        <v>3</v>
      </c>
      <c r="BE567" s="1">
        <v>255</v>
      </c>
      <c r="BF567" s="1">
        <v>2</v>
      </c>
      <c r="BG567" s="1">
        <v>255</v>
      </c>
      <c r="BH567" s="1">
        <v>0</v>
      </c>
      <c r="BI567" s="1">
        <v>255</v>
      </c>
      <c r="BJ567" s="1">
        <v>255</v>
      </c>
      <c r="BK567" s="1">
        <v>0</v>
      </c>
      <c r="BL567" s="1">
        <v>1</v>
      </c>
      <c r="BM567" s="1" t="b">
        <v>0</v>
      </c>
      <c r="BN567" s="1" t="b">
        <v>0</v>
      </c>
      <c r="BO567" s="1" t="b">
        <v>0</v>
      </c>
      <c r="BP567" s="1" t="b">
        <v>0</v>
      </c>
      <c r="BQ567" s="1" t="b">
        <v>0</v>
      </c>
      <c r="BR567" s="1" t="b">
        <v>0</v>
      </c>
      <c r="BS567" s="1" t="b">
        <v>0</v>
      </c>
      <c r="BT567" s="1" t="b">
        <v>0</v>
      </c>
      <c r="BU567" s="1" t="s">
        <v>4049</v>
      </c>
      <c r="BV567" s="1" t="s">
        <v>4050</v>
      </c>
    </row>
    <row r="568" spans="1:74" ht="15.75" customHeight="1" x14ac:dyDescent="0.2">
      <c r="A568" s="1">
        <v>2900300</v>
      </c>
      <c r="B568" s="17" t="s">
        <v>4051</v>
      </c>
      <c r="C568" s="1">
        <v>0.35</v>
      </c>
      <c r="D568" s="1">
        <v>0.4</v>
      </c>
      <c r="E568" s="1">
        <v>0</v>
      </c>
      <c r="F568" s="1">
        <v>0</v>
      </c>
      <c r="G568" s="1">
        <v>1.2</v>
      </c>
      <c r="H568" s="1">
        <v>0.08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100</v>
      </c>
      <c r="O568" s="1">
        <v>120</v>
      </c>
      <c r="P568" s="1">
        <v>-1</v>
      </c>
      <c r="Q568" s="1">
        <v>-1</v>
      </c>
      <c r="R568" s="1">
        <v>110</v>
      </c>
      <c r="S568" s="1">
        <v>-1</v>
      </c>
      <c r="T568" s="1">
        <v>-1</v>
      </c>
      <c r="U568" s="1">
        <v>-1</v>
      </c>
      <c r="V568" s="1">
        <v>0</v>
      </c>
      <c r="W568" s="1">
        <v>155</v>
      </c>
      <c r="X568" s="1">
        <v>155</v>
      </c>
      <c r="Y568" s="1">
        <v>155</v>
      </c>
      <c r="Z568" s="1">
        <v>155</v>
      </c>
      <c r="AA568" s="1">
        <v>200</v>
      </c>
      <c r="AB568" s="1">
        <v>300</v>
      </c>
      <c r="AC568" s="1">
        <v>100</v>
      </c>
      <c r="AD568" s="1">
        <v>100</v>
      </c>
      <c r="AE568" s="1">
        <v>150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40</v>
      </c>
      <c r="AP568" s="1">
        <v>0</v>
      </c>
      <c r="AQ568" s="1">
        <v>0</v>
      </c>
      <c r="AR568" s="1">
        <v>0</v>
      </c>
      <c r="AS568" s="1">
        <v>0</v>
      </c>
      <c r="AT568" s="1">
        <v>2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3</v>
      </c>
      <c r="BB568" s="1">
        <v>0</v>
      </c>
      <c r="BC568" s="1">
        <v>0</v>
      </c>
      <c r="BD568" s="1">
        <v>1</v>
      </c>
      <c r="BE568" s="1">
        <v>255</v>
      </c>
      <c r="BF568" s="1">
        <v>0</v>
      </c>
      <c r="BG568" s="1">
        <v>255</v>
      </c>
      <c r="BH568" s="1">
        <v>0</v>
      </c>
      <c r="BI568" s="1">
        <v>255</v>
      </c>
      <c r="BJ568" s="1">
        <v>255</v>
      </c>
      <c r="BK568" s="1">
        <v>0</v>
      </c>
      <c r="BL568" s="1">
        <v>0</v>
      </c>
      <c r="BM568" s="1" t="b">
        <v>0</v>
      </c>
      <c r="BN568" s="1" t="b">
        <v>0</v>
      </c>
      <c r="BO568" s="1" t="b">
        <v>0</v>
      </c>
      <c r="BP568" s="1" t="b">
        <v>0</v>
      </c>
      <c r="BQ568" s="1" t="b">
        <v>0</v>
      </c>
      <c r="BR568" s="1" t="b">
        <v>0</v>
      </c>
      <c r="BS568" s="1" t="b">
        <v>0</v>
      </c>
      <c r="BT568" s="1" t="b">
        <v>0</v>
      </c>
      <c r="BU568" s="1" t="s">
        <v>4051</v>
      </c>
      <c r="BV568" s="1" t="s">
        <v>4052</v>
      </c>
    </row>
    <row r="569" spans="1:74" ht="15.75" customHeight="1" x14ac:dyDescent="0.2">
      <c r="A569" s="1">
        <v>2900310</v>
      </c>
      <c r="B569" s="17" t="s">
        <v>4053</v>
      </c>
      <c r="C569" s="1">
        <v>0.35</v>
      </c>
      <c r="D569" s="1">
        <v>0.4</v>
      </c>
      <c r="E569" s="1">
        <v>0</v>
      </c>
      <c r="F569" s="1">
        <v>0</v>
      </c>
      <c r="G569" s="1">
        <v>1.2</v>
      </c>
      <c r="H569" s="1">
        <v>0.08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100</v>
      </c>
      <c r="O569" s="1">
        <v>120</v>
      </c>
      <c r="P569" s="1">
        <v>-1</v>
      </c>
      <c r="Q569" s="1">
        <v>-1</v>
      </c>
      <c r="R569" s="1">
        <v>110</v>
      </c>
      <c r="S569" s="1">
        <v>-1</v>
      </c>
      <c r="T569" s="1">
        <v>-1</v>
      </c>
      <c r="U569" s="1">
        <v>-1</v>
      </c>
      <c r="V569" s="1">
        <v>0</v>
      </c>
      <c r="W569" s="1">
        <v>155</v>
      </c>
      <c r="X569" s="1">
        <v>155</v>
      </c>
      <c r="Y569" s="1">
        <v>155</v>
      </c>
      <c r="Z569" s="1">
        <v>155</v>
      </c>
      <c r="AA569" s="1">
        <v>200</v>
      </c>
      <c r="AB569" s="1">
        <v>300</v>
      </c>
      <c r="AC569" s="1">
        <v>100</v>
      </c>
      <c r="AD569" s="1">
        <v>100</v>
      </c>
      <c r="AE569" s="1">
        <v>150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40</v>
      </c>
      <c r="AP569" s="1">
        <v>0</v>
      </c>
      <c r="AQ569" s="1">
        <v>0</v>
      </c>
      <c r="AR569" s="1">
        <v>0</v>
      </c>
      <c r="AS569" s="1">
        <v>0</v>
      </c>
      <c r="AT569" s="1">
        <v>2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3</v>
      </c>
      <c r="BB569" s="1">
        <v>0</v>
      </c>
      <c r="BC569" s="1">
        <v>0</v>
      </c>
      <c r="BD569" s="1">
        <v>1</v>
      </c>
      <c r="BE569" s="1">
        <v>255</v>
      </c>
      <c r="BF569" s="1">
        <v>0</v>
      </c>
      <c r="BG569" s="1">
        <v>255</v>
      </c>
      <c r="BH569" s="1">
        <v>0</v>
      </c>
      <c r="BI569" s="1">
        <v>255</v>
      </c>
      <c r="BJ569" s="1">
        <v>255</v>
      </c>
      <c r="BK569" s="1">
        <v>0</v>
      </c>
      <c r="BL569" s="1">
        <v>0</v>
      </c>
      <c r="BM569" s="1" t="b">
        <v>0</v>
      </c>
      <c r="BN569" s="1" t="b">
        <v>0</v>
      </c>
      <c r="BO569" s="1" t="b">
        <v>0</v>
      </c>
      <c r="BP569" s="1" t="b">
        <v>0</v>
      </c>
      <c r="BQ569" s="1" t="b">
        <v>0</v>
      </c>
      <c r="BR569" s="1" t="b">
        <v>0</v>
      </c>
      <c r="BS569" s="1" t="b">
        <v>0</v>
      </c>
      <c r="BT569" s="1" t="b">
        <v>0</v>
      </c>
      <c r="BU569" s="1" t="s">
        <v>4053</v>
      </c>
      <c r="BV569" s="1" t="s">
        <v>4054</v>
      </c>
    </row>
    <row r="570" spans="1:74" ht="15.75" customHeight="1" x14ac:dyDescent="0.2">
      <c r="A570" s="1">
        <v>2900400</v>
      </c>
      <c r="B570" s="17" t="s">
        <v>4055</v>
      </c>
      <c r="C570" s="1">
        <v>0.35</v>
      </c>
      <c r="D570" s="1">
        <v>0.3</v>
      </c>
      <c r="E570" s="1">
        <v>0</v>
      </c>
      <c r="F570" s="1">
        <v>0</v>
      </c>
      <c r="G570" s="1">
        <v>0.8</v>
      </c>
      <c r="H570" s="1">
        <v>0.08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100</v>
      </c>
      <c r="O570" s="1">
        <v>120</v>
      </c>
      <c r="P570" s="1">
        <v>-1</v>
      </c>
      <c r="Q570" s="1">
        <v>-1</v>
      </c>
      <c r="R570" s="1">
        <v>110</v>
      </c>
      <c r="S570" s="1">
        <v>-1</v>
      </c>
      <c r="T570" s="1">
        <v>-1</v>
      </c>
      <c r="U570" s="1">
        <v>-1</v>
      </c>
      <c r="V570" s="1">
        <v>0</v>
      </c>
      <c r="W570" s="1">
        <v>100</v>
      </c>
      <c r="X570" s="1">
        <v>100</v>
      </c>
      <c r="Y570" s="1">
        <v>100</v>
      </c>
      <c r="Z570" s="1">
        <v>100</v>
      </c>
      <c r="AA570" s="1">
        <v>100</v>
      </c>
      <c r="AB570" s="1">
        <v>100</v>
      </c>
      <c r="AC570" s="1">
        <v>100</v>
      </c>
      <c r="AD570" s="1">
        <v>100</v>
      </c>
      <c r="AE570" s="1">
        <v>100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20</v>
      </c>
      <c r="AP570" s="1">
        <v>0</v>
      </c>
      <c r="AQ570" s="1">
        <v>0</v>
      </c>
      <c r="AR570" s="1">
        <v>0</v>
      </c>
      <c r="AS570" s="1">
        <v>0</v>
      </c>
      <c r="AT570" s="1">
        <v>2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1</v>
      </c>
      <c r="BB570" s="1">
        <v>0</v>
      </c>
      <c r="BC570" s="1">
        <v>0</v>
      </c>
      <c r="BD570" s="1">
        <v>1</v>
      </c>
      <c r="BE570" s="1">
        <v>255</v>
      </c>
      <c r="BF570" s="1">
        <v>0</v>
      </c>
      <c r="BG570" s="1">
        <v>255</v>
      </c>
      <c r="BH570" s="1">
        <v>0</v>
      </c>
      <c r="BI570" s="1">
        <v>255</v>
      </c>
      <c r="BJ570" s="1">
        <v>255</v>
      </c>
      <c r="BK570" s="1">
        <v>0</v>
      </c>
      <c r="BL570" s="1">
        <v>0</v>
      </c>
      <c r="BM570" s="1" t="b">
        <v>0</v>
      </c>
      <c r="BN570" s="1" t="b">
        <v>0</v>
      </c>
      <c r="BO570" s="1" t="b">
        <v>0</v>
      </c>
      <c r="BP570" s="1" t="b">
        <v>0</v>
      </c>
      <c r="BQ570" s="1" t="b">
        <v>0</v>
      </c>
      <c r="BR570" s="1" t="b">
        <v>0</v>
      </c>
      <c r="BS570" s="1" t="b">
        <v>0</v>
      </c>
      <c r="BT570" s="1" t="b">
        <v>0</v>
      </c>
      <c r="BU570" s="1" t="s">
        <v>4055</v>
      </c>
      <c r="BV570" s="1" t="s">
        <v>4056</v>
      </c>
    </row>
    <row r="571" spans="1:74" ht="15.75" customHeight="1" x14ac:dyDescent="0.2">
      <c r="A571" s="1">
        <v>2900410</v>
      </c>
      <c r="B571" s="17" t="s">
        <v>4057</v>
      </c>
      <c r="C571" s="1">
        <v>0.5</v>
      </c>
      <c r="D571" s="1">
        <v>0</v>
      </c>
      <c r="E571" s="1">
        <v>0</v>
      </c>
      <c r="F571" s="1">
        <v>0</v>
      </c>
      <c r="G571" s="1">
        <v>1.47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5</v>
      </c>
      <c r="O571" s="1">
        <v>-1</v>
      </c>
      <c r="P571" s="1">
        <v>-1</v>
      </c>
      <c r="Q571" s="1">
        <v>-1</v>
      </c>
      <c r="R571" s="1">
        <v>-1</v>
      </c>
      <c r="S571" s="1">
        <v>-1</v>
      </c>
      <c r="T571" s="1">
        <v>-1</v>
      </c>
      <c r="U571" s="1">
        <v>-1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470</v>
      </c>
      <c r="AB571" s="1">
        <v>500</v>
      </c>
      <c r="AC571" s="1">
        <v>100</v>
      </c>
      <c r="AD571" s="1">
        <v>100</v>
      </c>
      <c r="AE571" s="1">
        <v>100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10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5</v>
      </c>
      <c r="BB571" s="1">
        <v>0</v>
      </c>
      <c r="BC571" s="1">
        <v>0</v>
      </c>
      <c r="BD571" s="1">
        <v>4</v>
      </c>
      <c r="BE571" s="1">
        <v>1</v>
      </c>
      <c r="BF571" s="1">
        <v>1</v>
      </c>
      <c r="BG571" s="1">
        <v>3</v>
      </c>
      <c r="BH571" s="1">
        <v>0</v>
      </c>
      <c r="BI571" s="1">
        <v>255</v>
      </c>
      <c r="BJ571" s="1">
        <v>255</v>
      </c>
      <c r="BK571" s="1">
        <v>1</v>
      </c>
      <c r="BL571" s="1">
        <v>0</v>
      </c>
      <c r="BM571" s="1" t="b">
        <v>0</v>
      </c>
      <c r="BN571" s="1" t="b">
        <v>0</v>
      </c>
      <c r="BO571" s="1" t="b">
        <v>1</v>
      </c>
      <c r="BP571" s="1" t="b">
        <v>0</v>
      </c>
      <c r="BQ571" s="1" t="b">
        <v>0</v>
      </c>
      <c r="BR571" s="1" t="b">
        <v>0</v>
      </c>
      <c r="BS571" s="1" t="b">
        <v>0</v>
      </c>
      <c r="BT571" s="1" t="b">
        <v>0</v>
      </c>
      <c r="BU571" s="1" t="s">
        <v>4057</v>
      </c>
      <c r="BV571" s="1" t="s">
        <v>4058</v>
      </c>
    </row>
    <row r="572" spans="1:74" ht="15.75" customHeight="1" x14ac:dyDescent="0.2">
      <c r="A572" s="1">
        <v>2900420</v>
      </c>
      <c r="B572" s="17" t="s">
        <v>4059</v>
      </c>
      <c r="C572" s="1">
        <v>0.5</v>
      </c>
      <c r="D572" s="1">
        <v>0</v>
      </c>
      <c r="E572" s="1">
        <v>0</v>
      </c>
      <c r="F572" s="1">
        <v>0</v>
      </c>
      <c r="G572" s="1">
        <v>1.47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5</v>
      </c>
      <c r="O572" s="1">
        <v>-1</v>
      </c>
      <c r="P572" s="1">
        <v>-1</v>
      </c>
      <c r="Q572" s="1">
        <v>-1</v>
      </c>
      <c r="R572" s="1">
        <v>-1</v>
      </c>
      <c r="S572" s="1">
        <v>-1</v>
      </c>
      <c r="T572" s="1">
        <v>-1</v>
      </c>
      <c r="U572" s="1">
        <v>-1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470</v>
      </c>
      <c r="AB572" s="1">
        <v>500</v>
      </c>
      <c r="AC572" s="1">
        <v>100</v>
      </c>
      <c r="AD572" s="1">
        <v>100</v>
      </c>
      <c r="AE572" s="1">
        <v>100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10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5</v>
      </c>
      <c r="BB572" s="1">
        <v>0</v>
      </c>
      <c r="BC572" s="1">
        <v>0</v>
      </c>
      <c r="BD572" s="1">
        <v>4</v>
      </c>
      <c r="BE572" s="1">
        <v>1</v>
      </c>
      <c r="BF572" s="1">
        <v>1</v>
      </c>
      <c r="BG572" s="1">
        <v>3</v>
      </c>
      <c r="BH572" s="1">
        <v>0</v>
      </c>
      <c r="BI572" s="1">
        <v>255</v>
      </c>
      <c r="BJ572" s="1">
        <v>255</v>
      </c>
      <c r="BK572" s="1">
        <v>1</v>
      </c>
      <c r="BL572" s="1">
        <v>0</v>
      </c>
      <c r="BM572" s="1" t="b">
        <v>0</v>
      </c>
      <c r="BN572" s="1" t="b">
        <v>0</v>
      </c>
      <c r="BO572" s="1" t="b">
        <v>1</v>
      </c>
      <c r="BP572" s="1" t="b">
        <v>0</v>
      </c>
      <c r="BQ572" s="1" t="b">
        <v>0</v>
      </c>
      <c r="BR572" s="1" t="b">
        <v>0</v>
      </c>
      <c r="BS572" s="1" t="b">
        <v>0</v>
      </c>
      <c r="BT572" s="1" t="b">
        <v>0</v>
      </c>
      <c r="BU572" s="1" t="s">
        <v>4059</v>
      </c>
      <c r="BV572" s="1" t="s">
        <v>4060</v>
      </c>
    </row>
    <row r="573" spans="1:74" ht="15.75" customHeight="1" x14ac:dyDescent="0.2">
      <c r="A573" s="1">
        <v>2900430</v>
      </c>
      <c r="B573" s="17" t="s">
        <v>4061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-1</v>
      </c>
      <c r="O573" s="1">
        <v>-1</v>
      </c>
      <c r="P573" s="1">
        <v>-1</v>
      </c>
      <c r="Q573" s="1">
        <v>-1</v>
      </c>
      <c r="R573" s="1">
        <v>-1</v>
      </c>
      <c r="S573" s="1">
        <v>-1</v>
      </c>
      <c r="T573" s="1">
        <v>-1</v>
      </c>
      <c r="U573" s="1">
        <v>-1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100</v>
      </c>
      <c r="AC573" s="1">
        <v>100</v>
      </c>
      <c r="AD573" s="1">
        <v>100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4</v>
      </c>
      <c r="BE573" s="1">
        <v>1</v>
      </c>
      <c r="BF573" s="1">
        <v>0</v>
      </c>
      <c r="BG573" s="1">
        <v>255</v>
      </c>
      <c r="BH573" s="1">
        <v>0</v>
      </c>
      <c r="BI573" s="1">
        <v>255</v>
      </c>
      <c r="BJ573" s="1">
        <v>255</v>
      </c>
      <c r="BK573" s="1">
        <v>0</v>
      </c>
      <c r="BL573" s="1">
        <v>0</v>
      </c>
      <c r="BM573" s="1" t="b">
        <v>0</v>
      </c>
      <c r="BN573" s="1" t="b">
        <v>0</v>
      </c>
      <c r="BO573" s="1" t="b">
        <v>0</v>
      </c>
      <c r="BP573" s="1" t="b">
        <v>0</v>
      </c>
      <c r="BQ573" s="1" t="b">
        <v>0</v>
      </c>
      <c r="BR573" s="1" t="b">
        <v>0</v>
      </c>
      <c r="BS573" s="1" t="b">
        <v>0</v>
      </c>
      <c r="BT573" s="1" t="b">
        <v>0</v>
      </c>
      <c r="BU573" s="1" t="s">
        <v>4061</v>
      </c>
      <c r="BV573" s="1" t="s">
        <v>4062</v>
      </c>
    </row>
    <row r="574" spans="1:74" ht="15.75" customHeight="1" x14ac:dyDescent="0.2">
      <c r="A574" s="1">
        <v>2900440</v>
      </c>
      <c r="B574" s="17" t="s">
        <v>3553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-1</v>
      </c>
      <c r="O574" s="1">
        <v>-1</v>
      </c>
      <c r="P574" s="1">
        <v>-1</v>
      </c>
      <c r="Q574" s="1">
        <v>-1</v>
      </c>
      <c r="R574" s="1">
        <v>-1</v>
      </c>
      <c r="S574" s="1">
        <v>-1</v>
      </c>
      <c r="T574" s="1">
        <v>-1</v>
      </c>
      <c r="U574" s="1">
        <v>-1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100</v>
      </c>
      <c r="AC574" s="1">
        <v>100</v>
      </c>
      <c r="AD574" s="1">
        <v>100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4</v>
      </c>
      <c r="BE574" s="1">
        <v>1</v>
      </c>
      <c r="BF574" s="1">
        <v>0</v>
      </c>
      <c r="BG574" s="1">
        <v>255</v>
      </c>
      <c r="BH574" s="1">
        <v>0</v>
      </c>
      <c r="BI574" s="1">
        <v>255</v>
      </c>
      <c r="BJ574" s="1">
        <v>255</v>
      </c>
      <c r="BK574" s="1">
        <v>0</v>
      </c>
      <c r="BL574" s="1">
        <v>0</v>
      </c>
      <c r="BM574" s="1" t="b">
        <v>0</v>
      </c>
      <c r="BN574" s="1" t="b">
        <v>0</v>
      </c>
      <c r="BO574" s="1" t="b">
        <v>0</v>
      </c>
      <c r="BP574" s="1" t="b">
        <v>0</v>
      </c>
      <c r="BQ574" s="1" t="b">
        <v>0</v>
      </c>
      <c r="BR574" s="1" t="b">
        <v>0</v>
      </c>
      <c r="BS574" s="1" t="b">
        <v>0</v>
      </c>
      <c r="BT574" s="1" t="b">
        <v>0</v>
      </c>
      <c r="BU574" s="1" t="s">
        <v>3553</v>
      </c>
      <c r="BV574" s="1" t="s">
        <v>4063</v>
      </c>
    </row>
    <row r="575" spans="1:74" ht="15.75" customHeight="1" x14ac:dyDescent="0.2">
      <c r="A575" s="1">
        <v>2900450</v>
      </c>
      <c r="B575" s="17" t="s">
        <v>4064</v>
      </c>
      <c r="C575" s="1">
        <v>0.55000000000000004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131</v>
      </c>
      <c r="O575" s="1">
        <v>-1</v>
      </c>
      <c r="P575" s="1">
        <v>-1</v>
      </c>
      <c r="Q575" s="1">
        <v>-1</v>
      </c>
      <c r="R575" s="1">
        <v>-1</v>
      </c>
      <c r="S575" s="1">
        <v>-1</v>
      </c>
      <c r="T575" s="1">
        <v>-1</v>
      </c>
      <c r="U575" s="1">
        <v>-1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100</v>
      </c>
      <c r="AC575" s="1">
        <v>0</v>
      </c>
      <c r="AD575" s="1">
        <v>100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4</v>
      </c>
      <c r="BE575" s="1">
        <v>1</v>
      </c>
      <c r="BF575" s="1">
        <v>0</v>
      </c>
      <c r="BG575" s="1">
        <v>255</v>
      </c>
      <c r="BH575" s="1">
        <v>0</v>
      </c>
      <c r="BI575" s="1">
        <v>255</v>
      </c>
      <c r="BJ575" s="1">
        <v>255</v>
      </c>
      <c r="BK575" s="1">
        <v>1</v>
      </c>
      <c r="BL575" s="1">
        <v>0</v>
      </c>
      <c r="BM575" s="1" t="b">
        <v>0</v>
      </c>
      <c r="BN575" s="1" t="b">
        <v>0</v>
      </c>
      <c r="BO575" s="1" t="b">
        <v>0</v>
      </c>
      <c r="BP575" s="1" t="b">
        <v>0</v>
      </c>
      <c r="BQ575" s="1" t="b">
        <v>0</v>
      </c>
      <c r="BR575" s="1" t="b">
        <v>0</v>
      </c>
      <c r="BS575" s="1" t="b">
        <v>0</v>
      </c>
      <c r="BT575" s="1" t="b">
        <v>0</v>
      </c>
      <c r="BU575" s="1" t="s">
        <v>4064</v>
      </c>
      <c r="BV575" s="1" t="s">
        <v>4065</v>
      </c>
    </row>
    <row r="576" spans="1:74" ht="15.75" customHeight="1" x14ac:dyDescent="0.2">
      <c r="A576" s="1">
        <v>2900490</v>
      </c>
      <c r="B576" s="17" t="s">
        <v>3557</v>
      </c>
      <c r="C576" s="1">
        <v>0.35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100</v>
      </c>
      <c r="O576" s="1">
        <v>-1</v>
      </c>
      <c r="P576" s="1">
        <v>-1</v>
      </c>
      <c r="Q576" s="1">
        <v>-1</v>
      </c>
      <c r="R576" s="1">
        <v>110</v>
      </c>
      <c r="S576" s="1">
        <v>-1</v>
      </c>
      <c r="T576" s="1">
        <v>-1</v>
      </c>
      <c r="U576" s="1">
        <v>-1</v>
      </c>
      <c r="V576" s="1">
        <v>0</v>
      </c>
      <c r="W576" s="1">
        <v>400</v>
      </c>
      <c r="X576" s="1">
        <v>400</v>
      </c>
      <c r="Y576" s="1">
        <v>400</v>
      </c>
      <c r="Z576" s="1">
        <v>400</v>
      </c>
      <c r="AA576" s="1">
        <v>100</v>
      </c>
      <c r="AB576" s="1">
        <v>9900</v>
      </c>
      <c r="AC576" s="1">
        <v>100</v>
      </c>
      <c r="AD576" s="1">
        <v>100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20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1</v>
      </c>
      <c r="BE576" s="1">
        <v>255</v>
      </c>
      <c r="BF576" s="1">
        <v>0</v>
      </c>
      <c r="BG576" s="1">
        <v>255</v>
      </c>
      <c r="BH576" s="1">
        <v>0</v>
      </c>
      <c r="BI576" s="1">
        <v>255</v>
      </c>
      <c r="BJ576" s="1">
        <v>255</v>
      </c>
      <c r="BK576" s="1">
        <v>0</v>
      </c>
      <c r="BL576" s="1">
        <v>2</v>
      </c>
      <c r="BM576" s="1" t="b">
        <v>0</v>
      </c>
      <c r="BN576" s="1" t="b">
        <v>0</v>
      </c>
      <c r="BO576" s="1" t="b">
        <v>0</v>
      </c>
      <c r="BP576" s="1" t="b">
        <v>0</v>
      </c>
      <c r="BQ576" s="1" t="b">
        <v>0</v>
      </c>
      <c r="BR576" s="1" t="b">
        <v>0</v>
      </c>
      <c r="BS576" s="1" t="b">
        <v>0</v>
      </c>
      <c r="BT576" s="1" t="b">
        <v>0</v>
      </c>
      <c r="BU576" s="1" t="s">
        <v>3557</v>
      </c>
      <c r="BV576" s="1" t="s">
        <v>4066</v>
      </c>
    </row>
    <row r="577" spans="1:74" ht="15.75" customHeight="1" x14ac:dyDescent="0.2">
      <c r="A577" s="1">
        <v>2900500</v>
      </c>
      <c r="B577" s="17" t="s">
        <v>4067</v>
      </c>
      <c r="C577" s="1">
        <v>0.35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100</v>
      </c>
      <c r="O577" s="1">
        <v>-1</v>
      </c>
      <c r="P577" s="1">
        <v>-1</v>
      </c>
      <c r="Q577" s="1">
        <v>-1</v>
      </c>
      <c r="R577" s="1">
        <v>110</v>
      </c>
      <c r="S577" s="1">
        <v>-1</v>
      </c>
      <c r="T577" s="1">
        <v>-1</v>
      </c>
      <c r="U577" s="1">
        <v>-1</v>
      </c>
      <c r="V577" s="1">
        <v>0</v>
      </c>
      <c r="W577" s="1">
        <v>200</v>
      </c>
      <c r="X577" s="1">
        <v>200</v>
      </c>
      <c r="Y577" s="1">
        <v>200</v>
      </c>
      <c r="Z577" s="1">
        <v>200</v>
      </c>
      <c r="AA577" s="1">
        <v>100</v>
      </c>
      <c r="AB577" s="1">
        <v>9900</v>
      </c>
      <c r="AC577" s="1">
        <v>100</v>
      </c>
      <c r="AD577" s="1">
        <v>100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20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1</v>
      </c>
      <c r="BE577" s="1">
        <v>255</v>
      </c>
      <c r="BF577" s="1">
        <v>0</v>
      </c>
      <c r="BG577" s="1">
        <v>255</v>
      </c>
      <c r="BH577" s="1">
        <v>0</v>
      </c>
      <c r="BI577" s="1">
        <v>255</v>
      </c>
      <c r="BJ577" s="1">
        <v>255</v>
      </c>
      <c r="BK577" s="1">
        <v>0</v>
      </c>
      <c r="BL577" s="1">
        <v>2</v>
      </c>
      <c r="BM577" s="1" t="b">
        <v>0</v>
      </c>
      <c r="BN577" s="1" t="b">
        <v>0</v>
      </c>
      <c r="BO577" s="1" t="b">
        <v>0</v>
      </c>
      <c r="BP577" s="1" t="b">
        <v>0</v>
      </c>
      <c r="BQ577" s="1" t="b">
        <v>0</v>
      </c>
      <c r="BR577" s="1" t="b">
        <v>0</v>
      </c>
      <c r="BS577" s="1" t="b">
        <v>0</v>
      </c>
      <c r="BT577" s="1" t="b">
        <v>0</v>
      </c>
      <c r="BU577" s="1" t="s">
        <v>4067</v>
      </c>
      <c r="BV577" s="1" t="s">
        <v>4068</v>
      </c>
    </row>
    <row r="578" spans="1:74" ht="15.75" customHeight="1" x14ac:dyDescent="0.2">
      <c r="A578" s="1">
        <v>2900505</v>
      </c>
      <c r="B578" s="17" t="s">
        <v>4069</v>
      </c>
      <c r="C578" s="1">
        <v>0.35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100</v>
      </c>
      <c r="O578" s="1">
        <v>-1</v>
      </c>
      <c r="P578" s="1">
        <v>-1</v>
      </c>
      <c r="Q578" s="1">
        <v>-1</v>
      </c>
      <c r="R578" s="1">
        <v>110</v>
      </c>
      <c r="S578" s="1">
        <v>-1</v>
      </c>
      <c r="T578" s="1">
        <v>-1</v>
      </c>
      <c r="U578" s="1">
        <v>-1</v>
      </c>
      <c r="V578" s="1">
        <v>0</v>
      </c>
      <c r="W578" s="1">
        <v>200</v>
      </c>
      <c r="X578" s="1">
        <v>200</v>
      </c>
      <c r="Y578" s="1">
        <v>200</v>
      </c>
      <c r="Z578" s="1">
        <v>200</v>
      </c>
      <c r="AA578" s="1">
        <v>100</v>
      </c>
      <c r="AB578" s="1">
        <v>9900</v>
      </c>
      <c r="AC578" s="1">
        <v>100</v>
      </c>
      <c r="AD578" s="1">
        <v>100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20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1</v>
      </c>
      <c r="BE578" s="1">
        <v>255</v>
      </c>
      <c r="BF578" s="1">
        <v>0</v>
      </c>
      <c r="BG578" s="1">
        <v>255</v>
      </c>
      <c r="BH578" s="1">
        <v>0</v>
      </c>
      <c r="BI578" s="1">
        <v>255</v>
      </c>
      <c r="BJ578" s="1">
        <v>255</v>
      </c>
      <c r="BK578" s="1">
        <v>0</v>
      </c>
      <c r="BL578" s="1">
        <v>2</v>
      </c>
      <c r="BM578" s="1" t="b">
        <v>0</v>
      </c>
      <c r="BN578" s="1" t="b">
        <v>0</v>
      </c>
      <c r="BO578" s="1" t="b">
        <v>0</v>
      </c>
      <c r="BP578" s="1" t="b">
        <v>0</v>
      </c>
      <c r="BQ578" s="1" t="b">
        <v>0</v>
      </c>
      <c r="BR578" s="1" t="b">
        <v>0</v>
      </c>
      <c r="BS578" s="1" t="b">
        <v>0</v>
      </c>
      <c r="BT578" s="1" t="b">
        <v>0</v>
      </c>
      <c r="BU578" s="1" t="s">
        <v>4069</v>
      </c>
      <c r="BV578" s="1" t="s">
        <v>4070</v>
      </c>
    </row>
    <row r="579" spans="1:74" ht="15.75" customHeight="1" x14ac:dyDescent="0.2">
      <c r="A579" s="1">
        <v>2900510</v>
      </c>
      <c r="B579" s="17" t="s">
        <v>4071</v>
      </c>
      <c r="C579" s="1">
        <v>0.35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100</v>
      </c>
      <c r="O579" s="1">
        <v>-1</v>
      </c>
      <c r="P579" s="1">
        <v>-1</v>
      </c>
      <c r="Q579" s="1">
        <v>-1</v>
      </c>
      <c r="R579" s="1">
        <v>110</v>
      </c>
      <c r="S579" s="1">
        <v>-1</v>
      </c>
      <c r="T579" s="1">
        <v>-1</v>
      </c>
      <c r="U579" s="1">
        <v>-1</v>
      </c>
      <c r="V579" s="1">
        <v>0</v>
      </c>
      <c r="W579" s="1">
        <v>250</v>
      </c>
      <c r="X579" s="1">
        <v>250</v>
      </c>
      <c r="Y579" s="1">
        <v>250</v>
      </c>
      <c r="Z579" s="1">
        <v>250</v>
      </c>
      <c r="AA579" s="1">
        <v>100</v>
      </c>
      <c r="AB579" s="1">
        <v>9900</v>
      </c>
      <c r="AC579" s="1">
        <v>100</v>
      </c>
      <c r="AD579" s="1">
        <v>100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20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1</v>
      </c>
      <c r="BE579" s="1">
        <v>255</v>
      </c>
      <c r="BF579" s="1">
        <v>0</v>
      </c>
      <c r="BG579" s="1">
        <v>255</v>
      </c>
      <c r="BH579" s="1">
        <v>0</v>
      </c>
      <c r="BI579" s="1">
        <v>255</v>
      </c>
      <c r="BJ579" s="1">
        <v>255</v>
      </c>
      <c r="BK579" s="1">
        <v>0</v>
      </c>
      <c r="BL579" s="1">
        <v>2</v>
      </c>
      <c r="BM579" s="1" t="b">
        <v>0</v>
      </c>
      <c r="BN579" s="1" t="b">
        <v>0</v>
      </c>
      <c r="BO579" s="1" t="b">
        <v>0</v>
      </c>
      <c r="BP579" s="1" t="b">
        <v>0</v>
      </c>
      <c r="BQ579" s="1" t="b">
        <v>0</v>
      </c>
      <c r="BR579" s="1" t="b">
        <v>0</v>
      </c>
      <c r="BS579" s="1" t="b">
        <v>0</v>
      </c>
      <c r="BT579" s="1" t="b">
        <v>0</v>
      </c>
      <c r="BU579" s="1" t="s">
        <v>4071</v>
      </c>
      <c r="BV579" s="1" t="s">
        <v>4072</v>
      </c>
    </row>
    <row r="580" spans="1:74" ht="15.75" customHeight="1" x14ac:dyDescent="0.2">
      <c r="A580" s="1">
        <v>2900515</v>
      </c>
      <c r="B580" s="17" t="s">
        <v>4073</v>
      </c>
      <c r="C580" s="1">
        <v>0.35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100</v>
      </c>
      <c r="O580" s="1">
        <v>-1</v>
      </c>
      <c r="P580" s="1">
        <v>-1</v>
      </c>
      <c r="Q580" s="1">
        <v>-1</v>
      </c>
      <c r="R580" s="1">
        <v>110</v>
      </c>
      <c r="S580" s="1">
        <v>-1</v>
      </c>
      <c r="T580" s="1">
        <v>-1</v>
      </c>
      <c r="U580" s="1">
        <v>-1</v>
      </c>
      <c r="V580" s="1">
        <v>0</v>
      </c>
      <c r="W580" s="1">
        <v>60</v>
      </c>
      <c r="X580" s="1">
        <v>60</v>
      </c>
      <c r="Y580" s="1">
        <v>60</v>
      </c>
      <c r="Z580" s="1">
        <v>60</v>
      </c>
      <c r="AA580" s="1">
        <v>100</v>
      </c>
      <c r="AB580" s="1">
        <v>9900</v>
      </c>
      <c r="AC580" s="1">
        <v>100</v>
      </c>
      <c r="AD580" s="1">
        <v>100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20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1</v>
      </c>
      <c r="BE580" s="1">
        <v>255</v>
      </c>
      <c r="BF580" s="1">
        <v>0</v>
      </c>
      <c r="BG580" s="1">
        <v>255</v>
      </c>
      <c r="BH580" s="1">
        <v>0</v>
      </c>
      <c r="BI580" s="1">
        <v>255</v>
      </c>
      <c r="BJ580" s="1">
        <v>255</v>
      </c>
      <c r="BK580" s="1">
        <v>0</v>
      </c>
      <c r="BL580" s="1">
        <v>2</v>
      </c>
      <c r="BM580" s="1" t="b">
        <v>0</v>
      </c>
      <c r="BN580" s="1" t="b">
        <v>0</v>
      </c>
      <c r="BO580" s="1" t="b">
        <v>0</v>
      </c>
      <c r="BP580" s="1" t="b">
        <v>0</v>
      </c>
      <c r="BQ580" s="1" t="b">
        <v>0</v>
      </c>
      <c r="BR580" s="1" t="b">
        <v>0</v>
      </c>
      <c r="BS580" s="1" t="b">
        <v>0</v>
      </c>
      <c r="BT580" s="1" t="b">
        <v>0</v>
      </c>
      <c r="BU580" s="1" t="s">
        <v>4073</v>
      </c>
      <c r="BV580" s="1" t="s">
        <v>4074</v>
      </c>
    </row>
    <row r="581" spans="1:74" ht="15.75" customHeight="1" x14ac:dyDescent="0.2">
      <c r="A581" s="1">
        <v>2900516</v>
      </c>
      <c r="B581" s="17" t="s">
        <v>4075</v>
      </c>
      <c r="C581" s="1">
        <v>0.35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100</v>
      </c>
      <c r="O581" s="1">
        <v>-1</v>
      </c>
      <c r="P581" s="1">
        <v>-1</v>
      </c>
      <c r="Q581" s="1">
        <v>-1</v>
      </c>
      <c r="R581" s="1">
        <v>110</v>
      </c>
      <c r="S581" s="1">
        <v>-1</v>
      </c>
      <c r="T581" s="1">
        <v>-1</v>
      </c>
      <c r="U581" s="1">
        <v>-1</v>
      </c>
      <c r="V581" s="1">
        <v>0</v>
      </c>
      <c r="W581" s="1">
        <v>240</v>
      </c>
      <c r="X581" s="1">
        <v>240</v>
      </c>
      <c r="Y581" s="1">
        <v>240</v>
      </c>
      <c r="Z581" s="1">
        <v>240</v>
      </c>
      <c r="AA581" s="1">
        <v>100</v>
      </c>
      <c r="AB581" s="1">
        <v>9900</v>
      </c>
      <c r="AC581" s="1">
        <v>100</v>
      </c>
      <c r="AD581" s="1">
        <v>100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20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1</v>
      </c>
      <c r="BE581" s="1">
        <v>255</v>
      </c>
      <c r="BF581" s="1">
        <v>0</v>
      </c>
      <c r="BG581" s="1">
        <v>255</v>
      </c>
      <c r="BH581" s="1">
        <v>0</v>
      </c>
      <c r="BI581" s="1">
        <v>255</v>
      </c>
      <c r="BJ581" s="1">
        <v>255</v>
      </c>
      <c r="BK581" s="1">
        <v>0</v>
      </c>
      <c r="BL581" s="1">
        <v>2</v>
      </c>
      <c r="BM581" s="1" t="b">
        <v>0</v>
      </c>
      <c r="BN581" s="1" t="b">
        <v>0</v>
      </c>
      <c r="BO581" s="1" t="b">
        <v>0</v>
      </c>
      <c r="BP581" s="1" t="b">
        <v>0</v>
      </c>
      <c r="BQ581" s="1" t="b">
        <v>0</v>
      </c>
      <c r="BR581" s="1" t="b">
        <v>0</v>
      </c>
      <c r="BS581" s="1" t="b">
        <v>0</v>
      </c>
      <c r="BT581" s="1" t="b">
        <v>0</v>
      </c>
      <c r="BU581" s="1" t="s">
        <v>4075</v>
      </c>
      <c r="BV581" s="1" t="s">
        <v>4076</v>
      </c>
    </row>
    <row r="582" spans="1:74" ht="15.75" customHeight="1" x14ac:dyDescent="0.2">
      <c r="A582" s="1">
        <v>2900520</v>
      </c>
      <c r="B582" s="17" t="s">
        <v>4077</v>
      </c>
      <c r="C582" s="1">
        <v>0.3</v>
      </c>
      <c r="D582" s="1">
        <v>0.05</v>
      </c>
      <c r="E582" s="1">
        <v>0</v>
      </c>
      <c r="F582" s="1">
        <v>0</v>
      </c>
      <c r="G582" s="1">
        <v>1.4</v>
      </c>
      <c r="H582" s="1">
        <v>0.08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100</v>
      </c>
      <c r="O582" s="1">
        <v>120</v>
      </c>
      <c r="P582" s="1">
        <v>-1</v>
      </c>
      <c r="Q582" s="1">
        <v>-1</v>
      </c>
      <c r="R582" s="1">
        <v>110</v>
      </c>
      <c r="S582" s="1">
        <v>130</v>
      </c>
      <c r="T582" s="1">
        <v>-1</v>
      </c>
      <c r="U582" s="1">
        <v>-1</v>
      </c>
      <c r="V582" s="1">
        <v>0</v>
      </c>
      <c r="W582" s="1">
        <v>115</v>
      </c>
      <c r="X582" s="1">
        <v>115</v>
      </c>
      <c r="Y582" s="1">
        <v>115</v>
      </c>
      <c r="Z582" s="1">
        <v>115</v>
      </c>
      <c r="AA582" s="1">
        <v>100</v>
      </c>
      <c r="AB582" s="1">
        <v>100</v>
      </c>
      <c r="AC582" s="1">
        <v>100</v>
      </c>
      <c r="AD582" s="1">
        <v>100</v>
      </c>
      <c r="AE582" s="1">
        <v>110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20</v>
      </c>
      <c r="AP582" s="1">
        <v>0</v>
      </c>
      <c r="AQ582" s="1">
        <v>0</v>
      </c>
      <c r="AR582" s="1">
        <v>0</v>
      </c>
      <c r="AS582" s="1">
        <v>0</v>
      </c>
      <c r="AT582" s="1">
        <v>2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2</v>
      </c>
      <c r="BB582" s="1">
        <v>0</v>
      </c>
      <c r="BC582" s="1">
        <v>0</v>
      </c>
      <c r="BD582" s="1">
        <v>3</v>
      </c>
      <c r="BE582" s="1">
        <v>255</v>
      </c>
      <c r="BF582" s="1">
        <v>2</v>
      </c>
      <c r="BG582" s="1">
        <v>255</v>
      </c>
      <c r="BH582" s="1">
        <v>0</v>
      </c>
      <c r="BI582" s="1">
        <v>255</v>
      </c>
      <c r="BJ582" s="1">
        <v>255</v>
      </c>
      <c r="BK582" s="1">
        <v>0</v>
      </c>
      <c r="BL582" s="1">
        <v>0</v>
      </c>
      <c r="BM582" s="1" t="b">
        <v>0</v>
      </c>
      <c r="BN582" s="1" t="b">
        <v>0</v>
      </c>
      <c r="BO582" s="1" t="b">
        <v>0</v>
      </c>
      <c r="BP582" s="1" t="b">
        <v>0</v>
      </c>
      <c r="BQ582" s="1" t="b">
        <v>0</v>
      </c>
      <c r="BR582" s="1" t="b">
        <v>0</v>
      </c>
      <c r="BS582" s="1" t="b">
        <v>0</v>
      </c>
      <c r="BT582" s="1" t="b">
        <v>0</v>
      </c>
      <c r="BU582" s="1" t="s">
        <v>4077</v>
      </c>
      <c r="BV582" s="1" t="s">
        <v>4078</v>
      </c>
    </row>
    <row r="583" spans="1:74" ht="15.75" customHeight="1" x14ac:dyDescent="0.2">
      <c r="A583" s="1">
        <v>2900530</v>
      </c>
      <c r="B583" s="17" t="s">
        <v>4079</v>
      </c>
      <c r="C583" s="1">
        <v>0.3</v>
      </c>
      <c r="D583" s="1">
        <v>0.05</v>
      </c>
      <c r="E583" s="1">
        <v>0</v>
      </c>
      <c r="F583" s="1">
        <v>0</v>
      </c>
      <c r="G583" s="1">
        <v>1.5</v>
      </c>
      <c r="H583" s="1">
        <v>0.08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100</v>
      </c>
      <c r="O583" s="1">
        <v>120</v>
      </c>
      <c r="P583" s="1">
        <v>-1</v>
      </c>
      <c r="Q583" s="1">
        <v>-1</v>
      </c>
      <c r="R583" s="1">
        <v>110</v>
      </c>
      <c r="S583" s="1">
        <v>130</v>
      </c>
      <c r="T583" s="1">
        <v>-1</v>
      </c>
      <c r="U583" s="1">
        <v>-1</v>
      </c>
      <c r="V583" s="1">
        <v>0</v>
      </c>
      <c r="W583" s="1">
        <v>130</v>
      </c>
      <c r="X583" s="1">
        <v>130</v>
      </c>
      <c r="Y583" s="1">
        <v>130</v>
      </c>
      <c r="Z583" s="1">
        <v>130</v>
      </c>
      <c r="AA583" s="1">
        <v>200</v>
      </c>
      <c r="AB583" s="1">
        <v>300</v>
      </c>
      <c r="AC583" s="1">
        <v>100</v>
      </c>
      <c r="AD583" s="1">
        <v>100</v>
      </c>
      <c r="AE583" s="1">
        <v>160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40</v>
      </c>
      <c r="AP583" s="1">
        <v>0</v>
      </c>
      <c r="AQ583" s="1">
        <v>0</v>
      </c>
      <c r="AR583" s="1">
        <v>0</v>
      </c>
      <c r="AS583" s="1">
        <v>0</v>
      </c>
      <c r="AT583" s="1">
        <v>2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2</v>
      </c>
      <c r="BB583" s="1">
        <v>0</v>
      </c>
      <c r="BC583" s="1">
        <v>0</v>
      </c>
      <c r="BD583" s="1">
        <v>3</v>
      </c>
      <c r="BE583" s="1">
        <v>255</v>
      </c>
      <c r="BF583" s="1">
        <v>2</v>
      </c>
      <c r="BG583" s="1">
        <v>255</v>
      </c>
      <c r="BH583" s="1">
        <v>0</v>
      </c>
      <c r="BI583" s="1">
        <v>255</v>
      </c>
      <c r="BJ583" s="1">
        <v>255</v>
      </c>
      <c r="BK583" s="1">
        <v>0</v>
      </c>
      <c r="BL583" s="1">
        <v>0</v>
      </c>
      <c r="BM583" s="1" t="b">
        <v>0</v>
      </c>
      <c r="BN583" s="1" t="b">
        <v>0</v>
      </c>
      <c r="BO583" s="1" t="b">
        <v>0</v>
      </c>
      <c r="BP583" s="1" t="b">
        <v>0</v>
      </c>
      <c r="BQ583" s="1" t="b">
        <v>0</v>
      </c>
      <c r="BR583" s="1" t="b">
        <v>0</v>
      </c>
      <c r="BS583" s="1" t="b">
        <v>0</v>
      </c>
      <c r="BT583" s="1" t="b">
        <v>0</v>
      </c>
      <c r="BU583" s="1" t="s">
        <v>4079</v>
      </c>
      <c r="BV583" s="1" t="s">
        <v>4080</v>
      </c>
    </row>
    <row r="584" spans="1:74" ht="15.75" customHeight="1" x14ac:dyDescent="0.2">
      <c r="A584" s="1">
        <v>2900540</v>
      </c>
      <c r="B584" s="17" t="s">
        <v>4081</v>
      </c>
      <c r="C584" s="1">
        <v>0.35</v>
      </c>
      <c r="D584" s="1">
        <v>0.35</v>
      </c>
      <c r="E584" s="1">
        <v>0</v>
      </c>
      <c r="F584" s="1">
        <v>0</v>
      </c>
      <c r="G584" s="1">
        <v>1</v>
      </c>
      <c r="H584" s="1">
        <v>0.08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100</v>
      </c>
      <c r="O584" s="1">
        <v>110</v>
      </c>
      <c r="P584" s="1">
        <v>-1</v>
      </c>
      <c r="Q584" s="1">
        <v>-1</v>
      </c>
      <c r="R584" s="1">
        <v>110</v>
      </c>
      <c r="S584" s="1">
        <v>-1</v>
      </c>
      <c r="T584" s="1">
        <v>-1</v>
      </c>
      <c r="U584" s="1">
        <v>-1</v>
      </c>
      <c r="V584" s="1">
        <v>0</v>
      </c>
      <c r="W584" s="1">
        <v>90</v>
      </c>
      <c r="X584" s="1">
        <v>90</v>
      </c>
      <c r="Y584" s="1">
        <v>90</v>
      </c>
      <c r="Z584" s="1">
        <v>90</v>
      </c>
      <c r="AA584" s="1">
        <v>100</v>
      </c>
      <c r="AB584" s="1">
        <v>100</v>
      </c>
      <c r="AC584" s="1">
        <v>100</v>
      </c>
      <c r="AD584" s="1">
        <v>100</v>
      </c>
      <c r="AE584" s="1">
        <v>100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20</v>
      </c>
      <c r="AP584" s="1">
        <v>0</v>
      </c>
      <c r="AQ584" s="1">
        <v>0</v>
      </c>
      <c r="AR584" s="1">
        <v>0</v>
      </c>
      <c r="AS584" s="1">
        <v>0</v>
      </c>
      <c r="AT584" s="1">
        <v>2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1</v>
      </c>
      <c r="BB584" s="1">
        <v>0</v>
      </c>
      <c r="BC584" s="1">
        <v>0</v>
      </c>
      <c r="BD584" s="1">
        <v>1</v>
      </c>
      <c r="BE584" s="1">
        <v>255</v>
      </c>
      <c r="BF584" s="1">
        <v>0</v>
      </c>
      <c r="BG584" s="1">
        <v>255</v>
      </c>
      <c r="BH584" s="1">
        <v>0</v>
      </c>
      <c r="BI584" s="1">
        <v>255</v>
      </c>
      <c r="BJ584" s="1">
        <v>255</v>
      </c>
      <c r="BK584" s="1">
        <v>0</v>
      </c>
      <c r="BL584" s="1">
        <v>0</v>
      </c>
      <c r="BM584" s="1" t="b">
        <v>0</v>
      </c>
      <c r="BN584" s="1" t="b">
        <v>0</v>
      </c>
      <c r="BO584" s="1" t="b">
        <v>0</v>
      </c>
      <c r="BP584" s="1" t="b">
        <v>0</v>
      </c>
      <c r="BQ584" s="1" t="b">
        <v>0</v>
      </c>
      <c r="BR584" s="1" t="b">
        <v>0</v>
      </c>
      <c r="BS584" s="1" t="b">
        <v>0</v>
      </c>
      <c r="BT584" s="1" t="b">
        <v>0</v>
      </c>
      <c r="BU584" s="1" t="s">
        <v>4081</v>
      </c>
      <c r="BV584" s="1" t="s">
        <v>4082</v>
      </c>
    </row>
    <row r="585" spans="1:74" ht="15.75" customHeight="1" x14ac:dyDescent="0.2">
      <c r="A585" s="1">
        <v>2900580</v>
      </c>
      <c r="B585" s="17" t="s">
        <v>4083</v>
      </c>
      <c r="C585" s="1">
        <v>0.35</v>
      </c>
      <c r="D585" s="1">
        <v>0.35</v>
      </c>
      <c r="E585" s="1">
        <v>0</v>
      </c>
      <c r="F585" s="1">
        <v>0</v>
      </c>
      <c r="G585" s="1">
        <v>1</v>
      </c>
      <c r="H585" s="1">
        <v>0.08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100</v>
      </c>
      <c r="O585" s="1">
        <v>110</v>
      </c>
      <c r="P585" s="1">
        <v>-1</v>
      </c>
      <c r="Q585" s="1">
        <v>-1</v>
      </c>
      <c r="R585" s="1">
        <v>110</v>
      </c>
      <c r="S585" s="1">
        <v>-1</v>
      </c>
      <c r="T585" s="1">
        <v>-1</v>
      </c>
      <c r="U585" s="1">
        <v>-1</v>
      </c>
      <c r="V585" s="1">
        <v>0</v>
      </c>
      <c r="W585" s="1">
        <v>110</v>
      </c>
      <c r="X585" s="1">
        <v>110</v>
      </c>
      <c r="Y585" s="1">
        <v>110</v>
      </c>
      <c r="Z585" s="1">
        <v>110</v>
      </c>
      <c r="AA585" s="1">
        <v>200</v>
      </c>
      <c r="AB585" s="1">
        <v>300</v>
      </c>
      <c r="AC585" s="1">
        <v>100</v>
      </c>
      <c r="AD585" s="1">
        <v>100</v>
      </c>
      <c r="AE585" s="1">
        <v>150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40</v>
      </c>
      <c r="AP585" s="1">
        <v>0</v>
      </c>
      <c r="AQ585" s="1">
        <v>0</v>
      </c>
      <c r="AR585" s="1">
        <v>0</v>
      </c>
      <c r="AS585" s="1">
        <v>0</v>
      </c>
      <c r="AT585" s="1">
        <v>2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1</v>
      </c>
      <c r="BB585" s="1">
        <v>0</v>
      </c>
      <c r="BC585" s="1">
        <v>0</v>
      </c>
      <c r="BD585" s="1">
        <v>1</v>
      </c>
      <c r="BE585" s="1">
        <v>255</v>
      </c>
      <c r="BF585" s="1">
        <v>0</v>
      </c>
      <c r="BG585" s="1">
        <v>255</v>
      </c>
      <c r="BH585" s="1">
        <v>0</v>
      </c>
      <c r="BI585" s="1">
        <v>255</v>
      </c>
      <c r="BJ585" s="1">
        <v>255</v>
      </c>
      <c r="BK585" s="1">
        <v>0</v>
      </c>
      <c r="BL585" s="1">
        <v>0</v>
      </c>
      <c r="BM585" s="1" t="b">
        <v>0</v>
      </c>
      <c r="BN585" s="1" t="b">
        <v>0</v>
      </c>
      <c r="BO585" s="1" t="b">
        <v>0</v>
      </c>
      <c r="BP585" s="1" t="b">
        <v>0</v>
      </c>
      <c r="BQ585" s="1" t="b">
        <v>0</v>
      </c>
      <c r="BR585" s="1" t="b">
        <v>0</v>
      </c>
      <c r="BS585" s="1" t="b">
        <v>0</v>
      </c>
      <c r="BT585" s="1" t="b">
        <v>0</v>
      </c>
      <c r="BU585" s="1" t="s">
        <v>4083</v>
      </c>
      <c r="BV585" s="1" t="s">
        <v>4084</v>
      </c>
    </row>
    <row r="586" spans="1:74" ht="15.75" customHeight="1" x14ac:dyDescent="0.2">
      <c r="A586" s="1">
        <v>2900600</v>
      </c>
      <c r="B586" s="17" t="s">
        <v>4085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-1</v>
      </c>
      <c r="O586" s="1">
        <v>-1</v>
      </c>
      <c r="P586" s="1">
        <v>-1</v>
      </c>
      <c r="Q586" s="1">
        <v>-1</v>
      </c>
      <c r="R586" s="1">
        <v>-1</v>
      </c>
      <c r="S586" s="1">
        <v>-1</v>
      </c>
      <c r="T586" s="1">
        <v>-1</v>
      </c>
      <c r="U586" s="1">
        <v>-1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100</v>
      </c>
      <c r="AC586" s="1">
        <v>0</v>
      </c>
      <c r="AD586" s="1">
        <v>100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-50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4</v>
      </c>
      <c r="BE586" s="1">
        <v>1</v>
      </c>
      <c r="BF586" s="1">
        <v>0</v>
      </c>
      <c r="BG586" s="1">
        <v>255</v>
      </c>
      <c r="BH586" s="1">
        <v>0</v>
      </c>
      <c r="BI586" s="1">
        <v>255</v>
      </c>
      <c r="BJ586" s="1">
        <v>255</v>
      </c>
      <c r="BK586" s="1">
        <v>0</v>
      </c>
      <c r="BL586" s="1">
        <v>0</v>
      </c>
      <c r="BM586" s="1" t="b">
        <v>0</v>
      </c>
      <c r="BN586" s="1" t="b">
        <v>0</v>
      </c>
      <c r="BO586" s="1" t="b">
        <v>0</v>
      </c>
      <c r="BP586" s="1" t="b">
        <v>0</v>
      </c>
      <c r="BQ586" s="1" t="b">
        <v>0</v>
      </c>
      <c r="BR586" s="1" t="b">
        <v>0</v>
      </c>
      <c r="BS586" s="1" t="b">
        <v>0</v>
      </c>
      <c r="BT586" s="1" t="b">
        <v>0</v>
      </c>
      <c r="BU586" s="1" t="s">
        <v>4085</v>
      </c>
      <c r="BV586" s="1" t="s">
        <v>4086</v>
      </c>
    </row>
    <row r="587" spans="1:74" ht="15.75" customHeight="1" x14ac:dyDescent="0.2">
      <c r="A587" s="1">
        <v>2901100</v>
      </c>
      <c r="B587" s="17" t="s">
        <v>4087</v>
      </c>
      <c r="C587" s="1">
        <v>0.3</v>
      </c>
      <c r="D587" s="1">
        <v>0.1</v>
      </c>
      <c r="E587" s="1">
        <v>0</v>
      </c>
      <c r="F587" s="1">
        <v>0</v>
      </c>
      <c r="G587" s="1">
        <v>1.3</v>
      </c>
      <c r="H587" s="1">
        <v>0.11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100</v>
      </c>
      <c r="O587" s="1">
        <v>130</v>
      </c>
      <c r="P587" s="1">
        <v>-1</v>
      </c>
      <c r="Q587" s="1">
        <v>-1</v>
      </c>
      <c r="R587" s="1">
        <v>110</v>
      </c>
      <c r="S587" s="1">
        <v>120</v>
      </c>
      <c r="T587" s="1">
        <v>-1</v>
      </c>
      <c r="U587" s="1">
        <v>-1</v>
      </c>
      <c r="V587" s="1">
        <v>0</v>
      </c>
      <c r="W587" s="1">
        <v>135</v>
      </c>
      <c r="X587" s="1">
        <v>135</v>
      </c>
      <c r="Y587" s="1">
        <v>135</v>
      </c>
      <c r="Z587" s="1">
        <v>135</v>
      </c>
      <c r="AA587" s="1">
        <v>100</v>
      </c>
      <c r="AB587" s="1">
        <v>200</v>
      </c>
      <c r="AC587" s="1">
        <v>100</v>
      </c>
      <c r="AD587" s="1">
        <v>100</v>
      </c>
      <c r="AE587" s="1">
        <v>120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20</v>
      </c>
      <c r="AP587" s="1">
        <v>0</v>
      </c>
      <c r="AQ587" s="1">
        <v>0</v>
      </c>
      <c r="AR587" s="1">
        <v>0</v>
      </c>
      <c r="AS587" s="1">
        <v>0</v>
      </c>
      <c r="AT587" s="1">
        <v>2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2</v>
      </c>
      <c r="BB587" s="1">
        <v>0</v>
      </c>
      <c r="BC587" s="1">
        <v>0</v>
      </c>
      <c r="BD587" s="1">
        <v>1</v>
      </c>
      <c r="BE587" s="1">
        <v>255</v>
      </c>
      <c r="BF587" s="1">
        <v>0</v>
      </c>
      <c r="BG587" s="1">
        <v>255</v>
      </c>
      <c r="BH587" s="1">
        <v>0</v>
      </c>
      <c r="BI587" s="1">
        <v>255</v>
      </c>
      <c r="BJ587" s="1">
        <v>255</v>
      </c>
      <c r="BK587" s="1">
        <v>0</v>
      </c>
      <c r="BL587" s="1">
        <v>0</v>
      </c>
      <c r="BM587" s="1" t="b">
        <v>0</v>
      </c>
      <c r="BN587" s="1" t="b">
        <v>0</v>
      </c>
      <c r="BO587" s="1" t="b">
        <v>0</v>
      </c>
      <c r="BP587" s="1" t="b">
        <v>0</v>
      </c>
      <c r="BQ587" s="1" t="b">
        <v>0</v>
      </c>
      <c r="BR587" s="1" t="b">
        <v>0</v>
      </c>
      <c r="BS587" s="1" t="b">
        <v>0</v>
      </c>
      <c r="BT587" s="1" t="b">
        <v>0</v>
      </c>
      <c r="BU587" s="1" t="s">
        <v>4087</v>
      </c>
      <c r="BV587" s="1" t="s">
        <v>4088</v>
      </c>
    </row>
    <row r="588" spans="1:74" ht="15.75" customHeight="1" x14ac:dyDescent="0.2">
      <c r="A588" s="1">
        <v>2901110</v>
      </c>
      <c r="B588" s="17" t="s">
        <v>4089</v>
      </c>
      <c r="C588" s="1">
        <v>0.3</v>
      </c>
      <c r="D588" s="1">
        <v>0.1</v>
      </c>
      <c r="E588" s="1">
        <v>0</v>
      </c>
      <c r="F588" s="1">
        <v>0</v>
      </c>
      <c r="G588" s="1">
        <v>1.3</v>
      </c>
      <c r="H588" s="1">
        <v>0.11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100</v>
      </c>
      <c r="O588" s="1">
        <v>130</v>
      </c>
      <c r="P588" s="1">
        <v>-1</v>
      </c>
      <c r="Q588" s="1">
        <v>-1</v>
      </c>
      <c r="R588" s="1">
        <v>110</v>
      </c>
      <c r="S588" s="1">
        <v>120</v>
      </c>
      <c r="T588" s="1">
        <v>-1</v>
      </c>
      <c r="U588" s="1">
        <v>-1</v>
      </c>
      <c r="V588" s="1">
        <v>0</v>
      </c>
      <c r="W588" s="1">
        <v>135</v>
      </c>
      <c r="X588" s="1">
        <v>135</v>
      </c>
      <c r="Y588" s="1">
        <v>135</v>
      </c>
      <c r="Z588" s="1">
        <v>135</v>
      </c>
      <c r="AA588" s="1">
        <v>100</v>
      </c>
      <c r="AB588" s="1">
        <v>200</v>
      </c>
      <c r="AC588" s="1">
        <v>100</v>
      </c>
      <c r="AD588" s="1">
        <v>100</v>
      </c>
      <c r="AE588" s="1">
        <v>120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20</v>
      </c>
      <c r="AP588" s="1">
        <v>0</v>
      </c>
      <c r="AQ588" s="1">
        <v>0</v>
      </c>
      <c r="AR588" s="1">
        <v>0</v>
      </c>
      <c r="AS588" s="1">
        <v>0</v>
      </c>
      <c r="AT588" s="1">
        <v>2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2</v>
      </c>
      <c r="BB588" s="1">
        <v>0</v>
      </c>
      <c r="BC588" s="1">
        <v>0</v>
      </c>
      <c r="BD588" s="1">
        <v>1</v>
      </c>
      <c r="BE588" s="1">
        <v>255</v>
      </c>
      <c r="BF588" s="1">
        <v>0</v>
      </c>
      <c r="BG588" s="1">
        <v>255</v>
      </c>
      <c r="BH588" s="1">
        <v>0</v>
      </c>
      <c r="BI588" s="1">
        <v>255</v>
      </c>
      <c r="BJ588" s="1">
        <v>255</v>
      </c>
      <c r="BK588" s="1">
        <v>0</v>
      </c>
      <c r="BL588" s="1">
        <v>0</v>
      </c>
      <c r="BM588" s="1" t="b">
        <v>0</v>
      </c>
      <c r="BN588" s="1" t="b">
        <v>0</v>
      </c>
      <c r="BO588" s="1" t="b">
        <v>0</v>
      </c>
      <c r="BP588" s="1" t="b">
        <v>0</v>
      </c>
      <c r="BQ588" s="1" t="b">
        <v>0</v>
      </c>
      <c r="BR588" s="1" t="b">
        <v>0</v>
      </c>
      <c r="BS588" s="1" t="b">
        <v>0</v>
      </c>
      <c r="BT588" s="1" t="b">
        <v>0</v>
      </c>
      <c r="BU588" s="1" t="s">
        <v>4089</v>
      </c>
      <c r="BV588" s="1" t="s">
        <v>4090</v>
      </c>
    </row>
    <row r="589" spans="1:74" ht="15.75" customHeight="1" x14ac:dyDescent="0.2">
      <c r="A589" s="1">
        <v>2901300</v>
      </c>
      <c r="B589" s="17" t="s">
        <v>4091</v>
      </c>
      <c r="C589" s="1">
        <v>0.3</v>
      </c>
      <c r="D589" s="1">
        <v>0.15</v>
      </c>
      <c r="E589" s="1">
        <v>0</v>
      </c>
      <c r="F589" s="1">
        <v>0</v>
      </c>
      <c r="G589" s="1">
        <v>1.2</v>
      </c>
      <c r="H589" s="1">
        <v>0.11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100</v>
      </c>
      <c r="O589" s="1">
        <v>120</v>
      </c>
      <c r="P589" s="1">
        <v>-1</v>
      </c>
      <c r="Q589" s="1">
        <v>-1</v>
      </c>
      <c r="R589" s="1">
        <v>110</v>
      </c>
      <c r="S589" s="1">
        <v>-1</v>
      </c>
      <c r="T589" s="1">
        <v>-1</v>
      </c>
      <c r="U589" s="1">
        <v>-1</v>
      </c>
      <c r="V589" s="1">
        <v>0</v>
      </c>
      <c r="W589" s="1">
        <v>155</v>
      </c>
      <c r="X589" s="1">
        <v>155</v>
      </c>
      <c r="Y589" s="1">
        <v>155</v>
      </c>
      <c r="Z589" s="1">
        <v>155</v>
      </c>
      <c r="AA589" s="1">
        <v>200</v>
      </c>
      <c r="AB589" s="1">
        <v>300</v>
      </c>
      <c r="AC589" s="1">
        <v>100</v>
      </c>
      <c r="AD589" s="1">
        <v>100</v>
      </c>
      <c r="AE589" s="1">
        <v>150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40</v>
      </c>
      <c r="AP589" s="1">
        <v>0</v>
      </c>
      <c r="AQ589" s="1">
        <v>0</v>
      </c>
      <c r="AR589" s="1">
        <v>0</v>
      </c>
      <c r="AS589" s="1">
        <v>0</v>
      </c>
      <c r="AT589" s="1">
        <v>2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3</v>
      </c>
      <c r="BB589" s="1">
        <v>0</v>
      </c>
      <c r="BC589" s="1">
        <v>0</v>
      </c>
      <c r="BD589" s="1">
        <v>1</v>
      </c>
      <c r="BE589" s="1">
        <v>255</v>
      </c>
      <c r="BF589" s="1">
        <v>0</v>
      </c>
      <c r="BG589" s="1">
        <v>255</v>
      </c>
      <c r="BH589" s="1">
        <v>0</v>
      </c>
      <c r="BI589" s="1">
        <v>255</v>
      </c>
      <c r="BJ589" s="1">
        <v>255</v>
      </c>
      <c r="BK589" s="1">
        <v>0</v>
      </c>
      <c r="BL589" s="1">
        <v>0</v>
      </c>
      <c r="BM589" s="1" t="b">
        <v>0</v>
      </c>
      <c r="BN589" s="1" t="b">
        <v>0</v>
      </c>
      <c r="BO589" s="1" t="b">
        <v>0</v>
      </c>
      <c r="BP589" s="1" t="b">
        <v>0</v>
      </c>
      <c r="BQ589" s="1" t="b">
        <v>0</v>
      </c>
      <c r="BR589" s="1" t="b">
        <v>0</v>
      </c>
      <c r="BS589" s="1" t="b">
        <v>0</v>
      </c>
      <c r="BT589" s="1" t="b">
        <v>0</v>
      </c>
      <c r="BU589" s="1" t="s">
        <v>4091</v>
      </c>
      <c r="BV589" s="1" t="s">
        <v>4092</v>
      </c>
    </row>
    <row r="590" spans="1:74" ht="15.75" customHeight="1" x14ac:dyDescent="0.2">
      <c r="A590" s="1">
        <v>2901310</v>
      </c>
      <c r="B590" s="17" t="s">
        <v>4093</v>
      </c>
      <c r="C590" s="1">
        <v>0.3</v>
      </c>
      <c r="D590" s="1">
        <v>0.15</v>
      </c>
      <c r="E590" s="1">
        <v>0</v>
      </c>
      <c r="F590" s="1">
        <v>0</v>
      </c>
      <c r="G590" s="1">
        <v>1.2</v>
      </c>
      <c r="H590" s="1">
        <v>0.11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100</v>
      </c>
      <c r="O590" s="1">
        <v>120</v>
      </c>
      <c r="P590" s="1">
        <v>-1</v>
      </c>
      <c r="Q590" s="1">
        <v>-1</v>
      </c>
      <c r="R590" s="1">
        <v>110</v>
      </c>
      <c r="S590" s="1">
        <v>-1</v>
      </c>
      <c r="T590" s="1">
        <v>-1</v>
      </c>
      <c r="U590" s="1">
        <v>-1</v>
      </c>
      <c r="V590" s="1">
        <v>0</v>
      </c>
      <c r="W590" s="1">
        <v>155</v>
      </c>
      <c r="X590" s="1">
        <v>155</v>
      </c>
      <c r="Y590" s="1">
        <v>155</v>
      </c>
      <c r="Z590" s="1">
        <v>155</v>
      </c>
      <c r="AA590" s="1">
        <v>200</v>
      </c>
      <c r="AB590" s="1">
        <v>300</v>
      </c>
      <c r="AC590" s="1">
        <v>100</v>
      </c>
      <c r="AD590" s="1">
        <v>100</v>
      </c>
      <c r="AE590" s="1">
        <v>150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40</v>
      </c>
      <c r="AP590" s="1">
        <v>0</v>
      </c>
      <c r="AQ590" s="1">
        <v>0</v>
      </c>
      <c r="AR590" s="1">
        <v>0</v>
      </c>
      <c r="AS590" s="1">
        <v>0</v>
      </c>
      <c r="AT590" s="1">
        <v>2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3</v>
      </c>
      <c r="BB590" s="1">
        <v>0</v>
      </c>
      <c r="BC590" s="1">
        <v>0</v>
      </c>
      <c r="BD590" s="1">
        <v>1</v>
      </c>
      <c r="BE590" s="1">
        <v>255</v>
      </c>
      <c r="BF590" s="1">
        <v>0</v>
      </c>
      <c r="BG590" s="1">
        <v>255</v>
      </c>
      <c r="BH590" s="1">
        <v>0</v>
      </c>
      <c r="BI590" s="1">
        <v>255</v>
      </c>
      <c r="BJ590" s="1">
        <v>255</v>
      </c>
      <c r="BK590" s="1">
        <v>0</v>
      </c>
      <c r="BL590" s="1">
        <v>0</v>
      </c>
      <c r="BM590" s="1" t="b">
        <v>0</v>
      </c>
      <c r="BN590" s="1" t="b">
        <v>0</v>
      </c>
      <c r="BO590" s="1" t="b">
        <v>0</v>
      </c>
      <c r="BP590" s="1" t="b">
        <v>0</v>
      </c>
      <c r="BQ590" s="1" t="b">
        <v>0</v>
      </c>
      <c r="BR590" s="1" t="b">
        <v>0</v>
      </c>
      <c r="BS590" s="1" t="b">
        <v>0</v>
      </c>
      <c r="BT590" s="1" t="b">
        <v>0</v>
      </c>
      <c r="BU590" s="1" t="s">
        <v>4093</v>
      </c>
      <c r="BV590" s="1" t="s">
        <v>4094</v>
      </c>
    </row>
    <row r="591" spans="1:74" ht="15.75" customHeight="1" x14ac:dyDescent="0.2">
      <c r="A591" s="1">
        <v>2902100</v>
      </c>
      <c r="B591" s="17" t="s">
        <v>4095</v>
      </c>
      <c r="C591" s="1">
        <v>0.3</v>
      </c>
      <c r="D591" s="1">
        <v>0.1</v>
      </c>
      <c r="E591" s="1">
        <v>0</v>
      </c>
      <c r="F591" s="1">
        <v>0</v>
      </c>
      <c r="G591" s="1">
        <v>1.4</v>
      </c>
      <c r="H591" s="1">
        <v>0.08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100</v>
      </c>
      <c r="O591" s="1">
        <v>120</v>
      </c>
      <c r="P591" s="1">
        <v>-1</v>
      </c>
      <c r="Q591" s="1">
        <v>-1</v>
      </c>
      <c r="R591" s="1">
        <v>110</v>
      </c>
      <c r="S591" s="1">
        <v>130</v>
      </c>
      <c r="T591" s="1">
        <v>-1</v>
      </c>
      <c r="U591" s="1">
        <v>-1</v>
      </c>
      <c r="V591" s="1">
        <v>0</v>
      </c>
      <c r="W591" s="1">
        <v>135</v>
      </c>
      <c r="X591" s="1">
        <v>135</v>
      </c>
      <c r="Y591" s="1">
        <v>135</v>
      </c>
      <c r="Z591" s="1">
        <v>135</v>
      </c>
      <c r="AA591" s="1">
        <v>100</v>
      </c>
      <c r="AB591" s="1">
        <v>200</v>
      </c>
      <c r="AC591" s="1">
        <v>100</v>
      </c>
      <c r="AD591" s="1">
        <v>100</v>
      </c>
      <c r="AE591" s="1">
        <v>120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20</v>
      </c>
      <c r="AP591" s="1">
        <v>0</v>
      </c>
      <c r="AQ591" s="1">
        <v>0</v>
      </c>
      <c r="AR591" s="1">
        <v>0</v>
      </c>
      <c r="AS591" s="1">
        <v>0</v>
      </c>
      <c r="AT591" s="1">
        <v>2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3</v>
      </c>
      <c r="BB591" s="1">
        <v>0</v>
      </c>
      <c r="BC591" s="1">
        <v>0</v>
      </c>
      <c r="BD591" s="1">
        <v>1</v>
      </c>
      <c r="BE591" s="1">
        <v>255</v>
      </c>
      <c r="BF591" s="1">
        <v>0</v>
      </c>
      <c r="BG591" s="1">
        <v>255</v>
      </c>
      <c r="BH591" s="1">
        <v>0</v>
      </c>
      <c r="BI591" s="1">
        <v>255</v>
      </c>
      <c r="BJ591" s="1">
        <v>255</v>
      </c>
      <c r="BK591" s="1">
        <v>0</v>
      </c>
      <c r="BL591" s="1">
        <v>0</v>
      </c>
      <c r="BM591" s="1" t="b">
        <v>0</v>
      </c>
      <c r="BN591" s="1" t="b">
        <v>0</v>
      </c>
      <c r="BO591" s="1" t="b">
        <v>0</v>
      </c>
      <c r="BP591" s="1" t="b">
        <v>0</v>
      </c>
      <c r="BQ591" s="1" t="b">
        <v>0</v>
      </c>
      <c r="BR591" s="1" t="b">
        <v>0</v>
      </c>
      <c r="BS591" s="1" t="b">
        <v>0</v>
      </c>
      <c r="BT591" s="1" t="b">
        <v>0</v>
      </c>
      <c r="BU591" s="1" t="s">
        <v>4095</v>
      </c>
      <c r="BV591" s="1" t="s">
        <v>4096</v>
      </c>
    </row>
    <row r="592" spans="1:74" ht="15.75" customHeight="1" x14ac:dyDescent="0.2">
      <c r="A592" s="1">
        <v>2902110</v>
      </c>
      <c r="B592" s="17" t="s">
        <v>4097</v>
      </c>
      <c r="C592" s="1">
        <v>0.3</v>
      </c>
      <c r="D592" s="1">
        <v>0.1</v>
      </c>
      <c r="E592" s="1">
        <v>0</v>
      </c>
      <c r="F592" s="1">
        <v>0</v>
      </c>
      <c r="G592" s="1">
        <v>1.4</v>
      </c>
      <c r="H592" s="1">
        <v>0.08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100</v>
      </c>
      <c r="O592" s="1">
        <v>120</v>
      </c>
      <c r="P592" s="1">
        <v>-1</v>
      </c>
      <c r="Q592" s="1">
        <v>-1</v>
      </c>
      <c r="R592" s="1">
        <v>110</v>
      </c>
      <c r="S592" s="1">
        <v>130</v>
      </c>
      <c r="T592" s="1">
        <v>-1</v>
      </c>
      <c r="U592" s="1">
        <v>-1</v>
      </c>
      <c r="V592" s="1">
        <v>0</v>
      </c>
      <c r="W592" s="1">
        <v>135</v>
      </c>
      <c r="X592" s="1">
        <v>135</v>
      </c>
      <c r="Y592" s="1">
        <v>135</v>
      </c>
      <c r="Z592" s="1">
        <v>135</v>
      </c>
      <c r="AA592" s="1">
        <v>100</v>
      </c>
      <c r="AB592" s="1">
        <v>200</v>
      </c>
      <c r="AC592" s="1">
        <v>100</v>
      </c>
      <c r="AD592" s="1">
        <v>100</v>
      </c>
      <c r="AE592" s="1">
        <v>120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20</v>
      </c>
      <c r="AP592" s="1">
        <v>0</v>
      </c>
      <c r="AQ592" s="1">
        <v>0</v>
      </c>
      <c r="AR592" s="1">
        <v>0</v>
      </c>
      <c r="AS592" s="1">
        <v>0</v>
      </c>
      <c r="AT592" s="1">
        <v>2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3</v>
      </c>
      <c r="BB592" s="1">
        <v>0</v>
      </c>
      <c r="BC592" s="1">
        <v>0</v>
      </c>
      <c r="BD592" s="1">
        <v>1</v>
      </c>
      <c r="BE592" s="1">
        <v>255</v>
      </c>
      <c r="BF592" s="1">
        <v>0</v>
      </c>
      <c r="BG592" s="1">
        <v>255</v>
      </c>
      <c r="BH592" s="1">
        <v>0</v>
      </c>
      <c r="BI592" s="1">
        <v>255</v>
      </c>
      <c r="BJ592" s="1">
        <v>255</v>
      </c>
      <c r="BK592" s="1">
        <v>0</v>
      </c>
      <c r="BL592" s="1">
        <v>0</v>
      </c>
      <c r="BM592" s="1" t="b">
        <v>0</v>
      </c>
      <c r="BN592" s="1" t="b">
        <v>0</v>
      </c>
      <c r="BO592" s="1" t="b">
        <v>0</v>
      </c>
      <c r="BP592" s="1" t="b">
        <v>0</v>
      </c>
      <c r="BQ592" s="1" t="b">
        <v>0</v>
      </c>
      <c r="BR592" s="1" t="b">
        <v>0</v>
      </c>
      <c r="BS592" s="1" t="b">
        <v>0</v>
      </c>
      <c r="BT592" s="1" t="b">
        <v>0</v>
      </c>
      <c r="BU592" s="1" t="s">
        <v>4097</v>
      </c>
      <c r="BV592" s="1" t="s">
        <v>4098</v>
      </c>
    </row>
    <row r="593" spans="1:74" ht="15.75" customHeight="1" x14ac:dyDescent="0.2">
      <c r="A593" s="1">
        <v>2902300</v>
      </c>
      <c r="B593" s="17" t="s">
        <v>4099</v>
      </c>
      <c r="C593" s="1">
        <v>0.35</v>
      </c>
      <c r="D593" s="1">
        <v>0.1</v>
      </c>
      <c r="E593" s="1">
        <v>0</v>
      </c>
      <c r="F593" s="1">
        <v>0</v>
      </c>
      <c r="G593" s="1">
        <v>1.2</v>
      </c>
      <c r="H593" s="1">
        <v>0.11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100</v>
      </c>
      <c r="O593" s="1">
        <v>120</v>
      </c>
      <c r="P593" s="1">
        <v>-1</v>
      </c>
      <c r="Q593" s="1">
        <v>-1</v>
      </c>
      <c r="R593" s="1">
        <v>110</v>
      </c>
      <c r="S593" s="1">
        <v>130</v>
      </c>
      <c r="T593" s="1">
        <v>-1</v>
      </c>
      <c r="U593" s="1">
        <v>-1</v>
      </c>
      <c r="V593" s="1">
        <v>0</v>
      </c>
      <c r="W593" s="1">
        <v>160</v>
      </c>
      <c r="X593" s="1">
        <v>160</v>
      </c>
      <c r="Y593" s="1">
        <v>160</v>
      </c>
      <c r="Z593" s="1">
        <v>160</v>
      </c>
      <c r="AA593" s="1">
        <v>300</v>
      </c>
      <c r="AB593" s="1">
        <v>300</v>
      </c>
      <c r="AC593" s="1">
        <v>100</v>
      </c>
      <c r="AD593" s="1">
        <v>100</v>
      </c>
      <c r="AE593" s="1">
        <v>200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40</v>
      </c>
      <c r="AP593" s="1">
        <v>0</v>
      </c>
      <c r="AQ593" s="1">
        <v>0</v>
      </c>
      <c r="AR593" s="1">
        <v>0</v>
      </c>
      <c r="AS593" s="1">
        <v>0</v>
      </c>
      <c r="AT593" s="1">
        <v>2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6</v>
      </c>
      <c r="BB593" s="1">
        <v>0</v>
      </c>
      <c r="BC593" s="1">
        <v>0</v>
      </c>
      <c r="BD593" s="1">
        <v>1</v>
      </c>
      <c r="BE593" s="1">
        <v>255</v>
      </c>
      <c r="BF593" s="1">
        <v>0</v>
      </c>
      <c r="BG593" s="1">
        <v>255</v>
      </c>
      <c r="BH593" s="1">
        <v>0</v>
      </c>
      <c r="BI593" s="1">
        <v>255</v>
      </c>
      <c r="BJ593" s="1">
        <v>255</v>
      </c>
      <c r="BK593" s="1">
        <v>0</v>
      </c>
      <c r="BL593" s="1">
        <v>0</v>
      </c>
      <c r="BM593" s="1" t="b">
        <v>0</v>
      </c>
      <c r="BN593" s="1" t="b">
        <v>0</v>
      </c>
      <c r="BO593" s="1" t="b">
        <v>0</v>
      </c>
      <c r="BP593" s="1" t="b">
        <v>0</v>
      </c>
      <c r="BQ593" s="1" t="b">
        <v>0</v>
      </c>
      <c r="BR593" s="1" t="b">
        <v>0</v>
      </c>
      <c r="BS593" s="1" t="b">
        <v>0</v>
      </c>
      <c r="BT593" s="1" t="b">
        <v>0</v>
      </c>
      <c r="BU593" s="1" t="s">
        <v>4099</v>
      </c>
      <c r="BV593" s="1" t="s">
        <v>4100</v>
      </c>
    </row>
    <row r="594" spans="1:74" ht="15.75" customHeight="1" x14ac:dyDescent="0.2">
      <c r="A594" s="1">
        <v>2902310</v>
      </c>
      <c r="B594" s="17" t="s">
        <v>4101</v>
      </c>
      <c r="C594" s="1">
        <v>0.35</v>
      </c>
      <c r="D594" s="1">
        <v>0.1</v>
      </c>
      <c r="E594" s="1">
        <v>0</v>
      </c>
      <c r="F594" s="1">
        <v>0</v>
      </c>
      <c r="G594" s="1">
        <v>1.2</v>
      </c>
      <c r="H594" s="1">
        <v>0.11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100</v>
      </c>
      <c r="O594" s="1">
        <v>120</v>
      </c>
      <c r="P594" s="1">
        <v>-1</v>
      </c>
      <c r="Q594" s="1">
        <v>-1</v>
      </c>
      <c r="R594" s="1">
        <v>110</v>
      </c>
      <c r="S594" s="1">
        <v>130</v>
      </c>
      <c r="T594" s="1">
        <v>-1</v>
      </c>
      <c r="U594" s="1">
        <v>-1</v>
      </c>
      <c r="V594" s="1">
        <v>0</v>
      </c>
      <c r="W594" s="1">
        <v>160</v>
      </c>
      <c r="X594" s="1">
        <v>160</v>
      </c>
      <c r="Y594" s="1">
        <v>160</v>
      </c>
      <c r="Z594" s="1">
        <v>160</v>
      </c>
      <c r="AA594" s="1">
        <v>300</v>
      </c>
      <c r="AB594" s="1">
        <v>300</v>
      </c>
      <c r="AC594" s="1">
        <v>100</v>
      </c>
      <c r="AD594" s="1">
        <v>100</v>
      </c>
      <c r="AE594" s="1">
        <v>200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40</v>
      </c>
      <c r="AP594" s="1">
        <v>0</v>
      </c>
      <c r="AQ594" s="1">
        <v>0</v>
      </c>
      <c r="AR594" s="1">
        <v>0</v>
      </c>
      <c r="AS594" s="1">
        <v>0</v>
      </c>
      <c r="AT594" s="1">
        <v>2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6</v>
      </c>
      <c r="BB594" s="1">
        <v>0</v>
      </c>
      <c r="BC594" s="1">
        <v>0</v>
      </c>
      <c r="BD594" s="1">
        <v>1</v>
      </c>
      <c r="BE594" s="1">
        <v>255</v>
      </c>
      <c r="BF594" s="1">
        <v>0</v>
      </c>
      <c r="BG594" s="1">
        <v>255</v>
      </c>
      <c r="BH594" s="1">
        <v>0</v>
      </c>
      <c r="BI594" s="1">
        <v>255</v>
      </c>
      <c r="BJ594" s="1">
        <v>255</v>
      </c>
      <c r="BK594" s="1">
        <v>0</v>
      </c>
      <c r="BL594" s="1">
        <v>0</v>
      </c>
      <c r="BM594" s="1" t="b">
        <v>0</v>
      </c>
      <c r="BN594" s="1" t="b">
        <v>0</v>
      </c>
      <c r="BO594" s="1" t="b">
        <v>0</v>
      </c>
      <c r="BP594" s="1" t="b">
        <v>0</v>
      </c>
      <c r="BQ594" s="1" t="b">
        <v>0</v>
      </c>
      <c r="BR594" s="1" t="b">
        <v>0</v>
      </c>
      <c r="BS594" s="1" t="b">
        <v>0</v>
      </c>
      <c r="BT594" s="1" t="b">
        <v>0</v>
      </c>
      <c r="BU594" s="1" t="s">
        <v>4101</v>
      </c>
      <c r="BV594" s="1" t="s">
        <v>4102</v>
      </c>
    </row>
    <row r="595" spans="1:74" ht="15.75" customHeight="1" x14ac:dyDescent="0.2">
      <c r="A595" s="1">
        <v>3000000</v>
      </c>
      <c r="B595" s="17" t="s">
        <v>4103</v>
      </c>
      <c r="C595" s="1">
        <v>0.35</v>
      </c>
      <c r="D595" s="1">
        <v>0.2</v>
      </c>
      <c r="E595" s="1">
        <v>0</v>
      </c>
      <c r="F595" s="1">
        <v>0</v>
      </c>
      <c r="G595" s="1">
        <v>0.9</v>
      </c>
      <c r="H595" s="1">
        <v>0.08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100</v>
      </c>
      <c r="O595" s="1">
        <v>110</v>
      </c>
      <c r="P595" s="1">
        <v>-1</v>
      </c>
      <c r="Q595" s="1">
        <v>-1</v>
      </c>
      <c r="R595" s="1">
        <v>110</v>
      </c>
      <c r="S595" s="1">
        <v>-1</v>
      </c>
      <c r="T595" s="1">
        <v>-1</v>
      </c>
      <c r="U595" s="1">
        <v>-1</v>
      </c>
      <c r="V595" s="1">
        <v>0</v>
      </c>
      <c r="W595" s="1">
        <v>100</v>
      </c>
      <c r="X595" s="1">
        <v>100</v>
      </c>
      <c r="Y595" s="1">
        <v>100</v>
      </c>
      <c r="Z595" s="1">
        <v>100</v>
      </c>
      <c r="AA595" s="1">
        <v>100</v>
      </c>
      <c r="AB595" s="1">
        <v>100</v>
      </c>
      <c r="AC595" s="1">
        <v>100</v>
      </c>
      <c r="AD595" s="1">
        <v>100</v>
      </c>
      <c r="AE595" s="1">
        <v>100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20</v>
      </c>
      <c r="AP595" s="1">
        <v>0</v>
      </c>
      <c r="AQ595" s="1">
        <v>0</v>
      </c>
      <c r="AR595" s="1">
        <v>0</v>
      </c>
      <c r="AS595" s="1">
        <v>0</v>
      </c>
      <c r="AT595" s="1">
        <v>2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2</v>
      </c>
      <c r="BB595" s="1">
        <v>0</v>
      </c>
      <c r="BC595" s="1">
        <v>0</v>
      </c>
      <c r="BD595" s="1">
        <v>4</v>
      </c>
      <c r="BE595" s="1">
        <v>255</v>
      </c>
      <c r="BF595" s="1">
        <v>0</v>
      </c>
      <c r="BG595" s="1">
        <v>255</v>
      </c>
      <c r="BH595" s="1">
        <v>0</v>
      </c>
      <c r="BI595" s="1">
        <v>255</v>
      </c>
      <c r="BJ595" s="1">
        <v>255</v>
      </c>
      <c r="BK595" s="1">
        <v>0</v>
      </c>
      <c r="BL595" s="1">
        <v>0</v>
      </c>
      <c r="BM595" s="1" t="b">
        <v>0</v>
      </c>
      <c r="BN595" s="1" t="b">
        <v>0</v>
      </c>
      <c r="BO595" s="1" t="b">
        <v>0</v>
      </c>
      <c r="BP595" s="1" t="b">
        <v>0</v>
      </c>
      <c r="BQ595" s="1" t="b">
        <v>0</v>
      </c>
      <c r="BR595" s="1" t="b">
        <v>0</v>
      </c>
      <c r="BS595" s="1" t="b">
        <v>0</v>
      </c>
      <c r="BT595" s="1" t="b">
        <v>0</v>
      </c>
      <c r="BU595" s="1" t="s">
        <v>4103</v>
      </c>
      <c r="BV595" s="1" t="s">
        <v>4104</v>
      </c>
    </row>
    <row r="596" spans="1:74" ht="15.75" customHeight="1" x14ac:dyDescent="0.2">
      <c r="A596" s="1">
        <v>3000010</v>
      </c>
      <c r="B596" s="17" t="s">
        <v>4105</v>
      </c>
      <c r="C596" s="1">
        <v>0.35</v>
      </c>
      <c r="D596" s="1">
        <v>0.2</v>
      </c>
      <c r="E596" s="1">
        <v>0</v>
      </c>
      <c r="F596" s="1">
        <v>0</v>
      </c>
      <c r="G596" s="1">
        <v>0.65</v>
      </c>
      <c r="H596" s="1">
        <v>0.08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100</v>
      </c>
      <c r="O596" s="1">
        <v>130</v>
      </c>
      <c r="P596" s="1">
        <v>-1</v>
      </c>
      <c r="Q596" s="1">
        <v>-1</v>
      </c>
      <c r="R596" s="1">
        <v>110</v>
      </c>
      <c r="S596" s="1">
        <v>-1</v>
      </c>
      <c r="T596" s="1">
        <v>-1</v>
      </c>
      <c r="U596" s="1">
        <v>-1</v>
      </c>
      <c r="V596" s="1">
        <v>0</v>
      </c>
      <c r="W596" s="1">
        <v>100</v>
      </c>
      <c r="X596" s="1">
        <v>100</v>
      </c>
      <c r="Y596" s="1">
        <v>100</v>
      </c>
      <c r="Z596" s="1">
        <v>100</v>
      </c>
      <c r="AA596" s="1">
        <v>100</v>
      </c>
      <c r="AB596" s="1">
        <v>100</v>
      </c>
      <c r="AC596" s="1">
        <v>100</v>
      </c>
      <c r="AD596" s="1">
        <v>100</v>
      </c>
      <c r="AE596" s="1">
        <v>100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20</v>
      </c>
      <c r="AP596" s="1">
        <v>0</v>
      </c>
      <c r="AQ596" s="1">
        <v>0</v>
      </c>
      <c r="AR596" s="1">
        <v>0</v>
      </c>
      <c r="AS596" s="1">
        <v>0</v>
      </c>
      <c r="AT596" s="1">
        <v>2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2</v>
      </c>
      <c r="BB596" s="1">
        <v>0</v>
      </c>
      <c r="BC596" s="1">
        <v>0</v>
      </c>
      <c r="BD596" s="1">
        <v>4</v>
      </c>
      <c r="BE596" s="1">
        <v>255</v>
      </c>
      <c r="BF596" s="1">
        <v>0</v>
      </c>
      <c r="BG596" s="1">
        <v>255</v>
      </c>
      <c r="BH596" s="1">
        <v>0</v>
      </c>
      <c r="BI596" s="1">
        <v>255</v>
      </c>
      <c r="BJ596" s="1">
        <v>255</v>
      </c>
      <c r="BK596" s="1">
        <v>0</v>
      </c>
      <c r="BL596" s="1">
        <v>0</v>
      </c>
      <c r="BM596" s="1" t="b">
        <v>0</v>
      </c>
      <c r="BN596" s="1" t="b">
        <v>0</v>
      </c>
      <c r="BO596" s="1" t="b">
        <v>0</v>
      </c>
      <c r="BP596" s="1" t="b">
        <v>0</v>
      </c>
      <c r="BQ596" s="1" t="b">
        <v>0</v>
      </c>
      <c r="BR596" s="1" t="b">
        <v>0</v>
      </c>
      <c r="BS596" s="1" t="b">
        <v>0</v>
      </c>
      <c r="BT596" s="1" t="b">
        <v>0</v>
      </c>
      <c r="BU596" s="1" t="s">
        <v>4105</v>
      </c>
      <c r="BV596" s="1" t="s">
        <v>4106</v>
      </c>
    </row>
    <row r="597" spans="1:74" ht="15.75" customHeight="1" x14ac:dyDescent="0.2">
      <c r="A597" s="1">
        <v>3000020</v>
      </c>
      <c r="B597" s="17" t="s">
        <v>4107</v>
      </c>
      <c r="C597" s="1">
        <v>0.35</v>
      </c>
      <c r="D597" s="1">
        <v>0.2</v>
      </c>
      <c r="E597" s="1">
        <v>0</v>
      </c>
      <c r="F597" s="1">
        <v>0</v>
      </c>
      <c r="G597" s="1">
        <v>0.65</v>
      </c>
      <c r="H597" s="1">
        <v>0.08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100</v>
      </c>
      <c r="O597" s="1">
        <v>130</v>
      </c>
      <c r="P597" s="1">
        <v>-1</v>
      </c>
      <c r="Q597" s="1">
        <v>-1</v>
      </c>
      <c r="R597" s="1">
        <v>110</v>
      </c>
      <c r="S597" s="1">
        <v>-1</v>
      </c>
      <c r="T597" s="1">
        <v>-1</v>
      </c>
      <c r="U597" s="1">
        <v>-1</v>
      </c>
      <c r="V597" s="1">
        <v>0</v>
      </c>
      <c r="W597" s="1">
        <v>100</v>
      </c>
      <c r="X597" s="1">
        <v>100</v>
      </c>
      <c r="Y597" s="1">
        <v>100</v>
      </c>
      <c r="Z597" s="1">
        <v>100</v>
      </c>
      <c r="AA597" s="1">
        <v>100</v>
      </c>
      <c r="AB597" s="1">
        <v>100</v>
      </c>
      <c r="AC597" s="1">
        <v>100</v>
      </c>
      <c r="AD597" s="1">
        <v>100</v>
      </c>
      <c r="AE597" s="1">
        <v>100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20</v>
      </c>
      <c r="AP597" s="1">
        <v>0</v>
      </c>
      <c r="AQ597" s="1">
        <v>0</v>
      </c>
      <c r="AR597" s="1">
        <v>0</v>
      </c>
      <c r="AS597" s="1">
        <v>0</v>
      </c>
      <c r="AT597" s="1">
        <v>2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2</v>
      </c>
      <c r="BB597" s="1">
        <v>0</v>
      </c>
      <c r="BC597" s="1">
        <v>0</v>
      </c>
      <c r="BD597" s="1">
        <v>4</v>
      </c>
      <c r="BE597" s="1">
        <v>255</v>
      </c>
      <c r="BF597" s="1">
        <v>0</v>
      </c>
      <c r="BG597" s="1">
        <v>255</v>
      </c>
      <c r="BH597" s="1">
        <v>0</v>
      </c>
      <c r="BI597" s="1">
        <v>255</v>
      </c>
      <c r="BJ597" s="1">
        <v>255</v>
      </c>
      <c r="BK597" s="1">
        <v>0</v>
      </c>
      <c r="BL597" s="1">
        <v>0</v>
      </c>
      <c r="BM597" s="1" t="b">
        <v>0</v>
      </c>
      <c r="BN597" s="1" t="b">
        <v>0</v>
      </c>
      <c r="BO597" s="1" t="b">
        <v>0</v>
      </c>
      <c r="BP597" s="1" t="b">
        <v>0</v>
      </c>
      <c r="BQ597" s="1" t="b">
        <v>0</v>
      </c>
      <c r="BR597" s="1" t="b">
        <v>0</v>
      </c>
      <c r="BS597" s="1" t="b">
        <v>0</v>
      </c>
      <c r="BT597" s="1" t="b">
        <v>0</v>
      </c>
      <c r="BU597" s="1" t="s">
        <v>4107</v>
      </c>
      <c r="BV597" s="1" t="s">
        <v>4108</v>
      </c>
    </row>
    <row r="598" spans="1:74" ht="15.75" customHeight="1" x14ac:dyDescent="0.2">
      <c r="A598" s="1">
        <v>3000030</v>
      </c>
      <c r="B598" s="17" t="s">
        <v>4109</v>
      </c>
      <c r="C598" s="1">
        <v>0.7</v>
      </c>
      <c r="D598" s="1">
        <v>0</v>
      </c>
      <c r="E598" s="1">
        <v>0</v>
      </c>
      <c r="F598" s="1">
        <v>0</v>
      </c>
      <c r="G598" s="1">
        <v>1.2</v>
      </c>
      <c r="H598" s="1">
        <v>0.08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100</v>
      </c>
      <c r="O598" s="1">
        <v>-1</v>
      </c>
      <c r="P598" s="1">
        <v>-1</v>
      </c>
      <c r="Q598" s="1">
        <v>-1</v>
      </c>
      <c r="R598" s="1">
        <v>-1</v>
      </c>
      <c r="S598" s="1">
        <v>-1</v>
      </c>
      <c r="T598" s="1">
        <v>-1</v>
      </c>
      <c r="U598" s="1">
        <v>-1</v>
      </c>
      <c r="V598" s="1">
        <v>0</v>
      </c>
      <c r="W598" s="1">
        <v>145</v>
      </c>
      <c r="X598" s="1">
        <v>145</v>
      </c>
      <c r="Y598" s="1">
        <v>145</v>
      </c>
      <c r="Z598" s="1">
        <v>145</v>
      </c>
      <c r="AA598" s="1">
        <v>200</v>
      </c>
      <c r="AB598" s="1">
        <v>9900</v>
      </c>
      <c r="AC598" s="1">
        <v>100</v>
      </c>
      <c r="AD598" s="1">
        <v>100</v>
      </c>
      <c r="AE598" s="1">
        <v>100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40</v>
      </c>
      <c r="AP598" s="1">
        <v>0</v>
      </c>
      <c r="AQ598" s="1">
        <v>0</v>
      </c>
      <c r="AR598" s="1">
        <v>1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3</v>
      </c>
      <c r="BB598" s="1">
        <v>0</v>
      </c>
      <c r="BC598" s="1">
        <v>0</v>
      </c>
      <c r="BD598" s="1">
        <v>4</v>
      </c>
      <c r="BE598" s="1">
        <v>255</v>
      </c>
      <c r="BF598" s="1">
        <v>0</v>
      </c>
      <c r="BG598" s="1">
        <v>255</v>
      </c>
      <c r="BH598" s="1">
        <v>0</v>
      </c>
      <c r="BI598" s="1">
        <v>255</v>
      </c>
      <c r="BJ598" s="1">
        <v>255</v>
      </c>
      <c r="BK598" s="1">
        <v>0</v>
      </c>
      <c r="BL598" s="1">
        <v>1</v>
      </c>
      <c r="BM598" s="1" t="b">
        <v>0</v>
      </c>
      <c r="BN598" s="1" t="b">
        <v>0</v>
      </c>
      <c r="BO598" s="1" t="b">
        <v>0</v>
      </c>
      <c r="BP598" s="1" t="b">
        <v>0</v>
      </c>
      <c r="BQ598" s="1" t="b">
        <v>0</v>
      </c>
      <c r="BR598" s="1" t="b">
        <v>0</v>
      </c>
      <c r="BS598" s="1" t="b">
        <v>0</v>
      </c>
      <c r="BT598" s="1" t="b">
        <v>0</v>
      </c>
      <c r="BU598" s="1" t="s">
        <v>4109</v>
      </c>
      <c r="BV598" s="1" t="s">
        <v>4110</v>
      </c>
    </row>
    <row r="599" spans="1:74" ht="15.75" customHeight="1" x14ac:dyDescent="0.2">
      <c r="A599" s="1">
        <v>3000040</v>
      </c>
      <c r="B599" s="17" t="s">
        <v>4111</v>
      </c>
      <c r="C599" s="1">
        <v>1.2</v>
      </c>
      <c r="D599" s="1">
        <v>0</v>
      </c>
      <c r="E599" s="1">
        <v>0</v>
      </c>
      <c r="F599" s="1">
        <v>0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120</v>
      </c>
      <c r="O599" s="1">
        <v>-1</v>
      </c>
      <c r="P599" s="1">
        <v>-1</v>
      </c>
      <c r="Q599" s="1">
        <v>-1</v>
      </c>
      <c r="R599" s="1">
        <v>-1</v>
      </c>
      <c r="S599" s="1">
        <v>-1</v>
      </c>
      <c r="T599" s="1">
        <v>-1</v>
      </c>
      <c r="U599" s="1">
        <v>-1</v>
      </c>
      <c r="V599" s="1">
        <v>0</v>
      </c>
      <c r="W599" s="1">
        <v>145</v>
      </c>
      <c r="X599" s="1">
        <v>145</v>
      </c>
      <c r="Y599" s="1">
        <v>145</v>
      </c>
      <c r="Z599" s="1">
        <v>145</v>
      </c>
      <c r="AA599" s="1">
        <v>200</v>
      </c>
      <c r="AB599" s="1">
        <v>9900</v>
      </c>
      <c r="AC599" s="1">
        <v>100</v>
      </c>
      <c r="AD599" s="1">
        <v>100</v>
      </c>
      <c r="AE599" s="1">
        <v>100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40</v>
      </c>
      <c r="AP599" s="1">
        <v>0</v>
      </c>
      <c r="AQ599" s="1">
        <v>0</v>
      </c>
      <c r="AR599" s="1">
        <v>1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6</v>
      </c>
      <c r="BB599" s="1">
        <v>0</v>
      </c>
      <c r="BC599" s="1">
        <v>0</v>
      </c>
      <c r="BD599" s="1">
        <v>4</v>
      </c>
      <c r="BE599" s="1">
        <v>255</v>
      </c>
      <c r="BF599" s="1">
        <v>0</v>
      </c>
      <c r="BG599" s="1">
        <v>255</v>
      </c>
      <c r="BH599" s="1">
        <v>0</v>
      </c>
      <c r="BI599" s="1">
        <v>255</v>
      </c>
      <c r="BJ599" s="1">
        <v>255</v>
      </c>
      <c r="BK599" s="1">
        <v>0</v>
      </c>
      <c r="BL599" s="1">
        <v>1</v>
      </c>
      <c r="BM599" s="1" t="b">
        <v>0</v>
      </c>
      <c r="BN599" s="1" t="b">
        <v>0</v>
      </c>
      <c r="BO599" s="1" t="b">
        <v>0</v>
      </c>
      <c r="BP599" s="1" t="b">
        <v>0</v>
      </c>
      <c r="BQ599" s="1" t="b">
        <v>0</v>
      </c>
      <c r="BR599" s="1" t="b">
        <v>0</v>
      </c>
      <c r="BS599" s="1" t="b">
        <v>0</v>
      </c>
      <c r="BT599" s="1" t="b">
        <v>0</v>
      </c>
      <c r="BU599" s="1" t="s">
        <v>4111</v>
      </c>
      <c r="BV599" s="1" t="s">
        <v>4112</v>
      </c>
    </row>
    <row r="600" spans="1:74" ht="15.75" customHeight="1" x14ac:dyDescent="0.2">
      <c r="A600" s="1">
        <v>3000050</v>
      </c>
      <c r="B600" s="17" t="s">
        <v>4113</v>
      </c>
      <c r="C600" s="1">
        <v>0.7</v>
      </c>
      <c r="D600" s="1">
        <v>0</v>
      </c>
      <c r="E600" s="1">
        <v>0</v>
      </c>
      <c r="F600" s="1">
        <v>0</v>
      </c>
      <c r="G600" s="1">
        <v>1</v>
      </c>
      <c r="H600" s="1">
        <v>0.08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120</v>
      </c>
      <c r="O600" s="1">
        <v>-1</v>
      </c>
      <c r="P600" s="1">
        <v>-1</v>
      </c>
      <c r="Q600" s="1">
        <v>-1</v>
      </c>
      <c r="R600" s="1">
        <v>-1</v>
      </c>
      <c r="S600" s="1">
        <v>-1</v>
      </c>
      <c r="T600" s="1">
        <v>-1</v>
      </c>
      <c r="U600" s="1">
        <v>-1</v>
      </c>
      <c r="V600" s="1">
        <v>0</v>
      </c>
      <c r="W600" s="1">
        <v>145</v>
      </c>
      <c r="X600" s="1">
        <v>145</v>
      </c>
      <c r="Y600" s="1">
        <v>145</v>
      </c>
      <c r="Z600" s="1">
        <v>145</v>
      </c>
      <c r="AA600" s="1">
        <v>200</v>
      </c>
      <c r="AB600" s="1">
        <v>9900</v>
      </c>
      <c r="AC600" s="1">
        <v>100</v>
      </c>
      <c r="AD600" s="1">
        <v>100</v>
      </c>
      <c r="AE600" s="1">
        <v>100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40</v>
      </c>
      <c r="AP600" s="1">
        <v>0</v>
      </c>
      <c r="AQ600" s="1">
        <v>0</v>
      </c>
      <c r="AR600" s="1">
        <v>1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3</v>
      </c>
      <c r="BB600" s="1">
        <v>0</v>
      </c>
      <c r="BC600" s="1">
        <v>0</v>
      </c>
      <c r="BD600" s="1">
        <v>4</v>
      </c>
      <c r="BE600" s="1">
        <v>255</v>
      </c>
      <c r="BF600" s="1">
        <v>0</v>
      </c>
      <c r="BG600" s="1">
        <v>255</v>
      </c>
      <c r="BH600" s="1">
        <v>0</v>
      </c>
      <c r="BI600" s="1">
        <v>255</v>
      </c>
      <c r="BJ600" s="1">
        <v>255</v>
      </c>
      <c r="BK600" s="1">
        <v>0</v>
      </c>
      <c r="BL600" s="1">
        <v>1</v>
      </c>
      <c r="BM600" s="1" t="b">
        <v>0</v>
      </c>
      <c r="BN600" s="1" t="b">
        <v>0</v>
      </c>
      <c r="BO600" s="1" t="b">
        <v>0</v>
      </c>
      <c r="BP600" s="1" t="b">
        <v>0</v>
      </c>
      <c r="BQ600" s="1" t="b">
        <v>0</v>
      </c>
      <c r="BR600" s="1" t="b">
        <v>0</v>
      </c>
      <c r="BS600" s="1" t="b">
        <v>0</v>
      </c>
      <c r="BT600" s="1" t="b">
        <v>0</v>
      </c>
      <c r="BU600" s="1" t="s">
        <v>4113</v>
      </c>
      <c r="BV600" s="1" t="s">
        <v>4114</v>
      </c>
    </row>
    <row r="601" spans="1:74" ht="15.75" customHeight="1" x14ac:dyDescent="0.2">
      <c r="A601" s="1">
        <v>3000100</v>
      </c>
      <c r="B601" s="17" t="s">
        <v>4115</v>
      </c>
      <c r="C601" s="1">
        <v>0.35</v>
      </c>
      <c r="D601" s="1">
        <v>0.1</v>
      </c>
      <c r="E601" s="1">
        <v>0</v>
      </c>
      <c r="F601" s="1">
        <v>0</v>
      </c>
      <c r="G601" s="1">
        <v>1</v>
      </c>
      <c r="H601" s="1">
        <v>0.08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100</v>
      </c>
      <c r="O601" s="1">
        <v>110</v>
      </c>
      <c r="P601" s="1">
        <v>-1</v>
      </c>
      <c r="Q601" s="1">
        <v>-1</v>
      </c>
      <c r="R601" s="1">
        <v>110</v>
      </c>
      <c r="S601" s="1">
        <v>-1</v>
      </c>
      <c r="T601" s="1">
        <v>-1</v>
      </c>
      <c r="U601" s="1">
        <v>-1</v>
      </c>
      <c r="V601" s="1">
        <v>0</v>
      </c>
      <c r="W601" s="1">
        <v>125</v>
      </c>
      <c r="X601" s="1">
        <v>125</v>
      </c>
      <c r="Y601" s="1">
        <v>125</v>
      </c>
      <c r="Z601" s="1">
        <v>125</v>
      </c>
      <c r="AA601" s="1">
        <v>100</v>
      </c>
      <c r="AB601" s="1">
        <v>100</v>
      </c>
      <c r="AC601" s="1">
        <v>100</v>
      </c>
      <c r="AD601" s="1">
        <v>100</v>
      </c>
      <c r="AE601" s="1">
        <v>120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20</v>
      </c>
      <c r="AP601" s="1">
        <v>0</v>
      </c>
      <c r="AQ601" s="1">
        <v>0</v>
      </c>
      <c r="AR601" s="1">
        <v>0</v>
      </c>
      <c r="AS601" s="1">
        <v>0</v>
      </c>
      <c r="AT601" s="1">
        <v>2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3</v>
      </c>
      <c r="BB601" s="1">
        <v>0</v>
      </c>
      <c r="BC601" s="1">
        <v>0</v>
      </c>
      <c r="BD601" s="1">
        <v>4</v>
      </c>
      <c r="BE601" s="1">
        <v>255</v>
      </c>
      <c r="BF601" s="1">
        <v>0</v>
      </c>
      <c r="BG601" s="1">
        <v>255</v>
      </c>
      <c r="BH601" s="1">
        <v>0</v>
      </c>
      <c r="BI601" s="1">
        <v>255</v>
      </c>
      <c r="BJ601" s="1">
        <v>255</v>
      </c>
      <c r="BK601" s="1">
        <v>0</v>
      </c>
      <c r="BL601" s="1">
        <v>0</v>
      </c>
      <c r="BM601" s="1" t="b">
        <v>0</v>
      </c>
      <c r="BN601" s="1" t="b">
        <v>0</v>
      </c>
      <c r="BO601" s="1" t="b">
        <v>0</v>
      </c>
      <c r="BP601" s="1" t="b">
        <v>0</v>
      </c>
      <c r="BQ601" s="1" t="b">
        <v>0</v>
      </c>
      <c r="BR601" s="1" t="b">
        <v>0</v>
      </c>
      <c r="BS601" s="1" t="b">
        <v>0</v>
      </c>
      <c r="BT601" s="1" t="b">
        <v>0</v>
      </c>
      <c r="BU601" s="1" t="s">
        <v>4115</v>
      </c>
      <c r="BV601" s="1" t="s">
        <v>4116</v>
      </c>
    </row>
    <row r="602" spans="1:74" ht="15.75" customHeight="1" x14ac:dyDescent="0.2">
      <c r="A602" s="1">
        <v>3000110</v>
      </c>
      <c r="B602" s="17" t="s">
        <v>4117</v>
      </c>
      <c r="C602" s="1">
        <v>0.35</v>
      </c>
      <c r="D602" s="1">
        <v>0.1</v>
      </c>
      <c r="E602" s="1">
        <v>0</v>
      </c>
      <c r="F602" s="1">
        <v>0</v>
      </c>
      <c r="G602" s="1">
        <v>1</v>
      </c>
      <c r="H602" s="1">
        <v>0.08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100</v>
      </c>
      <c r="O602" s="1">
        <v>110</v>
      </c>
      <c r="P602" s="1">
        <v>-1</v>
      </c>
      <c r="Q602" s="1">
        <v>-1</v>
      </c>
      <c r="R602" s="1">
        <v>110</v>
      </c>
      <c r="S602" s="1">
        <v>-1</v>
      </c>
      <c r="T602" s="1">
        <v>-1</v>
      </c>
      <c r="U602" s="1">
        <v>-1</v>
      </c>
      <c r="V602" s="1">
        <v>0</v>
      </c>
      <c r="W602" s="1">
        <v>125</v>
      </c>
      <c r="X602" s="1">
        <v>125</v>
      </c>
      <c r="Y602" s="1">
        <v>125</v>
      </c>
      <c r="Z602" s="1">
        <v>125</v>
      </c>
      <c r="AA602" s="1">
        <v>100</v>
      </c>
      <c r="AB602" s="1">
        <v>100</v>
      </c>
      <c r="AC602" s="1">
        <v>100</v>
      </c>
      <c r="AD602" s="1">
        <v>100</v>
      </c>
      <c r="AE602" s="1">
        <v>120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20</v>
      </c>
      <c r="AP602" s="1">
        <v>0</v>
      </c>
      <c r="AQ602" s="1">
        <v>0</v>
      </c>
      <c r="AR602" s="1">
        <v>0</v>
      </c>
      <c r="AS602" s="1">
        <v>0</v>
      </c>
      <c r="AT602" s="1">
        <v>2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3</v>
      </c>
      <c r="BB602" s="1">
        <v>0</v>
      </c>
      <c r="BC602" s="1">
        <v>0</v>
      </c>
      <c r="BD602" s="1">
        <v>4</v>
      </c>
      <c r="BE602" s="1">
        <v>255</v>
      </c>
      <c r="BF602" s="1">
        <v>0</v>
      </c>
      <c r="BG602" s="1">
        <v>255</v>
      </c>
      <c r="BH602" s="1">
        <v>0</v>
      </c>
      <c r="BI602" s="1">
        <v>255</v>
      </c>
      <c r="BJ602" s="1">
        <v>255</v>
      </c>
      <c r="BK602" s="1">
        <v>0</v>
      </c>
      <c r="BL602" s="1">
        <v>0</v>
      </c>
      <c r="BM602" s="1" t="b">
        <v>0</v>
      </c>
      <c r="BN602" s="1" t="b">
        <v>0</v>
      </c>
      <c r="BO602" s="1" t="b">
        <v>0</v>
      </c>
      <c r="BP602" s="1" t="b">
        <v>0</v>
      </c>
      <c r="BQ602" s="1" t="b">
        <v>0</v>
      </c>
      <c r="BR602" s="1" t="b">
        <v>0</v>
      </c>
      <c r="BS602" s="1" t="b">
        <v>0</v>
      </c>
      <c r="BT602" s="1" t="b">
        <v>0</v>
      </c>
      <c r="BU602" s="1" t="s">
        <v>4117</v>
      </c>
      <c r="BV602" s="1" t="s">
        <v>4118</v>
      </c>
    </row>
    <row r="603" spans="1:74" ht="15.75" customHeight="1" x14ac:dyDescent="0.2">
      <c r="A603" s="1">
        <v>3000200</v>
      </c>
      <c r="B603" s="17" t="s">
        <v>4119</v>
      </c>
      <c r="C603" s="1">
        <v>0.35</v>
      </c>
      <c r="D603" s="1">
        <v>0.2</v>
      </c>
      <c r="E603" s="1">
        <v>0</v>
      </c>
      <c r="F603" s="1">
        <v>0</v>
      </c>
      <c r="G603" s="1">
        <v>0.9</v>
      </c>
      <c r="H603" s="1">
        <v>0.08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100</v>
      </c>
      <c r="O603" s="1">
        <v>110</v>
      </c>
      <c r="P603" s="1">
        <v>-1</v>
      </c>
      <c r="Q603" s="1">
        <v>-1</v>
      </c>
      <c r="R603" s="1">
        <v>110</v>
      </c>
      <c r="S603" s="1">
        <v>-1</v>
      </c>
      <c r="T603" s="1">
        <v>-1</v>
      </c>
      <c r="U603" s="1">
        <v>-1</v>
      </c>
      <c r="V603" s="1">
        <v>0</v>
      </c>
      <c r="W603" s="1">
        <v>120</v>
      </c>
      <c r="X603" s="1">
        <v>120</v>
      </c>
      <c r="Y603" s="1">
        <v>120</v>
      </c>
      <c r="Z603" s="1">
        <v>120</v>
      </c>
      <c r="AA603" s="1">
        <v>200</v>
      </c>
      <c r="AB603" s="1">
        <v>300</v>
      </c>
      <c r="AC603" s="1">
        <v>100</v>
      </c>
      <c r="AD603" s="1">
        <v>100</v>
      </c>
      <c r="AE603" s="1">
        <v>150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40</v>
      </c>
      <c r="AP603" s="1">
        <v>0</v>
      </c>
      <c r="AQ603" s="1">
        <v>0</v>
      </c>
      <c r="AR603" s="1">
        <v>0</v>
      </c>
      <c r="AS603" s="1">
        <v>0</v>
      </c>
      <c r="AT603" s="1">
        <v>2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2</v>
      </c>
      <c r="BB603" s="1">
        <v>0</v>
      </c>
      <c r="BC603" s="1">
        <v>0</v>
      </c>
      <c r="BD603" s="1">
        <v>4</v>
      </c>
      <c r="BE603" s="1">
        <v>255</v>
      </c>
      <c r="BF603" s="1">
        <v>0</v>
      </c>
      <c r="BG603" s="1">
        <v>255</v>
      </c>
      <c r="BH603" s="1">
        <v>0</v>
      </c>
      <c r="BI603" s="1">
        <v>255</v>
      </c>
      <c r="BJ603" s="1">
        <v>255</v>
      </c>
      <c r="BK603" s="1">
        <v>0</v>
      </c>
      <c r="BL603" s="1">
        <v>0</v>
      </c>
      <c r="BM603" s="1" t="b">
        <v>0</v>
      </c>
      <c r="BN603" s="1" t="b">
        <v>0</v>
      </c>
      <c r="BO603" s="1" t="b">
        <v>0</v>
      </c>
      <c r="BP603" s="1" t="b">
        <v>0</v>
      </c>
      <c r="BQ603" s="1" t="b">
        <v>0</v>
      </c>
      <c r="BR603" s="1" t="b">
        <v>0</v>
      </c>
      <c r="BS603" s="1" t="b">
        <v>0</v>
      </c>
      <c r="BT603" s="1" t="b">
        <v>0</v>
      </c>
      <c r="BU603" s="1" t="s">
        <v>4119</v>
      </c>
      <c r="BV603" s="1" t="s">
        <v>4120</v>
      </c>
    </row>
    <row r="604" spans="1:74" ht="15.75" customHeight="1" x14ac:dyDescent="0.2">
      <c r="A604" s="1">
        <v>3000210</v>
      </c>
      <c r="B604" s="17" t="s">
        <v>4121</v>
      </c>
      <c r="C604" s="1">
        <v>0.35</v>
      </c>
      <c r="D604" s="1">
        <v>0.2</v>
      </c>
      <c r="E604" s="1">
        <v>0</v>
      </c>
      <c r="F604" s="1">
        <v>0</v>
      </c>
      <c r="G604" s="1">
        <v>0.65</v>
      </c>
      <c r="H604" s="1">
        <v>0.08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100</v>
      </c>
      <c r="O604" s="1">
        <v>130</v>
      </c>
      <c r="P604" s="1">
        <v>-1</v>
      </c>
      <c r="Q604" s="1">
        <v>-1</v>
      </c>
      <c r="R604" s="1">
        <v>110</v>
      </c>
      <c r="S604" s="1">
        <v>-1</v>
      </c>
      <c r="T604" s="1">
        <v>-1</v>
      </c>
      <c r="U604" s="1">
        <v>-1</v>
      </c>
      <c r="V604" s="1">
        <v>0</v>
      </c>
      <c r="W604" s="1">
        <v>120</v>
      </c>
      <c r="X604" s="1">
        <v>120</v>
      </c>
      <c r="Y604" s="1">
        <v>120</v>
      </c>
      <c r="Z604" s="1">
        <v>120</v>
      </c>
      <c r="AA604" s="1">
        <v>200</v>
      </c>
      <c r="AB604" s="1">
        <v>300</v>
      </c>
      <c r="AC604" s="1">
        <v>100</v>
      </c>
      <c r="AD604" s="1">
        <v>100</v>
      </c>
      <c r="AE604" s="1">
        <v>150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40</v>
      </c>
      <c r="AP604" s="1">
        <v>0</v>
      </c>
      <c r="AQ604" s="1">
        <v>0</v>
      </c>
      <c r="AR604" s="1">
        <v>0</v>
      </c>
      <c r="AS604" s="1">
        <v>0</v>
      </c>
      <c r="AT604" s="1">
        <v>2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2</v>
      </c>
      <c r="BB604" s="1">
        <v>0</v>
      </c>
      <c r="BC604" s="1">
        <v>0</v>
      </c>
      <c r="BD604" s="1">
        <v>4</v>
      </c>
      <c r="BE604" s="1">
        <v>255</v>
      </c>
      <c r="BF604" s="1">
        <v>0</v>
      </c>
      <c r="BG604" s="1">
        <v>255</v>
      </c>
      <c r="BH604" s="1">
        <v>0</v>
      </c>
      <c r="BI604" s="1">
        <v>255</v>
      </c>
      <c r="BJ604" s="1">
        <v>255</v>
      </c>
      <c r="BK604" s="1">
        <v>0</v>
      </c>
      <c r="BL604" s="1">
        <v>0</v>
      </c>
      <c r="BM604" s="1" t="b">
        <v>0</v>
      </c>
      <c r="BN604" s="1" t="b">
        <v>0</v>
      </c>
      <c r="BO604" s="1" t="b">
        <v>0</v>
      </c>
      <c r="BP604" s="1" t="b">
        <v>0</v>
      </c>
      <c r="BQ604" s="1" t="b">
        <v>0</v>
      </c>
      <c r="BR604" s="1" t="b">
        <v>0</v>
      </c>
      <c r="BS604" s="1" t="b">
        <v>0</v>
      </c>
      <c r="BT604" s="1" t="b">
        <v>0</v>
      </c>
      <c r="BU604" s="1" t="s">
        <v>4121</v>
      </c>
      <c r="BV604" s="1" t="s">
        <v>4122</v>
      </c>
    </row>
    <row r="605" spans="1:74" ht="15.75" customHeight="1" x14ac:dyDescent="0.2">
      <c r="A605" s="1">
        <v>3000220</v>
      </c>
      <c r="B605" s="17" t="s">
        <v>4123</v>
      </c>
      <c r="C605" s="1">
        <v>0.35</v>
      </c>
      <c r="D605" s="1">
        <v>0.2</v>
      </c>
      <c r="E605" s="1">
        <v>0</v>
      </c>
      <c r="F605" s="1">
        <v>0</v>
      </c>
      <c r="G605" s="1">
        <v>0.65</v>
      </c>
      <c r="H605" s="1">
        <v>0.08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100</v>
      </c>
      <c r="O605" s="1">
        <v>130</v>
      </c>
      <c r="P605" s="1">
        <v>-1</v>
      </c>
      <c r="Q605" s="1">
        <v>-1</v>
      </c>
      <c r="R605" s="1">
        <v>110</v>
      </c>
      <c r="S605" s="1">
        <v>-1</v>
      </c>
      <c r="T605" s="1">
        <v>-1</v>
      </c>
      <c r="U605" s="1">
        <v>-1</v>
      </c>
      <c r="V605" s="1">
        <v>0</v>
      </c>
      <c r="W605" s="1">
        <v>120</v>
      </c>
      <c r="X605" s="1">
        <v>120</v>
      </c>
      <c r="Y605" s="1">
        <v>120</v>
      </c>
      <c r="Z605" s="1">
        <v>120</v>
      </c>
      <c r="AA605" s="1">
        <v>200</v>
      </c>
      <c r="AB605" s="1">
        <v>300</v>
      </c>
      <c r="AC605" s="1">
        <v>100</v>
      </c>
      <c r="AD605" s="1">
        <v>100</v>
      </c>
      <c r="AE605" s="1">
        <v>150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40</v>
      </c>
      <c r="AP605" s="1">
        <v>0</v>
      </c>
      <c r="AQ605" s="1">
        <v>0</v>
      </c>
      <c r="AR605" s="1">
        <v>0</v>
      </c>
      <c r="AS605" s="1">
        <v>0</v>
      </c>
      <c r="AT605" s="1">
        <v>2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2</v>
      </c>
      <c r="BB605" s="1">
        <v>0</v>
      </c>
      <c r="BC605" s="1">
        <v>0</v>
      </c>
      <c r="BD605" s="1">
        <v>4</v>
      </c>
      <c r="BE605" s="1">
        <v>255</v>
      </c>
      <c r="BF605" s="1">
        <v>0</v>
      </c>
      <c r="BG605" s="1">
        <v>255</v>
      </c>
      <c r="BH605" s="1">
        <v>0</v>
      </c>
      <c r="BI605" s="1">
        <v>255</v>
      </c>
      <c r="BJ605" s="1">
        <v>255</v>
      </c>
      <c r="BK605" s="1">
        <v>0</v>
      </c>
      <c r="BL605" s="1">
        <v>0</v>
      </c>
      <c r="BM605" s="1" t="b">
        <v>0</v>
      </c>
      <c r="BN605" s="1" t="b">
        <v>0</v>
      </c>
      <c r="BO605" s="1" t="b">
        <v>0</v>
      </c>
      <c r="BP605" s="1" t="b">
        <v>0</v>
      </c>
      <c r="BQ605" s="1" t="b">
        <v>0</v>
      </c>
      <c r="BR605" s="1" t="b">
        <v>0</v>
      </c>
      <c r="BS605" s="1" t="b">
        <v>0</v>
      </c>
      <c r="BT605" s="1" t="b">
        <v>0</v>
      </c>
      <c r="BU605" s="1" t="s">
        <v>4123</v>
      </c>
      <c r="BV605" s="1" t="s">
        <v>4124</v>
      </c>
    </row>
    <row r="606" spans="1:74" ht="15.75" customHeight="1" x14ac:dyDescent="0.2">
      <c r="A606" s="1">
        <v>3000230</v>
      </c>
      <c r="B606" s="17" t="s">
        <v>4125</v>
      </c>
      <c r="C606" s="1">
        <v>0.7</v>
      </c>
      <c r="D606" s="1">
        <v>0</v>
      </c>
      <c r="E606" s="1">
        <v>0</v>
      </c>
      <c r="F606" s="1">
        <v>0</v>
      </c>
      <c r="G606" s="1">
        <v>1.2</v>
      </c>
      <c r="H606" s="1">
        <v>0.08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130</v>
      </c>
      <c r="O606" s="1">
        <v>-1</v>
      </c>
      <c r="P606" s="1">
        <v>-1</v>
      </c>
      <c r="Q606" s="1">
        <v>-1</v>
      </c>
      <c r="R606" s="1">
        <v>-1</v>
      </c>
      <c r="S606" s="1">
        <v>-1</v>
      </c>
      <c r="T606" s="1">
        <v>-1</v>
      </c>
      <c r="U606" s="1">
        <v>-1</v>
      </c>
      <c r="V606" s="1">
        <v>0</v>
      </c>
      <c r="W606" s="1">
        <v>155</v>
      </c>
      <c r="X606" s="1">
        <v>155</v>
      </c>
      <c r="Y606" s="1">
        <v>155</v>
      </c>
      <c r="Z606" s="1">
        <v>155</v>
      </c>
      <c r="AA606" s="1">
        <v>200</v>
      </c>
      <c r="AB606" s="1">
        <v>9900</v>
      </c>
      <c r="AC606" s="1">
        <v>100</v>
      </c>
      <c r="AD606" s="1">
        <v>100</v>
      </c>
      <c r="AE606" s="1">
        <v>150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40</v>
      </c>
      <c r="AP606" s="1">
        <v>0</v>
      </c>
      <c r="AQ606" s="1">
        <v>0</v>
      </c>
      <c r="AR606" s="1">
        <v>1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3</v>
      </c>
      <c r="BB606" s="1">
        <v>0</v>
      </c>
      <c r="BC606" s="1">
        <v>0</v>
      </c>
      <c r="BD606" s="1">
        <v>4</v>
      </c>
      <c r="BE606" s="1">
        <v>255</v>
      </c>
      <c r="BF606" s="1">
        <v>0</v>
      </c>
      <c r="BG606" s="1">
        <v>255</v>
      </c>
      <c r="BH606" s="1">
        <v>0</v>
      </c>
      <c r="BI606" s="1">
        <v>255</v>
      </c>
      <c r="BJ606" s="1">
        <v>255</v>
      </c>
      <c r="BK606" s="1">
        <v>0</v>
      </c>
      <c r="BL606" s="1">
        <v>1</v>
      </c>
      <c r="BM606" s="1" t="b">
        <v>0</v>
      </c>
      <c r="BN606" s="1" t="b">
        <v>0</v>
      </c>
      <c r="BO606" s="1" t="b">
        <v>0</v>
      </c>
      <c r="BP606" s="1" t="b">
        <v>0</v>
      </c>
      <c r="BQ606" s="1" t="b">
        <v>0</v>
      </c>
      <c r="BR606" s="1" t="b">
        <v>0</v>
      </c>
      <c r="BS606" s="1" t="b">
        <v>0</v>
      </c>
      <c r="BT606" s="1" t="b">
        <v>0</v>
      </c>
      <c r="BU606" s="1" t="s">
        <v>4125</v>
      </c>
      <c r="BV606" s="1" t="s">
        <v>4126</v>
      </c>
    </row>
    <row r="607" spans="1:74" ht="15.75" customHeight="1" x14ac:dyDescent="0.2">
      <c r="A607" s="1">
        <v>3000240</v>
      </c>
      <c r="B607" s="17" t="s">
        <v>4127</v>
      </c>
      <c r="C607" s="1">
        <v>1.2</v>
      </c>
      <c r="D607" s="1">
        <v>0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120</v>
      </c>
      <c r="O607" s="1">
        <v>-1</v>
      </c>
      <c r="P607" s="1">
        <v>-1</v>
      </c>
      <c r="Q607" s="1">
        <v>-1</v>
      </c>
      <c r="R607" s="1">
        <v>-1</v>
      </c>
      <c r="S607" s="1">
        <v>-1</v>
      </c>
      <c r="T607" s="1">
        <v>-1</v>
      </c>
      <c r="U607" s="1">
        <v>-1</v>
      </c>
      <c r="V607" s="1">
        <v>0</v>
      </c>
      <c r="W607" s="1">
        <v>155</v>
      </c>
      <c r="X607" s="1">
        <v>155</v>
      </c>
      <c r="Y607" s="1">
        <v>155</v>
      </c>
      <c r="Z607" s="1">
        <v>155</v>
      </c>
      <c r="AA607" s="1">
        <v>200</v>
      </c>
      <c r="AB607" s="1">
        <v>9900</v>
      </c>
      <c r="AC607" s="1">
        <v>100</v>
      </c>
      <c r="AD607" s="1">
        <v>100</v>
      </c>
      <c r="AE607" s="1">
        <v>150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40</v>
      </c>
      <c r="AP607" s="1">
        <v>0</v>
      </c>
      <c r="AQ607" s="1">
        <v>0</v>
      </c>
      <c r="AR607" s="1">
        <v>1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6</v>
      </c>
      <c r="BB607" s="1">
        <v>0</v>
      </c>
      <c r="BC607" s="1">
        <v>0</v>
      </c>
      <c r="BD607" s="1">
        <v>4</v>
      </c>
      <c r="BE607" s="1">
        <v>255</v>
      </c>
      <c r="BF607" s="1">
        <v>0</v>
      </c>
      <c r="BG607" s="1">
        <v>255</v>
      </c>
      <c r="BH607" s="1">
        <v>0</v>
      </c>
      <c r="BI607" s="1">
        <v>255</v>
      </c>
      <c r="BJ607" s="1">
        <v>255</v>
      </c>
      <c r="BK607" s="1">
        <v>0</v>
      </c>
      <c r="BL607" s="1">
        <v>1</v>
      </c>
      <c r="BM607" s="1" t="b">
        <v>0</v>
      </c>
      <c r="BN607" s="1" t="b">
        <v>0</v>
      </c>
      <c r="BO607" s="1" t="b">
        <v>0</v>
      </c>
      <c r="BP607" s="1" t="b">
        <v>0</v>
      </c>
      <c r="BQ607" s="1" t="b">
        <v>0</v>
      </c>
      <c r="BR607" s="1" t="b">
        <v>0</v>
      </c>
      <c r="BS607" s="1" t="b">
        <v>0</v>
      </c>
      <c r="BT607" s="1" t="b">
        <v>0</v>
      </c>
      <c r="BU607" s="1" t="s">
        <v>4127</v>
      </c>
      <c r="BV607" s="1" t="s">
        <v>4128</v>
      </c>
    </row>
    <row r="608" spans="1:74" ht="15.75" customHeight="1" x14ac:dyDescent="0.2">
      <c r="A608" s="1">
        <v>3000250</v>
      </c>
      <c r="B608" s="17" t="s">
        <v>4129</v>
      </c>
      <c r="C608" s="1">
        <v>0.7</v>
      </c>
      <c r="D608" s="1">
        <v>0</v>
      </c>
      <c r="E608" s="1">
        <v>0</v>
      </c>
      <c r="F608" s="1">
        <v>0</v>
      </c>
      <c r="G608" s="1">
        <v>1</v>
      </c>
      <c r="H608" s="1">
        <v>0.08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120</v>
      </c>
      <c r="O608" s="1">
        <v>-1</v>
      </c>
      <c r="P608" s="1">
        <v>-1</v>
      </c>
      <c r="Q608" s="1">
        <v>-1</v>
      </c>
      <c r="R608" s="1">
        <v>-1</v>
      </c>
      <c r="S608" s="1">
        <v>-1</v>
      </c>
      <c r="T608" s="1">
        <v>-1</v>
      </c>
      <c r="U608" s="1">
        <v>-1</v>
      </c>
      <c r="V608" s="1">
        <v>0</v>
      </c>
      <c r="W608" s="1">
        <v>155</v>
      </c>
      <c r="X608" s="1">
        <v>155</v>
      </c>
      <c r="Y608" s="1">
        <v>155</v>
      </c>
      <c r="Z608" s="1">
        <v>155</v>
      </c>
      <c r="AA608" s="1">
        <v>200</v>
      </c>
      <c r="AB608" s="1">
        <v>9900</v>
      </c>
      <c r="AC608" s="1">
        <v>100</v>
      </c>
      <c r="AD608" s="1">
        <v>100</v>
      </c>
      <c r="AE608" s="1">
        <v>150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40</v>
      </c>
      <c r="AP608" s="1">
        <v>0</v>
      </c>
      <c r="AQ608" s="1">
        <v>0</v>
      </c>
      <c r="AR608" s="1">
        <v>1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3</v>
      </c>
      <c r="BB608" s="1">
        <v>0</v>
      </c>
      <c r="BC608" s="1">
        <v>0</v>
      </c>
      <c r="BD608" s="1">
        <v>4</v>
      </c>
      <c r="BE608" s="1">
        <v>255</v>
      </c>
      <c r="BF608" s="1">
        <v>0</v>
      </c>
      <c r="BG608" s="1">
        <v>255</v>
      </c>
      <c r="BH608" s="1">
        <v>0</v>
      </c>
      <c r="BI608" s="1">
        <v>255</v>
      </c>
      <c r="BJ608" s="1">
        <v>255</v>
      </c>
      <c r="BK608" s="1">
        <v>0</v>
      </c>
      <c r="BL608" s="1">
        <v>1</v>
      </c>
      <c r="BM608" s="1" t="b">
        <v>0</v>
      </c>
      <c r="BN608" s="1" t="b">
        <v>0</v>
      </c>
      <c r="BO608" s="1" t="b">
        <v>0</v>
      </c>
      <c r="BP608" s="1" t="b">
        <v>0</v>
      </c>
      <c r="BQ608" s="1" t="b">
        <v>0</v>
      </c>
      <c r="BR608" s="1" t="b">
        <v>0</v>
      </c>
      <c r="BS608" s="1" t="b">
        <v>0</v>
      </c>
      <c r="BT608" s="1" t="b">
        <v>0</v>
      </c>
      <c r="BU608" s="1" t="s">
        <v>4129</v>
      </c>
      <c r="BV608" s="1" t="s">
        <v>4130</v>
      </c>
    </row>
    <row r="609" spans="1:74" ht="15.75" customHeight="1" x14ac:dyDescent="0.2">
      <c r="A609" s="1">
        <v>3000300</v>
      </c>
      <c r="B609" s="17" t="s">
        <v>4131</v>
      </c>
      <c r="C609" s="1">
        <v>0.35</v>
      </c>
      <c r="D609" s="1">
        <v>0.1</v>
      </c>
      <c r="E609" s="1">
        <v>0</v>
      </c>
      <c r="F609" s="1">
        <v>0</v>
      </c>
      <c r="G609" s="1">
        <v>1</v>
      </c>
      <c r="H609" s="1">
        <v>0.08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100</v>
      </c>
      <c r="O609" s="1">
        <v>110</v>
      </c>
      <c r="P609" s="1">
        <v>-1</v>
      </c>
      <c r="Q609" s="1">
        <v>-1</v>
      </c>
      <c r="R609" s="1">
        <v>110</v>
      </c>
      <c r="S609" s="1">
        <v>-1</v>
      </c>
      <c r="T609" s="1">
        <v>-1</v>
      </c>
      <c r="U609" s="1">
        <v>-1</v>
      </c>
      <c r="V609" s="1">
        <v>0</v>
      </c>
      <c r="W609" s="1">
        <v>150</v>
      </c>
      <c r="X609" s="1">
        <v>150</v>
      </c>
      <c r="Y609" s="1">
        <v>150</v>
      </c>
      <c r="Z609" s="1">
        <v>150</v>
      </c>
      <c r="AA609" s="1">
        <v>200</v>
      </c>
      <c r="AB609" s="1">
        <v>300</v>
      </c>
      <c r="AC609" s="1">
        <v>100</v>
      </c>
      <c r="AD609" s="1">
        <v>100</v>
      </c>
      <c r="AE609" s="1">
        <v>150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40</v>
      </c>
      <c r="AP609" s="1">
        <v>0</v>
      </c>
      <c r="AQ609" s="1">
        <v>0</v>
      </c>
      <c r="AR609" s="1">
        <v>0</v>
      </c>
      <c r="AS609" s="1">
        <v>0</v>
      </c>
      <c r="AT609" s="1">
        <v>2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3</v>
      </c>
      <c r="BB609" s="1">
        <v>0</v>
      </c>
      <c r="BC609" s="1">
        <v>0</v>
      </c>
      <c r="BD609" s="1">
        <v>4</v>
      </c>
      <c r="BE609" s="1">
        <v>255</v>
      </c>
      <c r="BF609" s="1">
        <v>0</v>
      </c>
      <c r="BG609" s="1">
        <v>255</v>
      </c>
      <c r="BH609" s="1">
        <v>0</v>
      </c>
      <c r="BI609" s="1">
        <v>255</v>
      </c>
      <c r="BJ609" s="1">
        <v>255</v>
      </c>
      <c r="BK609" s="1">
        <v>0</v>
      </c>
      <c r="BL609" s="1">
        <v>0</v>
      </c>
      <c r="BM609" s="1" t="b">
        <v>0</v>
      </c>
      <c r="BN609" s="1" t="b">
        <v>0</v>
      </c>
      <c r="BO609" s="1" t="b">
        <v>0</v>
      </c>
      <c r="BP609" s="1" t="b">
        <v>0</v>
      </c>
      <c r="BQ609" s="1" t="b">
        <v>0</v>
      </c>
      <c r="BR609" s="1" t="b">
        <v>0</v>
      </c>
      <c r="BS609" s="1" t="b">
        <v>0</v>
      </c>
      <c r="BT609" s="1" t="b">
        <v>0</v>
      </c>
      <c r="BU609" s="1" t="s">
        <v>4131</v>
      </c>
      <c r="BV609" s="1" t="s">
        <v>4132</v>
      </c>
    </row>
    <row r="610" spans="1:74" ht="15.75" customHeight="1" x14ac:dyDescent="0.2">
      <c r="A610" s="1">
        <v>3000310</v>
      </c>
      <c r="B610" s="17" t="s">
        <v>4133</v>
      </c>
      <c r="C610" s="1">
        <v>0.35</v>
      </c>
      <c r="D610" s="1">
        <v>0.2</v>
      </c>
      <c r="E610" s="1">
        <v>0</v>
      </c>
      <c r="F610" s="1">
        <v>0</v>
      </c>
      <c r="G610" s="1">
        <v>1</v>
      </c>
      <c r="H610" s="1">
        <v>0.08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100</v>
      </c>
      <c r="O610" s="1">
        <v>110</v>
      </c>
      <c r="P610" s="1">
        <v>-1</v>
      </c>
      <c r="Q610" s="1">
        <v>-1</v>
      </c>
      <c r="R610" s="1">
        <v>110</v>
      </c>
      <c r="S610" s="1">
        <v>-1</v>
      </c>
      <c r="T610" s="1">
        <v>-1</v>
      </c>
      <c r="U610" s="1">
        <v>-1</v>
      </c>
      <c r="V610" s="1">
        <v>0</v>
      </c>
      <c r="W610" s="1">
        <v>150</v>
      </c>
      <c r="X610" s="1">
        <v>150</v>
      </c>
      <c r="Y610" s="1">
        <v>150</v>
      </c>
      <c r="Z610" s="1">
        <v>150</v>
      </c>
      <c r="AA610" s="1">
        <v>200</v>
      </c>
      <c r="AB610" s="1">
        <v>300</v>
      </c>
      <c r="AC610" s="1">
        <v>100</v>
      </c>
      <c r="AD610" s="1">
        <v>100</v>
      </c>
      <c r="AE610" s="1">
        <v>150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40</v>
      </c>
      <c r="AP610" s="1">
        <v>0</v>
      </c>
      <c r="AQ610" s="1">
        <v>0</v>
      </c>
      <c r="AR610" s="1">
        <v>0</v>
      </c>
      <c r="AS610" s="1">
        <v>0</v>
      </c>
      <c r="AT610" s="1">
        <v>2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3</v>
      </c>
      <c r="BB610" s="1">
        <v>0</v>
      </c>
      <c r="BC610" s="1">
        <v>0</v>
      </c>
      <c r="BD610" s="1">
        <v>4</v>
      </c>
      <c r="BE610" s="1">
        <v>255</v>
      </c>
      <c r="BF610" s="1">
        <v>0</v>
      </c>
      <c r="BG610" s="1">
        <v>255</v>
      </c>
      <c r="BH610" s="1">
        <v>0</v>
      </c>
      <c r="BI610" s="1">
        <v>255</v>
      </c>
      <c r="BJ610" s="1">
        <v>255</v>
      </c>
      <c r="BK610" s="1">
        <v>0</v>
      </c>
      <c r="BL610" s="1">
        <v>0</v>
      </c>
      <c r="BM610" s="1" t="b">
        <v>0</v>
      </c>
      <c r="BN610" s="1" t="b">
        <v>0</v>
      </c>
      <c r="BO610" s="1" t="b">
        <v>0</v>
      </c>
      <c r="BP610" s="1" t="b">
        <v>0</v>
      </c>
      <c r="BQ610" s="1" t="b">
        <v>0</v>
      </c>
      <c r="BR610" s="1" t="b">
        <v>0</v>
      </c>
      <c r="BS610" s="1" t="b">
        <v>0</v>
      </c>
      <c r="BT610" s="1" t="b">
        <v>0</v>
      </c>
      <c r="BU610" s="1" t="s">
        <v>4133</v>
      </c>
      <c r="BV610" s="1" t="s">
        <v>4134</v>
      </c>
    </row>
    <row r="611" spans="1:74" ht="15.75" customHeight="1" x14ac:dyDescent="0.2">
      <c r="A611" s="1">
        <v>3000400</v>
      </c>
      <c r="B611" s="17" t="s">
        <v>4135</v>
      </c>
      <c r="C611" s="1">
        <v>0.35</v>
      </c>
      <c r="D611" s="1">
        <v>0.15</v>
      </c>
      <c r="E611" s="1">
        <v>0</v>
      </c>
      <c r="F611" s="1">
        <v>0</v>
      </c>
      <c r="G611" s="1">
        <v>1</v>
      </c>
      <c r="H611" s="1">
        <v>0.08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100</v>
      </c>
      <c r="O611" s="1">
        <v>110</v>
      </c>
      <c r="P611" s="1">
        <v>-1</v>
      </c>
      <c r="Q611" s="1">
        <v>-1</v>
      </c>
      <c r="R611" s="1">
        <v>110</v>
      </c>
      <c r="S611" s="1">
        <v>-1</v>
      </c>
      <c r="T611" s="1">
        <v>-1</v>
      </c>
      <c r="U611" s="1">
        <v>-1</v>
      </c>
      <c r="V611" s="1">
        <v>0</v>
      </c>
      <c r="W611" s="1">
        <v>100</v>
      </c>
      <c r="X611" s="1">
        <v>100</v>
      </c>
      <c r="Y611" s="1">
        <v>100</v>
      </c>
      <c r="Z611" s="1">
        <v>100</v>
      </c>
      <c r="AA611" s="1">
        <v>100</v>
      </c>
      <c r="AB611" s="1">
        <v>100</v>
      </c>
      <c r="AC611" s="1">
        <v>100</v>
      </c>
      <c r="AD611" s="1">
        <v>100</v>
      </c>
      <c r="AE611" s="1">
        <v>100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20</v>
      </c>
      <c r="AP611" s="1">
        <v>0</v>
      </c>
      <c r="AQ611" s="1">
        <v>0</v>
      </c>
      <c r="AR611" s="1">
        <v>0</v>
      </c>
      <c r="AS611" s="1">
        <v>0</v>
      </c>
      <c r="AT611" s="1">
        <v>2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2</v>
      </c>
      <c r="BB611" s="1">
        <v>0</v>
      </c>
      <c r="BC611" s="1">
        <v>0</v>
      </c>
      <c r="BD611" s="1">
        <v>4</v>
      </c>
      <c r="BE611" s="1">
        <v>255</v>
      </c>
      <c r="BF611" s="1">
        <v>0</v>
      </c>
      <c r="BG611" s="1">
        <v>255</v>
      </c>
      <c r="BH611" s="1">
        <v>0</v>
      </c>
      <c r="BI611" s="1">
        <v>255</v>
      </c>
      <c r="BJ611" s="1">
        <v>255</v>
      </c>
      <c r="BK611" s="1">
        <v>0</v>
      </c>
      <c r="BL611" s="1">
        <v>0</v>
      </c>
      <c r="BM611" s="1" t="b">
        <v>0</v>
      </c>
      <c r="BN611" s="1" t="b">
        <v>0</v>
      </c>
      <c r="BO611" s="1" t="b">
        <v>0</v>
      </c>
      <c r="BP611" s="1" t="b">
        <v>0</v>
      </c>
      <c r="BQ611" s="1" t="b">
        <v>0</v>
      </c>
      <c r="BR611" s="1" t="b">
        <v>0</v>
      </c>
      <c r="BS611" s="1" t="b">
        <v>0</v>
      </c>
      <c r="BT611" s="1" t="b">
        <v>0</v>
      </c>
      <c r="BU611" s="1" t="s">
        <v>4135</v>
      </c>
      <c r="BV611" s="1" t="s">
        <v>4136</v>
      </c>
    </row>
    <row r="612" spans="1:74" ht="15.75" customHeight="1" x14ac:dyDescent="0.2">
      <c r="A612" s="1">
        <v>3000410</v>
      </c>
      <c r="B612" s="17" t="s">
        <v>4137</v>
      </c>
      <c r="C612" s="1">
        <v>0.5</v>
      </c>
      <c r="D612" s="1">
        <v>0</v>
      </c>
      <c r="E612" s="1">
        <v>0</v>
      </c>
      <c r="F612" s="1">
        <v>0</v>
      </c>
      <c r="G612" s="1">
        <v>1.47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5</v>
      </c>
      <c r="O612" s="1">
        <v>-1</v>
      </c>
      <c r="P612" s="1">
        <v>-1</v>
      </c>
      <c r="Q612" s="1">
        <v>-1</v>
      </c>
      <c r="R612" s="1">
        <v>-1</v>
      </c>
      <c r="S612" s="1">
        <v>-1</v>
      </c>
      <c r="T612" s="1">
        <v>-1</v>
      </c>
      <c r="U612" s="1">
        <v>-1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200</v>
      </c>
      <c r="AB612" s="1">
        <v>500</v>
      </c>
      <c r="AC612" s="1">
        <v>100</v>
      </c>
      <c r="AD612" s="1">
        <v>100</v>
      </c>
      <c r="AE612" s="1">
        <v>100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10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5</v>
      </c>
      <c r="BB612" s="1">
        <v>0</v>
      </c>
      <c r="BC612" s="1">
        <v>0</v>
      </c>
      <c r="BD612" s="1">
        <v>4</v>
      </c>
      <c r="BE612" s="1">
        <v>1</v>
      </c>
      <c r="BF612" s="1">
        <v>1</v>
      </c>
      <c r="BG612" s="1">
        <v>3</v>
      </c>
      <c r="BH612" s="1">
        <v>0</v>
      </c>
      <c r="BI612" s="1">
        <v>255</v>
      </c>
      <c r="BJ612" s="1">
        <v>255</v>
      </c>
      <c r="BK612" s="1">
        <v>1</v>
      </c>
      <c r="BL612" s="1">
        <v>0</v>
      </c>
      <c r="BM612" s="1" t="b">
        <v>0</v>
      </c>
      <c r="BN612" s="1" t="b">
        <v>0</v>
      </c>
      <c r="BO612" s="1" t="b">
        <v>1</v>
      </c>
      <c r="BP612" s="1" t="b">
        <v>0</v>
      </c>
      <c r="BQ612" s="1" t="b">
        <v>0</v>
      </c>
      <c r="BR612" s="1" t="b">
        <v>0</v>
      </c>
      <c r="BS612" s="1" t="b">
        <v>0</v>
      </c>
      <c r="BT612" s="1" t="b">
        <v>0</v>
      </c>
      <c r="BU612" s="1" t="s">
        <v>4137</v>
      </c>
      <c r="BV612" s="1" t="s">
        <v>4138</v>
      </c>
    </row>
    <row r="613" spans="1:74" ht="15.75" customHeight="1" x14ac:dyDescent="0.2">
      <c r="A613" s="1">
        <v>3000420</v>
      </c>
      <c r="B613" s="17" t="s">
        <v>4139</v>
      </c>
      <c r="C613" s="1">
        <v>0.5</v>
      </c>
      <c r="D613" s="1">
        <v>0</v>
      </c>
      <c r="E613" s="1">
        <v>0</v>
      </c>
      <c r="F613" s="1">
        <v>0</v>
      </c>
      <c r="G613" s="1">
        <v>1.47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5</v>
      </c>
      <c r="O613" s="1">
        <v>-1</v>
      </c>
      <c r="P613" s="1">
        <v>-1</v>
      </c>
      <c r="Q613" s="1">
        <v>-1</v>
      </c>
      <c r="R613" s="1">
        <v>-1</v>
      </c>
      <c r="S613" s="1">
        <v>-1</v>
      </c>
      <c r="T613" s="1">
        <v>-1</v>
      </c>
      <c r="U613" s="1">
        <v>-1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200</v>
      </c>
      <c r="AB613" s="1">
        <v>500</v>
      </c>
      <c r="AC613" s="1">
        <v>100</v>
      </c>
      <c r="AD613" s="1">
        <v>100</v>
      </c>
      <c r="AE613" s="1">
        <v>100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10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5</v>
      </c>
      <c r="BB613" s="1">
        <v>0</v>
      </c>
      <c r="BC613" s="1">
        <v>0</v>
      </c>
      <c r="BD613" s="1">
        <v>4</v>
      </c>
      <c r="BE613" s="1">
        <v>1</v>
      </c>
      <c r="BF613" s="1">
        <v>1</v>
      </c>
      <c r="BG613" s="1">
        <v>3</v>
      </c>
      <c r="BH613" s="1">
        <v>0</v>
      </c>
      <c r="BI613" s="1">
        <v>255</v>
      </c>
      <c r="BJ613" s="1">
        <v>255</v>
      </c>
      <c r="BK613" s="1">
        <v>1</v>
      </c>
      <c r="BL613" s="1">
        <v>0</v>
      </c>
      <c r="BM613" s="1" t="b">
        <v>0</v>
      </c>
      <c r="BN613" s="1" t="b">
        <v>0</v>
      </c>
      <c r="BO613" s="1" t="b">
        <v>1</v>
      </c>
      <c r="BP613" s="1" t="b">
        <v>0</v>
      </c>
      <c r="BQ613" s="1" t="b">
        <v>0</v>
      </c>
      <c r="BR613" s="1" t="b">
        <v>0</v>
      </c>
      <c r="BS613" s="1" t="b">
        <v>0</v>
      </c>
      <c r="BT613" s="1" t="b">
        <v>0</v>
      </c>
      <c r="BU613" s="1" t="s">
        <v>4139</v>
      </c>
      <c r="BV613" s="1" t="s">
        <v>4140</v>
      </c>
    </row>
    <row r="614" spans="1:74" ht="15.75" customHeight="1" x14ac:dyDescent="0.2">
      <c r="A614" s="1">
        <v>3000430</v>
      </c>
      <c r="B614" s="17" t="s">
        <v>4141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-1</v>
      </c>
      <c r="O614" s="1">
        <v>-1</v>
      </c>
      <c r="P614" s="1">
        <v>-1</v>
      </c>
      <c r="Q614" s="1">
        <v>-1</v>
      </c>
      <c r="R614" s="1">
        <v>-1</v>
      </c>
      <c r="S614" s="1">
        <v>-1</v>
      </c>
      <c r="T614" s="1">
        <v>-1</v>
      </c>
      <c r="U614" s="1">
        <v>-1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100</v>
      </c>
      <c r="AC614" s="1">
        <v>100</v>
      </c>
      <c r="AD614" s="1">
        <v>100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4</v>
      </c>
      <c r="BE614" s="1">
        <v>1</v>
      </c>
      <c r="BF614" s="1">
        <v>0</v>
      </c>
      <c r="BG614" s="1">
        <v>255</v>
      </c>
      <c r="BH614" s="1">
        <v>0</v>
      </c>
      <c r="BI614" s="1">
        <v>255</v>
      </c>
      <c r="BJ614" s="1">
        <v>255</v>
      </c>
      <c r="BK614" s="1">
        <v>0</v>
      </c>
      <c r="BL614" s="1">
        <v>0</v>
      </c>
      <c r="BM614" s="1" t="b">
        <v>0</v>
      </c>
      <c r="BN614" s="1" t="b">
        <v>0</v>
      </c>
      <c r="BO614" s="1" t="b">
        <v>0</v>
      </c>
      <c r="BP614" s="1" t="b">
        <v>0</v>
      </c>
      <c r="BQ614" s="1" t="b">
        <v>0</v>
      </c>
      <c r="BR614" s="1" t="b">
        <v>0</v>
      </c>
      <c r="BS614" s="1" t="b">
        <v>0</v>
      </c>
      <c r="BT614" s="1" t="b">
        <v>0</v>
      </c>
      <c r="BU614" s="1" t="s">
        <v>4141</v>
      </c>
      <c r="BV614" s="1" t="s">
        <v>4142</v>
      </c>
    </row>
    <row r="615" spans="1:74" ht="15.75" customHeight="1" x14ac:dyDescent="0.2">
      <c r="A615" s="1">
        <v>3000440</v>
      </c>
      <c r="B615" s="17" t="s">
        <v>4143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-1</v>
      </c>
      <c r="O615" s="1">
        <v>-1</v>
      </c>
      <c r="P615" s="1">
        <v>-1</v>
      </c>
      <c r="Q615" s="1">
        <v>-1</v>
      </c>
      <c r="R615" s="1">
        <v>-1</v>
      </c>
      <c r="S615" s="1">
        <v>-1</v>
      </c>
      <c r="T615" s="1">
        <v>-1</v>
      </c>
      <c r="U615" s="1">
        <v>-1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100</v>
      </c>
      <c r="AC615" s="1">
        <v>100</v>
      </c>
      <c r="AD615" s="1">
        <v>100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4</v>
      </c>
      <c r="BE615" s="1">
        <v>1</v>
      </c>
      <c r="BF615" s="1">
        <v>0</v>
      </c>
      <c r="BG615" s="1">
        <v>255</v>
      </c>
      <c r="BH615" s="1">
        <v>0</v>
      </c>
      <c r="BI615" s="1">
        <v>255</v>
      </c>
      <c r="BJ615" s="1">
        <v>255</v>
      </c>
      <c r="BK615" s="1">
        <v>0</v>
      </c>
      <c r="BL615" s="1">
        <v>0</v>
      </c>
      <c r="BM615" s="1" t="b">
        <v>0</v>
      </c>
      <c r="BN615" s="1" t="b">
        <v>0</v>
      </c>
      <c r="BO615" s="1" t="b">
        <v>0</v>
      </c>
      <c r="BP615" s="1" t="b">
        <v>0</v>
      </c>
      <c r="BQ615" s="1" t="b">
        <v>0</v>
      </c>
      <c r="BR615" s="1" t="b">
        <v>0</v>
      </c>
      <c r="BS615" s="1" t="b">
        <v>0</v>
      </c>
      <c r="BT615" s="1" t="b">
        <v>0</v>
      </c>
      <c r="BU615" s="1" t="s">
        <v>4143</v>
      </c>
      <c r="BV615" s="1" t="s">
        <v>4144</v>
      </c>
    </row>
    <row r="616" spans="1:74" ht="15.75" customHeight="1" x14ac:dyDescent="0.2">
      <c r="A616" s="1">
        <v>3000450</v>
      </c>
      <c r="B616" s="17" t="s">
        <v>4145</v>
      </c>
      <c r="C616" s="1">
        <v>0.55000000000000004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131</v>
      </c>
      <c r="O616" s="1">
        <v>-1</v>
      </c>
      <c r="P616" s="1">
        <v>-1</v>
      </c>
      <c r="Q616" s="1">
        <v>-1</v>
      </c>
      <c r="R616" s="1">
        <v>-1</v>
      </c>
      <c r="S616" s="1">
        <v>-1</v>
      </c>
      <c r="T616" s="1">
        <v>-1</v>
      </c>
      <c r="U616" s="1">
        <v>-1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100</v>
      </c>
      <c r="AC616" s="1">
        <v>0</v>
      </c>
      <c r="AD616" s="1">
        <v>100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4</v>
      </c>
      <c r="BE616" s="1">
        <v>1</v>
      </c>
      <c r="BF616" s="1">
        <v>0</v>
      </c>
      <c r="BG616" s="1">
        <v>255</v>
      </c>
      <c r="BH616" s="1">
        <v>0</v>
      </c>
      <c r="BI616" s="1">
        <v>255</v>
      </c>
      <c r="BJ616" s="1">
        <v>255</v>
      </c>
      <c r="BK616" s="1">
        <v>1</v>
      </c>
      <c r="BL616" s="1">
        <v>0</v>
      </c>
      <c r="BM616" s="1" t="b">
        <v>0</v>
      </c>
      <c r="BN616" s="1" t="b">
        <v>0</v>
      </c>
      <c r="BO616" s="1" t="b">
        <v>0</v>
      </c>
      <c r="BP616" s="1" t="b">
        <v>0</v>
      </c>
      <c r="BQ616" s="1" t="b">
        <v>0</v>
      </c>
      <c r="BR616" s="1" t="b">
        <v>0</v>
      </c>
      <c r="BS616" s="1" t="b">
        <v>0</v>
      </c>
      <c r="BT616" s="1" t="b">
        <v>0</v>
      </c>
      <c r="BU616" s="1" t="s">
        <v>4145</v>
      </c>
      <c r="BV616" s="1" t="s">
        <v>4146</v>
      </c>
    </row>
    <row r="617" spans="1:74" ht="15.75" customHeight="1" x14ac:dyDescent="0.2">
      <c r="A617" s="1">
        <v>3000490</v>
      </c>
      <c r="B617" s="17" t="s">
        <v>4147</v>
      </c>
      <c r="C617" s="1">
        <v>0.35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100</v>
      </c>
      <c r="O617" s="1">
        <v>-1</v>
      </c>
      <c r="P617" s="1">
        <v>-1</v>
      </c>
      <c r="Q617" s="1">
        <v>-1</v>
      </c>
      <c r="R617" s="1">
        <v>110</v>
      </c>
      <c r="S617" s="1">
        <v>-1</v>
      </c>
      <c r="T617" s="1">
        <v>-1</v>
      </c>
      <c r="U617" s="1">
        <v>-1</v>
      </c>
      <c r="V617" s="1">
        <v>0</v>
      </c>
      <c r="W617" s="1">
        <v>400</v>
      </c>
      <c r="X617" s="1">
        <v>400</v>
      </c>
      <c r="Y617" s="1">
        <v>400</v>
      </c>
      <c r="Z617" s="1">
        <v>400</v>
      </c>
      <c r="AA617" s="1">
        <v>100</v>
      </c>
      <c r="AB617" s="1">
        <v>9900</v>
      </c>
      <c r="AC617" s="1">
        <v>100</v>
      </c>
      <c r="AD617" s="1">
        <v>100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20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4</v>
      </c>
      <c r="BE617" s="1">
        <v>255</v>
      </c>
      <c r="BF617" s="1">
        <v>0</v>
      </c>
      <c r="BG617" s="1">
        <v>255</v>
      </c>
      <c r="BH617" s="1">
        <v>0</v>
      </c>
      <c r="BI617" s="1">
        <v>255</v>
      </c>
      <c r="BJ617" s="1">
        <v>255</v>
      </c>
      <c r="BK617" s="1">
        <v>0</v>
      </c>
      <c r="BL617" s="1">
        <v>2</v>
      </c>
      <c r="BM617" s="1" t="b">
        <v>0</v>
      </c>
      <c r="BN617" s="1" t="b">
        <v>0</v>
      </c>
      <c r="BO617" s="1" t="b">
        <v>0</v>
      </c>
      <c r="BP617" s="1" t="b">
        <v>0</v>
      </c>
      <c r="BQ617" s="1" t="b">
        <v>0</v>
      </c>
      <c r="BR617" s="1" t="b">
        <v>0</v>
      </c>
      <c r="BS617" s="1" t="b">
        <v>0</v>
      </c>
      <c r="BT617" s="1" t="b">
        <v>0</v>
      </c>
      <c r="BU617" s="1" t="s">
        <v>4147</v>
      </c>
      <c r="BV617" s="1" t="s">
        <v>4148</v>
      </c>
    </row>
    <row r="618" spans="1:74" ht="15.75" customHeight="1" x14ac:dyDescent="0.2">
      <c r="A618" s="1">
        <v>3000500</v>
      </c>
      <c r="B618" s="17" t="s">
        <v>4149</v>
      </c>
      <c r="C618" s="1">
        <v>0.35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100</v>
      </c>
      <c r="O618" s="1">
        <v>-1</v>
      </c>
      <c r="P618" s="1">
        <v>-1</v>
      </c>
      <c r="Q618" s="1">
        <v>-1</v>
      </c>
      <c r="R618" s="1">
        <v>110</v>
      </c>
      <c r="S618" s="1">
        <v>-1</v>
      </c>
      <c r="T618" s="1">
        <v>-1</v>
      </c>
      <c r="U618" s="1">
        <v>-1</v>
      </c>
      <c r="V618" s="1">
        <v>0</v>
      </c>
      <c r="W618" s="1">
        <v>60</v>
      </c>
      <c r="X618" s="1">
        <v>60</v>
      </c>
      <c r="Y618" s="1">
        <v>60</v>
      </c>
      <c r="Z618" s="1">
        <v>60</v>
      </c>
      <c r="AA618" s="1">
        <v>100</v>
      </c>
      <c r="AB618" s="1">
        <v>9900</v>
      </c>
      <c r="AC618" s="1">
        <v>100</v>
      </c>
      <c r="AD618" s="1">
        <v>100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20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4</v>
      </c>
      <c r="BE618" s="1">
        <v>255</v>
      </c>
      <c r="BF618" s="1">
        <v>0</v>
      </c>
      <c r="BG618" s="1">
        <v>255</v>
      </c>
      <c r="BH618" s="1">
        <v>0</v>
      </c>
      <c r="BI618" s="1">
        <v>255</v>
      </c>
      <c r="BJ618" s="1">
        <v>255</v>
      </c>
      <c r="BK618" s="1">
        <v>0</v>
      </c>
      <c r="BL618" s="1">
        <v>2</v>
      </c>
      <c r="BM618" s="1" t="b">
        <v>0</v>
      </c>
      <c r="BN618" s="1" t="b">
        <v>0</v>
      </c>
      <c r="BO618" s="1" t="b">
        <v>0</v>
      </c>
      <c r="BP618" s="1" t="b">
        <v>0</v>
      </c>
      <c r="BQ618" s="1" t="b">
        <v>0</v>
      </c>
      <c r="BR618" s="1" t="b">
        <v>0</v>
      </c>
      <c r="BS618" s="1" t="b">
        <v>0</v>
      </c>
      <c r="BT618" s="1" t="b">
        <v>0</v>
      </c>
      <c r="BU618" s="1" t="s">
        <v>4149</v>
      </c>
      <c r="BV618" s="1" t="s">
        <v>4150</v>
      </c>
    </row>
    <row r="619" spans="1:74" ht="15.75" customHeight="1" x14ac:dyDescent="0.2">
      <c r="A619" s="1">
        <v>3000501</v>
      </c>
      <c r="B619" s="17" t="s">
        <v>4151</v>
      </c>
      <c r="C619" s="1">
        <v>0.35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100</v>
      </c>
      <c r="O619" s="1">
        <v>-1</v>
      </c>
      <c r="P619" s="1">
        <v>-1</v>
      </c>
      <c r="Q619" s="1">
        <v>-1</v>
      </c>
      <c r="R619" s="1">
        <v>110</v>
      </c>
      <c r="S619" s="1">
        <v>-1</v>
      </c>
      <c r="T619" s="1">
        <v>-1</v>
      </c>
      <c r="U619" s="1">
        <v>-1</v>
      </c>
      <c r="V619" s="1">
        <v>0</v>
      </c>
      <c r="W619" s="1">
        <v>191</v>
      </c>
      <c r="X619" s="1">
        <v>191</v>
      </c>
      <c r="Y619" s="1">
        <v>191</v>
      </c>
      <c r="Z619" s="1">
        <v>191</v>
      </c>
      <c r="AA619" s="1">
        <v>100</v>
      </c>
      <c r="AB619" s="1">
        <v>9900</v>
      </c>
      <c r="AC619" s="1">
        <v>100</v>
      </c>
      <c r="AD619" s="1">
        <v>100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20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4</v>
      </c>
      <c r="BE619" s="1">
        <v>255</v>
      </c>
      <c r="BF619" s="1">
        <v>0</v>
      </c>
      <c r="BG619" s="1">
        <v>255</v>
      </c>
      <c r="BH619" s="1">
        <v>0</v>
      </c>
      <c r="BI619" s="1">
        <v>255</v>
      </c>
      <c r="BJ619" s="1">
        <v>255</v>
      </c>
      <c r="BK619" s="1">
        <v>0</v>
      </c>
      <c r="BL619" s="1">
        <v>2</v>
      </c>
      <c r="BM619" s="1" t="b">
        <v>0</v>
      </c>
      <c r="BN619" s="1" t="b">
        <v>0</v>
      </c>
      <c r="BO619" s="1" t="b">
        <v>0</v>
      </c>
      <c r="BP619" s="1" t="b">
        <v>0</v>
      </c>
      <c r="BQ619" s="1" t="b">
        <v>0</v>
      </c>
      <c r="BR619" s="1" t="b">
        <v>0</v>
      </c>
      <c r="BS619" s="1" t="b">
        <v>0</v>
      </c>
      <c r="BT619" s="1" t="b">
        <v>0</v>
      </c>
      <c r="BU619" s="1" t="s">
        <v>4151</v>
      </c>
      <c r="BV619" s="1" t="s">
        <v>4152</v>
      </c>
    </row>
    <row r="620" spans="1:74" ht="15.75" customHeight="1" x14ac:dyDescent="0.2">
      <c r="A620" s="1">
        <v>3000505</v>
      </c>
      <c r="B620" s="17" t="s">
        <v>4153</v>
      </c>
      <c r="C620" s="1">
        <v>0.35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100</v>
      </c>
      <c r="O620" s="1">
        <v>-1</v>
      </c>
      <c r="P620" s="1">
        <v>-1</v>
      </c>
      <c r="Q620" s="1">
        <v>-1</v>
      </c>
      <c r="R620" s="1">
        <v>110</v>
      </c>
      <c r="S620" s="1">
        <v>-1</v>
      </c>
      <c r="T620" s="1">
        <v>-1</v>
      </c>
      <c r="U620" s="1">
        <v>-1</v>
      </c>
      <c r="V620" s="1">
        <v>0</v>
      </c>
      <c r="W620" s="1">
        <v>60</v>
      </c>
      <c r="X620" s="1">
        <v>60</v>
      </c>
      <c r="Y620" s="1">
        <v>60</v>
      </c>
      <c r="Z620" s="1">
        <v>60</v>
      </c>
      <c r="AA620" s="1">
        <v>100</v>
      </c>
      <c r="AB620" s="1">
        <v>9900</v>
      </c>
      <c r="AC620" s="1">
        <v>100</v>
      </c>
      <c r="AD620" s="1">
        <v>100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20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4</v>
      </c>
      <c r="BE620" s="1">
        <v>255</v>
      </c>
      <c r="BF620" s="1">
        <v>0</v>
      </c>
      <c r="BG620" s="1">
        <v>255</v>
      </c>
      <c r="BH620" s="1">
        <v>0</v>
      </c>
      <c r="BI620" s="1">
        <v>255</v>
      </c>
      <c r="BJ620" s="1">
        <v>255</v>
      </c>
      <c r="BK620" s="1">
        <v>0</v>
      </c>
      <c r="BL620" s="1">
        <v>2</v>
      </c>
      <c r="BM620" s="1" t="b">
        <v>0</v>
      </c>
      <c r="BN620" s="1" t="b">
        <v>0</v>
      </c>
      <c r="BO620" s="1" t="b">
        <v>0</v>
      </c>
      <c r="BP620" s="1" t="b">
        <v>0</v>
      </c>
      <c r="BQ620" s="1" t="b">
        <v>0</v>
      </c>
      <c r="BR620" s="1" t="b">
        <v>0</v>
      </c>
      <c r="BS620" s="1" t="b">
        <v>0</v>
      </c>
      <c r="BT620" s="1" t="b">
        <v>0</v>
      </c>
      <c r="BU620" s="1" t="s">
        <v>4153</v>
      </c>
      <c r="BV620" s="1" t="s">
        <v>4154</v>
      </c>
    </row>
    <row r="621" spans="1:74" ht="15.75" customHeight="1" x14ac:dyDescent="0.2">
      <c r="A621" s="1">
        <v>3000506</v>
      </c>
      <c r="B621" s="17" t="s">
        <v>4155</v>
      </c>
      <c r="C621" s="1">
        <v>0.35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100</v>
      </c>
      <c r="O621" s="1">
        <v>-1</v>
      </c>
      <c r="P621" s="1">
        <v>-1</v>
      </c>
      <c r="Q621" s="1">
        <v>-1</v>
      </c>
      <c r="R621" s="1">
        <v>110</v>
      </c>
      <c r="S621" s="1">
        <v>-1</v>
      </c>
      <c r="T621" s="1">
        <v>-1</v>
      </c>
      <c r="U621" s="1">
        <v>-1</v>
      </c>
      <c r="V621" s="1">
        <v>0</v>
      </c>
      <c r="W621" s="1">
        <v>191</v>
      </c>
      <c r="X621" s="1">
        <v>191</v>
      </c>
      <c r="Y621" s="1">
        <v>191</v>
      </c>
      <c r="Z621" s="1">
        <v>191</v>
      </c>
      <c r="AA621" s="1">
        <v>100</v>
      </c>
      <c r="AB621" s="1">
        <v>9900</v>
      </c>
      <c r="AC621" s="1">
        <v>100</v>
      </c>
      <c r="AD621" s="1">
        <v>100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20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4</v>
      </c>
      <c r="BE621" s="1">
        <v>255</v>
      </c>
      <c r="BF621" s="1">
        <v>0</v>
      </c>
      <c r="BG621" s="1">
        <v>255</v>
      </c>
      <c r="BH621" s="1">
        <v>0</v>
      </c>
      <c r="BI621" s="1">
        <v>255</v>
      </c>
      <c r="BJ621" s="1">
        <v>255</v>
      </c>
      <c r="BK621" s="1">
        <v>0</v>
      </c>
      <c r="BL621" s="1">
        <v>2</v>
      </c>
      <c r="BM621" s="1" t="b">
        <v>0</v>
      </c>
      <c r="BN621" s="1" t="b">
        <v>0</v>
      </c>
      <c r="BO621" s="1" t="b">
        <v>0</v>
      </c>
      <c r="BP621" s="1" t="b">
        <v>0</v>
      </c>
      <c r="BQ621" s="1" t="b">
        <v>0</v>
      </c>
      <c r="BR621" s="1" t="b">
        <v>0</v>
      </c>
      <c r="BS621" s="1" t="b">
        <v>0</v>
      </c>
      <c r="BT621" s="1" t="b">
        <v>0</v>
      </c>
      <c r="BU621" s="1" t="s">
        <v>4155</v>
      </c>
      <c r="BV621" s="1" t="s">
        <v>4156</v>
      </c>
    </row>
    <row r="622" spans="1:74" ht="15.75" customHeight="1" x14ac:dyDescent="0.2">
      <c r="A622" s="1">
        <v>3000510</v>
      </c>
      <c r="B622" s="17" t="s">
        <v>4157</v>
      </c>
      <c r="C622" s="1">
        <v>0.35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100</v>
      </c>
      <c r="O622" s="1">
        <v>-1</v>
      </c>
      <c r="P622" s="1">
        <v>-1</v>
      </c>
      <c r="Q622" s="1">
        <v>-1</v>
      </c>
      <c r="R622" s="1">
        <v>110</v>
      </c>
      <c r="S622" s="1">
        <v>-1</v>
      </c>
      <c r="T622" s="1">
        <v>-1</v>
      </c>
      <c r="U622" s="1">
        <v>-1</v>
      </c>
      <c r="V622" s="1">
        <v>0</v>
      </c>
      <c r="W622" s="1">
        <v>60</v>
      </c>
      <c r="X622" s="1">
        <v>60</v>
      </c>
      <c r="Y622" s="1">
        <v>60</v>
      </c>
      <c r="Z622" s="1">
        <v>60</v>
      </c>
      <c r="AA622" s="1">
        <v>100</v>
      </c>
      <c r="AB622" s="1">
        <v>9900</v>
      </c>
      <c r="AC622" s="1">
        <v>100</v>
      </c>
      <c r="AD622" s="1">
        <v>100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20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4</v>
      </c>
      <c r="BE622" s="1">
        <v>255</v>
      </c>
      <c r="BF622" s="1">
        <v>0</v>
      </c>
      <c r="BG622" s="1">
        <v>255</v>
      </c>
      <c r="BH622" s="1">
        <v>0</v>
      </c>
      <c r="BI622" s="1">
        <v>255</v>
      </c>
      <c r="BJ622" s="1">
        <v>255</v>
      </c>
      <c r="BK622" s="1">
        <v>0</v>
      </c>
      <c r="BL622" s="1">
        <v>2</v>
      </c>
      <c r="BM622" s="1" t="b">
        <v>0</v>
      </c>
      <c r="BN622" s="1" t="b">
        <v>0</v>
      </c>
      <c r="BO622" s="1" t="b">
        <v>0</v>
      </c>
      <c r="BP622" s="1" t="b">
        <v>0</v>
      </c>
      <c r="BQ622" s="1" t="b">
        <v>0</v>
      </c>
      <c r="BR622" s="1" t="b">
        <v>0</v>
      </c>
      <c r="BS622" s="1" t="b">
        <v>0</v>
      </c>
      <c r="BT622" s="1" t="b">
        <v>0</v>
      </c>
      <c r="BU622" s="1" t="s">
        <v>4157</v>
      </c>
      <c r="BV622" s="1" t="s">
        <v>4158</v>
      </c>
    </row>
    <row r="623" spans="1:74" ht="15.75" customHeight="1" x14ac:dyDescent="0.2">
      <c r="A623" s="1">
        <v>3000511</v>
      </c>
      <c r="B623" s="17" t="s">
        <v>4159</v>
      </c>
      <c r="C623" s="1">
        <v>0.35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100</v>
      </c>
      <c r="O623" s="1">
        <v>-1</v>
      </c>
      <c r="P623" s="1">
        <v>-1</v>
      </c>
      <c r="Q623" s="1">
        <v>-1</v>
      </c>
      <c r="R623" s="1">
        <v>110</v>
      </c>
      <c r="S623" s="1">
        <v>-1</v>
      </c>
      <c r="T623" s="1">
        <v>-1</v>
      </c>
      <c r="U623" s="1">
        <v>-1</v>
      </c>
      <c r="V623" s="1">
        <v>0</v>
      </c>
      <c r="W623" s="1">
        <v>240</v>
      </c>
      <c r="X623" s="1">
        <v>240</v>
      </c>
      <c r="Y623" s="1">
        <v>240</v>
      </c>
      <c r="Z623" s="1">
        <v>240</v>
      </c>
      <c r="AA623" s="1">
        <v>100</v>
      </c>
      <c r="AB623" s="1">
        <v>9900</v>
      </c>
      <c r="AC623" s="1">
        <v>100</v>
      </c>
      <c r="AD623" s="1">
        <v>100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20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4</v>
      </c>
      <c r="BE623" s="1">
        <v>255</v>
      </c>
      <c r="BF623" s="1">
        <v>0</v>
      </c>
      <c r="BG623" s="1">
        <v>255</v>
      </c>
      <c r="BH623" s="1">
        <v>0</v>
      </c>
      <c r="BI623" s="1">
        <v>255</v>
      </c>
      <c r="BJ623" s="1">
        <v>255</v>
      </c>
      <c r="BK623" s="1">
        <v>0</v>
      </c>
      <c r="BL623" s="1">
        <v>2</v>
      </c>
      <c r="BM623" s="1" t="b">
        <v>0</v>
      </c>
      <c r="BN623" s="1" t="b">
        <v>0</v>
      </c>
      <c r="BO623" s="1" t="b">
        <v>0</v>
      </c>
      <c r="BP623" s="1" t="b">
        <v>0</v>
      </c>
      <c r="BQ623" s="1" t="b">
        <v>0</v>
      </c>
      <c r="BR623" s="1" t="b">
        <v>0</v>
      </c>
      <c r="BS623" s="1" t="b">
        <v>0</v>
      </c>
      <c r="BT623" s="1" t="b">
        <v>0</v>
      </c>
      <c r="BU623" s="1" t="s">
        <v>4159</v>
      </c>
      <c r="BV623" s="1" t="s">
        <v>4160</v>
      </c>
    </row>
    <row r="624" spans="1:74" ht="15.75" customHeight="1" x14ac:dyDescent="0.2">
      <c r="A624" s="1">
        <v>3000515</v>
      </c>
      <c r="B624" s="17" t="s">
        <v>4161</v>
      </c>
      <c r="C624" s="1">
        <v>0.35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100</v>
      </c>
      <c r="O624" s="1">
        <v>-1</v>
      </c>
      <c r="P624" s="1">
        <v>-1</v>
      </c>
      <c r="Q624" s="1">
        <v>-1</v>
      </c>
      <c r="R624" s="1">
        <v>110</v>
      </c>
      <c r="S624" s="1">
        <v>-1</v>
      </c>
      <c r="T624" s="1">
        <v>-1</v>
      </c>
      <c r="U624" s="1">
        <v>-1</v>
      </c>
      <c r="V624" s="1">
        <v>0</v>
      </c>
      <c r="W624" s="1">
        <v>60</v>
      </c>
      <c r="X624" s="1">
        <v>60</v>
      </c>
      <c r="Y624" s="1">
        <v>60</v>
      </c>
      <c r="Z624" s="1">
        <v>60</v>
      </c>
      <c r="AA624" s="1">
        <v>100</v>
      </c>
      <c r="AB624" s="1">
        <v>9900</v>
      </c>
      <c r="AC624" s="1">
        <v>100</v>
      </c>
      <c r="AD624" s="1">
        <v>100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20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4</v>
      </c>
      <c r="BE624" s="1">
        <v>255</v>
      </c>
      <c r="BF624" s="1">
        <v>0</v>
      </c>
      <c r="BG624" s="1">
        <v>255</v>
      </c>
      <c r="BH624" s="1">
        <v>0</v>
      </c>
      <c r="BI624" s="1">
        <v>255</v>
      </c>
      <c r="BJ624" s="1">
        <v>255</v>
      </c>
      <c r="BK624" s="1">
        <v>0</v>
      </c>
      <c r="BL624" s="1">
        <v>2</v>
      </c>
      <c r="BM624" s="1" t="b">
        <v>0</v>
      </c>
      <c r="BN624" s="1" t="b">
        <v>0</v>
      </c>
      <c r="BO624" s="1" t="b">
        <v>0</v>
      </c>
      <c r="BP624" s="1" t="b">
        <v>0</v>
      </c>
      <c r="BQ624" s="1" t="b">
        <v>0</v>
      </c>
      <c r="BR624" s="1" t="b">
        <v>0</v>
      </c>
      <c r="BS624" s="1" t="b">
        <v>0</v>
      </c>
      <c r="BT624" s="1" t="b">
        <v>0</v>
      </c>
      <c r="BU624" s="1" t="s">
        <v>4161</v>
      </c>
      <c r="BV624" s="1" t="s">
        <v>4162</v>
      </c>
    </row>
    <row r="625" spans="1:74" ht="15.75" customHeight="1" x14ac:dyDescent="0.2">
      <c r="A625" s="1">
        <v>3000516</v>
      </c>
      <c r="B625" s="17" t="s">
        <v>4163</v>
      </c>
      <c r="C625" s="1">
        <v>0.35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100</v>
      </c>
      <c r="O625" s="1">
        <v>-1</v>
      </c>
      <c r="P625" s="1">
        <v>-1</v>
      </c>
      <c r="Q625" s="1">
        <v>-1</v>
      </c>
      <c r="R625" s="1">
        <v>110</v>
      </c>
      <c r="S625" s="1">
        <v>-1</v>
      </c>
      <c r="T625" s="1">
        <v>-1</v>
      </c>
      <c r="U625" s="1">
        <v>-1</v>
      </c>
      <c r="V625" s="1">
        <v>0</v>
      </c>
      <c r="W625" s="1">
        <v>60</v>
      </c>
      <c r="X625" s="1">
        <v>60</v>
      </c>
      <c r="Y625" s="1">
        <v>60</v>
      </c>
      <c r="Z625" s="1">
        <v>60</v>
      </c>
      <c r="AA625" s="1">
        <v>100</v>
      </c>
      <c r="AB625" s="1">
        <v>9900</v>
      </c>
      <c r="AC625" s="1">
        <v>100</v>
      </c>
      <c r="AD625" s="1">
        <v>100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20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4</v>
      </c>
      <c r="BE625" s="1">
        <v>255</v>
      </c>
      <c r="BF625" s="1">
        <v>0</v>
      </c>
      <c r="BG625" s="1">
        <v>255</v>
      </c>
      <c r="BH625" s="1">
        <v>0</v>
      </c>
      <c r="BI625" s="1">
        <v>255</v>
      </c>
      <c r="BJ625" s="1">
        <v>255</v>
      </c>
      <c r="BK625" s="1">
        <v>0</v>
      </c>
      <c r="BL625" s="1">
        <v>2</v>
      </c>
      <c r="BM625" s="1" t="b">
        <v>0</v>
      </c>
      <c r="BN625" s="1" t="b">
        <v>0</v>
      </c>
      <c r="BO625" s="1" t="b">
        <v>0</v>
      </c>
      <c r="BP625" s="1" t="b">
        <v>0</v>
      </c>
      <c r="BQ625" s="1" t="b">
        <v>0</v>
      </c>
      <c r="BR625" s="1" t="b">
        <v>0</v>
      </c>
      <c r="BS625" s="1" t="b">
        <v>0</v>
      </c>
      <c r="BT625" s="1" t="b">
        <v>0</v>
      </c>
      <c r="BU625" s="1" t="s">
        <v>4163</v>
      </c>
      <c r="BV625" s="1" t="s">
        <v>4164</v>
      </c>
    </row>
    <row r="626" spans="1:74" ht="15.75" customHeight="1" x14ac:dyDescent="0.2">
      <c r="A626" s="1">
        <v>3000517</v>
      </c>
      <c r="B626" s="17" t="s">
        <v>4165</v>
      </c>
      <c r="C626" s="1">
        <v>0.35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100</v>
      </c>
      <c r="O626" s="1">
        <v>-1</v>
      </c>
      <c r="P626" s="1">
        <v>-1</v>
      </c>
      <c r="Q626" s="1">
        <v>-1</v>
      </c>
      <c r="R626" s="1">
        <v>110</v>
      </c>
      <c r="S626" s="1">
        <v>-1</v>
      </c>
      <c r="T626" s="1">
        <v>-1</v>
      </c>
      <c r="U626" s="1">
        <v>-1</v>
      </c>
      <c r="V626" s="1">
        <v>0</v>
      </c>
      <c r="W626" s="1">
        <v>233</v>
      </c>
      <c r="X626" s="1">
        <v>233</v>
      </c>
      <c r="Y626" s="1">
        <v>233</v>
      </c>
      <c r="Z626" s="1">
        <v>233</v>
      </c>
      <c r="AA626" s="1">
        <v>100</v>
      </c>
      <c r="AB626" s="1">
        <v>9900</v>
      </c>
      <c r="AC626" s="1">
        <v>100</v>
      </c>
      <c r="AD626" s="1">
        <v>100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20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4</v>
      </c>
      <c r="BE626" s="1">
        <v>255</v>
      </c>
      <c r="BF626" s="1">
        <v>0</v>
      </c>
      <c r="BG626" s="1">
        <v>255</v>
      </c>
      <c r="BH626" s="1">
        <v>0</v>
      </c>
      <c r="BI626" s="1">
        <v>255</v>
      </c>
      <c r="BJ626" s="1">
        <v>255</v>
      </c>
      <c r="BK626" s="1">
        <v>0</v>
      </c>
      <c r="BL626" s="1">
        <v>2</v>
      </c>
      <c r="BM626" s="1" t="b">
        <v>0</v>
      </c>
      <c r="BN626" s="1" t="b">
        <v>0</v>
      </c>
      <c r="BO626" s="1" t="b">
        <v>0</v>
      </c>
      <c r="BP626" s="1" t="b">
        <v>0</v>
      </c>
      <c r="BQ626" s="1" t="b">
        <v>0</v>
      </c>
      <c r="BR626" s="1" t="b">
        <v>0</v>
      </c>
      <c r="BS626" s="1" t="b">
        <v>0</v>
      </c>
      <c r="BT626" s="1" t="b">
        <v>0</v>
      </c>
      <c r="BU626" s="1" t="s">
        <v>4165</v>
      </c>
      <c r="BV626" s="1" t="s">
        <v>4166</v>
      </c>
    </row>
    <row r="627" spans="1:74" ht="15.75" customHeight="1" x14ac:dyDescent="0.2">
      <c r="A627" s="1">
        <v>3000520</v>
      </c>
      <c r="B627" s="17" t="s">
        <v>4167</v>
      </c>
      <c r="C627" s="1">
        <v>0.35</v>
      </c>
      <c r="D627" s="1">
        <v>0.1</v>
      </c>
      <c r="E627" s="1">
        <v>0</v>
      </c>
      <c r="F627" s="1">
        <v>0</v>
      </c>
      <c r="G627" s="1">
        <v>1.6</v>
      </c>
      <c r="H627" s="1">
        <v>0.08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100</v>
      </c>
      <c r="O627" s="1">
        <v>110</v>
      </c>
      <c r="P627" s="1">
        <v>-1</v>
      </c>
      <c r="Q627" s="1">
        <v>-1</v>
      </c>
      <c r="R627" s="1">
        <v>110</v>
      </c>
      <c r="S627" s="1">
        <v>-1</v>
      </c>
      <c r="T627" s="1">
        <v>-1</v>
      </c>
      <c r="U627" s="1">
        <v>-1</v>
      </c>
      <c r="V627" s="1">
        <v>0</v>
      </c>
      <c r="W627" s="1">
        <v>110</v>
      </c>
      <c r="X627" s="1">
        <v>110</v>
      </c>
      <c r="Y627" s="1">
        <v>110</v>
      </c>
      <c r="Z627" s="1">
        <v>110</v>
      </c>
      <c r="AA627" s="1">
        <v>100</v>
      </c>
      <c r="AB627" s="1">
        <v>100</v>
      </c>
      <c r="AC627" s="1">
        <v>100</v>
      </c>
      <c r="AD627" s="1">
        <v>100</v>
      </c>
      <c r="AE627" s="1">
        <v>110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20</v>
      </c>
      <c r="AP627" s="1">
        <v>0</v>
      </c>
      <c r="AQ627" s="1">
        <v>0</v>
      </c>
      <c r="AR627" s="1">
        <v>0</v>
      </c>
      <c r="AS627" s="1">
        <v>0</v>
      </c>
      <c r="AT627" s="1">
        <v>2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3</v>
      </c>
      <c r="BB627" s="1">
        <v>0</v>
      </c>
      <c r="BC627" s="1">
        <v>0</v>
      </c>
      <c r="BD627" s="1">
        <v>4</v>
      </c>
      <c r="BE627" s="1">
        <v>255</v>
      </c>
      <c r="BF627" s="1">
        <v>0</v>
      </c>
      <c r="BG627" s="1">
        <v>255</v>
      </c>
      <c r="BH627" s="1">
        <v>0</v>
      </c>
      <c r="BI627" s="1">
        <v>255</v>
      </c>
      <c r="BJ627" s="1">
        <v>255</v>
      </c>
      <c r="BK627" s="1">
        <v>0</v>
      </c>
      <c r="BL627" s="1">
        <v>0</v>
      </c>
      <c r="BM627" s="1" t="b">
        <v>0</v>
      </c>
      <c r="BN627" s="1" t="b">
        <v>0</v>
      </c>
      <c r="BO627" s="1" t="b">
        <v>0</v>
      </c>
      <c r="BP627" s="1" t="b">
        <v>0</v>
      </c>
      <c r="BQ627" s="1" t="b">
        <v>0</v>
      </c>
      <c r="BR627" s="1" t="b">
        <v>0</v>
      </c>
      <c r="BS627" s="1" t="b">
        <v>0</v>
      </c>
      <c r="BT627" s="1" t="b">
        <v>0</v>
      </c>
      <c r="BU627" s="1" t="s">
        <v>4167</v>
      </c>
      <c r="BV627" s="1" t="s">
        <v>4168</v>
      </c>
    </row>
    <row r="628" spans="1:74" ht="15.75" customHeight="1" x14ac:dyDescent="0.2">
      <c r="A628" s="1">
        <v>3000530</v>
      </c>
      <c r="B628" s="17" t="s">
        <v>4169</v>
      </c>
      <c r="C628" s="1">
        <v>0.35</v>
      </c>
      <c r="D628" s="1">
        <v>0.1</v>
      </c>
      <c r="E628" s="1">
        <v>0</v>
      </c>
      <c r="F628" s="1">
        <v>0</v>
      </c>
      <c r="G628" s="1">
        <v>1.6</v>
      </c>
      <c r="H628" s="1">
        <v>0.08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100</v>
      </c>
      <c r="O628" s="1">
        <v>110</v>
      </c>
      <c r="P628" s="1">
        <v>-1</v>
      </c>
      <c r="Q628" s="1">
        <v>-1</v>
      </c>
      <c r="R628" s="1">
        <v>110</v>
      </c>
      <c r="S628" s="1">
        <v>-1</v>
      </c>
      <c r="T628" s="1">
        <v>-1</v>
      </c>
      <c r="U628" s="1">
        <v>-1</v>
      </c>
      <c r="V628" s="1">
        <v>0</v>
      </c>
      <c r="W628" s="1">
        <v>130</v>
      </c>
      <c r="X628" s="1">
        <v>130</v>
      </c>
      <c r="Y628" s="1">
        <v>130</v>
      </c>
      <c r="Z628" s="1">
        <v>130</v>
      </c>
      <c r="AA628" s="1">
        <v>200</v>
      </c>
      <c r="AB628" s="1">
        <v>300</v>
      </c>
      <c r="AC628" s="1">
        <v>100</v>
      </c>
      <c r="AD628" s="1">
        <v>100</v>
      </c>
      <c r="AE628" s="1">
        <v>160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40</v>
      </c>
      <c r="AP628" s="1">
        <v>0</v>
      </c>
      <c r="AQ628" s="1">
        <v>0</v>
      </c>
      <c r="AR628" s="1">
        <v>0</v>
      </c>
      <c r="AS628" s="1">
        <v>0</v>
      </c>
      <c r="AT628" s="1">
        <v>2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3</v>
      </c>
      <c r="BB628" s="1">
        <v>0</v>
      </c>
      <c r="BC628" s="1">
        <v>0</v>
      </c>
      <c r="BD628" s="1">
        <v>4</v>
      </c>
      <c r="BE628" s="1">
        <v>255</v>
      </c>
      <c r="BF628" s="1">
        <v>0</v>
      </c>
      <c r="BG628" s="1">
        <v>255</v>
      </c>
      <c r="BH628" s="1">
        <v>0</v>
      </c>
      <c r="BI628" s="1">
        <v>255</v>
      </c>
      <c r="BJ628" s="1">
        <v>255</v>
      </c>
      <c r="BK628" s="1">
        <v>0</v>
      </c>
      <c r="BL628" s="1">
        <v>0</v>
      </c>
      <c r="BM628" s="1" t="b">
        <v>0</v>
      </c>
      <c r="BN628" s="1" t="b">
        <v>0</v>
      </c>
      <c r="BO628" s="1" t="b">
        <v>0</v>
      </c>
      <c r="BP628" s="1" t="b">
        <v>0</v>
      </c>
      <c r="BQ628" s="1" t="b">
        <v>0</v>
      </c>
      <c r="BR628" s="1" t="b">
        <v>0</v>
      </c>
      <c r="BS628" s="1" t="b">
        <v>0</v>
      </c>
      <c r="BT628" s="1" t="b">
        <v>0</v>
      </c>
      <c r="BU628" s="1" t="s">
        <v>4169</v>
      </c>
      <c r="BV628" s="1" t="s">
        <v>4170</v>
      </c>
    </row>
    <row r="629" spans="1:74" ht="15.75" customHeight="1" x14ac:dyDescent="0.2">
      <c r="A629" s="1">
        <v>3000540</v>
      </c>
      <c r="B629" s="17" t="s">
        <v>4171</v>
      </c>
      <c r="C629" s="1">
        <v>0.35</v>
      </c>
      <c r="D629" s="1">
        <v>0.1</v>
      </c>
      <c r="E629" s="1">
        <v>0</v>
      </c>
      <c r="F629" s="1">
        <v>0</v>
      </c>
      <c r="G629" s="1">
        <v>1.1499999999999899</v>
      </c>
      <c r="H629" s="1">
        <v>0.08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100</v>
      </c>
      <c r="O629" s="1">
        <v>110</v>
      </c>
      <c r="P629" s="1">
        <v>-1</v>
      </c>
      <c r="Q629" s="1">
        <v>-1</v>
      </c>
      <c r="R629" s="1">
        <v>110</v>
      </c>
      <c r="S629" s="1">
        <v>-1</v>
      </c>
      <c r="T629" s="1">
        <v>-1</v>
      </c>
      <c r="U629" s="1">
        <v>-1</v>
      </c>
      <c r="V629" s="1">
        <v>0</v>
      </c>
      <c r="W629" s="1">
        <v>90</v>
      </c>
      <c r="X629" s="1">
        <v>90</v>
      </c>
      <c r="Y629" s="1">
        <v>90</v>
      </c>
      <c r="Z629" s="1">
        <v>90</v>
      </c>
      <c r="AA629" s="1">
        <v>100</v>
      </c>
      <c r="AB629" s="1">
        <v>100</v>
      </c>
      <c r="AC629" s="1">
        <v>100</v>
      </c>
      <c r="AD629" s="1">
        <v>100</v>
      </c>
      <c r="AE629" s="1">
        <v>100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20</v>
      </c>
      <c r="AP629" s="1">
        <v>0</v>
      </c>
      <c r="AQ629" s="1">
        <v>0</v>
      </c>
      <c r="AR629" s="1">
        <v>0</v>
      </c>
      <c r="AS629" s="1">
        <v>0</v>
      </c>
      <c r="AT629" s="1">
        <v>2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2</v>
      </c>
      <c r="BB629" s="1">
        <v>0</v>
      </c>
      <c r="BC629" s="1">
        <v>0</v>
      </c>
      <c r="BD629" s="1">
        <v>4</v>
      </c>
      <c r="BE629" s="1">
        <v>255</v>
      </c>
      <c r="BF629" s="1">
        <v>0</v>
      </c>
      <c r="BG629" s="1">
        <v>255</v>
      </c>
      <c r="BH629" s="1">
        <v>0</v>
      </c>
      <c r="BI629" s="1">
        <v>255</v>
      </c>
      <c r="BJ629" s="1">
        <v>255</v>
      </c>
      <c r="BK629" s="1">
        <v>0</v>
      </c>
      <c r="BL629" s="1">
        <v>0</v>
      </c>
      <c r="BM629" s="1" t="b">
        <v>0</v>
      </c>
      <c r="BN629" s="1" t="b">
        <v>0</v>
      </c>
      <c r="BO629" s="1" t="b">
        <v>0</v>
      </c>
      <c r="BP629" s="1" t="b">
        <v>0</v>
      </c>
      <c r="BQ629" s="1" t="b">
        <v>0</v>
      </c>
      <c r="BR629" s="1" t="b">
        <v>0</v>
      </c>
      <c r="BS629" s="1" t="b">
        <v>0</v>
      </c>
      <c r="BT629" s="1" t="b">
        <v>0</v>
      </c>
      <c r="BU629" s="1" t="s">
        <v>4171</v>
      </c>
      <c r="BV629" s="1" t="s">
        <v>4172</v>
      </c>
    </row>
    <row r="630" spans="1:74" ht="15.75" customHeight="1" x14ac:dyDescent="0.2">
      <c r="A630" s="1">
        <v>3000580</v>
      </c>
      <c r="B630" s="17" t="s">
        <v>4173</v>
      </c>
      <c r="C630" s="1">
        <v>0.35</v>
      </c>
      <c r="D630" s="1">
        <v>0.1</v>
      </c>
      <c r="E630" s="1">
        <v>0</v>
      </c>
      <c r="F630" s="1">
        <v>0</v>
      </c>
      <c r="G630" s="1">
        <v>1.1499999999999899</v>
      </c>
      <c r="H630" s="1">
        <v>0.08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100</v>
      </c>
      <c r="O630" s="1">
        <v>110</v>
      </c>
      <c r="P630" s="1">
        <v>-1</v>
      </c>
      <c r="Q630" s="1">
        <v>-1</v>
      </c>
      <c r="R630" s="1">
        <v>110</v>
      </c>
      <c r="S630" s="1">
        <v>-1</v>
      </c>
      <c r="T630" s="1">
        <v>-1</v>
      </c>
      <c r="U630" s="1">
        <v>-1</v>
      </c>
      <c r="V630" s="1">
        <v>0</v>
      </c>
      <c r="W630" s="1">
        <v>110</v>
      </c>
      <c r="X630" s="1">
        <v>110</v>
      </c>
      <c r="Y630" s="1">
        <v>110</v>
      </c>
      <c r="Z630" s="1">
        <v>110</v>
      </c>
      <c r="AA630" s="1">
        <v>200</v>
      </c>
      <c r="AB630" s="1">
        <v>300</v>
      </c>
      <c r="AC630" s="1">
        <v>100</v>
      </c>
      <c r="AD630" s="1">
        <v>100</v>
      </c>
      <c r="AE630" s="1">
        <v>150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40</v>
      </c>
      <c r="AP630" s="1">
        <v>0</v>
      </c>
      <c r="AQ630" s="1">
        <v>0</v>
      </c>
      <c r="AR630" s="1">
        <v>0</v>
      </c>
      <c r="AS630" s="1">
        <v>0</v>
      </c>
      <c r="AT630" s="1">
        <v>2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2</v>
      </c>
      <c r="BB630" s="1">
        <v>0</v>
      </c>
      <c r="BC630" s="1">
        <v>0</v>
      </c>
      <c r="BD630" s="1">
        <v>4</v>
      </c>
      <c r="BE630" s="1">
        <v>255</v>
      </c>
      <c r="BF630" s="1">
        <v>0</v>
      </c>
      <c r="BG630" s="1">
        <v>255</v>
      </c>
      <c r="BH630" s="1">
        <v>0</v>
      </c>
      <c r="BI630" s="1">
        <v>255</v>
      </c>
      <c r="BJ630" s="1">
        <v>255</v>
      </c>
      <c r="BK630" s="1">
        <v>0</v>
      </c>
      <c r="BL630" s="1">
        <v>0</v>
      </c>
      <c r="BM630" s="1" t="b">
        <v>0</v>
      </c>
      <c r="BN630" s="1" t="b">
        <v>0</v>
      </c>
      <c r="BO630" s="1" t="b">
        <v>0</v>
      </c>
      <c r="BP630" s="1" t="b">
        <v>0</v>
      </c>
      <c r="BQ630" s="1" t="b">
        <v>0</v>
      </c>
      <c r="BR630" s="1" t="b">
        <v>0</v>
      </c>
      <c r="BS630" s="1" t="b">
        <v>0</v>
      </c>
      <c r="BT630" s="1" t="b">
        <v>0</v>
      </c>
      <c r="BU630" s="1" t="s">
        <v>4173</v>
      </c>
      <c r="BV630" s="1" t="s">
        <v>4174</v>
      </c>
    </row>
    <row r="631" spans="1:74" ht="15.75" customHeight="1" x14ac:dyDescent="0.2">
      <c r="A631" s="1">
        <v>3000600</v>
      </c>
      <c r="B631" s="17" t="s">
        <v>4175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-1</v>
      </c>
      <c r="O631" s="1">
        <v>-1</v>
      </c>
      <c r="P631" s="1">
        <v>-1</v>
      </c>
      <c r="Q631" s="1">
        <v>-1</v>
      </c>
      <c r="R631" s="1">
        <v>-1</v>
      </c>
      <c r="S631" s="1">
        <v>-1</v>
      </c>
      <c r="T631" s="1">
        <v>-1</v>
      </c>
      <c r="U631" s="1">
        <v>-1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100</v>
      </c>
      <c r="AC631" s="1">
        <v>0</v>
      </c>
      <c r="AD631" s="1">
        <v>100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-50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4</v>
      </c>
      <c r="BE631" s="1">
        <v>1</v>
      </c>
      <c r="BF631" s="1">
        <v>0</v>
      </c>
      <c r="BG631" s="1">
        <v>255</v>
      </c>
      <c r="BH631" s="1">
        <v>0</v>
      </c>
      <c r="BI631" s="1">
        <v>255</v>
      </c>
      <c r="BJ631" s="1">
        <v>255</v>
      </c>
      <c r="BK631" s="1">
        <v>0</v>
      </c>
      <c r="BL631" s="1">
        <v>0</v>
      </c>
      <c r="BM631" s="1" t="b">
        <v>0</v>
      </c>
      <c r="BN631" s="1" t="b">
        <v>0</v>
      </c>
      <c r="BO631" s="1" t="b">
        <v>0</v>
      </c>
      <c r="BP631" s="1" t="b">
        <v>0</v>
      </c>
      <c r="BQ631" s="1" t="b">
        <v>0</v>
      </c>
      <c r="BR631" s="1" t="b">
        <v>0</v>
      </c>
      <c r="BS631" s="1" t="b">
        <v>0</v>
      </c>
      <c r="BT631" s="1" t="b">
        <v>0</v>
      </c>
      <c r="BU631" s="1" t="s">
        <v>4175</v>
      </c>
      <c r="BV631" s="1" t="s">
        <v>4176</v>
      </c>
    </row>
    <row r="632" spans="1:74" ht="15.75" customHeight="1" x14ac:dyDescent="0.2">
      <c r="A632" s="1">
        <v>3001000</v>
      </c>
      <c r="B632" s="17" t="s">
        <v>4177</v>
      </c>
      <c r="C632" s="1">
        <v>0.35</v>
      </c>
      <c r="D632" s="1">
        <v>0.2</v>
      </c>
      <c r="E632" s="1">
        <v>0</v>
      </c>
      <c r="F632" s="1">
        <v>0</v>
      </c>
      <c r="G632" s="1">
        <v>0.7</v>
      </c>
      <c r="H632" s="1">
        <v>0.08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100</v>
      </c>
      <c r="O632" s="1">
        <v>110</v>
      </c>
      <c r="P632" s="1">
        <v>-1</v>
      </c>
      <c r="Q632" s="1">
        <v>-1</v>
      </c>
      <c r="R632" s="1">
        <v>110</v>
      </c>
      <c r="S632" s="1">
        <v>-1</v>
      </c>
      <c r="T632" s="1">
        <v>-1</v>
      </c>
      <c r="U632" s="1">
        <v>-1</v>
      </c>
      <c r="V632" s="1">
        <v>0</v>
      </c>
      <c r="W632" s="1">
        <v>100</v>
      </c>
      <c r="X632" s="1">
        <v>100</v>
      </c>
      <c r="Y632" s="1">
        <v>100</v>
      </c>
      <c r="Z632" s="1">
        <v>100</v>
      </c>
      <c r="AA632" s="1">
        <v>100</v>
      </c>
      <c r="AB632" s="1">
        <v>100</v>
      </c>
      <c r="AC632" s="1">
        <v>100</v>
      </c>
      <c r="AD632" s="1">
        <v>100</v>
      </c>
      <c r="AE632" s="1">
        <v>100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20</v>
      </c>
      <c r="AP632" s="1">
        <v>0</v>
      </c>
      <c r="AQ632" s="1">
        <v>0</v>
      </c>
      <c r="AR632" s="1">
        <v>0</v>
      </c>
      <c r="AS632" s="1">
        <v>0</v>
      </c>
      <c r="AT632" s="1">
        <v>2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1</v>
      </c>
      <c r="BB632" s="1">
        <v>0</v>
      </c>
      <c r="BC632" s="1">
        <v>0</v>
      </c>
      <c r="BD632" s="1">
        <v>4</v>
      </c>
      <c r="BE632" s="1">
        <v>255</v>
      </c>
      <c r="BF632" s="1">
        <v>0</v>
      </c>
      <c r="BG632" s="1">
        <v>255</v>
      </c>
      <c r="BH632" s="1">
        <v>0</v>
      </c>
      <c r="BI632" s="1">
        <v>255</v>
      </c>
      <c r="BJ632" s="1">
        <v>255</v>
      </c>
      <c r="BK632" s="1">
        <v>0</v>
      </c>
      <c r="BL632" s="1">
        <v>0</v>
      </c>
      <c r="BM632" s="1" t="b">
        <v>0</v>
      </c>
      <c r="BN632" s="1" t="b">
        <v>0</v>
      </c>
      <c r="BO632" s="1" t="b">
        <v>0</v>
      </c>
      <c r="BP632" s="1" t="b">
        <v>0</v>
      </c>
      <c r="BQ632" s="1" t="b">
        <v>0</v>
      </c>
      <c r="BR632" s="1" t="b">
        <v>0</v>
      </c>
      <c r="BS632" s="1" t="b">
        <v>0</v>
      </c>
      <c r="BT632" s="1" t="b">
        <v>0</v>
      </c>
      <c r="BU632" s="1" t="s">
        <v>4177</v>
      </c>
      <c r="BV632" s="1" t="s">
        <v>4178</v>
      </c>
    </row>
    <row r="633" spans="1:74" ht="15.75" customHeight="1" x14ac:dyDescent="0.2">
      <c r="A633" s="1">
        <v>3001010</v>
      </c>
      <c r="B633" s="17" t="s">
        <v>4179</v>
      </c>
      <c r="C633" s="1">
        <v>0.35</v>
      </c>
      <c r="D633" s="1">
        <v>0.2</v>
      </c>
      <c r="E633" s="1">
        <v>0</v>
      </c>
      <c r="F633" s="1">
        <v>0</v>
      </c>
      <c r="G633" s="1">
        <v>0.7</v>
      </c>
      <c r="H633" s="1">
        <v>0.08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100</v>
      </c>
      <c r="O633" s="1">
        <v>110</v>
      </c>
      <c r="P633" s="1">
        <v>-1</v>
      </c>
      <c r="Q633" s="1">
        <v>-1</v>
      </c>
      <c r="R633" s="1">
        <v>110</v>
      </c>
      <c r="S633" s="1">
        <v>-1</v>
      </c>
      <c r="T633" s="1">
        <v>-1</v>
      </c>
      <c r="U633" s="1">
        <v>-1</v>
      </c>
      <c r="V633" s="1">
        <v>0</v>
      </c>
      <c r="W633" s="1">
        <v>100</v>
      </c>
      <c r="X633" s="1">
        <v>100</v>
      </c>
      <c r="Y633" s="1">
        <v>100</v>
      </c>
      <c r="Z633" s="1">
        <v>100</v>
      </c>
      <c r="AA633" s="1">
        <v>100</v>
      </c>
      <c r="AB633" s="1">
        <v>100</v>
      </c>
      <c r="AC633" s="1">
        <v>100</v>
      </c>
      <c r="AD633" s="1">
        <v>100</v>
      </c>
      <c r="AE633" s="1">
        <v>100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20</v>
      </c>
      <c r="AP633" s="1">
        <v>0</v>
      </c>
      <c r="AQ633" s="1">
        <v>0</v>
      </c>
      <c r="AR633" s="1">
        <v>0</v>
      </c>
      <c r="AS633" s="1">
        <v>0</v>
      </c>
      <c r="AT633" s="1">
        <v>2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1</v>
      </c>
      <c r="BB633" s="1">
        <v>0</v>
      </c>
      <c r="BC633" s="1">
        <v>0</v>
      </c>
      <c r="BD633" s="1">
        <v>4</v>
      </c>
      <c r="BE633" s="1">
        <v>255</v>
      </c>
      <c r="BF633" s="1">
        <v>0</v>
      </c>
      <c r="BG633" s="1">
        <v>255</v>
      </c>
      <c r="BH633" s="1">
        <v>0</v>
      </c>
      <c r="BI633" s="1">
        <v>255</v>
      </c>
      <c r="BJ633" s="1">
        <v>255</v>
      </c>
      <c r="BK633" s="1">
        <v>0</v>
      </c>
      <c r="BL633" s="1">
        <v>0</v>
      </c>
      <c r="BM633" s="1" t="b">
        <v>0</v>
      </c>
      <c r="BN633" s="1" t="b">
        <v>0</v>
      </c>
      <c r="BO633" s="1" t="b">
        <v>0</v>
      </c>
      <c r="BP633" s="1" t="b">
        <v>0</v>
      </c>
      <c r="BQ633" s="1" t="b">
        <v>0</v>
      </c>
      <c r="BR633" s="1" t="b">
        <v>0</v>
      </c>
      <c r="BS633" s="1" t="b">
        <v>0</v>
      </c>
      <c r="BT633" s="1" t="b">
        <v>0</v>
      </c>
      <c r="BU633" s="1" t="s">
        <v>4179</v>
      </c>
      <c r="BV633" s="1" t="s">
        <v>4180</v>
      </c>
    </row>
    <row r="634" spans="1:74" ht="15.75" customHeight="1" x14ac:dyDescent="0.2">
      <c r="A634" s="1">
        <v>3001020</v>
      </c>
      <c r="B634" s="17" t="s">
        <v>4181</v>
      </c>
      <c r="C634" s="1">
        <v>0.35</v>
      </c>
      <c r="D634" s="1">
        <v>0.2</v>
      </c>
      <c r="E634" s="1">
        <v>0</v>
      </c>
      <c r="F634" s="1">
        <v>0</v>
      </c>
      <c r="G634" s="1">
        <v>0.7</v>
      </c>
      <c r="H634" s="1">
        <v>0.08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100</v>
      </c>
      <c r="O634" s="1">
        <v>110</v>
      </c>
      <c r="P634" s="1">
        <v>-1</v>
      </c>
      <c r="Q634" s="1">
        <v>-1</v>
      </c>
      <c r="R634" s="1">
        <v>110</v>
      </c>
      <c r="S634" s="1">
        <v>-1</v>
      </c>
      <c r="T634" s="1">
        <v>-1</v>
      </c>
      <c r="U634" s="1">
        <v>-1</v>
      </c>
      <c r="V634" s="1">
        <v>0</v>
      </c>
      <c r="W634" s="1">
        <v>100</v>
      </c>
      <c r="X634" s="1">
        <v>100</v>
      </c>
      <c r="Y634" s="1">
        <v>100</v>
      </c>
      <c r="Z634" s="1">
        <v>100</v>
      </c>
      <c r="AA634" s="1">
        <v>100</v>
      </c>
      <c r="AB634" s="1">
        <v>100</v>
      </c>
      <c r="AC634" s="1">
        <v>100</v>
      </c>
      <c r="AD634" s="1">
        <v>100</v>
      </c>
      <c r="AE634" s="1">
        <v>100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20</v>
      </c>
      <c r="AP634" s="1">
        <v>0</v>
      </c>
      <c r="AQ634" s="1">
        <v>0</v>
      </c>
      <c r="AR634" s="1">
        <v>0</v>
      </c>
      <c r="AS634" s="1">
        <v>0</v>
      </c>
      <c r="AT634" s="1">
        <v>2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1</v>
      </c>
      <c r="BB634" s="1">
        <v>0</v>
      </c>
      <c r="BC634" s="1">
        <v>0</v>
      </c>
      <c r="BD634" s="1">
        <v>4</v>
      </c>
      <c r="BE634" s="1">
        <v>255</v>
      </c>
      <c r="BF634" s="1">
        <v>0</v>
      </c>
      <c r="BG634" s="1">
        <v>255</v>
      </c>
      <c r="BH634" s="1">
        <v>0</v>
      </c>
      <c r="BI634" s="1">
        <v>255</v>
      </c>
      <c r="BJ634" s="1">
        <v>255</v>
      </c>
      <c r="BK634" s="1">
        <v>0</v>
      </c>
      <c r="BL634" s="1">
        <v>0</v>
      </c>
      <c r="BM634" s="1" t="b">
        <v>0</v>
      </c>
      <c r="BN634" s="1" t="b">
        <v>0</v>
      </c>
      <c r="BO634" s="1" t="b">
        <v>0</v>
      </c>
      <c r="BP634" s="1" t="b">
        <v>0</v>
      </c>
      <c r="BQ634" s="1" t="b">
        <v>0</v>
      </c>
      <c r="BR634" s="1" t="b">
        <v>0</v>
      </c>
      <c r="BS634" s="1" t="b">
        <v>0</v>
      </c>
      <c r="BT634" s="1" t="b">
        <v>0</v>
      </c>
      <c r="BU634" s="1" t="s">
        <v>4181</v>
      </c>
      <c r="BV634" s="1" t="s">
        <v>4182</v>
      </c>
    </row>
    <row r="635" spans="1:74" ht="15.75" customHeight="1" x14ac:dyDescent="0.2">
      <c r="A635" s="1">
        <v>3001100</v>
      </c>
      <c r="B635" s="17" t="s">
        <v>4183</v>
      </c>
      <c r="C635" s="1">
        <v>0.35</v>
      </c>
      <c r="D635" s="1">
        <v>0.4</v>
      </c>
      <c r="E635" s="1">
        <v>0</v>
      </c>
      <c r="F635" s="1">
        <v>0</v>
      </c>
      <c r="G635" s="1">
        <v>0.9</v>
      </c>
      <c r="H635" s="1">
        <v>0.08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100</v>
      </c>
      <c r="O635" s="1">
        <v>120</v>
      </c>
      <c r="P635" s="1">
        <v>-1</v>
      </c>
      <c r="Q635" s="1">
        <v>-1</v>
      </c>
      <c r="R635" s="1">
        <v>110</v>
      </c>
      <c r="S635" s="1">
        <v>-1</v>
      </c>
      <c r="T635" s="1">
        <v>-1</v>
      </c>
      <c r="U635" s="1">
        <v>-1</v>
      </c>
      <c r="V635" s="1">
        <v>0</v>
      </c>
      <c r="W635" s="1">
        <v>125</v>
      </c>
      <c r="X635" s="1">
        <v>125</v>
      </c>
      <c r="Y635" s="1">
        <v>125</v>
      </c>
      <c r="Z635" s="1">
        <v>125</v>
      </c>
      <c r="AA635" s="1">
        <v>100</v>
      </c>
      <c r="AB635" s="1">
        <v>100</v>
      </c>
      <c r="AC635" s="1">
        <v>100</v>
      </c>
      <c r="AD635" s="1">
        <v>100</v>
      </c>
      <c r="AE635" s="1">
        <v>120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20</v>
      </c>
      <c r="AP635" s="1">
        <v>0</v>
      </c>
      <c r="AQ635" s="1">
        <v>0</v>
      </c>
      <c r="AR635" s="1">
        <v>0</v>
      </c>
      <c r="AS635" s="1">
        <v>0</v>
      </c>
      <c r="AT635" s="1">
        <v>2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2</v>
      </c>
      <c r="BB635" s="1">
        <v>0</v>
      </c>
      <c r="BC635" s="1">
        <v>0</v>
      </c>
      <c r="BD635" s="1">
        <v>4</v>
      </c>
      <c r="BE635" s="1">
        <v>255</v>
      </c>
      <c r="BF635" s="1">
        <v>0</v>
      </c>
      <c r="BG635" s="1">
        <v>255</v>
      </c>
      <c r="BH635" s="1">
        <v>0</v>
      </c>
      <c r="BI635" s="1">
        <v>255</v>
      </c>
      <c r="BJ635" s="1">
        <v>255</v>
      </c>
      <c r="BK635" s="1">
        <v>0</v>
      </c>
      <c r="BL635" s="1">
        <v>0</v>
      </c>
      <c r="BM635" s="1" t="b">
        <v>0</v>
      </c>
      <c r="BN635" s="1" t="b">
        <v>0</v>
      </c>
      <c r="BO635" s="1" t="b">
        <v>0</v>
      </c>
      <c r="BP635" s="1" t="b">
        <v>0</v>
      </c>
      <c r="BQ635" s="1" t="b">
        <v>0</v>
      </c>
      <c r="BR635" s="1" t="b">
        <v>0</v>
      </c>
      <c r="BS635" s="1" t="b">
        <v>0</v>
      </c>
      <c r="BT635" s="1" t="b">
        <v>0</v>
      </c>
      <c r="BU635" s="1" t="s">
        <v>4183</v>
      </c>
      <c r="BV635" s="1" t="s">
        <v>4184</v>
      </c>
    </row>
    <row r="636" spans="1:74" ht="15.75" customHeight="1" x14ac:dyDescent="0.2">
      <c r="A636" s="1">
        <v>3001110</v>
      </c>
      <c r="B636" s="17" t="s">
        <v>4185</v>
      </c>
      <c r="C636" s="1">
        <v>0.35</v>
      </c>
      <c r="D636" s="1">
        <v>0.4</v>
      </c>
      <c r="E636" s="1">
        <v>0</v>
      </c>
      <c r="F636" s="1">
        <v>0</v>
      </c>
      <c r="G636" s="1">
        <v>0.65</v>
      </c>
      <c r="H636" s="1">
        <v>0.08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100</v>
      </c>
      <c r="O636" s="1">
        <v>120</v>
      </c>
      <c r="P636" s="1">
        <v>-1</v>
      </c>
      <c r="Q636" s="1">
        <v>-1</v>
      </c>
      <c r="R636" s="1">
        <v>110</v>
      </c>
      <c r="S636" s="1">
        <v>-1</v>
      </c>
      <c r="T636" s="1">
        <v>-1</v>
      </c>
      <c r="U636" s="1">
        <v>-1</v>
      </c>
      <c r="V636" s="1">
        <v>0</v>
      </c>
      <c r="W636" s="1">
        <v>125</v>
      </c>
      <c r="X636" s="1">
        <v>125</v>
      </c>
      <c r="Y636" s="1">
        <v>125</v>
      </c>
      <c r="Z636" s="1">
        <v>125</v>
      </c>
      <c r="AA636" s="1">
        <v>100</v>
      </c>
      <c r="AB636" s="1">
        <v>100</v>
      </c>
      <c r="AC636" s="1">
        <v>100</v>
      </c>
      <c r="AD636" s="1">
        <v>100</v>
      </c>
      <c r="AE636" s="1">
        <v>120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20</v>
      </c>
      <c r="AP636" s="1">
        <v>0</v>
      </c>
      <c r="AQ636" s="1">
        <v>0</v>
      </c>
      <c r="AR636" s="1">
        <v>0</v>
      </c>
      <c r="AS636" s="1">
        <v>0</v>
      </c>
      <c r="AT636" s="1">
        <v>2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2</v>
      </c>
      <c r="BB636" s="1">
        <v>0</v>
      </c>
      <c r="BC636" s="1">
        <v>0</v>
      </c>
      <c r="BD636" s="1">
        <v>4</v>
      </c>
      <c r="BE636" s="1">
        <v>255</v>
      </c>
      <c r="BF636" s="1">
        <v>0</v>
      </c>
      <c r="BG636" s="1">
        <v>255</v>
      </c>
      <c r="BH636" s="1">
        <v>0</v>
      </c>
      <c r="BI636" s="1">
        <v>255</v>
      </c>
      <c r="BJ636" s="1">
        <v>255</v>
      </c>
      <c r="BK636" s="1">
        <v>0</v>
      </c>
      <c r="BL636" s="1">
        <v>0</v>
      </c>
      <c r="BM636" s="1" t="b">
        <v>0</v>
      </c>
      <c r="BN636" s="1" t="b">
        <v>0</v>
      </c>
      <c r="BO636" s="1" t="b">
        <v>0</v>
      </c>
      <c r="BP636" s="1" t="b">
        <v>0</v>
      </c>
      <c r="BQ636" s="1" t="b">
        <v>0</v>
      </c>
      <c r="BR636" s="1" t="b">
        <v>0</v>
      </c>
      <c r="BS636" s="1" t="b">
        <v>0</v>
      </c>
      <c r="BT636" s="1" t="b">
        <v>0</v>
      </c>
      <c r="BU636" s="1" t="s">
        <v>4185</v>
      </c>
      <c r="BV636" s="1" t="s">
        <v>4186</v>
      </c>
    </row>
    <row r="637" spans="1:74" ht="15.75" customHeight="1" x14ac:dyDescent="0.2">
      <c r="A637" s="1">
        <v>3001200</v>
      </c>
      <c r="B637" s="17" t="s">
        <v>4187</v>
      </c>
      <c r="C637" s="1">
        <v>0.35</v>
      </c>
      <c r="D637" s="1">
        <v>0.2</v>
      </c>
      <c r="E637" s="1">
        <v>0</v>
      </c>
      <c r="F637" s="1">
        <v>0</v>
      </c>
      <c r="G637" s="1">
        <v>0.7</v>
      </c>
      <c r="H637" s="1">
        <v>0.08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100</v>
      </c>
      <c r="O637" s="1">
        <v>110</v>
      </c>
      <c r="P637" s="1">
        <v>-1</v>
      </c>
      <c r="Q637" s="1">
        <v>-1</v>
      </c>
      <c r="R637" s="1">
        <v>110</v>
      </c>
      <c r="S637" s="1">
        <v>-1</v>
      </c>
      <c r="T637" s="1">
        <v>-1</v>
      </c>
      <c r="U637" s="1">
        <v>-1</v>
      </c>
      <c r="V637" s="1">
        <v>0</v>
      </c>
      <c r="W637" s="1">
        <v>120</v>
      </c>
      <c r="X637" s="1">
        <v>120</v>
      </c>
      <c r="Y637" s="1">
        <v>120</v>
      </c>
      <c r="Z637" s="1">
        <v>120</v>
      </c>
      <c r="AA637" s="1">
        <v>200</v>
      </c>
      <c r="AB637" s="1">
        <v>300</v>
      </c>
      <c r="AC637" s="1">
        <v>100</v>
      </c>
      <c r="AD637" s="1">
        <v>100</v>
      </c>
      <c r="AE637" s="1">
        <v>150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40</v>
      </c>
      <c r="AP637" s="1">
        <v>0</v>
      </c>
      <c r="AQ637" s="1">
        <v>0</v>
      </c>
      <c r="AR637" s="1">
        <v>0</v>
      </c>
      <c r="AS637" s="1">
        <v>0</v>
      </c>
      <c r="AT637" s="1">
        <v>2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1</v>
      </c>
      <c r="BB637" s="1">
        <v>0</v>
      </c>
      <c r="BC637" s="1">
        <v>0</v>
      </c>
      <c r="BD637" s="1">
        <v>4</v>
      </c>
      <c r="BE637" s="1">
        <v>255</v>
      </c>
      <c r="BF637" s="1">
        <v>0</v>
      </c>
      <c r="BG637" s="1">
        <v>255</v>
      </c>
      <c r="BH637" s="1">
        <v>0</v>
      </c>
      <c r="BI637" s="1">
        <v>255</v>
      </c>
      <c r="BJ637" s="1">
        <v>255</v>
      </c>
      <c r="BK637" s="1">
        <v>0</v>
      </c>
      <c r="BL637" s="1">
        <v>0</v>
      </c>
      <c r="BM637" s="1" t="b">
        <v>0</v>
      </c>
      <c r="BN637" s="1" t="b">
        <v>0</v>
      </c>
      <c r="BO637" s="1" t="b">
        <v>0</v>
      </c>
      <c r="BP637" s="1" t="b">
        <v>0</v>
      </c>
      <c r="BQ637" s="1" t="b">
        <v>0</v>
      </c>
      <c r="BR637" s="1" t="b">
        <v>0</v>
      </c>
      <c r="BS637" s="1" t="b">
        <v>0</v>
      </c>
      <c r="BT637" s="1" t="b">
        <v>0</v>
      </c>
      <c r="BU637" s="1" t="s">
        <v>4187</v>
      </c>
      <c r="BV637" s="1" t="s">
        <v>4188</v>
      </c>
    </row>
    <row r="638" spans="1:74" ht="15.75" customHeight="1" x14ac:dyDescent="0.2">
      <c r="A638" s="1">
        <v>3001210</v>
      </c>
      <c r="B638" s="17" t="s">
        <v>4189</v>
      </c>
      <c r="C638" s="1">
        <v>0.35</v>
      </c>
      <c r="D638" s="1">
        <v>0.2</v>
      </c>
      <c r="E638" s="1">
        <v>0</v>
      </c>
      <c r="F638" s="1">
        <v>0</v>
      </c>
      <c r="G638" s="1">
        <v>0.7</v>
      </c>
      <c r="H638" s="1">
        <v>0.08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100</v>
      </c>
      <c r="O638" s="1">
        <v>110</v>
      </c>
      <c r="P638" s="1">
        <v>-1</v>
      </c>
      <c r="Q638" s="1">
        <v>-1</v>
      </c>
      <c r="R638" s="1">
        <v>110</v>
      </c>
      <c r="S638" s="1">
        <v>-1</v>
      </c>
      <c r="T638" s="1">
        <v>-1</v>
      </c>
      <c r="U638" s="1">
        <v>-1</v>
      </c>
      <c r="V638" s="1">
        <v>0</v>
      </c>
      <c r="W638" s="1">
        <v>120</v>
      </c>
      <c r="X638" s="1">
        <v>120</v>
      </c>
      <c r="Y638" s="1">
        <v>120</v>
      </c>
      <c r="Z638" s="1">
        <v>120</v>
      </c>
      <c r="AA638" s="1">
        <v>200</v>
      </c>
      <c r="AB638" s="1">
        <v>300</v>
      </c>
      <c r="AC638" s="1">
        <v>100</v>
      </c>
      <c r="AD638" s="1">
        <v>100</v>
      </c>
      <c r="AE638" s="1">
        <v>150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40</v>
      </c>
      <c r="AP638" s="1">
        <v>0</v>
      </c>
      <c r="AQ638" s="1">
        <v>0</v>
      </c>
      <c r="AR638" s="1">
        <v>0</v>
      </c>
      <c r="AS638" s="1">
        <v>0</v>
      </c>
      <c r="AT638" s="1">
        <v>2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1</v>
      </c>
      <c r="BB638" s="1">
        <v>0</v>
      </c>
      <c r="BC638" s="1">
        <v>0</v>
      </c>
      <c r="BD638" s="1">
        <v>4</v>
      </c>
      <c r="BE638" s="1">
        <v>255</v>
      </c>
      <c r="BF638" s="1">
        <v>0</v>
      </c>
      <c r="BG638" s="1">
        <v>255</v>
      </c>
      <c r="BH638" s="1">
        <v>0</v>
      </c>
      <c r="BI638" s="1">
        <v>255</v>
      </c>
      <c r="BJ638" s="1">
        <v>255</v>
      </c>
      <c r="BK638" s="1">
        <v>0</v>
      </c>
      <c r="BL638" s="1">
        <v>0</v>
      </c>
      <c r="BM638" s="1" t="b">
        <v>0</v>
      </c>
      <c r="BN638" s="1" t="b">
        <v>0</v>
      </c>
      <c r="BO638" s="1" t="b">
        <v>0</v>
      </c>
      <c r="BP638" s="1" t="b">
        <v>0</v>
      </c>
      <c r="BQ638" s="1" t="b">
        <v>0</v>
      </c>
      <c r="BR638" s="1" t="b">
        <v>0</v>
      </c>
      <c r="BS638" s="1" t="b">
        <v>0</v>
      </c>
      <c r="BT638" s="1" t="b">
        <v>0</v>
      </c>
      <c r="BU638" s="1" t="s">
        <v>4189</v>
      </c>
      <c r="BV638" s="1" t="s">
        <v>4190</v>
      </c>
    </row>
    <row r="639" spans="1:74" ht="15.75" customHeight="1" x14ac:dyDescent="0.2">
      <c r="A639" s="1">
        <v>3001220</v>
      </c>
      <c r="B639" s="17" t="s">
        <v>4191</v>
      </c>
      <c r="C639" s="1">
        <v>0.35</v>
      </c>
      <c r="D639" s="1">
        <v>0.2</v>
      </c>
      <c r="E639" s="1">
        <v>0</v>
      </c>
      <c r="F639" s="1">
        <v>0</v>
      </c>
      <c r="G639" s="1">
        <v>0.7</v>
      </c>
      <c r="H639" s="1">
        <v>0.08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100</v>
      </c>
      <c r="O639" s="1">
        <v>110</v>
      </c>
      <c r="P639" s="1">
        <v>-1</v>
      </c>
      <c r="Q639" s="1">
        <v>-1</v>
      </c>
      <c r="R639" s="1">
        <v>110</v>
      </c>
      <c r="S639" s="1">
        <v>-1</v>
      </c>
      <c r="T639" s="1">
        <v>-1</v>
      </c>
      <c r="U639" s="1">
        <v>-1</v>
      </c>
      <c r="V639" s="1">
        <v>0</v>
      </c>
      <c r="W639" s="1">
        <v>120</v>
      </c>
      <c r="X639" s="1">
        <v>120</v>
      </c>
      <c r="Y639" s="1">
        <v>120</v>
      </c>
      <c r="Z639" s="1">
        <v>120</v>
      </c>
      <c r="AA639" s="1">
        <v>200</v>
      </c>
      <c r="AB639" s="1">
        <v>300</v>
      </c>
      <c r="AC639" s="1">
        <v>100</v>
      </c>
      <c r="AD639" s="1">
        <v>100</v>
      </c>
      <c r="AE639" s="1">
        <v>150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40</v>
      </c>
      <c r="AP639" s="1">
        <v>0</v>
      </c>
      <c r="AQ639" s="1">
        <v>0</v>
      </c>
      <c r="AR639" s="1">
        <v>0</v>
      </c>
      <c r="AS639" s="1">
        <v>0</v>
      </c>
      <c r="AT639" s="1">
        <v>2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1</v>
      </c>
      <c r="BB639" s="1">
        <v>0</v>
      </c>
      <c r="BC639" s="1">
        <v>0</v>
      </c>
      <c r="BD639" s="1">
        <v>4</v>
      </c>
      <c r="BE639" s="1">
        <v>255</v>
      </c>
      <c r="BF639" s="1">
        <v>0</v>
      </c>
      <c r="BG639" s="1">
        <v>255</v>
      </c>
      <c r="BH639" s="1">
        <v>0</v>
      </c>
      <c r="BI639" s="1">
        <v>255</v>
      </c>
      <c r="BJ639" s="1">
        <v>255</v>
      </c>
      <c r="BK639" s="1">
        <v>0</v>
      </c>
      <c r="BL639" s="1">
        <v>0</v>
      </c>
      <c r="BM639" s="1" t="b">
        <v>0</v>
      </c>
      <c r="BN639" s="1" t="b">
        <v>0</v>
      </c>
      <c r="BO639" s="1" t="b">
        <v>0</v>
      </c>
      <c r="BP639" s="1" t="b">
        <v>0</v>
      </c>
      <c r="BQ639" s="1" t="b">
        <v>0</v>
      </c>
      <c r="BR639" s="1" t="b">
        <v>0</v>
      </c>
      <c r="BS639" s="1" t="b">
        <v>0</v>
      </c>
      <c r="BT639" s="1" t="b">
        <v>0</v>
      </c>
      <c r="BU639" s="1" t="s">
        <v>4191</v>
      </c>
      <c r="BV639" s="1" t="s">
        <v>4192</v>
      </c>
    </row>
    <row r="640" spans="1:74" ht="15.75" customHeight="1" x14ac:dyDescent="0.2">
      <c r="A640" s="1">
        <v>3001300</v>
      </c>
      <c r="B640" s="17" t="s">
        <v>4193</v>
      </c>
      <c r="C640" s="1">
        <v>0.35</v>
      </c>
      <c r="D640" s="1">
        <v>0.4</v>
      </c>
      <c r="E640" s="1">
        <v>0</v>
      </c>
      <c r="F640" s="1">
        <v>0</v>
      </c>
      <c r="G640" s="1">
        <v>0.9</v>
      </c>
      <c r="H640" s="1">
        <v>0.08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100</v>
      </c>
      <c r="O640" s="1">
        <v>120</v>
      </c>
      <c r="P640" s="1">
        <v>-1</v>
      </c>
      <c r="Q640" s="1">
        <v>-1</v>
      </c>
      <c r="R640" s="1">
        <v>110</v>
      </c>
      <c r="S640" s="1">
        <v>-1</v>
      </c>
      <c r="T640" s="1">
        <v>-1</v>
      </c>
      <c r="U640" s="1">
        <v>-1</v>
      </c>
      <c r="V640" s="1">
        <v>0</v>
      </c>
      <c r="W640" s="1">
        <v>150</v>
      </c>
      <c r="X640" s="1">
        <v>150</v>
      </c>
      <c r="Y640" s="1">
        <v>150</v>
      </c>
      <c r="Z640" s="1">
        <v>150</v>
      </c>
      <c r="AA640" s="1">
        <v>200</v>
      </c>
      <c r="AB640" s="1">
        <v>300</v>
      </c>
      <c r="AC640" s="1">
        <v>100</v>
      </c>
      <c r="AD640" s="1">
        <v>100</v>
      </c>
      <c r="AE640" s="1">
        <v>150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40</v>
      </c>
      <c r="AP640" s="1">
        <v>0</v>
      </c>
      <c r="AQ640" s="1">
        <v>0</v>
      </c>
      <c r="AR640" s="1">
        <v>0</v>
      </c>
      <c r="AS640" s="1">
        <v>0</v>
      </c>
      <c r="AT640" s="1">
        <v>2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2</v>
      </c>
      <c r="BB640" s="1">
        <v>0</v>
      </c>
      <c r="BC640" s="1">
        <v>0</v>
      </c>
      <c r="BD640" s="1">
        <v>4</v>
      </c>
      <c r="BE640" s="1">
        <v>255</v>
      </c>
      <c r="BF640" s="1">
        <v>0</v>
      </c>
      <c r="BG640" s="1">
        <v>255</v>
      </c>
      <c r="BH640" s="1">
        <v>0</v>
      </c>
      <c r="BI640" s="1">
        <v>255</v>
      </c>
      <c r="BJ640" s="1">
        <v>255</v>
      </c>
      <c r="BK640" s="1">
        <v>0</v>
      </c>
      <c r="BL640" s="1">
        <v>0</v>
      </c>
      <c r="BM640" s="1" t="b">
        <v>0</v>
      </c>
      <c r="BN640" s="1" t="b">
        <v>0</v>
      </c>
      <c r="BO640" s="1" t="b">
        <v>0</v>
      </c>
      <c r="BP640" s="1" t="b">
        <v>0</v>
      </c>
      <c r="BQ640" s="1" t="b">
        <v>0</v>
      </c>
      <c r="BR640" s="1" t="b">
        <v>0</v>
      </c>
      <c r="BS640" s="1" t="b">
        <v>0</v>
      </c>
      <c r="BT640" s="1" t="b">
        <v>0</v>
      </c>
      <c r="BU640" s="1" t="s">
        <v>4193</v>
      </c>
      <c r="BV640" s="1" t="s">
        <v>4194</v>
      </c>
    </row>
    <row r="641" spans="1:74" ht="15.75" customHeight="1" x14ac:dyDescent="0.2">
      <c r="A641" s="1">
        <v>3001310</v>
      </c>
      <c r="B641" s="17" t="s">
        <v>4195</v>
      </c>
      <c r="C641" s="1">
        <v>0.35</v>
      </c>
      <c r="D641" s="1">
        <v>0.4</v>
      </c>
      <c r="E641" s="1">
        <v>0</v>
      </c>
      <c r="F641" s="1">
        <v>0</v>
      </c>
      <c r="G641" s="1">
        <v>0.65</v>
      </c>
      <c r="H641" s="1">
        <v>0.08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100</v>
      </c>
      <c r="O641" s="1">
        <v>120</v>
      </c>
      <c r="P641" s="1">
        <v>-1</v>
      </c>
      <c r="Q641" s="1">
        <v>-1</v>
      </c>
      <c r="R641" s="1">
        <v>110</v>
      </c>
      <c r="S641" s="1">
        <v>-1</v>
      </c>
      <c r="T641" s="1">
        <v>-1</v>
      </c>
      <c r="U641" s="1">
        <v>-1</v>
      </c>
      <c r="V641" s="1">
        <v>0</v>
      </c>
      <c r="W641" s="1">
        <v>150</v>
      </c>
      <c r="X641" s="1">
        <v>150</v>
      </c>
      <c r="Y641" s="1">
        <v>150</v>
      </c>
      <c r="Z641" s="1">
        <v>150</v>
      </c>
      <c r="AA641" s="1">
        <v>200</v>
      </c>
      <c r="AB641" s="1">
        <v>300</v>
      </c>
      <c r="AC641" s="1">
        <v>100</v>
      </c>
      <c r="AD641" s="1">
        <v>100</v>
      </c>
      <c r="AE641" s="1">
        <v>150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40</v>
      </c>
      <c r="AP641" s="1">
        <v>0</v>
      </c>
      <c r="AQ641" s="1">
        <v>0</v>
      </c>
      <c r="AR641" s="1">
        <v>0</v>
      </c>
      <c r="AS641" s="1">
        <v>0</v>
      </c>
      <c r="AT641" s="1">
        <v>2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2</v>
      </c>
      <c r="BB641" s="1">
        <v>0</v>
      </c>
      <c r="BC641" s="1">
        <v>0</v>
      </c>
      <c r="BD641" s="1">
        <v>4</v>
      </c>
      <c r="BE641" s="1">
        <v>255</v>
      </c>
      <c r="BF641" s="1">
        <v>0</v>
      </c>
      <c r="BG641" s="1">
        <v>255</v>
      </c>
      <c r="BH641" s="1">
        <v>0</v>
      </c>
      <c r="BI641" s="1">
        <v>255</v>
      </c>
      <c r="BJ641" s="1">
        <v>255</v>
      </c>
      <c r="BK641" s="1">
        <v>0</v>
      </c>
      <c r="BL641" s="1">
        <v>0</v>
      </c>
      <c r="BM641" s="1" t="b">
        <v>0</v>
      </c>
      <c r="BN641" s="1" t="b">
        <v>0</v>
      </c>
      <c r="BO641" s="1" t="b">
        <v>0</v>
      </c>
      <c r="BP641" s="1" t="b">
        <v>0</v>
      </c>
      <c r="BQ641" s="1" t="b">
        <v>0</v>
      </c>
      <c r="BR641" s="1" t="b">
        <v>0</v>
      </c>
      <c r="BS641" s="1" t="b">
        <v>0</v>
      </c>
      <c r="BT641" s="1" t="b">
        <v>0</v>
      </c>
      <c r="BU641" s="1" t="s">
        <v>4195</v>
      </c>
      <c r="BV641" s="1" t="s">
        <v>4196</v>
      </c>
    </row>
    <row r="642" spans="1:74" ht="15.75" customHeight="1" x14ac:dyDescent="0.2">
      <c r="A642" s="1">
        <v>3001400</v>
      </c>
      <c r="B642" s="17" t="s">
        <v>4197</v>
      </c>
      <c r="C642" s="1">
        <v>0.35</v>
      </c>
      <c r="D642" s="1">
        <v>0.2</v>
      </c>
      <c r="E642" s="1">
        <v>0</v>
      </c>
      <c r="F642" s="1">
        <v>0</v>
      </c>
      <c r="G642" s="1">
        <v>0.75</v>
      </c>
      <c r="H642" s="1">
        <v>0.08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100</v>
      </c>
      <c r="O642" s="1">
        <v>110</v>
      </c>
      <c r="P642" s="1">
        <v>-1</v>
      </c>
      <c r="Q642" s="1">
        <v>-1</v>
      </c>
      <c r="R642" s="1">
        <v>110</v>
      </c>
      <c r="S642" s="1">
        <v>-1</v>
      </c>
      <c r="T642" s="1">
        <v>-1</v>
      </c>
      <c r="U642" s="1">
        <v>-1</v>
      </c>
      <c r="V642" s="1">
        <v>0</v>
      </c>
      <c r="W642" s="1">
        <v>100</v>
      </c>
      <c r="X642" s="1">
        <v>100</v>
      </c>
      <c r="Y642" s="1">
        <v>100</v>
      </c>
      <c r="Z642" s="1">
        <v>100</v>
      </c>
      <c r="AA642" s="1">
        <v>100</v>
      </c>
      <c r="AB642" s="1">
        <v>100</v>
      </c>
      <c r="AC642" s="1">
        <v>100</v>
      </c>
      <c r="AD642" s="1">
        <v>100</v>
      </c>
      <c r="AE642" s="1">
        <v>100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20</v>
      </c>
      <c r="AP642" s="1">
        <v>0</v>
      </c>
      <c r="AQ642" s="1">
        <v>0</v>
      </c>
      <c r="AR642" s="1">
        <v>0</v>
      </c>
      <c r="AS642" s="1">
        <v>0</v>
      </c>
      <c r="AT642" s="1">
        <v>2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1</v>
      </c>
      <c r="BB642" s="1">
        <v>0</v>
      </c>
      <c r="BC642" s="1">
        <v>0</v>
      </c>
      <c r="BD642" s="1">
        <v>4</v>
      </c>
      <c r="BE642" s="1">
        <v>255</v>
      </c>
      <c r="BF642" s="1">
        <v>0</v>
      </c>
      <c r="BG642" s="1">
        <v>255</v>
      </c>
      <c r="BH642" s="1">
        <v>0</v>
      </c>
      <c r="BI642" s="1">
        <v>255</v>
      </c>
      <c r="BJ642" s="1">
        <v>255</v>
      </c>
      <c r="BK642" s="1">
        <v>0</v>
      </c>
      <c r="BL642" s="1">
        <v>0</v>
      </c>
      <c r="BM642" s="1" t="b">
        <v>0</v>
      </c>
      <c r="BN642" s="1" t="b">
        <v>0</v>
      </c>
      <c r="BO642" s="1" t="b">
        <v>0</v>
      </c>
      <c r="BP642" s="1" t="b">
        <v>0</v>
      </c>
      <c r="BQ642" s="1" t="b">
        <v>0</v>
      </c>
      <c r="BR642" s="1" t="b">
        <v>0</v>
      </c>
      <c r="BS642" s="1" t="b">
        <v>0</v>
      </c>
      <c r="BT642" s="1" t="b">
        <v>0</v>
      </c>
      <c r="BU642" s="1" t="s">
        <v>4197</v>
      </c>
      <c r="BV642" s="1" t="s">
        <v>4198</v>
      </c>
    </row>
    <row r="643" spans="1:74" ht="15.75" customHeight="1" x14ac:dyDescent="0.2">
      <c r="A643" s="1">
        <v>3002100</v>
      </c>
      <c r="B643" s="17" t="s">
        <v>4199</v>
      </c>
      <c r="C643" s="1">
        <v>0.4</v>
      </c>
      <c r="D643" s="1">
        <v>0.2</v>
      </c>
      <c r="E643" s="1">
        <v>0</v>
      </c>
      <c r="F643" s="1">
        <v>0</v>
      </c>
      <c r="G643" s="1">
        <v>0.5</v>
      </c>
      <c r="H643" s="1">
        <v>0.08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100</v>
      </c>
      <c r="O643" s="1">
        <v>120</v>
      </c>
      <c r="P643" s="1">
        <v>-1</v>
      </c>
      <c r="Q643" s="1">
        <v>-1</v>
      </c>
      <c r="R643" s="1">
        <v>110</v>
      </c>
      <c r="S643" s="1">
        <v>-1</v>
      </c>
      <c r="T643" s="1">
        <v>-1</v>
      </c>
      <c r="U643" s="1">
        <v>-1</v>
      </c>
      <c r="V643" s="1">
        <v>0</v>
      </c>
      <c r="W643" s="1">
        <v>70</v>
      </c>
      <c r="X643" s="1">
        <v>70</v>
      </c>
      <c r="Y643" s="1">
        <v>70</v>
      </c>
      <c r="Z643" s="1">
        <v>70</v>
      </c>
      <c r="AA643" s="1">
        <v>100</v>
      </c>
      <c r="AB643" s="1">
        <v>100</v>
      </c>
      <c r="AC643" s="1">
        <v>100</v>
      </c>
      <c r="AD643" s="1">
        <v>100</v>
      </c>
      <c r="AE643" s="1">
        <v>100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40</v>
      </c>
      <c r="AP643" s="1">
        <v>0</v>
      </c>
      <c r="AQ643" s="1">
        <v>0</v>
      </c>
      <c r="AR643" s="1">
        <v>0</v>
      </c>
      <c r="AS643" s="1">
        <v>0</v>
      </c>
      <c r="AT643" s="1">
        <v>2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3</v>
      </c>
      <c r="BB643" s="1">
        <v>0</v>
      </c>
      <c r="BC643" s="1">
        <v>0</v>
      </c>
      <c r="BD643" s="1">
        <v>4</v>
      </c>
      <c r="BE643" s="1">
        <v>255</v>
      </c>
      <c r="BF643" s="1">
        <v>0</v>
      </c>
      <c r="BG643" s="1">
        <v>255</v>
      </c>
      <c r="BH643" s="1">
        <v>0</v>
      </c>
      <c r="BI643" s="1">
        <v>255</v>
      </c>
      <c r="BJ643" s="1">
        <v>255</v>
      </c>
      <c r="BK643" s="1">
        <v>0</v>
      </c>
      <c r="BL643" s="1">
        <v>0</v>
      </c>
      <c r="BM643" s="1" t="b">
        <v>0</v>
      </c>
      <c r="BN643" s="1" t="b">
        <v>0</v>
      </c>
      <c r="BO643" s="1" t="b">
        <v>0</v>
      </c>
      <c r="BP643" s="1" t="b">
        <v>0</v>
      </c>
      <c r="BQ643" s="1" t="b">
        <v>0</v>
      </c>
      <c r="BR643" s="1" t="b">
        <v>0</v>
      </c>
      <c r="BS643" s="1" t="b">
        <v>0</v>
      </c>
      <c r="BT643" s="1" t="b">
        <v>0</v>
      </c>
      <c r="BU643" s="1" t="s">
        <v>4199</v>
      </c>
      <c r="BV643" s="1" t="s">
        <v>4200</v>
      </c>
    </row>
    <row r="644" spans="1:74" ht="15.75" customHeight="1" x14ac:dyDescent="0.2">
      <c r="A644" s="1">
        <v>3002110</v>
      </c>
      <c r="B644" s="17" t="s">
        <v>4201</v>
      </c>
      <c r="C644" s="1">
        <v>0.4</v>
      </c>
      <c r="D644" s="1">
        <v>0.2</v>
      </c>
      <c r="E644" s="1">
        <v>0</v>
      </c>
      <c r="F644" s="1">
        <v>0</v>
      </c>
      <c r="G644" s="1">
        <v>0.5</v>
      </c>
      <c r="H644" s="1">
        <v>0.08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100</v>
      </c>
      <c r="O644" s="1">
        <v>120</v>
      </c>
      <c r="P644" s="1">
        <v>-1</v>
      </c>
      <c r="Q644" s="1">
        <v>-1</v>
      </c>
      <c r="R644" s="1">
        <v>110</v>
      </c>
      <c r="S644" s="1">
        <v>-1</v>
      </c>
      <c r="T644" s="1">
        <v>-1</v>
      </c>
      <c r="U644" s="1">
        <v>-1</v>
      </c>
      <c r="V644" s="1">
        <v>0</v>
      </c>
      <c r="W644" s="1">
        <v>70</v>
      </c>
      <c r="X644" s="1">
        <v>70</v>
      </c>
      <c r="Y644" s="1">
        <v>70</v>
      </c>
      <c r="Z644" s="1">
        <v>70</v>
      </c>
      <c r="AA644" s="1">
        <v>100</v>
      </c>
      <c r="AB644" s="1">
        <v>100</v>
      </c>
      <c r="AC644" s="1">
        <v>100</v>
      </c>
      <c r="AD644" s="1">
        <v>100</v>
      </c>
      <c r="AE644" s="1">
        <v>100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40</v>
      </c>
      <c r="AP644" s="1">
        <v>0</v>
      </c>
      <c r="AQ644" s="1">
        <v>0</v>
      </c>
      <c r="AR644" s="1">
        <v>0</v>
      </c>
      <c r="AS644" s="1">
        <v>0</v>
      </c>
      <c r="AT644" s="1">
        <v>2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3</v>
      </c>
      <c r="BB644" s="1">
        <v>0</v>
      </c>
      <c r="BC644" s="1">
        <v>0</v>
      </c>
      <c r="BD644" s="1">
        <v>4</v>
      </c>
      <c r="BE644" s="1">
        <v>255</v>
      </c>
      <c r="BF644" s="1">
        <v>0</v>
      </c>
      <c r="BG644" s="1">
        <v>255</v>
      </c>
      <c r="BH644" s="1">
        <v>0</v>
      </c>
      <c r="BI644" s="1">
        <v>255</v>
      </c>
      <c r="BJ644" s="1">
        <v>255</v>
      </c>
      <c r="BK644" s="1">
        <v>0</v>
      </c>
      <c r="BL644" s="1">
        <v>0</v>
      </c>
      <c r="BM644" s="1" t="b">
        <v>0</v>
      </c>
      <c r="BN644" s="1" t="b">
        <v>0</v>
      </c>
      <c r="BO644" s="1" t="b">
        <v>0</v>
      </c>
      <c r="BP644" s="1" t="b">
        <v>0</v>
      </c>
      <c r="BQ644" s="1" t="b">
        <v>0</v>
      </c>
      <c r="BR644" s="1" t="b">
        <v>0</v>
      </c>
      <c r="BS644" s="1" t="b">
        <v>0</v>
      </c>
      <c r="BT644" s="1" t="b">
        <v>0</v>
      </c>
      <c r="BU644" s="1" t="s">
        <v>4201</v>
      </c>
      <c r="BV644" s="1" t="s">
        <v>4202</v>
      </c>
    </row>
    <row r="645" spans="1:74" ht="15.75" customHeight="1" x14ac:dyDescent="0.2">
      <c r="A645" s="1">
        <v>3002120</v>
      </c>
      <c r="B645" s="17" t="s">
        <v>4203</v>
      </c>
      <c r="C645" s="1">
        <v>0.4</v>
      </c>
      <c r="D645" s="1">
        <v>0.2</v>
      </c>
      <c r="E645" s="1">
        <v>0</v>
      </c>
      <c r="F645" s="1">
        <v>0</v>
      </c>
      <c r="G645" s="1">
        <v>0.5</v>
      </c>
      <c r="H645" s="1">
        <v>0.08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100</v>
      </c>
      <c r="O645" s="1">
        <v>120</v>
      </c>
      <c r="P645" s="1">
        <v>-1</v>
      </c>
      <c r="Q645" s="1">
        <v>-1</v>
      </c>
      <c r="R645" s="1">
        <v>110</v>
      </c>
      <c r="S645" s="1">
        <v>-1</v>
      </c>
      <c r="T645" s="1">
        <v>-1</v>
      </c>
      <c r="U645" s="1">
        <v>-1</v>
      </c>
      <c r="V645" s="1">
        <v>0</v>
      </c>
      <c r="W645" s="1">
        <v>70</v>
      </c>
      <c r="X645" s="1">
        <v>70</v>
      </c>
      <c r="Y645" s="1">
        <v>70</v>
      </c>
      <c r="Z645" s="1">
        <v>70</v>
      </c>
      <c r="AA645" s="1">
        <v>100</v>
      </c>
      <c r="AB645" s="1">
        <v>100</v>
      </c>
      <c r="AC645" s="1">
        <v>100</v>
      </c>
      <c r="AD645" s="1">
        <v>100</v>
      </c>
      <c r="AE645" s="1">
        <v>100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40</v>
      </c>
      <c r="AP645" s="1">
        <v>0</v>
      </c>
      <c r="AQ645" s="1">
        <v>0</v>
      </c>
      <c r="AR645" s="1">
        <v>0</v>
      </c>
      <c r="AS645" s="1">
        <v>0</v>
      </c>
      <c r="AT645" s="1">
        <v>2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3</v>
      </c>
      <c r="BB645" s="1">
        <v>0</v>
      </c>
      <c r="BC645" s="1">
        <v>0</v>
      </c>
      <c r="BD645" s="1">
        <v>4</v>
      </c>
      <c r="BE645" s="1">
        <v>255</v>
      </c>
      <c r="BF645" s="1">
        <v>0</v>
      </c>
      <c r="BG645" s="1">
        <v>255</v>
      </c>
      <c r="BH645" s="1">
        <v>0</v>
      </c>
      <c r="BI645" s="1">
        <v>255</v>
      </c>
      <c r="BJ645" s="1">
        <v>255</v>
      </c>
      <c r="BK645" s="1">
        <v>0</v>
      </c>
      <c r="BL645" s="1">
        <v>0</v>
      </c>
      <c r="BM645" s="1" t="b">
        <v>0</v>
      </c>
      <c r="BN645" s="1" t="b">
        <v>0</v>
      </c>
      <c r="BO645" s="1" t="b">
        <v>0</v>
      </c>
      <c r="BP645" s="1" t="b">
        <v>0</v>
      </c>
      <c r="BQ645" s="1" t="b">
        <v>0</v>
      </c>
      <c r="BR645" s="1" t="b">
        <v>0</v>
      </c>
      <c r="BS645" s="1" t="b">
        <v>0</v>
      </c>
      <c r="BT645" s="1" t="b">
        <v>0</v>
      </c>
      <c r="BU645" s="1" t="s">
        <v>4203</v>
      </c>
      <c r="BV645" s="1" t="s">
        <v>4204</v>
      </c>
    </row>
    <row r="646" spans="1:74" ht="15.75" customHeight="1" x14ac:dyDescent="0.2">
      <c r="A646" s="1">
        <v>3002130</v>
      </c>
      <c r="B646" s="17" t="s">
        <v>4205</v>
      </c>
      <c r="C646" s="1">
        <v>0.4</v>
      </c>
      <c r="D646" s="1">
        <v>0.2</v>
      </c>
      <c r="E646" s="1">
        <v>0</v>
      </c>
      <c r="F646" s="1">
        <v>0</v>
      </c>
      <c r="G646" s="1">
        <v>0.5</v>
      </c>
      <c r="H646" s="1">
        <v>0.08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100</v>
      </c>
      <c r="O646" s="1">
        <v>120</v>
      </c>
      <c r="P646" s="1">
        <v>-1</v>
      </c>
      <c r="Q646" s="1">
        <v>-1</v>
      </c>
      <c r="R646" s="1">
        <v>110</v>
      </c>
      <c r="S646" s="1">
        <v>-1</v>
      </c>
      <c r="T646" s="1">
        <v>-1</v>
      </c>
      <c r="U646" s="1">
        <v>-1</v>
      </c>
      <c r="V646" s="1">
        <v>0</v>
      </c>
      <c r="W646" s="1">
        <v>70</v>
      </c>
      <c r="X646" s="1">
        <v>70</v>
      </c>
      <c r="Y646" s="1">
        <v>70</v>
      </c>
      <c r="Z646" s="1">
        <v>70</v>
      </c>
      <c r="AA646" s="1">
        <v>100</v>
      </c>
      <c r="AB646" s="1">
        <v>100</v>
      </c>
      <c r="AC646" s="1">
        <v>100</v>
      </c>
      <c r="AD646" s="1">
        <v>100</v>
      </c>
      <c r="AE646" s="1">
        <v>100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40</v>
      </c>
      <c r="AP646" s="1">
        <v>0</v>
      </c>
      <c r="AQ646" s="1">
        <v>0</v>
      </c>
      <c r="AR646" s="1">
        <v>0</v>
      </c>
      <c r="AS646" s="1">
        <v>0</v>
      </c>
      <c r="AT646" s="1">
        <v>2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3</v>
      </c>
      <c r="BB646" s="1">
        <v>0</v>
      </c>
      <c r="BC646" s="1">
        <v>0</v>
      </c>
      <c r="BD646" s="1">
        <v>4</v>
      </c>
      <c r="BE646" s="1">
        <v>255</v>
      </c>
      <c r="BF646" s="1">
        <v>0</v>
      </c>
      <c r="BG646" s="1">
        <v>255</v>
      </c>
      <c r="BH646" s="1">
        <v>0</v>
      </c>
      <c r="BI646" s="1">
        <v>255</v>
      </c>
      <c r="BJ646" s="1">
        <v>255</v>
      </c>
      <c r="BK646" s="1">
        <v>0</v>
      </c>
      <c r="BL646" s="1">
        <v>0</v>
      </c>
      <c r="BM646" s="1" t="b">
        <v>0</v>
      </c>
      <c r="BN646" s="1" t="b">
        <v>0</v>
      </c>
      <c r="BO646" s="1" t="b">
        <v>0</v>
      </c>
      <c r="BP646" s="1" t="b">
        <v>0</v>
      </c>
      <c r="BQ646" s="1" t="b">
        <v>0</v>
      </c>
      <c r="BR646" s="1" t="b">
        <v>0</v>
      </c>
      <c r="BS646" s="1" t="b">
        <v>0</v>
      </c>
      <c r="BT646" s="1" t="b">
        <v>0</v>
      </c>
      <c r="BU646" s="1" t="s">
        <v>4205</v>
      </c>
      <c r="BV646" s="1" t="s">
        <v>4206</v>
      </c>
    </row>
    <row r="647" spans="1:74" ht="15.75" customHeight="1" x14ac:dyDescent="0.2">
      <c r="A647" s="1">
        <v>3002300</v>
      </c>
      <c r="B647" s="17" t="s">
        <v>4207</v>
      </c>
      <c r="C647" s="1">
        <v>0.4</v>
      </c>
      <c r="D647" s="1">
        <v>0.25</v>
      </c>
      <c r="E647" s="1">
        <v>0</v>
      </c>
      <c r="F647" s="1">
        <v>0</v>
      </c>
      <c r="G647" s="1">
        <v>1.25</v>
      </c>
      <c r="H647" s="1">
        <v>0.08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100</v>
      </c>
      <c r="O647" s="1">
        <v>120</v>
      </c>
      <c r="P647" s="1">
        <v>-1</v>
      </c>
      <c r="Q647" s="1">
        <v>-1</v>
      </c>
      <c r="R647" s="1">
        <v>110</v>
      </c>
      <c r="S647" s="1">
        <v>-1</v>
      </c>
      <c r="T647" s="1">
        <v>-1</v>
      </c>
      <c r="U647" s="1">
        <v>-1</v>
      </c>
      <c r="V647" s="1">
        <v>0</v>
      </c>
      <c r="W647" s="1">
        <v>135</v>
      </c>
      <c r="X647" s="1">
        <v>135</v>
      </c>
      <c r="Y647" s="1">
        <v>135</v>
      </c>
      <c r="Z647" s="1">
        <v>135</v>
      </c>
      <c r="AA647" s="1">
        <v>250</v>
      </c>
      <c r="AB647" s="1">
        <v>300</v>
      </c>
      <c r="AC647" s="1">
        <v>100</v>
      </c>
      <c r="AD647" s="1">
        <v>100</v>
      </c>
      <c r="AE647" s="1">
        <v>150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60</v>
      </c>
      <c r="AP647" s="1">
        <v>0</v>
      </c>
      <c r="AQ647" s="1">
        <v>0</v>
      </c>
      <c r="AR647" s="1">
        <v>0</v>
      </c>
      <c r="AS647" s="1">
        <v>0</v>
      </c>
      <c r="AT647" s="1">
        <v>2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6</v>
      </c>
      <c r="BB647" s="1">
        <v>0</v>
      </c>
      <c r="BC647" s="1">
        <v>0</v>
      </c>
      <c r="BD647" s="1">
        <v>4</v>
      </c>
      <c r="BE647" s="1">
        <v>255</v>
      </c>
      <c r="BF647" s="1">
        <v>0</v>
      </c>
      <c r="BG647" s="1">
        <v>255</v>
      </c>
      <c r="BH647" s="1">
        <v>0</v>
      </c>
      <c r="BI647" s="1">
        <v>255</v>
      </c>
      <c r="BJ647" s="1">
        <v>255</v>
      </c>
      <c r="BK647" s="1">
        <v>0</v>
      </c>
      <c r="BL647" s="1">
        <v>0</v>
      </c>
      <c r="BM647" s="1" t="b">
        <v>0</v>
      </c>
      <c r="BN647" s="1" t="b">
        <v>0</v>
      </c>
      <c r="BO647" s="1" t="b">
        <v>0</v>
      </c>
      <c r="BP647" s="1" t="b">
        <v>0</v>
      </c>
      <c r="BQ647" s="1" t="b">
        <v>0</v>
      </c>
      <c r="BR647" s="1" t="b">
        <v>0</v>
      </c>
      <c r="BS647" s="1" t="b">
        <v>0</v>
      </c>
      <c r="BT647" s="1" t="b">
        <v>0</v>
      </c>
      <c r="BU647" s="1" t="s">
        <v>4207</v>
      </c>
      <c r="BV647" s="1" t="s">
        <v>4208</v>
      </c>
    </row>
    <row r="648" spans="1:74" ht="15.75" customHeight="1" x14ac:dyDescent="0.2">
      <c r="A648" s="1">
        <v>3002301</v>
      </c>
      <c r="B648" s="17" t="s">
        <v>4209</v>
      </c>
      <c r="C648" s="1">
        <v>1.4</v>
      </c>
      <c r="D648" s="1">
        <v>0</v>
      </c>
      <c r="E648" s="1">
        <v>0</v>
      </c>
      <c r="F648" s="1">
        <v>0</v>
      </c>
      <c r="G648" s="1">
        <v>0.6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100</v>
      </c>
      <c r="O648" s="1">
        <v>-1</v>
      </c>
      <c r="P648" s="1">
        <v>-1</v>
      </c>
      <c r="Q648" s="1">
        <v>-1</v>
      </c>
      <c r="R648" s="1">
        <v>-1</v>
      </c>
      <c r="S648" s="1">
        <v>-1</v>
      </c>
      <c r="T648" s="1">
        <v>-1</v>
      </c>
      <c r="U648" s="1">
        <v>-1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500</v>
      </c>
      <c r="AC648" s="1">
        <v>100</v>
      </c>
      <c r="AD648" s="1">
        <v>100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10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2</v>
      </c>
      <c r="BB648" s="1">
        <v>0</v>
      </c>
      <c r="BC648" s="1">
        <v>0</v>
      </c>
      <c r="BD648" s="1">
        <v>4</v>
      </c>
      <c r="BE648" s="1">
        <v>1</v>
      </c>
      <c r="BF648" s="1">
        <v>1</v>
      </c>
      <c r="BG648" s="1">
        <v>6</v>
      </c>
      <c r="BH648" s="1">
        <v>0</v>
      </c>
      <c r="BI648" s="1">
        <v>255</v>
      </c>
      <c r="BJ648" s="1">
        <v>255</v>
      </c>
      <c r="BK648" s="1">
        <v>0</v>
      </c>
      <c r="BL648" s="1">
        <v>0</v>
      </c>
      <c r="BM648" s="1" t="b">
        <v>0</v>
      </c>
      <c r="BN648" s="1" t="b">
        <v>0</v>
      </c>
      <c r="BO648" s="1" t="b">
        <v>0</v>
      </c>
      <c r="BP648" s="1" t="b">
        <v>0</v>
      </c>
      <c r="BQ648" s="1" t="b">
        <v>0</v>
      </c>
      <c r="BR648" s="1" t="b">
        <v>0</v>
      </c>
      <c r="BS648" s="1" t="b">
        <v>0</v>
      </c>
      <c r="BT648" s="1" t="b">
        <v>0</v>
      </c>
      <c r="BU648" s="1" t="s">
        <v>4209</v>
      </c>
      <c r="BV648" s="1" t="s">
        <v>4210</v>
      </c>
    </row>
    <row r="649" spans="1:74" ht="15.75" customHeight="1" x14ac:dyDescent="0.2">
      <c r="A649" s="1">
        <v>3002310</v>
      </c>
      <c r="B649" s="17" t="s">
        <v>4211</v>
      </c>
      <c r="C649" s="1">
        <v>0.4</v>
      </c>
      <c r="D649" s="1">
        <v>0.25</v>
      </c>
      <c r="E649" s="1">
        <v>0</v>
      </c>
      <c r="F649" s="1">
        <v>0</v>
      </c>
      <c r="G649" s="1">
        <v>1.25</v>
      </c>
      <c r="H649" s="1">
        <v>0.08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100</v>
      </c>
      <c r="O649" s="1">
        <v>120</v>
      </c>
      <c r="P649" s="1">
        <v>-1</v>
      </c>
      <c r="Q649" s="1">
        <v>-1</v>
      </c>
      <c r="R649" s="1">
        <v>110</v>
      </c>
      <c r="S649" s="1">
        <v>-1</v>
      </c>
      <c r="T649" s="1">
        <v>-1</v>
      </c>
      <c r="U649" s="1">
        <v>-1</v>
      </c>
      <c r="V649" s="1">
        <v>0</v>
      </c>
      <c r="W649" s="1">
        <v>135</v>
      </c>
      <c r="X649" s="1">
        <v>135</v>
      </c>
      <c r="Y649" s="1">
        <v>135</v>
      </c>
      <c r="Z649" s="1">
        <v>135</v>
      </c>
      <c r="AA649" s="1">
        <v>250</v>
      </c>
      <c r="AB649" s="1">
        <v>200</v>
      </c>
      <c r="AC649" s="1">
        <v>100</v>
      </c>
      <c r="AD649" s="1">
        <v>100</v>
      </c>
      <c r="AE649" s="1">
        <v>150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60</v>
      </c>
      <c r="AP649" s="1">
        <v>0</v>
      </c>
      <c r="AQ649" s="1">
        <v>0</v>
      </c>
      <c r="AR649" s="1">
        <v>0</v>
      </c>
      <c r="AS649" s="1">
        <v>0</v>
      </c>
      <c r="AT649" s="1">
        <v>2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6</v>
      </c>
      <c r="BB649" s="1">
        <v>0</v>
      </c>
      <c r="BC649" s="1">
        <v>0</v>
      </c>
      <c r="BD649" s="1">
        <v>4</v>
      </c>
      <c r="BE649" s="1">
        <v>255</v>
      </c>
      <c r="BF649" s="1">
        <v>0</v>
      </c>
      <c r="BG649" s="1">
        <v>255</v>
      </c>
      <c r="BH649" s="1">
        <v>0</v>
      </c>
      <c r="BI649" s="1">
        <v>255</v>
      </c>
      <c r="BJ649" s="1">
        <v>255</v>
      </c>
      <c r="BK649" s="1">
        <v>0</v>
      </c>
      <c r="BL649" s="1">
        <v>0</v>
      </c>
      <c r="BM649" s="1" t="b">
        <v>0</v>
      </c>
      <c r="BN649" s="1" t="b">
        <v>0</v>
      </c>
      <c r="BO649" s="1" t="b">
        <v>0</v>
      </c>
      <c r="BP649" s="1" t="b">
        <v>0</v>
      </c>
      <c r="BQ649" s="1" t="b">
        <v>0</v>
      </c>
      <c r="BR649" s="1" t="b">
        <v>0</v>
      </c>
      <c r="BS649" s="1" t="b">
        <v>0</v>
      </c>
      <c r="BT649" s="1" t="b">
        <v>0</v>
      </c>
      <c r="BU649" s="1" t="s">
        <v>4211</v>
      </c>
      <c r="BV649" s="1" t="s">
        <v>4212</v>
      </c>
    </row>
    <row r="650" spans="1:74" ht="15.75" customHeight="1" x14ac:dyDescent="0.2">
      <c r="A650" s="1">
        <v>3002800</v>
      </c>
      <c r="B650" s="17" t="s">
        <v>4213</v>
      </c>
      <c r="C650" s="1">
        <v>0.4</v>
      </c>
      <c r="D650" s="1">
        <v>0</v>
      </c>
      <c r="E650" s="1">
        <v>0</v>
      </c>
      <c r="F650" s="1">
        <v>0</v>
      </c>
      <c r="G650" s="1">
        <v>1.2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100</v>
      </c>
      <c r="O650" s="1">
        <v>-1</v>
      </c>
      <c r="P650" s="1">
        <v>-1</v>
      </c>
      <c r="Q650" s="1">
        <v>-1</v>
      </c>
      <c r="R650" s="1">
        <v>110</v>
      </c>
      <c r="S650" s="1">
        <v>-1</v>
      </c>
      <c r="T650" s="1">
        <v>-1</v>
      </c>
      <c r="U650" s="1">
        <v>-1</v>
      </c>
      <c r="V650" s="1">
        <v>0</v>
      </c>
      <c r="W650" s="1">
        <v>110</v>
      </c>
      <c r="X650" s="1">
        <v>110</v>
      </c>
      <c r="Y650" s="1">
        <v>110</v>
      </c>
      <c r="Z650" s="1">
        <v>110</v>
      </c>
      <c r="AA650" s="1">
        <v>200</v>
      </c>
      <c r="AB650" s="1">
        <v>300</v>
      </c>
      <c r="AC650" s="1">
        <v>100</v>
      </c>
      <c r="AD650" s="1">
        <v>100</v>
      </c>
      <c r="AE650" s="1">
        <v>200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40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7</v>
      </c>
      <c r="BB650" s="1">
        <v>0</v>
      </c>
      <c r="BC650" s="1">
        <v>0</v>
      </c>
      <c r="BD650" s="1">
        <v>4</v>
      </c>
      <c r="BE650" s="1">
        <v>255</v>
      </c>
      <c r="BF650" s="1">
        <v>0</v>
      </c>
      <c r="BG650" s="1">
        <v>255</v>
      </c>
      <c r="BH650" s="1">
        <v>0</v>
      </c>
      <c r="BI650" s="1">
        <v>255</v>
      </c>
      <c r="BJ650" s="1">
        <v>255</v>
      </c>
      <c r="BK650" s="1">
        <v>0</v>
      </c>
      <c r="BL650" s="1">
        <v>0</v>
      </c>
      <c r="BM650" s="1" t="b">
        <v>0</v>
      </c>
      <c r="BN650" s="1" t="b">
        <v>0</v>
      </c>
      <c r="BO650" s="1" t="b">
        <v>0</v>
      </c>
      <c r="BP650" s="1" t="b">
        <v>0</v>
      </c>
      <c r="BQ650" s="1" t="b">
        <v>0</v>
      </c>
      <c r="BR650" s="1" t="b">
        <v>0</v>
      </c>
      <c r="BS650" s="1" t="b">
        <v>0</v>
      </c>
      <c r="BT650" s="1" t="b">
        <v>0</v>
      </c>
      <c r="BU650" s="1" t="s">
        <v>4213</v>
      </c>
      <c r="BV650" s="1" t="s">
        <v>4214</v>
      </c>
    </row>
    <row r="651" spans="1:74" ht="15.75" customHeight="1" x14ac:dyDescent="0.2">
      <c r="A651" s="1">
        <v>3003100</v>
      </c>
      <c r="B651" s="17" t="s">
        <v>4215</v>
      </c>
      <c r="C651" s="1">
        <v>0.4</v>
      </c>
      <c r="D651" s="1">
        <v>0.1</v>
      </c>
      <c r="E651" s="1">
        <v>0</v>
      </c>
      <c r="F651" s="1">
        <v>0</v>
      </c>
      <c r="G651" s="1">
        <v>1.5</v>
      </c>
      <c r="H651" s="1">
        <v>0.08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100</v>
      </c>
      <c r="O651" s="1">
        <v>110</v>
      </c>
      <c r="P651" s="1">
        <v>-1</v>
      </c>
      <c r="Q651" s="1">
        <v>-1</v>
      </c>
      <c r="R651" s="1">
        <v>110</v>
      </c>
      <c r="S651" s="1">
        <v>120</v>
      </c>
      <c r="T651" s="1">
        <v>-1</v>
      </c>
      <c r="U651" s="1">
        <v>-1</v>
      </c>
      <c r="V651" s="1">
        <v>0</v>
      </c>
      <c r="W651" s="1">
        <v>120</v>
      </c>
      <c r="X651" s="1">
        <v>120</v>
      </c>
      <c r="Y651" s="1">
        <v>120</v>
      </c>
      <c r="Z651" s="1">
        <v>120</v>
      </c>
      <c r="AA651" s="1">
        <v>100</v>
      </c>
      <c r="AB651" s="1">
        <v>100</v>
      </c>
      <c r="AC651" s="1">
        <v>100</v>
      </c>
      <c r="AD651" s="1">
        <v>100</v>
      </c>
      <c r="AE651" s="1">
        <v>100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40</v>
      </c>
      <c r="AP651" s="1">
        <v>0</v>
      </c>
      <c r="AQ651" s="1">
        <v>0</v>
      </c>
      <c r="AR651" s="1">
        <v>0</v>
      </c>
      <c r="AS651" s="1">
        <v>0</v>
      </c>
      <c r="AT651" s="1">
        <v>2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3</v>
      </c>
      <c r="BB651" s="1">
        <v>0</v>
      </c>
      <c r="BC651" s="1">
        <v>0</v>
      </c>
      <c r="BD651" s="1">
        <v>4</v>
      </c>
      <c r="BE651" s="1">
        <v>255</v>
      </c>
      <c r="BF651" s="1">
        <v>0</v>
      </c>
      <c r="BG651" s="1">
        <v>255</v>
      </c>
      <c r="BH651" s="1">
        <v>0</v>
      </c>
      <c r="BI651" s="1">
        <v>255</v>
      </c>
      <c r="BJ651" s="1">
        <v>255</v>
      </c>
      <c r="BK651" s="1">
        <v>0</v>
      </c>
      <c r="BL651" s="1">
        <v>0</v>
      </c>
      <c r="BM651" s="1" t="b">
        <v>0</v>
      </c>
      <c r="BN651" s="1" t="b">
        <v>0</v>
      </c>
      <c r="BO651" s="1" t="b">
        <v>0</v>
      </c>
      <c r="BP651" s="1" t="b">
        <v>0</v>
      </c>
      <c r="BQ651" s="1" t="b">
        <v>0</v>
      </c>
      <c r="BR651" s="1" t="b">
        <v>0</v>
      </c>
      <c r="BS651" s="1" t="b">
        <v>0</v>
      </c>
      <c r="BT651" s="1" t="b">
        <v>0</v>
      </c>
      <c r="BU651" s="1" t="s">
        <v>4215</v>
      </c>
      <c r="BV651" s="1" t="s">
        <v>4216</v>
      </c>
    </row>
    <row r="652" spans="1:74" ht="15.75" customHeight="1" x14ac:dyDescent="0.2">
      <c r="A652" s="1">
        <v>3003110</v>
      </c>
      <c r="B652" s="17" t="s">
        <v>4217</v>
      </c>
      <c r="C652" s="1">
        <v>0.4</v>
      </c>
      <c r="D652" s="1">
        <v>0.1</v>
      </c>
      <c r="E652" s="1">
        <v>0</v>
      </c>
      <c r="F652" s="1">
        <v>0</v>
      </c>
      <c r="G652" s="1">
        <v>1.5</v>
      </c>
      <c r="H652" s="1">
        <v>0.08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100</v>
      </c>
      <c r="O652" s="1">
        <v>110</v>
      </c>
      <c r="P652" s="1">
        <v>-1</v>
      </c>
      <c r="Q652" s="1">
        <v>-1</v>
      </c>
      <c r="R652" s="1">
        <v>110</v>
      </c>
      <c r="S652" s="1">
        <v>120</v>
      </c>
      <c r="T652" s="1">
        <v>-1</v>
      </c>
      <c r="U652" s="1">
        <v>-1</v>
      </c>
      <c r="V652" s="1">
        <v>0</v>
      </c>
      <c r="W652" s="1">
        <v>120</v>
      </c>
      <c r="X652" s="1">
        <v>120</v>
      </c>
      <c r="Y652" s="1">
        <v>120</v>
      </c>
      <c r="Z652" s="1">
        <v>120</v>
      </c>
      <c r="AA652" s="1">
        <v>100</v>
      </c>
      <c r="AB652" s="1">
        <v>100</v>
      </c>
      <c r="AC652" s="1">
        <v>100</v>
      </c>
      <c r="AD652" s="1">
        <v>100</v>
      </c>
      <c r="AE652" s="1">
        <v>100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40</v>
      </c>
      <c r="AP652" s="1">
        <v>0</v>
      </c>
      <c r="AQ652" s="1">
        <v>0</v>
      </c>
      <c r="AR652" s="1">
        <v>0</v>
      </c>
      <c r="AS652" s="1">
        <v>0</v>
      </c>
      <c r="AT652" s="1">
        <v>2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3</v>
      </c>
      <c r="BB652" s="1">
        <v>0</v>
      </c>
      <c r="BC652" s="1">
        <v>0</v>
      </c>
      <c r="BD652" s="1">
        <v>4</v>
      </c>
      <c r="BE652" s="1">
        <v>255</v>
      </c>
      <c r="BF652" s="1">
        <v>0</v>
      </c>
      <c r="BG652" s="1">
        <v>255</v>
      </c>
      <c r="BH652" s="1">
        <v>0</v>
      </c>
      <c r="BI652" s="1">
        <v>255</v>
      </c>
      <c r="BJ652" s="1">
        <v>255</v>
      </c>
      <c r="BK652" s="1">
        <v>0</v>
      </c>
      <c r="BL652" s="1">
        <v>0</v>
      </c>
      <c r="BM652" s="1" t="b">
        <v>0</v>
      </c>
      <c r="BN652" s="1" t="b">
        <v>0</v>
      </c>
      <c r="BO652" s="1" t="b">
        <v>0</v>
      </c>
      <c r="BP652" s="1" t="b">
        <v>0</v>
      </c>
      <c r="BQ652" s="1" t="b">
        <v>0</v>
      </c>
      <c r="BR652" s="1" t="b">
        <v>0</v>
      </c>
      <c r="BS652" s="1" t="b">
        <v>0</v>
      </c>
      <c r="BT652" s="1" t="b">
        <v>0</v>
      </c>
      <c r="BU652" s="1" t="s">
        <v>4217</v>
      </c>
      <c r="BV652" s="1" t="s">
        <v>4218</v>
      </c>
    </row>
    <row r="653" spans="1:74" ht="15.75" customHeight="1" x14ac:dyDescent="0.2">
      <c r="A653" s="1">
        <v>3003300</v>
      </c>
      <c r="B653" s="17" t="s">
        <v>4219</v>
      </c>
      <c r="C653" s="1">
        <v>0.35</v>
      </c>
      <c r="D653" s="1">
        <v>0.15</v>
      </c>
      <c r="E653" s="1">
        <v>0</v>
      </c>
      <c r="F653" s="1">
        <v>0</v>
      </c>
      <c r="G653" s="1">
        <v>0.8</v>
      </c>
      <c r="H653" s="1">
        <v>0.08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100</v>
      </c>
      <c r="O653" s="1">
        <v>110</v>
      </c>
      <c r="P653" s="1">
        <v>-1</v>
      </c>
      <c r="Q653" s="1">
        <v>-1</v>
      </c>
      <c r="R653" s="1">
        <v>110</v>
      </c>
      <c r="S653" s="1">
        <v>130</v>
      </c>
      <c r="T653" s="1">
        <v>-1</v>
      </c>
      <c r="U653" s="1">
        <v>-1</v>
      </c>
      <c r="V653" s="1">
        <v>0</v>
      </c>
      <c r="W653" s="1">
        <v>145</v>
      </c>
      <c r="X653" s="1">
        <v>145</v>
      </c>
      <c r="Y653" s="1">
        <v>145</v>
      </c>
      <c r="Z653" s="1">
        <v>145</v>
      </c>
      <c r="AA653" s="1">
        <v>200</v>
      </c>
      <c r="AB653" s="1">
        <v>300</v>
      </c>
      <c r="AC653" s="1">
        <v>100</v>
      </c>
      <c r="AD653" s="1">
        <v>100</v>
      </c>
      <c r="AE653" s="1">
        <v>150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60</v>
      </c>
      <c r="AP653" s="1">
        <v>0</v>
      </c>
      <c r="AQ653" s="1">
        <v>0</v>
      </c>
      <c r="AR653" s="1">
        <v>0</v>
      </c>
      <c r="AS653" s="1">
        <v>0</v>
      </c>
      <c r="AT653" s="1">
        <v>2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3</v>
      </c>
      <c r="BB653" s="1">
        <v>0</v>
      </c>
      <c r="BC653" s="1">
        <v>0</v>
      </c>
      <c r="BD653" s="1">
        <v>4</v>
      </c>
      <c r="BE653" s="1">
        <v>255</v>
      </c>
      <c r="BF653" s="1">
        <v>0</v>
      </c>
      <c r="BG653" s="1">
        <v>255</v>
      </c>
      <c r="BH653" s="1">
        <v>0</v>
      </c>
      <c r="BI653" s="1">
        <v>255</v>
      </c>
      <c r="BJ653" s="1">
        <v>255</v>
      </c>
      <c r="BK653" s="1">
        <v>0</v>
      </c>
      <c r="BL653" s="1">
        <v>0</v>
      </c>
      <c r="BM653" s="1" t="b">
        <v>0</v>
      </c>
      <c r="BN653" s="1" t="b">
        <v>0</v>
      </c>
      <c r="BO653" s="1" t="b">
        <v>0</v>
      </c>
      <c r="BP653" s="1" t="b">
        <v>0</v>
      </c>
      <c r="BQ653" s="1" t="b">
        <v>0</v>
      </c>
      <c r="BR653" s="1" t="b">
        <v>0</v>
      </c>
      <c r="BS653" s="1" t="b">
        <v>0</v>
      </c>
      <c r="BT653" s="1" t="b">
        <v>0</v>
      </c>
      <c r="BU653" s="1" t="s">
        <v>4219</v>
      </c>
      <c r="BV653" s="1" t="s">
        <v>4220</v>
      </c>
    </row>
    <row r="654" spans="1:74" ht="15.75" customHeight="1" x14ac:dyDescent="0.2">
      <c r="A654" s="1">
        <v>3003310</v>
      </c>
      <c r="B654" s="17" t="s">
        <v>4221</v>
      </c>
      <c r="C654" s="1">
        <v>0.35</v>
      </c>
      <c r="D654" s="1">
        <v>0.15</v>
      </c>
      <c r="E654" s="1">
        <v>0</v>
      </c>
      <c r="F654" s="1">
        <v>0</v>
      </c>
      <c r="G654" s="1">
        <v>1.2</v>
      </c>
      <c r="H654" s="1">
        <v>0.08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100</v>
      </c>
      <c r="O654" s="1">
        <v>110</v>
      </c>
      <c r="P654" s="1">
        <v>-1</v>
      </c>
      <c r="Q654" s="1">
        <v>-1</v>
      </c>
      <c r="R654" s="1">
        <v>110</v>
      </c>
      <c r="S654" s="1">
        <v>130</v>
      </c>
      <c r="T654" s="1">
        <v>-1</v>
      </c>
      <c r="U654" s="1">
        <v>-1</v>
      </c>
      <c r="V654" s="1">
        <v>0</v>
      </c>
      <c r="W654" s="1">
        <v>155</v>
      </c>
      <c r="X654" s="1">
        <v>155</v>
      </c>
      <c r="Y654" s="1">
        <v>155</v>
      </c>
      <c r="Z654" s="1">
        <v>155</v>
      </c>
      <c r="AA654" s="1">
        <v>250</v>
      </c>
      <c r="AB654" s="1">
        <v>300</v>
      </c>
      <c r="AC654" s="1">
        <v>100</v>
      </c>
      <c r="AD654" s="1">
        <v>100</v>
      </c>
      <c r="AE654" s="1">
        <v>200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60</v>
      </c>
      <c r="AP654" s="1">
        <v>0</v>
      </c>
      <c r="AQ654" s="1">
        <v>0</v>
      </c>
      <c r="AR654" s="1">
        <v>0</v>
      </c>
      <c r="AS654" s="1">
        <v>0</v>
      </c>
      <c r="AT654" s="1">
        <v>2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6</v>
      </c>
      <c r="BB654" s="1">
        <v>0</v>
      </c>
      <c r="BC654" s="1">
        <v>0</v>
      </c>
      <c r="BD654" s="1">
        <v>4</v>
      </c>
      <c r="BE654" s="1">
        <v>255</v>
      </c>
      <c r="BF654" s="1">
        <v>0</v>
      </c>
      <c r="BG654" s="1">
        <v>255</v>
      </c>
      <c r="BH654" s="1">
        <v>0</v>
      </c>
      <c r="BI654" s="1">
        <v>255</v>
      </c>
      <c r="BJ654" s="1">
        <v>255</v>
      </c>
      <c r="BK654" s="1">
        <v>0</v>
      </c>
      <c r="BL654" s="1">
        <v>0</v>
      </c>
      <c r="BM654" s="1" t="b">
        <v>0</v>
      </c>
      <c r="BN654" s="1" t="b">
        <v>0</v>
      </c>
      <c r="BO654" s="1" t="b">
        <v>0</v>
      </c>
      <c r="BP654" s="1" t="b">
        <v>0</v>
      </c>
      <c r="BQ654" s="1" t="b">
        <v>0</v>
      </c>
      <c r="BR654" s="1" t="b">
        <v>0</v>
      </c>
      <c r="BS654" s="1" t="b">
        <v>0</v>
      </c>
      <c r="BT654" s="1" t="b">
        <v>0</v>
      </c>
      <c r="BU654" s="1" t="s">
        <v>4221</v>
      </c>
      <c r="BV654" s="1" t="s">
        <v>4222</v>
      </c>
    </row>
    <row r="655" spans="1:74" ht="15.75" customHeight="1" x14ac:dyDescent="0.2">
      <c r="A655" s="1">
        <v>3004100</v>
      </c>
      <c r="B655" s="17" t="s">
        <v>4223</v>
      </c>
      <c r="C655" s="1">
        <v>0.4</v>
      </c>
      <c r="D655" s="1">
        <v>0.1</v>
      </c>
      <c r="E655" s="1">
        <v>0</v>
      </c>
      <c r="F655" s="1">
        <v>0</v>
      </c>
      <c r="G655" s="1">
        <v>1.2</v>
      </c>
      <c r="H655" s="1">
        <v>0.08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100</v>
      </c>
      <c r="O655" s="1">
        <v>120</v>
      </c>
      <c r="P655" s="1">
        <v>-1</v>
      </c>
      <c r="Q655" s="1">
        <v>-1</v>
      </c>
      <c r="R655" s="1">
        <v>110</v>
      </c>
      <c r="S655" s="1">
        <v>110</v>
      </c>
      <c r="T655" s="1">
        <v>-1</v>
      </c>
      <c r="U655" s="1">
        <v>-1</v>
      </c>
      <c r="V655" s="1">
        <v>0</v>
      </c>
      <c r="W655" s="1">
        <v>125</v>
      </c>
      <c r="X655" s="1">
        <v>125</v>
      </c>
      <c r="Y655" s="1">
        <v>125</v>
      </c>
      <c r="Z655" s="1">
        <v>125</v>
      </c>
      <c r="AA655" s="1">
        <v>100</v>
      </c>
      <c r="AB655" s="1">
        <v>100</v>
      </c>
      <c r="AC655" s="1">
        <v>100</v>
      </c>
      <c r="AD655" s="1">
        <v>100</v>
      </c>
      <c r="AE655" s="1">
        <v>100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40</v>
      </c>
      <c r="AP655" s="1">
        <v>0</v>
      </c>
      <c r="AQ655" s="1">
        <v>0</v>
      </c>
      <c r="AR655" s="1">
        <v>0</v>
      </c>
      <c r="AS655" s="1">
        <v>0</v>
      </c>
      <c r="AT655" s="1">
        <v>2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3</v>
      </c>
      <c r="BB655" s="1">
        <v>0</v>
      </c>
      <c r="BC655" s="1">
        <v>0</v>
      </c>
      <c r="BD655" s="1">
        <v>4</v>
      </c>
      <c r="BE655" s="1">
        <v>255</v>
      </c>
      <c r="BF655" s="1">
        <v>0</v>
      </c>
      <c r="BG655" s="1">
        <v>255</v>
      </c>
      <c r="BH655" s="1">
        <v>0</v>
      </c>
      <c r="BI655" s="1">
        <v>255</v>
      </c>
      <c r="BJ655" s="1">
        <v>255</v>
      </c>
      <c r="BK655" s="1">
        <v>0</v>
      </c>
      <c r="BL655" s="1">
        <v>0</v>
      </c>
      <c r="BM655" s="1" t="b">
        <v>0</v>
      </c>
      <c r="BN655" s="1" t="b">
        <v>0</v>
      </c>
      <c r="BO655" s="1" t="b">
        <v>0</v>
      </c>
      <c r="BP655" s="1" t="b">
        <v>0</v>
      </c>
      <c r="BQ655" s="1" t="b">
        <v>0</v>
      </c>
      <c r="BR655" s="1" t="b">
        <v>0</v>
      </c>
      <c r="BS655" s="1" t="b">
        <v>0</v>
      </c>
      <c r="BT655" s="1" t="b">
        <v>0</v>
      </c>
      <c r="BU655" s="1" t="s">
        <v>4223</v>
      </c>
      <c r="BV655" s="1" t="s">
        <v>4224</v>
      </c>
    </row>
    <row r="656" spans="1:74" ht="15.75" customHeight="1" x14ac:dyDescent="0.2">
      <c r="A656" s="1">
        <v>3004110</v>
      </c>
      <c r="B656" s="17" t="s">
        <v>4225</v>
      </c>
      <c r="C656" s="1">
        <v>0.4</v>
      </c>
      <c r="D656" s="1">
        <v>0.1</v>
      </c>
      <c r="E656" s="1">
        <v>0</v>
      </c>
      <c r="F656" s="1">
        <v>0</v>
      </c>
      <c r="G656" s="1">
        <v>1.2</v>
      </c>
      <c r="H656" s="1">
        <v>0.08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100</v>
      </c>
      <c r="O656" s="1">
        <v>120</v>
      </c>
      <c r="P656" s="1">
        <v>-1</v>
      </c>
      <c r="Q656" s="1">
        <v>-1</v>
      </c>
      <c r="R656" s="1">
        <v>110</v>
      </c>
      <c r="S656" s="1">
        <v>110</v>
      </c>
      <c r="T656" s="1">
        <v>-1</v>
      </c>
      <c r="U656" s="1">
        <v>-1</v>
      </c>
      <c r="V656" s="1">
        <v>0</v>
      </c>
      <c r="W656" s="1">
        <v>125</v>
      </c>
      <c r="X656" s="1">
        <v>125</v>
      </c>
      <c r="Y656" s="1">
        <v>125</v>
      </c>
      <c r="Z656" s="1">
        <v>125</v>
      </c>
      <c r="AA656" s="1">
        <v>100</v>
      </c>
      <c r="AB656" s="1">
        <v>100</v>
      </c>
      <c r="AC656" s="1">
        <v>100</v>
      </c>
      <c r="AD656" s="1">
        <v>100</v>
      </c>
      <c r="AE656" s="1">
        <v>100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40</v>
      </c>
      <c r="AP656" s="1">
        <v>0</v>
      </c>
      <c r="AQ656" s="1">
        <v>0</v>
      </c>
      <c r="AR656" s="1">
        <v>0</v>
      </c>
      <c r="AS656" s="1">
        <v>0</v>
      </c>
      <c r="AT656" s="1">
        <v>2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3</v>
      </c>
      <c r="BB656" s="1">
        <v>0</v>
      </c>
      <c r="BC656" s="1">
        <v>0</v>
      </c>
      <c r="BD656" s="1">
        <v>4</v>
      </c>
      <c r="BE656" s="1">
        <v>255</v>
      </c>
      <c r="BF656" s="1">
        <v>0</v>
      </c>
      <c r="BG656" s="1">
        <v>255</v>
      </c>
      <c r="BH656" s="1">
        <v>0</v>
      </c>
      <c r="BI656" s="1">
        <v>255</v>
      </c>
      <c r="BJ656" s="1">
        <v>255</v>
      </c>
      <c r="BK656" s="1">
        <v>0</v>
      </c>
      <c r="BL656" s="1">
        <v>0</v>
      </c>
      <c r="BM656" s="1" t="b">
        <v>0</v>
      </c>
      <c r="BN656" s="1" t="b">
        <v>0</v>
      </c>
      <c r="BO656" s="1" t="b">
        <v>0</v>
      </c>
      <c r="BP656" s="1" t="b">
        <v>0</v>
      </c>
      <c r="BQ656" s="1" t="b">
        <v>0</v>
      </c>
      <c r="BR656" s="1" t="b">
        <v>0</v>
      </c>
      <c r="BS656" s="1" t="b">
        <v>0</v>
      </c>
      <c r="BT656" s="1" t="b">
        <v>0</v>
      </c>
      <c r="BU656" s="1" t="s">
        <v>4225</v>
      </c>
      <c r="BV656" s="1" t="s">
        <v>4226</v>
      </c>
    </row>
    <row r="657" spans="1:74" ht="15.75" customHeight="1" x14ac:dyDescent="0.2">
      <c r="A657" s="1">
        <v>3004300</v>
      </c>
      <c r="B657" s="17" t="s">
        <v>4227</v>
      </c>
      <c r="C657" s="1">
        <v>0.4</v>
      </c>
      <c r="D657" s="1">
        <v>0.25</v>
      </c>
      <c r="E657" s="1">
        <v>0</v>
      </c>
      <c r="F657" s="1">
        <v>0</v>
      </c>
      <c r="G657" s="1">
        <v>1.2</v>
      </c>
      <c r="H657" s="1">
        <v>0.08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100</v>
      </c>
      <c r="O657" s="1">
        <v>120</v>
      </c>
      <c r="P657" s="1">
        <v>-1</v>
      </c>
      <c r="Q657" s="1">
        <v>-1</v>
      </c>
      <c r="R657" s="1">
        <v>110</v>
      </c>
      <c r="S657" s="1">
        <v>-1</v>
      </c>
      <c r="T657" s="1">
        <v>-1</v>
      </c>
      <c r="U657" s="1">
        <v>-1</v>
      </c>
      <c r="V657" s="1">
        <v>0</v>
      </c>
      <c r="W657" s="1">
        <v>150</v>
      </c>
      <c r="X657" s="1">
        <v>150</v>
      </c>
      <c r="Y657" s="1">
        <v>150</v>
      </c>
      <c r="Z657" s="1">
        <v>150</v>
      </c>
      <c r="AA657" s="1">
        <v>200</v>
      </c>
      <c r="AB657" s="1">
        <v>300</v>
      </c>
      <c r="AC657" s="1">
        <v>100</v>
      </c>
      <c r="AD657" s="1">
        <v>100</v>
      </c>
      <c r="AE657" s="1">
        <v>150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60</v>
      </c>
      <c r="AP657" s="1">
        <v>0</v>
      </c>
      <c r="AQ657" s="1">
        <v>0</v>
      </c>
      <c r="AR657" s="1">
        <v>0</v>
      </c>
      <c r="AS657" s="1">
        <v>0</v>
      </c>
      <c r="AT657" s="1">
        <v>2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3</v>
      </c>
      <c r="BB657" s="1">
        <v>0</v>
      </c>
      <c r="BC657" s="1">
        <v>0</v>
      </c>
      <c r="BD657" s="1">
        <v>4</v>
      </c>
      <c r="BE657" s="1">
        <v>255</v>
      </c>
      <c r="BF657" s="1">
        <v>0</v>
      </c>
      <c r="BG657" s="1">
        <v>255</v>
      </c>
      <c r="BH657" s="1">
        <v>0</v>
      </c>
      <c r="BI657" s="1">
        <v>255</v>
      </c>
      <c r="BJ657" s="1">
        <v>255</v>
      </c>
      <c r="BK657" s="1">
        <v>0</v>
      </c>
      <c r="BL657" s="1">
        <v>0</v>
      </c>
      <c r="BM657" s="1" t="b">
        <v>0</v>
      </c>
      <c r="BN657" s="1" t="b">
        <v>0</v>
      </c>
      <c r="BO657" s="1" t="b">
        <v>0</v>
      </c>
      <c r="BP657" s="1" t="b">
        <v>0</v>
      </c>
      <c r="BQ657" s="1" t="b">
        <v>0</v>
      </c>
      <c r="BR657" s="1" t="b">
        <v>0</v>
      </c>
      <c r="BS657" s="1" t="b">
        <v>0</v>
      </c>
      <c r="BT657" s="1" t="b">
        <v>0</v>
      </c>
      <c r="BU657" s="1" t="s">
        <v>4227</v>
      </c>
      <c r="BV657" s="1" t="s">
        <v>4228</v>
      </c>
    </row>
    <row r="658" spans="1:74" ht="15.75" customHeight="1" x14ac:dyDescent="0.2">
      <c r="A658" s="1">
        <v>3004310</v>
      </c>
      <c r="B658" s="17" t="s">
        <v>4229</v>
      </c>
      <c r="C658" s="1">
        <v>0.4</v>
      </c>
      <c r="D658" s="1">
        <v>0.25</v>
      </c>
      <c r="E658" s="1">
        <v>0</v>
      </c>
      <c r="F658" s="1">
        <v>0</v>
      </c>
      <c r="G658" s="1">
        <v>1.2</v>
      </c>
      <c r="H658" s="1">
        <v>0.08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100</v>
      </c>
      <c r="O658" s="1">
        <v>120</v>
      </c>
      <c r="P658" s="1">
        <v>-1</v>
      </c>
      <c r="Q658" s="1">
        <v>-1</v>
      </c>
      <c r="R658" s="1">
        <v>110</v>
      </c>
      <c r="S658" s="1">
        <v>-1</v>
      </c>
      <c r="T658" s="1">
        <v>-1</v>
      </c>
      <c r="U658" s="1">
        <v>-1</v>
      </c>
      <c r="V658" s="1">
        <v>0</v>
      </c>
      <c r="W658" s="1">
        <v>150</v>
      </c>
      <c r="X658" s="1">
        <v>150</v>
      </c>
      <c r="Y658" s="1">
        <v>150</v>
      </c>
      <c r="Z658" s="1">
        <v>150</v>
      </c>
      <c r="AA658" s="1">
        <v>200</v>
      </c>
      <c r="AB658" s="1">
        <v>300</v>
      </c>
      <c r="AC658" s="1">
        <v>100</v>
      </c>
      <c r="AD658" s="1">
        <v>100</v>
      </c>
      <c r="AE658" s="1">
        <v>150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60</v>
      </c>
      <c r="AP658" s="1">
        <v>0</v>
      </c>
      <c r="AQ658" s="1">
        <v>0</v>
      </c>
      <c r="AR658" s="1">
        <v>0</v>
      </c>
      <c r="AS658" s="1">
        <v>0</v>
      </c>
      <c r="AT658" s="1">
        <v>2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3</v>
      </c>
      <c r="BB658" s="1">
        <v>0</v>
      </c>
      <c r="BC658" s="1">
        <v>0</v>
      </c>
      <c r="BD658" s="1">
        <v>4</v>
      </c>
      <c r="BE658" s="1">
        <v>255</v>
      </c>
      <c r="BF658" s="1">
        <v>0</v>
      </c>
      <c r="BG658" s="1">
        <v>255</v>
      </c>
      <c r="BH658" s="1">
        <v>0</v>
      </c>
      <c r="BI658" s="1">
        <v>255</v>
      </c>
      <c r="BJ658" s="1">
        <v>255</v>
      </c>
      <c r="BK658" s="1">
        <v>0</v>
      </c>
      <c r="BL658" s="1">
        <v>0</v>
      </c>
      <c r="BM658" s="1" t="b">
        <v>0</v>
      </c>
      <c r="BN658" s="1" t="b">
        <v>0</v>
      </c>
      <c r="BO658" s="1" t="b">
        <v>0</v>
      </c>
      <c r="BP658" s="1" t="b">
        <v>0</v>
      </c>
      <c r="BQ658" s="1" t="b">
        <v>0</v>
      </c>
      <c r="BR658" s="1" t="b">
        <v>0</v>
      </c>
      <c r="BS658" s="1" t="b">
        <v>0</v>
      </c>
      <c r="BT658" s="1" t="b">
        <v>0</v>
      </c>
      <c r="BU658" s="1" t="s">
        <v>4229</v>
      </c>
      <c r="BV658" s="1" t="s">
        <v>4230</v>
      </c>
    </row>
    <row r="659" spans="1:74" ht="15.75" customHeight="1" x14ac:dyDescent="0.2">
      <c r="A659" s="1">
        <v>3200000</v>
      </c>
      <c r="B659" s="17" t="s">
        <v>4231</v>
      </c>
      <c r="C659" s="1">
        <v>0.4</v>
      </c>
      <c r="D659" s="1">
        <v>0.15</v>
      </c>
      <c r="E659" s="1">
        <v>0.05</v>
      </c>
      <c r="F659" s="1">
        <v>0</v>
      </c>
      <c r="G659" s="1">
        <v>0.7</v>
      </c>
      <c r="H659" s="1">
        <v>0.11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100</v>
      </c>
      <c r="O659" s="1">
        <v>130</v>
      </c>
      <c r="P659" s="1">
        <v>100</v>
      </c>
      <c r="Q659" s="1">
        <v>-1</v>
      </c>
      <c r="R659" s="1">
        <v>130</v>
      </c>
      <c r="S659" s="1">
        <v>120</v>
      </c>
      <c r="T659" s="1">
        <v>110</v>
      </c>
      <c r="U659" s="1">
        <v>-1</v>
      </c>
      <c r="V659" s="1">
        <v>0</v>
      </c>
      <c r="W659" s="1">
        <v>100</v>
      </c>
      <c r="X659" s="1">
        <v>100</v>
      </c>
      <c r="Y659" s="1">
        <v>100</v>
      </c>
      <c r="Z659" s="1">
        <v>100</v>
      </c>
      <c r="AA659" s="1">
        <v>100</v>
      </c>
      <c r="AB659" s="1">
        <v>100</v>
      </c>
      <c r="AC659" s="1">
        <v>100</v>
      </c>
      <c r="AD659" s="1">
        <v>100</v>
      </c>
      <c r="AE659" s="1">
        <v>100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80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2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3</v>
      </c>
      <c r="BB659" s="1">
        <v>0</v>
      </c>
      <c r="BC659" s="1">
        <v>0</v>
      </c>
      <c r="BD659" s="1">
        <v>4</v>
      </c>
      <c r="BE659" s="1">
        <v>255</v>
      </c>
      <c r="BF659" s="1">
        <v>0</v>
      </c>
      <c r="BG659" s="1">
        <v>255</v>
      </c>
      <c r="BH659" s="1">
        <v>0</v>
      </c>
      <c r="BI659" s="1">
        <v>255</v>
      </c>
      <c r="BJ659" s="1">
        <v>255</v>
      </c>
      <c r="BK659" s="1">
        <v>0</v>
      </c>
      <c r="BL659" s="1">
        <v>0</v>
      </c>
      <c r="BM659" s="1" t="b">
        <v>0</v>
      </c>
      <c r="BN659" s="1" t="b">
        <v>0</v>
      </c>
      <c r="BO659" s="1" t="b">
        <v>0</v>
      </c>
      <c r="BP659" s="1" t="b">
        <v>0</v>
      </c>
      <c r="BQ659" s="1" t="b">
        <v>0</v>
      </c>
      <c r="BR659" s="1" t="b">
        <v>0</v>
      </c>
      <c r="BS659" s="1" t="b">
        <v>0</v>
      </c>
      <c r="BT659" s="1" t="b">
        <v>0</v>
      </c>
      <c r="BU659" s="1" t="s">
        <v>4231</v>
      </c>
      <c r="BV659" s="1" t="s">
        <v>4232</v>
      </c>
    </row>
    <row r="660" spans="1:74" ht="15.75" customHeight="1" x14ac:dyDescent="0.2">
      <c r="A660" s="1">
        <v>3200010</v>
      </c>
      <c r="B660" s="17" t="s">
        <v>4233</v>
      </c>
      <c r="C660" s="1">
        <v>0.4</v>
      </c>
      <c r="D660" s="1">
        <v>0.15</v>
      </c>
      <c r="E660" s="1">
        <v>0.05</v>
      </c>
      <c r="F660" s="1">
        <v>0</v>
      </c>
      <c r="G660" s="1">
        <v>0.8</v>
      </c>
      <c r="H660" s="1">
        <v>0.11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100</v>
      </c>
      <c r="O660" s="1">
        <v>130</v>
      </c>
      <c r="P660" s="1">
        <v>100</v>
      </c>
      <c r="Q660" s="1">
        <v>-1</v>
      </c>
      <c r="R660" s="1">
        <v>130</v>
      </c>
      <c r="S660" s="1">
        <v>120</v>
      </c>
      <c r="T660" s="1">
        <v>110</v>
      </c>
      <c r="U660" s="1">
        <v>-1</v>
      </c>
      <c r="V660" s="1">
        <v>0</v>
      </c>
      <c r="W660" s="1">
        <v>100</v>
      </c>
      <c r="X660" s="1">
        <v>100</v>
      </c>
      <c r="Y660" s="1">
        <v>100</v>
      </c>
      <c r="Z660" s="1">
        <v>100</v>
      </c>
      <c r="AA660" s="1">
        <v>100</v>
      </c>
      <c r="AB660" s="1">
        <v>100</v>
      </c>
      <c r="AC660" s="1">
        <v>100</v>
      </c>
      <c r="AD660" s="1">
        <v>100</v>
      </c>
      <c r="AE660" s="1">
        <v>100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80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2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3</v>
      </c>
      <c r="BB660" s="1">
        <v>0</v>
      </c>
      <c r="BC660" s="1">
        <v>0</v>
      </c>
      <c r="BD660" s="1">
        <v>4</v>
      </c>
      <c r="BE660" s="1">
        <v>255</v>
      </c>
      <c r="BF660" s="1">
        <v>0</v>
      </c>
      <c r="BG660" s="1">
        <v>255</v>
      </c>
      <c r="BH660" s="1">
        <v>0</v>
      </c>
      <c r="BI660" s="1">
        <v>255</v>
      </c>
      <c r="BJ660" s="1">
        <v>255</v>
      </c>
      <c r="BK660" s="1">
        <v>0</v>
      </c>
      <c r="BL660" s="1">
        <v>0</v>
      </c>
      <c r="BM660" s="1" t="b">
        <v>0</v>
      </c>
      <c r="BN660" s="1" t="b">
        <v>0</v>
      </c>
      <c r="BO660" s="1" t="b">
        <v>0</v>
      </c>
      <c r="BP660" s="1" t="b">
        <v>0</v>
      </c>
      <c r="BQ660" s="1" t="b">
        <v>0</v>
      </c>
      <c r="BR660" s="1" t="b">
        <v>0</v>
      </c>
      <c r="BS660" s="1" t="b">
        <v>0</v>
      </c>
      <c r="BT660" s="1" t="b">
        <v>0</v>
      </c>
      <c r="BU660" s="1" t="s">
        <v>4233</v>
      </c>
      <c r="BV660" s="1" t="s">
        <v>4234</v>
      </c>
    </row>
    <row r="661" spans="1:74" ht="15.75" customHeight="1" x14ac:dyDescent="0.2">
      <c r="A661" s="1">
        <v>3200020</v>
      </c>
      <c r="B661" s="17" t="s">
        <v>4235</v>
      </c>
      <c r="C661" s="1">
        <v>0.4</v>
      </c>
      <c r="D661" s="1">
        <v>0.15</v>
      </c>
      <c r="E661" s="1">
        <v>0.05</v>
      </c>
      <c r="F661" s="1">
        <v>0</v>
      </c>
      <c r="G661" s="1">
        <v>0.8</v>
      </c>
      <c r="H661" s="1">
        <v>0.11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100</v>
      </c>
      <c r="O661" s="1">
        <v>130</v>
      </c>
      <c r="P661" s="1">
        <v>100</v>
      </c>
      <c r="Q661" s="1">
        <v>-1</v>
      </c>
      <c r="R661" s="1">
        <v>130</v>
      </c>
      <c r="S661" s="1">
        <v>120</v>
      </c>
      <c r="T661" s="1">
        <v>110</v>
      </c>
      <c r="U661" s="1">
        <v>-1</v>
      </c>
      <c r="V661" s="1">
        <v>0</v>
      </c>
      <c r="W661" s="1">
        <v>100</v>
      </c>
      <c r="X661" s="1">
        <v>100</v>
      </c>
      <c r="Y661" s="1">
        <v>100</v>
      </c>
      <c r="Z661" s="1">
        <v>100</v>
      </c>
      <c r="AA661" s="1">
        <v>100</v>
      </c>
      <c r="AB661" s="1">
        <v>100</v>
      </c>
      <c r="AC661" s="1">
        <v>100</v>
      </c>
      <c r="AD661" s="1">
        <v>100</v>
      </c>
      <c r="AE661" s="1">
        <v>100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80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2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3</v>
      </c>
      <c r="BB661" s="1">
        <v>0</v>
      </c>
      <c r="BC661" s="1">
        <v>0</v>
      </c>
      <c r="BD661" s="1">
        <v>4</v>
      </c>
      <c r="BE661" s="1">
        <v>255</v>
      </c>
      <c r="BF661" s="1">
        <v>0</v>
      </c>
      <c r="BG661" s="1">
        <v>255</v>
      </c>
      <c r="BH661" s="1">
        <v>0</v>
      </c>
      <c r="BI661" s="1">
        <v>255</v>
      </c>
      <c r="BJ661" s="1">
        <v>255</v>
      </c>
      <c r="BK661" s="1">
        <v>0</v>
      </c>
      <c r="BL661" s="1">
        <v>0</v>
      </c>
      <c r="BM661" s="1" t="b">
        <v>0</v>
      </c>
      <c r="BN661" s="1" t="b">
        <v>0</v>
      </c>
      <c r="BO661" s="1" t="b">
        <v>0</v>
      </c>
      <c r="BP661" s="1" t="b">
        <v>0</v>
      </c>
      <c r="BQ661" s="1" t="b">
        <v>0</v>
      </c>
      <c r="BR661" s="1" t="b">
        <v>0</v>
      </c>
      <c r="BS661" s="1" t="b">
        <v>0</v>
      </c>
      <c r="BT661" s="1" t="b">
        <v>0</v>
      </c>
      <c r="BU661" s="1" t="s">
        <v>4235</v>
      </c>
      <c r="BV661" s="1" t="s">
        <v>4236</v>
      </c>
    </row>
    <row r="662" spans="1:74" ht="15.75" customHeight="1" x14ac:dyDescent="0.2">
      <c r="A662" s="1">
        <v>3200030</v>
      </c>
      <c r="B662" s="17" t="s">
        <v>4237</v>
      </c>
      <c r="C662" s="1">
        <v>0.8</v>
      </c>
      <c r="D662" s="1">
        <v>0</v>
      </c>
      <c r="E662" s="1">
        <v>0</v>
      </c>
      <c r="F662" s="1">
        <v>0</v>
      </c>
      <c r="G662" s="1">
        <v>1.5</v>
      </c>
      <c r="H662" s="1">
        <v>0.08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130</v>
      </c>
      <c r="O662" s="1">
        <v>-1</v>
      </c>
      <c r="P662" s="1">
        <v>-1</v>
      </c>
      <c r="Q662" s="1">
        <v>-1</v>
      </c>
      <c r="R662" s="1">
        <v>-1</v>
      </c>
      <c r="S662" s="1">
        <v>-1</v>
      </c>
      <c r="T662" s="1">
        <v>-1</v>
      </c>
      <c r="U662" s="1">
        <v>-1</v>
      </c>
      <c r="V662" s="1">
        <v>0</v>
      </c>
      <c r="W662" s="1">
        <v>145</v>
      </c>
      <c r="X662" s="1">
        <v>145</v>
      </c>
      <c r="Y662" s="1">
        <v>145</v>
      </c>
      <c r="Z662" s="1">
        <v>145</v>
      </c>
      <c r="AA662" s="1">
        <v>200</v>
      </c>
      <c r="AB662" s="1">
        <v>9900</v>
      </c>
      <c r="AC662" s="1">
        <v>100</v>
      </c>
      <c r="AD662" s="1">
        <v>100</v>
      </c>
      <c r="AE662" s="1">
        <v>150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80</v>
      </c>
      <c r="AP662" s="1">
        <v>0</v>
      </c>
      <c r="AQ662" s="1">
        <v>0</v>
      </c>
      <c r="AR662" s="1">
        <v>1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3</v>
      </c>
      <c r="BB662" s="1">
        <v>0</v>
      </c>
      <c r="BC662" s="1">
        <v>0</v>
      </c>
      <c r="BD662" s="1">
        <v>4</v>
      </c>
      <c r="BE662" s="1">
        <v>255</v>
      </c>
      <c r="BF662" s="1">
        <v>0</v>
      </c>
      <c r="BG662" s="1">
        <v>255</v>
      </c>
      <c r="BH662" s="1">
        <v>0</v>
      </c>
      <c r="BI662" s="1">
        <v>255</v>
      </c>
      <c r="BJ662" s="1">
        <v>255</v>
      </c>
      <c r="BK662" s="1">
        <v>0</v>
      </c>
      <c r="BL662" s="1">
        <v>1</v>
      </c>
      <c r="BM662" s="1" t="b">
        <v>0</v>
      </c>
      <c r="BN662" s="1" t="b">
        <v>0</v>
      </c>
      <c r="BO662" s="1" t="b">
        <v>0</v>
      </c>
      <c r="BP662" s="1" t="b">
        <v>0</v>
      </c>
      <c r="BQ662" s="1" t="b">
        <v>0</v>
      </c>
      <c r="BR662" s="1" t="b">
        <v>0</v>
      </c>
      <c r="BS662" s="1" t="b">
        <v>0</v>
      </c>
      <c r="BT662" s="1" t="b">
        <v>0</v>
      </c>
      <c r="BU662" s="1" t="s">
        <v>4237</v>
      </c>
      <c r="BV662" s="1" t="s">
        <v>4238</v>
      </c>
    </row>
    <row r="663" spans="1:74" ht="15.75" customHeight="1" x14ac:dyDescent="0.2">
      <c r="A663" s="1">
        <v>3200040</v>
      </c>
      <c r="B663" s="17" t="s">
        <v>4239</v>
      </c>
      <c r="C663" s="1">
        <v>1.2</v>
      </c>
      <c r="D663" s="1">
        <v>0</v>
      </c>
      <c r="E663" s="1">
        <v>0</v>
      </c>
      <c r="F663" s="1">
        <v>0</v>
      </c>
      <c r="G663" s="1">
        <v>1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120</v>
      </c>
      <c r="O663" s="1">
        <v>-1</v>
      </c>
      <c r="P663" s="1">
        <v>-1</v>
      </c>
      <c r="Q663" s="1">
        <v>-1</v>
      </c>
      <c r="R663" s="1">
        <v>-1</v>
      </c>
      <c r="S663" s="1">
        <v>-1</v>
      </c>
      <c r="T663" s="1">
        <v>-1</v>
      </c>
      <c r="U663" s="1">
        <v>-1</v>
      </c>
      <c r="V663" s="1">
        <v>0</v>
      </c>
      <c r="W663" s="1">
        <v>145</v>
      </c>
      <c r="X663" s="1">
        <v>145</v>
      </c>
      <c r="Y663" s="1">
        <v>145</v>
      </c>
      <c r="Z663" s="1">
        <v>145</v>
      </c>
      <c r="AA663" s="1">
        <v>200</v>
      </c>
      <c r="AB663" s="1">
        <v>9900</v>
      </c>
      <c r="AC663" s="1">
        <v>100</v>
      </c>
      <c r="AD663" s="1">
        <v>100</v>
      </c>
      <c r="AE663" s="1">
        <v>150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80</v>
      </c>
      <c r="AP663" s="1">
        <v>0</v>
      </c>
      <c r="AQ663" s="1">
        <v>0</v>
      </c>
      <c r="AR663" s="1">
        <v>1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6</v>
      </c>
      <c r="BB663" s="1">
        <v>0</v>
      </c>
      <c r="BC663" s="1">
        <v>0</v>
      </c>
      <c r="BD663" s="1">
        <v>4</v>
      </c>
      <c r="BE663" s="1">
        <v>255</v>
      </c>
      <c r="BF663" s="1">
        <v>0</v>
      </c>
      <c r="BG663" s="1">
        <v>255</v>
      </c>
      <c r="BH663" s="1">
        <v>0</v>
      </c>
      <c r="BI663" s="1">
        <v>255</v>
      </c>
      <c r="BJ663" s="1">
        <v>255</v>
      </c>
      <c r="BK663" s="1">
        <v>0</v>
      </c>
      <c r="BL663" s="1">
        <v>1</v>
      </c>
      <c r="BM663" s="1" t="b">
        <v>0</v>
      </c>
      <c r="BN663" s="1" t="b">
        <v>0</v>
      </c>
      <c r="BO663" s="1" t="b">
        <v>0</v>
      </c>
      <c r="BP663" s="1" t="b">
        <v>0</v>
      </c>
      <c r="BQ663" s="1" t="b">
        <v>0</v>
      </c>
      <c r="BR663" s="1" t="b">
        <v>0</v>
      </c>
      <c r="BS663" s="1" t="b">
        <v>0</v>
      </c>
      <c r="BT663" s="1" t="b">
        <v>0</v>
      </c>
      <c r="BU663" s="1" t="s">
        <v>4239</v>
      </c>
      <c r="BV663" s="1" t="s">
        <v>4240</v>
      </c>
    </row>
    <row r="664" spans="1:74" ht="15.75" customHeight="1" x14ac:dyDescent="0.2">
      <c r="A664" s="1">
        <v>3200050</v>
      </c>
      <c r="B664" s="17" t="s">
        <v>4241</v>
      </c>
      <c r="C664" s="1">
        <v>0.8</v>
      </c>
      <c r="D664" s="1">
        <v>0</v>
      </c>
      <c r="E664" s="1">
        <v>0</v>
      </c>
      <c r="F664" s="1">
        <v>0</v>
      </c>
      <c r="G664" s="1">
        <v>1</v>
      </c>
      <c r="H664" s="1">
        <v>0.08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120</v>
      </c>
      <c r="O664" s="1">
        <v>-1</v>
      </c>
      <c r="P664" s="1">
        <v>-1</v>
      </c>
      <c r="Q664" s="1">
        <v>-1</v>
      </c>
      <c r="R664" s="1">
        <v>-1</v>
      </c>
      <c r="S664" s="1">
        <v>-1</v>
      </c>
      <c r="T664" s="1">
        <v>-1</v>
      </c>
      <c r="U664" s="1">
        <v>-1</v>
      </c>
      <c r="V664" s="1">
        <v>0</v>
      </c>
      <c r="W664" s="1">
        <v>145</v>
      </c>
      <c r="X664" s="1">
        <v>145</v>
      </c>
      <c r="Y664" s="1">
        <v>145</v>
      </c>
      <c r="Z664" s="1">
        <v>145</v>
      </c>
      <c r="AA664" s="1">
        <v>200</v>
      </c>
      <c r="AB664" s="1">
        <v>9900</v>
      </c>
      <c r="AC664" s="1">
        <v>100</v>
      </c>
      <c r="AD664" s="1">
        <v>100</v>
      </c>
      <c r="AE664" s="1">
        <v>150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80</v>
      </c>
      <c r="AP664" s="1">
        <v>0</v>
      </c>
      <c r="AQ664" s="1">
        <v>0</v>
      </c>
      <c r="AR664" s="1">
        <v>1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3</v>
      </c>
      <c r="BB664" s="1">
        <v>0</v>
      </c>
      <c r="BC664" s="1">
        <v>0</v>
      </c>
      <c r="BD664" s="1">
        <v>4</v>
      </c>
      <c r="BE664" s="1">
        <v>255</v>
      </c>
      <c r="BF664" s="1">
        <v>0</v>
      </c>
      <c r="BG664" s="1">
        <v>255</v>
      </c>
      <c r="BH664" s="1">
        <v>0</v>
      </c>
      <c r="BI664" s="1">
        <v>255</v>
      </c>
      <c r="BJ664" s="1">
        <v>255</v>
      </c>
      <c r="BK664" s="1">
        <v>0</v>
      </c>
      <c r="BL664" s="1">
        <v>1</v>
      </c>
      <c r="BM664" s="1" t="b">
        <v>0</v>
      </c>
      <c r="BN664" s="1" t="b">
        <v>0</v>
      </c>
      <c r="BO664" s="1" t="b">
        <v>0</v>
      </c>
      <c r="BP664" s="1" t="b">
        <v>0</v>
      </c>
      <c r="BQ664" s="1" t="b">
        <v>0</v>
      </c>
      <c r="BR664" s="1" t="b">
        <v>0</v>
      </c>
      <c r="BS664" s="1" t="b">
        <v>0</v>
      </c>
      <c r="BT664" s="1" t="b">
        <v>0</v>
      </c>
      <c r="BU664" s="1" t="s">
        <v>4241</v>
      </c>
      <c r="BV664" s="1" t="s">
        <v>4242</v>
      </c>
    </row>
    <row r="665" spans="1:74" ht="15.75" customHeight="1" x14ac:dyDescent="0.2">
      <c r="A665" s="1">
        <v>3200100</v>
      </c>
      <c r="B665" s="17" t="s">
        <v>4243</v>
      </c>
      <c r="C665" s="1">
        <v>0.4</v>
      </c>
      <c r="D665" s="1">
        <v>0.15</v>
      </c>
      <c r="E665" s="1">
        <v>0.05</v>
      </c>
      <c r="F665" s="1">
        <v>0</v>
      </c>
      <c r="G665" s="1">
        <v>1.1000000000000001</v>
      </c>
      <c r="H665" s="1">
        <v>0.11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100</v>
      </c>
      <c r="O665" s="1">
        <v>130</v>
      </c>
      <c r="P665" s="1">
        <v>100</v>
      </c>
      <c r="Q665" s="1">
        <v>-1</v>
      </c>
      <c r="R665" s="1">
        <v>130</v>
      </c>
      <c r="S665" s="1">
        <v>120</v>
      </c>
      <c r="T665" s="1">
        <v>110</v>
      </c>
      <c r="U665" s="1">
        <v>-1</v>
      </c>
      <c r="V665" s="1">
        <v>0</v>
      </c>
      <c r="W665" s="1">
        <v>125</v>
      </c>
      <c r="X665" s="1">
        <v>125</v>
      </c>
      <c r="Y665" s="1">
        <v>125</v>
      </c>
      <c r="Z665" s="1">
        <v>125</v>
      </c>
      <c r="AA665" s="1">
        <v>100</v>
      </c>
      <c r="AB665" s="1">
        <v>100</v>
      </c>
      <c r="AC665" s="1">
        <v>100</v>
      </c>
      <c r="AD665" s="1">
        <v>100</v>
      </c>
      <c r="AE665" s="1">
        <v>120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80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2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3</v>
      </c>
      <c r="BB665" s="1">
        <v>0</v>
      </c>
      <c r="BC665" s="1">
        <v>0</v>
      </c>
      <c r="BD665" s="1">
        <v>4</v>
      </c>
      <c r="BE665" s="1">
        <v>255</v>
      </c>
      <c r="BF665" s="1">
        <v>0</v>
      </c>
      <c r="BG665" s="1">
        <v>255</v>
      </c>
      <c r="BH665" s="1">
        <v>0</v>
      </c>
      <c r="BI665" s="1">
        <v>255</v>
      </c>
      <c r="BJ665" s="1">
        <v>255</v>
      </c>
      <c r="BK665" s="1">
        <v>0</v>
      </c>
      <c r="BL665" s="1">
        <v>0</v>
      </c>
      <c r="BM665" s="1" t="b">
        <v>0</v>
      </c>
      <c r="BN665" s="1" t="b">
        <v>0</v>
      </c>
      <c r="BO665" s="1" t="b">
        <v>0</v>
      </c>
      <c r="BP665" s="1" t="b">
        <v>0</v>
      </c>
      <c r="BQ665" s="1" t="b">
        <v>0</v>
      </c>
      <c r="BR665" s="1" t="b">
        <v>0</v>
      </c>
      <c r="BS665" s="1" t="b">
        <v>0</v>
      </c>
      <c r="BT665" s="1" t="b">
        <v>0</v>
      </c>
      <c r="BU665" s="1" t="s">
        <v>4243</v>
      </c>
      <c r="BV665" s="1" t="s">
        <v>4244</v>
      </c>
    </row>
    <row r="666" spans="1:74" ht="15.75" customHeight="1" x14ac:dyDescent="0.2">
      <c r="A666" s="1">
        <v>3200101</v>
      </c>
      <c r="B666" s="17" t="s">
        <v>4245</v>
      </c>
      <c r="C666" s="1">
        <v>1.2</v>
      </c>
      <c r="D666" s="1">
        <v>0</v>
      </c>
      <c r="E666" s="1">
        <v>0</v>
      </c>
      <c r="F666" s="1">
        <v>0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100</v>
      </c>
      <c r="O666" s="1">
        <v>-1</v>
      </c>
      <c r="P666" s="1">
        <v>-1</v>
      </c>
      <c r="Q666" s="1">
        <v>-1</v>
      </c>
      <c r="R666" s="1">
        <v>-1</v>
      </c>
      <c r="S666" s="1">
        <v>-1</v>
      </c>
      <c r="T666" s="1">
        <v>-1</v>
      </c>
      <c r="U666" s="1">
        <v>-1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500</v>
      </c>
      <c r="AC666" s="1">
        <v>100</v>
      </c>
      <c r="AD666" s="1">
        <v>100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10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2</v>
      </c>
      <c r="BB666" s="1">
        <v>0</v>
      </c>
      <c r="BC666" s="1">
        <v>0</v>
      </c>
      <c r="BD666" s="1">
        <v>4</v>
      </c>
      <c r="BE666" s="1">
        <v>1</v>
      </c>
      <c r="BF666" s="1">
        <v>1</v>
      </c>
      <c r="BG666" s="1">
        <v>255</v>
      </c>
      <c r="BH666" s="1">
        <v>0</v>
      </c>
      <c r="BI666" s="1">
        <v>255</v>
      </c>
      <c r="BJ666" s="1">
        <v>255</v>
      </c>
      <c r="BK666" s="1">
        <v>0</v>
      </c>
      <c r="BL666" s="1">
        <v>0</v>
      </c>
      <c r="BM666" s="1" t="b">
        <v>0</v>
      </c>
      <c r="BN666" s="1" t="b">
        <v>0</v>
      </c>
      <c r="BO666" s="1" t="b">
        <v>0</v>
      </c>
      <c r="BP666" s="1" t="b">
        <v>0</v>
      </c>
      <c r="BQ666" s="1" t="b">
        <v>0</v>
      </c>
      <c r="BR666" s="1" t="b">
        <v>0</v>
      </c>
      <c r="BS666" s="1" t="b">
        <v>0</v>
      </c>
      <c r="BT666" s="1" t="b">
        <v>0</v>
      </c>
      <c r="BU666" s="1" t="s">
        <v>4245</v>
      </c>
      <c r="BV666" s="1" t="s">
        <v>4246</v>
      </c>
    </row>
    <row r="667" spans="1:74" ht="15.75" customHeight="1" x14ac:dyDescent="0.2">
      <c r="A667" s="1">
        <v>3200110</v>
      </c>
      <c r="B667" s="17" t="s">
        <v>4247</v>
      </c>
      <c r="C667" s="1">
        <v>0.4</v>
      </c>
      <c r="D667" s="1">
        <v>0.15</v>
      </c>
      <c r="E667" s="1">
        <v>0.05</v>
      </c>
      <c r="F667" s="1">
        <v>0</v>
      </c>
      <c r="G667" s="1">
        <v>1.1000000000000001</v>
      </c>
      <c r="H667" s="1">
        <v>0.11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100</v>
      </c>
      <c r="O667" s="1">
        <v>130</v>
      </c>
      <c r="P667" s="1">
        <v>100</v>
      </c>
      <c r="Q667" s="1">
        <v>-1</v>
      </c>
      <c r="R667" s="1">
        <v>130</v>
      </c>
      <c r="S667" s="1">
        <v>120</v>
      </c>
      <c r="T667" s="1">
        <v>110</v>
      </c>
      <c r="U667" s="1">
        <v>-1</v>
      </c>
      <c r="V667" s="1">
        <v>0</v>
      </c>
      <c r="W667" s="1">
        <v>125</v>
      </c>
      <c r="X667" s="1">
        <v>125</v>
      </c>
      <c r="Y667" s="1">
        <v>125</v>
      </c>
      <c r="Z667" s="1">
        <v>125</v>
      </c>
      <c r="AA667" s="1">
        <v>100</v>
      </c>
      <c r="AB667" s="1">
        <v>100</v>
      </c>
      <c r="AC667" s="1">
        <v>100</v>
      </c>
      <c r="AD667" s="1">
        <v>100</v>
      </c>
      <c r="AE667" s="1">
        <v>120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80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2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3</v>
      </c>
      <c r="BB667" s="1">
        <v>0</v>
      </c>
      <c r="BC667" s="1">
        <v>0</v>
      </c>
      <c r="BD667" s="1">
        <v>4</v>
      </c>
      <c r="BE667" s="1">
        <v>255</v>
      </c>
      <c r="BF667" s="1">
        <v>0</v>
      </c>
      <c r="BG667" s="1">
        <v>255</v>
      </c>
      <c r="BH667" s="1">
        <v>0</v>
      </c>
      <c r="BI667" s="1">
        <v>255</v>
      </c>
      <c r="BJ667" s="1">
        <v>255</v>
      </c>
      <c r="BK667" s="1">
        <v>0</v>
      </c>
      <c r="BL667" s="1">
        <v>0</v>
      </c>
      <c r="BM667" s="1" t="b">
        <v>0</v>
      </c>
      <c r="BN667" s="1" t="b">
        <v>0</v>
      </c>
      <c r="BO667" s="1" t="b">
        <v>0</v>
      </c>
      <c r="BP667" s="1" t="b">
        <v>0</v>
      </c>
      <c r="BQ667" s="1" t="b">
        <v>0</v>
      </c>
      <c r="BR667" s="1" t="b">
        <v>0</v>
      </c>
      <c r="BS667" s="1" t="b">
        <v>0</v>
      </c>
      <c r="BT667" s="1" t="b">
        <v>0</v>
      </c>
      <c r="BU667" s="1" t="s">
        <v>4247</v>
      </c>
      <c r="BV667" s="1" t="s">
        <v>4248</v>
      </c>
    </row>
    <row r="668" spans="1:74" ht="15.75" customHeight="1" x14ac:dyDescent="0.2">
      <c r="A668" s="1">
        <v>3200200</v>
      </c>
      <c r="B668" s="17" t="s">
        <v>4249</v>
      </c>
      <c r="C668" s="1">
        <v>0.4</v>
      </c>
      <c r="D668" s="1">
        <v>0.15</v>
      </c>
      <c r="E668" s="1">
        <v>0.05</v>
      </c>
      <c r="F668" s="1">
        <v>0</v>
      </c>
      <c r="G668" s="1">
        <v>1</v>
      </c>
      <c r="H668" s="1">
        <v>0.11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100</v>
      </c>
      <c r="O668" s="1">
        <v>130</v>
      </c>
      <c r="P668" s="1">
        <v>100</v>
      </c>
      <c r="Q668" s="1">
        <v>-1</v>
      </c>
      <c r="R668" s="1">
        <v>130</v>
      </c>
      <c r="S668" s="1">
        <v>120</v>
      </c>
      <c r="T668" s="1">
        <v>110</v>
      </c>
      <c r="U668" s="1">
        <v>-1</v>
      </c>
      <c r="V668" s="1">
        <v>0</v>
      </c>
      <c r="W668" s="1">
        <v>120</v>
      </c>
      <c r="X668" s="1">
        <v>120</v>
      </c>
      <c r="Y668" s="1">
        <v>120</v>
      </c>
      <c r="Z668" s="1">
        <v>120</v>
      </c>
      <c r="AA668" s="1">
        <v>200</v>
      </c>
      <c r="AB668" s="1">
        <v>300</v>
      </c>
      <c r="AC668" s="1">
        <v>100</v>
      </c>
      <c r="AD668" s="1">
        <v>100</v>
      </c>
      <c r="AE668" s="1">
        <v>150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80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2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3</v>
      </c>
      <c r="BB668" s="1">
        <v>0</v>
      </c>
      <c r="BC668" s="1">
        <v>0</v>
      </c>
      <c r="BD668" s="1">
        <v>4</v>
      </c>
      <c r="BE668" s="1">
        <v>255</v>
      </c>
      <c r="BF668" s="1">
        <v>0</v>
      </c>
      <c r="BG668" s="1">
        <v>255</v>
      </c>
      <c r="BH668" s="1">
        <v>0</v>
      </c>
      <c r="BI668" s="1">
        <v>255</v>
      </c>
      <c r="BJ668" s="1">
        <v>255</v>
      </c>
      <c r="BK668" s="1">
        <v>0</v>
      </c>
      <c r="BL668" s="1">
        <v>0</v>
      </c>
      <c r="BM668" s="1" t="b">
        <v>0</v>
      </c>
      <c r="BN668" s="1" t="b">
        <v>0</v>
      </c>
      <c r="BO668" s="1" t="b">
        <v>0</v>
      </c>
      <c r="BP668" s="1" t="b">
        <v>0</v>
      </c>
      <c r="BQ668" s="1" t="b">
        <v>0</v>
      </c>
      <c r="BR668" s="1" t="b">
        <v>0</v>
      </c>
      <c r="BS668" s="1" t="b">
        <v>0</v>
      </c>
      <c r="BT668" s="1" t="b">
        <v>0</v>
      </c>
      <c r="BU668" s="1" t="s">
        <v>4249</v>
      </c>
      <c r="BV668" s="1" t="s">
        <v>4250</v>
      </c>
    </row>
    <row r="669" spans="1:74" ht="15.75" customHeight="1" x14ac:dyDescent="0.2">
      <c r="A669" s="1">
        <v>3200210</v>
      </c>
      <c r="B669" s="17" t="s">
        <v>4251</v>
      </c>
      <c r="C669" s="1">
        <v>0.4</v>
      </c>
      <c r="D669" s="1">
        <v>0.15</v>
      </c>
      <c r="E669" s="1">
        <v>0.05</v>
      </c>
      <c r="F669" s="1">
        <v>0</v>
      </c>
      <c r="G669" s="1">
        <v>1</v>
      </c>
      <c r="H669" s="1">
        <v>0.11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100</v>
      </c>
      <c r="O669" s="1">
        <v>130</v>
      </c>
      <c r="P669" s="1">
        <v>100</v>
      </c>
      <c r="Q669" s="1">
        <v>-1</v>
      </c>
      <c r="R669" s="1">
        <v>130</v>
      </c>
      <c r="S669" s="1">
        <v>120</v>
      </c>
      <c r="T669" s="1">
        <v>110</v>
      </c>
      <c r="U669" s="1">
        <v>-1</v>
      </c>
      <c r="V669" s="1">
        <v>0</v>
      </c>
      <c r="W669" s="1">
        <v>120</v>
      </c>
      <c r="X669" s="1">
        <v>120</v>
      </c>
      <c r="Y669" s="1">
        <v>120</v>
      </c>
      <c r="Z669" s="1">
        <v>120</v>
      </c>
      <c r="AA669" s="1">
        <v>200</v>
      </c>
      <c r="AB669" s="1">
        <v>300</v>
      </c>
      <c r="AC669" s="1">
        <v>100</v>
      </c>
      <c r="AD669" s="1">
        <v>100</v>
      </c>
      <c r="AE669" s="1">
        <v>150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80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2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3</v>
      </c>
      <c r="BB669" s="1">
        <v>0</v>
      </c>
      <c r="BC669" s="1">
        <v>0</v>
      </c>
      <c r="BD669" s="1">
        <v>4</v>
      </c>
      <c r="BE669" s="1">
        <v>255</v>
      </c>
      <c r="BF669" s="1">
        <v>0</v>
      </c>
      <c r="BG669" s="1">
        <v>255</v>
      </c>
      <c r="BH669" s="1">
        <v>0</v>
      </c>
      <c r="BI669" s="1">
        <v>255</v>
      </c>
      <c r="BJ669" s="1">
        <v>255</v>
      </c>
      <c r="BK669" s="1">
        <v>0</v>
      </c>
      <c r="BL669" s="1">
        <v>0</v>
      </c>
      <c r="BM669" s="1" t="b">
        <v>0</v>
      </c>
      <c r="BN669" s="1" t="b">
        <v>0</v>
      </c>
      <c r="BO669" s="1" t="b">
        <v>0</v>
      </c>
      <c r="BP669" s="1" t="b">
        <v>0</v>
      </c>
      <c r="BQ669" s="1" t="b">
        <v>0</v>
      </c>
      <c r="BR669" s="1" t="b">
        <v>0</v>
      </c>
      <c r="BS669" s="1" t="b">
        <v>0</v>
      </c>
      <c r="BT669" s="1" t="b">
        <v>0</v>
      </c>
      <c r="BU669" s="1" t="s">
        <v>4251</v>
      </c>
      <c r="BV669" s="1" t="s">
        <v>4252</v>
      </c>
    </row>
    <row r="670" spans="1:74" ht="15.75" customHeight="1" x14ac:dyDescent="0.2">
      <c r="A670" s="1">
        <v>3200220</v>
      </c>
      <c r="B670" s="17" t="s">
        <v>4253</v>
      </c>
      <c r="C670" s="1">
        <v>0.4</v>
      </c>
      <c r="D670" s="1">
        <v>0.15</v>
      </c>
      <c r="E670" s="1">
        <v>0.05</v>
      </c>
      <c r="F670" s="1">
        <v>0</v>
      </c>
      <c r="G670" s="1">
        <v>1</v>
      </c>
      <c r="H670" s="1">
        <v>0.11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100</v>
      </c>
      <c r="O670" s="1">
        <v>130</v>
      </c>
      <c r="P670" s="1">
        <v>100</v>
      </c>
      <c r="Q670" s="1">
        <v>-1</v>
      </c>
      <c r="R670" s="1">
        <v>130</v>
      </c>
      <c r="S670" s="1">
        <v>120</v>
      </c>
      <c r="T670" s="1">
        <v>110</v>
      </c>
      <c r="U670" s="1">
        <v>-1</v>
      </c>
      <c r="V670" s="1">
        <v>0</v>
      </c>
      <c r="W670" s="1">
        <v>120</v>
      </c>
      <c r="X670" s="1">
        <v>120</v>
      </c>
      <c r="Y670" s="1">
        <v>120</v>
      </c>
      <c r="Z670" s="1">
        <v>120</v>
      </c>
      <c r="AA670" s="1">
        <v>200</v>
      </c>
      <c r="AB670" s="1">
        <v>300</v>
      </c>
      <c r="AC670" s="1">
        <v>100</v>
      </c>
      <c r="AD670" s="1">
        <v>100</v>
      </c>
      <c r="AE670" s="1">
        <v>150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80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2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3</v>
      </c>
      <c r="BB670" s="1">
        <v>0</v>
      </c>
      <c r="BC670" s="1">
        <v>0</v>
      </c>
      <c r="BD670" s="1">
        <v>4</v>
      </c>
      <c r="BE670" s="1">
        <v>255</v>
      </c>
      <c r="BF670" s="1">
        <v>0</v>
      </c>
      <c r="BG670" s="1">
        <v>255</v>
      </c>
      <c r="BH670" s="1">
        <v>0</v>
      </c>
      <c r="BI670" s="1">
        <v>255</v>
      </c>
      <c r="BJ670" s="1">
        <v>255</v>
      </c>
      <c r="BK670" s="1">
        <v>0</v>
      </c>
      <c r="BL670" s="1">
        <v>0</v>
      </c>
      <c r="BM670" s="1" t="b">
        <v>0</v>
      </c>
      <c r="BN670" s="1" t="b">
        <v>0</v>
      </c>
      <c r="BO670" s="1" t="b">
        <v>0</v>
      </c>
      <c r="BP670" s="1" t="b">
        <v>0</v>
      </c>
      <c r="BQ670" s="1" t="b">
        <v>0</v>
      </c>
      <c r="BR670" s="1" t="b">
        <v>0</v>
      </c>
      <c r="BS670" s="1" t="b">
        <v>0</v>
      </c>
      <c r="BT670" s="1" t="b">
        <v>0</v>
      </c>
      <c r="BU670" s="1" t="s">
        <v>4253</v>
      </c>
      <c r="BV670" s="1" t="s">
        <v>4254</v>
      </c>
    </row>
    <row r="671" spans="1:74" ht="15.75" customHeight="1" x14ac:dyDescent="0.2">
      <c r="A671" s="1">
        <v>3200230</v>
      </c>
      <c r="B671" s="17" t="s">
        <v>4255</v>
      </c>
      <c r="C671" s="1">
        <v>0.8</v>
      </c>
      <c r="D671" s="1">
        <v>0</v>
      </c>
      <c r="E671" s="1">
        <v>0</v>
      </c>
      <c r="F671" s="1">
        <v>0</v>
      </c>
      <c r="G671" s="1">
        <v>1.5</v>
      </c>
      <c r="H671" s="1">
        <v>0.08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130</v>
      </c>
      <c r="O671" s="1">
        <v>-1</v>
      </c>
      <c r="P671" s="1">
        <v>-1</v>
      </c>
      <c r="Q671" s="1">
        <v>-1</v>
      </c>
      <c r="R671" s="1">
        <v>-1</v>
      </c>
      <c r="S671" s="1">
        <v>-1</v>
      </c>
      <c r="T671" s="1">
        <v>-1</v>
      </c>
      <c r="U671" s="1">
        <v>-1</v>
      </c>
      <c r="V671" s="1">
        <v>0</v>
      </c>
      <c r="W671" s="1">
        <v>155</v>
      </c>
      <c r="X671" s="1">
        <v>155</v>
      </c>
      <c r="Y671" s="1">
        <v>155</v>
      </c>
      <c r="Z671" s="1">
        <v>155</v>
      </c>
      <c r="AA671" s="1">
        <v>200</v>
      </c>
      <c r="AB671" s="1">
        <v>9900</v>
      </c>
      <c r="AC671" s="1">
        <v>100</v>
      </c>
      <c r="AD671" s="1">
        <v>100</v>
      </c>
      <c r="AE671" s="1">
        <v>150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80</v>
      </c>
      <c r="AP671" s="1">
        <v>0</v>
      </c>
      <c r="AQ671" s="1">
        <v>0</v>
      </c>
      <c r="AR671" s="1">
        <v>1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6</v>
      </c>
      <c r="BB671" s="1">
        <v>0</v>
      </c>
      <c r="BC671" s="1">
        <v>0</v>
      </c>
      <c r="BD671" s="1">
        <v>4</v>
      </c>
      <c r="BE671" s="1">
        <v>255</v>
      </c>
      <c r="BF671" s="1">
        <v>0</v>
      </c>
      <c r="BG671" s="1">
        <v>255</v>
      </c>
      <c r="BH671" s="1">
        <v>0</v>
      </c>
      <c r="BI671" s="1">
        <v>255</v>
      </c>
      <c r="BJ671" s="1">
        <v>255</v>
      </c>
      <c r="BK671" s="1">
        <v>0</v>
      </c>
      <c r="BL671" s="1">
        <v>1</v>
      </c>
      <c r="BM671" s="1" t="b">
        <v>0</v>
      </c>
      <c r="BN671" s="1" t="b">
        <v>0</v>
      </c>
      <c r="BO671" s="1" t="b">
        <v>0</v>
      </c>
      <c r="BP671" s="1" t="b">
        <v>0</v>
      </c>
      <c r="BQ671" s="1" t="b">
        <v>0</v>
      </c>
      <c r="BR671" s="1" t="b">
        <v>0</v>
      </c>
      <c r="BS671" s="1" t="b">
        <v>0</v>
      </c>
      <c r="BT671" s="1" t="b">
        <v>0</v>
      </c>
      <c r="BU671" s="1" t="s">
        <v>4255</v>
      </c>
      <c r="BV671" s="1" t="s">
        <v>4256</v>
      </c>
    </row>
    <row r="672" spans="1:74" ht="15.75" customHeight="1" x14ac:dyDescent="0.2">
      <c r="A672" s="1">
        <v>3200240</v>
      </c>
      <c r="B672" s="17" t="s">
        <v>4257</v>
      </c>
      <c r="C672" s="1">
        <v>1.2</v>
      </c>
      <c r="D672" s="1">
        <v>0</v>
      </c>
      <c r="E672" s="1">
        <v>0</v>
      </c>
      <c r="F672" s="1">
        <v>0</v>
      </c>
      <c r="G672" s="1">
        <v>1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120</v>
      </c>
      <c r="O672" s="1">
        <v>-1</v>
      </c>
      <c r="P672" s="1">
        <v>-1</v>
      </c>
      <c r="Q672" s="1">
        <v>-1</v>
      </c>
      <c r="R672" s="1">
        <v>-1</v>
      </c>
      <c r="S672" s="1">
        <v>-1</v>
      </c>
      <c r="T672" s="1">
        <v>-1</v>
      </c>
      <c r="U672" s="1">
        <v>-1</v>
      </c>
      <c r="V672" s="1">
        <v>0</v>
      </c>
      <c r="W672" s="1">
        <v>155</v>
      </c>
      <c r="X672" s="1">
        <v>155</v>
      </c>
      <c r="Y672" s="1">
        <v>155</v>
      </c>
      <c r="Z672" s="1">
        <v>155</v>
      </c>
      <c r="AA672" s="1">
        <v>200</v>
      </c>
      <c r="AB672" s="1">
        <v>9900</v>
      </c>
      <c r="AC672" s="1">
        <v>100</v>
      </c>
      <c r="AD672" s="1">
        <v>100</v>
      </c>
      <c r="AE672" s="1">
        <v>150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80</v>
      </c>
      <c r="AP672" s="1">
        <v>0</v>
      </c>
      <c r="AQ672" s="1">
        <v>0</v>
      </c>
      <c r="AR672" s="1">
        <v>1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6</v>
      </c>
      <c r="BB672" s="1">
        <v>0</v>
      </c>
      <c r="BC672" s="1">
        <v>0</v>
      </c>
      <c r="BD672" s="1">
        <v>4</v>
      </c>
      <c r="BE672" s="1">
        <v>255</v>
      </c>
      <c r="BF672" s="1">
        <v>0</v>
      </c>
      <c r="BG672" s="1">
        <v>255</v>
      </c>
      <c r="BH672" s="1">
        <v>0</v>
      </c>
      <c r="BI672" s="1">
        <v>255</v>
      </c>
      <c r="BJ672" s="1">
        <v>255</v>
      </c>
      <c r="BK672" s="1">
        <v>0</v>
      </c>
      <c r="BL672" s="1">
        <v>1</v>
      </c>
      <c r="BM672" s="1" t="b">
        <v>0</v>
      </c>
      <c r="BN672" s="1" t="b">
        <v>0</v>
      </c>
      <c r="BO672" s="1" t="b">
        <v>0</v>
      </c>
      <c r="BP672" s="1" t="b">
        <v>0</v>
      </c>
      <c r="BQ672" s="1" t="b">
        <v>0</v>
      </c>
      <c r="BR672" s="1" t="b">
        <v>0</v>
      </c>
      <c r="BS672" s="1" t="b">
        <v>0</v>
      </c>
      <c r="BT672" s="1" t="b">
        <v>0</v>
      </c>
      <c r="BU672" s="1" t="s">
        <v>4257</v>
      </c>
      <c r="BV672" s="1" t="s">
        <v>4258</v>
      </c>
    </row>
    <row r="673" spans="1:74" ht="15.75" customHeight="1" x14ac:dyDescent="0.2">
      <c r="A673" s="1">
        <v>3200250</v>
      </c>
      <c r="B673" s="17" t="s">
        <v>4259</v>
      </c>
      <c r="C673" s="1">
        <v>0.8</v>
      </c>
      <c r="D673" s="1">
        <v>0</v>
      </c>
      <c r="E673" s="1">
        <v>0</v>
      </c>
      <c r="F673" s="1">
        <v>0</v>
      </c>
      <c r="G673" s="1">
        <v>1</v>
      </c>
      <c r="H673" s="1">
        <v>0.08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120</v>
      </c>
      <c r="O673" s="1">
        <v>-1</v>
      </c>
      <c r="P673" s="1">
        <v>-1</v>
      </c>
      <c r="Q673" s="1">
        <v>-1</v>
      </c>
      <c r="R673" s="1">
        <v>-1</v>
      </c>
      <c r="S673" s="1">
        <v>-1</v>
      </c>
      <c r="T673" s="1">
        <v>-1</v>
      </c>
      <c r="U673" s="1">
        <v>-1</v>
      </c>
      <c r="V673" s="1">
        <v>0</v>
      </c>
      <c r="W673" s="1">
        <v>155</v>
      </c>
      <c r="X673" s="1">
        <v>155</v>
      </c>
      <c r="Y673" s="1">
        <v>155</v>
      </c>
      <c r="Z673" s="1">
        <v>155</v>
      </c>
      <c r="AA673" s="1">
        <v>200</v>
      </c>
      <c r="AB673" s="1">
        <v>9900</v>
      </c>
      <c r="AC673" s="1">
        <v>100</v>
      </c>
      <c r="AD673" s="1">
        <v>100</v>
      </c>
      <c r="AE673" s="1">
        <v>150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80</v>
      </c>
      <c r="AP673" s="1">
        <v>0</v>
      </c>
      <c r="AQ673" s="1">
        <v>0</v>
      </c>
      <c r="AR673" s="1">
        <v>1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3</v>
      </c>
      <c r="BB673" s="1">
        <v>0</v>
      </c>
      <c r="BC673" s="1">
        <v>0</v>
      </c>
      <c r="BD673" s="1">
        <v>4</v>
      </c>
      <c r="BE673" s="1">
        <v>255</v>
      </c>
      <c r="BF673" s="1">
        <v>0</v>
      </c>
      <c r="BG673" s="1">
        <v>255</v>
      </c>
      <c r="BH673" s="1">
        <v>0</v>
      </c>
      <c r="BI673" s="1">
        <v>255</v>
      </c>
      <c r="BJ673" s="1">
        <v>255</v>
      </c>
      <c r="BK673" s="1">
        <v>0</v>
      </c>
      <c r="BL673" s="1">
        <v>1</v>
      </c>
      <c r="BM673" s="1" t="b">
        <v>0</v>
      </c>
      <c r="BN673" s="1" t="b">
        <v>0</v>
      </c>
      <c r="BO673" s="1" t="b">
        <v>0</v>
      </c>
      <c r="BP673" s="1" t="b">
        <v>0</v>
      </c>
      <c r="BQ673" s="1" t="b">
        <v>0</v>
      </c>
      <c r="BR673" s="1" t="b">
        <v>0</v>
      </c>
      <c r="BS673" s="1" t="b">
        <v>0</v>
      </c>
      <c r="BT673" s="1" t="b">
        <v>0</v>
      </c>
      <c r="BU673" s="1" t="s">
        <v>4259</v>
      </c>
      <c r="BV673" s="1" t="s">
        <v>4260</v>
      </c>
    </row>
    <row r="674" spans="1:74" ht="15.75" customHeight="1" x14ac:dyDescent="0.2">
      <c r="A674" s="1">
        <v>3200300</v>
      </c>
      <c r="B674" s="17" t="s">
        <v>4261</v>
      </c>
      <c r="C674" s="1">
        <v>0.4</v>
      </c>
      <c r="D674" s="1">
        <v>0.15</v>
      </c>
      <c r="E674" s="1">
        <v>0.05</v>
      </c>
      <c r="F674" s="1">
        <v>0</v>
      </c>
      <c r="G674" s="1">
        <v>1.2</v>
      </c>
      <c r="H674" s="1">
        <v>0.11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100</v>
      </c>
      <c r="O674" s="1">
        <v>130</v>
      </c>
      <c r="P674" s="1">
        <v>100</v>
      </c>
      <c r="Q674" s="1">
        <v>-1</v>
      </c>
      <c r="R674" s="1">
        <v>130</v>
      </c>
      <c r="S674" s="1">
        <v>120</v>
      </c>
      <c r="T674" s="1">
        <v>110</v>
      </c>
      <c r="U674" s="1">
        <v>-1</v>
      </c>
      <c r="V674" s="1">
        <v>0</v>
      </c>
      <c r="W674" s="1">
        <v>150</v>
      </c>
      <c r="X674" s="1">
        <v>150</v>
      </c>
      <c r="Y674" s="1">
        <v>150</v>
      </c>
      <c r="Z674" s="1">
        <v>150</v>
      </c>
      <c r="AA674" s="1">
        <v>200</v>
      </c>
      <c r="AB674" s="1">
        <v>300</v>
      </c>
      <c r="AC674" s="1">
        <v>100</v>
      </c>
      <c r="AD674" s="1">
        <v>100</v>
      </c>
      <c r="AE674" s="1">
        <v>150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80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2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6</v>
      </c>
      <c r="BB674" s="1">
        <v>0</v>
      </c>
      <c r="BC674" s="1">
        <v>0</v>
      </c>
      <c r="BD674" s="1">
        <v>4</v>
      </c>
      <c r="BE674" s="1">
        <v>255</v>
      </c>
      <c r="BF674" s="1">
        <v>1</v>
      </c>
      <c r="BG674" s="1">
        <v>255</v>
      </c>
      <c r="BH674" s="1">
        <v>0</v>
      </c>
      <c r="BI674" s="1">
        <v>255</v>
      </c>
      <c r="BJ674" s="1">
        <v>255</v>
      </c>
      <c r="BK674" s="1">
        <v>0</v>
      </c>
      <c r="BL674" s="1">
        <v>0</v>
      </c>
      <c r="BM674" s="1" t="b">
        <v>0</v>
      </c>
      <c r="BN674" s="1" t="b">
        <v>0</v>
      </c>
      <c r="BO674" s="1" t="b">
        <v>0</v>
      </c>
      <c r="BP674" s="1" t="b">
        <v>0</v>
      </c>
      <c r="BQ674" s="1" t="b">
        <v>0</v>
      </c>
      <c r="BR674" s="1" t="b">
        <v>0</v>
      </c>
      <c r="BS674" s="1" t="b">
        <v>0</v>
      </c>
      <c r="BT674" s="1" t="b">
        <v>0</v>
      </c>
      <c r="BU674" s="1" t="s">
        <v>4261</v>
      </c>
      <c r="BV674" s="1" t="s">
        <v>4262</v>
      </c>
    </row>
    <row r="675" spans="1:74" ht="15.75" customHeight="1" x14ac:dyDescent="0.2">
      <c r="A675" s="1">
        <v>3200301</v>
      </c>
      <c r="B675" s="17" t="s">
        <v>4263</v>
      </c>
      <c r="C675" s="1">
        <v>1.2</v>
      </c>
      <c r="D675" s="1">
        <v>0</v>
      </c>
      <c r="E675" s="1">
        <v>0</v>
      </c>
      <c r="F675" s="1">
        <v>0</v>
      </c>
      <c r="G675" s="1">
        <v>1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100</v>
      </c>
      <c r="O675" s="1">
        <v>-1</v>
      </c>
      <c r="P675" s="1">
        <v>-1</v>
      </c>
      <c r="Q675" s="1">
        <v>-1</v>
      </c>
      <c r="R675" s="1">
        <v>-1</v>
      </c>
      <c r="S675" s="1">
        <v>-1</v>
      </c>
      <c r="T675" s="1">
        <v>-1</v>
      </c>
      <c r="U675" s="1">
        <v>-1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500</v>
      </c>
      <c r="AC675" s="1">
        <v>100</v>
      </c>
      <c r="AD675" s="1">
        <v>100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10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2</v>
      </c>
      <c r="BB675" s="1">
        <v>0</v>
      </c>
      <c r="BC675" s="1">
        <v>0</v>
      </c>
      <c r="BD675" s="1">
        <v>4</v>
      </c>
      <c r="BE675" s="1">
        <v>1</v>
      </c>
      <c r="BF675" s="1">
        <v>1</v>
      </c>
      <c r="BG675" s="1">
        <v>255</v>
      </c>
      <c r="BH675" s="1">
        <v>0</v>
      </c>
      <c r="BI675" s="1">
        <v>255</v>
      </c>
      <c r="BJ675" s="1">
        <v>255</v>
      </c>
      <c r="BK675" s="1">
        <v>0</v>
      </c>
      <c r="BL675" s="1">
        <v>0</v>
      </c>
      <c r="BM675" s="1" t="b">
        <v>0</v>
      </c>
      <c r="BN675" s="1" t="b">
        <v>0</v>
      </c>
      <c r="BO675" s="1" t="b">
        <v>0</v>
      </c>
      <c r="BP675" s="1" t="b">
        <v>0</v>
      </c>
      <c r="BQ675" s="1" t="b">
        <v>0</v>
      </c>
      <c r="BR675" s="1" t="b">
        <v>0</v>
      </c>
      <c r="BS675" s="1" t="b">
        <v>0</v>
      </c>
      <c r="BT675" s="1" t="b">
        <v>0</v>
      </c>
      <c r="BU675" s="1" t="s">
        <v>4263</v>
      </c>
      <c r="BV675" s="1" t="s">
        <v>4264</v>
      </c>
    </row>
    <row r="676" spans="1:74" ht="15.75" customHeight="1" x14ac:dyDescent="0.2">
      <c r="A676" s="1">
        <v>3200310</v>
      </c>
      <c r="B676" s="17" t="s">
        <v>4265</v>
      </c>
      <c r="C676" s="1">
        <v>0.4</v>
      </c>
      <c r="D676" s="1">
        <v>0.15</v>
      </c>
      <c r="E676" s="1">
        <v>0.05</v>
      </c>
      <c r="F676" s="1">
        <v>0</v>
      </c>
      <c r="G676" s="1">
        <v>1.2</v>
      </c>
      <c r="H676" s="1">
        <v>0.11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100</v>
      </c>
      <c r="O676" s="1">
        <v>130</v>
      </c>
      <c r="P676" s="1">
        <v>100</v>
      </c>
      <c r="Q676" s="1">
        <v>-1</v>
      </c>
      <c r="R676" s="1">
        <v>130</v>
      </c>
      <c r="S676" s="1">
        <v>120</v>
      </c>
      <c r="T676" s="1">
        <v>110</v>
      </c>
      <c r="U676" s="1">
        <v>-1</v>
      </c>
      <c r="V676" s="1">
        <v>0</v>
      </c>
      <c r="W676" s="1">
        <v>150</v>
      </c>
      <c r="X676" s="1">
        <v>150</v>
      </c>
      <c r="Y676" s="1">
        <v>150</v>
      </c>
      <c r="Z676" s="1">
        <v>150</v>
      </c>
      <c r="AA676" s="1">
        <v>200</v>
      </c>
      <c r="AB676" s="1">
        <v>300</v>
      </c>
      <c r="AC676" s="1">
        <v>100</v>
      </c>
      <c r="AD676" s="1">
        <v>100</v>
      </c>
      <c r="AE676" s="1">
        <v>150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80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2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6</v>
      </c>
      <c r="BB676" s="1">
        <v>0</v>
      </c>
      <c r="BC676" s="1">
        <v>0</v>
      </c>
      <c r="BD676" s="1">
        <v>4</v>
      </c>
      <c r="BE676" s="1">
        <v>255</v>
      </c>
      <c r="BF676" s="1">
        <v>1</v>
      </c>
      <c r="BG676" s="1">
        <v>255</v>
      </c>
      <c r="BH676" s="1">
        <v>0</v>
      </c>
      <c r="BI676" s="1">
        <v>255</v>
      </c>
      <c r="BJ676" s="1">
        <v>255</v>
      </c>
      <c r="BK676" s="1">
        <v>0</v>
      </c>
      <c r="BL676" s="1">
        <v>0</v>
      </c>
      <c r="BM676" s="1" t="b">
        <v>0</v>
      </c>
      <c r="BN676" s="1" t="b">
        <v>0</v>
      </c>
      <c r="BO676" s="1" t="b">
        <v>0</v>
      </c>
      <c r="BP676" s="1" t="b">
        <v>0</v>
      </c>
      <c r="BQ676" s="1" t="b">
        <v>0</v>
      </c>
      <c r="BR676" s="1" t="b">
        <v>0</v>
      </c>
      <c r="BS676" s="1" t="b">
        <v>0</v>
      </c>
      <c r="BT676" s="1" t="b">
        <v>0</v>
      </c>
      <c r="BU676" s="1" t="s">
        <v>4265</v>
      </c>
      <c r="BV676" s="1" t="s">
        <v>4266</v>
      </c>
    </row>
    <row r="677" spans="1:74" ht="15.75" customHeight="1" x14ac:dyDescent="0.2">
      <c r="A677" s="1">
        <v>3200400</v>
      </c>
      <c r="B677" s="17" t="s">
        <v>4267</v>
      </c>
      <c r="C677" s="1">
        <v>0.4</v>
      </c>
      <c r="D677" s="1">
        <v>0.15</v>
      </c>
      <c r="E677" s="1">
        <v>0.05</v>
      </c>
      <c r="F677" s="1">
        <v>0</v>
      </c>
      <c r="G677" s="1">
        <v>1</v>
      </c>
      <c r="H677" s="1">
        <v>0.11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100</v>
      </c>
      <c r="O677" s="1">
        <v>130</v>
      </c>
      <c r="P677" s="1">
        <v>100</v>
      </c>
      <c r="Q677" s="1">
        <v>-1</v>
      </c>
      <c r="R677" s="1">
        <v>130</v>
      </c>
      <c r="S677" s="1">
        <v>120</v>
      </c>
      <c r="T677" s="1">
        <v>110</v>
      </c>
      <c r="U677" s="1">
        <v>-1</v>
      </c>
      <c r="V677" s="1">
        <v>0</v>
      </c>
      <c r="W677" s="1">
        <v>100</v>
      </c>
      <c r="X677" s="1">
        <v>100</v>
      </c>
      <c r="Y677" s="1">
        <v>100</v>
      </c>
      <c r="Z677" s="1">
        <v>100</v>
      </c>
      <c r="AA677" s="1">
        <v>100</v>
      </c>
      <c r="AB677" s="1">
        <v>100</v>
      </c>
      <c r="AC677" s="1">
        <v>100</v>
      </c>
      <c r="AD677" s="1">
        <v>100</v>
      </c>
      <c r="AE677" s="1">
        <v>100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80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2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3</v>
      </c>
      <c r="BB677" s="1">
        <v>0</v>
      </c>
      <c r="BC677" s="1">
        <v>0</v>
      </c>
      <c r="BD677" s="1">
        <v>4</v>
      </c>
      <c r="BE677" s="1">
        <v>255</v>
      </c>
      <c r="BF677" s="1">
        <v>0</v>
      </c>
      <c r="BG677" s="1">
        <v>255</v>
      </c>
      <c r="BH677" s="1">
        <v>0</v>
      </c>
      <c r="BI677" s="1">
        <v>255</v>
      </c>
      <c r="BJ677" s="1">
        <v>255</v>
      </c>
      <c r="BK677" s="1">
        <v>0</v>
      </c>
      <c r="BL677" s="1">
        <v>0</v>
      </c>
      <c r="BM677" s="1" t="b">
        <v>0</v>
      </c>
      <c r="BN677" s="1" t="b">
        <v>0</v>
      </c>
      <c r="BO677" s="1" t="b">
        <v>0</v>
      </c>
      <c r="BP677" s="1" t="b">
        <v>0</v>
      </c>
      <c r="BQ677" s="1" t="b">
        <v>0</v>
      </c>
      <c r="BR677" s="1" t="b">
        <v>0</v>
      </c>
      <c r="BS677" s="1" t="b">
        <v>0</v>
      </c>
      <c r="BT677" s="1" t="b">
        <v>0</v>
      </c>
      <c r="BU677" s="1" t="s">
        <v>4267</v>
      </c>
      <c r="BV677" s="1" t="s">
        <v>4268</v>
      </c>
    </row>
    <row r="678" spans="1:74" ht="15.75" customHeight="1" x14ac:dyDescent="0.2">
      <c r="A678" s="1">
        <v>3200410</v>
      </c>
      <c r="B678" s="17" t="s">
        <v>4269</v>
      </c>
      <c r="C678" s="1">
        <v>0.5</v>
      </c>
      <c r="D678" s="1">
        <v>0</v>
      </c>
      <c r="E678" s="1">
        <v>0</v>
      </c>
      <c r="F678" s="1">
        <v>0</v>
      </c>
      <c r="G678" s="1">
        <v>1.47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5</v>
      </c>
      <c r="O678" s="1">
        <v>-1</v>
      </c>
      <c r="P678" s="1">
        <v>-1</v>
      </c>
      <c r="Q678" s="1">
        <v>-1</v>
      </c>
      <c r="R678" s="1">
        <v>-1</v>
      </c>
      <c r="S678" s="1">
        <v>-1</v>
      </c>
      <c r="T678" s="1">
        <v>-1</v>
      </c>
      <c r="U678" s="1">
        <v>-1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160</v>
      </c>
      <c r="AB678" s="1">
        <v>500</v>
      </c>
      <c r="AC678" s="1">
        <v>100</v>
      </c>
      <c r="AD678" s="1">
        <v>100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10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5</v>
      </c>
      <c r="BB678" s="1">
        <v>0</v>
      </c>
      <c r="BC678" s="1">
        <v>0</v>
      </c>
      <c r="BD678" s="1">
        <v>4</v>
      </c>
      <c r="BE678" s="1">
        <v>1</v>
      </c>
      <c r="BF678" s="1">
        <v>1</v>
      </c>
      <c r="BG678" s="1">
        <v>3</v>
      </c>
      <c r="BH678" s="1">
        <v>0</v>
      </c>
      <c r="BI678" s="1">
        <v>255</v>
      </c>
      <c r="BJ678" s="1">
        <v>255</v>
      </c>
      <c r="BK678" s="1">
        <v>1</v>
      </c>
      <c r="BL678" s="1">
        <v>0</v>
      </c>
      <c r="BM678" s="1" t="b">
        <v>0</v>
      </c>
      <c r="BN678" s="1" t="b">
        <v>0</v>
      </c>
      <c r="BO678" s="1" t="b">
        <v>1</v>
      </c>
      <c r="BP678" s="1" t="b">
        <v>0</v>
      </c>
      <c r="BQ678" s="1" t="b">
        <v>0</v>
      </c>
      <c r="BR678" s="1" t="b">
        <v>0</v>
      </c>
      <c r="BS678" s="1" t="b">
        <v>0</v>
      </c>
      <c r="BT678" s="1" t="b">
        <v>0</v>
      </c>
      <c r="BU678" s="1" t="s">
        <v>4269</v>
      </c>
      <c r="BV678" s="1" t="s">
        <v>4270</v>
      </c>
    </row>
    <row r="679" spans="1:74" ht="15.75" customHeight="1" x14ac:dyDescent="0.2">
      <c r="A679" s="1">
        <v>3200420</v>
      </c>
      <c r="B679" s="17" t="s">
        <v>4271</v>
      </c>
      <c r="C679" s="1">
        <v>0.5</v>
      </c>
      <c r="D679" s="1">
        <v>0</v>
      </c>
      <c r="E679" s="1">
        <v>0</v>
      </c>
      <c r="F679" s="1">
        <v>0</v>
      </c>
      <c r="G679" s="1">
        <v>1.47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5</v>
      </c>
      <c r="O679" s="1">
        <v>-1</v>
      </c>
      <c r="P679" s="1">
        <v>-1</v>
      </c>
      <c r="Q679" s="1">
        <v>-1</v>
      </c>
      <c r="R679" s="1">
        <v>-1</v>
      </c>
      <c r="S679" s="1">
        <v>-1</v>
      </c>
      <c r="T679" s="1">
        <v>-1</v>
      </c>
      <c r="U679" s="1">
        <v>-1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160</v>
      </c>
      <c r="AB679" s="1">
        <v>500</v>
      </c>
      <c r="AC679" s="1">
        <v>100</v>
      </c>
      <c r="AD679" s="1">
        <v>100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10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5</v>
      </c>
      <c r="BB679" s="1">
        <v>0</v>
      </c>
      <c r="BC679" s="1">
        <v>0</v>
      </c>
      <c r="BD679" s="1">
        <v>4</v>
      </c>
      <c r="BE679" s="1">
        <v>1</v>
      </c>
      <c r="BF679" s="1">
        <v>1</v>
      </c>
      <c r="BG679" s="1">
        <v>3</v>
      </c>
      <c r="BH679" s="1">
        <v>0</v>
      </c>
      <c r="BI679" s="1">
        <v>255</v>
      </c>
      <c r="BJ679" s="1">
        <v>255</v>
      </c>
      <c r="BK679" s="1">
        <v>1</v>
      </c>
      <c r="BL679" s="1">
        <v>0</v>
      </c>
      <c r="BM679" s="1" t="b">
        <v>0</v>
      </c>
      <c r="BN679" s="1" t="b">
        <v>0</v>
      </c>
      <c r="BO679" s="1" t="b">
        <v>1</v>
      </c>
      <c r="BP679" s="1" t="b">
        <v>0</v>
      </c>
      <c r="BQ679" s="1" t="b">
        <v>0</v>
      </c>
      <c r="BR679" s="1" t="b">
        <v>0</v>
      </c>
      <c r="BS679" s="1" t="b">
        <v>0</v>
      </c>
      <c r="BT679" s="1" t="b">
        <v>0</v>
      </c>
      <c r="BU679" s="1" t="s">
        <v>4271</v>
      </c>
      <c r="BV679" s="1" t="s">
        <v>4272</v>
      </c>
    </row>
    <row r="680" spans="1:74" ht="15.75" customHeight="1" x14ac:dyDescent="0.2">
      <c r="A680" s="1">
        <v>3200430</v>
      </c>
      <c r="B680" s="17" t="s">
        <v>4273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-1</v>
      </c>
      <c r="O680" s="1">
        <v>-1</v>
      </c>
      <c r="P680" s="1">
        <v>-1</v>
      </c>
      <c r="Q680" s="1">
        <v>-1</v>
      </c>
      <c r="R680" s="1">
        <v>-1</v>
      </c>
      <c r="S680" s="1">
        <v>-1</v>
      </c>
      <c r="T680" s="1">
        <v>-1</v>
      </c>
      <c r="U680" s="1">
        <v>-1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100</v>
      </c>
      <c r="AC680" s="1">
        <v>100</v>
      </c>
      <c r="AD680" s="1">
        <v>100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4</v>
      </c>
      <c r="BE680" s="1">
        <v>1</v>
      </c>
      <c r="BF680" s="1">
        <v>0</v>
      </c>
      <c r="BG680" s="1">
        <v>255</v>
      </c>
      <c r="BH680" s="1">
        <v>0</v>
      </c>
      <c r="BI680" s="1">
        <v>255</v>
      </c>
      <c r="BJ680" s="1">
        <v>255</v>
      </c>
      <c r="BK680" s="1">
        <v>0</v>
      </c>
      <c r="BL680" s="1">
        <v>0</v>
      </c>
      <c r="BM680" s="1" t="b">
        <v>0</v>
      </c>
      <c r="BN680" s="1" t="b">
        <v>0</v>
      </c>
      <c r="BO680" s="1" t="b">
        <v>0</v>
      </c>
      <c r="BP680" s="1" t="b">
        <v>0</v>
      </c>
      <c r="BQ680" s="1" t="b">
        <v>0</v>
      </c>
      <c r="BR680" s="1" t="b">
        <v>0</v>
      </c>
      <c r="BS680" s="1" t="b">
        <v>0</v>
      </c>
      <c r="BT680" s="1" t="b">
        <v>0</v>
      </c>
      <c r="BU680" s="1" t="s">
        <v>4273</v>
      </c>
      <c r="BV680" s="1" t="s">
        <v>4274</v>
      </c>
    </row>
    <row r="681" spans="1:74" ht="15.75" customHeight="1" x14ac:dyDescent="0.2">
      <c r="A681" s="1">
        <v>3200440</v>
      </c>
      <c r="B681" s="17" t="s">
        <v>4275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-1</v>
      </c>
      <c r="O681" s="1">
        <v>-1</v>
      </c>
      <c r="P681" s="1">
        <v>-1</v>
      </c>
      <c r="Q681" s="1">
        <v>-1</v>
      </c>
      <c r="R681" s="1">
        <v>-1</v>
      </c>
      <c r="S681" s="1">
        <v>-1</v>
      </c>
      <c r="T681" s="1">
        <v>-1</v>
      </c>
      <c r="U681" s="1">
        <v>-1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100</v>
      </c>
      <c r="AC681" s="1">
        <v>100</v>
      </c>
      <c r="AD681" s="1">
        <v>100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4</v>
      </c>
      <c r="BE681" s="1">
        <v>1</v>
      </c>
      <c r="BF681" s="1">
        <v>0</v>
      </c>
      <c r="BG681" s="1">
        <v>255</v>
      </c>
      <c r="BH681" s="1">
        <v>0</v>
      </c>
      <c r="BI681" s="1">
        <v>255</v>
      </c>
      <c r="BJ681" s="1">
        <v>255</v>
      </c>
      <c r="BK681" s="1">
        <v>0</v>
      </c>
      <c r="BL681" s="1">
        <v>0</v>
      </c>
      <c r="BM681" s="1" t="b">
        <v>0</v>
      </c>
      <c r="BN681" s="1" t="b">
        <v>0</v>
      </c>
      <c r="BO681" s="1" t="b">
        <v>0</v>
      </c>
      <c r="BP681" s="1" t="b">
        <v>0</v>
      </c>
      <c r="BQ681" s="1" t="b">
        <v>0</v>
      </c>
      <c r="BR681" s="1" t="b">
        <v>0</v>
      </c>
      <c r="BS681" s="1" t="b">
        <v>0</v>
      </c>
      <c r="BT681" s="1" t="b">
        <v>0</v>
      </c>
      <c r="BU681" s="1" t="s">
        <v>4275</v>
      </c>
      <c r="BV681" s="1" t="s">
        <v>4276</v>
      </c>
    </row>
    <row r="682" spans="1:74" ht="15.75" customHeight="1" x14ac:dyDescent="0.2">
      <c r="A682" s="1">
        <v>3200450</v>
      </c>
      <c r="B682" s="17" t="s">
        <v>4277</v>
      </c>
      <c r="C682" s="1">
        <v>0.55000000000000004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131</v>
      </c>
      <c r="O682" s="1">
        <v>-1</v>
      </c>
      <c r="P682" s="1">
        <v>-1</v>
      </c>
      <c r="Q682" s="1">
        <v>-1</v>
      </c>
      <c r="R682" s="1">
        <v>-1</v>
      </c>
      <c r="S682" s="1">
        <v>-1</v>
      </c>
      <c r="T682" s="1">
        <v>-1</v>
      </c>
      <c r="U682" s="1">
        <v>-1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100</v>
      </c>
      <c r="AC682" s="1">
        <v>0</v>
      </c>
      <c r="AD682" s="1">
        <v>100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4</v>
      </c>
      <c r="BE682" s="1">
        <v>1</v>
      </c>
      <c r="BF682" s="1">
        <v>0</v>
      </c>
      <c r="BG682" s="1">
        <v>255</v>
      </c>
      <c r="BH682" s="1">
        <v>0</v>
      </c>
      <c r="BI682" s="1">
        <v>255</v>
      </c>
      <c r="BJ682" s="1">
        <v>255</v>
      </c>
      <c r="BK682" s="1">
        <v>1</v>
      </c>
      <c r="BL682" s="1">
        <v>0</v>
      </c>
      <c r="BM682" s="1" t="b">
        <v>0</v>
      </c>
      <c r="BN682" s="1" t="b">
        <v>0</v>
      </c>
      <c r="BO682" s="1" t="b">
        <v>0</v>
      </c>
      <c r="BP682" s="1" t="b">
        <v>0</v>
      </c>
      <c r="BQ682" s="1" t="b">
        <v>0</v>
      </c>
      <c r="BR682" s="1" t="b">
        <v>0</v>
      </c>
      <c r="BS682" s="1" t="b">
        <v>0</v>
      </c>
      <c r="BT682" s="1" t="b">
        <v>0</v>
      </c>
      <c r="BU682" s="1" t="s">
        <v>4277</v>
      </c>
      <c r="BV682" s="1" t="s">
        <v>4278</v>
      </c>
    </row>
    <row r="683" spans="1:74" ht="15.75" customHeight="1" x14ac:dyDescent="0.2">
      <c r="A683" s="1">
        <v>3200490</v>
      </c>
      <c r="B683" s="17" t="s">
        <v>4279</v>
      </c>
      <c r="C683" s="1">
        <v>0.4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100</v>
      </c>
      <c r="O683" s="1">
        <v>-1</v>
      </c>
      <c r="P683" s="1">
        <v>-1</v>
      </c>
      <c r="Q683" s="1">
        <v>-1</v>
      </c>
      <c r="R683" s="1">
        <v>110</v>
      </c>
      <c r="S683" s="1">
        <v>-1</v>
      </c>
      <c r="T683" s="1">
        <v>-1</v>
      </c>
      <c r="U683" s="1">
        <v>-1</v>
      </c>
      <c r="V683" s="1">
        <v>0</v>
      </c>
      <c r="W683" s="1">
        <v>400</v>
      </c>
      <c r="X683" s="1">
        <v>400</v>
      </c>
      <c r="Y683" s="1">
        <v>400</v>
      </c>
      <c r="Z683" s="1">
        <v>400</v>
      </c>
      <c r="AA683" s="1">
        <v>100</v>
      </c>
      <c r="AB683" s="1">
        <v>9900</v>
      </c>
      <c r="AC683" s="1">
        <v>100</v>
      </c>
      <c r="AD683" s="1">
        <v>100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20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4</v>
      </c>
      <c r="BE683" s="1">
        <v>255</v>
      </c>
      <c r="BF683" s="1">
        <v>0</v>
      </c>
      <c r="BG683" s="1">
        <v>255</v>
      </c>
      <c r="BH683" s="1">
        <v>0</v>
      </c>
      <c r="BI683" s="1">
        <v>255</v>
      </c>
      <c r="BJ683" s="1">
        <v>255</v>
      </c>
      <c r="BK683" s="1">
        <v>0</v>
      </c>
      <c r="BL683" s="1">
        <v>2</v>
      </c>
      <c r="BM683" s="1" t="b">
        <v>0</v>
      </c>
      <c r="BN683" s="1" t="b">
        <v>0</v>
      </c>
      <c r="BO683" s="1" t="b">
        <v>0</v>
      </c>
      <c r="BP683" s="1" t="b">
        <v>0</v>
      </c>
      <c r="BQ683" s="1" t="b">
        <v>0</v>
      </c>
      <c r="BR683" s="1" t="b">
        <v>0</v>
      </c>
      <c r="BS683" s="1" t="b">
        <v>0</v>
      </c>
      <c r="BT683" s="1" t="b">
        <v>0</v>
      </c>
      <c r="BU683" s="1" t="s">
        <v>4279</v>
      </c>
      <c r="BV683" s="1" t="s">
        <v>4280</v>
      </c>
    </row>
    <row r="684" spans="1:74" ht="15.75" customHeight="1" x14ac:dyDescent="0.2">
      <c r="A684" s="1">
        <v>3200500</v>
      </c>
      <c r="B684" s="17" t="s">
        <v>4281</v>
      </c>
      <c r="C684" s="1">
        <v>0.5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100</v>
      </c>
      <c r="O684" s="1">
        <v>-1</v>
      </c>
      <c r="P684" s="1">
        <v>-1</v>
      </c>
      <c r="Q684" s="1">
        <v>-1</v>
      </c>
      <c r="R684" s="1">
        <v>-1</v>
      </c>
      <c r="S684" s="1">
        <v>-1</v>
      </c>
      <c r="T684" s="1">
        <v>-1</v>
      </c>
      <c r="U684" s="1">
        <v>-1</v>
      </c>
      <c r="V684" s="1">
        <v>0</v>
      </c>
      <c r="W684" s="1">
        <v>60</v>
      </c>
      <c r="X684" s="1">
        <v>60</v>
      </c>
      <c r="Y684" s="1">
        <v>60</v>
      </c>
      <c r="Z684" s="1">
        <v>60</v>
      </c>
      <c r="AA684" s="1">
        <v>100</v>
      </c>
      <c r="AB684" s="1">
        <v>9900</v>
      </c>
      <c r="AC684" s="1">
        <v>100</v>
      </c>
      <c r="AD684" s="1">
        <v>100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80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4</v>
      </c>
      <c r="BE684" s="1">
        <v>255</v>
      </c>
      <c r="BF684" s="1">
        <v>0</v>
      </c>
      <c r="BG684" s="1">
        <v>255</v>
      </c>
      <c r="BH684" s="1">
        <v>0</v>
      </c>
      <c r="BI684" s="1">
        <v>255</v>
      </c>
      <c r="BJ684" s="1">
        <v>255</v>
      </c>
      <c r="BK684" s="1">
        <v>0</v>
      </c>
      <c r="BL684" s="1">
        <v>2</v>
      </c>
      <c r="BM684" s="1" t="b">
        <v>0</v>
      </c>
      <c r="BN684" s="1" t="b">
        <v>0</v>
      </c>
      <c r="BO684" s="1" t="b">
        <v>0</v>
      </c>
      <c r="BP684" s="1" t="b">
        <v>0</v>
      </c>
      <c r="BQ684" s="1" t="b">
        <v>0</v>
      </c>
      <c r="BR684" s="1" t="b">
        <v>0</v>
      </c>
      <c r="BS684" s="1" t="b">
        <v>0</v>
      </c>
      <c r="BT684" s="1" t="b">
        <v>0</v>
      </c>
      <c r="BU684" s="1" t="s">
        <v>4281</v>
      </c>
      <c r="BV684" s="1" t="s">
        <v>4282</v>
      </c>
    </row>
    <row r="685" spans="1:74" ht="15.75" customHeight="1" x14ac:dyDescent="0.2">
      <c r="A685" s="1">
        <v>3200501</v>
      </c>
      <c r="B685" s="17" t="s">
        <v>4283</v>
      </c>
      <c r="C685" s="1">
        <v>0.5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100</v>
      </c>
      <c r="O685" s="1">
        <v>-1</v>
      </c>
      <c r="P685" s="1">
        <v>-1</v>
      </c>
      <c r="Q685" s="1">
        <v>-1</v>
      </c>
      <c r="R685" s="1">
        <v>-1</v>
      </c>
      <c r="S685" s="1">
        <v>-1</v>
      </c>
      <c r="T685" s="1">
        <v>-1</v>
      </c>
      <c r="U685" s="1">
        <v>-1</v>
      </c>
      <c r="V685" s="1">
        <v>0</v>
      </c>
      <c r="W685" s="1">
        <v>172</v>
      </c>
      <c r="X685" s="1">
        <v>172</v>
      </c>
      <c r="Y685" s="1">
        <v>172</v>
      </c>
      <c r="Z685" s="1">
        <v>172</v>
      </c>
      <c r="AA685" s="1">
        <v>100</v>
      </c>
      <c r="AB685" s="1">
        <v>9900</v>
      </c>
      <c r="AC685" s="1">
        <v>100</v>
      </c>
      <c r="AD685" s="1">
        <v>100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80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4</v>
      </c>
      <c r="BE685" s="1">
        <v>255</v>
      </c>
      <c r="BF685" s="1">
        <v>0</v>
      </c>
      <c r="BG685" s="1">
        <v>255</v>
      </c>
      <c r="BH685" s="1">
        <v>0</v>
      </c>
      <c r="BI685" s="1">
        <v>255</v>
      </c>
      <c r="BJ685" s="1">
        <v>255</v>
      </c>
      <c r="BK685" s="1">
        <v>0</v>
      </c>
      <c r="BL685" s="1">
        <v>2</v>
      </c>
      <c r="BM685" s="1" t="b">
        <v>0</v>
      </c>
      <c r="BN685" s="1" t="b">
        <v>0</v>
      </c>
      <c r="BO685" s="1" t="b">
        <v>0</v>
      </c>
      <c r="BP685" s="1" t="b">
        <v>0</v>
      </c>
      <c r="BQ685" s="1" t="b">
        <v>0</v>
      </c>
      <c r="BR685" s="1" t="b">
        <v>0</v>
      </c>
      <c r="BS685" s="1" t="b">
        <v>0</v>
      </c>
      <c r="BT685" s="1" t="b">
        <v>0</v>
      </c>
      <c r="BU685" s="1" t="s">
        <v>4283</v>
      </c>
      <c r="BV685" s="1" t="s">
        <v>4284</v>
      </c>
    </row>
    <row r="686" spans="1:74" ht="15.75" customHeight="1" x14ac:dyDescent="0.2">
      <c r="A686" s="1">
        <v>3200505</v>
      </c>
      <c r="B686" s="17" t="s">
        <v>4285</v>
      </c>
      <c r="C686" s="1">
        <v>0.5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100</v>
      </c>
      <c r="O686" s="1">
        <v>-1</v>
      </c>
      <c r="P686" s="1">
        <v>-1</v>
      </c>
      <c r="Q686" s="1">
        <v>-1</v>
      </c>
      <c r="R686" s="1">
        <v>-1</v>
      </c>
      <c r="S686" s="1">
        <v>-1</v>
      </c>
      <c r="T686" s="1">
        <v>-1</v>
      </c>
      <c r="U686" s="1">
        <v>-1</v>
      </c>
      <c r="V686" s="1">
        <v>0</v>
      </c>
      <c r="W686" s="1">
        <v>60</v>
      </c>
      <c r="X686" s="1">
        <v>60</v>
      </c>
      <c r="Y686" s="1">
        <v>60</v>
      </c>
      <c r="Z686" s="1">
        <v>60</v>
      </c>
      <c r="AA686" s="1">
        <v>100</v>
      </c>
      <c r="AB686" s="1">
        <v>9900</v>
      </c>
      <c r="AC686" s="1">
        <v>100</v>
      </c>
      <c r="AD686" s="1">
        <v>100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80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4</v>
      </c>
      <c r="BE686" s="1">
        <v>255</v>
      </c>
      <c r="BF686" s="1">
        <v>0</v>
      </c>
      <c r="BG686" s="1">
        <v>255</v>
      </c>
      <c r="BH686" s="1">
        <v>0</v>
      </c>
      <c r="BI686" s="1">
        <v>255</v>
      </c>
      <c r="BJ686" s="1">
        <v>255</v>
      </c>
      <c r="BK686" s="1">
        <v>0</v>
      </c>
      <c r="BL686" s="1">
        <v>2</v>
      </c>
      <c r="BM686" s="1" t="b">
        <v>0</v>
      </c>
      <c r="BN686" s="1" t="b">
        <v>0</v>
      </c>
      <c r="BO686" s="1" t="b">
        <v>0</v>
      </c>
      <c r="BP686" s="1" t="b">
        <v>0</v>
      </c>
      <c r="BQ686" s="1" t="b">
        <v>0</v>
      </c>
      <c r="BR686" s="1" t="b">
        <v>0</v>
      </c>
      <c r="BS686" s="1" t="b">
        <v>0</v>
      </c>
      <c r="BT686" s="1" t="b">
        <v>0</v>
      </c>
      <c r="BU686" s="1" t="s">
        <v>4285</v>
      </c>
      <c r="BV686" s="1" t="s">
        <v>4286</v>
      </c>
    </row>
    <row r="687" spans="1:74" ht="15.75" customHeight="1" x14ac:dyDescent="0.2">
      <c r="A687" s="1">
        <v>3200506</v>
      </c>
      <c r="B687" s="17" t="s">
        <v>4287</v>
      </c>
      <c r="C687" s="1">
        <v>0.5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100</v>
      </c>
      <c r="O687" s="1">
        <v>-1</v>
      </c>
      <c r="P687" s="1">
        <v>-1</v>
      </c>
      <c r="Q687" s="1">
        <v>-1</v>
      </c>
      <c r="R687" s="1">
        <v>-1</v>
      </c>
      <c r="S687" s="1">
        <v>-1</v>
      </c>
      <c r="T687" s="1">
        <v>-1</v>
      </c>
      <c r="U687" s="1">
        <v>-1</v>
      </c>
      <c r="V687" s="1">
        <v>0</v>
      </c>
      <c r="W687" s="1">
        <v>172</v>
      </c>
      <c r="X687" s="1">
        <v>172</v>
      </c>
      <c r="Y687" s="1">
        <v>172</v>
      </c>
      <c r="Z687" s="1">
        <v>172</v>
      </c>
      <c r="AA687" s="1">
        <v>100</v>
      </c>
      <c r="AB687" s="1">
        <v>9900</v>
      </c>
      <c r="AC687" s="1">
        <v>100</v>
      </c>
      <c r="AD687" s="1">
        <v>100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80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4</v>
      </c>
      <c r="BE687" s="1">
        <v>255</v>
      </c>
      <c r="BF687" s="1">
        <v>0</v>
      </c>
      <c r="BG687" s="1">
        <v>255</v>
      </c>
      <c r="BH687" s="1">
        <v>0</v>
      </c>
      <c r="BI687" s="1">
        <v>255</v>
      </c>
      <c r="BJ687" s="1">
        <v>255</v>
      </c>
      <c r="BK687" s="1">
        <v>0</v>
      </c>
      <c r="BL687" s="1">
        <v>2</v>
      </c>
      <c r="BM687" s="1" t="b">
        <v>0</v>
      </c>
      <c r="BN687" s="1" t="b">
        <v>0</v>
      </c>
      <c r="BO687" s="1" t="b">
        <v>0</v>
      </c>
      <c r="BP687" s="1" t="b">
        <v>0</v>
      </c>
      <c r="BQ687" s="1" t="b">
        <v>0</v>
      </c>
      <c r="BR687" s="1" t="b">
        <v>0</v>
      </c>
      <c r="BS687" s="1" t="b">
        <v>0</v>
      </c>
      <c r="BT687" s="1" t="b">
        <v>0</v>
      </c>
      <c r="BU687" s="1" t="s">
        <v>4287</v>
      </c>
      <c r="BV687" s="1" t="s">
        <v>4288</v>
      </c>
    </row>
    <row r="688" spans="1:74" ht="15.75" customHeight="1" x14ac:dyDescent="0.2">
      <c r="A688" s="1">
        <v>3200510</v>
      </c>
      <c r="B688" s="17" t="s">
        <v>4289</v>
      </c>
      <c r="C688" s="1">
        <v>0.5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100</v>
      </c>
      <c r="O688" s="1">
        <v>-1</v>
      </c>
      <c r="P688" s="1">
        <v>-1</v>
      </c>
      <c r="Q688" s="1">
        <v>-1</v>
      </c>
      <c r="R688" s="1">
        <v>-1</v>
      </c>
      <c r="S688" s="1">
        <v>-1</v>
      </c>
      <c r="T688" s="1">
        <v>-1</v>
      </c>
      <c r="U688" s="1">
        <v>-1</v>
      </c>
      <c r="V688" s="1">
        <v>0</v>
      </c>
      <c r="W688" s="1">
        <v>60</v>
      </c>
      <c r="X688" s="1">
        <v>60</v>
      </c>
      <c r="Y688" s="1">
        <v>60</v>
      </c>
      <c r="Z688" s="1">
        <v>60</v>
      </c>
      <c r="AA688" s="1">
        <v>100</v>
      </c>
      <c r="AB688" s="1">
        <v>9900</v>
      </c>
      <c r="AC688" s="1">
        <v>100</v>
      </c>
      <c r="AD688" s="1">
        <v>100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80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4</v>
      </c>
      <c r="BE688" s="1">
        <v>255</v>
      </c>
      <c r="BF688" s="1">
        <v>0</v>
      </c>
      <c r="BG688" s="1">
        <v>255</v>
      </c>
      <c r="BH688" s="1">
        <v>0</v>
      </c>
      <c r="BI688" s="1">
        <v>255</v>
      </c>
      <c r="BJ688" s="1">
        <v>255</v>
      </c>
      <c r="BK688" s="1">
        <v>0</v>
      </c>
      <c r="BL688" s="1">
        <v>2</v>
      </c>
      <c r="BM688" s="1" t="b">
        <v>0</v>
      </c>
      <c r="BN688" s="1" t="b">
        <v>0</v>
      </c>
      <c r="BO688" s="1" t="b">
        <v>0</v>
      </c>
      <c r="BP688" s="1" t="b">
        <v>0</v>
      </c>
      <c r="BQ688" s="1" t="b">
        <v>0</v>
      </c>
      <c r="BR688" s="1" t="b">
        <v>0</v>
      </c>
      <c r="BS688" s="1" t="b">
        <v>0</v>
      </c>
      <c r="BT688" s="1" t="b">
        <v>0</v>
      </c>
      <c r="BU688" s="1" t="s">
        <v>4289</v>
      </c>
      <c r="BV688" s="1" t="s">
        <v>4290</v>
      </c>
    </row>
    <row r="689" spans="1:74" ht="15.75" customHeight="1" x14ac:dyDescent="0.2">
      <c r="A689" s="1">
        <v>3200511</v>
      </c>
      <c r="B689" s="17" t="s">
        <v>4291</v>
      </c>
      <c r="C689" s="1">
        <v>0.5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100</v>
      </c>
      <c r="O689" s="1">
        <v>-1</v>
      </c>
      <c r="P689" s="1">
        <v>-1</v>
      </c>
      <c r="Q689" s="1">
        <v>-1</v>
      </c>
      <c r="R689" s="1">
        <v>-1</v>
      </c>
      <c r="S689" s="1">
        <v>-1</v>
      </c>
      <c r="T689" s="1">
        <v>-1</v>
      </c>
      <c r="U689" s="1">
        <v>-1</v>
      </c>
      <c r="V689" s="1">
        <v>0</v>
      </c>
      <c r="W689" s="1">
        <v>191</v>
      </c>
      <c r="X689" s="1">
        <v>191</v>
      </c>
      <c r="Y689" s="1">
        <v>191</v>
      </c>
      <c r="Z689" s="1">
        <v>191</v>
      </c>
      <c r="AA689" s="1">
        <v>100</v>
      </c>
      <c r="AB689" s="1">
        <v>9900</v>
      </c>
      <c r="AC689" s="1">
        <v>100</v>
      </c>
      <c r="AD689" s="1">
        <v>100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80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4</v>
      </c>
      <c r="BE689" s="1">
        <v>255</v>
      </c>
      <c r="BF689" s="1">
        <v>0</v>
      </c>
      <c r="BG689" s="1">
        <v>255</v>
      </c>
      <c r="BH689" s="1">
        <v>0</v>
      </c>
      <c r="BI689" s="1">
        <v>255</v>
      </c>
      <c r="BJ689" s="1">
        <v>255</v>
      </c>
      <c r="BK689" s="1">
        <v>0</v>
      </c>
      <c r="BL689" s="1">
        <v>2</v>
      </c>
      <c r="BM689" s="1" t="b">
        <v>0</v>
      </c>
      <c r="BN689" s="1" t="b">
        <v>0</v>
      </c>
      <c r="BO689" s="1" t="b">
        <v>0</v>
      </c>
      <c r="BP689" s="1" t="b">
        <v>0</v>
      </c>
      <c r="BQ689" s="1" t="b">
        <v>0</v>
      </c>
      <c r="BR689" s="1" t="b">
        <v>0</v>
      </c>
      <c r="BS689" s="1" t="b">
        <v>0</v>
      </c>
      <c r="BT689" s="1" t="b">
        <v>0</v>
      </c>
      <c r="BU689" s="1" t="s">
        <v>4291</v>
      </c>
      <c r="BV689" s="1" t="s">
        <v>4292</v>
      </c>
    </row>
    <row r="690" spans="1:74" ht="15.75" customHeight="1" x14ac:dyDescent="0.2">
      <c r="A690" s="1">
        <v>3200515</v>
      </c>
      <c r="B690" s="17" t="s">
        <v>4293</v>
      </c>
      <c r="C690" s="1">
        <v>0.5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100</v>
      </c>
      <c r="O690" s="1">
        <v>-1</v>
      </c>
      <c r="P690" s="1">
        <v>-1</v>
      </c>
      <c r="Q690" s="1">
        <v>-1</v>
      </c>
      <c r="R690" s="1">
        <v>-1</v>
      </c>
      <c r="S690" s="1">
        <v>-1</v>
      </c>
      <c r="T690" s="1">
        <v>-1</v>
      </c>
      <c r="U690" s="1">
        <v>-1</v>
      </c>
      <c r="V690" s="1">
        <v>0</v>
      </c>
      <c r="W690" s="1">
        <v>60</v>
      </c>
      <c r="X690" s="1">
        <v>60</v>
      </c>
      <c r="Y690" s="1">
        <v>60</v>
      </c>
      <c r="Z690" s="1">
        <v>60</v>
      </c>
      <c r="AA690" s="1">
        <v>100</v>
      </c>
      <c r="AB690" s="1">
        <v>9900</v>
      </c>
      <c r="AC690" s="1">
        <v>100</v>
      </c>
      <c r="AD690" s="1">
        <v>100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80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4</v>
      </c>
      <c r="BE690" s="1">
        <v>255</v>
      </c>
      <c r="BF690" s="1">
        <v>0</v>
      </c>
      <c r="BG690" s="1">
        <v>255</v>
      </c>
      <c r="BH690" s="1">
        <v>0</v>
      </c>
      <c r="BI690" s="1">
        <v>255</v>
      </c>
      <c r="BJ690" s="1">
        <v>255</v>
      </c>
      <c r="BK690" s="1">
        <v>0</v>
      </c>
      <c r="BL690" s="1">
        <v>2</v>
      </c>
      <c r="BM690" s="1" t="b">
        <v>0</v>
      </c>
      <c r="BN690" s="1" t="b">
        <v>0</v>
      </c>
      <c r="BO690" s="1" t="b">
        <v>0</v>
      </c>
      <c r="BP690" s="1" t="b">
        <v>0</v>
      </c>
      <c r="BQ690" s="1" t="b">
        <v>0</v>
      </c>
      <c r="BR690" s="1" t="b">
        <v>0</v>
      </c>
      <c r="BS690" s="1" t="b">
        <v>0</v>
      </c>
      <c r="BT690" s="1" t="b">
        <v>0</v>
      </c>
      <c r="BU690" s="1" t="s">
        <v>4293</v>
      </c>
      <c r="BV690" s="1" t="s">
        <v>4294</v>
      </c>
    </row>
    <row r="691" spans="1:74" ht="15.75" customHeight="1" x14ac:dyDescent="0.2">
      <c r="A691" s="1">
        <v>3200516</v>
      </c>
      <c r="B691" s="17" t="s">
        <v>4295</v>
      </c>
      <c r="C691" s="1">
        <v>0.5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100</v>
      </c>
      <c r="O691" s="1">
        <v>-1</v>
      </c>
      <c r="P691" s="1">
        <v>-1</v>
      </c>
      <c r="Q691" s="1">
        <v>-1</v>
      </c>
      <c r="R691" s="1">
        <v>-1</v>
      </c>
      <c r="S691" s="1">
        <v>-1</v>
      </c>
      <c r="T691" s="1">
        <v>-1</v>
      </c>
      <c r="U691" s="1">
        <v>-1</v>
      </c>
      <c r="V691" s="1">
        <v>0</v>
      </c>
      <c r="W691" s="1">
        <v>60</v>
      </c>
      <c r="X691" s="1">
        <v>60</v>
      </c>
      <c r="Y691" s="1">
        <v>60</v>
      </c>
      <c r="Z691" s="1">
        <v>60</v>
      </c>
      <c r="AA691" s="1">
        <v>100</v>
      </c>
      <c r="AB691" s="1">
        <v>9900</v>
      </c>
      <c r="AC691" s="1">
        <v>100</v>
      </c>
      <c r="AD691" s="1">
        <v>100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80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4</v>
      </c>
      <c r="BE691" s="1">
        <v>255</v>
      </c>
      <c r="BF691" s="1">
        <v>0</v>
      </c>
      <c r="BG691" s="1">
        <v>255</v>
      </c>
      <c r="BH691" s="1">
        <v>0</v>
      </c>
      <c r="BI691" s="1">
        <v>255</v>
      </c>
      <c r="BJ691" s="1">
        <v>255</v>
      </c>
      <c r="BK691" s="1">
        <v>0</v>
      </c>
      <c r="BL691" s="1">
        <v>2</v>
      </c>
      <c r="BM691" s="1" t="b">
        <v>0</v>
      </c>
      <c r="BN691" s="1" t="b">
        <v>0</v>
      </c>
      <c r="BO691" s="1" t="b">
        <v>0</v>
      </c>
      <c r="BP691" s="1" t="b">
        <v>0</v>
      </c>
      <c r="BQ691" s="1" t="b">
        <v>0</v>
      </c>
      <c r="BR691" s="1" t="b">
        <v>0</v>
      </c>
      <c r="BS691" s="1" t="b">
        <v>0</v>
      </c>
      <c r="BT691" s="1" t="b">
        <v>0</v>
      </c>
      <c r="BU691" s="1" t="s">
        <v>4295</v>
      </c>
      <c r="BV691" s="1" t="s">
        <v>4296</v>
      </c>
    </row>
    <row r="692" spans="1:74" ht="15.75" customHeight="1" x14ac:dyDescent="0.2">
      <c r="A692" s="1">
        <v>3200517</v>
      </c>
      <c r="B692" s="17" t="s">
        <v>4297</v>
      </c>
      <c r="C692" s="1">
        <v>0.5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100</v>
      </c>
      <c r="O692" s="1">
        <v>-1</v>
      </c>
      <c r="P692" s="1">
        <v>-1</v>
      </c>
      <c r="Q692" s="1">
        <v>-1</v>
      </c>
      <c r="R692" s="1">
        <v>-1</v>
      </c>
      <c r="S692" s="1">
        <v>-1</v>
      </c>
      <c r="T692" s="1">
        <v>-1</v>
      </c>
      <c r="U692" s="1">
        <v>-1</v>
      </c>
      <c r="V692" s="1">
        <v>0</v>
      </c>
      <c r="W692" s="1">
        <v>185</v>
      </c>
      <c r="X692" s="1">
        <v>185</v>
      </c>
      <c r="Y692" s="1">
        <v>185</v>
      </c>
      <c r="Z692" s="1">
        <v>185</v>
      </c>
      <c r="AA692" s="1">
        <v>100</v>
      </c>
      <c r="AB692" s="1">
        <v>9900</v>
      </c>
      <c r="AC692" s="1">
        <v>100</v>
      </c>
      <c r="AD692" s="1">
        <v>100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80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4</v>
      </c>
      <c r="BE692" s="1">
        <v>255</v>
      </c>
      <c r="BF692" s="1">
        <v>0</v>
      </c>
      <c r="BG692" s="1">
        <v>255</v>
      </c>
      <c r="BH692" s="1">
        <v>0</v>
      </c>
      <c r="BI692" s="1">
        <v>255</v>
      </c>
      <c r="BJ692" s="1">
        <v>255</v>
      </c>
      <c r="BK692" s="1">
        <v>0</v>
      </c>
      <c r="BL692" s="1">
        <v>2</v>
      </c>
      <c r="BM692" s="1" t="b">
        <v>0</v>
      </c>
      <c r="BN692" s="1" t="b">
        <v>0</v>
      </c>
      <c r="BO692" s="1" t="b">
        <v>0</v>
      </c>
      <c r="BP692" s="1" t="b">
        <v>0</v>
      </c>
      <c r="BQ692" s="1" t="b">
        <v>0</v>
      </c>
      <c r="BR692" s="1" t="b">
        <v>0</v>
      </c>
      <c r="BS692" s="1" t="b">
        <v>0</v>
      </c>
      <c r="BT692" s="1" t="b">
        <v>0</v>
      </c>
      <c r="BU692" s="1" t="s">
        <v>4297</v>
      </c>
      <c r="BV692" s="1" t="s">
        <v>4298</v>
      </c>
    </row>
    <row r="693" spans="1:74" ht="15.75" customHeight="1" x14ac:dyDescent="0.2">
      <c r="A693" s="1">
        <v>3200520</v>
      </c>
      <c r="B693" s="17" t="s">
        <v>4299</v>
      </c>
      <c r="C693" s="1">
        <v>0.4</v>
      </c>
      <c r="D693" s="1">
        <v>0.15</v>
      </c>
      <c r="E693" s="1">
        <v>0.2</v>
      </c>
      <c r="F693" s="1">
        <v>0</v>
      </c>
      <c r="G693" s="1">
        <v>1.5</v>
      </c>
      <c r="H693" s="1">
        <v>0.11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100</v>
      </c>
      <c r="O693" s="1">
        <v>130</v>
      </c>
      <c r="P693" s="1">
        <v>120</v>
      </c>
      <c r="Q693" s="1">
        <v>-1</v>
      </c>
      <c r="R693" s="1">
        <v>130</v>
      </c>
      <c r="S693" s="1">
        <v>120</v>
      </c>
      <c r="T693" s="1">
        <v>-1</v>
      </c>
      <c r="U693" s="1">
        <v>-1</v>
      </c>
      <c r="V693" s="1">
        <v>0</v>
      </c>
      <c r="W693" s="1">
        <v>110</v>
      </c>
      <c r="X693" s="1">
        <v>110</v>
      </c>
      <c r="Y693" s="1">
        <v>110</v>
      </c>
      <c r="Z693" s="1">
        <v>110</v>
      </c>
      <c r="AA693" s="1">
        <v>100</v>
      </c>
      <c r="AB693" s="1">
        <v>100</v>
      </c>
      <c r="AC693" s="1">
        <v>100</v>
      </c>
      <c r="AD693" s="1">
        <v>100</v>
      </c>
      <c r="AE693" s="1">
        <v>110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80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2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3</v>
      </c>
      <c r="BB693" s="1">
        <v>0</v>
      </c>
      <c r="BC693" s="1">
        <v>0</v>
      </c>
      <c r="BD693" s="1">
        <v>4</v>
      </c>
      <c r="BE693" s="1">
        <v>255</v>
      </c>
      <c r="BF693" s="1">
        <v>0</v>
      </c>
      <c r="BG693" s="1">
        <v>255</v>
      </c>
      <c r="BH693" s="1">
        <v>0</v>
      </c>
      <c r="BI693" s="1">
        <v>255</v>
      </c>
      <c r="BJ693" s="1">
        <v>255</v>
      </c>
      <c r="BK693" s="1">
        <v>0</v>
      </c>
      <c r="BL693" s="1">
        <v>0</v>
      </c>
      <c r="BM693" s="1" t="b">
        <v>0</v>
      </c>
      <c r="BN693" s="1" t="b">
        <v>0</v>
      </c>
      <c r="BO693" s="1" t="b">
        <v>0</v>
      </c>
      <c r="BP693" s="1" t="b">
        <v>0</v>
      </c>
      <c r="BQ693" s="1" t="b">
        <v>0</v>
      </c>
      <c r="BR693" s="1" t="b">
        <v>0</v>
      </c>
      <c r="BS693" s="1" t="b">
        <v>0</v>
      </c>
      <c r="BT693" s="1" t="b">
        <v>0</v>
      </c>
      <c r="BU693" s="1" t="s">
        <v>4299</v>
      </c>
      <c r="BV693" s="1" t="s">
        <v>4300</v>
      </c>
    </row>
    <row r="694" spans="1:74" ht="15.75" customHeight="1" x14ac:dyDescent="0.2">
      <c r="A694" s="1">
        <v>3200530</v>
      </c>
      <c r="B694" s="17" t="s">
        <v>4301</v>
      </c>
      <c r="C694" s="1">
        <v>0.4</v>
      </c>
      <c r="D694" s="1">
        <v>0.15</v>
      </c>
      <c r="E694" s="1">
        <v>0.2</v>
      </c>
      <c r="F694" s="1">
        <v>0</v>
      </c>
      <c r="G694" s="1">
        <v>1.2</v>
      </c>
      <c r="H694" s="1">
        <v>0.11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100</v>
      </c>
      <c r="O694" s="1">
        <v>130</v>
      </c>
      <c r="P694" s="1">
        <v>120</v>
      </c>
      <c r="Q694" s="1">
        <v>-1</v>
      </c>
      <c r="R694" s="1">
        <v>130</v>
      </c>
      <c r="S694" s="1">
        <v>120</v>
      </c>
      <c r="T694" s="1">
        <v>-1</v>
      </c>
      <c r="U694" s="1">
        <v>-1</v>
      </c>
      <c r="V694" s="1">
        <v>0</v>
      </c>
      <c r="W694" s="1">
        <v>130</v>
      </c>
      <c r="X694" s="1">
        <v>130</v>
      </c>
      <c r="Y694" s="1">
        <v>130</v>
      </c>
      <c r="Z694" s="1">
        <v>130</v>
      </c>
      <c r="AA694" s="1">
        <v>200</v>
      </c>
      <c r="AB694" s="1">
        <v>300</v>
      </c>
      <c r="AC694" s="1">
        <v>100</v>
      </c>
      <c r="AD694" s="1">
        <v>100</v>
      </c>
      <c r="AE694" s="1">
        <v>160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80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2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6</v>
      </c>
      <c r="BB694" s="1">
        <v>0</v>
      </c>
      <c r="BC694" s="1">
        <v>0</v>
      </c>
      <c r="BD694" s="1">
        <v>4</v>
      </c>
      <c r="BE694" s="1">
        <v>255</v>
      </c>
      <c r="BF694" s="1">
        <v>0</v>
      </c>
      <c r="BG694" s="1">
        <v>255</v>
      </c>
      <c r="BH694" s="1">
        <v>0</v>
      </c>
      <c r="BI694" s="1">
        <v>255</v>
      </c>
      <c r="BJ694" s="1">
        <v>255</v>
      </c>
      <c r="BK694" s="1">
        <v>0</v>
      </c>
      <c r="BL694" s="1">
        <v>0</v>
      </c>
      <c r="BM694" s="1" t="b">
        <v>0</v>
      </c>
      <c r="BN694" s="1" t="b">
        <v>0</v>
      </c>
      <c r="BO694" s="1" t="b">
        <v>0</v>
      </c>
      <c r="BP694" s="1" t="b">
        <v>0</v>
      </c>
      <c r="BQ694" s="1" t="b">
        <v>0</v>
      </c>
      <c r="BR694" s="1" t="b">
        <v>0</v>
      </c>
      <c r="BS694" s="1" t="b">
        <v>0</v>
      </c>
      <c r="BT694" s="1" t="b">
        <v>0</v>
      </c>
      <c r="BU694" s="1" t="s">
        <v>4301</v>
      </c>
      <c r="BV694" s="1" t="s">
        <v>4302</v>
      </c>
    </row>
    <row r="695" spans="1:74" ht="15.75" customHeight="1" x14ac:dyDescent="0.2">
      <c r="A695" s="1">
        <v>3200540</v>
      </c>
      <c r="B695" s="17" t="s">
        <v>4303</v>
      </c>
      <c r="C695" s="1">
        <v>0.4</v>
      </c>
      <c r="D695" s="1">
        <v>0.15</v>
      </c>
      <c r="E695" s="1">
        <v>0.05</v>
      </c>
      <c r="F695" s="1">
        <v>0</v>
      </c>
      <c r="G695" s="1">
        <v>1.4</v>
      </c>
      <c r="H695" s="1">
        <v>0.11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100</v>
      </c>
      <c r="O695" s="1">
        <v>130</v>
      </c>
      <c r="P695" s="1">
        <v>100</v>
      </c>
      <c r="Q695" s="1">
        <v>-1</v>
      </c>
      <c r="R695" s="1">
        <v>130</v>
      </c>
      <c r="S695" s="1">
        <v>120</v>
      </c>
      <c r="T695" s="1">
        <v>110</v>
      </c>
      <c r="U695" s="1">
        <v>-1</v>
      </c>
      <c r="V695" s="1">
        <v>0</v>
      </c>
      <c r="W695" s="1">
        <v>100</v>
      </c>
      <c r="X695" s="1">
        <v>100</v>
      </c>
      <c r="Y695" s="1">
        <v>100</v>
      </c>
      <c r="Z695" s="1">
        <v>100</v>
      </c>
      <c r="AA695" s="1">
        <v>100</v>
      </c>
      <c r="AB695" s="1">
        <v>100</v>
      </c>
      <c r="AC695" s="1">
        <v>100</v>
      </c>
      <c r="AD695" s="1">
        <v>100</v>
      </c>
      <c r="AE695" s="1">
        <v>100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80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2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3</v>
      </c>
      <c r="BB695" s="1">
        <v>0</v>
      </c>
      <c r="BC695" s="1">
        <v>0</v>
      </c>
      <c r="BD695" s="1">
        <v>4</v>
      </c>
      <c r="BE695" s="1">
        <v>255</v>
      </c>
      <c r="BF695" s="1">
        <v>0</v>
      </c>
      <c r="BG695" s="1">
        <v>255</v>
      </c>
      <c r="BH695" s="1">
        <v>0</v>
      </c>
      <c r="BI695" s="1">
        <v>255</v>
      </c>
      <c r="BJ695" s="1">
        <v>255</v>
      </c>
      <c r="BK695" s="1">
        <v>0</v>
      </c>
      <c r="BL695" s="1">
        <v>0</v>
      </c>
      <c r="BM695" s="1" t="b">
        <v>0</v>
      </c>
      <c r="BN695" s="1" t="b">
        <v>0</v>
      </c>
      <c r="BO695" s="1" t="b">
        <v>0</v>
      </c>
      <c r="BP695" s="1" t="b">
        <v>0</v>
      </c>
      <c r="BQ695" s="1" t="b">
        <v>0</v>
      </c>
      <c r="BR695" s="1" t="b">
        <v>0</v>
      </c>
      <c r="BS695" s="1" t="b">
        <v>0</v>
      </c>
      <c r="BT695" s="1" t="b">
        <v>0</v>
      </c>
      <c r="BU695" s="1" t="s">
        <v>4303</v>
      </c>
      <c r="BV695" s="1" t="s">
        <v>4304</v>
      </c>
    </row>
    <row r="696" spans="1:74" ht="15.75" customHeight="1" x14ac:dyDescent="0.2">
      <c r="A696" s="1">
        <v>3200580</v>
      </c>
      <c r="B696" s="17" t="s">
        <v>4305</v>
      </c>
      <c r="C696" s="1">
        <v>0.4</v>
      </c>
      <c r="D696" s="1">
        <v>0.15</v>
      </c>
      <c r="E696" s="1">
        <v>0.05</v>
      </c>
      <c r="F696" s="1">
        <v>0</v>
      </c>
      <c r="G696" s="1">
        <v>1.4</v>
      </c>
      <c r="H696" s="1">
        <v>0.11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100</v>
      </c>
      <c r="O696" s="1">
        <v>130</v>
      </c>
      <c r="P696" s="1">
        <v>100</v>
      </c>
      <c r="Q696" s="1">
        <v>-1</v>
      </c>
      <c r="R696" s="1">
        <v>130</v>
      </c>
      <c r="S696" s="1">
        <v>120</v>
      </c>
      <c r="T696" s="1">
        <v>110</v>
      </c>
      <c r="U696" s="1">
        <v>-1</v>
      </c>
      <c r="V696" s="1">
        <v>0</v>
      </c>
      <c r="W696" s="1">
        <v>120</v>
      </c>
      <c r="X696" s="1">
        <v>120</v>
      </c>
      <c r="Y696" s="1">
        <v>120</v>
      </c>
      <c r="Z696" s="1">
        <v>120</v>
      </c>
      <c r="AA696" s="1">
        <v>300</v>
      </c>
      <c r="AB696" s="1">
        <v>300</v>
      </c>
      <c r="AC696" s="1">
        <v>100</v>
      </c>
      <c r="AD696" s="1">
        <v>100</v>
      </c>
      <c r="AE696" s="1">
        <v>150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80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2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3</v>
      </c>
      <c r="BB696" s="1">
        <v>0</v>
      </c>
      <c r="BC696" s="1">
        <v>0</v>
      </c>
      <c r="BD696" s="1">
        <v>4</v>
      </c>
      <c r="BE696" s="1">
        <v>255</v>
      </c>
      <c r="BF696" s="1">
        <v>0</v>
      </c>
      <c r="BG696" s="1">
        <v>255</v>
      </c>
      <c r="BH696" s="1">
        <v>0</v>
      </c>
      <c r="BI696" s="1">
        <v>255</v>
      </c>
      <c r="BJ696" s="1">
        <v>255</v>
      </c>
      <c r="BK696" s="1">
        <v>0</v>
      </c>
      <c r="BL696" s="1">
        <v>0</v>
      </c>
      <c r="BM696" s="1" t="b">
        <v>0</v>
      </c>
      <c r="BN696" s="1" t="b">
        <v>0</v>
      </c>
      <c r="BO696" s="1" t="b">
        <v>0</v>
      </c>
      <c r="BP696" s="1" t="b">
        <v>0</v>
      </c>
      <c r="BQ696" s="1" t="b">
        <v>0</v>
      </c>
      <c r="BR696" s="1" t="b">
        <v>0</v>
      </c>
      <c r="BS696" s="1" t="b">
        <v>0</v>
      </c>
      <c r="BT696" s="1" t="b">
        <v>0</v>
      </c>
      <c r="BU696" s="1" t="s">
        <v>4305</v>
      </c>
      <c r="BV696" s="1" t="s">
        <v>4306</v>
      </c>
    </row>
    <row r="697" spans="1:74" ht="15.75" customHeight="1" x14ac:dyDescent="0.2">
      <c r="A697" s="1">
        <v>3200600</v>
      </c>
      <c r="B697" s="17" t="s">
        <v>4307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-1</v>
      </c>
      <c r="O697" s="1">
        <v>-1</v>
      </c>
      <c r="P697" s="1">
        <v>-1</v>
      </c>
      <c r="Q697" s="1">
        <v>-1</v>
      </c>
      <c r="R697" s="1">
        <v>-1</v>
      </c>
      <c r="S697" s="1">
        <v>-1</v>
      </c>
      <c r="T697" s="1">
        <v>-1</v>
      </c>
      <c r="U697" s="1">
        <v>-1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100</v>
      </c>
      <c r="AC697" s="1">
        <v>0</v>
      </c>
      <c r="AD697" s="1">
        <v>100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-50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4</v>
      </c>
      <c r="BE697" s="1">
        <v>1</v>
      </c>
      <c r="BF697" s="1">
        <v>0</v>
      </c>
      <c r="BG697" s="1">
        <v>255</v>
      </c>
      <c r="BH697" s="1">
        <v>0</v>
      </c>
      <c r="BI697" s="1">
        <v>255</v>
      </c>
      <c r="BJ697" s="1">
        <v>255</v>
      </c>
      <c r="BK697" s="1">
        <v>0</v>
      </c>
      <c r="BL697" s="1">
        <v>0</v>
      </c>
      <c r="BM697" s="1" t="b">
        <v>0</v>
      </c>
      <c r="BN697" s="1" t="b">
        <v>0</v>
      </c>
      <c r="BO697" s="1" t="b">
        <v>0</v>
      </c>
      <c r="BP697" s="1" t="b">
        <v>0</v>
      </c>
      <c r="BQ697" s="1" t="b">
        <v>0</v>
      </c>
      <c r="BR697" s="1" t="b">
        <v>0</v>
      </c>
      <c r="BS697" s="1" t="b">
        <v>0</v>
      </c>
      <c r="BT697" s="1" t="b">
        <v>0</v>
      </c>
      <c r="BU697" s="1" t="s">
        <v>4307</v>
      </c>
      <c r="BV697" s="1" t="s">
        <v>4308</v>
      </c>
    </row>
    <row r="698" spans="1:74" ht="15.75" customHeight="1" x14ac:dyDescent="0.2">
      <c r="A698" s="1">
        <v>3201300</v>
      </c>
      <c r="B698" s="17" t="s">
        <v>4309</v>
      </c>
      <c r="C698" s="1">
        <v>0.6</v>
      </c>
      <c r="D698" s="1">
        <v>0.15</v>
      </c>
      <c r="E698" s="1">
        <v>0.05</v>
      </c>
      <c r="F698" s="1">
        <v>0</v>
      </c>
      <c r="G698" s="1">
        <v>1.2</v>
      </c>
      <c r="H698" s="1">
        <v>0.11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100</v>
      </c>
      <c r="O698" s="1">
        <v>130</v>
      </c>
      <c r="P698" s="1">
        <v>100</v>
      </c>
      <c r="Q698" s="1">
        <v>-1</v>
      </c>
      <c r="R698" s="1">
        <v>130</v>
      </c>
      <c r="S698" s="1">
        <v>120</v>
      </c>
      <c r="T698" s="1">
        <v>110</v>
      </c>
      <c r="U698" s="1">
        <v>-1</v>
      </c>
      <c r="V698" s="1">
        <v>0</v>
      </c>
      <c r="W698" s="1">
        <v>90</v>
      </c>
      <c r="X698" s="1">
        <v>90</v>
      </c>
      <c r="Y698" s="1">
        <v>90</v>
      </c>
      <c r="Z698" s="1">
        <v>90</v>
      </c>
      <c r="AA698" s="1">
        <v>200</v>
      </c>
      <c r="AB698" s="1">
        <v>300</v>
      </c>
      <c r="AC698" s="1">
        <v>100</v>
      </c>
      <c r="AD698" s="1">
        <v>100</v>
      </c>
      <c r="AE698" s="1">
        <v>100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80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2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3</v>
      </c>
      <c r="BB698" s="1">
        <v>0</v>
      </c>
      <c r="BC698" s="1">
        <v>0</v>
      </c>
      <c r="BD698" s="1">
        <v>4</v>
      </c>
      <c r="BE698" s="1">
        <v>255</v>
      </c>
      <c r="BF698" s="1">
        <v>0</v>
      </c>
      <c r="BG698" s="1">
        <v>255</v>
      </c>
      <c r="BH698" s="1">
        <v>0</v>
      </c>
      <c r="BI698" s="1">
        <v>255</v>
      </c>
      <c r="BJ698" s="1">
        <v>255</v>
      </c>
      <c r="BK698" s="1">
        <v>0</v>
      </c>
      <c r="BL698" s="1">
        <v>0</v>
      </c>
      <c r="BM698" s="1" t="b">
        <v>0</v>
      </c>
      <c r="BN698" s="1" t="b">
        <v>0</v>
      </c>
      <c r="BO698" s="1" t="b">
        <v>0</v>
      </c>
      <c r="BP698" s="1" t="b">
        <v>0</v>
      </c>
      <c r="BQ698" s="1" t="b">
        <v>0</v>
      </c>
      <c r="BR698" s="1" t="b">
        <v>0</v>
      </c>
      <c r="BS698" s="1" t="b">
        <v>0</v>
      </c>
      <c r="BT698" s="1" t="b">
        <v>0</v>
      </c>
      <c r="BU698" s="1" t="s">
        <v>4309</v>
      </c>
      <c r="BV698" s="1" t="s">
        <v>4310</v>
      </c>
    </row>
    <row r="699" spans="1:74" ht="15.75" customHeight="1" x14ac:dyDescent="0.2">
      <c r="A699" s="1">
        <v>3201301</v>
      </c>
      <c r="B699" s="17" t="s">
        <v>4311</v>
      </c>
      <c r="C699" s="1">
        <v>1.2</v>
      </c>
      <c r="D699" s="1">
        <v>0</v>
      </c>
      <c r="E699" s="1">
        <v>0</v>
      </c>
      <c r="F699" s="1">
        <v>0</v>
      </c>
      <c r="G699" s="1">
        <v>1.2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100</v>
      </c>
      <c r="O699" s="1">
        <v>-1</v>
      </c>
      <c r="P699" s="1">
        <v>-1</v>
      </c>
      <c r="Q699" s="1">
        <v>-1</v>
      </c>
      <c r="R699" s="1">
        <v>-1</v>
      </c>
      <c r="S699" s="1">
        <v>-1</v>
      </c>
      <c r="T699" s="1">
        <v>-1</v>
      </c>
      <c r="U699" s="1">
        <v>-1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500</v>
      </c>
      <c r="AC699" s="1">
        <v>100</v>
      </c>
      <c r="AD699" s="1">
        <v>100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10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5</v>
      </c>
      <c r="BB699" s="1">
        <v>0</v>
      </c>
      <c r="BC699" s="1">
        <v>0</v>
      </c>
      <c r="BD699" s="1">
        <v>4</v>
      </c>
      <c r="BE699" s="1">
        <v>1</v>
      </c>
      <c r="BF699" s="1">
        <v>1</v>
      </c>
      <c r="BG699" s="1">
        <v>6</v>
      </c>
      <c r="BH699" s="1">
        <v>0</v>
      </c>
      <c r="BI699" s="1">
        <v>255</v>
      </c>
      <c r="BJ699" s="1">
        <v>255</v>
      </c>
      <c r="BK699" s="1">
        <v>0</v>
      </c>
      <c r="BL699" s="1">
        <v>0</v>
      </c>
      <c r="BM699" s="1" t="b">
        <v>0</v>
      </c>
      <c r="BN699" s="1" t="b">
        <v>0</v>
      </c>
      <c r="BO699" s="1" t="b">
        <v>0</v>
      </c>
      <c r="BP699" s="1" t="b">
        <v>0</v>
      </c>
      <c r="BQ699" s="1" t="b">
        <v>0</v>
      </c>
      <c r="BR699" s="1" t="b">
        <v>0</v>
      </c>
      <c r="BS699" s="1" t="b">
        <v>0</v>
      </c>
      <c r="BT699" s="1" t="b">
        <v>0</v>
      </c>
      <c r="BU699" s="1" t="s">
        <v>4311</v>
      </c>
      <c r="BV699" s="1" t="s">
        <v>4312</v>
      </c>
    </row>
    <row r="700" spans="1:74" ht="15.75" customHeight="1" x14ac:dyDescent="0.2">
      <c r="A700" s="1">
        <v>3201310</v>
      </c>
      <c r="B700" s="17" t="s">
        <v>4313</v>
      </c>
      <c r="C700" s="1">
        <v>0.6</v>
      </c>
      <c r="D700" s="1">
        <v>0.15</v>
      </c>
      <c r="E700" s="1">
        <v>0.05</v>
      </c>
      <c r="F700" s="1">
        <v>0</v>
      </c>
      <c r="G700" s="1">
        <v>1.2</v>
      </c>
      <c r="H700" s="1">
        <v>0.11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100</v>
      </c>
      <c r="O700" s="1">
        <v>130</v>
      </c>
      <c r="P700" s="1">
        <v>100</v>
      </c>
      <c r="Q700" s="1">
        <v>-1</v>
      </c>
      <c r="R700" s="1">
        <v>130</v>
      </c>
      <c r="S700" s="1">
        <v>120</v>
      </c>
      <c r="T700" s="1">
        <v>110</v>
      </c>
      <c r="U700" s="1">
        <v>-1</v>
      </c>
      <c r="V700" s="1">
        <v>0</v>
      </c>
      <c r="W700" s="1">
        <v>90</v>
      </c>
      <c r="X700" s="1">
        <v>90</v>
      </c>
      <c r="Y700" s="1">
        <v>90</v>
      </c>
      <c r="Z700" s="1">
        <v>90</v>
      </c>
      <c r="AA700" s="1">
        <v>200</v>
      </c>
      <c r="AB700" s="1">
        <v>300</v>
      </c>
      <c r="AC700" s="1">
        <v>100</v>
      </c>
      <c r="AD700" s="1">
        <v>100</v>
      </c>
      <c r="AE700" s="1">
        <v>100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80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2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3</v>
      </c>
      <c r="BB700" s="1">
        <v>0</v>
      </c>
      <c r="BC700" s="1">
        <v>0</v>
      </c>
      <c r="BD700" s="1">
        <v>4</v>
      </c>
      <c r="BE700" s="1">
        <v>255</v>
      </c>
      <c r="BF700" s="1">
        <v>0</v>
      </c>
      <c r="BG700" s="1">
        <v>255</v>
      </c>
      <c r="BH700" s="1">
        <v>0</v>
      </c>
      <c r="BI700" s="1">
        <v>255</v>
      </c>
      <c r="BJ700" s="1">
        <v>255</v>
      </c>
      <c r="BK700" s="1">
        <v>0</v>
      </c>
      <c r="BL700" s="1">
        <v>0</v>
      </c>
      <c r="BM700" s="1" t="b">
        <v>0</v>
      </c>
      <c r="BN700" s="1" t="b">
        <v>0</v>
      </c>
      <c r="BO700" s="1" t="b">
        <v>0</v>
      </c>
      <c r="BP700" s="1" t="b">
        <v>0</v>
      </c>
      <c r="BQ700" s="1" t="b">
        <v>0</v>
      </c>
      <c r="BR700" s="1" t="b">
        <v>0</v>
      </c>
      <c r="BS700" s="1" t="b">
        <v>0</v>
      </c>
      <c r="BT700" s="1" t="b">
        <v>0</v>
      </c>
      <c r="BU700" s="1" t="s">
        <v>4313</v>
      </c>
      <c r="BV700" s="1" t="s">
        <v>4314</v>
      </c>
    </row>
    <row r="701" spans="1:74" ht="15.75" customHeight="1" x14ac:dyDescent="0.2">
      <c r="A701" s="1">
        <v>3201320</v>
      </c>
      <c r="B701" s="17" t="s">
        <v>4315</v>
      </c>
      <c r="C701" s="1">
        <v>0.6</v>
      </c>
      <c r="D701" s="1">
        <v>0.15</v>
      </c>
      <c r="E701" s="1">
        <v>0.05</v>
      </c>
      <c r="F701" s="1">
        <v>0</v>
      </c>
      <c r="G701" s="1">
        <v>1.2</v>
      </c>
      <c r="H701" s="1">
        <v>0.11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100</v>
      </c>
      <c r="O701" s="1">
        <v>130</v>
      </c>
      <c r="P701" s="1">
        <v>100</v>
      </c>
      <c r="Q701" s="1">
        <v>-1</v>
      </c>
      <c r="R701" s="1">
        <v>130</v>
      </c>
      <c r="S701" s="1">
        <v>120</v>
      </c>
      <c r="T701" s="1">
        <v>110</v>
      </c>
      <c r="U701" s="1">
        <v>-1</v>
      </c>
      <c r="V701" s="1">
        <v>0</v>
      </c>
      <c r="W701" s="1">
        <v>90</v>
      </c>
      <c r="X701" s="1">
        <v>90</v>
      </c>
      <c r="Y701" s="1">
        <v>90</v>
      </c>
      <c r="Z701" s="1">
        <v>90</v>
      </c>
      <c r="AA701" s="1">
        <v>200</v>
      </c>
      <c r="AB701" s="1">
        <v>300</v>
      </c>
      <c r="AC701" s="1">
        <v>100</v>
      </c>
      <c r="AD701" s="1">
        <v>100</v>
      </c>
      <c r="AE701" s="1">
        <v>100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80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2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3</v>
      </c>
      <c r="BB701" s="1">
        <v>0</v>
      </c>
      <c r="BC701" s="1">
        <v>0</v>
      </c>
      <c r="BD701" s="1">
        <v>4</v>
      </c>
      <c r="BE701" s="1">
        <v>255</v>
      </c>
      <c r="BF701" s="1">
        <v>0</v>
      </c>
      <c r="BG701" s="1">
        <v>255</v>
      </c>
      <c r="BH701" s="1">
        <v>0</v>
      </c>
      <c r="BI701" s="1">
        <v>255</v>
      </c>
      <c r="BJ701" s="1">
        <v>255</v>
      </c>
      <c r="BK701" s="1">
        <v>0</v>
      </c>
      <c r="BL701" s="1">
        <v>0</v>
      </c>
      <c r="BM701" s="1" t="b">
        <v>0</v>
      </c>
      <c r="BN701" s="1" t="b">
        <v>0</v>
      </c>
      <c r="BO701" s="1" t="b">
        <v>0</v>
      </c>
      <c r="BP701" s="1" t="b">
        <v>0</v>
      </c>
      <c r="BQ701" s="1" t="b">
        <v>0</v>
      </c>
      <c r="BR701" s="1" t="b">
        <v>0</v>
      </c>
      <c r="BS701" s="1" t="b">
        <v>0</v>
      </c>
      <c r="BT701" s="1" t="b">
        <v>0</v>
      </c>
      <c r="BU701" s="1" t="s">
        <v>4315</v>
      </c>
      <c r="BV701" s="1" t="s">
        <v>4316</v>
      </c>
    </row>
    <row r="702" spans="1:74" ht="15.75" customHeight="1" x14ac:dyDescent="0.2">
      <c r="A702" s="1">
        <v>3201330</v>
      </c>
      <c r="B702" s="17" t="s">
        <v>4317</v>
      </c>
      <c r="C702" s="1">
        <v>0.6</v>
      </c>
      <c r="D702" s="1">
        <v>0.15</v>
      </c>
      <c r="E702" s="1">
        <v>0.05</v>
      </c>
      <c r="F702" s="1">
        <v>0</v>
      </c>
      <c r="G702" s="1">
        <v>1.2</v>
      </c>
      <c r="H702" s="1">
        <v>0.11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100</v>
      </c>
      <c r="O702" s="1">
        <v>130</v>
      </c>
      <c r="P702" s="1">
        <v>100</v>
      </c>
      <c r="Q702" s="1">
        <v>-1</v>
      </c>
      <c r="R702" s="1">
        <v>130</v>
      </c>
      <c r="S702" s="1">
        <v>120</v>
      </c>
      <c r="T702" s="1">
        <v>110</v>
      </c>
      <c r="U702" s="1">
        <v>-1</v>
      </c>
      <c r="V702" s="1">
        <v>0</v>
      </c>
      <c r="W702" s="1">
        <v>90</v>
      </c>
      <c r="X702" s="1">
        <v>90</v>
      </c>
      <c r="Y702" s="1">
        <v>90</v>
      </c>
      <c r="Z702" s="1">
        <v>90</v>
      </c>
      <c r="AA702" s="1">
        <v>200</v>
      </c>
      <c r="AB702" s="1">
        <v>300</v>
      </c>
      <c r="AC702" s="1">
        <v>100</v>
      </c>
      <c r="AD702" s="1">
        <v>100</v>
      </c>
      <c r="AE702" s="1">
        <v>100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80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2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3</v>
      </c>
      <c r="BB702" s="1">
        <v>0</v>
      </c>
      <c r="BC702" s="1">
        <v>0</v>
      </c>
      <c r="BD702" s="1">
        <v>4</v>
      </c>
      <c r="BE702" s="1">
        <v>255</v>
      </c>
      <c r="BF702" s="1">
        <v>0</v>
      </c>
      <c r="BG702" s="1">
        <v>255</v>
      </c>
      <c r="BH702" s="1">
        <v>0</v>
      </c>
      <c r="BI702" s="1">
        <v>255</v>
      </c>
      <c r="BJ702" s="1">
        <v>255</v>
      </c>
      <c r="BK702" s="1">
        <v>0</v>
      </c>
      <c r="BL702" s="1">
        <v>0</v>
      </c>
      <c r="BM702" s="1" t="b">
        <v>0</v>
      </c>
      <c r="BN702" s="1" t="b">
        <v>0</v>
      </c>
      <c r="BO702" s="1" t="b">
        <v>0</v>
      </c>
      <c r="BP702" s="1" t="b">
        <v>0</v>
      </c>
      <c r="BQ702" s="1" t="b">
        <v>0</v>
      </c>
      <c r="BR702" s="1" t="b">
        <v>0</v>
      </c>
      <c r="BS702" s="1" t="b">
        <v>0</v>
      </c>
      <c r="BT702" s="1" t="b">
        <v>0</v>
      </c>
      <c r="BU702" s="1" t="s">
        <v>4317</v>
      </c>
      <c r="BV702" s="1" t="s">
        <v>4318</v>
      </c>
    </row>
    <row r="703" spans="1:74" ht="15.75" customHeight="1" x14ac:dyDescent="0.2">
      <c r="A703" s="1">
        <v>3201800</v>
      </c>
      <c r="B703" s="17" t="s">
        <v>4319</v>
      </c>
      <c r="C703" s="1">
        <v>0.6</v>
      </c>
      <c r="D703" s="1">
        <v>0</v>
      </c>
      <c r="E703" s="1">
        <v>0</v>
      </c>
      <c r="F703" s="1">
        <v>0</v>
      </c>
      <c r="G703" s="1">
        <v>1.2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100</v>
      </c>
      <c r="O703" s="1">
        <v>-1</v>
      </c>
      <c r="P703" s="1">
        <v>-1</v>
      </c>
      <c r="Q703" s="1">
        <v>-1</v>
      </c>
      <c r="R703" s="1">
        <v>110</v>
      </c>
      <c r="S703" s="1">
        <v>-1</v>
      </c>
      <c r="T703" s="1">
        <v>-1</v>
      </c>
      <c r="U703" s="1">
        <v>-1</v>
      </c>
      <c r="V703" s="1">
        <v>0</v>
      </c>
      <c r="W703" s="1">
        <v>145</v>
      </c>
      <c r="X703" s="1">
        <v>145</v>
      </c>
      <c r="Y703" s="1">
        <v>145</v>
      </c>
      <c r="Z703" s="1">
        <v>145</v>
      </c>
      <c r="AA703" s="1">
        <v>200</v>
      </c>
      <c r="AB703" s="1">
        <v>300</v>
      </c>
      <c r="AC703" s="1">
        <v>100</v>
      </c>
      <c r="AD703" s="1">
        <v>100</v>
      </c>
      <c r="AE703" s="1">
        <v>200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60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6</v>
      </c>
      <c r="BB703" s="1">
        <v>0</v>
      </c>
      <c r="BC703" s="1">
        <v>0</v>
      </c>
      <c r="BD703" s="1">
        <v>4</v>
      </c>
      <c r="BE703" s="1">
        <v>255</v>
      </c>
      <c r="BF703" s="1">
        <v>0</v>
      </c>
      <c r="BG703" s="1">
        <v>255</v>
      </c>
      <c r="BH703" s="1">
        <v>0</v>
      </c>
      <c r="BI703" s="1">
        <v>255</v>
      </c>
      <c r="BJ703" s="1">
        <v>255</v>
      </c>
      <c r="BK703" s="1">
        <v>0</v>
      </c>
      <c r="BL703" s="1">
        <v>0</v>
      </c>
      <c r="BM703" s="1" t="b">
        <v>0</v>
      </c>
      <c r="BN703" s="1" t="b">
        <v>0</v>
      </c>
      <c r="BO703" s="1" t="b">
        <v>0</v>
      </c>
      <c r="BP703" s="1" t="b">
        <v>0</v>
      </c>
      <c r="BQ703" s="1" t="b">
        <v>0</v>
      </c>
      <c r="BR703" s="1" t="b">
        <v>0</v>
      </c>
      <c r="BS703" s="1" t="b">
        <v>0</v>
      </c>
      <c r="BT703" s="1" t="b">
        <v>0</v>
      </c>
      <c r="BU703" s="1" t="s">
        <v>4319</v>
      </c>
      <c r="BV703" s="1" t="s">
        <v>4320</v>
      </c>
    </row>
    <row r="704" spans="1:74" ht="15.75" customHeight="1" x14ac:dyDescent="0.2">
      <c r="A704" s="1">
        <v>3202100</v>
      </c>
      <c r="B704" s="17" t="s">
        <v>4321</v>
      </c>
      <c r="C704" s="1">
        <v>0.4</v>
      </c>
      <c r="D704" s="1">
        <v>0.15</v>
      </c>
      <c r="E704" s="1">
        <v>0.1</v>
      </c>
      <c r="F704" s="1">
        <v>0</v>
      </c>
      <c r="G704" s="1">
        <v>1</v>
      </c>
      <c r="H704" s="1">
        <v>0.11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100</v>
      </c>
      <c r="O704" s="1">
        <v>130</v>
      </c>
      <c r="P704" s="1">
        <v>120</v>
      </c>
      <c r="Q704" s="1">
        <v>-1</v>
      </c>
      <c r="R704" s="1">
        <v>130</v>
      </c>
      <c r="S704" s="1">
        <v>120</v>
      </c>
      <c r="T704" s="1">
        <v>-1</v>
      </c>
      <c r="U704" s="1">
        <v>-1</v>
      </c>
      <c r="V704" s="1">
        <v>0</v>
      </c>
      <c r="W704" s="1">
        <v>120</v>
      </c>
      <c r="X704" s="1">
        <v>120</v>
      </c>
      <c r="Y704" s="1">
        <v>120</v>
      </c>
      <c r="Z704" s="1">
        <v>120</v>
      </c>
      <c r="AA704" s="1">
        <v>100</v>
      </c>
      <c r="AB704" s="1">
        <v>100</v>
      </c>
      <c r="AC704" s="1">
        <v>100</v>
      </c>
      <c r="AD704" s="1">
        <v>100</v>
      </c>
      <c r="AE704" s="1">
        <v>120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80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2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3</v>
      </c>
      <c r="BB704" s="1">
        <v>0</v>
      </c>
      <c r="BC704" s="1">
        <v>0</v>
      </c>
      <c r="BD704" s="1">
        <v>4</v>
      </c>
      <c r="BE704" s="1">
        <v>255</v>
      </c>
      <c r="BF704" s="1">
        <v>0</v>
      </c>
      <c r="BG704" s="1">
        <v>255</v>
      </c>
      <c r="BH704" s="1">
        <v>0</v>
      </c>
      <c r="BI704" s="1">
        <v>255</v>
      </c>
      <c r="BJ704" s="1">
        <v>255</v>
      </c>
      <c r="BK704" s="1">
        <v>0</v>
      </c>
      <c r="BL704" s="1">
        <v>0</v>
      </c>
      <c r="BM704" s="1" t="b">
        <v>0</v>
      </c>
      <c r="BN704" s="1" t="b">
        <v>0</v>
      </c>
      <c r="BO704" s="1" t="b">
        <v>0</v>
      </c>
      <c r="BP704" s="1" t="b">
        <v>0</v>
      </c>
      <c r="BQ704" s="1" t="b">
        <v>0</v>
      </c>
      <c r="BR704" s="1" t="b">
        <v>0</v>
      </c>
      <c r="BS704" s="1" t="b">
        <v>0</v>
      </c>
      <c r="BT704" s="1" t="b">
        <v>0</v>
      </c>
      <c r="BU704" s="1" t="s">
        <v>4321</v>
      </c>
      <c r="BV704" s="1" t="s">
        <v>4322</v>
      </c>
    </row>
    <row r="705" spans="1:74" ht="15.75" customHeight="1" x14ac:dyDescent="0.2">
      <c r="A705" s="1">
        <v>3202110</v>
      </c>
      <c r="B705" s="17" t="s">
        <v>4323</v>
      </c>
      <c r="C705" s="1">
        <v>0.4</v>
      </c>
      <c r="D705" s="1">
        <v>0.15</v>
      </c>
      <c r="E705" s="1">
        <v>0.1</v>
      </c>
      <c r="F705" s="1">
        <v>0</v>
      </c>
      <c r="G705" s="1">
        <v>1.2</v>
      </c>
      <c r="H705" s="1">
        <v>0.11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100</v>
      </c>
      <c r="O705" s="1">
        <v>130</v>
      </c>
      <c r="P705" s="1">
        <v>110</v>
      </c>
      <c r="Q705" s="1">
        <v>-1</v>
      </c>
      <c r="R705" s="1">
        <v>130</v>
      </c>
      <c r="S705" s="1">
        <v>120</v>
      </c>
      <c r="T705" s="1">
        <v>-1</v>
      </c>
      <c r="U705" s="1">
        <v>-1</v>
      </c>
      <c r="V705" s="1">
        <v>0</v>
      </c>
      <c r="W705" s="1">
        <v>120</v>
      </c>
      <c r="X705" s="1">
        <v>120</v>
      </c>
      <c r="Y705" s="1">
        <v>120</v>
      </c>
      <c r="Z705" s="1">
        <v>120</v>
      </c>
      <c r="AA705" s="1">
        <v>100</v>
      </c>
      <c r="AB705" s="1">
        <v>100</v>
      </c>
      <c r="AC705" s="1">
        <v>100</v>
      </c>
      <c r="AD705" s="1">
        <v>100</v>
      </c>
      <c r="AE705" s="1">
        <v>120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80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2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9</v>
      </c>
      <c r="BB705" s="1">
        <v>0</v>
      </c>
      <c r="BC705" s="1">
        <v>0</v>
      </c>
      <c r="BD705" s="1">
        <v>4</v>
      </c>
      <c r="BE705" s="1">
        <v>255</v>
      </c>
      <c r="BF705" s="1">
        <v>0</v>
      </c>
      <c r="BG705" s="1">
        <v>255</v>
      </c>
      <c r="BH705" s="1">
        <v>0</v>
      </c>
      <c r="BI705" s="1">
        <v>255</v>
      </c>
      <c r="BJ705" s="1">
        <v>255</v>
      </c>
      <c r="BK705" s="1">
        <v>0</v>
      </c>
      <c r="BL705" s="1">
        <v>0</v>
      </c>
      <c r="BM705" s="1" t="b">
        <v>0</v>
      </c>
      <c r="BN705" s="1" t="b">
        <v>0</v>
      </c>
      <c r="BO705" s="1" t="b">
        <v>0</v>
      </c>
      <c r="BP705" s="1" t="b">
        <v>0</v>
      </c>
      <c r="BQ705" s="1" t="b">
        <v>0</v>
      </c>
      <c r="BR705" s="1" t="b">
        <v>0</v>
      </c>
      <c r="BS705" s="1" t="b">
        <v>0</v>
      </c>
      <c r="BT705" s="1" t="b">
        <v>0</v>
      </c>
      <c r="BU705" s="1" t="s">
        <v>4323</v>
      </c>
      <c r="BV705" s="1" t="s">
        <v>4324</v>
      </c>
    </row>
    <row r="706" spans="1:74" ht="15.75" customHeight="1" x14ac:dyDescent="0.2">
      <c r="A706" s="1">
        <v>3202300</v>
      </c>
      <c r="B706" s="17" t="s">
        <v>4325</v>
      </c>
      <c r="C706" s="1">
        <v>0.5</v>
      </c>
      <c r="D706" s="1">
        <v>0.15</v>
      </c>
      <c r="E706" s="1">
        <v>0.3</v>
      </c>
      <c r="F706" s="1">
        <v>0</v>
      </c>
      <c r="G706" s="1">
        <v>1.2</v>
      </c>
      <c r="H706" s="1">
        <v>0.11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100</v>
      </c>
      <c r="O706" s="1">
        <v>130</v>
      </c>
      <c r="P706" s="1">
        <v>130</v>
      </c>
      <c r="Q706" s="1">
        <v>-1</v>
      </c>
      <c r="R706" s="1">
        <v>130</v>
      </c>
      <c r="S706" s="1">
        <v>120</v>
      </c>
      <c r="T706" s="1">
        <v>-1</v>
      </c>
      <c r="U706" s="1">
        <v>-1</v>
      </c>
      <c r="V706" s="1">
        <v>0</v>
      </c>
      <c r="W706" s="1">
        <v>155</v>
      </c>
      <c r="X706" s="1">
        <v>155</v>
      </c>
      <c r="Y706" s="1">
        <v>155</v>
      </c>
      <c r="Z706" s="1">
        <v>155</v>
      </c>
      <c r="AA706" s="1">
        <v>250</v>
      </c>
      <c r="AB706" s="1">
        <v>300</v>
      </c>
      <c r="AC706" s="1">
        <v>100</v>
      </c>
      <c r="AD706" s="1">
        <v>100</v>
      </c>
      <c r="AE706" s="1">
        <v>150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80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2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6</v>
      </c>
      <c r="BB706" s="1">
        <v>0</v>
      </c>
      <c r="BC706" s="1">
        <v>0</v>
      </c>
      <c r="BD706" s="1">
        <v>4</v>
      </c>
      <c r="BE706" s="1">
        <v>255</v>
      </c>
      <c r="BF706" s="1">
        <v>1</v>
      </c>
      <c r="BG706" s="1">
        <v>255</v>
      </c>
      <c r="BH706" s="1">
        <v>0</v>
      </c>
      <c r="BI706" s="1">
        <v>255</v>
      </c>
      <c r="BJ706" s="1">
        <v>255</v>
      </c>
      <c r="BK706" s="1">
        <v>0</v>
      </c>
      <c r="BL706" s="1">
        <v>0</v>
      </c>
      <c r="BM706" s="1" t="b">
        <v>0</v>
      </c>
      <c r="BN706" s="1" t="b">
        <v>0</v>
      </c>
      <c r="BO706" s="1" t="b">
        <v>0</v>
      </c>
      <c r="BP706" s="1" t="b">
        <v>0</v>
      </c>
      <c r="BQ706" s="1" t="b">
        <v>0</v>
      </c>
      <c r="BR706" s="1" t="b">
        <v>0</v>
      </c>
      <c r="BS706" s="1" t="b">
        <v>0</v>
      </c>
      <c r="BT706" s="1" t="b">
        <v>0</v>
      </c>
      <c r="BU706" s="1" t="s">
        <v>4325</v>
      </c>
      <c r="BV706" s="1" t="s">
        <v>4326</v>
      </c>
    </row>
    <row r="707" spans="1:74" ht="15.75" customHeight="1" x14ac:dyDescent="0.2">
      <c r="A707" s="1">
        <v>3202310</v>
      </c>
      <c r="B707" s="17" t="s">
        <v>4327</v>
      </c>
      <c r="C707" s="1">
        <v>0.5</v>
      </c>
      <c r="D707" s="1">
        <v>0.15</v>
      </c>
      <c r="E707" s="1">
        <v>0.3</v>
      </c>
      <c r="F707" s="1">
        <v>0</v>
      </c>
      <c r="G707" s="1">
        <v>1.2</v>
      </c>
      <c r="H707" s="1">
        <v>0.11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100</v>
      </c>
      <c r="O707" s="1">
        <v>130</v>
      </c>
      <c r="P707" s="1">
        <v>130</v>
      </c>
      <c r="Q707" s="1">
        <v>-1</v>
      </c>
      <c r="R707" s="1">
        <v>130</v>
      </c>
      <c r="S707" s="1">
        <v>120</v>
      </c>
      <c r="T707" s="1">
        <v>-1</v>
      </c>
      <c r="U707" s="1">
        <v>-1</v>
      </c>
      <c r="V707" s="1">
        <v>0</v>
      </c>
      <c r="W707" s="1">
        <v>155</v>
      </c>
      <c r="X707" s="1">
        <v>155</v>
      </c>
      <c r="Y707" s="1">
        <v>155</v>
      </c>
      <c r="Z707" s="1">
        <v>155</v>
      </c>
      <c r="AA707" s="1">
        <v>250</v>
      </c>
      <c r="AB707" s="1">
        <v>300</v>
      </c>
      <c r="AC707" s="1">
        <v>100</v>
      </c>
      <c r="AD707" s="1">
        <v>100</v>
      </c>
      <c r="AE707" s="1">
        <v>150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80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2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6</v>
      </c>
      <c r="BB707" s="1">
        <v>0</v>
      </c>
      <c r="BC707" s="1">
        <v>0</v>
      </c>
      <c r="BD707" s="1">
        <v>4</v>
      </c>
      <c r="BE707" s="1">
        <v>255</v>
      </c>
      <c r="BF707" s="1">
        <v>1</v>
      </c>
      <c r="BG707" s="1">
        <v>255</v>
      </c>
      <c r="BH707" s="1">
        <v>0</v>
      </c>
      <c r="BI707" s="1">
        <v>255</v>
      </c>
      <c r="BJ707" s="1">
        <v>255</v>
      </c>
      <c r="BK707" s="1">
        <v>0</v>
      </c>
      <c r="BL707" s="1">
        <v>0</v>
      </c>
      <c r="BM707" s="1" t="b">
        <v>0</v>
      </c>
      <c r="BN707" s="1" t="b">
        <v>0</v>
      </c>
      <c r="BO707" s="1" t="b">
        <v>0</v>
      </c>
      <c r="BP707" s="1" t="b">
        <v>0</v>
      </c>
      <c r="BQ707" s="1" t="b">
        <v>0</v>
      </c>
      <c r="BR707" s="1" t="b">
        <v>0</v>
      </c>
      <c r="BS707" s="1" t="b">
        <v>0</v>
      </c>
      <c r="BT707" s="1" t="b">
        <v>0</v>
      </c>
      <c r="BU707" s="1" t="s">
        <v>4327</v>
      </c>
      <c r="BV707" s="1" t="s">
        <v>4328</v>
      </c>
    </row>
    <row r="708" spans="1:74" ht="15.75" customHeight="1" x14ac:dyDescent="0.2">
      <c r="A708" s="1">
        <v>3203000</v>
      </c>
      <c r="B708" s="17" t="s">
        <v>4329</v>
      </c>
      <c r="C708" s="1">
        <v>0.45</v>
      </c>
      <c r="D708" s="1">
        <v>0.15</v>
      </c>
      <c r="E708" s="1">
        <v>0.3</v>
      </c>
      <c r="F708" s="1">
        <v>0</v>
      </c>
      <c r="G708" s="1">
        <v>0.8</v>
      </c>
      <c r="H708" s="1">
        <v>0.11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100</v>
      </c>
      <c r="O708" s="1">
        <v>130</v>
      </c>
      <c r="P708" s="1">
        <v>120</v>
      </c>
      <c r="Q708" s="1">
        <v>-1</v>
      </c>
      <c r="R708" s="1">
        <v>130</v>
      </c>
      <c r="S708" s="1">
        <v>120</v>
      </c>
      <c r="T708" s="1">
        <v>-1</v>
      </c>
      <c r="U708" s="1">
        <v>-1</v>
      </c>
      <c r="V708" s="1">
        <v>0</v>
      </c>
      <c r="W708" s="1">
        <v>80</v>
      </c>
      <c r="X708" s="1">
        <v>80</v>
      </c>
      <c r="Y708" s="1">
        <v>80</v>
      </c>
      <c r="Z708" s="1">
        <v>80</v>
      </c>
      <c r="AA708" s="1">
        <v>80</v>
      </c>
      <c r="AB708" s="1">
        <v>100</v>
      </c>
      <c r="AC708" s="1">
        <v>100</v>
      </c>
      <c r="AD708" s="1">
        <v>100</v>
      </c>
      <c r="AE708" s="1">
        <v>80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80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2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2</v>
      </c>
      <c r="BB708" s="1">
        <v>0</v>
      </c>
      <c r="BC708" s="1">
        <v>0</v>
      </c>
      <c r="BD708" s="1">
        <v>4</v>
      </c>
      <c r="BE708" s="1">
        <v>255</v>
      </c>
      <c r="BF708" s="1">
        <v>0</v>
      </c>
      <c r="BG708" s="1">
        <v>255</v>
      </c>
      <c r="BH708" s="1">
        <v>0</v>
      </c>
      <c r="BI708" s="1">
        <v>255</v>
      </c>
      <c r="BJ708" s="1">
        <v>255</v>
      </c>
      <c r="BK708" s="1">
        <v>0</v>
      </c>
      <c r="BL708" s="1">
        <v>0</v>
      </c>
      <c r="BM708" s="1" t="b">
        <v>0</v>
      </c>
      <c r="BN708" s="1" t="b">
        <v>0</v>
      </c>
      <c r="BO708" s="1" t="b">
        <v>0</v>
      </c>
      <c r="BP708" s="1" t="b">
        <v>0</v>
      </c>
      <c r="BQ708" s="1" t="b">
        <v>0</v>
      </c>
      <c r="BR708" s="1" t="b">
        <v>0</v>
      </c>
      <c r="BS708" s="1" t="b">
        <v>0</v>
      </c>
      <c r="BT708" s="1" t="b">
        <v>0</v>
      </c>
      <c r="BU708" s="1" t="s">
        <v>4329</v>
      </c>
      <c r="BV708" s="1" t="s">
        <v>4330</v>
      </c>
    </row>
    <row r="709" spans="1:74" ht="15.75" customHeight="1" x14ac:dyDescent="0.2">
      <c r="A709" s="1">
        <v>3203010</v>
      </c>
      <c r="B709" s="17" t="s">
        <v>4331</v>
      </c>
      <c r="C709" s="1">
        <v>0.45</v>
      </c>
      <c r="D709" s="1">
        <v>0.15</v>
      </c>
      <c r="E709" s="1">
        <v>0.3</v>
      </c>
      <c r="F709" s="1">
        <v>0</v>
      </c>
      <c r="G709" s="1">
        <v>0.8</v>
      </c>
      <c r="H709" s="1">
        <v>0.11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100</v>
      </c>
      <c r="O709" s="1">
        <v>130</v>
      </c>
      <c r="P709" s="1">
        <v>120</v>
      </c>
      <c r="Q709" s="1">
        <v>-1</v>
      </c>
      <c r="R709" s="1">
        <v>130</v>
      </c>
      <c r="S709" s="1">
        <v>120</v>
      </c>
      <c r="T709" s="1">
        <v>-1</v>
      </c>
      <c r="U709" s="1">
        <v>-1</v>
      </c>
      <c r="V709" s="1">
        <v>0</v>
      </c>
      <c r="W709" s="1">
        <v>80</v>
      </c>
      <c r="X709" s="1">
        <v>80</v>
      </c>
      <c r="Y709" s="1">
        <v>80</v>
      </c>
      <c r="Z709" s="1">
        <v>80</v>
      </c>
      <c r="AA709" s="1">
        <v>80</v>
      </c>
      <c r="AB709" s="1">
        <v>100</v>
      </c>
      <c r="AC709" s="1">
        <v>100</v>
      </c>
      <c r="AD709" s="1">
        <v>100</v>
      </c>
      <c r="AE709" s="1">
        <v>80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80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2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2</v>
      </c>
      <c r="BB709" s="1">
        <v>0</v>
      </c>
      <c r="BC709" s="1">
        <v>0</v>
      </c>
      <c r="BD709" s="1">
        <v>4</v>
      </c>
      <c r="BE709" s="1">
        <v>255</v>
      </c>
      <c r="BF709" s="1">
        <v>0</v>
      </c>
      <c r="BG709" s="1">
        <v>255</v>
      </c>
      <c r="BH709" s="1">
        <v>0</v>
      </c>
      <c r="BI709" s="1">
        <v>255</v>
      </c>
      <c r="BJ709" s="1">
        <v>255</v>
      </c>
      <c r="BK709" s="1">
        <v>0</v>
      </c>
      <c r="BL709" s="1">
        <v>0</v>
      </c>
      <c r="BM709" s="1" t="b">
        <v>0</v>
      </c>
      <c r="BN709" s="1" t="b">
        <v>0</v>
      </c>
      <c r="BO709" s="1" t="b">
        <v>0</v>
      </c>
      <c r="BP709" s="1" t="b">
        <v>0</v>
      </c>
      <c r="BQ709" s="1" t="b">
        <v>0</v>
      </c>
      <c r="BR709" s="1" t="b">
        <v>0</v>
      </c>
      <c r="BS709" s="1" t="b">
        <v>0</v>
      </c>
      <c r="BT709" s="1" t="b">
        <v>0</v>
      </c>
      <c r="BU709" s="1" t="s">
        <v>4331</v>
      </c>
      <c r="BV709" s="1" t="s">
        <v>4332</v>
      </c>
    </row>
    <row r="710" spans="1:74" ht="15.75" customHeight="1" x14ac:dyDescent="0.2">
      <c r="A710" s="1">
        <v>3203020</v>
      </c>
      <c r="B710" s="17" t="s">
        <v>4333</v>
      </c>
      <c r="C710" s="1">
        <v>0.45</v>
      </c>
      <c r="D710" s="1">
        <v>0.15</v>
      </c>
      <c r="E710" s="1">
        <v>0.3</v>
      </c>
      <c r="F710" s="1">
        <v>0</v>
      </c>
      <c r="G710" s="1">
        <v>0.8</v>
      </c>
      <c r="H710" s="1">
        <v>0.11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100</v>
      </c>
      <c r="O710" s="1">
        <v>130</v>
      </c>
      <c r="P710" s="1">
        <v>120</v>
      </c>
      <c r="Q710" s="1">
        <v>-1</v>
      </c>
      <c r="R710" s="1">
        <v>130</v>
      </c>
      <c r="S710" s="1">
        <v>120</v>
      </c>
      <c r="T710" s="1">
        <v>-1</v>
      </c>
      <c r="U710" s="1">
        <v>-1</v>
      </c>
      <c r="V710" s="1">
        <v>0</v>
      </c>
      <c r="W710" s="1">
        <v>80</v>
      </c>
      <c r="X710" s="1">
        <v>80</v>
      </c>
      <c r="Y710" s="1">
        <v>80</v>
      </c>
      <c r="Z710" s="1">
        <v>80</v>
      </c>
      <c r="AA710" s="1">
        <v>80</v>
      </c>
      <c r="AB710" s="1">
        <v>100</v>
      </c>
      <c r="AC710" s="1">
        <v>100</v>
      </c>
      <c r="AD710" s="1">
        <v>100</v>
      </c>
      <c r="AE710" s="1">
        <v>80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80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2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2</v>
      </c>
      <c r="BB710" s="1">
        <v>0</v>
      </c>
      <c r="BC710" s="1">
        <v>0</v>
      </c>
      <c r="BD710" s="1">
        <v>4</v>
      </c>
      <c r="BE710" s="1">
        <v>255</v>
      </c>
      <c r="BF710" s="1">
        <v>0</v>
      </c>
      <c r="BG710" s="1">
        <v>255</v>
      </c>
      <c r="BH710" s="1">
        <v>0</v>
      </c>
      <c r="BI710" s="1">
        <v>255</v>
      </c>
      <c r="BJ710" s="1">
        <v>255</v>
      </c>
      <c r="BK710" s="1">
        <v>0</v>
      </c>
      <c r="BL710" s="1">
        <v>0</v>
      </c>
      <c r="BM710" s="1" t="b">
        <v>0</v>
      </c>
      <c r="BN710" s="1" t="b">
        <v>0</v>
      </c>
      <c r="BO710" s="1" t="b">
        <v>0</v>
      </c>
      <c r="BP710" s="1" t="b">
        <v>0</v>
      </c>
      <c r="BQ710" s="1" t="b">
        <v>0</v>
      </c>
      <c r="BR710" s="1" t="b">
        <v>0</v>
      </c>
      <c r="BS710" s="1" t="b">
        <v>0</v>
      </c>
      <c r="BT710" s="1" t="b">
        <v>0</v>
      </c>
      <c r="BU710" s="1" t="s">
        <v>4333</v>
      </c>
      <c r="BV710" s="1" t="s">
        <v>4334</v>
      </c>
    </row>
    <row r="711" spans="1:74" ht="15.75" customHeight="1" x14ac:dyDescent="0.2">
      <c r="A711" s="1">
        <v>3203100</v>
      </c>
      <c r="B711" s="17" t="s">
        <v>4335</v>
      </c>
      <c r="C711" s="1">
        <v>0.5</v>
      </c>
      <c r="D711" s="1">
        <v>0.15</v>
      </c>
      <c r="E711" s="1">
        <v>0.2</v>
      </c>
      <c r="F711" s="1">
        <v>0</v>
      </c>
      <c r="G711" s="1">
        <v>1.2</v>
      </c>
      <c r="H711" s="1">
        <v>0.11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100</v>
      </c>
      <c r="O711" s="1">
        <v>130</v>
      </c>
      <c r="P711" s="1">
        <v>120</v>
      </c>
      <c r="Q711" s="1">
        <v>-1</v>
      </c>
      <c r="R711" s="1">
        <v>130</v>
      </c>
      <c r="S711" s="1">
        <v>120</v>
      </c>
      <c r="T711" s="1">
        <v>-1</v>
      </c>
      <c r="U711" s="1">
        <v>-1</v>
      </c>
      <c r="V711" s="1">
        <v>0</v>
      </c>
      <c r="W711" s="1">
        <v>130</v>
      </c>
      <c r="X711" s="1">
        <v>130</v>
      </c>
      <c r="Y711" s="1">
        <v>130</v>
      </c>
      <c r="Z711" s="1">
        <v>130</v>
      </c>
      <c r="AA711" s="1">
        <v>150</v>
      </c>
      <c r="AB711" s="1">
        <v>100</v>
      </c>
      <c r="AC711" s="1">
        <v>100</v>
      </c>
      <c r="AD711" s="1">
        <v>100</v>
      </c>
      <c r="AE711" s="1">
        <v>120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80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2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6</v>
      </c>
      <c r="BB711" s="1">
        <v>0</v>
      </c>
      <c r="BC711" s="1">
        <v>0</v>
      </c>
      <c r="BD711" s="1">
        <v>4</v>
      </c>
      <c r="BE711" s="1">
        <v>255</v>
      </c>
      <c r="BF711" s="1">
        <v>0</v>
      </c>
      <c r="BG711" s="1">
        <v>255</v>
      </c>
      <c r="BH711" s="1">
        <v>0</v>
      </c>
      <c r="BI711" s="1">
        <v>255</v>
      </c>
      <c r="BJ711" s="1">
        <v>255</v>
      </c>
      <c r="BK711" s="1">
        <v>0</v>
      </c>
      <c r="BL711" s="1">
        <v>0</v>
      </c>
      <c r="BM711" s="1" t="b">
        <v>0</v>
      </c>
      <c r="BN711" s="1" t="b">
        <v>0</v>
      </c>
      <c r="BO711" s="1" t="b">
        <v>0</v>
      </c>
      <c r="BP711" s="1" t="b">
        <v>0</v>
      </c>
      <c r="BQ711" s="1" t="b">
        <v>0</v>
      </c>
      <c r="BR711" s="1" t="b">
        <v>0</v>
      </c>
      <c r="BS711" s="1" t="b">
        <v>0</v>
      </c>
      <c r="BT711" s="1" t="b">
        <v>0</v>
      </c>
      <c r="BU711" s="1" t="s">
        <v>4335</v>
      </c>
      <c r="BV711" s="1" t="s">
        <v>4336</v>
      </c>
    </row>
    <row r="712" spans="1:74" ht="15.75" customHeight="1" x14ac:dyDescent="0.2">
      <c r="A712" s="1">
        <v>3203110</v>
      </c>
      <c r="B712" s="17" t="s">
        <v>4337</v>
      </c>
      <c r="C712" s="1">
        <v>0.5</v>
      </c>
      <c r="D712" s="1">
        <v>0.15</v>
      </c>
      <c r="E712" s="1">
        <v>0.2</v>
      </c>
      <c r="F712" s="1">
        <v>0</v>
      </c>
      <c r="G712" s="1">
        <v>1.2</v>
      </c>
      <c r="H712" s="1">
        <v>0.11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100</v>
      </c>
      <c r="O712" s="1">
        <v>130</v>
      </c>
      <c r="P712" s="1">
        <v>120</v>
      </c>
      <c r="Q712" s="1">
        <v>-1</v>
      </c>
      <c r="R712" s="1">
        <v>130</v>
      </c>
      <c r="S712" s="1">
        <v>120</v>
      </c>
      <c r="T712" s="1">
        <v>-1</v>
      </c>
      <c r="U712" s="1">
        <v>-1</v>
      </c>
      <c r="V712" s="1">
        <v>0</v>
      </c>
      <c r="W712" s="1">
        <v>130</v>
      </c>
      <c r="X712" s="1">
        <v>130</v>
      </c>
      <c r="Y712" s="1">
        <v>130</v>
      </c>
      <c r="Z712" s="1">
        <v>130</v>
      </c>
      <c r="AA712" s="1">
        <v>150</v>
      </c>
      <c r="AB712" s="1">
        <v>100</v>
      </c>
      <c r="AC712" s="1">
        <v>100</v>
      </c>
      <c r="AD712" s="1">
        <v>100</v>
      </c>
      <c r="AE712" s="1">
        <v>120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80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2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6</v>
      </c>
      <c r="BB712" s="1">
        <v>0</v>
      </c>
      <c r="BC712" s="1">
        <v>0</v>
      </c>
      <c r="BD712" s="1">
        <v>4</v>
      </c>
      <c r="BE712" s="1">
        <v>255</v>
      </c>
      <c r="BF712" s="1">
        <v>0</v>
      </c>
      <c r="BG712" s="1">
        <v>255</v>
      </c>
      <c r="BH712" s="1">
        <v>0</v>
      </c>
      <c r="BI712" s="1">
        <v>255</v>
      </c>
      <c r="BJ712" s="1">
        <v>255</v>
      </c>
      <c r="BK712" s="1">
        <v>0</v>
      </c>
      <c r="BL712" s="1">
        <v>0</v>
      </c>
      <c r="BM712" s="1" t="b">
        <v>0</v>
      </c>
      <c r="BN712" s="1" t="b">
        <v>0</v>
      </c>
      <c r="BO712" s="1" t="b">
        <v>0</v>
      </c>
      <c r="BP712" s="1" t="b">
        <v>0</v>
      </c>
      <c r="BQ712" s="1" t="b">
        <v>0</v>
      </c>
      <c r="BR712" s="1" t="b">
        <v>0</v>
      </c>
      <c r="BS712" s="1" t="b">
        <v>0</v>
      </c>
      <c r="BT712" s="1" t="b">
        <v>0</v>
      </c>
      <c r="BU712" s="1" t="s">
        <v>4337</v>
      </c>
      <c r="BV712" s="1" t="s">
        <v>4338</v>
      </c>
    </row>
    <row r="713" spans="1:74" ht="15.75" customHeight="1" x14ac:dyDescent="0.2">
      <c r="A713" s="1">
        <v>3203200</v>
      </c>
      <c r="B713" s="17" t="s">
        <v>4339</v>
      </c>
      <c r="C713" s="1">
        <v>0.45</v>
      </c>
      <c r="D713" s="1">
        <v>0.15</v>
      </c>
      <c r="E713" s="1">
        <v>0.2</v>
      </c>
      <c r="F713" s="1">
        <v>0</v>
      </c>
      <c r="G713" s="1">
        <v>1.1000000000000001</v>
      </c>
      <c r="H713" s="1">
        <v>0.11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100</v>
      </c>
      <c r="O713" s="1">
        <v>130</v>
      </c>
      <c r="P713" s="1">
        <v>120</v>
      </c>
      <c r="Q713" s="1">
        <v>-1</v>
      </c>
      <c r="R713" s="1">
        <v>130</v>
      </c>
      <c r="S713" s="1">
        <v>120</v>
      </c>
      <c r="T713" s="1">
        <v>-1</v>
      </c>
      <c r="U713" s="1">
        <v>-1</v>
      </c>
      <c r="V713" s="1">
        <v>0</v>
      </c>
      <c r="W713" s="1">
        <v>100</v>
      </c>
      <c r="X713" s="1">
        <v>100</v>
      </c>
      <c r="Y713" s="1">
        <v>100</v>
      </c>
      <c r="Z713" s="1">
        <v>100</v>
      </c>
      <c r="AA713" s="1">
        <v>160</v>
      </c>
      <c r="AB713" s="1">
        <v>300</v>
      </c>
      <c r="AC713" s="1">
        <v>100</v>
      </c>
      <c r="AD713" s="1">
        <v>100</v>
      </c>
      <c r="AE713" s="1">
        <v>120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80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2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2</v>
      </c>
      <c r="BB713" s="1">
        <v>0</v>
      </c>
      <c r="BC713" s="1">
        <v>0</v>
      </c>
      <c r="BD713" s="1">
        <v>4</v>
      </c>
      <c r="BE713" s="1">
        <v>255</v>
      </c>
      <c r="BF713" s="1">
        <v>0</v>
      </c>
      <c r="BG713" s="1">
        <v>255</v>
      </c>
      <c r="BH713" s="1">
        <v>0</v>
      </c>
      <c r="BI713" s="1">
        <v>255</v>
      </c>
      <c r="BJ713" s="1">
        <v>255</v>
      </c>
      <c r="BK713" s="1">
        <v>0</v>
      </c>
      <c r="BL713" s="1">
        <v>0</v>
      </c>
      <c r="BM713" s="1" t="b">
        <v>0</v>
      </c>
      <c r="BN713" s="1" t="b">
        <v>0</v>
      </c>
      <c r="BO713" s="1" t="b">
        <v>0</v>
      </c>
      <c r="BP713" s="1" t="b">
        <v>0</v>
      </c>
      <c r="BQ713" s="1" t="b">
        <v>0</v>
      </c>
      <c r="BR713" s="1" t="b">
        <v>0</v>
      </c>
      <c r="BS713" s="1" t="b">
        <v>0</v>
      </c>
      <c r="BT713" s="1" t="b">
        <v>0</v>
      </c>
      <c r="BU713" s="1" t="s">
        <v>4339</v>
      </c>
      <c r="BV713" s="1" t="s">
        <v>4340</v>
      </c>
    </row>
    <row r="714" spans="1:74" ht="15.75" customHeight="1" x14ac:dyDescent="0.2">
      <c r="A714" s="1">
        <v>3203210</v>
      </c>
      <c r="B714" s="17" t="s">
        <v>4341</v>
      </c>
      <c r="C714" s="1">
        <v>0.45</v>
      </c>
      <c r="D714" s="1">
        <v>0.15</v>
      </c>
      <c r="E714" s="1">
        <v>0.05</v>
      </c>
      <c r="F714" s="1">
        <v>0</v>
      </c>
      <c r="G714" s="1">
        <v>1.1000000000000001</v>
      </c>
      <c r="H714" s="1">
        <v>0.11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100</v>
      </c>
      <c r="O714" s="1">
        <v>130</v>
      </c>
      <c r="P714" s="1">
        <v>110</v>
      </c>
      <c r="Q714" s="1">
        <v>-1</v>
      </c>
      <c r="R714" s="1">
        <v>130</v>
      </c>
      <c r="S714" s="1">
        <v>120</v>
      </c>
      <c r="T714" s="1">
        <v>120</v>
      </c>
      <c r="U714" s="1">
        <v>-1</v>
      </c>
      <c r="V714" s="1">
        <v>0</v>
      </c>
      <c r="W714" s="1">
        <v>100</v>
      </c>
      <c r="X714" s="1">
        <v>100</v>
      </c>
      <c r="Y714" s="1">
        <v>100</v>
      </c>
      <c r="Z714" s="1">
        <v>100</v>
      </c>
      <c r="AA714" s="1">
        <v>160</v>
      </c>
      <c r="AB714" s="1">
        <v>300</v>
      </c>
      <c r="AC714" s="1">
        <v>100</v>
      </c>
      <c r="AD714" s="1">
        <v>100</v>
      </c>
      <c r="AE714" s="1">
        <v>120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80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2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2</v>
      </c>
      <c r="BB714" s="1">
        <v>0</v>
      </c>
      <c r="BC714" s="1">
        <v>0</v>
      </c>
      <c r="BD714" s="1">
        <v>4</v>
      </c>
      <c r="BE714" s="1">
        <v>255</v>
      </c>
      <c r="BF714" s="1">
        <v>0</v>
      </c>
      <c r="BG714" s="1">
        <v>255</v>
      </c>
      <c r="BH714" s="1">
        <v>0</v>
      </c>
      <c r="BI714" s="1">
        <v>255</v>
      </c>
      <c r="BJ714" s="1">
        <v>255</v>
      </c>
      <c r="BK714" s="1">
        <v>0</v>
      </c>
      <c r="BL714" s="1">
        <v>0</v>
      </c>
      <c r="BM714" s="1" t="b">
        <v>0</v>
      </c>
      <c r="BN714" s="1" t="b">
        <v>0</v>
      </c>
      <c r="BO714" s="1" t="b">
        <v>0</v>
      </c>
      <c r="BP714" s="1" t="b">
        <v>0</v>
      </c>
      <c r="BQ714" s="1" t="b">
        <v>0</v>
      </c>
      <c r="BR714" s="1" t="b">
        <v>0</v>
      </c>
      <c r="BS714" s="1" t="b">
        <v>0</v>
      </c>
      <c r="BT714" s="1" t="b">
        <v>0</v>
      </c>
      <c r="BU714" s="1" t="s">
        <v>4341</v>
      </c>
      <c r="BV714" s="1" t="s">
        <v>4342</v>
      </c>
    </row>
    <row r="715" spans="1:74" ht="15.75" customHeight="1" x14ac:dyDescent="0.2">
      <c r="A715" s="1">
        <v>3203220</v>
      </c>
      <c r="B715" s="17" t="s">
        <v>4343</v>
      </c>
      <c r="C715" s="1">
        <v>0.45</v>
      </c>
      <c r="D715" s="1">
        <v>0.15</v>
      </c>
      <c r="E715" s="1">
        <v>0.2</v>
      </c>
      <c r="F715" s="1">
        <v>0</v>
      </c>
      <c r="G715" s="1">
        <v>1.1000000000000001</v>
      </c>
      <c r="H715" s="1">
        <v>0.11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100</v>
      </c>
      <c r="O715" s="1">
        <v>130</v>
      </c>
      <c r="P715" s="1">
        <v>120</v>
      </c>
      <c r="Q715" s="1">
        <v>-1</v>
      </c>
      <c r="R715" s="1">
        <v>130</v>
      </c>
      <c r="S715" s="1">
        <v>120</v>
      </c>
      <c r="T715" s="1">
        <v>-1</v>
      </c>
      <c r="U715" s="1">
        <v>-1</v>
      </c>
      <c r="V715" s="1">
        <v>0</v>
      </c>
      <c r="W715" s="1">
        <v>100</v>
      </c>
      <c r="X715" s="1">
        <v>100</v>
      </c>
      <c r="Y715" s="1">
        <v>100</v>
      </c>
      <c r="Z715" s="1">
        <v>100</v>
      </c>
      <c r="AA715" s="1">
        <v>160</v>
      </c>
      <c r="AB715" s="1">
        <v>300</v>
      </c>
      <c r="AC715" s="1">
        <v>100</v>
      </c>
      <c r="AD715" s="1">
        <v>100</v>
      </c>
      <c r="AE715" s="1">
        <v>120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80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2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2</v>
      </c>
      <c r="BB715" s="1">
        <v>0</v>
      </c>
      <c r="BC715" s="1">
        <v>0</v>
      </c>
      <c r="BD715" s="1">
        <v>4</v>
      </c>
      <c r="BE715" s="1">
        <v>255</v>
      </c>
      <c r="BF715" s="1">
        <v>0</v>
      </c>
      <c r="BG715" s="1">
        <v>255</v>
      </c>
      <c r="BH715" s="1">
        <v>0</v>
      </c>
      <c r="BI715" s="1">
        <v>255</v>
      </c>
      <c r="BJ715" s="1">
        <v>255</v>
      </c>
      <c r="BK715" s="1">
        <v>0</v>
      </c>
      <c r="BL715" s="1">
        <v>0</v>
      </c>
      <c r="BM715" s="1" t="b">
        <v>0</v>
      </c>
      <c r="BN715" s="1" t="b">
        <v>0</v>
      </c>
      <c r="BO715" s="1" t="b">
        <v>0</v>
      </c>
      <c r="BP715" s="1" t="b">
        <v>0</v>
      </c>
      <c r="BQ715" s="1" t="b">
        <v>0</v>
      </c>
      <c r="BR715" s="1" t="b">
        <v>0</v>
      </c>
      <c r="BS715" s="1" t="b">
        <v>0</v>
      </c>
      <c r="BT715" s="1" t="b">
        <v>0</v>
      </c>
      <c r="BU715" s="1" t="s">
        <v>4343</v>
      </c>
      <c r="BV715" s="1" t="s">
        <v>4344</v>
      </c>
    </row>
    <row r="716" spans="1:74" ht="15.75" customHeight="1" x14ac:dyDescent="0.2">
      <c r="A716" s="1">
        <v>3203300</v>
      </c>
      <c r="B716" s="17" t="s">
        <v>4345</v>
      </c>
      <c r="C716" s="1">
        <v>0.5</v>
      </c>
      <c r="D716" s="1">
        <v>0.15</v>
      </c>
      <c r="E716" s="1">
        <v>0.25</v>
      </c>
      <c r="F716" s="1">
        <v>0</v>
      </c>
      <c r="G716" s="1">
        <v>1.2</v>
      </c>
      <c r="H716" s="1">
        <v>0.11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100</v>
      </c>
      <c r="O716" s="1">
        <v>130</v>
      </c>
      <c r="P716" s="1">
        <v>120</v>
      </c>
      <c r="Q716" s="1">
        <v>-1</v>
      </c>
      <c r="R716" s="1">
        <v>130</v>
      </c>
      <c r="S716" s="1">
        <v>120</v>
      </c>
      <c r="T716" s="1">
        <v>-1</v>
      </c>
      <c r="U716" s="1">
        <v>-1</v>
      </c>
      <c r="V716" s="1">
        <v>0</v>
      </c>
      <c r="W716" s="1">
        <v>155</v>
      </c>
      <c r="X716" s="1">
        <v>155</v>
      </c>
      <c r="Y716" s="1">
        <v>155</v>
      </c>
      <c r="Z716" s="1">
        <v>155</v>
      </c>
      <c r="AA716" s="1">
        <v>250</v>
      </c>
      <c r="AB716" s="1">
        <v>300</v>
      </c>
      <c r="AC716" s="1">
        <v>100</v>
      </c>
      <c r="AD716" s="1">
        <v>100</v>
      </c>
      <c r="AE716" s="1">
        <v>150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80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2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9</v>
      </c>
      <c r="BB716" s="1">
        <v>0</v>
      </c>
      <c r="BC716" s="1">
        <v>0</v>
      </c>
      <c r="BD716" s="1">
        <v>4</v>
      </c>
      <c r="BE716" s="1">
        <v>255</v>
      </c>
      <c r="BF716" s="1">
        <v>1</v>
      </c>
      <c r="BG716" s="1">
        <v>255</v>
      </c>
      <c r="BH716" s="1">
        <v>0</v>
      </c>
      <c r="BI716" s="1">
        <v>255</v>
      </c>
      <c r="BJ716" s="1">
        <v>255</v>
      </c>
      <c r="BK716" s="1">
        <v>0</v>
      </c>
      <c r="BL716" s="1">
        <v>0</v>
      </c>
      <c r="BM716" s="1" t="b">
        <v>0</v>
      </c>
      <c r="BN716" s="1" t="b">
        <v>0</v>
      </c>
      <c r="BO716" s="1" t="b">
        <v>0</v>
      </c>
      <c r="BP716" s="1" t="b">
        <v>0</v>
      </c>
      <c r="BQ716" s="1" t="b">
        <v>0</v>
      </c>
      <c r="BR716" s="1" t="b">
        <v>0</v>
      </c>
      <c r="BS716" s="1" t="b">
        <v>0</v>
      </c>
      <c r="BT716" s="1" t="b">
        <v>0</v>
      </c>
      <c r="BU716" s="1" t="s">
        <v>4345</v>
      </c>
      <c r="BV716" s="1" t="s">
        <v>4346</v>
      </c>
    </row>
    <row r="717" spans="1:74" ht="15.75" customHeight="1" x14ac:dyDescent="0.2">
      <c r="A717" s="1">
        <v>3203310</v>
      </c>
      <c r="B717" s="17" t="s">
        <v>4347</v>
      </c>
      <c r="C717" s="1">
        <v>0.5</v>
      </c>
      <c r="D717" s="1">
        <v>0.15</v>
      </c>
      <c r="E717" s="1">
        <v>0.25</v>
      </c>
      <c r="F717" s="1">
        <v>0</v>
      </c>
      <c r="G717" s="1">
        <v>1.2</v>
      </c>
      <c r="H717" s="1">
        <v>0.11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100</v>
      </c>
      <c r="O717" s="1">
        <v>130</v>
      </c>
      <c r="P717" s="1">
        <v>120</v>
      </c>
      <c r="Q717" s="1">
        <v>-1</v>
      </c>
      <c r="R717" s="1">
        <v>130</v>
      </c>
      <c r="S717" s="1">
        <v>120</v>
      </c>
      <c r="T717" s="1">
        <v>-1</v>
      </c>
      <c r="U717" s="1">
        <v>-1</v>
      </c>
      <c r="V717" s="1">
        <v>0</v>
      </c>
      <c r="W717" s="1">
        <v>155</v>
      </c>
      <c r="X717" s="1">
        <v>155</v>
      </c>
      <c r="Y717" s="1">
        <v>155</v>
      </c>
      <c r="Z717" s="1">
        <v>155</v>
      </c>
      <c r="AA717" s="1">
        <v>250</v>
      </c>
      <c r="AB717" s="1">
        <v>300</v>
      </c>
      <c r="AC717" s="1">
        <v>100</v>
      </c>
      <c r="AD717" s="1">
        <v>100</v>
      </c>
      <c r="AE717" s="1">
        <v>150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80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2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9</v>
      </c>
      <c r="BB717" s="1">
        <v>0</v>
      </c>
      <c r="BC717" s="1">
        <v>0</v>
      </c>
      <c r="BD717" s="1">
        <v>4</v>
      </c>
      <c r="BE717" s="1">
        <v>255</v>
      </c>
      <c r="BF717" s="1">
        <v>1</v>
      </c>
      <c r="BG717" s="1">
        <v>255</v>
      </c>
      <c r="BH717" s="1">
        <v>0</v>
      </c>
      <c r="BI717" s="1">
        <v>255</v>
      </c>
      <c r="BJ717" s="1">
        <v>255</v>
      </c>
      <c r="BK717" s="1">
        <v>0</v>
      </c>
      <c r="BL717" s="1">
        <v>0</v>
      </c>
      <c r="BM717" s="1" t="b">
        <v>0</v>
      </c>
      <c r="BN717" s="1" t="b">
        <v>0</v>
      </c>
      <c r="BO717" s="1" t="b">
        <v>0</v>
      </c>
      <c r="BP717" s="1" t="b">
        <v>0</v>
      </c>
      <c r="BQ717" s="1" t="b">
        <v>0</v>
      </c>
      <c r="BR717" s="1" t="b">
        <v>0</v>
      </c>
      <c r="BS717" s="1" t="b">
        <v>0</v>
      </c>
      <c r="BT717" s="1" t="b">
        <v>0</v>
      </c>
      <c r="BU717" s="1" t="s">
        <v>4347</v>
      </c>
      <c r="BV717" s="1" t="s">
        <v>4348</v>
      </c>
    </row>
    <row r="718" spans="1:74" ht="15.75" customHeight="1" x14ac:dyDescent="0.2">
      <c r="A718" s="1">
        <v>3204100</v>
      </c>
      <c r="B718" s="17" t="s">
        <v>4349</v>
      </c>
      <c r="C718" s="1">
        <v>0.4</v>
      </c>
      <c r="D718" s="1">
        <v>0.15</v>
      </c>
      <c r="E718" s="1">
        <v>0.1</v>
      </c>
      <c r="F718" s="1">
        <v>0</v>
      </c>
      <c r="G718" s="1">
        <v>1</v>
      </c>
      <c r="H718" s="1">
        <v>0.11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100</v>
      </c>
      <c r="O718" s="1">
        <v>130</v>
      </c>
      <c r="P718" s="1">
        <v>130</v>
      </c>
      <c r="Q718" s="1">
        <v>-1</v>
      </c>
      <c r="R718" s="1">
        <v>130</v>
      </c>
      <c r="S718" s="1">
        <v>120</v>
      </c>
      <c r="T718" s="1">
        <v>110</v>
      </c>
      <c r="U718" s="1">
        <v>-1</v>
      </c>
      <c r="V718" s="1">
        <v>0</v>
      </c>
      <c r="W718" s="1">
        <v>120</v>
      </c>
      <c r="X718" s="1">
        <v>120</v>
      </c>
      <c r="Y718" s="1">
        <v>120</v>
      </c>
      <c r="Z718" s="1">
        <v>120</v>
      </c>
      <c r="AA718" s="1">
        <v>100</v>
      </c>
      <c r="AB718" s="1">
        <v>100</v>
      </c>
      <c r="AC718" s="1">
        <v>100</v>
      </c>
      <c r="AD718" s="1">
        <v>100</v>
      </c>
      <c r="AE718" s="1">
        <v>120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80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2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3</v>
      </c>
      <c r="BB718" s="1">
        <v>0</v>
      </c>
      <c r="BC718" s="1">
        <v>0</v>
      </c>
      <c r="BD718" s="1">
        <v>4</v>
      </c>
      <c r="BE718" s="1">
        <v>255</v>
      </c>
      <c r="BF718" s="1">
        <v>0</v>
      </c>
      <c r="BG718" s="1">
        <v>255</v>
      </c>
      <c r="BH718" s="1">
        <v>0</v>
      </c>
      <c r="BI718" s="1">
        <v>255</v>
      </c>
      <c r="BJ718" s="1">
        <v>255</v>
      </c>
      <c r="BK718" s="1">
        <v>0</v>
      </c>
      <c r="BL718" s="1">
        <v>0</v>
      </c>
      <c r="BM718" s="1" t="b">
        <v>0</v>
      </c>
      <c r="BN718" s="1" t="b">
        <v>0</v>
      </c>
      <c r="BO718" s="1" t="b">
        <v>0</v>
      </c>
      <c r="BP718" s="1" t="b">
        <v>0</v>
      </c>
      <c r="BQ718" s="1" t="b">
        <v>0</v>
      </c>
      <c r="BR718" s="1" t="b">
        <v>0</v>
      </c>
      <c r="BS718" s="1" t="b">
        <v>0</v>
      </c>
      <c r="BT718" s="1" t="b">
        <v>0</v>
      </c>
      <c r="BU718" s="1" t="s">
        <v>4349</v>
      </c>
      <c r="BV718" s="1" t="s">
        <v>4350</v>
      </c>
    </row>
    <row r="719" spans="1:74" ht="15.75" customHeight="1" x14ac:dyDescent="0.2">
      <c r="A719" s="1">
        <v>3204110</v>
      </c>
      <c r="B719" s="17" t="s">
        <v>4351</v>
      </c>
      <c r="C719" s="1">
        <v>0.4</v>
      </c>
      <c r="D719" s="1">
        <v>0.15</v>
      </c>
      <c r="E719" s="1">
        <v>0.1</v>
      </c>
      <c r="F719" s="1">
        <v>0</v>
      </c>
      <c r="G719" s="1">
        <v>1</v>
      </c>
      <c r="H719" s="1">
        <v>0.11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100</v>
      </c>
      <c r="O719" s="1">
        <v>130</v>
      </c>
      <c r="P719" s="1">
        <v>130</v>
      </c>
      <c r="Q719" s="1">
        <v>-1</v>
      </c>
      <c r="R719" s="1">
        <v>130</v>
      </c>
      <c r="S719" s="1">
        <v>120</v>
      </c>
      <c r="T719" s="1">
        <v>110</v>
      </c>
      <c r="U719" s="1">
        <v>-1</v>
      </c>
      <c r="V719" s="1">
        <v>0</v>
      </c>
      <c r="W719" s="1">
        <v>120</v>
      </c>
      <c r="X719" s="1">
        <v>120</v>
      </c>
      <c r="Y719" s="1">
        <v>120</v>
      </c>
      <c r="Z719" s="1">
        <v>120</v>
      </c>
      <c r="AA719" s="1">
        <v>100</v>
      </c>
      <c r="AB719" s="1">
        <v>100</v>
      </c>
      <c r="AC719" s="1">
        <v>100</v>
      </c>
      <c r="AD719" s="1">
        <v>100</v>
      </c>
      <c r="AE719" s="1">
        <v>120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80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2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3</v>
      </c>
      <c r="BB719" s="1">
        <v>0</v>
      </c>
      <c r="BC719" s="1">
        <v>0</v>
      </c>
      <c r="BD719" s="1">
        <v>4</v>
      </c>
      <c r="BE719" s="1">
        <v>255</v>
      </c>
      <c r="BF719" s="1">
        <v>0</v>
      </c>
      <c r="BG719" s="1">
        <v>255</v>
      </c>
      <c r="BH719" s="1">
        <v>0</v>
      </c>
      <c r="BI719" s="1">
        <v>255</v>
      </c>
      <c r="BJ719" s="1">
        <v>255</v>
      </c>
      <c r="BK719" s="1">
        <v>0</v>
      </c>
      <c r="BL719" s="1">
        <v>0</v>
      </c>
      <c r="BM719" s="1" t="b">
        <v>0</v>
      </c>
      <c r="BN719" s="1" t="b">
        <v>0</v>
      </c>
      <c r="BO719" s="1" t="b">
        <v>0</v>
      </c>
      <c r="BP719" s="1" t="b">
        <v>0</v>
      </c>
      <c r="BQ719" s="1" t="b">
        <v>0</v>
      </c>
      <c r="BR719" s="1" t="b">
        <v>0</v>
      </c>
      <c r="BS719" s="1" t="b">
        <v>0</v>
      </c>
      <c r="BT719" s="1" t="b">
        <v>0</v>
      </c>
      <c r="BU719" s="1" t="s">
        <v>4351</v>
      </c>
      <c r="BV719" s="1" t="s">
        <v>4352</v>
      </c>
    </row>
    <row r="720" spans="1:74" ht="15.75" customHeight="1" x14ac:dyDescent="0.2">
      <c r="A720" s="1">
        <v>3204300</v>
      </c>
      <c r="B720" s="17" t="s">
        <v>4353</v>
      </c>
      <c r="C720" s="1">
        <v>0.6</v>
      </c>
      <c r="D720" s="1">
        <v>0.15</v>
      </c>
      <c r="E720" s="1">
        <v>0.2</v>
      </c>
      <c r="F720" s="1">
        <v>0</v>
      </c>
      <c r="G720" s="1">
        <v>0.6</v>
      </c>
      <c r="H720" s="1">
        <v>0.11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100</v>
      </c>
      <c r="O720" s="1">
        <v>130</v>
      </c>
      <c r="P720" s="1">
        <v>130</v>
      </c>
      <c r="Q720" s="1">
        <v>-1</v>
      </c>
      <c r="R720" s="1">
        <v>130</v>
      </c>
      <c r="S720" s="1">
        <v>120</v>
      </c>
      <c r="T720" s="1">
        <v>-1</v>
      </c>
      <c r="U720" s="1">
        <v>-1</v>
      </c>
      <c r="V720" s="1">
        <v>0</v>
      </c>
      <c r="W720" s="1">
        <v>150</v>
      </c>
      <c r="X720" s="1">
        <v>150</v>
      </c>
      <c r="Y720" s="1">
        <v>150</v>
      </c>
      <c r="Z720" s="1">
        <v>150</v>
      </c>
      <c r="AA720" s="1">
        <v>250</v>
      </c>
      <c r="AB720" s="1">
        <v>300</v>
      </c>
      <c r="AC720" s="1">
        <v>100</v>
      </c>
      <c r="AD720" s="1">
        <v>100</v>
      </c>
      <c r="AE720" s="1">
        <v>150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80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2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6</v>
      </c>
      <c r="BB720" s="1">
        <v>0</v>
      </c>
      <c r="BC720" s="1">
        <v>0</v>
      </c>
      <c r="BD720" s="1">
        <v>4</v>
      </c>
      <c r="BE720" s="1">
        <v>255</v>
      </c>
      <c r="BF720" s="1">
        <v>0</v>
      </c>
      <c r="BG720" s="1">
        <v>255</v>
      </c>
      <c r="BH720" s="1">
        <v>0</v>
      </c>
      <c r="BI720" s="1">
        <v>255</v>
      </c>
      <c r="BJ720" s="1">
        <v>255</v>
      </c>
      <c r="BK720" s="1">
        <v>0</v>
      </c>
      <c r="BL720" s="1">
        <v>0</v>
      </c>
      <c r="BM720" s="1" t="b">
        <v>0</v>
      </c>
      <c r="BN720" s="1" t="b">
        <v>0</v>
      </c>
      <c r="BO720" s="1" t="b">
        <v>0</v>
      </c>
      <c r="BP720" s="1" t="b">
        <v>0</v>
      </c>
      <c r="BQ720" s="1" t="b">
        <v>0</v>
      </c>
      <c r="BR720" s="1" t="b">
        <v>0</v>
      </c>
      <c r="BS720" s="1" t="b">
        <v>0</v>
      </c>
      <c r="BT720" s="1" t="b">
        <v>0</v>
      </c>
      <c r="BU720" s="1" t="s">
        <v>4353</v>
      </c>
      <c r="BV720" s="1" t="s">
        <v>4354</v>
      </c>
    </row>
    <row r="721" spans="1:74" ht="15.75" customHeight="1" x14ac:dyDescent="0.2">
      <c r="A721" s="1">
        <v>3204310</v>
      </c>
      <c r="B721" s="17" t="s">
        <v>4355</v>
      </c>
      <c r="C721" s="1">
        <v>1.3</v>
      </c>
      <c r="D721" s="1">
        <v>0.15</v>
      </c>
      <c r="E721" s="1">
        <v>0</v>
      </c>
      <c r="F721" s="1">
        <v>0</v>
      </c>
      <c r="G721" s="1">
        <v>1.2</v>
      </c>
      <c r="H721" s="1">
        <v>0.11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100</v>
      </c>
      <c r="O721" s="1">
        <v>130</v>
      </c>
      <c r="P721" s="1">
        <v>-1</v>
      </c>
      <c r="Q721" s="1">
        <v>-1</v>
      </c>
      <c r="R721" s="1">
        <v>-1</v>
      </c>
      <c r="S721" s="1">
        <v>120</v>
      </c>
      <c r="T721" s="1">
        <v>-1</v>
      </c>
      <c r="U721" s="1">
        <v>-1</v>
      </c>
      <c r="V721" s="1">
        <v>0</v>
      </c>
      <c r="W721" s="1">
        <v>145</v>
      </c>
      <c r="X721" s="1">
        <v>145</v>
      </c>
      <c r="Y721" s="1">
        <v>145</v>
      </c>
      <c r="Z721" s="1">
        <v>145</v>
      </c>
      <c r="AA721" s="1">
        <v>220</v>
      </c>
      <c r="AB721" s="1">
        <v>300</v>
      </c>
      <c r="AC721" s="1">
        <v>100</v>
      </c>
      <c r="AD721" s="1">
        <v>100</v>
      </c>
      <c r="AE721" s="1">
        <v>150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80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9</v>
      </c>
      <c r="BB721" s="1">
        <v>0</v>
      </c>
      <c r="BC721" s="1">
        <v>0</v>
      </c>
      <c r="BD721" s="1">
        <v>4</v>
      </c>
      <c r="BE721" s="1">
        <v>255</v>
      </c>
      <c r="BF721" s="1">
        <v>0</v>
      </c>
      <c r="BG721" s="1">
        <v>255</v>
      </c>
      <c r="BH721" s="1">
        <v>0</v>
      </c>
      <c r="BI721" s="1">
        <v>255</v>
      </c>
      <c r="BJ721" s="1">
        <v>255</v>
      </c>
      <c r="BK721" s="1">
        <v>0</v>
      </c>
      <c r="BL721" s="1">
        <v>0</v>
      </c>
      <c r="BM721" s="1" t="b">
        <v>0</v>
      </c>
      <c r="BN721" s="1" t="b">
        <v>0</v>
      </c>
      <c r="BO721" s="1" t="b">
        <v>0</v>
      </c>
      <c r="BP721" s="1" t="b">
        <v>0</v>
      </c>
      <c r="BQ721" s="1" t="b">
        <v>0</v>
      </c>
      <c r="BR721" s="1" t="b">
        <v>0</v>
      </c>
      <c r="BS721" s="1" t="b">
        <v>0</v>
      </c>
      <c r="BT721" s="1" t="b">
        <v>0</v>
      </c>
      <c r="BU721" s="1" t="s">
        <v>4355</v>
      </c>
      <c r="BV721" s="1" t="s">
        <v>4356</v>
      </c>
    </row>
    <row r="722" spans="1:74" ht="15.75" customHeight="1" x14ac:dyDescent="0.2">
      <c r="A722" s="1">
        <v>3300000</v>
      </c>
      <c r="B722" s="17" t="s">
        <v>4357</v>
      </c>
      <c r="C722" s="1">
        <v>0.4</v>
      </c>
      <c r="D722" s="1">
        <v>0.1</v>
      </c>
      <c r="E722" s="1">
        <v>0</v>
      </c>
      <c r="F722" s="1">
        <v>0</v>
      </c>
      <c r="G722" s="1">
        <v>1</v>
      </c>
      <c r="H722" s="1">
        <v>0.08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100</v>
      </c>
      <c r="O722" s="1">
        <v>120</v>
      </c>
      <c r="P722" s="1">
        <v>-1</v>
      </c>
      <c r="Q722" s="1">
        <v>-1</v>
      </c>
      <c r="R722" s="1">
        <v>110</v>
      </c>
      <c r="S722" s="1">
        <v>-1</v>
      </c>
      <c r="T722" s="1">
        <v>-1</v>
      </c>
      <c r="U722" s="1">
        <v>-1</v>
      </c>
      <c r="V722" s="1">
        <v>0</v>
      </c>
      <c r="W722" s="1">
        <v>100</v>
      </c>
      <c r="X722" s="1">
        <v>100</v>
      </c>
      <c r="Y722" s="1">
        <v>100</v>
      </c>
      <c r="Z722" s="1">
        <v>100</v>
      </c>
      <c r="AA722" s="1">
        <v>100</v>
      </c>
      <c r="AB722" s="1">
        <v>100</v>
      </c>
      <c r="AC722" s="1">
        <v>100</v>
      </c>
      <c r="AD722" s="1">
        <v>100</v>
      </c>
      <c r="AE722" s="1">
        <v>100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20</v>
      </c>
      <c r="AP722" s="1">
        <v>0</v>
      </c>
      <c r="AQ722" s="1">
        <v>0</v>
      </c>
      <c r="AR722" s="1">
        <v>0</v>
      </c>
      <c r="AS722" s="1">
        <v>0</v>
      </c>
      <c r="AT722" s="1">
        <v>2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2</v>
      </c>
      <c r="BB722" s="1">
        <v>0</v>
      </c>
      <c r="BC722" s="1">
        <v>0</v>
      </c>
      <c r="BD722" s="1">
        <v>2</v>
      </c>
      <c r="BE722" s="1">
        <v>255</v>
      </c>
      <c r="BF722" s="1">
        <v>1</v>
      </c>
      <c r="BG722" s="1">
        <v>255</v>
      </c>
      <c r="BH722" s="1">
        <v>0</v>
      </c>
      <c r="BI722" s="1">
        <v>255</v>
      </c>
      <c r="BJ722" s="1">
        <v>255</v>
      </c>
      <c r="BK722" s="1">
        <v>0</v>
      </c>
      <c r="BL722" s="1">
        <v>0</v>
      </c>
      <c r="BM722" s="1" t="b">
        <v>0</v>
      </c>
      <c r="BN722" s="1" t="b">
        <v>0</v>
      </c>
      <c r="BO722" s="1" t="b">
        <v>0</v>
      </c>
      <c r="BP722" s="1" t="b">
        <v>0</v>
      </c>
      <c r="BQ722" s="1" t="b">
        <v>0</v>
      </c>
      <c r="BR722" s="1" t="b">
        <v>0</v>
      </c>
      <c r="BS722" s="1" t="b">
        <v>0</v>
      </c>
      <c r="BT722" s="1" t="b">
        <v>0</v>
      </c>
      <c r="BU722" s="1" t="s">
        <v>4357</v>
      </c>
      <c r="BV722" s="1" t="s">
        <v>4358</v>
      </c>
    </row>
    <row r="723" spans="1:74" ht="15.75" customHeight="1" x14ac:dyDescent="0.2">
      <c r="A723" s="1">
        <v>3300010</v>
      </c>
      <c r="B723" s="17" t="s">
        <v>4359</v>
      </c>
      <c r="C723" s="1">
        <v>0.4</v>
      </c>
      <c r="D723" s="1">
        <v>0.1</v>
      </c>
      <c r="E723" s="1">
        <v>0</v>
      </c>
      <c r="F723" s="1">
        <v>0</v>
      </c>
      <c r="G723" s="1">
        <v>0.71</v>
      </c>
      <c r="H723" s="1">
        <v>0.08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100</v>
      </c>
      <c r="O723" s="1">
        <v>120</v>
      </c>
      <c r="P723" s="1">
        <v>-1</v>
      </c>
      <c r="Q723" s="1">
        <v>-1</v>
      </c>
      <c r="R723" s="1">
        <v>110</v>
      </c>
      <c r="S723" s="1">
        <v>-1</v>
      </c>
      <c r="T723" s="1">
        <v>-1</v>
      </c>
      <c r="U723" s="1">
        <v>-1</v>
      </c>
      <c r="V723" s="1">
        <v>0</v>
      </c>
      <c r="W723" s="1">
        <v>100</v>
      </c>
      <c r="X723" s="1">
        <v>100</v>
      </c>
      <c r="Y723" s="1">
        <v>100</v>
      </c>
      <c r="Z723" s="1">
        <v>100</v>
      </c>
      <c r="AA723" s="1">
        <v>100</v>
      </c>
      <c r="AB723" s="1">
        <v>100</v>
      </c>
      <c r="AC723" s="1">
        <v>100</v>
      </c>
      <c r="AD723" s="1">
        <v>100</v>
      </c>
      <c r="AE723" s="1">
        <v>100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20</v>
      </c>
      <c r="AP723" s="1">
        <v>0</v>
      </c>
      <c r="AQ723" s="1">
        <v>0</v>
      </c>
      <c r="AR723" s="1">
        <v>0</v>
      </c>
      <c r="AS723" s="1">
        <v>0</v>
      </c>
      <c r="AT723" s="1">
        <v>2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2</v>
      </c>
      <c r="BB723" s="1">
        <v>0</v>
      </c>
      <c r="BC723" s="1">
        <v>0</v>
      </c>
      <c r="BD723" s="1">
        <v>2</v>
      </c>
      <c r="BE723" s="1">
        <v>255</v>
      </c>
      <c r="BF723" s="1">
        <v>1</v>
      </c>
      <c r="BG723" s="1">
        <v>255</v>
      </c>
      <c r="BH723" s="1">
        <v>0</v>
      </c>
      <c r="BI723" s="1">
        <v>255</v>
      </c>
      <c r="BJ723" s="1">
        <v>255</v>
      </c>
      <c r="BK723" s="1">
        <v>0</v>
      </c>
      <c r="BL723" s="1">
        <v>0</v>
      </c>
      <c r="BM723" s="1" t="b">
        <v>0</v>
      </c>
      <c r="BN723" s="1" t="b">
        <v>0</v>
      </c>
      <c r="BO723" s="1" t="b">
        <v>0</v>
      </c>
      <c r="BP723" s="1" t="b">
        <v>0</v>
      </c>
      <c r="BQ723" s="1" t="b">
        <v>0</v>
      </c>
      <c r="BR723" s="1" t="b">
        <v>0</v>
      </c>
      <c r="BS723" s="1" t="b">
        <v>0</v>
      </c>
      <c r="BT723" s="1" t="b">
        <v>0</v>
      </c>
      <c r="BU723" s="1" t="s">
        <v>4359</v>
      </c>
      <c r="BV723" s="1" t="s">
        <v>4360</v>
      </c>
    </row>
    <row r="724" spans="1:74" ht="15.75" customHeight="1" x14ac:dyDescent="0.2">
      <c r="A724" s="1">
        <v>3300020</v>
      </c>
      <c r="B724" s="17" t="s">
        <v>4361</v>
      </c>
      <c r="C724" s="1">
        <v>0.4</v>
      </c>
      <c r="D724" s="1">
        <v>0.1</v>
      </c>
      <c r="E724" s="1">
        <v>0</v>
      </c>
      <c r="F724" s="1">
        <v>0</v>
      </c>
      <c r="G724" s="1">
        <v>0.71</v>
      </c>
      <c r="H724" s="1">
        <v>0.08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100</v>
      </c>
      <c r="O724" s="1">
        <v>120</v>
      </c>
      <c r="P724" s="1">
        <v>-1</v>
      </c>
      <c r="Q724" s="1">
        <v>-1</v>
      </c>
      <c r="R724" s="1">
        <v>110</v>
      </c>
      <c r="S724" s="1">
        <v>-1</v>
      </c>
      <c r="T724" s="1">
        <v>-1</v>
      </c>
      <c r="U724" s="1">
        <v>-1</v>
      </c>
      <c r="V724" s="1">
        <v>0</v>
      </c>
      <c r="W724" s="1">
        <v>100</v>
      </c>
      <c r="X724" s="1">
        <v>100</v>
      </c>
      <c r="Y724" s="1">
        <v>100</v>
      </c>
      <c r="Z724" s="1">
        <v>100</v>
      </c>
      <c r="AA724" s="1">
        <v>100</v>
      </c>
      <c r="AB724" s="1">
        <v>100</v>
      </c>
      <c r="AC724" s="1">
        <v>100</v>
      </c>
      <c r="AD724" s="1">
        <v>100</v>
      </c>
      <c r="AE724" s="1">
        <v>100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20</v>
      </c>
      <c r="AP724" s="1">
        <v>0</v>
      </c>
      <c r="AQ724" s="1">
        <v>0</v>
      </c>
      <c r="AR724" s="1">
        <v>0</v>
      </c>
      <c r="AS724" s="1">
        <v>0</v>
      </c>
      <c r="AT724" s="1">
        <v>2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2</v>
      </c>
      <c r="BB724" s="1">
        <v>0</v>
      </c>
      <c r="BC724" s="1">
        <v>0</v>
      </c>
      <c r="BD724" s="1">
        <v>2</v>
      </c>
      <c r="BE724" s="1">
        <v>255</v>
      </c>
      <c r="BF724" s="1">
        <v>1</v>
      </c>
      <c r="BG724" s="1">
        <v>255</v>
      </c>
      <c r="BH724" s="1">
        <v>0</v>
      </c>
      <c r="BI724" s="1">
        <v>255</v>
      </c>
      <c r="BJ724" s="1">
        <v>255</v>
      </c>
      <c r="BK724" s="1">
        <v>0</v>
      </c>
      <c r="BL724" s="1">
        <v>0</v>
      </c>
      <c r="BM724" s="1" t="b">
        <v>0</v>
      </c>
      <c r="BN724" s="1" t="b">
        <v>0</v>
      </c>
      <c r="BO724" s="1" t="b">
        <v>0</v>
      </c>
      <c r="BP724" s="1" t="b">
        <v>0</v>
      </c>
      <c r="BQ724" s="1" t="b">
        <v>0</v>
      </c>
      <c r="BR724" s="1" t="b">
        <v>0</v>
      </c>
      <c r="BS724" s="1" t="b">
        <v>0</v>
      </c>
      <c r="BT724" s="1" t="b">
        <v>0</v>
      </c>
      <c r="BU724" s="1" t="s">
        <v>4361</v>
      </c>
      <c r="BV724" s="1" t="s">
        <v>4362</v>
      </c>
    </row>
    <row r="725" spans="1:74" ht="15.75" customHeight="1" x14ac:dyDescent="0.2">
      <c r="A725" s="1">
        <v>3300030</v>
      </c>
      <c r="B725" s="17" t="s">
        <v>4363</v>
      </c>
      <c r="C725" s="1">
        <v>0.7</v>
      </c>
      <c r="D725" s="1">
        <v>0</v>
      </c>
      <c r="E725" s="1">
        <v>0</v>
      </c>
      <c r="F725" s="1">
        <v>0</v>
      </c>
      <c r="G725" s="1">
        <v>1.2</v>
      </c>
      <c r="H725" s="1">
        <v>0.08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100</v>
      </c>
      <c r="O725" s="1">
        <v>-1</v>
      </c>
      <c r="P725" s="1">
        <v>-1</v>
      </c>
      <c r="Q725" s="1">
        <v>-1</v>
      </c>
      <c r="R725" s="1">
        <v>130</v>
      </c>
      <c r="S725" s="1">
        <v>-1</v>
      </c>
      <c r="T725" s="1">
        <v>-1</v>
      </c>
      <c r="U725" s="1">
        <v>-1</v>
      </c>
      <c r="V725" s="1">
        <v>0</v>
      </c>
      <c r="W725" s="1">
        <v>145</v>
      </c>
      <c r="X725" s="1">
        <v>145</v>
      </c>
      <c r="Y725" s="1">
        <v>145</v>
      </c>
      <c r="Z725" s="1">
        <v>145</v>
      </c>
      <c r="AA725" s="1">
        <v>200</v>
      </c>
      <c r="AB725" s="1">
        <v>9900</v>
      </c>
      <c r="AC725" s="1">
        <v>100</v>
      </c>
      <c r="AD725" s="1">
        <v>100</v>
      </c>
      <c r="AE725" s="1">
        <v>150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20</v>
      </c>
      <c r="AP725" s="1">
        <v>0</v>
      </c>
      <c r="AQ725" s="1">
        <v>0</v>
      </c>
      <c r="AR725" s="1">
        <v>1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3</v>
      </c>
      <c r="BB725" s="1">
        <v>0</v>
      </c>
      <c r="BC725" s="1">
        <v>0</v>
      </c>
      <c r="BD725" s="1">
        <v>2</v>
      </c>
      <c r="BE725" s="1">
        <v>255</v>
      </c>
      <c r="BF725" s="1">
        <v>1</v>
      </c>
      <c r="BG725" s="1">
        <v>255</v>
      </c>
      <c r="BH725" s="1">
        <v>0</v>
      </c>
      <c r="BI725" s="1">
        <v>255</v>
      </c>
      <c r="BJ725" s="1">
        <v>255</v>
      </c>
      <c r="BK725" s="1">
        <v>0</v>
      </c>
      <c r="BL725" s="1">
        <v>1</v>
      </c>
      <c r="BM725" s="1" t="b">
        <v>0</v>
      </c>
      <c r="BN725" s="1" t="b">
        <v>0</v>
      </c>
      <c r="BO725" s="1" t="b">
        <v>0</v>
      </c>
      <c r="BP725" s="1" t="b">
        <v>0</v>
      </c>
      <c r="BQ725" s="1" t="b">
        <v>0</v>
      </c>
      <c r="BR725" s="1" t="b">
        <v>0</v>
      </c>
      <c r="BS725" s="1" t="b">
        <v>0</v>
      </c>
      <c r="BT725" s="1" t="b">
        <v>0</v>
      </c>
      <c r="BU725" s="1" t="s">
        <v>4363</v>
      </c>
      <c r="BV725" s="1" t="s">
        <v>4364</v>
      </c>
    </row>
    <row r="726" spans="1:74" ht="15.75" customHeight="1" x14ac:dyDescent="0.2">
      <c r="A726" s="1">
        <v>3300040</v>
      </c>
      <c r="B726" s="17" t="s">
        <v>4365</v>
      </c>
      <c r="C726" s="1">
        <v>1.2</v>
      </c>
      <c r="D726" s="1">
        <v>0</v>
      </c>
      <c r="E726" s="1">
        <v>0</v>
      </c>
      <c r="F726" s="1">
        <v>0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120</v>
      </c>
      <c r="O726" s="1">
        <v>-1</v>
      </c>
      <c r="P726" s="1">
        <v>-1</v>
      </c>
      <c r="Q726" s="1">
        <v>-1</v>
      </c>
      <c r="R726" s="1">
        <v>-1</v>
      </c>
      <c r="S726" s="1">
        <v>-1</v>
      </c>
      <c r="T726" s="1">
        <v>-1</v>
      </c>
      <c r="U726" s="1">
        <v>-1</v>
      </c>
      <c r="V726" s="1">
        <v>0</v>
      </c>
      <c r="W726" s="1">
        <v>145</v>
      </c>
      <c r="X726" s="1">
        <v>145</v>
      </c>
      <c r="Y726" s="1">
        <v>145</v>
      </c>
      <c r="Z726" s="1">
        <v>145</v>
      </c>
      <c r="AA726" s="1">
        <v>200</v>
      </c>
      <c r="AB726" s="1">
        <v>9900</v>
      </c>
      <c r="AC726" s="1">
        <v>100</v>
      </c>
      <c r="AD726" s="1">
        <v>100</v>
      </c>
      <c r="AE726" s="1">
        <v>150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20</v>
      </c>
      <c r="AP726" s="1">
        <v>0</v>
      </c>
      <c r="AQ726" s="1">
        <v>0</v>
      </c>
      <c r="AR726" s="1">
        <v>1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6</v>
      </c>
      <c r="BB726" s="1">
        <v>0</v>
      </c>
      <c r="BC726" s="1">
        <v>0</v>
      </c>
      <c r="BD726" s="1">
        <v>2</v>
      </c>
      <c r="BE726" s="1">
        <v>255</v>
      </c>
      <c r="BF726" s="1">
        <v>1</v>
      </c>
      <c r="BG726" s="1">
        <v>255</v>
      </c>
      <c r="BH726" s="1">
        <v>0</v>
      </c>
      <c r="BI726" s="1">
        <v>255</v>
      </c>
      <c r="BJ726" s="1">
        <v>255</v>
      </c>
      <c r="BK726" s="1">
        <v>0</v>
      </c>
      <c r="BL726" s="1">
        <v>1</v>
      </c>
      <c r="BM726" s="1" t="b">
        <v>0</v>
      </c>
      <c r="BN726" s="1" t="b">
        <v>0</v>
      </c>
      <c r="BO726" s="1" t="b">
        <v>0</v>
      </c>
      <c r="BP726" s="1" t="b">
        <v>0</v>
      </c>
      <c r="BQ726" s="1" t="b">
        <v>0</v>
      </c>
      <c r="BR726" s="1" t="b">
        <v>0</v>
      </c>
      <c r="BS726" s="1" t="b">
        <v>0</v>
      </c>
      <c r="BT726" s="1" t="b">
        <v>0</v>
      </c>
      <c r="BU726" s="1" t="s">
        <v>4365</v>
      </c>
      <c r="BV726" s="1" t="s">
        <v>4366</v>
      </c>
    </row>
    <row r="727" spans="1:74" ht="15.75" customHeight="1" x14ac:dyDescent="0.2">
      <c r="A727" s="1">
        <v>3300050</v>
      </c>
      <c r="B727" s="17" t="s">
        <v>4367</v>
      </c>
      <c r="C727" s="1">
        <v>0.7</v>
      </c>
      <c r="D727" s="1">
        <v>0</v>
      </c>
      <c r="E727" s="1">
        <v>0</v>
      </c>
      <c r="F727" s="1">
        <v>0</v>
      </c>
      <c r="G727" s="1">
        <v>1</v>
      </c>
      <c r="H727" s="1">
        <v>0.08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120</v>
      </c>
      <c r="O727" s="1">
        <v>-1</v>
      </c>
      <c r="P727" s="1">
        <v>-1</v>
      </c>
      <c r="Q727" s="1">
        <v>-1</v>
      </c>
      <c r="R727" s="1">
        <v>-1</v>
      </c>
      <c r="S727" s="1">
        <v>-1</v>
      </c>
      <c r="T727" s="1">
        <v>-1</v>
      </c>
      <c r="U727" s="1">
        <v>-1</v>
      </c>
      <c r="V727" s="1">
        <v>0</v>
      </c>
      <c r="W727" s="1">
        <v>145</v>
      </c>
      <c r="X727" s="1">
        <v>145</v>
      </c>
      <c r="Y727" s="1">
        <v>145</v>
      </c>
      <c r="Z727" s="1">
        <v>145</v>
      </c>
      <c r="AA727" s="1">
        <v>200</v>
      </c>
      <c r="AB727" s="1">
        <v>9900</v>
      </c>
      <c r="AC727" s="1">
        <v>100</v>
      </c>
      <c r="AD727" s="1">
        <v>100</v>
      </c>
      <c r="AE727" s="1">
        <v>150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20</v>
      </c>
      <c r="AP727" s="1">
        <v>0</v>
      </c>
      <c r="AQ727" s="1">
        <v>0</v>
      </c>
      <c r="AR727" s="1">
        <v>1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3</v>
      </c>
      <c r="BB727" s="1">
        <v>0</v>
      </c>
      <c r="BC727" s="1">
        <v>0</v>
      </c>
      <c r="BD727" s="1">
        <v>2</v>
      </c>
      <c r="BE727" s="1">
        <v>255</v>
      </c>
      <c r="BF727" s="1">
        <v>1</v>
      </c>
      <c r="BG727" s="1">
        <v>255</v>
      </c>
      <c r="BH727" s="1">
        <v>0</v>
      </c>
      <c r="BI727" s="1">
        <v>255</v>
      </c>
      <c r="BJ727" s="1">
        <v>255</v>
      </c>
      <c r="BK727" s="1">
        <v>0</v>
      </c>
      <c r="BL727" s="1">
        <v>1</v>
      </c>
      <c r="BM727" s="1" t="b">
        <v>0</v>
      </c>
      <c r="BN727" s="1" t="b">
        <v>0</v>
      </c>
      <c r="BO727" s="1" t="b">
        <v>0</v>
      </c>
      <c r="BP727" s="1" t="b">
        <v>0</v>
      </c>
      <c r="BQ727" s="1" t="b">
        <v>0</v>
      </c>
      <c r="BR727" s="1" t="b">
        <v>0</v>
      </c>
      <c r="BS727" s="1" t="b">
        <v>0</v>
      </c>
      <c r="BT727" s="1" t="b">
        <v>0</v>
      </c>
      <c r="BU727" s="1" t="s">
        <v>4367</v>
      </c>
      <c r="BV727" s="1" t="s">
        <v>4368</v>
      </c>
    </row>
    <row r="728" spans="1:74" ht="15.75" customHeight="1" x14ac:dyDescent="0.2">
      <c r="A728" s="1">
        <v>3300100</v>
      </c>
      <c r="B728" s="17" t="s">
        <v>4369</v>
      </c>
      <c r="C728" s="1">
        <v>0.4</v>
      </c>
      <c r="D728" s="1">
        <v>0.1</v>
      </c>
      <c r="E728" s="1">
        <v>0</v>
      </c>
      <c r="F728" s="1">
        <v>0</v>
      </c>
      <c r="G728" s="1">
        <v>1.26</v>
      </c>
      <c r="H728" s="1">
        <v>0.08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100</v>
      </c>
      <c r="O728" s="1">
        <v>120</v>
      </c>
      <c r="P728" s="1">
        <v>-1</v>
      </c>
      <c r="Q728" s="1">
        <v>-1</v>
      </c>
      <c r="R728" s="1">
        <v>110</v>
      </c>
      <c r="S728" s="1">
        <v>-1</v>
      </c>
      <c r="T728" s="1">
        <v>-1</v>
      </c>
      <c r="U728" s="1">
        <v>-1</v>
      </c>
      <c r="V728" s="1">
        <v>0</v>
      </c>
      <c r="W728" s="1">
        <v>125</v>
      </c>
      <c r="X728" s="1">
        <v>125</v>
      </c>
      <c r="Y728" s="1">
        <v>125</v>
      </c>
      <c r="Z728" s="1">
        <v>125</v>
      </c>
      <c r="AA728" s="1">
        <v>100</v>
      </c>
      <c r="AB728" s="1">
        <v>100</v>
      </c>
      <c r="AC728" s="1">
        <v>100</v>
      </c>
      <c r="AD728" s="1">
        <v>100</v>
      </c>
      <c r="AE728" s="1">
        <v>120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20</v>
      </c>
      <c r="AP728" s="1">
        <v>0</v>
      </c>
      <c r="AQ728" s="1">
        <v>0</v>
      </c>
      <c r="AR728" s="1">
        <v>0</v>
      </c>
      <c r="AS728" s="1">
        <v>0</v>
      </c>
      <c r="AT728" s="1">
        <v>2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3</v>
      </c>
      <c r="BB728" s="1">
        <v>0</v>
      </c>
      <c r="BC728" s="1">
        <v>0</v>
      </c>
      <c r="BD728" s="1">
        <v>2</v>
      </c>
      <c r="BE728" s="1">
        <v>255</v>
      </c>
      <c r="BF728" s="1">
        <v>1</v>
      </c>
      <c r="BG728" s="1">
        <v>255</v>
      </c>
      <c r="BH728" s="1">
        <v>0</v>
      </c>
      <c r="BI728" s="1">
        <v>255</v>
      </c>
      <c r="BJ728" s="1">
        <v>255</v>
      </c>
      <c r="BK728" s="1">
        <v>0</v>
      </c>
      <c r="BL728" s="1">
        <v>0</v>
      </c>
      <c r="BM728" s="1" t="b">
        <v>0</v>
      </c>
      <c r="BN728" s="1" t="b">
        <v>0</v>
      </c>
      <c r="BO728" s="1" t="b">
        <v>0</v>
      </c>
      <c r="BP728" s="1" t="b">
        <v>0</v>
      </c>
      <c r="BQ728" s="1" t="b">
        <v>0</v>
      </c>
      <c r="BR728" s="1" t="b">
        <v>0</v>
      </c>
      <c r="BS728" s="1" t="b">
        <v>0</v>
      </c>
      <c r="BT728" s="1" t="b">
        <v>0</v>
      </c>
      <c r="BU728" s="1" t="s">
        <v>4369</v>
      </c>
      <c r="BV728" s="1" t="s">
        <v>4370</v>
      </c>
    </row>
    <row r="729" spans="1:74" ht="15.75" customHeight="1" x14ac:dyDescent="0.2">
      <c r="A729" s="1">
        <v>3300110</v>
      </c>
      <c r="B729" s="17" t="s">
        <v>4371</v>
      </c>
      <c r="C729" s="1">
        <v>0.4</v>
      </c>
      <c r="D729" s="1">
        <v>0.1</v>
      </c>
      <c r="E729" s="1">
        <v>0</v>
      </c>
      <c r="F729" s="1">
        <v>0</v>
      </c>
      <c r="G729" s="1">
        <v>0.84</v>
      </c>
      <c r="H729" s="1">
        <v>0.08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100</v>
      </c>
      <c r="O729" s="1">
        <v>120</v>
      </c>
      <c r="P729" s="1">
        <v>-1</v>
      </c>
      <c r="Q729" s="1">
        <v>-1</v>
      </c>
      <c r="R729" s="1">
        <v>110</v>
      </c>
      <c r="S729" s="1">
        <v>-1</v>
      </c>
      <c r="T729" s="1">
        <v>-1</v>
      </c>
      <c r="U729" s="1">
        <v>-1</v>
      </c>
      <c r="V729" s="1">
        <v>0</v>
      </c>
      <c r="W729" s="1">
        <v>125</v>
      </c>
      <c r="X729" s="1">
        <v>125</v>
      </c>
      <c r="Y729" s="1">
        <v>125</v>
      </c>
      <c r="Z729" s="1">
        <v>125</v>
      </c>
      <c r="AA729" s="1">
        <v>100</v>
      </c>
      <c r="AB729" s="1">
        <v>100</v>
      </c>
      <c r="AC729" s="1">
        <v>100</v>
      </c>
      <c r="AD729" s="1">
        <v>100</v>
      </c>
      <c r="AE729" s="1">
        <v>120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20</v>
      </c>
      <c r="AP729" s="1">
        <v>0</v>
      </c>
      <c r="AQ729" s="1">
        <v>0</v>
      </c>
      <c r="AR729" s="1">
        <v>0</v>
      </c>
      <c r="AS729" s="1">
        <v>0</v>
      </c>
      <c r="AT729" s="1">
        <v>2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3</v>
      </c>
      <c r="BB729" s="1">
        <v>0</v>
      </c>
      <c r="BC729" s="1">
        <v>0</v>
      </c>
      <c r="BD729" s="1">
        <v>2</v>
      </c>
      <c r="BE729" s="1">
        <v>255</v>
      </c>
      <c r="BF729" s="1">
        <v>1</v>
      </c>
      <c r="BG729" s="1">
        <v>255</v>
      </c>
      <c r="BH729" s="1">
        <v>0</v>
      </c>
      <c r="BI729" s="1">
        <v>255</v>
      </c>
      <c r="BJ729" s="1">
        <v>255</v>
      </c>
      <c r="BK729" s="1">
        <v>0</v>
      </c>
      <c r="BL729" s="1">
        <v>0</v>
      </c>
      <c r="BM729" s="1" t="b">
        <v>0</v>
      </c>
      <c r="BN729" s="1" t="b">
        <v>0</v>
      </c>
      <c r="BO729" s="1" t="b">
        <v>0</v>
      </c>
      <c r="BP729" s="1" t="b">
        <v>0</v>
      </c>
      <c r="BQ729" s="1" t="b">
        <v>0</v>
      </c>
      <c r="BR729" s="1" t="b">
        <v>0</v>
      </c>
      <c r="BS729" s="1" t="b">
        <v>0</v>
      </c>
      <c r="BT729" s="1" t="b">
        <v>0</v>
      </c>
      <c r="BU729" s="1" t="s">
        <v>4371</v>
      </c>
      <c r="BV729" s="1" t="s">
        <v>4372</v>
      </c>
    </row>
    <row r="730" spans="1:74" ht="15.75" customHeight="1" x14ac:dyDescent="0.2">
      <c r="A730" s="1">
        <v>3300200</v>
      </c>
      <c r="B730" s="17" t="s">
        <v>4373</v>
      </c>
      <c r="C730" s="1">
        <v>0.4</v>
      </c>
      <c r="D730" s="1">
        <v>0.1</v>
      </c>
      <c r="E730" s="1">
        <v>0</v>
      </c>
      <c r="F730" s="1">
        <v>0</v>
      </c>
      <c r="G730" s="1">
        <v>1</v>
      </c>
      <c r="H730" s="1">
        <v>0.08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100</v>
      </c>
      <c r="O730" s="1">
        <v>120</v>
      </c>
      <c r="P730" s="1">
        <v>-1</v>
      </c>
      <c r="Q730" s="1">
        <v>-1</v>
      </c>
      <c r="R730" s="1">
        <v>110</v>
      </c>
      <c r="S730" s="1">
        <v>-1</v>
      </c>
      <c r="T730" s="1">
        <v>-1</v>
      </c>
      <c r="U730" s="1">
        <v>-1</v>
      </c>
      <c r="V730" s="1">
        <v>0</v>
      </c>
      <c r="W730" s="1">
        <v>120</v>
      </c>
      <c r="X730" s="1">
        <v>120</v>
      </c>
      <c r="Y730" s="1">
        <v>120</v>
      </c>
      <c r="Z730" s="1">
        <v>120</v>
      </c>
      <c r="AA730" s="1">
        <v>200</v>
      </c>
      <c r="AB730" s="1">
        <v>300</v>
      </c>
      <c r="AC730" s="1">
        <v>100</v>
      </c>
      <c r="AD730" s="1">
        <v>100</v>
      </c>
      <c r="AE730" s="1">
        <v>150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40</v>
      </c>
      <c r="AP730" s="1">
        <v>0</v>
      </c>
      <c r="AQ730" s="1">
        <v>0</v>
      </c>
      <c r="AR730" s="1">
        <v>0</v>
      </c>
      <c r="AS730" s="1">
        <v>0</v>
      </c>
      <c r="AT730" s="1">
        <v>2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2</v>
      </c>
      <c r="BB730" s="1">
        <v>0</v>
      </c>
      <c r="BC730" s="1">
        <v>0</v>
      </c>
      <c r="BD730" s="1">
        <v>2</v>
      </c>
      <c r="BE730" s="1">
        <v>255</v>
      </c>
      <c r="BF730" s="1">
        <v>1</v>
      </c>
      <c r="BG730" s="1">
        <v>255</v>
      </c>
      <c r="BH730" s="1">
        <v>0</v>
      </c>
      <c r="BI730" s="1">
        <v>255</v>
      </c>
      <c r="BJ730" s="1">
        <v>255</v>
      </c>
      <c r="BK730" s="1">
        <v>0</v>
      </c>
      <c r="BL730" s="1">
        <v>0</v>
      </c>
      <c r="BM730" s="1" t="b">
        <v>0</v>
      </c>
      <c r="BN730" s="1" t="b">
        <v>0</v>
      </c>
      <c r="BO730" s="1" t="b">
        <v>0</v>
      </c>
      <c r="BP730" s="1" t="b">
        <v>0</v>
      </c>
      <c r="BQ730" s="1" t="b">
        <v>0</v>
      </c>
      <c r="BR730" s="1" t="b">
        <v>0</v>
      </c>
      <c r="BS730" s="1" t="b">
        <v>0</v>
      </c>
      <c r="BT730" s="1" t="b">
        <v>0</v>
      </c>
      <c r="BU730" s="1" t="s">
        <v>4373</v>
      </c>
      <c r="BV730" s="1" t="s">
        <v>4374</v>
      </c>
    </row>
    <row r="731" spans="1:74" ht="15.75" customHeight="1" x14ac:dyDescent="0.2">
      <c r="A731" s="1">
        <v>3300210</v>
      </c>
      <c r="B731" s="17" t="s">
        <v>4375</v>
      </c>
      <c r="C731" s="1">
        <v>0.4</v>
      </c>
      <c r="D731" s="1">
        <v>0.1</v>
      </c>
      <c r="E731" s="1">
        <v>0</v>
      </c>
      <c r="F731" s="1">
        <v>0</v>
      </c>
      <c r="G731" s="1">
        <v>0.7</v>
      </c>
      <c r="H731" s="1">
        <v>0.08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100</v>
      </c>
      <c r="O731" s="1">
        <v>120</v>
      </c>
      <c r="P731" s="1">
        <v>-1</v>
      </c>
      <c r="Q731" s="1">
        <v>-1</v>
      </c>
      <c r="R731" s="1">
        <v>110</v>
      </c>
      <c r="S731" s="1">
        <v>-1</v>
      </c>
      <c r="T731" s="1">
        <v>-1</v>
      </c>
      <c r="U731" s="1">
        <v>-1</v>
      </c>
      <c r="V731" s="1">
        <v>0</v>
      </c>
      <c r="W731" s="1">
        <v>120</v>
      </c>
      <c r="X731" s="1">
        <v>120</v>
      </c>
      <c r="Y731" s="1">
        <v>120</v>
      </c>
      <c r="Z731" s="1">
        <v>120</v>
      </c>
      <c r="AA731" s="1">
        <v>200</v>
      </c>
      <c r="AB731" s="1">
        <v>300</v>
      </c>
      <c r="AC731" s="1">
        <v>100</v>
      </c>
      <c r="AD731" s="1">
        <v>100</v>
      </c>
      <c r="AE731" s="1">
        <v>150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40</v>
      </c>
      <c r="AP731" s="1">
        <v>0</v>
      </c>
      <c r="AQ731" s="1">
        <v>0</v>
      </c>
      <c r="AR731" s="1">
        <v>0</v>
      </c>
      <c r="AS731" s="1">
        <v>0</v>
      </c>
      <c r="AT731" s="1">
        <v>2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2</v>
      </c>
      <c r="BB731" s="1">
        <v>0</v>
      </c>
      <c r="BC731" s="1">
        <v>0</v>
      </c>
      <c r="BD731" s="1">
        <v>2</v>
      </c>
      <c r="BE731" s="1">
        <v>255</v>
      </c>
      <c r="BF731" s="1">
        <v>1</v>
      </c>
      <c r="BG731" s="1">
        <v>255</v>
      </c>
      <c r="BH731" s="1">
        <v>0</v>
      </c>
      <c r="BI731" s="1">
        <v>255</v>
      </c>
      <c r="BJ731" s="1">
        <v>255</v>
      </c>
      <c r="BK731" s="1">
        <v>0</v>
      </c>
      <c r="BL731" s="1">
        <v>0</v>
      </c>
      <c r="BM731" s="1" t="b">
        <v>0</v>
      </c>
      <c r="BN731" s="1" t="b">
        <v>0</v>
      </c>
      <c r="BO731" s="1" t="b">
        <v>0</v>
      </c>
      <c r="BP731" s="1" t="b">
        <v>0</v>
      </c>
      <c r="BQ731" s="1" t="b">
        <v>0</v>
      </c>
      <c r="BR731" s="1" t="b">
        <v>0</v>
      </c>
      <c r="BS731" s="1" t="b">
        <v>0</v>
      </c>
      <c r="BT731" s="1" t="b">
        <v>0</v>
      </c>
      <c r="BU731" s="1" t="s">
        <v>4375</v>
      </c>
      <c r="BV731" s="1" t="s">
        <v>4376</v>
      </c>
    </row>
    <row r="732" spans="1:74" ht="15.75" customHeight="1" x14ac:dyDescent="0.2">
      <c r="A732" s="1">
        <v>3300220</v>
      </c>
      <c r="B732" s="17" t="s">
        <v>4377</v>
      </c>
      <c r="C732" s="1">
        <v>0.4</v>
      </c>
      <c r="D732" s="1">
        <v>0.1</v>
      </c>
      <c r="E732" s="1">
        <v>0</v>
      </c>
      <c r="F732" s="1">
        <v>0</v>
      </c>
      <c r="G732" s="1">
        <v>0.7</v>
      </c>
      <c r="H732" s="1">
        <v>0.08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100</v>
      </c>
      <c r="O732" s="1">
        <v>120</v>
      </c>
      <c r="P732" s="1">
        <v>-1</v>
      </c>
      <c r="Q732" s="1">
        <v>-1</v>
      </c>
      <c r="R732" s="1">
        <v>110</v>
      </c>
      <c r="S732" s="1">
        <v>-1</v>
      </c>
      <c r="T732" s="1">
        <v>-1</v>
      </c>
      <c r="U732" s="1">
        <v>-1</v>
      </c>
      <c r="V732" s="1">
        <v>0</v>
      </c>
      <c r="W732" s="1">
        <v>120</v>
      </c>
      <c r="X732" s="1">
        <v>120</v>
      </c>
      <c r="Y732" s="1">
        <v>120</v>
      </c>
      <c r="Z732" s="1">
        <v>120</v>
      </c>
      <c r="AA732" s="1">
        <v>200</v>
      </c>
      <c r="AB732" s="1">
        <v>300</v>
      </c>
      <c r="AC732" s="1">
        <v>100</v>
      </c>
      <c r="AD732" s="1">
        <v>100</v>
      </c>
      <c r="AE732" s="1">
        <v>150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40</v>
      </c>
      <c r="AP732" s="1">
        <v>0</v>
      </c>
      <c r="AQ732" s="1">
        <v>0</v>
      </c>
      <c r="AR732" s="1">
        <v>0</v>
      </c>
      <c r="AS732" s="1">
        <v>0</v>
      </c>
      <c r="AT732" s="1">
        <v>2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2</v>
      </c>
      <c r="BB732" s="1">
        <v>0</v>
      </c>
      <c r="BC732" s="1">
        <v>0</v>
      </c>
      <c r="BD732" s="1">
        <v>2</v>
      </c>
      <c r="BE732" s="1">
        <v>255</v>
      </c>
      <c r="BF732" s="1">
        <v>1</v>
      </c>
      <c r="BG732" s="1">
        <v>255</v>
      </c>
      <c r="BH732" s="1">
        <v>0</v>
      </c>
      <c r="BI732" s="1">
        <v>255</v>
      </c>
      <c r="BJ732" s="1">
        <v>255</v>
      </c>
      <c r="BK732" s="1">
        <v>0</v>
      </c>
      <c r="BL732" s="1">
        <v>0</v>
      </c>
      <c r="BM732" s="1" t="b">
        <v>0</v>
      </c>
      <c r="BN732" s="1" t="b">
        <v>0</v>
      </c>
      <c r="BO732" s="1" t="b">
        <v>0</v>
      </c>
      <c r="BP732" s="1" t="b">
        <v>0</v>
      </c>
      <c r="BQ732" s="1" t="b">
        <v>0</v>
      </c>
      <c r="BR732" s="1" t="b">
        <v>0</v>
      </c>
      <c r="BS732" s="1" t="b">
        <v>0</v>
      </c>
      <c r="BT732" s="1" t="b">
        <v>0</v>
      </c>
      <c r="BU732" s="1" t="s">
        <v>4377</v>
      </c>
      <c r="BV732" s="1" t="s">
        <v>4378</v>
      </c>
    </row>
    <row r="733" spans="1:74" ht="15.75" customHeight="1" x14ac:dyDescent="0.2">
      <c r="A733" s="1">
        <v>3300230</v>
      </c>
      <c r="B733" s="17" t="s">
        <v>4379</v>
      </c>
      <c r="C733" s="1">
        <v>0.7</v>
      </c>
      <c r="D733" s="1">
        <v>0</v>
      </c>
      <c r="E733" s="1">
        <v>0</v>
      </c>
      <c r="F733" s="1">
        <v>0</v>
      </c>
      <c r="G733" s="1">
        <v>1.2</v>
      </c>
      <c r="H733" s="1">
        <v>0.08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100</v>
      </c>
      <c r="O733" s="1">
        <v>-1</v>
      </c>
      <c r="P733" s="1">
        <v>-1</v>
      </c>
      <c r="Q733" s="1">
        <v>-1</v>
      </c>
      <c r="R733" s="1">
        <v>130</v>
      </c>
      <c r="S733" s="1">
        <v>-1</v>
      </c>
      <c r="T733" s="1">
        <v>-1</v>
      </c>
      <c r="U733" s="1">
        <v>-1</v>
      </c>
      <c r="V733" s="1">
        <v>0</v>
      </c>
      <c r="W733" s="1">
        <v>155</v>
      </c>
      <c r="X733" s="1">
        <v>155</v>
      </c>
      <c r="Y733" s="1">
        <v>155</v>
      </c>
      <c r="Z733" s="1">
        <v>155</v>
      </c>
      <c r="AA733" s="1">
        <v>200</v>
      </c>
      <c r="AB733" s="1">
        <v>9900</v>
      </c>
      <c r="AC733" s="1">
        <v>100</v>
      </c>
      <c r="AD733" s="1">
        <v>100</v>
      </c>
      <c r="AE733" s="1">
        <v>150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40</v>
      </c>
      <c r="AP733" s="1">
        <v>0</v>
      </c>
      <c r="AQ733" s="1">
        <v>0</v>
      </c>
      <c r="AR733" s="1">
        <v>1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3</v>
      </c>
      <c r="BB733" s="1">
        <v>0</v>
      </c>
      <c r="BC733" s="1">
        <v>0</v>
      </c>
      <c r="BD733" s="1">
        <v>2</v>
      </c>
      <c r="BE733" s="1">
        <v>255</v>
      </c>
      <c r="BF733" s="1">
        <v>1</v>
      </c>
      <c r="BG733" s="1">
        <v>255</v>
      </c>
      <c r="BH733" s="1">
        <v>0</v>
      </c>
      <c r="BI733" s="1">
        <v>255</v>
      </c>
      <c r="BJ733" s="1">
        <v>255</v>
      </c>
      <c r="BK733" s="1">
        <v>0</v>
      </c>
      <c r="BL733" s="1">
        <v>1</v>
      </c>
      <c r="BM733" s="1" t="b">
        <v>0</v>
      </c>
      <c r="BN733" s="1" t="b">
        <v>0</v>
      </c>
      <c r="BO733" s="1" t="b">
        <v>0</v>
      </c>
      <c r="BP733" s="1" t="b">
        <v>0</v>
      </c>
      <c r="BQ733" s="1" t="b">
        <v>0</v>
      </c>
      <c r="BR733" s="1" t="b">
        <v>0</v>
      </c>
      <c r="BS733" s="1" t="b">
        <v>0</v>
      </c>
      <c r="BT733" s="1" t="b">
        <v>0</v>
      </c>
      <c r="BU733" s="1" t="s">
        <v>4379</v>
      </c>
      <c r="BV733" s="1" t="s">
        <v>4380</v>
      </c>
    </row>
    <row r="734" spans="1:74" ht="15.75" customHeight="1" x14ac:dyDescent="0.2">
      <c r="A734" s="1">
        <v>3300240</v>
      </c>
      <c r="B734" s="17" t="s">
        <v>4381</v>
      </c>
      <c r="C734" s="1">
        <v>1.2</v>
      </c>
      <c r="D734" s="1">
        <v>0</v>
      </c>
      <c r="E734" s="1">
        <v>0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120</v>
      </c>
      <c r="O734" s="1">
        <v>-1</v>
      </c>
      <c r="P734" s="1">
        <v>-1</v>
      </c>
      <c r="Q734" s="1">
        <v>-1</v>
      </c>
      <c r="R734" s="1">
        <v>-1</v>
      </c>
      <c r="S734" s="1">
        <v>-1</v>
      </c>
      <c r="T734" s="1">
        <v>-1</v>
      </c>
      <c r="U734" s="1">
        <v>-1</v>
      </c>
      <c r="V734" s="1">
        <v>0</v>
      </c>
      <c r="W734" s="1">
        <v>155</v>
      </c>
      <c r="X734" s="1">
        <v>155</v>
      </c>
      <c r="Y734" s="1">
        <v>155</v>
      </c>
      <c r="Z734" s="1">
        <v>155</v>
      </c>
      <c r="AA734" s="1">
        <v>200</v>
      </c>
      <c r="AB734" s="1">
        <v>9900</v>
      </c>
      <c r="AC734" s="1">
        <v>100</v>
      </c>
      <c r="AD734" s="1">
        <v>100</v>
      </c>
      <c r="AE734" s="1">
        <v>150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40</v>
      </c>
      <c r="AP734" s="1">
        <v>0</v>
      </c>
      <c r="AQ734" s="1">
        <v>0</v>
      </c>
      <c r="AR734" s="1">
        <v>1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6</v>
      </c>
      <c r="BB734" s="1">
        <v>0</v>
      </c>
      <c r="BC734" s="1">
        <v>0</v>
      </c>
      <c r="BD734" s="1">
        <v>2</v>
      </c>
      <c r="BE734" s="1">
        <v>255</v>
      </c>
      <c r="BF734" s="1">
        <v>1</v>
      </c>
      <c r="BG734" s="1">
        <v>255</v>
      </c>
      <c r="BH734" s="1">
        <v>0</v>
      </c>
      <c r="BI734" s="1">
        <v>255</v>
      </c>
      <c r="BJ734" s="1">
        <v>255</v>
      </c>
      <c r="BK734" s="1">
        <v>0</v>
      </c>
      <c r="BL734" s="1">
        <v>1</v>
      </c>
      <c r="BM734" s="1" t="b">
        <v>0</v>
      </c>
      <c r="BN734" s="1" t="b">
        <v>0</v>
      </c>
      <c r="BO734" s="1" t="b">
        <v>0</v>
      </c>
      <c r="BP734" s="1" t="b">
        <v>0</v>
      </c>
      <c r="BQ734" s="1" t="b">
        <v>0</v>
      </c>
      <c r="BR734" s="1" t="b">
        <v>0</v>
      </c>
      <c r="BS734" s="1" t="b">
        <v>0</v>
      </c>
      <c r="BT734" s="1" t="b">
        <v>0</v>
      </c>
      <c r="BU734" s="1" t="s">
        <v>4381</v>
      </c>
      <c r="BV734" s="1" t="s">
        <v>4382</v>
      </c>
    </row>
    <row r="735" spans="1:74" ht="15.75" customHeight="1" x14ac:dyDescent="0.2">
      <c r="A735" s="1">
        <v>3300250</v>
      </c>
      <c r="B735" s="17" t="s">
        <v>4383</v>
      </c>
      <c r="C735" s="1">
        <v>0.7</v>
      </c>
      <c r="D735" s="1">
        <v>0</v>
      </c>
      <c r="E735" s="1">
        <v>0</v>
      </c>
      <c r="F735" s="1">
        <v>0</v>
      </c>
      <c r="G735" s="1">
        <v>1</v>
      </c>
      <c r="H735" s="1">
        <v>0.08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120</v>
      </c>
      <c r="O735" s="1">
        <v>-1</v>
      </c>
      <c r="P735" s="1">
        <v>-1</v>
      </c>
      <c r="Q735" s="1">
        <v>-1</v>
      </c>
      <c r="R735" s="1">
        <v>-1</v>
      </c>
      <c r="S735" s="1">
        <v>-1</v>
      </c>
      <c r="T735" s="1">
        <v>-1</v>
      </c>
      <c r="U735" s="1">
        <v>-1</v>
      </c>
      <c r="V735" s="1">
        <v>0</v>
      </c>
      <c r="W735" s="1">
        <v>155</v>
      </c>
      <c r="X735" s="1">
        <v>155</v>
      </c>
      <c r="Y735" s="1">
        <v>155</v>
      </c>
      <c r="Z735" s="1">
        <v>155</v>
      </c>
      <c r="AA735" s="1">
        <v>200</v>
      </c>
      <c r="AB735" s="1">
        <v>9900</v>
      </c>
      <c r="AC735" s="1">
        <v>100</v>
      </c>
      <c r="AD735" s="1">
        <v>100</v>
      </c>
      <c r="AE735" s="1">
        <v>150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40</v>
      </c>
      <c r="AP735" s="1">
        <v>0</v>
      </c>
      <c r="AQ735" s="1">
        <v>0</v>
      </c>
      <c r="AR735" s="1">
        <v>1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3</v>
      </c>
      <c r="BB735" s="1">
        <v>0</v>
      </c>
      <c r="BC735" s="1">
        <v>0</v>
      </c>
      <c r="BD735" s="1">
        <v>2</v>
      </c>
      <c r="BE735" s="1">
        <v>255</v>
      </c>
      <c r="BF735" s="1">
        <v>1</v>
      </c>
      <c r="BG735" s="1">
        <v>255</v>
      </c>
      <c r="BH735" s="1">
        <v>0</v>
      </c>
      <c r="BI735" s="1">
        <v>255</v>
      </c>
      <c r="BJ735" s="1">
        <v>255</v>
      </c>
      <c r="BK735" s="1">
        <v>0</v>
      </c>
      <c r="BL735" s="1">
        <v>1</v>
      </c>
      <c r="BM735" s="1" t="b">
        <v>0</v>
      </c>
      <c r="BN735" s="1" t="b">
        <v>0</v>
      </c>
      <c r="BO735" s="1" t="b">
        <v>0</v>
      </c>
      <c r="BP735" s="1" t="b">
        <v>0</v>
      </c>
      <c r="BQ735" s="1" t="b">
        <v>0</v>
      </c>
      <c r="BR735" s="1" t="b">
        <v>0</v>
      </c>
      <c r="BS735" s="1" t="b">
        <v>0</v>
      </c>
      <c r="BT735" s="1" t="b">
        <v>0</v>
      </c>
      <c r="BU735" s="1" t="s">
        <v>4383</v>
      </c>
      <c r="BV735" s="1" t="s">
        <v>4384</v>
      </c>
    </row>
    <row r="736" spans="1:74" ht="15.75" customHeight="1" x14ac:dyDescent="0.2">
      <c r="A736" s="1">
        <v>3300300</v>
      </c>
      <c r="B736" s="17" t="s">
        <v>4385</v>
      </c>
      <c r="C736" s="1">
        <v>0.4</v>
      </c>
      <c r="D736" s="1">
        <v>0.1</v>
      </c>
      <c r="E736" s="1">
        <v>0</v>
      </c>
      <c r="F736" s="1">
        <v>0</v>
      </c>
      <c r="G736" s="1">
        <v>1.26</v>
      </c>
      <c r="H736" s="1">
        <v>0.08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100</v>
      </c>
      <c r="O736" s="1">
        <v>120</v>
      </c>
      <c r="P736" s="1">
        <v>-1</v>
      </c>
      <c r="Q736" s="1">
        <v>-1</v>
      </c>
      <c r="R736" s="1">
        <v>110</v>
      </c>
      <c r="S736" s="1">
        <v>-1</v>
      </c>
      <c r="T736" s="1">
        <v>-1</v>
      </c>
      <c r="U736" s="1">
        <v>-1</v>
      </c>
      <c r="V736" s="1">
        <v>0</v>
      </c>
      <c r="W736" s="1">
        <v>150</v>
      </c>
      <c r="X736" s="1">
        <v>150</v>
      </c>
      <c r="Y736" s="1">
        <v>150</v>
      </c>
      <c r="Z736" s="1">
        <v>150</v>
      </c>
      <c r="AA736" s="1">
        <v>200</v>
      </c>
      <c r="AB736" s="1">
        <v>300</v>
      </c>
      <c r="AC736" s="1">
        <v>100</v>
      </c>
      <c r="AD736" s="1">
        <v>100</v>
      </c>
      <c r="AE736" s="1">
        <v>150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40</v>
      </c>
      <c r="AP736" s="1">
        <v>0</v>
      </c>
      <c r="AQ736" s="1">
        <v>0</v>
      </c>
      <c r="AR736" s="1">
        <v>0</v>
      </c>
      <c r="AS736" s="1">
        <v>0</v>
      </c>
      <c r="AT736" s="1">
        <v>2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3</v>
      </c>
      <c r="BB736" s="1">
        <v>0</v>
      </c>
      <c r="BC736" s="1">
        <v>0</v>
      </c>
      <c r="BD736" s="1">
        <v>2</v>
      </c>
      <c r="BE736" s="1">
        <v>255</v>
      </c>
      <c r="BF736" s="1">
        <v>1</v>
      </c>
      <c r="BG736" s="1">
        <v>255</v>
      </c>
      <c r="BH736" s="1">
        <v>0</v>
      </c>
      <c r="BI736" s="1">
        <v>255</v>
      </c>
      <c r="BJ736" s="1">
        <v>255</v>
      </c>
      <c r="BK736" s="1">
        <v>0</v>
      </c>
      <c r="BL736" s="1">
        <v>0</v>
      </c>
      <c r="BM736" s="1" t="b">
        <v>0</v>
      </c>
      <c r="BN736" s="1" t="b">
        <v>0</v>
      </c>
      <c r="BO736" s="1" t="b">
        <v>0</v>
      </c>
      <c r="BP736" s="1" t="b">
        <v>0</v>
      </c>
      <c r="BQ736" s="1" t="b">
        <v>0</v>
      </c>
      <c r="BR736" s="1" t="b">
        <v>0</v>
      </c>
      <c r="BS736" s="1" t="b">
        <v>0</v>
      </c>
      <c r="BT736" s="1" t="b">
        <v>0</v>
      </c>
      <c r="BU736" s="1" t="s">
        <v>4385</v>
      </c>
      <c r="BV736" s="1" t="s">
        <v>4386</v>
      </c>
    </row>
    <row r="737" spans="1:74" ht="15.75" customHeight="1" x14ac:dyDescent="0.2">
      <c r="A737" s="1">
        <v>3300310</v>
      </c>
      <c r="B737" s="17" t="s">
        <v>4387</v>
      </c>
      <c r="C737" s="1">
        <v>0.4</v>
      </c>
      <c r="D737" s="1">
        <v>0.1</v>
      </c>
      <c r="E737" s="1">
        <v>0</v>
      </c>
      <c r="F737" s="1">
        <v>0</v>
      </c>
      <c r="G737" s="1">
        <v>0.84</v>
      </c>
      <c r="H737" s="1">
        <v>0.08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100</v>
      </c>
      <c r="O737" s="1">
        <v>120</v>
      </c>
      <c r="P737" s="1">
        <v>-1</v>
      </c>
      <c r="Q737" s="1">
        <v>-1</v>
      </c>
      <c r="R737" s="1">
        <v>110</v>
      </c>
      <c r="S737" s="1">
        <v>-1</v>
      </c>
      <c r="T737" s="1">
        <v>-1</v>
      </c>
      <c r="U737" s="1">
        <v>-1</v>
      </c>
      <c r="V737" s="1">
        <v>0</v>
      </c>
      <c r="W737" s="1">
        <v>150</v>
      </c>
      <c r="X737" s="1">
        <v>150</v>
      </c>
      <c r="Y737" s="1">
        <v>150</v>
      </c>
      <c r="Z737" s="1">
        <v>150</v>
      </c>
      <c r="AA737" s="1">
        <v>200</v>
      </c>
      <c r="AB737" s="1">
        <v>300</v>
      </c>
      <c r="AC737" s="1">
        <v>100</v>
      </c>
      <c r="AD737" s="1">
        <v>100</v>
      </c>
      <c r="AE737" s="1">
        <v>150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40</v>
      </c>
      <c r="AP737" s="1">
        <v>0</v>
      </c>
      <c r="AQ737" s="1">
        <v>0</v>
      </c>
      <c r="AR737" s="1">
        <v>0</v>
      </c>
      <c r="AS737" s="1">
        <v>0</v>
      </c>
      <c r="AT737" s="1">
        <v>2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3</v>
      </c>
      <c r="BB737" s="1">
        <v>0</v>
      </c>
      <c r="BC737" s="1">
        <v>0</v>
      </c>
      <c r="BD737" s="1">
        <v>2</v>
      </c>
      <c r="BE737" s="1">
        <v>255</v>
      </c>
      <c r="BF737" s="1">
        <v>1</v>
      </c>
      <c r="BG737" s="1">
        <v>255</v>
      </c>
      <c r="BH737" s="1">
        <v>0</v>
      </c>
      <c r="BI737" s="1">
        <v>255</v>
      </c>
      <c r="BJ737" s="1">
        <v>255</v>
      </c>
      <c r="BK737" s="1">
        <v>0</v>
      </c>
      <c r="BL737" s="1">
        <v>0</v>
      </c>
      <c r="BM737" s="1" t="b">
        <v>0</v>
      </c>
      <c r="BN737" s="1" t="b">
        <v>0</v>
      </c>
      <c r="BO737" s="1" t="b">
        <v>0</v>
      </c>
      <c r="BP737" s="1" t="b">
        <v>0</v>
      </c>
      <c r="BQ737" s="1" t="b">
        <v>0</v>
      </c>
      <c r="BR737" s="1" t="b">
        <v>0</v>
      </c>
      <c r="BS737" s="1" t="b">
        <v>0</v>
      </c>
      <c r="BT737" s="1" t="b">
        <v>0</v>
      </c>
      <c r="BU737" s="1" t="s">
        <v>4387</v>
      </c>
      <c r="BV737" s="1" t="s">
        <v>4388</v>
      </c>
    </row>
    <row r="738" spans="1:74" ht="15.75" customHeight="1" x14ac:dyDescent="0.2">
      <c r="A738" s="1">
        <v>3300400</v>
      </c>
      <c r="B738" s="17" t="s">
        <v>4389</v>
      </c>
      <c r="C738" s="1">
        <v>0.4</v>
      </c>
      <c r="D738" s="1">
        <v>0.1</v>
      </c>
      <c r="E738" s="1">
        <v>0</v>
      </c>
      <c r="F738" s="1">
        <v>0</v>
      </c>
      <c r="G738" s="1">
        <v>1.17</v>
      </c>
      <c r="H738" s="1">
        <v>0.08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100</v>
      </c>
      <c r="O738" s="1">
        <v>120</v>
      </c>
      <c r="P738" s="1">
        <v>-1</v>
      </c>
      <c r="Q738" s="1">
        <v>-1</v>
      </c>
      <c r="R738" s="1">
        <v>110</v>
      </c>
      <c r="S738" s="1">
        <v>-1</v>
      </c>
      <c r="T738" s="1">
        <v>-1</v>
      </c>
      <c r="U738" s="1">
        <v>-1</v>
      </c>
      <c r="V738" s="1">
        <v>0</v>
      </c>
      <c r="W738" s="1">
        <v>100</v>
      </c>
      <c r="X738" s="1">
        <v>100</v>
      </c>
      <c r="Y738" s="1">
        <v>100</v>
      </c>
      <c r="Z738" s="1">
        <v>100</v>
      </c>
      <c r="AA738" s="1">
        <v>100</v>
      </c>
      <c r="AB738" s="1">
        <v>100</v>
      </c>
      <c r="AC738" s="1">
        <v>100</v>
      </c>
      <c r="AD738" s="1">
        <v>100</v>
      </c>
      <c r="AE738" s="1">
        <v>100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20</v>
      </c>
      <c r="AP738" s="1">
        <v>0</v>
      </c>
      <c r="AQ738" s="1">
        <v>0</v>
      </c>
      <c r="AR738" s="1">
        <v>0</v>
      </c>
      <c r="AS738" s="1">
        <v>0</v>
      </c>
      <c r="AT738" s="1">
        <v>2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2</v>
      </c>
      <c r="BB738" s="1">
        <v>0</v>
      </c>
      <c r="BC738" s="1">
        <v>0</v>
      </c>
      <c r="BD738" s="1">
        <v>2</v>
      </c>
      <c r="BE738" s="1">
        <v>255</v>
      </c>
      <c r="BF738" s="1">
        <v>1</v>
      </c>
      <c r="BG738" s="1">
        <v>255</v>
      </c>
      <c r="BH738" s="1">
        <v>0</v>
      </c>
      <c r="BI738" s="1">
        <v>255</v>
      </c>
      <c r="BJ738" s="1">
        <v>255</v>
      </c>
      <c r="BK738" s="1">
        <v>0</v>
      </c>
      <c r="BL738" s="1">
        <v>0</v>
      </c>
      <c r="BM738" s="1" t="b">
        <v>0</v>
      </c>
      <c r="BN738" s="1" t="b">
        <v>0</v>
      </c>
      <c r="BO738" s="1" t="b">
        <v>0</v>
      </c>
      <c r="BP738" s="1" t="b">
        <v>0</v>
      </c>
      <c r="BQ738" s="1" t="b">
        <v>0</v>
      </c>
      <c r="BR738" s="1" t="b">
        <v>0</v>
      </c>
      <c r="BS738" s="1" t="b">
        <v>0</v>
      </c>
      <c r="BT738" s="1" t="b">
        <v>0</v>
      </c>
      <c r="BU738" s="1" t="s">
        <v>4389</v>
      </c>
      <c r="BV738" s="1" t="s">
        <v>4390</v>
      </c>
    </row>
    <row r="739" spans="1:74" ht="15.75" customHeight="1" x14ac:dyDescent="0.2">
      <c r="A739" s="1">
        <v>3300410</v>
      </c>
      <c r="B739" s="17" t="s">
        <v>4391</v>
      </c>
      <c r="C739" s="1">
        <v>0.5</v>
      </c>
      <c r="D739" s="1">
        <v>0</v>
      </c>
      <c r="E739" s="1">
        <v>0</v>
      </c>
      <c r="F739" s="1">
        <v>0</v>
      </c>
      <c r="G739" s="1">
        <v>1.47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5</v>
      </c>
      <c r="O739" s="1">
        <v>-1</v>
      </c>
      <c r="P739" s="1">
        <v>-1</v>
      </c>
      <c r="Q739" s="1">
        <v>-1</v>
      </c>
      <c r="R739" s="1">
        <v>-1</v>
      </c>
      <c r="S739" s="1">
        <v>-1</v>
      </c>
      <c r="T739" s="1">
        <v>-1</v>
      </c>
      <c r="U739" s="1">
        <v>-1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200</v>
      </c>
      <c r="AB739" s="1">
        <v>500</v>
      </c>
      <c r="AC739" s="1">
        <v>100</v>
      </c>
      <c r="AD739" s="1">
        <v>100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10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5</v>
      </c>
      <c r="BB739" s="1">
        <v>0</v>
      </c>
      <c r="BC739" s="1">
        <v>0</v>
      </c>
      <c r="BD739" s="1">
        <v>4</v>
      </c>
      <c r="BE739" s="1">
        <v>1</v>
      </c>
      <c r="BF739" s="1">
        <v>1</v>
      </c>
      <c r="BG739" s="1">
        <v>3</v>
      </c>
      <c r="BH739" s="1">
        <v>0</v>
      </c>
      <c r="BI739" s="1">
        <v>255</v>
      </c>
      <c r="BJ739" s="1">
        <v>255</v>
      </c>
      <c r="BK739" s="1">
        <v>1</v>
      </c>
      <c r="BL739" s="1">
        <v>0</v>
      </c>
      <c r="BM739" s="1" t="b">
        <v>0</v>
      </c>
      <c r="BN739" s="1" t="b">
        <v>0</v>
      </c>
      <c r="BO739" s="1" t="b">
        <v>1</v>
      </c>
      <c r="BP739" s="1" t="b">
        <v>0</v>
      </c>
      <c r="BQ739" s="1" t="b">
        <v>0</v>
      </c>
      <c r="BR739" s="1" t="b">
        <v>0</v>
      </c>
      <c r="BS739" s="1" t="b">
        <v>0</v>
      </c>
      <c r="BT739" s="1" t="b">
        <v>0</v>
      </c>
      <c r="BU739" s="1" t="s">
        <v>4391</v>
      </c>
      <c r="BV739" s="1" t="s">
        <v>4392</v>
      </c>
    </row>
    <row r="740" spans="1:74" ht="15.75" customHeight="1" x14ac:dyDescent="0.2">
      <c r="A740" s="1">
        <v>3300420</v>
      </c>
      <c r="B740" s="17" t="s">
        <v>4393</v>
      </c>
      <c r="C740" s="1">
        <v>0.5</v>
      </c>
      <c r="D740" s="1">
        <v>0</v>
      </c>
      <c r="E740" s="1">
        <v>0</v>
      </c>
      <c r="F740" s="1">
        <v>0</v>
      </c>
      <c r="G740" s="1">
        <v>1.47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5</v>
      </c>
      <c r="O740" s="1">
        <v>-1</v>
      </c>
      <c r="P740" s="1">
        <v>-1</v>
      </c>
      <c r="Q740" s="1">
        <v>-1</v>
      </c>
      <c r="R740" s="1">
        <v>-1</v>
      </c>
      <c r="S740" s="1">
        <v>-1</v>
      </c>
      <c r="T740" s="1">
        <v>-1</v>
      </c>
      <c r="U740" s="1">
        <v>-1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200</v>
      </c>
      <c r="AB740" s="1">
        <v>500</v>
      </c>
      <c r="AC740" s="1">
        <v>100</v>
      </c>
      <c r="AD740" s="1">
        <v>100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10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5</v>
      </c>
      <c r="BB740" s="1">
        <v>0</v>
      </c>
      <c r="BC740" s="1">
        <v>0</v>
      </c>
      <c r="BD740" s="1">
        <v>4</v>
      </c>
      <c r="BE740" s="1">
        <v>1</v>
      </c>
      <c r="BF740" s="1">
        <v>1</v>
      </c>
      <c r="BG740" s="1">
        <v>3</v>
      </c>
      <c r="BH740" s="1">
        <v>0</v>
      </c>
      <c r="BI740" s="1">
        <v>255</v>
      </c>
      <c r="BJ740" s="1">
        <v>255</v>
      </c>
      <c r="BK740" s="1">
        <v>1</v>
      </c>
      <c r="BL740" s="1">
        <v>0</v>
      </c>
      <c r="BM740" s="1" t="b">
        <v>0</v>
      </c>
      <c r="BN740" s="1" t="b">
        <v>0</v>
      </c>
      <c r="BO740" s="1" t="b">
        <v>1</v>
      </c>
      <c r="BP740" s="1" t="b">
        <v>0</v>
      </c>
      <c r="BQ740" s="1" t="b">
        <v>0</v>
      </c>
      <c r="BR740" s="1" t="b">
        <v>0</v>
      </c>
      <c r="BS740" s="1" t="b">
        <v>0</v>
      </c>
      <c r="BT740" s="1" t="b">
        <v>0</v>
      </c>
      <c r="BU740" s="1" t="s">
        <v>4393</v>
      </c>
      <c r="BV740" s="1" t="s">
        <v>4394</v>
      </c>
    </row>
    <row r="741" spans="1:74" ht="15.75" customHeight="1" x14ac:dyDescent="0.2">
      <c r="A741" s="1">
        <v>3300430</v>
      </c>
      <c r="B741" s="17" t="s">
        <v>4395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-1</v>
      </c>
      <c r="O741" s="1">
        <v>-1</v>
      </c>
      <c r="P741" s="1">
        <v>-1</v>
      </c>
      <c r="Q741" s="1">
        <v>-1</v>
      </c>
      <c r="R741" s="1">
        <v>-1</v>
      </c>
      <c r="S741" s="1">
        <v>-1</v>
      </c>
      <c r="T741" s="1">
        <v>-1</v>
      </c>
      <c r="U741" s="1">
        <v>-1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100</v>
      </c>
      <c r="AC741" s="1">
        <v>100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4</v>
      </c>
      <c r="BE741" s="1">
        <v>1</v>
      </c>
      <c r="BF741" s="1">
        <v>0</v>
      </c>
      <c r="BG741" s="1">
        <v>255</v>
      </c>
      <c r="BH741" s="1">
        <v>0</v>
      </c>
      <c r="BI741" s="1">
        <v>255</v>
      </c>
      <c r="BJ741" s="1">
        <v>255</v>
      </c>
      <c r="BK741" s="1">
        <v>0</v>
      </c>
      <c r="BL741" s="1">
        <v>0</v>
      </c>
      <c r="BM741" s="1" t="b">
        <v>0</v>
      </c>
      <c r="BN741" s="1" t="b">
        <v>0</v>
      </c>
      <c r="BO741" s="1" t="b">
        <v>0</v>
      </c>
      <c r="BP741" s="1" t="b">
        <v>0</v>
      </c>
      <c r="BQ741" s="1" t="b">
        <v>0</v>
      </c>
      <c r="BR741" s="1" t="b">
        <v>0</v>
      </c>
      <c r="BS741" s="1" t="b">
        <v>0</v>
      </c>
      <c r="BT741" s="1" t="b">
        <v>0</v>
      </c>
      <c r="BU741" s="1" t="s">
        <v>4395</v>
      </c>
      <c r="BV741" s="1" t="s">
        <v>4396</v>
      </c>
    </row>
    <row r="742" spans="1:74" ht="15.75" customHeight="1" x14ac:dyDescent="0.2">
      <c r="A742" s="1">
        <v>3300440</v>
      </c>
      <c r="B742" s="17" t="s">
        <v>4397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-1</v>
      </c>
      <c r="O742" s="1">
        <v>-1</v>
      </c>
      <c r="P742" s="1">
        <v>-1</v>
      </c>
      <c r="Q742" s="1">
        <v>-1</v>
      </c>
      <c r="R742" s="1">
        <v>-1</v>
      </c>
      <c r="S742" s="1">
        <v>-1</v>
      </c>
      <c r="T742" s="1">
        <v>-1</v>
      </c>
      <c r="U742" s="1">
        <v>-1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100</v>
      </c>
      <c r="AC742" s="1">
        <v>100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4</v>
      </c>
      <c r="BE742" s="1">
        <v>1</v>
      </c>
      <c r="BF742" s="1">
        <v>0</v>
      </c>
      <c r="BG742" s="1">
        <v>255</v>
      </c>
      <c r="BH742" s="1">
        <v>0</v>
      </c>
      <c r="BI742" s="1">
        <v>255</v>
      </c>
      <c r="BJ742" s="1">
        <v>255</v>
      </c>
      <c r="BK742" s="1">
        <v>0</v>
      </c>
      <c r="BL742" s="1">
        <v>0</v>
      </c>
      <c r="BM742" s="1" t="b">
        <v>0</v>
      </c>
      <c r="BN742" s="1" t="b">
        <v>0</v>
      </c>
      <c r="BO742" s="1" t="b">
        <v>0</v>
      </c>
      <c r="BP742" s="1" t="b">
        <v>0</v>
      </c>
      <c r="BQ742" s="1" t="b">
        <v>0</v>
      </c>
      <c r="BR742" s="1" t="b">
        <v>0</v>
      </c>
      <c r="BS742" s="1" t="b">
        <v>0</v>
      </c>
      <c r="BT742" s="1" t="b">
        <v>0</v>
      </c>
      <c r="BU742" s="1" t="s">
        <v>4397</v>
      </c>
      <c r="BV742" s="1" t="s">
        <v>4398</v>
      </c>
    </row>
    <row r="743" spans="1:74" ht="15.75" customHeight="1" x14ac:dyDescent="0.2">
      <c r="A743" s="1">
        <v>3300450</v>
      </c>
      <c r="B743" s="17" t="s">
        <v>4399</v>
      </c>
      <c r="C743" s="1">
        <v>0.55000000000000004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131</v>
      </c>
      <c r="O743" s="1">
        <v>-1</v>
      </c>
      <c r="P743" s="1">
        <v>-1</v>
      </c>
      <c r="Q743" s="1">
        <v>-1</v>
      </c>
      <c r="R743" s="1">
        <v>-1</v>
      </c>
      <c r="S743" s="1">
        <v>-1</v>
      </c>
      <c r="T743" s="1">
        <v>-1</v>
      </c>
      <c r="U743" s="1">
        <v>-1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100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4</v>
      </c>
      <c r="BE743" s="1">
        <v>1</v>
      </c>
      <c r="BF743" s="1">
        <v>0</v>
      </c>
      <c r="BG743" s="1">
        <v>255</v>
      </c>
      <c r="BH743" s="1">
        <v>0</v>
      </c>
      <c r="BI743" s="1">
        <v>255</v>
      </c>
      <c r="BJ743" s="1">
        <v>255</v>
      </c>
      <c r="BK743" s="1">
        <v>1</v>
      </c>
      <c r="BL743" s="1">
        <v>0</v>
      </c>
      <c r="BM743" s="1" t="b">
        <v>0</v>
      </c>
      <c r="BN743" s="1" t="b">
        <v>0</v>
      </c>
      <c r="BO743" s="1" t="b">
        <v>0</v>
      </c>
      <c r="BP743" s="1" t="b">
        <v>0</v>
      </c>
      <c r="BQ743" s="1" t="b">
        <v>0</v>
      </c>
      <c r="BR743" s="1" t="b">
        <v>0</v>
      </c>
      <c r="BS743" s="1" t="b">
        <v>0</v>
      </c>
      <c r="BT743" s="1" t="b">
        <v>0</v>
      </c>
      <c r="BU743" s="1" t="s">
        <v>4399</v>
      </c>
      <c r="BV743" s="1" t="s">
        <v>4400</v>
      </c>
    </row>
    <row r="744" spans="1:74" ht="15.75" customHeight="1" x14ac:dyDescent="0.2">
      <c r="A744" s="1">
        <v>3300490</v>
      </c>
      <c r="B744" s="17" t="s">
        <v>4401</v>
      </c>
      <c r="C744" s="1">
        <v>0.4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100</v>
      </c>
      <c r="O744" s="1">
        <v>-1</v>
      </c>
      <c r="P744" s="1">
        <v>-1</v>
      </c>
      <c r="Q744" s="1">
        <v>-1</v>
      </c>
      <c r="R744" s="1">
        <v>110</v>
      </c>
      <c r="S744" s="1">
        <v>-1</v>
      </c>
      <c r="T744" s="1">
        <v>-1</v>
      </c>
      <c r="U744" s="1">
        <v>-1</v>
      </c>
      <c r="V744" s="1">
        <v>0</v>
      </c>
      <c r="W744" s="1">
        <v>400</v>
      </c>
      <c r="X744" s="1">
        <v>400</v>
      </c>
      <c r="Y744" s="1">
        <v>400</v>
      </c>
      <c r="Z744" s="1">
        <v>400</v>
      </c>
      <c r="AA744" s="1">
        <v>100</v>
      </c>
      <c r="AB744" s="1">
        <v>9900</v>
      </c>
      <c r="AC744" s="1">
        <v>100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20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2</v>
      </c>
      <c r="BE744" s="1">
        <v>255</v>
      </c>
      <c r="BF744" s="1">
        <v>1</v>
      </c>
      <c r="BG744" s="1">
        <v>255</v>
      </c>
      <c r="BH744" s="1">
        <v>0</v>
      </c>
      <c r="BI744" s="1">
        <v>255</v>
      </c>
      <c r="BJ744" s="1">
        <v>255</v>
      </c>
      <c r="BK744" s="1">
        <v>0</v>
      </c>
      <c r="BL744" s="1">
        <v>2</v>
      </c>
      <c r="BM744" s="1" t="b">
        <v>0</v>
      </c>
      <c r="BN744" s="1" t="b">
        <v>0</v>
      </c>
      <c r="BO744" s="1" t="b">
        <v>0</v>
      </c>
      <c r="BP744" s="1" t="b">
        <v>0</v>
      </c>
      <c r="BQ744" s="1" t="b">
        <v>0</v>
      </c>
      <c r="BR744" s="1" t="b">
        <v>0</v>
      </c>
      <c r="BS744" s="1" t="b">
        <v>0</v>
      </c>
      <c r="BT744" s="1" t="b">
        <v>0</v>
      </c>
      <c r="BU744" s="1" t="s">
        <v>4401</v>
      </c>
      <c r="BV744" s="1" t="s">
        <v>4402</v>
      </c>
    </row>
    <row r="745" spans="1:74" ht="15.75" customHeight="1" x14ac:dyDescent="0.2">
      <c r="A745" s="1">
        <v>3300500</v>
      </c>
      <c r="B745" s="17" t="s">
        <v>4403</v>
      </c>
      <c r="C745" s="1">
        <v>0.4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100</v>
      </c>
      <c r="O745" s="1">
        <v>-1</v>
      </c>
      <c r="P745" s="1">
        <v>-1</v>
      </c>
      <c r="Q745" s="1">
        <v>-1</v>
      </c>
      <c r="R745" s="1">
        <v>110</v>
      </c>
      <c r="S745" s="1">
        <v>-1</v>
      </c>
      <c r="T745" s="1">
        <v>-1</v>
      </c>
      <c r="U745" s="1">
        <v>-1</v>
      </c>
      <c r="V745" s="1">
        <v>0</v>
      </c>
      <c r="W745" s="1">
        <v>60</v>
      </c>
      <c r="X745" s="1">
        <v>60</v>
      </c>
      <c r="Y745" s="1">
        <v>60</v>
      </c>
      <c r="Z745" s="1">
        <v>60</v>
      </c>
      <c r="AA745" s="1">
        <v>100</v>
      </c>
      <c r="AB745" s="1">
        <v>9900</v>
      </c>
      <c r="AC745" s="1">
        <v>100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20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2</v>
      </c>
      <c r="BE745" s="1">
        <v>255</v>
      </c>
      <c r="BF745" s="1">
        <v>1</v>
      </c>
      <c r="BG745" s="1">
        <v>255</v>
      </c>
      <c r="BH745" s="1">
        <v>0</v>
      </c>
      <c r="BI745" s="1">
        <v>255</v>
      </c>
      <c r="BJ745" s="1">
        <v>255</v>
      </c>
      <c r="BK745" s="1">
        <v>0</v>
      </c>
      <c r="BL745" s="1">
        <v>2</v>
      </c>
      <c r="BM745" s="1" t="b">
        <v>0</v>
      </c>
      <c r="BN745" s="1" t="b">
        <v>0</v>
      </c>
      <c r="BO745" s="1" t="b">
        <v>0</v>
      </c>
      <c r="BP745" s="1" t="b">
        <v>0</v>
      </c>
      <c r="BQ745" s="1" t="b">
        <v>0</v>
      </c>
      <c r="BR745" s="1" t="b">
        <v>0</v>
      </c>
      <c r="BS745" s="1" t="b">
        <v>0</v>
      </c>
      <c r="BT745" s="1" t="b">
        <v>0</v>
      </c>
      <c r="BU745" s="1" t="s">
        <v>4403</v>
      </c>
      <c r="BV745" s="1" t="s">
        <v>4404</v>
      </c>
    </row>
    <row r="746" spans="1:74" ht="15.75" customHeight="1" x14ac:dyDescent="0.2">
      <c r="A746" s="1">
        <v>3300501</v>
      </c>
      <c r="B746" s="17" t="s">
        <v>4405</v>
      </c>
      <c r="C746" s="1">
        <v>0.4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100</v>
      </c>
      <c r="O746" s="1">
        <v>-1</v>
      </c>
      <c r="P746" s="1">
        <v>-1</v>
      </c>
      <c r="Q746" s="1">
        <v>-1</v>
      </c>
      <c r="R746" s="1">
        <v>110</v>
      </c>
      <c r="S746" s="1">
        <v>-1</v>
      </c>
      <c r="T746" s="1">
        <v>-1</v>
      </c>
      <c r="U746" s="1">
        <v>-1</v>
      </c>
      <c r="V746" s="1">
        <v>0</v>
      </c>
      <c r="W746" s="1">
        <v>191</v>
      </c>
      <c r="X746" s="1">
        <v>191</v>
      </c>
      <c r="Y746" s="1">
        <v>191</v>
      </c>
      <c r="Z746" s="1">
        <v>191</v>
      </c>
      <c r="AA746" s="1">
        <v>100</v>
      </c>
      <c r="AB746" s="1">
        <v>9900</v>
      </c>
      <c r="AC746" s="1">
        <v>100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20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2</v>
      </c>
      <c r="BE746" s="1">
        <v>255</v>
      </c>
      <c r="BF746" s="1">
        <v>1</v>
      </c>
      <c r="BG746" s="1">
        <v>255</v>
      </c>
      <c r="BH746" s="1">
        <v>0</v>
      </c>
      <c r="BI746" s="1">
        <v>255</v>
      </c>
      <c r="BJ746" s="1">
        <v>255</v>
      </c>
      <c r="BK746" s="1">
        <v>0</v>
      </c>
      <c r="BL746" s="1">
        <v>2</v>
      </c>
      <c r="BM746" s="1" t="b">
        <v>0</v>
      </c>
      <c r="BN746" s="1" t="b">
        <v>0</v>
      </c>
      <c r="BO746" s="1" t="b">
        <v>0</v>
      </c>
      <c r="BP746" s="1" t="b">
        <v>0</v>
      </c>
      <c r="BQ746" s="1" t="b">
        <v>0</v>
      </c>
      <c r="BR746" s="1" t="b">
        <v>0</v>
      </c>
      <c r="BS746" s="1" t="b">
        <v>0</v>
      </c>
      <c r="BT746" s="1" t="b">
        <v>0</v>
      </c>
      <c r="BU746" s="1" t="s">
        <v>4405</v>
      </c>
      <c r="BV746" s="1" t="s">
        <v>4406</v>
      </c>
    </row>
    <row r="747" spans="1:74" ht="15.75" customHeight="1" x14ac:dyDescent="0.2">
      <c r="A747" s="1">
        <v>3300505</v>
      </c>
      <c r="B747" s="17" t="s">
        <v>4407</v>
      </c>
      <c r="C747" s="1">
        <v>0.4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100</v>
      </c>
      <c r="O747" s="1">
        <v>-1</v>
      </c>
      <c r="P747" s="1">
        <v>-1</v>
      </c>
      <c r="Q747" s="1">
        <v>-1</v>
      </c>
      <c r="R747" s="1">
        <v>110</v>
      </c>
      <c r="S747" s="1">
        <v>-1</v>
      </c>
      <c r="T747" s="1">
        <v>-1</v>
      </c>
      <c r="U747" s="1">
        <v>-1</v>
      </c>
      <c r="V747" s="1">
        <v>0</v>
      </c>
      <c r="W747" s="1">
        <v>60</v>
      </c>
      <c r="X747" s="1">
        <v>60</v>
      </c>
      <c r="Y747" s="1">
        <v>60</v>
      </c>
      <c r="Z747" s="1">
        <v>60</v>
      </c>
      <c r="AA747" s="1">
        <v>100</v>
      </c>
      <c r="AB747" s="1">
        <v>9900</v>
      </c>
      <c r="AC747" s="1">
        <v>100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20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2</v>
      </c>
      <c r="BE747" s="1">
        <v>255</v>
      </c>
      <c r="BF747" s="1">
        <v>1</v>
      </c>
      <c r="BG747" s="1">
        <v>255</v>
      </c>
      <c r="BH747" s="1">
        <v>0</v>
      </c>
      <c r="BI747" s="1">
        <v>255</v>
      </c>
      <c r="BJ747" s="1">
        <v>255</v>
      </c>
      <c r="BK747" s="1">
        <v>0</v>
      </c>
      <c r="BL747" s="1">
        <v>2</v>
      </c>
      <c r="BM747" s="1" t="b">
        <v>0</v>
      </c>
      <c r="BN747" s="1" t="b">
        <v>0</v>
      </c>
      <c r="BO747" s="1" t="b">
        <v>0</v>
      </c>
      <c r="BP747" s="1" t="b">
        <v>0</v>
      </c>
      <c r="BQ747" s="1" t="b">
        <v>0</v>
      </c>
      <c r="BR747" s="1" t="b">
        <v>0</v>
      </c>
      <c r="BS747" s="1" t="b">
        <v>0</v>
      </c>
      <c r="BT747" s="1" t="b">
        <v>0</v>
      </c>
      <c r="BU747" s="1" t="s">
        <v>4407</v>
      </c>
      <c r="BV747" s="1" t="s">
        <v>4408</v>
      </c>
    </row>
    <row r="748" spans="1:74" ht="15.75" customHeight="1" x14ac:dyDescent="0.2">
      <c r="A748" s="1">
        <v>3300506</v>
      </c>
      <c r="B748" s="17" t="s">
        <v>4409</v>
      </c>
      <c r="C748" s="1">
        <v>0.4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100</v>
      </c>
      <c r="O748" s="1">
        <v>-1</v>
      </c>
      <c r="P748" s="1">
        <v>-1</v>
      </c>
      <c r="Q748" s="1">
        <v>-1</v>
      </c>
      <c r="R748" s="1">
        <v>110</v>
      </c>
      <c r="S748" s="1">
        <v>-1</v>
      </c>
      <c r="T748" s="1">
        <v>-1</v>
      </c>
      <c r="U748" s="1">
        <v>-1</v>
      </c>
      <c r="V748" s="1">
        <v>0</v>
      </c>
      <c r="W748" s="1">
        <v>191</v>
      </c>
      <c r="X748" s="1">
        <v>191</v>
      </c>
      <c r="Y748" s="1">
        <v>191</v>
      </c>
      <c r="Z748" s="1">
        <v>191</v>
      </c>
      <c r="AA748" s="1">
        <v>100</v>
      </c>
      <c r="AB748" s="1">
        <v>9900</v>
      </c>
      <c r="AC748" s="1">
        <v>100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20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2</v>
      </c>
      <c r="BE748" s="1">
        <v>255</v>
      </c>
      <c r="BF748" s="1">
        <v>1</v>
      </c>
      <c r="BG748" s="1">
        <v>255</v>
      </c>
      <c r="BH748" s="1">
        <v>0</v>
      </c>
      <c r="BI748" s="1">
        <v>255</v>
      </c>
      <c r="BJ748" s="1">
        <v>255</v>
      </c>
      <c r="BK748" s="1">
        <v>0</v>
      </c>
      <c r="BL748" s="1">
        <v>2</v>
      </c>
      <c r="BM748" s="1" t="b">
        <v>0</v>
      </c>
      <c r="BN748" s="1" t="b">
        <v>0</v>
      </c>
      <c r="BO748" s="1" t="b">
        <v>0</v>
      </c>
      <c r="BP748" s="1" t="b">
        <v>0</v>
      </c>
      <c r="BQ748" s="1" t="b">
        <v>0</v>
      </c>
      <c r="BR748" s="1" t="b">
        <v>0</v>
      </c>
      <c r="BS748" s="1" t="b">
        <v>0</v>
      </c>
      <c r="BT748" s="1" t="b">
        <v>0</v>
      </c>
      <c r="BU748" s="1" t="s">
        <v>4409</v>
      </c>
      <c r="BV748" s="1" t="s">
        <v>4410</v>
      </c>
    </row>
    <row r="749" spans="1:74" ht="15.75" customHeight="1" x14ac:dyDescent="0.2">
      <c r="A749" s="1">
        <v>3300510</v>
      </c>
      <c r="B749" s="17" t="s">
        <v>4411</v>
      </c>
      <c r="C749" s="1">
        <v>0.4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100</v>
      </c>
      <c r="O749" s="1">
        <v>-1</v>
      </c>
      <c r="P749" s="1">
        <v>-1</v>
      </c>
      <c r="Q749" s="1">
        <v>-1</v>
      </c>
      <c r="R749" s="1">
        <v>110</v>
      </c>
      <c r="S749" s="1">
        <v>-1</v>
      </c>
      <c r="T749" s="1">
        <v>-1</v>
      </c>
      <c r="U749" s="1">
        <v>-1</v>
      </c>
      <c r="V749" s="1">
        <v>0</v>
      </c>
      <c r="W749" s="1">
        <v>60</v>
      </c>
      <c r="X749" s="1">
        <v>60</v>
      </c>
      <c r="Y749" s="1">
        <v>60</v>
      </c>
      <c r="Z749" s="1">
        <v>60</v>
      </c>
      <c r="AA749" s="1">
        <v>100</v>
      </c>
      <c r="AB749" s="1">
        <v>9900</v>
      </c>
      <c r="AC749" s="1">
        <v>100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20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2</v>
      </c>
      <c r="BE749" s="1">
        <v>255</v>
      </c>
      <c r="BF749" s="1">
        <v>1</v>
      </c>
      <c r="BG749" s="1">
        <v>255</v>
      </c>
      <c r="BH749" s="1">
        <v>0</v>
      </c>
      <c r="BI749" s="1">
        <v>255</v>
      </c>
      <c r="BJ749" s="1">
        <v>255</v>
      </c>
      <c r="BK749" s="1">
        <v>0</v>
      </c>
      <c r="BL749" s="1">
        <v>2</v>
      </c>
      <c r="BM749" s="1" t="b">
        <v>0</v>
      </c>
      <c r="BN749" s="1" t="b">
        <v>0</v>
      </c>
      <c r="BO749" s="1" t="b">
        <v>0</v>
      </c>
      <c r="BP749" s="1" t="b">
        <v>0</v>
      </c>
      <c r="BQ749" s="1" t="b">
        <v>0</v>
      </c>
      <c r="BR749" s="1" t="b">
        <v>0</v>
      </c>
      <c r="BS749" s="1" t="b">
        <v>0</v>
      </c>
      <c r="BT749" s="1" t="b">
        <v>0</v>
      </c>
      <c r="BU749" s="1" t="s">
        <v>4411</v>
      </c>
      <c r="BV749" s="1" t="s">
        <v>4412</v>
      </c>
    </row>
    <row r="750" spans="1:74" ht="15.75" customHeight="1" x14ac:dyDescent="0.2">
      <c r="A750" s="1">
        <v>3300511</v>
      </c>
      <c r="B750" s="17" t="s">
        <v>4413</v>
      </c>
      <c r="C750" s="1">
        <v>0.4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100</v>
      </c>
      <c r="O750" s="1">
        <v>-1</v>
      </c>
      <c r="P750" s="1">
        <v>-1</v>
      </c>
      <c r="Q750" s="1">
        <v>-1</v>
      </c>
      <c r="R750" s="1">
        <v>110</v>
      </c>
      <c r="S750" s="1">
        <v>-1</v>
      </c>
      <c r="T750" s="1">
        <v>-1</v>
      </c>
      <c r="U750" s="1">
        <v>-1</v>
      </c>
      <c r="V750" s="1">
        <v>0</v>
      </c>
      <c r="W750" s="1">
        <v>240</v>
      </c>
      <c r="X750" s="1">
        <v>240</v>
      </c>
      <c r="Y750" s="1">
        <v>240</v>
      </c>
      <c r="Z750" s="1">
        <v>240</v>
      </c>
      <c r="AA750" s="1">
        <v>100</v>
      </c>
      <c r="AB750" s="1">
        <v>9900</v>
      </c>
      <c r="AC750" s="1">
        <v>100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20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2</v>
      </c>
      <c r="BE750" s="1">
        <v>255</v>
      </c>
      <c r="BF750" s="1">
        <v>1</v>
      </c>
      <c r="BG750" s="1">
        <v>255</v>
      </c>
      <c r="BH750" s="1">
        <v>0</v>
      </c>
      <c r="BI750" s="1">
        <v>255</v>
      </c>
      <c r="BJ750" s="1">
        <v>255</v>
      </c>
      <c r="BK750" s="1">
        <v>0</v>
      </c>
      <c r="BL750" s="1">
        <v>2</v>
      </c>
      <c r="BM750" s="1" t="b">
        <v>0</v>
      </c>
      <c r="BN750" s="1" t="b">
        <v>0</v>
      </c>
      <c r="BO750" s="1" t="b">
        <v>0</v>
      </c>
      <c r="BP750" s="1" t="b">
        <v>0</v>
      </c>
      <c r="BQ750" s="1" t="b">
        <v>0</v>
      </c>
      <c r="BR750" s="1" t="b">
        <v>0</v>
      </c>
      <c r="BS750" s="1" t="b">
        <v>0</v>
      </c>
      <c r="BT750" s="1" t="b">
        <v>0</v>
      </c>
      <c r="BU750" s="1" t="s">
        <v>4413</v>
      </c>
      <c r="BV750" s="1" t="s">
        <v>4414</v>
      </c>
    </row>
    <row r="751" spans="1:74" ht="15.75" customHeight="1" x14ac:dyDescent="0.2">
      <c r="A751" s="1">
        <v>3300515</v>
      </c>
      <c r="B751" s="17" t="s">
        <v>4415</v>
      </c>
      <c r="C751" s="1">
        <v>0.4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100</v>
      </c>
      <c r="O751" s="1">
        <v>-1</v>
      </c>
      <c r="P751" s="1">
        <v>-1</v>
      </c>
      <c r="Q751" s="1">
        <v>-1</v>
      </c>
      <c r="R751" s="1">
        <v>110</v>
      </c>
      <c r="S751" s="1">
        <v>-1</v>
      </c>
      <c r="T751" s="1">
        <v>-1</v>
      </c>
      <c r="U751" s="1">
        <v>-1</v>
      </c>
      <c r="V751" s="1">
        <v>0</v>
      </c>
      <c r="W751" s="1">
        <v>60</v>
      </c>
      <c r="X751" s="1">
        <v>60</v>
      </c>
      <c r="Y751" s="1">
        <v>60</v>
      </c>
      <c r="Z751" s="1">
        <v>60</v>
      </c>
      <c r="AA751" s="1">
        <v>100</v>
      </c>
      <c r="AB751" s="1">
        <v>9900</v>
      </c>
      <c r="AC751" s="1">
        <v>100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20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2</v>
      </c>
      <c r="BE751" s="1">
        <v>255</v>
      </c>
      <c r="BF751" s="1">
        <v>1</v>
      </c>
      <c r="BG751" s="1">
        <v>255</v>
      </c>
      <c r="BH751" s="1">
        <v>0</v>
      </c>
      <c r="BI751" s="1">
        <v>255</v>
      </c>
      <c r="BJ751" s="1">
        <v>255</v>
      </c>
      <c r="BK751" s="1">
        <v>0</v>
      </c>
      <c r="BL751" s="1">
        <v>2</v>
      </c>
      <c r="BM751" s="1" t="b">
        <v>0</v>
      </c>
      <c r="BN751" s="1" t="b">
        <v>0</v>
      </c>
      <c r="BO751" s="1" t="b">
        <v>0</v>
      </c>
      <c r="BP751" s="1" t="b">
        <v>0</v>
      </c>
      <c r="BQ751" s="1" t="b">
        <v>0</v>
      </c>
      <c r="BR751" s="1" t="b">
        <v>0</v>
      </c>
      <c r="BS751" s="1" t="b">
        <v>0</v>
      </c>
      <c r="BT751" s="1" t="b">
        <v>0</v>
      </c>
      <c r="BU751" s="1" t="s">
        <v>4415</v>
      </c>
      <c r="BV751" s="1" t="s">
        <v>4416</v>
      </c>
    </row>
    <row r="752" spans="1:74" ht="15.75" customHeight="1" x14ac:dyDescent="0.2">
      <c r="A752" s="1">
        <v>3300516</v>
      </c>
      <c r="B752" s="17" t="s">
        <v>4417</v>
      </c>
      <c r="C752" s="1">
        <v>0.4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100</v>
      </c>
      <c r="O752" s="1">
        <v>-1</v>
      </c>
      <c r="P752" s="1">
        <v>-1</v>
      </c>
      <c r="Q752" s="1">
        <v>-1</v>
      </c>
      <c r="R752" s="1">
        <v>110</v>
      </c>
      <c r="S752" s="1">
        <v>-1</v>
      </c>
      <c r="T752" s="1">
        <v>-1</v>
      </c>
      <c r="U752" s="1">
        <v>-1</v>
      </c>
      <c r="V752" s="1">
        <v>0</v>
      </c>
      <c r="W752" s="1">
        <v>60</v>
      </c>
      <c r="X752" s="1">
        <v>60</v>
      </c>
      <c r="Y752" s="1">
        <v>60</v>
      </c>
      <c r="Z752" s="1">
        <v>60</v>
      </c>
      <c r="AA752" s="1">
        <v>100</v>
      </c>
      <c r="AB752" s="1">
        <v>9900</v>
      </c>
      <c r="AC752" s="1">
        <v>100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20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2</v>
      </c>
      <c r="BE752" s="1">
        <v>255</v>
      </c>
      <c r="BF752" s="1">
        <v>1</v>
      </c>
      <c r="BG752" s="1">
        <v>255</v>
      </c>
      <c r="BH752" s="1">
        <v>0</v>
      </c>
      <c r="BI752" s="1">
        <v>255</v>
      </c>
      <c r="BJ752" s="1">
        <v>255</v>
      </c>
      <c r="BK752" s="1">
        <v>0</v>
      </c>
      <c r="BL752" s="1">
        <v>2</v>
      </c>
      <c r="BM752" s="1" t="b">
        <v>0</v>
      </c>
      <c r="BN752" s="1" t="b">
        <v>0</v>
      </c>
      <c r="BO752" s="1" t="b">
        <v>0</v>
      </c>
      <c r="BP752" s="1" t="b">
        <v>0</v>
      </c>
      <c r="BQ752" s="1" t="b">
        <v>0</v>
      </c>
      <c r="BR752" s="1" t="b">
        <v>0</v>
      </c>
      <c r="BS752" s="1" t="b">
        <v>0</v>
      </c>
      <c r="BT752" s="1" t="b">
        <v>0</v>
      </c>
      <c r="BU752" s="1" t="s">
        <v>4417</v>
      </c>
      <c r="BV752" s="1" t="s">
        <v>4418</v>
      </c>
    </row>
    <row r="753" spans="1:74" ht="15.75" customHeight="1" x14ac:dyDescent="0.2">
      <c r="A753" s="1">
        <v>3300517</v>
      </c>
      <c r="B753" s="17" t="s">
        <v>4419</v>
      </c>
      <c r="C753" s="1">
        <v>0.4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100</v>
      </c>
      <c r="O753" s="1">
        <v>-1</v>
      </c>
      <c r="P753" s="1">
        <v>-1</v>
      </c>
      <c r="Q753" s="1">
        <v>-1</v>
      </c>
      <c r="R753" s="1">
        <v>110</v>
      </c>
      <c r="S753" s="1">
        <v>-1</v>
      </c>
      <c r="T753" s="1">
        <v>-1</v>
      </c>
      <c r="U753" s="1">
        <v>-1</v>
      </c>
      <c r="V753" s="1">
        <v>0</v>
      </c>
      <c r="W753" s="1">
        <v>233</v>
      </c>
      <c r="X753" s="1">
        <v>233</v>
      </c>
      <c r="Y753" s="1">
        <v>233</v>
      </c>
      <c r="Z753" s="1">
        <v>233</v>
      </c>
      <c r="AA753" s="1">
        <v>100</v>
      </c>
      <c r="AB753" s="1">
        <v>9900</v>
      </c>
      <c r="AC753" s="1">
        <v>100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20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2</v>
      </c>
      <c r="BE753" s="1">
        <v>255</v>
      </c>
      <c r="BF753" s="1">
        <v>1</v>
      </c>
      <c r="BG753" s="1">
        <v>255</v>
      </c>
      <c r="BH753" s="1">
        <v>0</v>
      </c>
      <c r="BI753" s="1">
        <v>255</v>
      </c>
      <c r="BJ753" s="1">
        <v>255</v>
      </c>
      <c r="BK753" s="1">
        <v>0</v>
      </c>
      <c r="BL753" s="1">
        <v>2</v>
      </c>
      <c r="BM753" s="1" t="b">
        <v>0</v>
      </c>
      <c r="BN753" s="1" t="b">
        <v>0</v>
      </c>
      <c r="BO753" s="1" t="b">
        <v>0</v>
      </c>
      <c r="BP753" s="1" t="b">
        <v>0</v>
      </c>
      <c r="BQ753" s="1" t="b">
        <v>0</v>
      </c>
      <c r="BR753" s="1" t="b">
        <v>0</v>
      </c>
      <c r="BS753" s="1" t="b">
        <v>0</v>
      </c>
      <c r="BT753" s="1" t="b">
        <v>0</v>
      </c>
      <c r="BU753" s="1" t="s">
        <v>4419</v>
      </c>
      <c r="BV753" s="1" t="s">
        <v>4420</v>
      </c>
    </row>
    <row r="754" spans="1:74" ht="15.75" customHeight="1" x14ac:dyDescent="0.2">
      <c r="A754" s="1">
        <v>3300520</v>
      </c>
      <c r="B754" s="17" t="s">
        <v>4421</v>
      </c>
      <c r="C754" s="1">
        <v>0.4</v>
      </c>
      <c r="D754" s="1">
        <v>0.1</v>
      </c>
      <c r="E754" s="1">
        <v>0</v>
      </c>
      <c r="F754" s="1">
        <v>0</v>
      </c>
      <c r="G754" s="1">
        <v>1.6</v>
      </c>
      <c r="H754" s="1">
        <v>0.08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100</v>
      </c>
      <c r="O754" s="1">
        <v>120</v>
      </c>
      <c r="P754" s="1">
        <v>-1</v>
      </c>
      <c r="Q754" s="1">
        <v>-1</v>
      </c>
      <c r="R754" s="1">
        <v>110</v>
      </c>
      <c r="S754" s="1">
        <v>-1</v>
      </c>
      <c r="T754" s="1">
        <v>-1</v>
      </c>
      <c r="U754" s="1">
        <v>-1</v>
      </c>
      <c r="V754" s="1">
        <v>0</v>
      </c>
      <c r="W754" s="1">
        <v>110</v>
      </c>
      <c r="X754" s="1">
        <v>110</v>
      </c>
      <c r="Y754" s="1">
        <v>110</v>
      </c>
      <c r="Z754" s="1">
        <v>110</v>
      </c>
      <c r="AA754" s="1">
        <v>100</v>
      </c>
      <c r="AB754" s="1">
        <v>100</v>
      </c>
      <c r="AC754" s="1">
        <v>100</v>
      </c>
      <c r="AD754" s="1">
        <v>100</v>
      </c>
      <c r="AE754" s="1">
        <v>110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20</v>
      </c>
      <c r="AP754" s="1">
        <v>0</v>
      </c>
      <c r="AQ754" s="1">
        <v>0</v>
      </c>
      <c r="AR754" s="1">
        <v>0</v>
      </c>
      <c r="AS754" s="1">
        <v>0</v>
      </c>
      <c r="AT754" s="1">
        <v>2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2</v>
      </c>
      <c r="BB754" s="1">
        <v>0</v>
      </c>
      <c r="BC754" s="1">
        <v>0</v>
      </c>
      <c r="BD754" s="1">
        <v>2</v>
      </c>
      <c r="BE754" s="1">
        <v>255</v>
      </c>
      <c r="BF754" s="1">
        <v>1</v>
      </c>
      <c r="BG754" s="1">
        <v>255</v>
      </c>
      <c r="BH754" s="1">
        <v>0</v>
      </c>
      <c r="BI754" s="1">
        <v>255</v>
      </c>
      <c r="BJ754" s="1">
        <v>255</v>
      </c>
      <c r="BK754" s="1">
        <v>0</v>
      </c>
      <c r="BL754" s="1">
        <v>0</v>
      </c>
      <c r="BM754" s="1" t="b">
        <v>0</v>
      </c>
      <c r="BN754" s="1" t="b">
        <v>0</v>
      </c>
      <c r="BO754" s="1" t="b">
        <v>0</v>
      </c>
      <c r="BP754" s="1" t="b">
        <v>0</v>
      </c>
      <c r="BQ754" s="1" t="b">
        <v>0</v>
      </c>
      <c r="BR754" s="1" t="b">
        <v>0</v>
      </c>
      <c r="BS754" s="1" t="b">
        <v>0</v>
      </c>
      <c r="BT754" s="1" t="b">
        <v>0</v>
      </c>
      <c r="BU754" s="1" t="s">
        <v>4421</v>
      </c>
      <c r="BV754" s="1" t="s">
        <v>4422</v>
      </c>
    </row>
    <row r="755" spans="1:74" ht="15.75" customHeight="1" x14ac:dyDescent="0.2">
      <c r="A755" s="1">
        <v>3300530</v>
      </c>
      <c r="B755" s="17" t="s">
        <v>4423</v>
      </c>
      <c r="C755" s="1">
        <v>0.4</v>
      </c>
      <c r="D755" s="1">
        <v>0.1</v>
      </c>
      <c r="E755" s="1">
        <v>0</v>
      </c>
      <c r="F755" s="1">
        <v>0</v>
      </c>
      <c r="G755" s="1">
        <v>1.6</v>
      </c>
      <c r="H755" s="1">
        <v>0.08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100</v>
      </c>
      <c r="O755" s="1">
        <v>120</v>
      </c>
      <c r="P755" s="1">
        <v>-1</v>
      </c>
      <c r="Q755" s="1">
        <v>-1</v>
      </c>
      <c r="R755" s="1">
        <v>110</v>
      </c>
      <c r="S755" s="1">
        <v>-1</v>
      </c>
      <c r="T755" s="1">
        <v>-1</v>
      </c>
      <c r="U755" s="1">
        <v>-1</v>
      </c>
      <c r="V755" s="1">
        <v>0</v>
      </c>
      <c r="W755" s="1">
        <v>130</v>
      </c>
      <c r="X755" s="1">
        <v>130</v>
      </c>
      <c r="Y755" s="1">
        <v>130</v>
      </c>
      <c r="Z755" s="1">
        <v>130</v>
      </c>
      <c r="AA755" s="1">
        <v>200</v>
      </c>
      <c r="AB755" s="1">
        <v>300</v>
      </c>
      <c r="AC755" s="1">
        <v>100</v>
      </c>
      <c r="AD755" s="1">
        <v>100</v>
      </c>
      <c r="AE755" s="1">
        <v>160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40</v>
      </c>
      <c r="AP755" s="1">
        <v>0</v>
      </c>
      <c r="AQ755" s="1">
        <v>0</v>
      </c>
      <c r="AR755" s="1">
        <v>0</v>
      </c>
      <c r="AS755" s="1">
        <v>0</v>
      </c>
      <c r="AT755" s="1">
        <v>2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2</v>
      </c>
      <c r="BB755" s="1">
        <v>0</v>
      </c>
      <c r="BC755" s="1">
        <v>0</v>
      </c>
      <c r="BD755" s="1">
        <v>2</v>
      </c>
      <c r="BE755" s="1">
        <v>255</v>
      </c>
      <c r="BF755" s="1">
        <v>1</v>
      </c>
      <c r="BG755" s="1">
        <v>255</v>
      </c>
      <c r="BH755" s="1">
        <v>0</v>
      </c>
      <c r="BI755" s="1">
        <v>255</v>
      </c>
      <c r="BJ755" s="1">
        <v>255</v>
      </c>
      <c r="BK755" s="1">
        <v>0</v>
      </c>
      <c r="BL755" s="1">
        <v>0</v>
      </c>
      <c r="BM755" s="1" t="b">
        <v>0</v>
      </c>
      <c r="BN755" s="1" t="b">
        <v>0</v>
      </c>
      <c r="BO755" s="1" t="b">
        <v>0</v>
      </c>
      <c r="BP755" s="1" t="b">
        <v>0</v>
      </c>
      <c r="BQ755" s="1" t="b">
        <v>0</v>
      </c>
      <c r="BR755" s="1" t="b">
        <v>0</v>
      </c>
      <c r="BS755" s="1" t="b">
        <v>0</v>
      </c>
      <c r="BT755" s="1" t="b">
        <v>0</v>
      </c>
      <c r="BU755" s="1" t="s">
        <v>4423</v>
      </c>
      <c r="BV755" s="1" t="s">
        <v>4424</v>
      </c>
    </row>
    <row r="756" spans="1:74" ht="15.75" customHeight="1" x14ac:dyDescent="0.2">
      <c r="A756" s="1">
        <v>3300540</v>
      </c>
      <c r="B756" s="17" t="s">
        <v>4425</v>
      </c>
      <c r="C756" s="1">
        <v>0.4</v>
      </c>
      <c r="D756" s="1">
        <v>0.1</v>
      </c>
      <c r="E756" s="1">
        <v>0</v>
      </c>
      <c r="F756" s="1">
        <v>0</v>
      </c>
      <c r="G756" s="1">
        <v>1.26</v>
      </c>
      <c r="H756" s="1">
        <v>0.08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100</v>
      </c>
      <c r="O756" s="1">
        <v>120</v>
      </c>
      <c r="P756" s="1">
        <v>-1</v>
      </c>
      <c r="Q756" s="1">
        <v>-1</v>
      </c>
      <c r="R756" s="1">
        <v>110</v>
      </c>
      <c r="S756" s="1">
        <v>-1</v>
      </c>
      <c r="T756" s="1">
        <v>-1</v>
      </c>
      <c r="U756" s="1">
        <v>-1</v>
      </c>
      <c r="V756" s="1">
        <v>0</v>
      </c>
      <c r="W756" s="1">
        <v>100</v>
      </c>
      <c r="X756" s="1">
        <v>100</v>
      </c>
      <c r="Y756" s="1">
        <v>100</v>
      </c>
      <c r="Z756" s="1">
        <v>100</v>
      </c>
      <c r="AA756" s="1">
        <v>100</v>
      </c>
      <c r="AB756" s="1">
        <v>100</v>
      </c>
      <c r="AC756" s="1">
        <v>100</v>
      </c>
      <c r="AD756" s="1">
        <v>100</v>
      </c>
      <c r="AE756" s="1">
        <v>100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20</v>
      </c>
      <c r="AP756" s="1">
        <v>0</v>
      </c>
      <c r="AQ756" s="1">
        <v>0</v>
      </c>
      <c r="AR756" s="1">
        <v>0</v>
      </c>
      <c r="AS756" s="1">
        <v>0</v>
      </c>
      <c r="AT756" s="1">
        <v>2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2</v>
      </c>
      <c r="BB756" s="1">
        <v>0</v>
      </c>
      <c r="BC756" s="1">
        <v>0</v>
      </c>
      <c r="BD756" s="1">
        <v>2</v>
      </c>
      <c r="BE756" s="1">
        <v>255</v>
      </c>
      <c r="BF756" s="1">
        <v>1</v>
      </c>
      <c r="BG756" s="1">
        <v>255</v>
      </c>
      <c r="BH756" s="1">
        <v>0</v>
      </c>
      <c r="BI756" s="1">
        <v>255</v>
      </c>
      <c r="BJ756" s="1">
        <v>255</v>
      </c>
      <c r="BK756" s="1">
        <v>0</v>
      </c>
      <c r="BL756" s="1">
        <v>0</v>
      </c>
      <c r="BM756" s="1" t="b">
        <v>0</v>
      </c>
      <c r="BN756" s="1" t="b">
        <v>0</v>
      </c>
      <c r="BO756" s="1" t="b">
        <v>0</v>
      </c>
      <c r="BP756" s="1" t="b">
        <v>0</v>
      </c>
      <c r="BQ756" s="1" t="b">
        <v>0</v>
      </c>
      <c r="BR756" s="1" t="b">
        <v>0</v>
      </c>
      <c r="BS756" s="1" t="b">
        <v>0</v>
      </c>
      <c r="BT756" s="1" t="b">
        <v>0</v>
      </c>
      <c r="BU756" s="1" t="s">
        <v>4425</v>
      </c>
      <c r="BV756" s="1" t="s">
        <v>4426</v>
      </c>
    </row>
    <row r="757" spans="1:74" ht="15.75" customHeight="1" x14ac:dyDescent="0.2">
      <c r="A757" s="1">
        <v>3300580</v>
      </c>
      <c r="B757" s="17" t="s">
        <v>4427</v>
      </c>
      <c r="C757" s="1">
        <v>0.4</v>
      </c>
      <c r="D757" s="1">
        <v>0.1</v>
      </c>
      <c r="E757" s="1">
        <v>0</v>
      </c>
      <c r="F757" s="1">
        <v>0</v>
      </c>
      <c r="G757" s="1">
        <v>1.26</v>
      </c>
      <c r="H757" s="1">
        <v>0.08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100</v>
      </c>
      <c r="O757" s="1">
        <v>120</v>
      </c>
      <c r="P757" s="1">
        <v>-1</v>
      </c>
      <c r="Q757" s="1">
        <v>-1</v>
      </c>
      <c r="R757" s="1">
        <v>110</v>
      </c>
      <c r="S757" s="1">
        <v>-1</v>
      </c>
      <c r="T757" s="1">
        <v>-1</v>
      </c>
      <c r="U757" s="1">
        <v>-1</v>
      </c>
      <c r="V757" s="1">
        <v>0</v>
      </c>
      <c r="W757" s="1">
        <v>120</v>
      </c>
      <c r="X757" s="1">
        <v>120</v>
      </c>
      <c r="Y757" s="1">
        <v>120</v>
      </c>
      <c r="Z757" s="1">
        <v>120</v>
      </c>
      <c r="AA757" s="1">
        <v>200</v>
      </c>
      <c r="AB757" s="1">
        <v>300</v>
      </c>
      <c r="AC757" s="1">
        <v>100</v>
      </c>
      <c r="AD757" s="1">
        <v>100</v>
      </c>
      <c r="AE757" s="1">
        <v>150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40</v>
      </c>
      <c r="AP757" s="1">
        <v>0</v>
      </c>
      <c r="AQ757" s="1">
        <v>0</v>
      </c>
      <c r="AR757" s="1">
        <v>0</v>
      </c>
      <c r="AS757" s="1">
        <v>0</v>
      </c>
      <c r="AT757" s="1">
        <v>2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2</v>
      </c>
      <c r="BB757" s="1">
        <v>0</v>
      </c>
      <c r="BC757" s="1">
        <v>0</v>
      </c>
      <c r="BD757" s="1">
        <v>2</v>
      </c>
      <c r="BE757" s="1">
        <v>255</v>
      </c>
      <c r="BF757" s="1">
        <v>1</v>
      </c>
      <c r="BG757" s="1">
        <v>255</v>
      </c>
      <c r="BH757" s="1">
        <v>0</v>
      </c>
      <c r="BI757" s="1">
        <v>255</v>
      </c>
      <c r="BJ757" s="1">
        <v>255</v>
      </c>
      <c r="BK757" s="1">
        <v>0</v>
      </c>
      <c r="BL757" s="1">
        <v>0</v>
      </c>
      <c r="BM757" s="1" t="b">
        <v>0</v>
      </c>
      <c r="BN757" s="1" t="b">
        <v>0</v>
      </c>
      <c r="BO757" s="1" t="b">
        <v>0</v>
      </c>
      <c r="BP757" s="1" t="b">
        <v>0</v>
      </c>
      <c r="BQ757" s="1" t="b">
        <v>0</v>
      </c>
      <c r="BR757" s="1" t="b">
        <v>0</v>
      </c>
      <c r="BS757" s="1" t="b">
        <v>0</v>
      </c>
      <c r="BT757" s="1" t="b">
        <v>0</v>
      </c>
      <c r="BU757" s="1" t="s">
        <v>4427</v>
      </c>
      <c r="BV757" s="1" t="s">
        <v>4428</v>
      </c>
    </row>
    <row r="758" spans="1:74" ht="15.75" customHeight="1" x14ac:dyDescent="0.2">
      <c r="A758" s="1">
        <v>3300600</v>
      </c>
      <c r="B758" s="17" t="s">
        <v>4429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-1</v>
      </c>
      <c r="O758" s="1">
        <v>-1</v>
      </c>
      <c r="P758" s="1">
        <v>-1</v>
      </c>
      <c r="Q758" s="1">
        <v>-1</v>
      </c>
      <c r="R758" s="1">
        <v>-1</v>
      </c>
      <c r="S758" s="1">
        <v>-1</v>
      </c>
      <c r="T758" s="1">
        <v>-1</v>
      </c>
      <c r="U758" s="1">
        <v>-1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100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-50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4</v>
      </c>
      <c r="BE758" s="1">
        <v>1</v>
      </c>
      <c r="BF758" s="1">
        <v>0</v>
      </c>
      <c r="BG758" s="1">
        <v>255</v>
      </c>
      <c r="BH758" s="1">
        <v>0</v>
      </c>
      <c r="BI758" s="1">
        <v>255</v>
      </c>
      <c r="BJ758" s="1">
        <v>255</v>
      </c>
      <c r="BK758" s="1">
        <v>0</v>
      </c>
      <c r="BL758" s="1">
        <v>0</v>
      </c>
      <c r="BM758" s="1" t="b">
        <v>0</v>
      </c>
      <c r="BN758" s="1" t="b">
        <v>0</v>
      </c>
      <c r="BO758" s="1" t="b">
        <v>0</v>
      </c>
      <c r="BP758" s="1" t="b">
        <v>0</v>
      </c>
      <c r="BQ758" s="1" t="b">
        <v>0</v>
      </c>
      <c r="BR758" s="1" t="b">
        <v>0</v>
      </c>
      <c r="BS758" s="1" t="b">
        <v>0</v>
      </c>
      <c r="BT758" s="1" t="b">
        <v>0</v>
      </c>
      <c r="BU758" s="1" t="s">
        <v>4429</v>
      </c>
      <c r="BV758" s="1" t="s">
        <v>4430</v>
      </c>
    </row>
    <row r="759" spans="1:74" ht="15.75" customHeight="1" x14ac:dyDescent="0.2">
      <c r="A759" s="1">
        <v>3301000</v>
      </c>
      <c r="B759" s="17" t="s">
        <v>4431</v>
      </c>
      <c r="C759" s="1">
        <v>0.4</v>
      </c>
      <c r="D759" s="1">
        <v>0.1</v>
      </c>
      <c r="E759" s="1">
        <v>0</v>
      </c>
      <c r="F759" s="1">
        <v>0</v>
      </c>
      <c r="G759" s="1">
        <v>1</v>
      </c>
      <c r="H759" s="1">
        <v>0.08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100</v>
      </c>
      <c r="O759" s="1">
        <v>120</v>
      </c>
      <c r="P759" s="1">
        <v>-1</v>
      </c>
      <c r="Q759" s="1">
        <v>-1</v>
      </c>
      <c r="R759" s="1">
        <v>110</v>
      </c>
      <c r="S759" s="1">
        <v>-1</v>
      </c>
      <c r="T759" s="1">
        <v>-1</v>
      </c>
      <c r="U759" s="1">
        <v>-1</v>
      </c>
      <c r="V759" s="1">
        <v>0</v>
      </c>
      <c r="W759" s="1">
        <v>100</v>
      </c>
      <c r="X759" s="1">
        <v>100</v>
      </c>
      <c r="Y759" s="1">
        <v>100</v>
      </c>
      <c r="Z759" s="1">
        <v>100</v>
      </c>
      <c r="AA759" s="1">
        <v>100</v>
      </c>
      <c r="AB759" s="1">
        <v>100</v>
      </c>
      <c r="AC759" s="1">
        <v>100</v>
      </c>
      <c r="AD759" s="1">
        <v>100</v>
      </c>
      <c r="AE759" s="1">
        <v>100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20</v>
      </c>
      <c r="AP759" s="1">
        <v>0</v>
      </c>
      <c r="AQ759" s="1">
        <v>0</v>
      </c>
      <c r="AR759" s="1">
        <v>0</v>
      </c>
      <c r="AS759" s="1">
        <v>0</v>
      </c>
      <c r="AT759" s="1">
        <v>2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2</v>
      </c>
      <c r="BB759" s="1">
        <v>0</v>
      </c>
      <c r="BC759" s="1">
        <v>0</v>
      </c>
      <c r="BD759" s="1">
        <v>3</v>
      </c>
      <c r="BE759" s="1">
        <v>255</v>
      </c>
      <c r="BF759" s="1">
        <v>2</v>
      </c>
      <c r="BG759" s="1">
        <v>255</v>
      </c>
      <c r="BH759" s="1">
        <v>0</v>
      </c>
      <c r="BI759" s="1">
        <v>255</v>
      </c>
      <c r="BJ759" s="1">
        <v>255</v>
      </c>
      <c r="BK759" s="1">
        <v>0</v>
      </c>
      <c r="BL759" s="1">
        <v>0</v>
      </c>
      <c r="BM759" s="1" t="b">
        <v>0</v>
      </c>
      <c r="BN759" s="1" t="b">
        <v>0</v>
      </c>
      <c r="BO759" s="1" t="b">
        <v>0</v>
      </c>
      <c r="BP759" s="1" t="b">
        <v>0</v>
      </c>
      <c r="BQ759" s="1" t="b">
        <v>0</v>
      </c>
      <c r="BR759" s="1" t="b">
        <v>0</v>
      </c>
      <c r="BS759" s="1" t="b">
        <v>0</v>
      </c>
      <c r="BT759" s="1" t="b">
        <v>0</v>
      </c>
      <c r="BU759" s="1" t="s">
        <v>4431</v>
      </c>
      <c r="BV759" s="1" t="s">
        <v>4432</v>
      </c>
    </row>
    <row r="760" spans="1:74" ht="15.75" customHeight="1" x14ac:dyDescent="0.2">
      <c r="A760" s="1">
        <v>3301010</v>
      </c>
      <c r="B760" s="17" t="s">
        <v>4433</v>
      </c>
      <c r="C760" s="1">
        <v>0.4</v>
      </c>
      <c r="D760" s="1">
        <v>0.1</v>
      </c>
      <c r="E760" s="1">
        <v>0</v>
      </c>
      <c r="F760" s="1">
        <v>0</v>
      </c>
      <c r="G760" s="1">
        <v>0.71</v>
      </c>
      <c r="H760" s="1">
        <v>0.08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100</v>
      </c>
      <c r="O760" s="1">
        <v>120</v>
      </c>
      <c r="P760" s="1">
        <v>-1</v>
      </c>
      <c r="Q760" s="1">
        <v>-1</v>
      </c>
      <c r="R760" s="1">
        <v>110</v>
      </c>
      <c r="S760" s="1">
        <v>-1</v>
      </c>
      <c r="T760" s="1">
        <v>-1</v>
      </c>
      <c r="U760" s="1">
        <v>-1</v>
      </c>
      <c r="V760" s="1">
        <v>0</v>
      </c>
      <c r="W760" s="1">
        <v>100</v>
      </c>
      <c r="X760" s="1">
        <v>100</v>
      </c>
      <c r="Y760" s="1">
        <v>100</v>
      </c>
      <c r="Z760" s="1">
        <v>100</v>
      </c>
      <c r="AA760" s="1">
        <v>100</v>
      </c>
      <c r="AB760" s="1">
        <v>100</v>
      </c>
      <c r="AC760" s="1">
        <v>100</v>
      </c>
      <c r="AD760" s="1">
        <v>100</v>
      </c>
      <c r="AE760" s="1">
        <v>100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20</v>
      </c>
      <c r="AP760" s="1">
        <v>0</v>
      </c>
      <c r="AQ760" s="1">
        <v>0</v>
      </c>
      <c r="AR760" s="1">
        <v>0</v>
      </c>
      <c r="AS760" s="1">
        <v>0</v>
      </c>
      <c r="AT760" s="1">
        <v>2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2</v>
      </c>
      <c r="BB760" s="1">
        <v>0</v>
      </c>
      <c r="BC760" s="1">
        <v>0</v>
      </c>
      <c r="BD760" s="1">
        <v>3</v>
      </c>
      <c r="BE760" s="1">
        <v>255</v>
      </c>
      <c r="BF760" s="1">
        <v>2</v>
      </c>
      <c r="BG760" s="1">
        <v>255</v>
      </c>
      <c r="BH760" s="1">
        <v>0</v>
      </c>
      <c r="BI760" s="1">
        <v>255</v>
      </c>
      <c r="BJ760" s="1">
        <v>255</v>
      </c>
      <c r="BK760" s="1">
        <v>0</v>
      </c>
      <c r="BL760" s="1">
        <v>0</v>
      </c>
      <c r="BM760" s="1" t="b">
        <v>0</v>
      </c>
      <c r="BN760" s="1" t="b">
        <v>0</v>
      </c>
      <c r="BO760" s="1" t="b">
        <v>0</v>
      </c>
      <c r="BP760" s="1" t="b">
        <v>0</v>
      </c>
      <c r="BQ760" s="1" t="b">
        <v>0</v>
      </c>
      <c r="BR760" s="1" t="b">
        <v>0</v>
      </c>
      <c r="BS760" s="1" t="b">
        <v>0</v>
      </c>
      <c r="BT760" s="1" t="b">
        <v>0</v>
      </c>
      <c r="BU760" s="1" t="s">
        <v>4433</v>
      </c>
      <c r="BV760" s="1" t="s">
        <v>4434</v>
      </c>
    </row>
    <row r="761" spans="1:74" ht="15.75" customHeight="1" x14ac:dyDescent="0.2">
      <c r="A761" s="1">
        <v>3301020</v>
      </c>
      <c r="B761" s="17" t="s">
        <v>4435</v>
      </c>
      <c r="C761" s="1">
        <v>0.4</v>
      </c>
      <c r="D761" s="1">
        <v>0.1</v>
      </c>
      <c r="E761" s="1">
        <v>0</v>
      </c>
      <c r="F761" s="1">
        <v>0</v>
      </c>
      <c r="G761" s="1">
        <v>0.71</v>
      </c>
      <c r="H761" s="1">
        <v>0.08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100</v>
      </c>
      <c r="O761" s="1">
        <v>120</v>
      </c>
      <c r="P761" s="1">
        <v>-1</v>
      </c>
      <c r="Q761" s="1">
        <v>-1</v>
      </c>
      <c r="R761" s="1">
        <v>110</v>
      </c>
      <c r="S761" s="1">
        <v>-1</v>
      </c>
      <c r="T761" s="1">
        <v>-1</v>
      </c>
      <c r="U761" s="1">
        <v>-1</v>
      </c>
      <c r="V761" s="1">
        <v>0</v>
      </c>
      <c r="W761" s="1">
        <v>100</v>
      </c>
      <c r="X761" s="1">
        <v>100</v>
      </c>
      <c r="Y761" s="1">
        <v>100</v>
      </c>
      <c r="Z761" s="1">
        <v>100</v>
      </c>
      <c r="AA761" s="1">
        <v>100</v>
      </c>
      <c r="AB761" s="1">
        <v>100</v>
      </c>
      <c r="AC761" s="1">
        <v>100</v>
      </c>
      <c r="AD761" s="1">
        <v>100</v>
      </c>
      <c r="AE761" s="1">
        <v>100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20</v>
      </c>
      <c r="AP761" s="1">
        <v>0</v>
      </c>
      <c r="AQ761" s="1">
        <v>0</v>
      </c>
      <c r="AR761" s="1">
        <v>0</v>
      </c>
      <c r="AS761" s="1">
        <v>0</v>
      </c>
      <c r="AT761" s="1">
        <v>2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2</v>
      </c>
      <c r="BB761" s="1">
        <v>0</v>
      </c>
      <c r="BC761" s="1">
        <v>0</v>
      </c>
      <c r="BD761" s="1">
        <v>3</v>
      </c>
      <c r="BE761" s="1">
        <v>255</v>
      </c>
      <c r="BF761" s="1">
        <v>2</v>
      </c>
      <c r="BG761" s="1">
        <v>255</v>
      </c>
      <c r="BH761" s="1">
        <v>0</v>
      </c>
      <c r="BI761" s="1">
        <v>255</v>
      </c>
      <c r="BJ761" s="1">
        <v>255</v>
      </c>
      <c r="BK761" s="1">
        <v>0</v>
      </c>
      <c r="BL761" s="1">
        <v>0</v>
      </c>
      <c r="BM761" s="1" t="b">
        <v>0</v>
      </c>
      <c r="BN761" s="1" t="b">
        <v>0</v>
      </c>
      <c r="BO761" s="1" t="b">
        <v>0</v>
      </c>
      <c r="BP761" s="1" t="b">
        <v>0</v>
      </c>
      <c r="BQ761" s="1" t="b">
        <v>0</v>
      </c>
      <c r="BR761" s="1" t="b">
        <v>0</v>
      </c>
      <c r="BS761" s="1" t="b">
        <v>0</v>
      </c>
      <c r="BT761" s="1" t="b">
        <v>0</v>
      </c>
      <c r="BU761" s="1" t="s">
        <v>4435</v>
      </c>
      <c r="BV761" s="1" t="s">
        <v>4436</v>
      </c>
    </row>
    <row r="762" spans="1:74" ht="15.75" customHeight="1" x14ac:dyDescent="0.2">
      <c r="A762" s="1">
        <v>3301030</v>
      </c>
      <c r="B762" s="17" t="s">
        <v>4437</v>
      </c>
      <c r="C762" s="1">
        <v>0.7</v>
      </c>
      <c r="D762" s="1">
        <v>0</v>
      </c>
      <c r="E762" s="1">
        <v>0</v>
      </c>
      <c r="F762" s="1">
        <v>0</v>
      </c>
      <c r="G762" s="1">
        <v>1.2</v>
      </c>
      <c r="H762" s="1">
        <v>0.08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100</v>
      </c>
      <c r="O762" s="1">
        <v>-1</v>
      </c>
      <c r="P762" s="1">
        <v>-1</v>
      </c>
      <c r="Q762" s="1">
        <v>-1</v>
      </c>
      <c r="R762" s="1">
        <v>130</v>
      </c>
      <c r="S762" s="1">
        <v>-1</v>
      </c>
      <c r="T762" s="1">
        <v>-1</v>
      </c>
      <c r="U762" s="1">
        <v>-1</v>
      </c>
      <c r="V762" s="1">
        <v>0</v>
      </c>
      <c r="W762" s="1">
        <v>145</v>
      </c>
      <c r="X762" s="1">
        <v>145</v>
      </c>
      <c r="Y762" s="1">
        <v>145</v>
      </c>
      <c r="Z762" s="1">
        <v>145</v>
      </c>
      <c r="AA762" s="1">
        <v>200</v>
      </c>
      <c r="AB762" s="1">
        <v>9900</v>
      </c>
      <c r="AC762" s="1">
        <v>100</v>
      </c>
      <c r="AD762" s="1">
        <v>100</v>
      </c>
      <c r="AE762" s="1">
        <v>150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20</v>
      </c>
      <c r="AP762" s="1">
        <v>0</v>
      </c>
      <c r="AQ762" s="1">
        <v>0</v>
      </c>
      <c r="AR762" s="1">
        <v>1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3</v>
      </c>
      <c r="BB762" s="1">
        <v>0</v>
      </c>
      <c r="BC762" s="1">
        <v>0</v>
      </c>
      <c r="BD762" s="1">
        <v>3</v>
      </c>
      <c r="BE762" s="1">
        <v>255</v>
      </c>
      <c r="BF762" s="1">
        <v>2</v>
      </c>
      <c r="BG762" s="1">
        <v>255</v>
      </c>
      <c r="BH762" s="1">
        <v>0</v>
      </c>
      <c r="BI762" s="1">
        <v>255</v>
      </c>
      <c r="BJ762" s="1">
        <v>255</v>
      </c>
      <c r="BK762" s="1">
        <v>0</v>
      </c>
      <c r="BL762" s="1">
        <v>1</v>
      </c>
      <c r="BM762" s="1" t="b">
        <v>0</v>
      </c>
      <c r="BN762" s="1" t="b">
        <v>0</v>
      </c>
      <c r="BO762" s="1" t="b">
        <v>0</v>
      </c>
      <c r="BP762" s="1" t="b">
        <v>0</v>
      </c>
      <c r="BQ762" s="1" t="b">
        <v>0</v>
      </c>
      <c r="BR762" s="1" t="b">
        <v>0</v>
      </c>
      <c r="BS762" s="1" t="b">
        <v>0</v>
      </c>
      <c r="BT762" s="1" t="b">
        <v>0</v>
      </c>
      <c r="BU762" s="1" t="s">
        <v>4437</v>
      </c>
      <c r="BV762" s="1" t="s">
        <v>4438</v>
      </c>
    </row>
    <row r="763" spans="1:74" ht="15.75" customHeight="1" x14ac:dyDescent="0.2">
      <c r="A763" s="1">
        <v>3301040</v>
      </c>
      <c r="B763" s="17" t="s">
        <v>4439</v>
      </c>
      <c r="C763" s="1">
        <v>1.2</v>
      </c>
      <c r="D763" s="1">
        <v>0</v>
      </c>
      <c r="E763" s="1">
        <v>0</v>
      </c>
      <c r="F763" s="1">
        <v>0</v>
      </c>
      <c r="G763" s="1">
        <v>1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120</v>
      </c>
      <c r="O763" s="1">
        <v>-1</v>
      </c>
      <c r="P763" s="1">
        <v>-1</v>
      </c>
      <c r="Q763" s="1">
        <v>-1</v>
      </c>
      <c r="R763" s="1">
        <v>-1</v>
      </c>
      <c r="S763" s="1">
        <v>-1</v>
      </c>
      <c r="T763" s="1">
        <v>-1</v>
      </c>
      <c r="U763" s="1">
        <v>-1</v>
      </c>
      <c r="V763" s="1">
        <v>0</v>
      </c>
      <c r="W763" s="1">
        <v>145</v>
      </c>
      <c r="X763" s="1">
        <v>145</v>
      </c>
      <c r="Y763" s="1">
        <v>145</v>
      </c>
      <c r="Z763" s="1">
        <v>145</v>
      </c>
      <c r="AA763" s="1">
        <v>200</v>
      </c>
      <c r="AB763" s="1">
        <v>9900</v>
      </c>
      <c r="AC763" s="1">
        <v>100</v>
      </c>
      <c r="AD763" s="1">
        <v>100</v>
      </c>
      <c r="AE763" s="1">
        <v>150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20</v>
      </c>
      <c r="AP763" s="1">
        <v>0</v>
      </c>
      <c r="AQ763" s="1">
        <v>0</v>
      </c>
      <c r="AR763" s="1">
        <v>1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6</v>
      </c>
      <c r="BB763" s="1">
        <v>0</v>
      </c>
      <c r="BC763" s="1">
        <v>0</v>
      </c>
      <c r="BD763" s="1">
        <v>3</v>
      </c>
      <c r="BE763" s="1">
        <v>255</v>
      </c>
      <c r="BF763" s="1">
        <v>2</v>
      </c>
      <c r="BG763" s="1">
        <v>255</v>
      </c>
      <c r="BH763" s="1">
        <v>0</v>
      </c>
      <c r="BI763" s="1">
        <v>255</v>
      </c>
      <c r="BJ763" s="1">
        <v>255</v>
      </c>
      <c r="BK763" s="1">
        <v>0</v>
      </c>
      <c r="BL763" s="1">
        <v>1</v>
      </c>
      <c r="BM763" s="1" t="b">
        <v>0</v>
      </c>
      <c r="BN763" s="1" t="b">
        <v>0</v>
      </c>
      <c r="BO763" s="1" t="b">
        <v>0</v>
      </c>
      <c r="BP763" s="1" t="b">
        <v>0</v>
      </c>
      <c r="BQ763" s="1" t="b">
        <v>0</v>
      </c>
      <c r="BR763" s="1" t="b">
        <v>0</v>
      </c>
      <c r="BS763" s="1" t="b">
        <v>0</v>
      </c>
      <c r="BT763" s="1" t="b">
        <v>0</v>
      </c>
      <c r="BU763" s="1" t="s">
        <v>4439</v>
      </c>
      <c r="BV763" s="1" t="s">
        <v>4440</v>
      </c>
    </row>
    <row r="764" spans="1:74" ht="15.75" customHeight="1" x14ac:dyDescent="0.2">
      <c r="A764" s="1">
        <v>3301050</v>
      </c>
      <c r="B764" s="17" t="s">
        <v>4441</v>
      </c>
      <c r="C764" s="1">
        <v>0.7</v>
      </c>
      <c r="D764" s="1">
        <v>0</v>
      </c>
      <c r="E764" s="1">
        <v>0</v>
      </c>
      <c r="F764" s="1">
        <v>0</v>
      </c>
      <c r="G764" s="1">
        <v>1</v>
      </c>
      <c r="H764" s="1">
        <v>0.08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120</v>
      </c>
      <c r="O764" s="1">
        <v>-1</v>
      </c>
      <c r="P764" s="1">
        <v>-1</v>
      </c>
      <c r="Q764" s="1">
        <v>-1</v>
      </c>
      <c r="R764" s="1">
        <v>-1</v>
      </c>
      <c r="S764" s="1">
        <v>-1</v>
      </c>
      <c r="T764" s="1">
        <v>-1</v>
      </c>
      <c r="U764" s="1">
        <v>-1</v>
      </c>
      <c r="V764" s="1">
        <v>0</v>
      </c>
      <c r="W764" s="1">
        <v>145</v>
      </c>
      <c r="X764" s="1">
        <v>145</v>
      </c>
      <c r="Y764" s="1">
        <v>145</v>
      </c>
      <c r="Z764" s="1">
        <v>145</v>
      </c>
      <c r="AA764" s="1">
        <v>200</v>
      </c>
      <c r="AB764" s="1">
        <v>9900</v>
      </c>
      <c r="AC764" s="1">
        <v>100</v>
      </c>
      <c r="AD764" s="1">
        <v>100</v>
      </c>
      <c r="AE764" s="1">
        <v>150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20</v>
      </c>
      <c r="AP764" s="1">
        <v>0</v>
      </c>
      <c r="AQ764" s="1">
        <v>0</v>
      </c>
      <c r="AR764" s="1">
        <v>1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3</v>
      </c>
      <c r="BB764" s="1">
        <v>0</v>
      </c>
      <c r="BC764" s="1">
        <v>0</v>
      </c>
      <c r="BD764" s="1">
        <v>3</v>
      </c>
      <c r="BE764" s="1">
        <v>255</v>
      </c>
      <c r="BF764" s="1">
        <v>2</v>
      </c>
      <c r="BG764" s="1">
        <v>255</v>
      </c>
      <c r="BH764" s="1">
        <v>0</v>
      </c>
      <c r="BI764" s="1">
        <v>255</v>
      </c>
      <c r="BJ764" s="1">
        <v>255</v>
      </c>
      <c r="BK764" s="1">
        <v>0</v>
      </c>
      <c r="BL764" s="1">
        <v>1</v>
      </c>
      <c r="BM764" s="1" t="b">
        <v>0</v>
      </c>
      <c r="BN764" s="1" t="b">
        <v>0</v>
      </c>
      <c r="BO764" s="1" t="b">
        <v>0</v>
      </c>
      <c r="BP764" s="1" t="b">
        <v>0</v>
      </c>
      <c r="BQ764" s="1" t="b">
        <v>0</v>
      </c>
      <c r="BR764" s="1" t="b">
        <v>0</v>
      </c>
      <c r="BS764" s="1" t="b">
        <v>0</v>
      </c>
      <c r="BT764" s="1" t="b">
        <v>0</v>
      </c>
      <c r="BU764" s="1" t="s">
        <v>4441</v>
      </c>
      <c r="BV764" s="1" t="s">
        <v>4442</v>
      </c>
    </row>
    <row r="765" spans="1:74" ht="15.75" customHeight="1" x14ac:dyDescent="0.2">
      <c r="A765" s="1">
        <v>3301100</v>
      </c>
      <c r="B765" s="17" t="s">
        <v>4443</v>
      </c>
      <c r="C765" s="1">
        <v>0.4</v>
      </c>
      <c r="D765" s="1">
        <v>0.3</v>
      </c>
      <c r="E765" s="1">
        <v>0</v>
      </c>
      <c r="F765" s="1">
        <v>0</v>
      </c>
      <c r="G765" s="1">
        <v>1.1000000000000001</v>
      </c>
      <c r="H765" s="1">
        <v>0.08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100</v>
      </c>
      <c r="O765" s="1">
        <v>120</v>
      </c>
      <c r="P765" s="1">
        <v>-1</v>
      </c>
      <c r="Q765" s="1">
        <v>-1</v>
      </c>
      <c r="R765" s="1">
        <v>110</v>
      </c>
      <c r="S765" s="1">
        <v>-1</v>
      </c>
      <c r="T765" s="1">
        <v>-1</v>
      </c>
      <c r="U765" s="1">
        <v>-1</v>
      </c>
      <c r="V765" s="1">
        <v>0</v>
      </c>
      <c r="W765" s="1">
        <v>125</v>
      </c>
      <c r="X765" s="1">
        <v>125</v>
      </c>
      <c r="Y765" s="1">
        <v>125</v>
      </c>
      <c r="Z765" s="1">
        <v>125</v>
      </c>
      <c r="AA765" s="1">
        <v>200</v>
      </c>
      <c r="AB765" s="1">
        <v>100</v>
      </c>
      <c r="AC765" s="1">
        <v>100</v>
      </c>
      <c r="AD765" s="1">
        <v>100</v>
      </c>
      <c r="AE765" s="1">
        <v>120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20</v>
      </c>
      <c r="AP765" s="1">
        <v>0</v>
      </c>
      <c r="AQ765" s="1">
        <v>0</v>
      </c>
      <c r="AR765" s="1">
        <v>0</v>
      </c>
      <c r="AS765" s="1">
        <v>0</v>
      </c>
      <c r="AT765" s="1">
        <v>2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3</v>
      </c>
      <c r="BB765" s="1">
        <v>0</v>
      </c>
      <c r="BC765" s="1">
        <v>0</v>
      </c>
      <c r="BD765" s="1">
        <v>3</v>
      </c>
      <c r="BE765" s="1">
        <v>255</v>
      </c>
      <c r="BF765" s="1">
        <v>2</v>
      </c>
      <c r="BG765" s="1">
        <v>255</v>
      </c>
      <c r="BH765" s="1">
        <v>0</v>
      </c>
      <c r="BI765" s="1">
        <v>255</v>
      </c>
      <c r="BJ765" s="1">
        <v>255</v>
      </c>
      <c r="BK765" s="1">
        <v>0</v>
      </c>
      <c r="BL765" s="1">
        <v>0</v>
      </c>
      <c r="BM765" s="1" t="b">
        <v>0</v>
      </c>
      <c r="BN765" s="1" t="b">
        <v>0</v>
      </c>
      <c r="BO765" s="1" t="b">
        <v>0</v>
      </c>
      <c r="BP765" s="1" t="b">
        <v>0</v>
      </c>
      <c r="BQ765" s="1" t="b">
        <v>0</v>
      </c>
      <c r="BR765" s="1" t="b">
        <v>0</v>
      </c>
      <c r="BS765" s="1" t="b">
        <v>0</v>
      </c>
      <c r="BT765" s="1" t="b">
        <v>0</v>
      </c>
      <c r="BU765" s="1" t="s">
        <v>4443</v>
      </c>
      <c r="BV765" s="1" t="s">
        <v>4444</v>
      </c>
    </row>
    <row r="766" spans="1:74" ht="15.75" customHeight="1" x14ac:dyDescent="0.2">
      <c r="A766" s="1">
        <v>3301110</v>
      </c>
      <c r="B766" s="17" t="s">
        <v>4445</v>
      </c>
      <c r="C766" s="1">
        <v>0.4</v>
      </c>
      <c r="D766" s="1">
        <v>0.3</v>
      </c>
      <c r="E766" s="1">
        <v>0</v>
      </c>
      <c r="F766" s="1">
        <v>0</v>
      </c>
      <c r="G766" s="1">
        <v>1.1000000000000001</v>
      </c>
      <c r="H766" s="1">
        <v>0.08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100</v>
      </c>
      <c r="O766" s="1">
        <v>120</v>
      </c>
      <c r="P766" s="1">
        <v>-1</v>
      </c>
      <c r="Q766" s="1">
        <v>-1</v>
      </c>
      <c r="R766" s="1">
        <v>110</v>
      </c>
      <c r="S766" s="1">
        <v>-1</v>
      </c>
      <c r="T766" s="1">
        <v>-1</v>
      </c>
      <c r="U766" s="1">
        <v>-1</v>
      </c>
      <c r="V766" s="1">
        <v>0</v>
      </c>
      <c r="W766" s="1">
        <v>125</v>
      </c>
      <c r="X766" s="1">
        <v>125</v>
      </c>
      <c r="Y766" s="1">
        <v>125</v>
      </c>
      <c r="Z766" s="1">
        <v>125</v>
      </c>
      <c r="AA766" s="1">
        <v>200</v>
      </c>
      <c r="AB766" s="1">
        <v>100</v>
      </c>
      <c r="AC766" s="1">
        <v>100</v>
      </c>
      <c r="AD766" s="1">
        <v>100</v>
      </c>
      <c r="AE766" s="1">
        <v>120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20</v>
      </c>
      <c r="AP766" s="1">
        <v>0</v>
      </c>
      <c r="AQ766" s="1">
        <v>0</v>
      </c>
      <c r="AR766" s="1">
        <v>0</v>
      </c>
      <c r="AS766" s="1">
        <v>0</v>
      </c>
      <c r="AT766" s="1">
        <v>2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3</v>
      </c>
      <c r="BB766" s="1">
        <v>0</v>
      </c>
      <c r="BC766" s="1">
        <v>0</v>
      </c>
      <c r="BD766" s="1">
        <v>3</v>
      </c>
      <c r="BE766" s="1">
        <v>255</v>
      </c>
      <c r="BF766" s="1">
        <v>2</v>
      </c>
      <c r="BG766" s="1">
        <v>255</v>
      </c>
      <c r="BH766" s="1">
        <v>0</v>
      </c>
      <c r="BI766" s="1">
        <v>255</v>
      </c>
      <c r="BJ766" s="1">
        <v>255</v>
      </c>
      <c r="BK766" s="1">
        <v>0</v>
      </c>
      <c r="BL766" s="1">
        <v>0</v>
      </c>
      <c r="BM766" s="1" t="b">
        <v>0</v>
      </c>
      <c r="BN766" s="1" t="b">
        <v>0</v>
      </c>
      <c r="BO766" s="1" t="b">
        <v>0</v>
      </c>
      <c r="BP766" s="1" t="b">
        <v>0</v>
      </c>
      <c r="BQ766" s="1" t="b">
        <v>0</v>
      </c>
      <c r="BR766" s="1" t="b">
        <v>0</v>
      </c>
      <c r="BS766" s="1" t="b">
        <v>0</v>
      </c>
      <c r="BT766" s="1" t="b">
        <v>0</v>
      </c>
      <c r="BU766" s="1" t="s">
        <v>4445</v>
      </c>
      <c r="BV766" s="1" t="s">
        <v>4446</v>
      </c>
    </row>
    <row r="767" spans="1:74" ht="15.75" customHeight="1" x14ac:dyDescent="0.2">
      <c r="A767" s="1">
        <v>3301200</v>
      </c>
      <c r="B767" s="17" t="s">
        <v>4447</v>
      </c>
      <c r="C767" s="1">
        <v>0.4</v>
      </c>
      <c r="D767" s="1">
        <v>0.1</v>
      </c>
      <c r="E767" s="1">
        <v>0</v>
      </c>
      <c r="F767" s="1">
        <v>0</v>
      </c>
      <c r="G767" s="1">
        <v>1</v>
      </c>
      <c r="H767" s="1">
        <v>0.08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100</v>
      </c>
      <c r="O767" s="1">
        <v>120</v>
      </c>
      <c r="P767" s="1">
        <v>-1</v>
      </c>
      <c r="Q767" s="1">
        <v>-1</v>
      </c>
      <c r="R767" s="1">
        <v>110</v>
      </c>
      <c r="S767" s="1">
        <v>-1</v>
      </c>
      <c r="T767" s="1">
        <v>-1</v>
      </c>
      <c r="U767" s="1">
        <v>-1</v>
      </c>
      <c r="V767" s="1">
        <v>0</v>
      </c>
      <c r="W767" s="1">
        <v>120</v>
      </c>
      <c r="X767" s="1">
        <v>120</v>
      </c>
      <c r="Y767" s="1">
        <v>120</v>
      </c>
      <c r="Z767" s="1">
        <v>120</v>
      </c>
      <c r="AA767" s="1">
        <v>200</v>
      </c>
      <c r="AB767" s="1">
        <v>300</v>
      </c>
      <c r="AC767" s="1">
        <v>100</v>
      </c>
      <c r="AD767" s="1">
        <v>100</v>
      </c>
      <c r="AE767" s="1">
        <v>150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40</v>
      </c>
      <c r="AP767" s="1">
        <v>0</v>
      </c>
      <c r="AQ767" s="1">
        <v>0</v>
      </c>
      <c r="AR767" s="1">
        <v>0</v>
      </c>
      <c r="AS767" s="1">
        <v>0</v>
      </c>
      <c r="AT767" s="1">
        <v>2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2</v>
      </c>
      <c r="BB767" s="1">
        <v>0</v>
      </c>
      <c r="BC767" s="1">
        <v>0</v>
      </c>
      <c r="BD767" s="1">
        <v>3</v>
      </c>
      <c r="BE767" s="1">
        <v>255</v>
      </c>
      <c r="BF767" s="1">
        <v>2</v>
      </c>
      <c r="BG767" s="1">
        <v>255</v>
      </c>
      <c r="BH767" s="1">
        <v>0</v>
      </c>
      <c r="BI767" s="1">
        <v>255</v>
      </c>
      <c r="BJ767" s="1">
        <v>255</v>
      </c>
      <c r="BK767" s="1">
        <v>0</v>
      </c>
      <c r="BL767" s="1">
        <v>0</v>
      </c>
      <c r="BM767" s="1" t="b">
        <v>0</v>
      </c>
      <c r="BN767" s="1" t="b">
        <v>0</v>
      </c>
      <c r="BO767" s="1" t="b">
        <v>0</v>
      </c>
      <c r="BP767" s="1" t="b">
        <v>0</v>
      </c>
      <c r="BQ767" s="1" t="b">
        <v>0</v>
      </c>
      <c r="BR767" s="1" t="b">
        <v>0</v>
      </c>
      <c r="BS767" s="1" t="b">
        <v>0</v>
      </c>
      <c r="BT767" s="1" t="b">
        <v>0</v>
      </c>
      <c r="BU767" s="1" t="s">
        <v>4447</v>
      </c>
      <c r="BV767" s="1" t="s">
        <v>4448</v>
      </c>
    </row>
    <row r="768" spans="1:74" ht="15.75" customHeight="1" x14ac:dyDescent="0.2">
      <c r="A768" s="1">
        <v>3301210</v>
      </c>
      <c r="B768" s="17" t="s">
        <v>4449</v>
      </c>
      <c r="C768" s="1">
        <v>0.4</v>
      </c>
      <c r="D768" s="1">
        <v>0.1</v>
      </c>
      <c r="E768" s="1">
        <v>0</v>
      </c>
      <c r="F768" s="1">
        <v>0</v>
      </c>
      <c r="G768" s="1">
        <v>0.7</v>
      </c>
      <c r="H768" s="1">
        <v>0.08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100</v>
      </c>
      <c r="O768" s="1">
        <v>120</v>
      </c>
      <c r="P768" s="1">
        <v>-1</v>
      </c>
      <c r="Q768" s="1">
        <v>-1</v>
      </c>
      <c r="R768" s="1">
        <v>110</v>
      </c>
      <c r="S768" s="1">
        <v>-1</v>
      </c>
      <c r="T768" s="1">
        <v>-1</v>
      </c>
      <c r="U768" s="1">
        <v>-1</v>
      </c>
      <c r="V768" s="1">
        <v>0</v>
      </c>
      <c r="W768" s="1">
        <v>120</v>
      </c>
      <c r="X768" s="1">
        <v>120</v>
      </c>
      <c r="Y768" s="1">
        <v>120</v>
      </c>
      <c r="Z768" s="1">
        <v>120</v>
      </c>
      <c r="AA768" s="1">
        <v>200</v>
      </c>
      <c r="AB768" s="1">
        <v>300</v>
      </c>
      <c r="AC768" s="1">
        <v>100</v>
      </c>
      <c r="AD768" s="1">
        <v>100</v>
      </c>
      <c r="AE768" s="1">
        <v>150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40</v>
      </c>
      <c r="AP768" s="1">
        <v>0</v>
      </c>
      <c r="AQ768" s="1">
        <v>0</v>
      </c>
      <c r="AR768" s="1">
        <v>0</v>
      </c>
      <c r="AS768" s="1">
        <v>0</v>
      </c>
      <c r="AT768" s="1">
        <v>2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2</v>
      </c>
      <c r="BB768" s="1">
        <v>0</v>
      </c>
      <c r="BC768" s="1">
        <v>0</v>
      </c>
      <c r="BD768" s="1">
        <v>3</v>
      </c>
      <c r="BE768" s="1">
        <v>255</v>
      </c>
      <c r="BF768" s="1">
        <v>2</v>
      </c>
      <c r="BG768" s="1">
        <v>255</v>
      </c>
      <c r="BH768" s="1">
        <v>0</v>
      </c>
      <c r="BI768" s="1">
        <v>255</v>
      </c>
      <c r="BJ768" s="1">
        <v>255</v>
      </c>
      <c r="BK768" s="1">
        <v>0</v>
      </c>
      <c r="BL768" s="1">
        <v>0</v>
      </c>
      <c r="BM768" s="1" t="b">
        <v>0</v>
      </c>
      <c r="BN768" s="1" t="b">
        <v>0</v>
      </c>
      <c r="BO768" s="1" t="b">
        <v>0</v>
      </c>
      <c r="BP768" s="1" t="b">
        <v>0</v>
      </c>
      <c r="BQ768" s="1" t="b">
        <v>0</v>
      </c>
      <c r="BR768" s="1" t="b">
        <v>0</v>
      </c>
      <c r="BS768" s="1" t="b">
        <v>0</v>
      </c>
      <c r="BT768" s="1" t="b">
        <v>0</v>
      </c>
      <c r="BU768" s="1" t="s">
        <v>4449</v>
      </c>
      <c r="BV768" s="1" t="s">
        <v>4450</v>
      </c>
    </row>
    <row r="769" spans="1:74" ht="15.75" customHeight="1" x14ac:dyDescent="0.2">
      <c r="A769" s="1">
        <v>3301220</v>
      </c>
      <c r="B769" s="17" t="s">
        <v>4451</v>
      </c>
      <c r="C769" s="1">
        <v>0.4</v>
      </c>
      <c r="D769" s="1">
        <v>0.1</v>
      </c>
      <c r="E769" s="1">
        <v>0</v>
      </c>
      <c r="F769" s="1">
        <v>0</v>
      </c>
      <c r="G769" s="1">
        <v>0.7</v>
      </c>
      <c r="H769" s="1">
        <v>0.08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100</v>
      </c>
      <c r="O769" s="1">
        <v>120</v>
      </c>
      <c r="P769" s="1">
        <v>-1</v>
      </c>
      <c r="Q769" s="1">
        <v>-1</v>
      </c>
      <c r="R769" s="1">
        <v>110</v>
      </c>
      <c r="S769" s="1">
        <v>-1</v>
      </c>
      <c r="T769" s="1">
        <v>-1</v>
      </c>
      <c r="U769" s="1">
        <v>-1</v>
      </c>
      <c r="V769" s="1">
        <v>0</v>
      </c>
      <c r="W769" s="1">
        <v>120</v>
      </c>
      <c r="X769" s="1">
        <v>120</v>
      </c>
      <c r="Y769" s="1">
        <v>120</v>
      </c>
      <c r="Z769" s="1">
        <v>120</v>
      </c>
      <c r="AA769" s="1">
        <v>200</v>
      </c>
      <c r="AB769" s="1">
        <v>300</v>
      </c>
      <c r="AC769" s="1">
        <v>100</v>
      </c>
      <c r="AD769" s="1">
        <v>100</v>
      </c>
      <c r="AE769" s="1">
        <v>150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40</v>
      </c>
      <c r="AP769" s="1">
        <v>0</v>
      </c>
      <c r="AQ769" s="1">
        <v>0</v>
      </c>
      <c r="AR769" s="1">
        <v>0</v>
      </c>
      <c r="AS769" s="1">
        <v>0</v>
      </c>
      <c r="AT769" s="1">
        <v>2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2</v>
      </c>
      <c r="BB769" s="1">
        <v>0</v>
      </c>
      <c r="BC769" s="1">
        <v>0</v>
      </c>
      <c r="BD769" s="1">
        <v>3</v>
      </c>
      <c r="BE769" s="1">
        <v>255</v>
      </c>
      <c r="BF769" s="1">
        <v>2</v>
      </c>
      <c r="BG769" s="1">
        <v>255</v>
      </c>
      <c r="BH769" s="1">
        <v>0</v>
      </c>
      <c r="BI769" s="1">
        <v>255</v>
      </c>
      <c r="BJ769" s="1">
        <v>255</v>
      </c>
      <c r="BK769" s="1">
        <v>0</v>
      </c>
      <c r="BL769" s="1">
        <v>0</v>
      </c>
      <c r="BM769" s="1" t="b">
        <v>0</v>
      </c>
      <c r="BN769" s="1" t="b">
        <v>0</v>
      </c>
      <c r="BO769" s="1" t="b">
        <v>0</v>
      </c>
      <c r="BP769" s="1" t="b">
        <v>0</v>
      </c>
      <c r="BQ769" s="1" t="b">
        <v>0</v>
      </c>
      <c r="BR769" s="1" t="b">
        <v>0</v>
      </c>
      <c r="BS769" s="1" t="b">
        <v>0</v>
      </c>
      <c r="BT769" s="1" t="b">
        <v>0</v>
      </c>
      <c r="BU769" s="1" t="s">
        <v>4451</v>
      </c>
      <c r="BV769" s="1" t="s">
        <v>4452</v>
      </c>
    </row>
    <row r="770" spans="1:74" ht="15.75" customHeight="1" x14ac:dyDescent="0.2">
      <c r="A770" s="1">
        <v>3301230</v>
      </c>
      <c r="B770" s="17" t="s">
        <v>4453</v>
      </c>
      <c r="C770" s="1">
        <v>0.7</v>
      </c>
      <c r="D770" s="1">
        <v>0</v>
      </c>
      <c r="E770" s="1">
        <v>0</v>
      </c>
      <c r="F770" s="1">
        <v>0</v>
      </c>
      <c r="G770" s="1">
        <v>1.2</v>
      </c>
      <c r="H770" s="1">
        <v>0.08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100</v>
      </c>
      <c r="O770" s="1">
        <v>-1</v>
      </c>
      <c r="P770" s="1">
        <v>-1</v>
      </c>
      <c r="Q770" s="1">
        <v>-1</v>
      </c>
      <c r="R770" s="1">
        <v>130</v>
      </c>
      <c r="S770" s="1">
        <v>-1</v>
      </c>
      <c r="T770" s="1">
        <v>-1</v>
      </c>
      <c r="U770" s="1">
        <v>-1</v>
      </c>
      <c r="V770" s="1">
        <v>0</v>
      </c>
      <c r="W770" s="1">
        <v>155</v>
      </c>
      <c r="X770" s="1">
        <v>155</v>
      </c>
      <c r="Y770" s="1">
        <v>155</v>
      </c>
      <c r="Z770" s="1">
        <v>155</v>
      </c>
      <c r="AA770" s="1">
        <v>200</v>
      </c>
      <c r="AB770" s="1">
        <v>9900</v>
      </c>
      <c r="AC770" s="1">
        <v>100</v>
      </c>
      <c r="AD770" s="1">
        <v>100</v>
      </c>
      <c r="AE770" s="1">
        <v>150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40</v>
      </c>
      <c r="AP770" s="1">
        <v>0</v>
      </c>
      <c r="AQ770" s="1">
        <v>0</v>
      </c>
      <c r="AR770" s="1">
        <v>1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3</v>
      </c>
      <c r="BB770" s="1">
        <v>0</v>
      </c>
      <c r="BC770" s="1">
        <v>0</v>
      </c>
      <c r="BD770" s="1">
        <v>3</v>
      </c>
      <c r="BE770" s="1">
        <v>255</v>
      </c>
      <c r="BF770" s="1">
        <v>2</v>
      </c>
      <c r="BG770" s="1">
        <v>255</v>
      </c>
      <c r="BH770" s="1">
        <v>0</v>
      </c>
      <c r="BI770" s="1">
        <v>255</v>
      </c>
      <c r="BJ770" s="1">
        <v>255</v>
      </c>
      <c r="BK770" s="1">
        <v>0</v>
      </c>
      <c r="BL770" s="1">
        <v>1</v>
      </c>
      <c r="BM770" s="1" t="b">
        <v>0</v>
      </c>
      <c r="BN770" s="1" t="b">
        <v>0</v>
      </c>
      <c r="BO770" s="1" t="b">
        <v>0</v>
      </c>
      <c r="BP770" s="1" t="b">
        <v>0</v>
      </c>
      <c r="BQ770" s="1" t="b">
        <v>0</v>
      </c>
      <c r="BR770" s="1" t="b">
        <v>0</v>
      </c>
      <c r="BS770" s="1" t="b">
        <v>0</v>
      </c>
      <c r="BT770" s="1" t="b">
        <v>0</v>
      </c>
      <c r="BU770" s="1" t="s">
        <v>4453</v>
      </c>
      <c r="BV770" s="1" t="s">
        <v>4454</v>
      </c>
    </row>
    <row r="771" spans="1:74" ht="15.75" customHeight="1" x14ac:dyDescent="0.2">
      <c r="A771" s="1">
        <v>3301240</v>
      </c>
      <c r="B771" s="17" t="s">
        <v>4455</v>
      </c>
      <c r="C771" s="1">
        <v>1.2</v>
      </c>
      <c r="D771" s="1">
        <v>0</v>
      </c>
      <c r="E771" s="1">
        <v>0</v>
      </c>
      <c r="F771" s="1">
        <v>0</v>
      </c>
      <c r="G771" s="1">
        <v>1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120</v>
      </c>
      <c r="O771" s="1">
        <v>-1</v>
      </c>
      <c r="P771" s="1">
        <v>-1</v>
      </c>
      <c r="Q771" s="1">
        <v>-1</v>
      </c>
      <c r="R771" s="1">
        <v>-1</v>
      </c>
      <c r="S771" s="1">
        <v>-1</v>
      </c>
      <c r="T771" s="1">
        <v>-1</v>
      </c>
      <c r="U771" s="1">
        <v>-1</v>
      </c>
      <c r="V771" s="1">
        <v>0</v>
      </c>
      <c r="W771" s="1">
        <v>155</v>
      </c>
      <c r="X771" s="1">
        <v>155</v>
      </c>
      <c r="Y771" s="1">
        <v>155</v>
      </c>
      <c r="Z771" s="1">
        <v>155</v>
      </c>
      <c r="AA771" s="1">
        <v>200</v>
      </c>
      <c r="AB771" s="1">
        <v>9900</v>
      </c>
      <c r="AC771" s="1">
        <v>100</v>
      </c>
      <c r="AD771" s="1">
        <v>100</v>
      </c>
      <c r="AE771" s="1">
        <v>150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40</v>
      </c>
      <c r="AP771" s="1">
        <v>0</v>
      </c>
      <c r="AQ771" s="1">
        <v>0</v>
      </c>
      <c r="AR771" s="1">
        <v>1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6</v>
      </c>
      <c r="BB771" s="1">
        <v>0</v>
      </c>
      <c r="BC771" s="1">
        <v>0</v>
      </c>
      <c r="BD771" s="1">
        <v>3</v>
      </c>
      <c r="BE771" s="1">
        <v>255</v>
      </c>
      <c r="BF771" s="1">
        <v>2</v>
      </c>
      <c r="BG771" s="1">
        <v>255</v>
      </c>
      <c r="BH771" s="1">
        <v>0</v>
      </c>
      <c r="BI771" s="1">
        <v>255</v>
      </c>
      <c r="BJ771" s="1">
        <v>255</v>
      </c>
      <c r="BK771" s="1">
        <v>0</v>
      </c>
      <c r="BL771" s="1">
        <v>1</v>
      </c>
      <c r="BM771" s="1" t="b">
        <v>0</v>
      </c>
      <c r="BN771" s="1" t="b">
        <v>0</v>
      </c>
      <c r="BO771" s="1" t="b">
        <v>0</v>
      </c>
      <c r="BP771" s="1" t="b">
        <v>0</v>
      </c>
      <c r="BQ771" s="1" t="b">
        <v>0</v>
      </c>
      <c r="BR771" s="1" t="b">
        <v>0</v>
      </c>
      <c r="BS771" s="1" t="b">
        <v>0</v>
      </c>
      <c r="BT771" s="1" t="b">
        <v>0</v>
      </c>
      <c r="BU771" s="1" t="s">
        <v>4455</v>
      </c>
      <c r="BV771" s="1" t="s">
        <v>4456</v>
      </c>
    </row>
    <row r="772" spans="1:74" ht="15.75" customHeight="1" x14ac:dyDescent="0.2">
      <c r="A772" s="1">
        <v>3301250</v>
      </c>
      <c r="B772" s="17" t="s">
        <v>4457</v>
      </c>
      <c r="C772" s="1">
        <v>0.7</v>
      </c>
      <c r="D772" s="1">
        <v>0</v>
      </c>
      <c r="E772" s="1">
        <v>0</v>
      </c>
      <c r="F772" s="1">
        <v>0</v>
      </c>
      <c r="G772" s="1">
        <v>1</v>
      </c>
      <c r="H772" s="1">
        <v>0.08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120</v>
      </c>
      <c r="O772" s="1">
        <v>-1</v>
      </c>
      <c r="P772" s="1">
        <v>-1</v>
      </c>
      <c r="Q772" s="1">
        <v>-1</v>
      </c>
      <c r="R772" s="1">
        <v>-1</v>
      </c>
      <c r="S772" s="1">
        <v>-1</v>
      </c>
      <c r="T772" s="1">
        <v>-1</v>
      </c>
      <c r="U772" s="1">
        <v>-1</v>
      </c>
      <c r="V772" s="1">
        <v>0</v>
      </c>
      <c r="W772" s="1">
        <v>155</v>
      </c>
      <c r="X772" s="1">
        <v>155</v>
      </c>
      <c r="Y772" s="1">
        <v>155</v>
      </c>
      <c r="Z772" s="1">
        <v>155</v>
      </c>
      <c r="AA772" s="1">
        <v>200</v>
      </c>
      <c r="AB772" s="1">
        <v>9900</v>
      </c>
      <c r="AC772" s="1">
        <v>100</v>
      </c>
      <c r="AD772" s="1">
        <v>100</v>
      </c>
      <c r="AE772" s="1">
        <v>150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40</v>
      </c>
      <c r="AP772" s="1">
        <v>0</v>
      </c>
      <c r="AQ772" s="1">
        <v>0</v>
      </c>
      <c r="AR772" s="1">
        <v>1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3</v>
      </c>
      <c r="BB772" s="1">
        <v>0</v>
      </c>
      <c r="BC772" s="1">
        <v>0</v>
      </c>
      <c r="BD772" s="1">
        <v>3</v>
      </c>
      <c r="BE772" s="1">
        <v>255</v>
      </c>
      <c r="BF772" s="1">
        <v>2</v>
      </c>
      <c r="BG772" s="1">
        <v>255</v>
      </c>
      <c r="BH772" s="1">
        <v>0</v>
      </c>
      <c r="BI772" s="1">
        <v>255</v>
      </c>
      <c r="BJ772" s="1">
        <v>255</v>
      </c>
      <c r="BK772" s="1">
        <v>0</v>
      </c>
      <c r="BL772" s="1">
        <v>1</v>
      </c>
      <c r="BM772" s="1" t="b">
        <v>0</v>
      </c>
      <c r="BN772" s="1" t="b">
        <v>0</v>
      </c>
      <c r="BO772" s="1" t="b">
        <v>0</v>
      </c>
      <c r="BP772" s="1" t="b">
        <v>0</v>
      </c>
      <c r="BQ772" s="1" t="b">
        <v>0</v>
      </c>
      <c r="BR772" s="1" t="b">
        <v>0</v>
      </c>
      <c r="BS772" s="1" t="b">
        <v>0</v>
      </c>
      <c r="BT772" s="1" t="b">
        <v>0</v>
      </c>
      <c r="BU772" s="1" t="s">
        <v>4457</v>
      </c>
      <c r="BV772" s="1" t="s">
        <v>4458</v>
      </c>
    </row>
    <row r="773" spans="1:74" ht="15.75" customHeight="1" x14ac:dyDescent="0.2">
      <c r="A773" s="1">
        <v>3301300</v>
      </c>
      <c r="B773" s="17" t="s">
        <v>4459</v>
      </c>
      <c r="C773" s="1">
        <v>0.4</v>
      </c>
      <c r="D773" s="1">
        <v>0.3</v>
      </c>
      <c r="E773" s="1">
        <v>0</v>
      </c>
      <c r="F773" s="1">
        <v>0</v>
      </c>
      <c r="G773" s="1">
        <v>1.1000000000000001</v>
      </c>
      <c r="H773" s="1">
        <v>0.08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100</v>
      </c>
      <c r="O773" s="1">
        <v>120</v>
      </c>
      <c r="P773" s="1">
        <v>-1</v>
      </c>
      <c r="Q773" s="1">
        <v>-1</v>
      </c>
      <c r="R773" s="1">
        <v>110</v>
      </c>
      <c r="S773" s="1">
        <v>-1</v>
      </c>
      <c r="T773" s="1">
        <v>-1</v>
      </c>
      <c r="U773" s="1">
        <v>-1</v>
      </c>
      <c r="V773" s="1">
        <v>0</v>
      </c>
      <c r="W773" s="1">
        <v>150</v>
      </c>
      <c r="X773" s="1">
        <v>150</v>
      </c>
      <c r="Y773" s="1">
        <v>150</v>
      </c>
      <c r="Z773" s="1">
        <v>150</v>
      </c>
      <c r="AA773" s="1">
        <v>200</v>
      </c>
      <c r="AB773" s="1">
        <v>300</v>
      </c>
      <c r="AC773" s="1">
        <v>100</v>
      </c>
      <c r="AD773" s="1">
        <v>100</v>
      </c>
      <c r="AE773" s="1">
        <v>150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40</v>
      </c>
      <c r="AP773" s="1">
        <v>0</v>
      </c>
      <c r="AQ773" s="1">
        <v>0</v>
      </c>
      <c r="AR773" s="1">
        <v>0</v>
      </c>
      <c r="AS773" s="1">
        <v>0</v>
      </c>
      <c r="AT773" s="1">
        <v>2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3</v>
      </c>
      <c r="BB773" s="1">
        <v>0</v>
      </c>
      <c r="BC773" s="1">
        <v>0</v>
      </c>
      <c r="BD773" s="1">
        <v>3</v>
      </c>
      <c r="BE773" s="1">
        <v>255</v>
      </c>
      <c r="BF773" s="1">
        <v>2</v>
      </c>
      <c r="BG773" s="1">
        <v>255</v>
      </c>
      <c r="BH773" s="1">
        <v>0</v>
      </c>
      <c r="BI773" s="1">
        <v>255</v>
      </c>
      <c r="BJ773" s="1">
        <v>255</v>
      </c>
      <c r="BK773" s="1">
        <v>0</v>
      </c>
      <c r="BL773" s="1">
        <v>0</v>
      </c>
      <c r="BM773" s="1" t="b">
        <v>0</v>
      </c>
      <c r="BN773" s="1" t="b">
        <v>0</v>
      </c>
      <c r="BO773" s="1" t="b">
        <v>0</v>
      </c>
      <c r="BP773" s="1" t="b">
        <v>0</v>
      </c>
      <c r="BQ773" s="1" t="b">
        <v>0</v>
      </c>
      <c r="BR773" s="1" t="b">
        <v>0</v>
      </c>
      <c r="BS773" s="1" t="b">
        <v>0</v>
      </c>
      <c r="BT773" s="1" t="b">
        <v>0</v>
      </c>
      <c r="BU773" s="1" t="s">
        <v>4459</v>
      </c>
      <c r="BV773" s="1" t="s">
        <v>4460</v>
      </c>
    </row>
    <row r="774" spans="1:74" ht="15.75" customHeight="1" x14ac:dyDescent="0.2">
      <c r="A774" s="1">
        <v>3301310</v>
      </c>
      <c r="B774" s="17" t="s">
        <v>4461</v>
      </c>
      <c r="C774" s="1">
        <v>0.4</v>
      </c>
      <c r="D774" s="1">
        <v>0.3</v>
      </c>
      <c r="E774" s="1">
        <v>0</v>
      </c>
      <c r="F774" s="1">
        <v>0</v>
      </c>
      <c r="G774" s="1">
        <v>1.1000000000000001</v>
      </c>
      <c r="H774" s="1">
        <v>0.08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100</v>
      </c>
      <c r="O774" s="1">
        <v>120</v>
      </c>
      <c r="P774" s="1">
        <v>-1</v>
      </c>
      <c r="Q774" s="1">
        <v>-1</v>
      </c>
      <c r="R774" s="1">
        <v>110</v>
      </c>
      <c r="S774" s="1">
        <v>-1</v>
      </c>
      <c r="T774" s="1">
        <v>-1</v>
      </c>
      <c r="U774" s="1">
        <v>-1</v>
      </c>
      <c r="V774" s="1">
        <v>0</v>
      </c>
      <c r="W774" s="1">
        <v>150</v>
      </c>
      <c r="X774" s="1">
        <v>150</v>
      </c>
      <c r="Y774" s="1">
        <v>150</v>
      </c>
      <c r="Z774" s="1">
        <v>150</v>
      </c>
      <c r="AA774" s="1">
        <v>200</v>
      </c>
      <c r="AB774" s="1">
        <v>300</v>
      </c>
      <c r="AC774" s="1">
        <v>100</v>
      </c>
      <c r="AD774" s="1">
        <v>100</v>
      </c>
      <c r="AE774" s="1">
        <v>150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40</v>
      </c>
      <c r="AP774" s="1">
        <v>0</v>
      </c>
      <c r="AQ774" s="1">
        <v>0</v>
      </c>
      <c r="AR774" s="1">
        <v>0</v>
      </c>
      <c r="AS774" s="1">
        <v>0</v>
      </c>
      <c r="AT774" s="1">
        <v>2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3</v>
      </c>
      <c r="BB774" s="1">
        <v>0</v>
      </c>
      <c r="BC774" s="1">
        <v>0</v>
      </c>
      <c r="BD774" s="1">
        <v>3</v>
      </c>
      <c r="BE774" s="1">
        <v>255</v>
      </c>
      <c r="BF774" s="1">
        <v>2</v>
      </c>
      <c r="BG774" s="1">
        <v>255</v>
      </c>
      <c r="BH774" s="1">
        <v>0</v>
      </c>
      <c r="BI774" s="1">
        <v>255</v>
      </c>
      <c r="BJ774" s="1">
        <v>255</v>
      </c>
      <c r="BK774" s="1">
        <v>0</v>
      </c>
      <c r="BL774" s="1">
        <v>0</v>
      </c>
      <c r="BM774" s="1" t="b">
        <v>0</v>
      </c>
      <c r="BN774" s="1" t="b">
        <v>0</v>
      </c>
      <c r="BO774" s="1" t="b">
        <v>0</v>
      </c>
      <c r="BP774" s="1" t="b">
        <v>0</v>
      </c>
      <c r="BQ774" s="1" t="b">
        <v>0</v>
      </c>
      <c r="BR774" s="1" t="b">
        <v>0</v>
      </c>
      <c r="BS774" s="1" t="b">
        <v>0</v>
      </c>
      <c r="BT774" s="1" t="b">
        <v>0</v>
      </c>
      <c r="BU774" s="1" t="s">
        <v>4461</v>
      </c>
      <c r="BV774" s="1" t="s">
        <v>4462</v>
      </c>
    </row>
    <row r="775" spans="1:74" ht="15.75" customHeight="1" x14ac:dyDescent="0.2">
      <c r="A775" s="1">
        <v>3301400</v>
      </c>
      <c r="B775" s="17" t="s">
        <v>4463</v>
      </c>
      <c r="C775" s="1">
        <v>0.4</v>
      </c>
      <c r="D775" s="1">
        <v>0.1</v>
      </c>
      <c r="E775" s="1">
        <v>0</v>
      </c>
      <c r="F775" s="1">
        <v>0</v>
      </c>
      <c r="G775" s="1">
        <v>1.17</v>
      </c>
      <c r="H775" s="1">
        <v>0.08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100</v>
      </c>
      <c r="O775" s="1">
        <v>120</v>
      </c>
      <c r="P775" s="1">
        <v>-1</v>
      </c>
      <c r="Q775" s="1">
        <v>-1</v>
      </c>
      <c r="R775" s="1">
        <v>110</v>
      </c>
      <c r="S775" s="1">
        <v>-1</v>
      </c>
      <c r="T775" s="1">
        <v>-1</v>
      </c>
      <c r="U775" s="1">
        <v>-1</v>
      </c>
      <c r="V775" s="1">
        <v>0</v>
      </c>
      <c r="W775" s="1">
        <v>100</v>
      </c>
      <c r="X775" s="1">
        <v>100</v>
      </c>
      <c r="Y775" s="1">
        <v>100</v>
      </c>
      <c r="Z775" s="1">
        <v>100</v>
      </c>
      <c r="AA775" s="1">
        <v>100</v>
      </c>
      <c r="AB775" s="1">
        <v>100</v>
      </c>
      <c r="AC775" s="1">
        <v>100</v>
      </c>
      <c r="AD775" s="1">
        <v>100</v>
      </c>
      <c r="AE775" s="1">
        <v>100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20</v>
      </c>
      <c r="AP775" s="1">
        <v>0</v>
      </c>
      <c r="AQ775" s="1">
        <v>0</v>
      </c>
      <c r="AR775" s="1">
        <v>0</v>
      </c>
      <c r="AS775" s="1">
        <v>0</v>
      </c>
      <c r="AT775" s="1">
        <v>2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2</v>
      </c>
      <c r="BB775" s="1">
        <v>0</v>
      </c>
      <c r="BC775" s="1">
        <v>0</v>
      </c>
      <c r="BD775" s="1">
        <v>3</v>
      </c>
      <c r="BE775" s="1">
        <v>255</v>
      </c>
      <c r="BF775" s="1">
        <v>2</v>
      </c>
      <c r="BG775" s="1">
        <v>255</v>
      </c>
      <c r="BH775" s="1">
        <v>0</v>
      </c>
      <c r="BI775" s="1">
        <v>255</v>
      </c>
      <c r="BJ775" s="1">
        <v>255</v>
      </c>
      <c r="BK775" s="1">
        <v>0</v>
      </c>
      <c r="BL775" s="1">
        <v>0</v>
      </c>
      <c r="BM775" s="1" t="b">
        <v>0</v>
      </c>
      <c r="BN775" s="1" t="b">
        <v>0</v>
      </c>
      <c r="BO775" s="1" t="b">
        <v>0</v>
      </c>
      <c r="BP775" s="1" t="b">
        <v>0</v>
      </c>
      <c r="BQ775" s="1" t="b">
        <v>0</v>
      </c>
      <c r="BR775" s="1" t="b">
        <v>0</v>
      </c>
      <c r="BS775" s="1" t="b">
        <v>0</v>
      </c>
      <c r="BT775" s="1" t="b">
        <v>0</v>
      </c>
      <c r="BU775" s="1" t="s">
        <v>4463</v>
      </c>
      <c r="BV775" s="1" t="s">
        <v>4464</v>
      </c>
    </row>
    <row r="776" spans="1:74" ht="15.75" customHeight="1" x14ac:dyDescent="0.2">
      <c r="A776" s="1">
        <v>3301490</v>
      </c>
      <c r="B776" s="17" t="s">
        <v>4465</v>
      </c>
      <c r="C776" s="1">
        <v>0.4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100</v>
      </c>
      <c r="O776" s="1">
        <v>-1</v>
      </c>
      <c r="P776" s="1">
        <v>-1</v>
      </c>
      <c r="Q776" s="1">
        <v>-1</v>
      </c>
      <c r="R776" s="1">
        <v>110</v>
      </c>
      <c r="S776" s="1">
        <v>-1</v>
      </c>
      <c r="T776" s="1">
        <v>-1</v>
      </c>
      <c r="U776" s="1">
        <v>-1</v>
      </c>
      <c r="V776" s="1">
        <v>0</v>
      </c>
      <c r="W776" s="1">
        <v>400</v>
      </c>
      <c r="X776" s="1">
        <v>400</v>
      </c>
      <c r="Y776" s="1">
        <v>400</v>
      </c>
      <c r="Z776" s="1">
        <v>400</v>
      </c>
      <c r="AA776" s="1">
        <v>100</v>
      </c>
      <c r="AB776" s="1">
        <v>9900</v>
      </c>
      <c r="AC776" s="1">
        <v>100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20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3</v>
      </c>
      <c r="BE776" s="1">
        <v>255</v>
      </c>
      <c r="BF776" s="1">
        <v>2</v>
      </c>
      <c r="BG776" s="1">
        <v>255</v>
      </c>
      <c r="BH776" s="1">
        <v>0</v>
      </c>
      <c r="BI776" s="1">
        <v>255</v>
      </c>
      <c r="BJ776" s="1">
        <v>255</v>
      </c>
      <c r="BK776" s="1">
        <v>0</v>
      </c>
      <c r="BL776" s="1">
        <v>2</v>
      </c>
      <c r="BM776" s="1" t="b">
        <v>0</v>
      </c>
      <c r="BN776" s="1" t="b">
        <v>0</v>
      </c>
      <c r="BO776" s="1" t="b">
        <v>0</v>
      </c>
      <c r="BP776" s="1" t="b">
        <v>0</v>
      </c>
      <c r="BQ776" s="1" t="b">
        <v>0</v>
      </c>
      <c r="BR776" s="1" t="b">
        <v>0</v>
      </c>
      <c r="BS776" s="1" t="b">
        <v>0</v>
      </c>
      <c r="BT776" s="1" t="b">
        <v>0</v>
      </c>
      <c r="BU776" s="1" t="s">
        <v>4465</v>
      </c>
      <c r="BV776" s="1" t="s">
        <v>4466</v>
      </c>
    </row>
    <row r="777" spans="1:74" ht="15.75" customHeight="1" x14ac:dyDescent="0.2">
      <c r="A777" s="1">
        <v>3301500</v>
      </c>
      <c r="B777" s="17" t="s">
        <v>4467</v>
      </c>
      <c r="C777" s="1">
        <v>0.4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100</v>
      </c>
      <c r="O777" s="1">
        <v>-1</v>
      </c>
      <c r="P777" s="1">
        <v>-1</v>
      </c>
      <c r="Q777" s="1">
        <v>-1</v>
      </c>
      <c r="R777" s="1">
        <v>110</v>
      </c>
      <c r="S777" s="1">
        <v>-1</v>
      </c>
      <c r="T777" s="1">
        <v>-1</v>
      </c>
      <c r="U777" s="1">
        <v>-1</v>
      </c>
      <c r="V777" s="1">
        <v>0</v>
      </c>
      <c r="W777" s="1">
        <v>60</v>
      </c>
      <c r="X777" s="1">
        <v>60</v>
      </c>
      <c r="Y777" s="1">
        <v>60</v>
      </c>
      <c r="Z777" s="1">
        <v>60</v>
      </c>
      <c r="AA777" s="1">
        <v>100</v>
      </c>
      <c r="AB777" s="1">
        <v>9900</v>
      </c>
      <c r="AC777" s="1">
        <v>100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20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3</v>
      </c>
      <c r="BE777" s="1">
        <v>255</v>
      </c>
      <c r="BF777" s="1">
        <v>2</v>
      </c>
      <c r="BG777" s="1">
        <v>255</v>
      </c>
      <c r="BH777" s="1">
        <v>0</v>
      </c>
      <c r="BI777" s="1">
        <v>255</v>
      </c>
      <c r="BJ777" s="1">
        <v>255</v>
      </c>
      <c r="BK777" s="1">
        <v>0</v>
      </c>
      <c r="BL777" s="1">
        <v>2</v>
      </c>
      <c r="BM777" s="1" t="b">
        <v>0</v>
      </c>
      <c r="BN777" s="1" t="b">
        <v>0</v>
      </c>
      <c r="BO777" s="1" t="b">
        <v>0</v>
      </c>
      <c r="BP777" s="1" t="b">
        <v>0</v>
      </c>
      <c r="BQ777" s="1" t="b">
        <v>0</v>
      </c>
      <c r="BR777" s="1" t="b">
        <v>0</v>
      </c>
      <c r="BS777" s="1" t="b">
        <v>0</v>
      </c>
      <c r="BT777" s="1" t="b">
        <v>0</v>
      </c>
      <c r="BU777" s="1" t="s">
        <v>4467</v>
      </c>
      <c r="BV777" s="1" t="s">
        <v>4468</v>
      </c>
    </row>
    <row r="778" spans="1:74" ht="15.75" customHeight="1" x14ac:dyDescent="0.2">
      <c r="A778" s="1">
        <v>3301501</v>
      </c>
      <c r="B778" s="17" t="s">
        <v>4469</v>
      </c>
      <c r="C778" s="1">
        <v>0.4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100</v>
      </c>
      <c r="O778" s="1">
        <v>-1</v>
      </c>
      <c r="P778" s="1">
        <v>-1</v>
      </c>
      <c r="Q778" s="1">
        <v>-1</v>
      </c>
      <c r="R778" s="1">
        <v>110</v>
      </c>
      <c r="S778" s="1">
        <v>-1</v>
      </c>
      <c r="T778" s="1">
        <v>-1</v>
      </c>
      <c r="U778" s="1">
        <v>-1</v>
      </c>
      <c r="V778" s="1">
        <v>0</v>
      </c>
      <c r="W778" s="1">
        <v>191</v>
      </c>
      <c r="X778" s="1">
        <v>191</v>
      </c>
      <c r="Y778" s="1">
        <v>191</v>
      </c>
      <c r="Z778" s="1">
        <v>191</v>
      </c>
      <c r="AA778" s="1">
        <v>100</v>
      </c>
      <c r="AB778" s="1">
        <v>9900</v>
      </c>
      <c r="AC778" s="1">
        <v>100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20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3</v>
      </c>
      <c r="BE778" s="1">
        <v>255</v>
      </c>
      <c r="BF778" s="1">
        <v>2</v>
      </c>
      <c r="BG778" s="1">
        <v>255</v>
      </c>
      <c r="BH778" s="1">
        <v>0</v>
      </c>
      <c r="BI778" s="1">
        <v>255</v>
      </c>
      <c r="BJ778" s="1">
        <v>255</v>
      </c>
      <c r="BK778" s="1">
        <v>0</v>
      </c>
      <c r="BL778" s="1">
        <v>2</v>
      </c>
      <c r="BM778" s="1" t="b">
        <v>0</v>
      </c>
      <c r="BN778" s="1" t="b">
        <v>0</v>
      </c>
      <c r="BO778" s="1" t="b">
        <v>0</v>
      </c>
      <c r="BP778" s="1" t="b">
        <v>0</v>
      </c>
      <c r="BQ778" s="1" t="b">
        <v>0</v>
      </c>
      <c r="BR778" s="1" t="b">
        <v>0</v>
      </c>
      <c r="BS778" s="1" t="b">
        <v>0</v>
      </c>
      <c r="BT778" s="1" t="b">
        <v>0</v>
      </c>
      <c r="BU778" s="1" t="s">
        <v>4469</v>
      </c>
      <c r="BV778" s="1" t="s">
        <v>4470</v>
      </c>
    </row>
    <row r="779" spans="1:74" ht="15.75" customHeight="1" x14ac:dyDescent="0.2">
      <c r="A779" s="1">
        <v>3301505</v>
      </c>
      <c r="B779" s="17" t="s">
        <v>4471</v>
      </c>
      <c r="C779" s="1">
        <v>0.4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100</v>
      </c>
      <c r="O779" s="1">
        <v>-1</v>
      </c>
      <c r="P779" s="1">
        <v>-1</v>
      </c>
      <c r="Q779" s="1">
        <v>-1</v>
      </c>
      <c r="R779" s="1">
        <v>110</v>
      </c>
      <c r="S779" s="1">
        <v>-1</v>
      </c>
      <c r="T779" s="1">
        <v>-1</v>
      </c>
      <c r="U779" s="1">
        <v>-1</v>
      </c>
      <c r="V779" s="1">
        <v>0</v>
      </c>
      <c r="W779" s="1">
        <v>60</v>
      </c>
      <c r="X779" s="1">
        <v>60</v>
      </c>
      <c r="Y779" s="1">
        <v>60</v>
      </c>
      <c r="Z779" s="1">
        <v>60</v>
      </c>
      <c r="AA779" s="1">
        <v>100</v>
      </c>
      <c r="AB779" s="1">
        <v>9900</v>
      </c>
      <c r="AC779" s="1">
        <v>100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20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3</v>
      </c>
      <c r="BE779" s="1">
        <v>255</v>
      </c>
      <c r="BF779" s="1">
        <v>2</v>
      </c>
      <c r="BG779" s="1">
        <v>255</v>
      </c>
      <c r="BH779" s="1">
        <v>0</v>
      </c>
      <c r="BI779" s="1">
        <v>255</v>
      </c>
      <c r="BJ779" s="1">
        <v>255</v>
      </c>
      <c r="BK779" s="1">
        <v>0</v>
      </c>
      <c r="BL779" s="1">
        <v>2</v>
      </c>
      <c r="BM779" s="1" t="b">
        <v>0</v>
      </c>
      <c r="BN779" s="1" t="b">
        <v>0</v>
      </c>
      <c r="BO779" s="1" t="b">
        <v>0</v>
      </c>
      <c r="BP779" s="1" t="b">
        <v>0</v>
      </c>
      <c r="BQ779" s="1" t="b">
        <v>0</v>
      </c>
      <c r="BR779" s="1" t="b">
        <v>0</v>
      </c>
      <c r="BS779" s="1" t="b">
        <v>0</v>
      </c>
      <c r="BT779" s="1" t="b">
        <v>0</v>
      </c>
      <c r="BU779" s="1" t="s">
        <v>4471</v>
      </c>
      <c r="BV779" s="1" t="s">
        <v>4472</v>
      </c>
    </row>
    <row r="780" spans="1:74" ht="15.75" customHeight="1" x14ac:dyDescent="0.2">
      <c r="A780" s="1">
        <v>3301506</v>
      </c>
      <c r="B780" s="17" t="s">
        <v>4473</v>
      </c>
      <c r="C780" s="1">
        <v>0.4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100</v>
      </c>
      <c r="O780" s="1">
        <v>-1</v>
      </c>
      <c r="P780" s="1">
        <v>-1</v>
      </c>
      <c r="Q780" s="1">
        <v>-1</v>
      </c>
      <c r="R780" s="1">
        <v>110</v>
      </c>
      <c r="S780" s="1">
        <v>-1</v>
      </c>
      <c r="T780" s="1">
        <v>-1</v>
      </c>
      <c r="U780" s="1">
        <v>-1</v>
      </c>
      <c r="V780" s="1">
        <v>0</v>
      </c>
      <c r="W780" s="1">
        <v>191</v>
      </c>
      <c r="X780" s="1">
        <v>191</v>
      </c>
      <c r="Y780" s="1">
        <v>191</v>
      </c>
      <c r="Z780" s="1">
        <v>191</v>
      </c>
      <c r="AA780" s="1">
        <v>100</v>
      </c>
      <c r="AB780" s="1">
        <v>9900</v>
      </c>
      <c r="AC780" s="1">
        <v>100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20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3</v>
      </c>
      <c r="BE780" s="1">
        <v>255</v>
      </c>
      <c r="BF780" s="1">
        <v>2</v>
      </c>
      <c r="BG780" s="1">
        <v>255</v>
      </c>
      <c r="BH780" s="1">
        <v>0</v>
      </c>
      <c r="BI780" s="1">
        <v>255</v>
      </c>
      <c r="BJ780" s="1">
        <v>255</v>
      </c>
      <c r="BK780" s="1">
        <v>0</v>
      </c>
      <c r="BL780" s="1">
        <v>2</v>
      </c>
      <c r="BM780" s="1" t="b">
        <v>0</v>
      </c>
      <c r="BN780" s="1" t="b">
        <v>0</v>
      </c>
      <c r="BO780" s="1" t="b">
        <v>0</v>
      </c>
      <c r="BP780" s="1" t="b">
        <v>0</v>
      </c>
      <c r="BQ780" s="1" t="b">
        <v>0</v>
      </c>
      <c r="BR780" s="1" t="b">
        <v>0</v>
      </c>
      <c r="BS780" s="1" t="b">
        <v>0</v>
      </c>
      <c r="BT780" s="1" t="b">
        <v>0</v>
      </c>
      <c r="BU780" s="1" t="s">
        <v>4473</v>
      </c>
      <c r="BV780" s="1" t="s">
        <v>4474</v>
      </c>
    </row>
    <row r="781" spans="1:74" ht="15.75" customHeight="1" x14ac:dyDescent="0.2">
      <c r="A781" s="1">
        <v>3301510</v>
      </c>
      <c r="B781" s="17" t="s">
        <v>4475</v>
      </c>
      <c r="C781" s="1">
        <v>0.4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100</v>
      </c>
      <c r="O781" s="1">
        <v>-1</v>
      </c>
      <c r="P781" s="1">
        <v>-1</v>
      </c>
      <c r="Q781" s="1">
        <v>-1</v>
      </c>
      <c r="R781" s="1">
        <v>110</v>
      </c>
      <c r="S781" s="1">
        <v>-1</v>
      </c>
      <c r="T781" s="1">
        <v>-1</v>
      </c>
      <c r="U781" s="1">
        <v>-1</v>
      </c>
      <c r="V781" s="1">
        <v>0</v>
      </c>
      <c r="W781" s="1">
        <v>60</v>
      </c>
      <c r="X781" s="1">
        <v>60</v>
      </c>
      <c r="Y781" s="1">
        <v>60</v>
      </c>
      <c r="Z781" s="1">
        <v>60</v>
      </c>
      <c r="AA781" s="1">
        <v>100</v>
      </c>
      <c r="AB781" s="1">
        <v>9900</v>
      </c>
      <c r="AC781" s="1">
        <v>100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20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3</v>
      </c>
      <c r="BE781" s="1">
        <v>255</v>
      </c>
      <c r="BF781" s="1">
        <v>2</v>
      </c>
      <c r="BG781" s="1">
        <v>255</v>
      </c>
      <c r="BH781" s="1">
        <v>0</v>
      </c>
      <c r="BI781" s="1">
        <v>255</v>
      </c>
      <c r="BJ781" s="1">
        <v>255</v>
      </c>
      <c r="BK781" s="1">
        <v>0</v>
      </c>
      <c r="BL781" s="1">
        <v>2</v>
      </c>
      <c r="BM781" s="1" t="b">
        <v>0</v>
      </c>
      <c r="BN781" s="1" t="b">
        <v>0</v>
      </c>
      <c r="BO781" s="1" t="b">
        <v>0</v>
      </c>
      <c r="BP781" s="1" t="b">
        <v>0</v>
      </c>
      <c r="BQ781" s="1" t="b">
        <v>0</v>
      </c>
      <c r="BR781" s="1" t="b">
        <v>0</v>
      </c>
      <c r="BS781" s="1" t="b">
        <v>0</v>
      </c>
      <c r="BT781" s="1" t="b">
        <v>0</v>
      </c>
      <c r="BU781" s="1" t="s">
        <v>4475</v>
      </c>
      <c r="BV781" s="1" t="s">
        <v>4476</v>
      </c>
    </row>
    <row r="782" spans="1:74" ht="15.75" customHeight="1" x14ac:dyDescent="0.2">
      <c r="A782" s="1">
        <v>3301511</v>
      </c>
      <c r="B782" s="17" t="s">
        <v>4477</v>
      </c>
      <c r="C782" s="1">
        <v>0.4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100</v>
      </c>
      <c r="O782" s="1">
        <v>-1</v>
      </c>
      <c r="P782" s="1">
        <v>-1</v>
      </c>
      <c r="Q782" s="1">
        <v>-1</v>
      </c>
      <c r="R782" s="1">
        <v>110</v>
      </c>
      <c r="S782" s="1">
        <v>-1</v>
      </c>
      <c r="T782" s="1">
        <v>-1</v>
      </c>
      <c r="U782" s="1">
        <v>-1</v>
      </c>
      <c r="V782" s="1">
        <v>0</v>
      </c>
      <c r="W782" s="1">
        <v>240</v>
      </c>
      <c r="X782" s="1">
        <v>240</v>
      </c>
      <c r="Y782" s="1">
        <v>240</v>
      </c>
      <c r="Z782" s="1">
        <v>240</v>
      </c>
      <c r="AA782" s="1">
        <v>100</v>
      </c>
      <c r="AB782" s="1">
        <v>9900</v>
      </c>
      <c r="AC782" s="1">
        <v>100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20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3</v>
      </c>
      <c r="BE782" s="1">
        <v>255</v>
      </c>
      <c r="BF782" s="1">
        <v>2</v>
      </c>
      <c r="BG782" s="1">
        <v>255</v>
      </c>
      <c r="BH782" s="1">
        <v>0</v>
      </c>
      <c r="BI782" s="1">
        <v>255</v>
      </c>
      <c r="BJ782" s="1">
        <v>255</v>
      </c>
      <c r="BK782" s="1">
        <v>0</v>
      </c>
      <c r="BL782" s="1">
        <v>2</v>
      </c>
      <c r="BM782" s="1" t="b">
        <v>0</v>
      </c>
      <c r="BN782" s="1" t="b">
        <v>0</v>
      </c>
      <c r="BO782" s="1" t="b">
        <v>0</v>
      </c>
      <c r="BP782" s="1" t="b">
        <v>0</v>
      </c>
      <c r="BQ782" s="1" t="b">
        <v>0</v>
      </c>
      <c r="BR782" s="1" t="b">
        <v>0</v>
      </c>
      <c r="BS782" s="1" t="b">
        <v>0</v>
      </c>
      <c r="BT782" s="1" t="b">
        <v>0</v>
      </c>
      <c r="BU782" s="1" t="s">
        <v>4477</v>
      </c>
      <c r="BV782" s="1" t="s">
        <v>4478</v>
      </c>
    </row>
    <row r="783" spans="1:74" ht="15.75" customHeight="1" x14ac:dyDescent="0.2">
      <c r="A783" s="1">
        <v>3301515</v>
      </c>
      <c r="B783" s="17" t="s">
        <v>4479</v>
      </c>
      <c r="C783" s="1">
        <v>0.4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100</v>
      </c>
      <c r="O783" s="1">
        <v>-1</v>
      </c>
      <c r="P783" s="1">
        <v>-1</v>
      </c>
      <c r="Q783" s="1">
        <v>-1</v>
      </c>
      <c r="R783" s="1">
        <v>110</v>
      </c>
      <c r="S783" s="1">
        <v>-1</v>
      </c>
      <c r="T783" s="1">
        <v>-1</v>
      </c>
      <c r="U783" s="1">
        <v>-1</v>
      </c>
      <c r="V783" s="1">
        <v>0</v>
      </c>
      <c r="W783" s="1">
        <v>60</v>
      </c>
      <c r="X783" s="1">
        <v>60</v>
      </c>
      <c r="Y783" s="1">
        <v>60</v>
      </c>
      <c r="Z783" s="1">
        <v>60</v>
      </c>
      <c r="AA783" s="1">
        <v>100</v>
      </c>
      <c r="AB783" s="1">
        <v>9900</v>
      </c>
      <c r="AC783" s="1">
        <v>100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20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3</v>
      </c>
      <c r="BE783" s="1">
        <v>255</v>
      </c>
      <c r="BF783" s="1">
        <v>2</v>
      </c>
      <c r="BG783" s="1">
        <v>255</v>
      </c>
      <c r="BH783" s="1">
        <v>0</v>
      </c>
      <c r="BI783" s="1">
        <v>255</v>
      </c>
      <c r="BJ783" s="1">
        <v>255</v>
      </c>
      <c r="BK783" s="1">
        <v>0</v>
      </c>
      <c r="BL783" s="1">
        <v>2</v>
      </c>
      <c r="BM783" s="1" t="b">
        <v>0</v>
      </c>
      <c r="BN783" s="1" t="b">
        <v>0</v>
      </c>
      <c r="BO783" s="1" t="b">
        <v>0</v>
      </c>
      <c r="BP783" s="1" t="b">
        <v>0</v>
      </c>
      <c r="BQ783" s="1" t="b">
        <v>0</v>
      </c>
      <c r="BR783" s="1" t="b">
        <v>0</v>
      </c>
      <c r="BS783" s="1" t="b">
        <v>0</v>
      </c>
      <c r="BT783" s="1" t="b">
        <v>0</v>
      </c>
      <c r="BU783" s="1" t="s">
        <v>4479</v>
      </c>
      <c r="BV783" s="1" t="s">
        <v>4480</v>
      </c>
    </row>
    <row r="784" spans="1:74" ht="15.75" customHeight="1" x14ac:dyDescent="0.2">
      <c r="A784" s="1">
        <v>3301516</v>
      </c>
      <c r="B784" s="17" t="s">
        <v>4481</v>
      </c>
      <c r="C784" s="1">
        <v>0.4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100</v>
      </c>
      <c r="O784" s="1">
        <v>-1</v>
      </c>
      <c r="P784" s="1">
        <v>-1</v>
      </c>
      <c r="Q784" s="1">
        <v>-1</v>
      </c>
      <c r="R784" s="1">
        <v>110</v>
      </c>
      <c r="S784" s="1">
        <v>-1</v>
      </c>
      <c r="T784" s="1">
        <v>-1</v>
      </c>
      <c r="U784" s="1">
        <v>-1</v>
      </c>
      <c r="V784" s="1">
        <v>0</v>
      </c>
      <c r="W784" s="1">
        <v>60</v>
      </c>
      <c r="X784" s="1">
        <v>60</v>
      </c>
      <c r="Y784" s="1">
        <v>60</v>
      </c>
      <c r="Z784" s="1">
        <v>60</v>
      </c>
      <c r="AA784" s="1">
        <v>100</v>
      </c>
      <c r="AB784" s="1">
        <v>9900</v>
      </c>
      <c r="AC784" s="1">
        <v>100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20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3</v>
      </c>
      <c r="BE784" s="1">
        <v>255</v>
      </c>
      <c r="BF784" s="1">
        <v>2</v>
      </c>
      <c r="BG784" s="1">
        <v>255</v>
      </c>
      <c r="BH784" s="1">
        <v>0</v>
      </c>
      <c r="BI784" s="1">
        <v>255</v>
      </c>
      <c r="BJ784" s="1">
        <v>255</v>
      </c>
      <c r="BK784" s="1">
        <v>0</v>
      </c>
      <c r="BL784" s="1">
        <v>2</v>
      </c>
      <c r="BM784" s="1" t="b">
        <v>0</v>
      </c>
      <c r="BN784" s="1" t="b">
        <v>0</v>
      </c>
      <c r="BO784" s="1" t="b">
        <v>0</v>
      </c>
      <c r="BP784" s="1" t="b">
        <v>0</v>
      </c>
      <c r="BQ784" s="1" t="b">
        <v>0</v>
      </c>
      <c r="BR784" s="1" t="b">
        <v>0</v>
      </c>
      <c r="BS784" s="1" t="b">
        <v>0</v>
      </c>
      <c r="BT784" s="1" t="b">
        <v>0</v>
      </c>
      <c r="BU784" s="1" t="s">
        <v>4481</v>
      </c>
      <c r="BV784" s="1" t="s">
        <v>4482</v>
      </c>
    </row>
    <row r="785" spans="1:74" ht="15.75" customHeight="1" x14ac:dyDescent="0.2">
      <c r="A785" s="1">
        <v>3301517</v>
      </c>
      <c r="B785" s="17" t="s">
        <v>4483</v>
      </c>
      <c r="C785" s="1">
        <v>0.4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100</v>
      </c>
      <c r="O785" s="1">
        <v>-1</v>
      </c>
      <c r="P785" s="1">
        <v>-1</v>
      </c>
      <c r="Q785" s="1">
        <v>-1</v>
      </c>
      <c r="R785" s="1">
        <v>110</v>
      </c>
      <c r="S785" s="1">
        <v>-1</v>
      </c>
      <c r="T785" s="1">
        <v>-1</v>
      </c>
      <c r="U785" s="1">
        <v>-1</v>
      </c>
      <c r="V785" s="1">
        <v>0</v>
      </c>
      <c r="W785" s="1">
        <v>233</v>
      </c>
      <c r="X785" s="1">
        <v>233</v>
      </c>
      <c r="Y785" s="1">
        <v>233</v>
      </c>
      <c r="Z785" s="1">
        <v>233</v>
      </c>
      <c r="AA785" s="1">
        <v>100</v>
      </c>
      <c r="AB785" s="1">
        <v>9900</v>
      </c>
      <c r="AC785" s="1">
        <v>100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20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3</v>
      </c>
      <c r="BE785" s="1">
        <v>255</v>
      </c>
      <c r="BF785" s="1">
        <v>2</v>
      </c>
      <c r="BG785" s="1">
        <v>255</v>
      </c>
      <c r="BH785" s="1">
        <v>0</v>
      </c>
      <c r="BI785" s="1">
        <v>255</v>
      </c>
      <c r="BJ785" s="1">
        <v>255</v>
      </c>
      <c r="BK785" s="1">
        <v>0</v>
      </c>
      <c r="BL785" s="1">
        <v>2</v>
      </c>
      <c r="BM785" s="1" t="b">
        <v>0</v>
      </c>
      <c r="BN785" s="1" t="b">
        <v>0</v>
      </c>
      <c r="BO785" s="1" t="b">
        <v>0</v>
      </c>
      <c r="BP785" s="1" t="b">
        <v>0</v>
      </c>
      <c r="BQ785" s="1" t="b">
        <v>0</v>
      </c>
      <c r="BR785" s="1" t="b">
        <v>0</v>
      </c>
      <c r="BS785" s="1" t="b">
        <v>0</v>
      </c>
      <c r="BT785" s="1" t="b">
        <v>0</v>
      </c>
      <c r="BU785" s="1" t="s">
        <v>4483</v>
      </c>
      <c r="BV785" s="1" t="s">
        <v>4484</v>
      </c>
    </row>
    <row r="786" spans="1:74" ht="15.75" customHeight="1" x14ac:dyDescent="0.2">
      <c r="A786" s="1">
        <v>3301520</v>
      </c>
      <c r="B786" s="17" t="s">
        <v>4485</v>
      </c>
      <c r="C786" s="1">
        <v>0.4</v>
      </c>
      <c r="D786" s="1">
        <v>0.1</v>
      </c>
      <c r="E786" s="1">
        <v>0</v>
      </c>
      <c r="F786" s="1">
        <v>0</v>
      </c>
      <c r="G786" s="1">
        <v>1.6</v>
      </c>
      <c r="H786" s="1">
        <v>0.08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100</v>
      </c>
      <c r="O786" s="1">
        <v>120</v>
      </c>
      <c r="P786" s="1">
        <v>-1</v>
      </c>
      <c r="Q786" s="1">
        <v>-1</v>
      </c>
      <c r="R786" s="1">
        <v>110</v>
      </c>
      <c r="S786" s="1">
        <v>-1</v>
      </c>
      <c r="T786" s="1">
        <v>-1</v>
      </c>
      <c r="U786" s="1">
        <v>-1</v>
      </c>
      <c r="V786" s="1">
        <v>0</v>
      </c>
      <c r="W786" s="1">
        <v>110</v>
      </c>
      <c r="X786" s="1">
        <v>110</v>
      </c>
      <c r="Y786" s="1">
        <v>110</v>
      </c>
      <c r="Z786" s="1">
        <v>110</v>
      </c>
      <c r="AA786" s="1">
        <v>100</v>
      </c>
      <c r="AB786" s="1">
        <v>100</v>
      </c>
      <c r="AC786" s="1">
        <v>100</v>
      </c>
      <c r="AD786" s="1">
        <v>100</v>
      </c>
      <c r="AE786" s="1">
        <v>110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20</v>
      </c>
      <c r="AP786" s="1">
        <v>0</v>
      </c>
      <c r="AQ786" s="1">
        <v>0</v>
      </c>
      <c r="AR786" s="1">
        <v>0</v>
      </c>
      <c r="AS786" s="1">
        <v>0</v>
      </c>
      <c r="AT786" s="1">
        <v>2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2</v>
      </c>
      <c r="BB786" s="1">
        <v>0</v>
      </c>
      <c r="BC786" s="1">
        <v>0</v>
      </c>
      <c r="BD786" s="1">
        <v>3</v>
      </c>
      <c r="BE786" s="1">
        <v>255</v>
      </c>
      <c r="BF786" s="1">
        <v>2</v>
      </c>
      <c r="BG786" s="1">
        <v>255</v>
      </c>
      <c r="BH786" s="1">
        <v>0</v>
      </c>
      <c r="BI786" s="1">
        <v>255</v>
      </c>
      <c r="BJ786" s="1">
        <v>255</v>
      </c>
      <c r="BK786" s="1">
        <v>0</v>
      </c>
      <c r="BL786" s="1">
        <v>0</v>
      </c>
      <c r="BM786" s="1" t="b">
        <v>0</v>
      </c>
      <c r="BN786" s="1" t="b">
        <v>0</v>
      </c>
      <c r="BO786" s="1" t="b">
        <v>0</v>
      </c>
      <c r="BP786" s="1" t="b">
        <v>0</v>
      </c>
      <c r="BQ786" s="1" t="b">
        <v>0</v>
      </c>
      <c r="BR786" s="1" t="b">
        <v>0</v>
      </c>
      <c r="BS786" s="1" t="b">
        <v>0</v>
      </c>
      <c r="BT786" s="1" t="b">
        <v>0</v>
      </c>
      <c r="BU786" s="1" t="s">
        <v>4485</v>
      </c>
      <c r="BV786" s="1" t="s">
        <v>4486</v>
      </c>
    </row>
    <row r="787" spans="1:74" ht="15.75" customHeight="1" x14ac:dyDescent="0.2">
      <c r="A787" s="1">
        <v>3301530</v>
      </c>
      <c r="B787" s="17" t="s">
        <v>4487</v>
      </c>
      <c r="C787" s="1">
        <v>0.4</v>
      </c>
      <c r="D787" s="1">
        <v>0.1</v>
      </c>
      <c r="E787" s="1">
        <v>0</v>
      </c>
      <c r="F787" s="1">
        <v>0</v>
      </c>
      <c r="G787" s="1">
        <v>1.6</v>
      </c>
      <c r="H787" s="1">
        <v>0.08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100</v>
      </c>
      <c r="O787" s="1">
        <v>120</v>
      </c>
      <c r="P787" s="1">
        <v>-1</v>
      </c>
      <c r="Q787" s="1">
        <v>-1</v>
      </c>
      <c r="R787" s="1">
        <v>110</v>
      </c>
      <c r="S787" s="1">
        <v>-1</v>
      </c>
      <c r="T787" s="1">
        <v>-1</v>
      </c>
      <c r="U787" s="1">
        <v>-1</v>
      </c>
      <c r="V787" s="1">
        <v>0</v>
      </c>
      <c r="W787" s="1">
        <v>130</v>
      </c>
      <c r="X787" s="1">
        <v>130</v>
      </c>
      <c r="Y787" s="1">
        <v>130</v>
      </c>
      <c r="Z787" s="1">
        <v>130</v>
      </c>
      <c r="AA787" s="1">
        <v>200</v>
      </c>
      <c r="AB787" s="1">
        <v>300</v>
      </c>
      <c r="AC787" s="1">
        <v>100</v>
      </c>
      <c r="AD787" s="1">
        <v>100</v>
      </c>
      <c r="AE787" s="1">
        <v>160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40</v>
      </c>
      <c r="AP787" s="1">
        <v>0</v>
      </c>
      <c r="AQ787" s="1">
        <v>0</v>
      </c>
      <c r="AR787" s="1">
        <v>0</v>
      </c>
      <c r="AS787" s="1">
        <v>0</v>
      </c>
      <c r="AT787" s="1">
        <v>2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2</v>
      </c>
      <c r="BB787" s="1">
        <v>0</v>
      </c>
      <c r="BC787" s="1">
        <v>0</v>
      </c>
      <c r="BD787" s="1">
        <v>3</v>
      </c>
      <c r="BE787" s="1">
        <v>255</v>
      </c>
      <c r="BF787" s="1">
        <v>2</v>
      </c>
      <c r="BG787" s="1">
        <v>255</v>
      </c>
      <c r="BH787" s="1">
        <v>0</v>
      </c>
      <c r="BI787" s="1">
        <v>255</v>
      </c>
      <c r="BJ787" s="1">
        <v>255</v>
      </c>
      <c r="BK787" s="1">
        <v>0</v>
      </c>
      <c r="BL787" s="1">
        <v>0</v>
      </c>
      <c r="BM787" s="1" t="b">
        <v>0</v>
      </c>
      <c r="BN787" s="1" t="b">
        <v>0</v>
      </c>
      <c r="BO787" s="1" t="b">
        <v>0</v>
      </c>
      <c r="BP787" s="1" t="b">
        <v>0</v>
      </c>
      <c r="BQ787" s="1" t="b">
        <v>0</v>
      </c>
      <c r="BR787" s="1" t="b">
        <v>0</v>
      </c>
      <c r="BS787" s="1" t="b">
        <v>0</v>
      </c>
      <c r="BT787" s="1" t="b">
        <v>0</v>
      </c>
      <c r="BU787" s="1" t="s">
        <v>4487</v>
      </c>
      <c r="BV787" s="1" t="s">
        <v>4488</v>
      </c>
    </row>
    <row r="788" spans="1:74" ht="15.75" customHeight="1" x14ac:dyDescent="0.2">
      <c r="A788" s="1">
        <v>3301540</v>
      </c>
      <c r="B788" s="17" t="s">
        <v>4489</v>
      </c>
      <c r="C788" s="1">
        <v>0.4</v>
      </c>
      <c r="D788" s="1">
        <v>0.1</v>
      </c>
      <c r="E788" s="1">
        <v>0</v>
      </c>
      <c r="F788" s="1">
        <v>0</v>
      </c>
      <c r="G788" s="1">
        <v>1.26</v>
      </c>
      <c r="H788" s="1">
        <v>0.08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100</v>
      </c>
      <c r="O788" s="1">
        <v>120</v>
      </c>
      <c r="P788" s="1">
        <v>-1</v>
      </c>
      <c r="Q788" s="1">
        <v>-1</v>
      </c>
      <c r="R788" s="1">
        <v>110</v>
      </c>
      <c r="S788" s="1">
        <v>-1</v>
      </c>
      <c r="T788" s="1">
        <v>-1</v>
      </c>
      <c r="U788" s="1">
        <v>-1</v>
      </c>
      <c r="V788" s="1">
        <v>0</v>
      </c>
      <c r="W788" s="1">
        <v>100</v>
      </c>
      <c r="X788" s="1">
        <v>100</v>
      </c>
      <c r="Y788" s="1">
        <v>100</v>
      </c>
      <c r="Z788" s="1">
        <v>100</v>
      </c>
      <c r="AA788" s="1">
        <v>100</v>
      </c>
      <c r="AB788" s="1">
        <v>100</v>
      </c>
      <c r="AC788" s="1">
        <v>100</v>
      </c>
      <c r="AD788" s="1">
        <v>100</v>
      </c>
      <c r="AE788" s="1">
        <v>100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20</v>
      </c>
      <c r="AP788" s="1">
        <v>0</v>
      </c>
      <c r="AQ788" s="1">
        <v>0</v>
      </c>
      <c r="AR788" s="1">
        <v>0</v>
      </c>
      <c r="AS788" s="1">
        <v>0</v>
      </c>
      <c r="AT788" s="1">
        <v>2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2</v>
      </c>
      <c r="BB788" s="1">
        <v>0</v>
      </c>
      <c r="BC788" s="1">
        <v>0</v>
      </c>
      <c r="BD788" s="1">
        <v>3</v>
      </c>
      <c r="BE788" s="1">
        <v>255</v>
      </c>
      <c r="BF788" s="1">
        <v>2</v>
      </c>
      <c r="BG788" s="1">
        <v>255</v>
      </c>
      <c r="BH788" s="1">
        <v>0</v>
      </c>
      <c r="BI788" s="1">
        <v>255</v>
      </c>
      <c r="BJ788" s="1">
        <v>255</v>
      </c>
      <c r="BK788" s="1">
        <v>0</v>
      </c>
      <c r="BL788" s="1">
        <v>0</v>
      </c>
      <c r="BM788" s="1" t="b">
        <v>0</v>
      </c>
      <c r="BN788" s="1" t="b">
        <v>0</v>
      </c>
      <c r="BO788" s="1" t="b">
        <v>0</v>
      </c>
      <c r="BP788" s="1" t="b">
        <v>0</v>
      </c>
      <c r="BQ788" s="1" t="b">
        <v>0</v>
      </c>
      <c r="BR788" s="1" t="b">
        <v>0</v>
      </c>
      <c r="BS788" s="1" t="b">
        <v>0</v>
      </c>
      <c r="BT788" s="1" t="b">
        <v>0</v>
      </c>
      <c r="BU788" s="1" t="s">
        <v>4489</v>
      </c>
      <c r="BV788" s="1" t="s">
        <v>4490</v>
      </c>
    </row>
    <row r="789" spans="1:74" ht="15.75" customHeight="1" x14ac:dyDescent="0.2">
      <c r="A789" s="1">
        <v>3301580</v>
      </c>
      <c r="B789" s="17" t="s">
        <v>4491</v>
      </c>
      <c r="C789" s="1">
        <v>0.4</v>
      </c>
      <c r="D789" s="1">
        <v>0.1</v>
      </c>
      <c r="E789" s="1">
        <v>0</v>
      </c>
      <c r="F789" s="1">
        <v>0</v>
      </c>
      <c r="G789" s="1">
        <v>1.26</v>
      </c>
      <c r="H789" s="1">
        <v>0.08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100</v>
      </c>
      <c r="O789" s="1">
        <v>120</v>
      </c>
      <c r="P789" s="1">
        <v>-1</v>
      </c>
      <c r="Q789" s="1">
        <v>-1</v>
      </c>
      <c r="R789" s="1">
        <v>110</v>
      </c>
      <c r="S789" s="1">
        <v>-1</v>
      </c>
      <c r="T789" s="1">
        <v>-1</v>
      </c>
      <c r="U789" s="1">
        <v>-1</v>
      </c>
      <c r="V789" s="1">
        <v>0</v>
      </c>
      <c r="W789" s="1">
        <v>120</v>
      </c>
      <c r="X789" s="1">
        <v>120</v>
      </c>
      <c r="Y789" s="1">
        <v>120</v>
      </c>
      <c r="Z789" s="1">
        <v>120</v>
      </c>
      <c r="AA789" s="1">
        <v>200</v>
      </c>
      <c r="AB789" s="1">
        <v>300</v>
      </c>
      <c r="AC789" s="1">
        <v>100</v>
      </c>
      <c r="AD789" s="1">
        <v>100</v>
      </c>
      <c r="AE789" s="1">
        <v>150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40</v>
      </c>
      <c r="AP789" s="1">
        <v>0</v>
      </c>
      <c r="AQ789" s="1">
        <v>0</v>
      </c>
      <c r="AR789" s="1">
        <v>0</v>
      </c>
      <c r="AS789" s="1">
        <v>0</v>
      </c>
      <c r="AT789" s="1">
        <v>2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2</v>
      </c>
      <c r="BB789" s="1">
        <v>0</v>
      </c>
      <c r="BC789" s="1">
        <v>0</v>
      </c>
      <c r="BD789" s="1">
        <v>3</v>
      </c>
      <c r="BE789" s="1">
        <v>255</v>
      </c>
      <c r="BF789" s="1">
        <v>2</v>
      </c>
      <c r="BG789" s="1">
        <v>255</v>
      </c>
      <c r="BH789" s="1">
        <v>0</v>
      </c>
      <c r="BI789" s="1">
        <v>255</v>
      </c>
      <c r="BJ789" s="1">
        <v>255</v>
      </c>
      <c r="BK789" s="1">
        <v>0</v>
      </c>
      <c r="BL789" s="1">
        <v>0</v>
      </c>
      <c r="BM789" s="1" t="b">
        <v>0</v>
      </c>
      <c r="BN789" s="1" t="b">
        <v>0</v>
      </c>
      <c r="BO789" s="1" t="b">
        <v>0</v>
      </c>
      <c r="BP789" s="1" t="b">
        <v>0</v>
      </c>
      <c r="BQ789" s="1" t="b">
        <v>0</v>
      </c>
      <c r="BR789" s="1" t="b">
        <v>0</v>
      </c>
      <c r="BS789" s="1" t="b">
        <v>0</v>
      </c>
      <c r="BT789" s="1" t="b">
        <v>0</v>
      </c>
      <c r="BU789" s="1" t="s">
        <v>4491</v>
      </c>
      <c r="BV789" s="1" t="s">
        <v>4492</v>
      </c>
    </row>
    <row r="790" spans="1:74" ht="15.75" customHeight="1" x14ac:dyDescent="0.2">
      <c r="A790" s="1">
        <v>3302000</v>
      </c>
      <c r="B790" s="17" t="s">
        <v>4493</v>
      </c>
      <c r="C790" s="1">
        <v>0.4</v>
      </c>
      <c r="D790" s="1">
        <v>0.1</v>
      </c>
      <c r="E790" s="1">
        <v>0</v>
      </c>
      <c r="F790" s="1">
        <v>0</v>
      </c>
      <c r="G790" s="1">
        <v>1</v>
      </c>
      <c r="H790" s="1">
        <v>0.08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100</v>
      </c>
      <c r="O790" s="1">
        <v>120</v>
      </c>
      <c r="P790" s="1">
        <v>-1</v>
      </c>
      <c r="Q790" s="1">
        <v>-1</v>
      </c>
      <c r="R790" s="1">
        <v>110</v>
      </c>
      <c r="S790" s="1">
        <v>-1</v>
      </c>
      <c r="T790" s="1">
        <v>-1</v>
      </c>
      <c r="U790" s="1">
        <v>-1</v>
      </c>
      <c r="V790" s="1">
        <v>0</v>
      </c>
      <c r="W790" s="1">
        <v>100</v>
      </c>
      <c r="X790" s="1">
        <v>100</v>
      </c>
      <c r="Y790" s="1">
        <v>100</v>
      </c>
      <c r="Z790" s="1">
        <v>100</v>
      </c>
      <c r="AA790" s="1">
        <v>100</v>
      </c>
      <c r="AB790" s="1">
        <v>100</v>
      </c>
      <c r="AC790" s="1">
        <v>100</v>
      </c>
      <c r="AD790" s="1">
        <v>100</v>
      </c>
      <c r="AE790" s="1">
        <v>100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20</v>
      </c>
      <c r="AP790" s="1">
        <v>0</v>
      </c>
      <c r="AQ790" s="1">
        <v>0</v>
      </c>
      <c r="AR790" s="1">
        <v>0</v>
      </c>
      <c r="AS790" s="1">
        <v>0</v>
      </c>
      <c r="AT790" s="1">
        <v>2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2</v>
      </c>
      <c r="BB790" s="1">
        <v>0</v>
      </c>
      <c r="BC790" s="1">
        <v>0</v>
      </c>
      <c r="BD790" s="1">
        <v>2</v>
      </c>
      <c r="BE790" s="1">
        <v>255</v>
      </c>
      <c r="BF790" s="1">
        <v>1</v>
      </c>
      <c r="BG790" s="1">
        <v>255</v>
      </c>
      <c r="BH790" s="1">
        <v>0</v>
      </c>
      <c r="BI790" s="1">
        <v>255</v>
      </c>
      <c r="BJ790" s="1">
        <v>255</v>
      </c>
      <c r="BK790" s="1">
        <v>0</v>
      </c>
      <c r="BL790" s="1">
        <v>0</v>
      </c>
      <c r="BM790" s="1" t="b">
        <v>0</v>
      </c>
      <c r="BN790" s="1" t="b">
        <v>0</v>
      </c>
      <c r="BO790" s="1" t="b">
        <v>0</v>
      </c>
      <c r="BP790" s="1" t="b">
        <v>0</v>
      </c>
      <c r="BQ790" s="1" t="b">
        <v>0</v>
      </c>
      <c r="BR790" s="1" t="b">
        <v>0</v>
      </c>
      <c r="BS790" s="1" t="b">
        <v>0</v>
      </c>
      <c r="BT790" s="1" t="b">
        <v>0</v>
      </c>
      <c r="BU790" s="1" t="s">
        <v>4493</v>
      </c>
      <c r="BV790" s="1" t="s">
        <v>4494</v>
      </c>
    </row>
    <row r="791" spans="1:74" ht="15.75" customHeight="1" x14ac:dyDescent="0.2">
      <c r="A791" s="1">
        <v>3302010</v>
      </c>
      <c r="B791" s="17" t="s">
        <v>4495</v>
      </c>
      <c r="C791" s="1">
        <v>0.4</v>
      </c>
      <c r="D791" s="1">
        <v>0.1</v>
      </c>
      <c r="E791" s="1">
        <v>0</v>
      </c>
      <c r="F791" s="1">
        <v>0</v>
      </c>
      <c r="G791" s="1">
        <v>0.71</v>
      </c>
      <c r="H791" s="1">
        <v>0.08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100</v>
      </c>
      <c r="O791" s="1">
        <v>120</v>
      </c>
      <c r="P791" s="1">
        <v>-1</v>
      </c>
      <c r="Q791" s="1">
        <v>-1</v>
      </c>
      <c r="R791" s="1">
        <v>110</v>
      </c>
      <c r="S791" s="1">
        <v>-1</v>
      </c>
      <c r="T791" s="1">
        <v>-1</v>
      </c>
      <c r="U791" s="1">
        <v>-1</v>
      </c>
      <c r="V791" s="1">
        <v>0</v>
      </c>
      <c r="W791" s="1">
        <v>100</v>
      </c>
      <c r="X791" s="1">
        <v>100</v>
      </c>
      <c r="Y791" s="1">
        <v>100</v>
      </c>
      <c r="Z791" s="1">
        <v>100</v>
      </c>
      <c r="AA791" s="1">
        <v>100</v>
      </c>
      <c r="AB791" s="1">
        <v>100</v>
      </c>
      <c r="AC791" s="1">
        <v>100</v>
      </c>
      <c r="AD791" s="1">
        <v>100</v>
      </c>
      <c r="AE791" s="1">
        <v>100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20</v>
      </c>
      <c r="AP791" s="1">
        <v>0</v>
      </c>
      <c r="AQ791" s="1">
        <v>0</v>
      </c>
      <c r="AR791" s="1">
        <v>0</v>
      </c>
      <c r="AS791" s="1">
        <v>0</v>
      </c>
      <c r="AT791" s="1">
        <v>2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2</v>
      </c>
      <c r="BB791" s="1">
        <v>0</v>
      </c>
      <c r="BC791" s="1">
        <v>0</v>
      </c>
      <c r="BD791" s="1">
        <v>2</v>
      </c>
      <c r="BE791" s="1">
        <v>255</v>
      </c>
      <c r="BF791" s="1">
        <v>1</v>
      </c>
      <c r="BG791" s="1">
        <v>255</v>
      </c>
      <c r="BH791" s="1">
        <v>0</v>
      </c>
      <c r="BI791" s="1">
        <v>255</v>
      </c>
      <c r="BJ791" s="1">
        <v>255</v>
      </c>
      <c r="BK791" s="1">
        <v>0</v>
      </c>
      <c r="BL791" s="1">
        <v>0</v>
      </c>
      <c r="BM791" s="1" t="b">
        <v>0</v>
      </c>
      <c r="BN791" s="1" t="b">
        <v>0</v>
      </c>
      <c r="BO791" s="1" t="b">
        <v>0</v>
      </c>
      <c r="BP791" s="1" t="b">
        <v>0</v>
      </c>
      <c r="BQ791" s="1" t="b">
        <v>0</v>
      </c>
      <c r="BR791" s="1" t="b">
        <v>0</v>
      </c>
      <c r="BS791" s="1" t="b">
        <v>0</v>
      </c>
      <c r="BT791" s="1" t="b">
        <v>0</v>
      </c>
      <c r="BU791" s="1" t="s">
        <v>4495</v>
      </c>
      <c r="BV791" s="1" t="s">
        <v>4496</v>
      </c>
    </row>
    <row r="792" spans="1:74" ht="15.75" customHeight="1" x14ac:dyDescent="0.2">
      <c r="A792" s="1">
        <v>3302020</v>
      </c>
      <c r="B792" s="17" t="s">
        <v>4497</v>
      </c>
      <c r="C792" s="1">
        <v>0.4</v>
      </c>
      <c r="D792" s="1">
        <v>0.1</v>
      </c>
      <c r="E792" s="1">
        <v>0</v>
      </c>
      <c r="F792" s="1">
        <v>0</v>
      </c>
      <c r="G792" s="1">
        <v>0.71</v>
      </c>
      <c r="H792" s="1">
        <v>0.08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100</v>
      </c>
      <c r="O792" s="1">
        <v>120</v>
      </c>
      <c r="P792" s="1">
        <v>-1</v>
      </c>
      <c r="Q792" s="1">
        <v>-1</v>
      </c>
      <c r="R792" s="1">
        <v>110</v>
      </c>
      <c r="S792" s="1">
        <v>-1</v>
      </c>
      <c r="T792" s="1">
        <v>-1</v>
      </c>
      <c r="U792" s="1">
        <v>-1</v>
      </c>
      <c r="V792" s="1">
        <v>0</v>
      </c>
      <c r="W792" s="1">
        <v>100</v>
      </c>
      <c r="X792" s="1">
        <v>100</v>
      </c>
      <c r="Y792" s="1">
        <v>100</v>
      </c>
      <c r="Z792" s="1">
        <v>100</v>
      </c>
      <c r="AA792" s="1">
        <v>100</v>
      </c>
      <c r="AB792" s="1">
        <v>100</v>
      </c>
      <c r="AC792" s="1">
        <v>100</v>
      </c>
      <c r="AD792" s="1">
        <v>100</v>
      </c>
      <c r="AE792" s="1">
        <v>100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20</v>
      </c>
      <c r="AP792" s="1">
        <v>0</v>
      </c>
      <c r="AQ792" s="1">
        <v>0</v>
      </c>
      <c r="AR792" s="1">
        <v>0</v>
      </c>
      <c r="AS792" s="1">
        <v>0</v>
      </c>
      <c r="AT792" s="1">
        <v>2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2</v>
      </c>
      <c r="BB792" s="1">
        <v>0</v>
      </c>
      <c r="BC792" s="1">
        <v>0</v>
      </c>
      <c r="BD792" s="1">
        <v>2</v>
      </c>
      <c r="BE792" s="1">
        <v>255</v>
      </c>
      <c r="BF792" s="1">
        <v>1</v>
      </c>
      <c r="BG792" s="1">
        <v>255</v>
      </c>
      <c r="BH792" s="1">
        <v>0</v>
      </c>
      <c r="BI792" s="1">
        <v>255</v>
      </c>
      <c r="BJ792" s="1">
        <v>255</v>
      </c>
      <c r="BK792" s="1">
        <v>0</v>
      </c>
      <c r="BL792" s="1">
        <v>0</v>
      </c>
      <c r="BM792" s="1" t="b">
        <v>0</v>
      </c>
      <c r="BN792" s="1" t="b">
        <v>0</v>
      </c>
      <c r="BO792" s="1" t="b">
        <v>0</v>
      </c>
      <c r="BP792" s="1" t="b">
        <v>0</v>
      </c>
      <c r="BQ792" s="1" t="b">
        <v>0</v>
      </c>
      <c r="BR792" s="1" t="b">
        <v>0</v>
      </c>
      <c r="BS792" s="1" t="b">
        <v>0</v>
      </c>
      <c r="BT792" s="1" t="b">
        <v>0</v>
      </c>
      <c r="BU792" s="1" t="s">
        <v>4497</v>
      </c>
      <c r="BV792" s="1" t="s">
        <v>4498</v>
      </c>
    </row>
    <row r="793" spans="1:74" ht="15.75" customHeight="1" x14ac:dyDescent="0.2">
      <c r="A793" s="1">
        <v>3302030</v>
      </c>
      <c r="B793" s="17" t="s">
        <v>4499</v>
      </c>
      <c r="C793" s="1">
        <v>0.7</v>
      </c>
      <c r="D793" s="1">
        <v>0</v>
      </c>
      <c r="E793" s="1">
        <v>0</v>
      </c>
      <c r="F793" s="1">
        <v>0</v>
      </c>
      <c r="G793" s="1">
        <v>1.2</v>
      </c>
      <c r="H793" s="1">
        <v>0.08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100</v>
      </c>
      <c r="O793" s="1">
        <v>-1</v>
      </c>
      <c r="P793" s="1">
        <v>-1</v>
      </c>
      <c r="Q793" s="1">
        <v>-1</v>
      </c>
      <c r="R793" s="1">
        <v>130</v>
      </c>
      <c r="S793" s="1">
        <v>-1</v>
      </c>
      <c r="T793" s="1">
        <v>-1</v>
      </c>
      <c r="U793" s="1">
        <v>-1</v>
      </c>
      <c r="V793" s="1">
        <v>0</v>
      </c>
      <c r="W793" s="1">
        <v>145</v>
      </c>
      <c r="X793" s="1">
        <v>145</v>
      </c>
      <c r="Y793" s="1">
        <v>145</v>
      </c>
      <c r="Z793" s="1">
        <v>145</v>
      </c>
      <c r="AA793" s="1">
        <v>200</v>
      </c>
      <c r="AB793" s="1">
        <v>9900</v>
      </c>
      <c r="AC793" s="1">
        <v>100</v>
      </c>
      <c r="AD793" s="1">
        <v>100</v>
      </c>
      <c r="AE793" s="1">
        <v>150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20</v>
      </c>
      <c r="AP793" s="1">
        <v>0</v>
      </c>
      <c r="AQ793" s="1">
        <v>0</v>
      </c>
      <c r="AR793" s="1">
        <v>1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3</v>
      </c>
      <c r="BB793" s="1">
        <v>0</v>
      </c>
      <c r="BC793" s="1">
        <v>0</v>
      </c>
      <c r="BD793" s="1">
        <v>2</v>
      </c>
      <c r="BE793" s="1">
        <v>255</v>
      </c>
      <c r="BF793" s="1">
        <v>1</v>
      </c>
      <c r="BG793" s="1">
        <v>255</v>
      </c>
      <c r="BH793" s="1">
        <v>0</v>
      </c>
      <c r="BI793" s="1">
        <v>255</v>
      </c>
      <c r="BJ793" s="1">
        <v>255</v>
      </c>
      <c r="BK793" s="1">
        <v>0</v>
      </c>
      <c r="BL793" s="1">
        <v>1</v>
      </c>
      <c r="BM793" s="1" t="b">
        <v>0</v>
      </c>
      <c r="BN793" s="1" t="b">
        <v>0</v>
      </c>
      <c r="BO793" s="1" t="b">
        <v>0</v>
      </c>
      <c r="BP793" s="1" t="b">
        <v>0</v>
      </c>
      <c r="BQ793" s="1" t="b">
        <v>0</v>
      </c>
      <c r="BR793" s="1" t="b">
        <v>0</v>
      </c>
      <c r="BS793" s="1" t="b">
        <v>0</v>
      </c>
      <c r="BT793" s="1" t="b">
        <v>0</v>
      </c>
      <c r="BU793" s="1" t="s">
        <v>4499</v>
      </c>
      <c r="BV793" s="1" t="s">
        <v>4500</v>
      </c>
    </row>
    <row r="794" spans="1:74" ht="15.75" customHeight="1" x14ac:dyDescent="0.2">
      <c r="A794" s="1">
        <v>3302040</v>
      </c>
      <c r="B794" s="17" t="s">
        <v>4501</v>
      </c>
      <c r="C794" s="1">
        <v>1.2</v>
      </c>
      <c r="D794" s="1">
        <v>0</v>
      </c>
      <c r="E794" s="1">
        <v>0</v>
      </c>
      <c r="F794" s="1">
        <v>0</v>
      </c>
      <c r="G794" s="1">
        <v>1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120</v>
      </c>
      <c r="O794" s="1">
        <v>-1</v>
      </c>
      <c r="P794" s="1">
        <v>-1</v>
      </c>
      <c r="Q794" s="1">
        <v>-1</v>
      </c>
      <c r="R794" s="1">
        <v>-1</v>
      </c>
      <c r="S794" s="1">
        <v>-1</v>
      </c>
      <c r="T794" s="1">
        <v>-1</v>
      </c>
      <c r="U794" s="1">
        <v>-1</v>
      </c>
      <c r="V794" s="1">
        <v>0</v>
      </c>
      <c r="W794" s="1">
        <v>145</v>
      </c>
      <c r="X794" s="1">
        <v>145</v>
      </c>
      <c r="Y794" s="1">
        <v>145</v>
      </c>
      <c r="Z794" s="1">
        <v>145</v>
      </c>
      <c r="AA794" s="1">
        <v>200</v>
      </c>
      <c r="AB794" s="1">
        <v>9900</v>
      </c>
      <c r="AC794" s="1">
        <v>100</v>
      </c>
      <c r="AD794" s="1">
        <v>100</v>
      </c>
      <c r="AE794" s="1">
        <v>150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20</v>
      </c>
      <c r="AP794" s="1">
        <v>0</v>
      </c>
      <c r="AQ794" s="1">
        <v>0</v>
      </c>
      <c r="AR794" s="1">
        <v>1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6</v>
      </c>
      <c r="BB794" s="1">
        <v>0</v>
      </c>
      <c r="BC794" s="1">
        <v>0</v>
      </c>
      <c r="BD794" s="1">
        <v>2</v>
      </c>
      <c r="BE794" s="1">
        <v>255</v>
      </c>
      <c r="BF794" s="1">
        <v>1</v>
      </c>
      <c r="BG794" s="1">
        <v>255</v>
      </c>
      <c r="BH794" s="1">
        <v>0</v>
      </c>
      <c r="BI794" s="1">
        <v>255</v>
      </c>
      <c r="BJ794" s="1">
        <v>255</v>
      </c>
      <c r="BK794" s="1">
        <v>0</v>
      </c>
      <c r="BL794" s="1">
        <v>1</v>
      </c>
      <c r="BM794" s="1" t="b">
        <v>0</v>
      </c>
      <c r="BN794" s="1" t="b">
        <v>0</v>
      </c>
      <c r="BO794" s="1" t="b">
        <v>0</v>
      </c>
      <c r="BP794" s="1" t="b">
        <v>0</v>
      </c>
      <c r="BQ794" s="1" t="b">
        <v>0</v>
      </c>
      <c r="BR794" s="1" t="b">
        <v>0</v>
      </c>
      <c r="BS794" s="1" t="b">
        <v>0</v>
      </c>
      <c r="BT794" s="1" t="b">
        <v>0</v>
      </c>
      <c r="BU794" s="1" t="s">
        <v>4501</v>
      </c>
      <c r="BV794" s="1" t="s">
        <v>4502</v>
      </c>
    </row>
    <row r="795" spans="1:74" ht="15.75" customHeight="1" x14ac:dyDescent="0.2">
      <c r="A795" s="1">
        <v>3302050</v>
      </c>
      <c r="B795" s="17" t="s">
        <v>4503</v>
      </c>
      <c r="C795" s="1">
        <v>0.7</v>
      </c>
      <c r="D795" s="1">
        <v>0</v>
      </c>
      <c r="E795" s="1">
        <v>0</v>
      </c>
      <c r="F795" s="1">
        <v>0</v>
      </c>
      <c r="G795" s="1">
        <v>1</v>
      </c>
      <c r="H795" s="1">
        <v>0.08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120</v>
      </c>
      <c r="O795" s="1">
        <v>-1</v>
      </c>
      <c r="P795" s="1">
        <v>-1</v>
      </c>
      <c r="Q795" s="1">
        <v>-1</v>
      </c>
      <c r="R795" s="1">
        <v>-1</v>
      </c>
      <c r="S795" s="1">
        <v>-1</v>
      </c>
      <c r="T795" s="1">
        <v>-1</v>
      </c>
      <c r="U795" s="1">
        <v>-1</v>
      </c>
      <c r="V795" s="1">
        <v>0</v>
      </c>
      <c r="W795" s="1">
        <v>145</v>
      </c>
      <c r="X795" s="1">
        <v>145</v>
      </c>
      <c r="Y795" s="1">
        <v>145</v>
      </c>
      <c r="Z795" s="1">
        <v>145</v>
      </c>
      <c r="AA795" s="1">
        <v>200</v>
      </c>
      <c r="AB795" s="1">
        <v>9900</v>
      </c>
      <c r="AC795" s="1">
        <v>100</v>
      </c>
      <c r="AD795" s="1">
        <v>100</v>
      </c>
      <c r="AE795" s="1">
        <v>150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20</v>
      </c>
      <c r="AP795" s="1">
        <v>0</v>
      </c>
      <c r="AQ795" s="1">
        <v>0</v>
      </c>
      <c r="AR795" s="1">
        <v>1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3</v>
      </c>
      <c r="BB795" s="1">
        <v>0</v>
      </c>
      <c r="BC795" s="1">
        <v>0</v>
      </c>
      <c r="BD795" s="1">
        <v>2</v>
      </c>
      <c r="BE795" s="1">
        <v>255</v>
      </c>
      <c r="BF795" s="1">
        <v>1</v>
      </c>
      <c r="BG795" s="1">
        <v>255</v>
      </c>
      <c r="BH795" s="1">
        <v>0</v>
      </c>
      <c r="BI795" s="1">
        <v>255</v>
      </c>
      <c r="BJ795" s="1">
        <v>255</v>
      </c>
      <c r="BK795" s="1">
        <v>0</v>
      </c>
      <c r="BL795" s="1">
        <v>1</v>
      </c>
      <c r="BM795" s="1" t="b">
        <v>0</v>
      </c>
      <c r="BN795" s="1" t="b">
        <v>0</v>
      </c>
      <c r="BO795" s="1" t="b">
        <v>0</v>
      </c>
      <c r="BP795" s="1" t="b">
        <v>0</v>
      </c>
      <c r="BQ795" s="1" t="b">
        <v>0</v>
      </c>
      <c r="BR795" s="1" t="b">
        <v>0</v>
      </c>
      <c r="BS795" s="1" t="b">
        <v>0</v>
      </c>
      <c r="BT795" s="1" t="b">
        <v>0</v>
      </c>
      <c r="BU795" s="1" t="s">
        <v>4503</v>
      </c>
      <c r="BV795" s="1" t="s">
        <v>4504</v>
      </c>
    </row>
    <row r="796" spans="1:74" ht="15.75" customHeight="1" x14ac:dyDescent="0.2">
      <c r="A796" s="1">
        <v>3302100</v>
      </c>
      <c r="B796" s="17" t="s">
        <v>4505</v>
      </c>
      <c r="C796" s="1">
        <v>0.7</v>
      </c>
      <c r="D796" s="1">
        <v>0</v>
      </c>
      <c r="E796" s="1">
        <v>0</v>
      </c>
      <c r="F796" s="1">
        <v>0</v>
      </c>
      <c r="G796" s="1">
        <v>1.2</v>
      </c>
      <c r="H796" s="1">
        <v>0.08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100</v>
      </c>
      <c r="O796" s="1">
        <v>-1</v>
      </c>
      <c r="P796" s="1">
        <v>-1</v>
      </c>
      <c r="Q796" s="1">
        <v>-1</v>
      </c>
      <c r="R796" s="1">
        <v>130</v>
      </c>
      <c r="S796" s="1">
        <v>-1</v>
      </c>
      <c r="T796" s="1">
        <v>-1</v>
      </c>
      <c r="U796" s="1">
        <v>-1</v>
      </c>
      <c r="V796" s="1">
        <v>0</v>
      </c>
      <c r="W796" s="1">
        <v>145</v>
      </c>
      <c r="X796" s="1">
        <v>145</v>
      </c>
      <c r="Y796" s="1">
        <v>145</v>
      </c>
      <c r="Z796" s="1">
        <v>145</v>
      </c>
      <c r="AA796" s="1">
        <v>200</v>
      </c>
      <c r="AB796" s="1">
        <v>9900</v>
      </c>
      <c r="AC796" s="1">
        <v>100</v>
      </c>
      <c r="AD796" s="1">
        <v>100</v>
      </c>
      <c r="AE796" s="1">
        <v>150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20</v>
      </c>
      <c r="AP796" s="1">
        <v>0</v>
      </c>
      <c r="AQ796" s="1">
        <v>0</v>
      </c>
      <c r="AR796" s="1">
        <v>1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3</v>
      </c>
      <c r="BB796" s="1">
        <v>0</v>
      </c>
      <c r="BC796" s="1">
        <v>0</v>
      </c>
      <c r="BD796" s="1">
        <v>2</v>
      </c>
      <c r="BE796" s="1">
        <v>255</v>
      </c>
      <c r="BF796" s="1">
        <v>1</v>
      </c>
      <c r="BG796" s="1">
        <v>255</v>
      </c>
      <c r="BH796" s="1">
        <v>0</v>
      </c>
      <c r="BI796" s="1">
        <v>255</v>
      </c>
      <c r="BJ796" s="1">
        <v>255</v>
      </c>
      <c r="BK796" s="1">
        <v>0</v>
      </c>
      <c r="BL796" s="1">
        <v>1</v>
      </c>
      <c r="BM796" s="1" t="b">
        <v>0</v>
      </c>
      <c r="BN796" s="1" t="b">
        <v>0</v>
      </c>
      <c r="BO796" s="1" t="b">
        <v>0</v>
      </c>
      <c r="BP796" s="1" t="b">
        <v>0</v>
      </c>
      <c r="BQ796" s="1" t="b">
        <v>0</v>
      </c>
      <c r="BR796" s="1" t="b">
        <v>0</v>
      </c>
      <c r="BS796" s="1" t="b">
        <v>0</v>
      </c>
      <c r="BT796" s="1" t="b">
        <v>0</v>
      </c>
      <c r="BU796" s="1" t="s">
        <v>4505</v>
      </c>
      <c r="BV796" s="1" t="s">
        <v>4506</v>
      </c>
    </row>
    <row r="797" spans="1:74" ht="15.75" customHeight="1" x14ac:dyDescent="0.2">
      <c r="A797" s="1">
        <v>3302110</v>
      </c>
      <c r="B797" s="17" t="s">
        <v>4507</v>
      </c>
      <c r="C797" s="1">
        <v>0.7</v>
      </c>
      <c r="D797" s="1">
        <v>0</v>
      </c>
      <c r="E797" s="1">
        <v>0</v>
      </c>
      <c r="F797" s="1">
        <v>0</v>
      </c>
      <c r="G797" s="1">
        <v>1.2</v>
      </c>
      <c r="H797" s="1">
        <v>0.08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100</v>
      </c>
      <c r="O797" s="1">
        <v>-1</v>
      </c>
      <c r="P797" s="1">
        <v>-1</v>
      </c>
      <c r="Q797" s="1">
        <v>-1</v>
      </c>
      <c r="R797" s="1">
        <v>130</v>
      </c>
      <c r="S797" s="1">
        <v>-1</v>
      </c>
      <c r="T797" s="1">
        <v>-1</v>
      </c>
      <c r="U797" s="1">
        <v>-1</v>
      </c>
      <c r="V797" s="1">
        <v>0</v>
      </c>
      <c r="W797" s="1">
        <v>125</v>
      </c>
      <c r="X797" s="1">
        <v>125</v>
      </c>
      <c r="Y797" s="1">
        <v>125</v>
      </c>
      <c r="Z797" s="1">
        <v>125</v>
      </c>
      <c r="AA797" s="1">
        <v>100</v>
      </c>
      <c r="AB797" s="1">
        <v>100</v>
      </c>
      <c r="AC797" s="1">
        <v>100</v>
      </c>
      <c r="AD797" s="1">
        <v>100</v>
      </c>
      <c r="AE797" s="1">
        <v>120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20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3</v>
      </c>
      <c r="BB797" s="1">
        <v>0</v>
      </c>
      <c r="BC797" s="1">
        <v>0</v>
      </c>
      <c r="BD797" s="1">
        <v>2</v>
      </c>
      <c r="BE797" s="1">
        <v>255</v>
      </c>
      <c r="BF797" s="1">
        <v>1</v>
      </c>
      <c r="BG797" s="1">
        <v>255</v>
      </c>
      <c r="BH797" s="1">
        <v>0</v>
      </c>
      <c r="BI797" s="1">
        <v>255</v>
      </c>
      <c r="BJ797" s="1">
        <v>255</v>
      </c>
      <c r="BK797" s="1">
        <v>0</v>
      </c>
      <c r="BL797" s="1">
        <v>0</v>
      </c>
      <c r="BM797" s="1" t="b">
        <v>0</v>
      </c>
      <c r="BN797" s="1" t="b">
        <v>0</v>
      </c>
      <c r="BO797" s="1" t="b">
        <v>0</v>
      </c>
      <c r="BP797" s="1" t="b">
        <v>0</v>
      </c>
      <c r="BQ797" s="1" t="b">
        <v>0</v>
      </c>
      <c r="BR797" s="1" t="b">
        <v>0</v>
      </c>
      <c r="BS797" s="1" t="b">
        <v>0</v>
      </c>
      <c r="BT797" s="1" t="b">
        <v>0</v>
      </c>
      <c r="BU797" s="1" t="s">
        <v>4507</v>
      </c>
      <c r="BV797" s="1" t="s">
        <v>4508</v>
      </c>
    </row>
    <row r="798" spans="1:74" ht="15.75" customHeight="1" x14ac:dyDescent="0.2">
      <c r="A798" s="1">
        <v>3302200</v>
      </c>
      <c r="B798" s="17" t="s">
        <v>4509</v>
      </c>
      <c r="C798" s="1">
        <v>0.4</v>
      </c>
      <c r="D798" s="1">
        <v>0.1</v>
      </c>
      <c r="E798" s="1">
        <v>0</v>
      </c>
      <c r="F798" s="1">
        <v>0</v>
      </c>
      <c r="G798" s="1">
        <v>1</v>
      </c>
      <c r="H798" s="1">
        <v>0.08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100</v>
      </c>
      <c r="O798" s="1">
        <v>120</v>
      </c>
      <c r="P798" s="1">
        <v>-1</v>
      </c>
      <c r="Q798" s="1">
        <v>-1</v>
      </c>
      <c r="R798" s="1">
        <v>110</v>
      </c>
      <c r="S798" s="1">
        <v>-1</v>
      </c>
      <c r="T798" s="1">
        <v>-1</v>
      </c>
      <c r="U798" s="1">
        <v>-1</v>
      </c>
      <c r="V798" s="1">
        <v>0</v>
      </c>
      <c r="W798" s="1">
        <v>120</v>
      </c>
      <c r="X798" s="1">
        <v>120</v>
      </c>
      <c r="Y798" s="1">
        <v>120</v>
      </c>
      <c r="Z798" s="1">
        <v>120</v>
      </c>
      <c r="AA798" s="1">
        <v>200</v>
      </c>
      <c r="AB798" s="1">
        <v>300</v>
      </c>
      <c r="AC798" s="1">
        <v>100</v>
      </c>
      <c r="AD798" s="1">
        <v>100</v>
      </c>
      <c r="AE798" s="1">
        <v>150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40</v>
      </c>
      <c r="AP798" s="1">
        <v>0</v>
      </c>
      <c r="AQ798" s="1">
        <v>0</v>
      </c>
      <c r="AR798" s="1">
        <v>0</v>
      </c>
      <c r="AS798" s="1">
        <v>0</v>
      </c>
      <c r="AT798" s="1">
        <v>2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2</v>
      </c>
      <c r="BB798" s="1">
        <v>0</v>
      </c>
      <c r="BC798" s="1">
        <v>0</v>
      </c>
      <c r="BD798" s="1">
        <v>2</v>
      </c>
      <c r="BE798" s="1">
        <v>255</v>
      </c>
      <c r="BF798" s="1">
        <v>1</v>
      </c>
      <c r="BG798" s="1">
        <v>255</v>
      </c>
      <c r="BH798" s="1">
        <v>0</v>
      </c>
      <c r="BI798" s="1">
        <v>255</v>
      </c>
      <c r="BJ798" s="1">
        <v>255</v>
      </c>
      <c r="BK798" s="1">
        <v>0</v>
      </c>
      <c r="BL798" s="1">
        <v>0</v>
      </c>
      <c r="BM798" s="1" t="b">
        <v>0</v>
      </c>
      <c r="BN798" s="1" t="b">
        <v>0</v>
      </c>
      <c r="BO798" s="1" t="b">
        <v>0</v>
      </c>
      <c r="BP798" s="1" t="b">
        <v>0</v>
      </c>
      <c r="BQ798" s="1" t="b">
        <v>0</v>
      </c>
      <c r="BR798" s="1" t="b">
        <v>0</v>
      </c>
      <c r="BS798" s="1" t="b">
        <v>0</v>
      </c>
      <c r="BT798" s="1" t="b">
        <v>0</v>
      </c>
      <c r="BU798" s="1" t="s">
        <v>4509</v>
      </c>
      <c r="BV798" s="1" t="s">
        <v>4510</v>
      </c>
    </row>
    <row r="799" spans="1:74" ht="15.75" customHeight="1" x14ac:dyDescent="0.2">
      <c r="A799" s="1">
        <v>3302210</v>
      </c>
      <c r="B799" s="17" t="s">
        <v>4511</v>
      </c>
      <c r="C799" s="1">
        <v>0.4</v>
      </c>
      <c r="D799" s="1">
        <v>0.1</v>
      </c>
      <c r="E799" s="1">
        <v>0</v>
      </c>
      <c r="F799" s="1">
        <v>0</v>
      </c>
      <c r="G799" s="1">
        <v>0.7</v>
      </c>
      <c r="H799" s="1">
        <v>0.08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100</v>
      </c>
      <c r="O799" s="1">
        <v>120</v>
      </c>
      <c r="P799" s="1">
        <v>-1</v>
      </c>
      <c r="Q799" s="1">
        <v>-1</v>
      </c>
      <c r="R799" s="1">
        <v>110</v>
      </c>
      <c r="S799" s="1">
        <v>-1</v>
      </c>
      <c r="T799" s="1">
        <v>-1</v>
      </c>
      <c r="U799" s="1">
        <v>-1</v>
      </c>
      <c r="V799" s="1">
        <v>0</v>
      </c>
      <c r="W799" s="1">
        <v>120</v>
      </c>
      <c r="X799" s="1">
        <v>120</v>
      </c>
      <c r="Y799" s="1">
        <v>120</v>
      </c>
      <c r="Z799" s="1">
        <v>120</v>
      </c>
      <c r="AA799" s="1">
        <v>200</v>
      </c>
      <c r="AB799" s="1">
        <v>300</v>
      </c>
      <c r="AC799" s="1">
        <v>100</v>
      </c>
      <c r="AD799" s="1">
        <v>100</v>
      </c>
      <c r="AE799" s="1">
        <v>150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40</v>
      </c>
      <c r="AP799" s="1">
        <v>0</v>
      </c>
      <c r="AQ799" s="1">
        <v>0</v>
      </c>
      <c r="AR799" s="1">
        <v>0</v>
      </c>
      <c r="AS799" s="1">
        <v>0</v>
      </c>
      <c r="AT799" s="1">
        <v>2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2</v>
      </c>
      <c r="BB799" s="1">
        <v>0</v>
      </c>
      <c r="BC799" s="1">
        <v>0</v>
      </c>
      <c r="BD799" s="1">
        <v>2</v>
      </c>
      <c r="BE799" s="1">
        <v>255</v>
      </c>
      <c r="BF799" s="1">
        <v>1</v>
      </c>
      <c r="BG799" s="1">
        <v>255</v>
      </c>
      <c r="BH799" s="1">
        <v>0</v>
      </c>
      <c r="BI799" s="1">
        <v>255</v>
      </c>
      <c r="BJ799" s="1">
        <v>255</v>
      </c>
      <c r="BK799" s="1">
        <v>0</v>
      </c>
      <c r="BL799" s="1">
        <v>0</v>
      </c>
      <c r="BM799" s="1" t="b">
        <v>0</v>
      </c>
      <c r="BN799" s="1" t="b">
        <v>0</v>
      </c>
      <c r="BO799" s="1" t="b">
        <v>0</v>
      </c>
      <c r="BP799" s="1" t="b">
        <v>0</v>
      </c>
      <c r="BQ799" s="1" t="b">
        <v>0</v>
      </c>
      <c r="BR799" s="1" t="b">
        <v>0</v>
      </c>
      <c r="BS799" s="1" t="b">
        <v>0</v>
      </c>
      <c r="BT799" s="1" t="b">
        <v>0</v>
      </c>
      <c r="BU799" s="1" t="s">
        <v>4511</v>
      </c>
      <c r="BV799" s="1" t="s">
        <v>4512</v>
      </c>
    </row>
    <row r="800" spans="1:74" ht="15.75" customHeight="1" x14ac:dyDescent="0.2">
      <c r="A800" s="1">
        <v>3302220</v>
      </c>
      <c r="B800" s="17" t="s">
        <v>4513</v>
      </c>
      <c r="C800" s="1">
        <v>0.4</v>
      </c>
      <c r="D800" s="1">
        <v>0.1</v>
      </c>
      <c r="E800" s="1">
        <v>0</v>
      </c>
      <c r="F800" s="1">
        <v>0</v>
      </c>
      <c r="G800" s="1">
        <v>0.7</v>
      </c>
      <c r="H800" s="1">
        <v>0.08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100</v>
      </c>
      <c r="O800" s="1">
        <v>120</v>
      </c>
      <c r="P800" s="1">
        <v>-1</v>
      </c>
      <c r="Q800" s="1">
        <v>-1</v>
      </c>
      <c r="R800" s="1">
        <v>110</v>
      </c>
      <c r="S800" s="1">
        <v>-1</v>
      </c>
      <c r="T800" s="1">
        <v>-1</v>
      </c>
      <c r="U800" s="1">
        <v>-1</v>
      </c>
      <c r="V800" s="1">
        <v>0</v>
      </c>
      <c r="W800" s="1">
        <v>120</v>
      </c>
      <c r="X800" s="1">
        <v>120</v>
      </c>
      <c r="Y800" s="1">
        <v>120</v>
      </c>
      <c r="Z800" s="1">
        <v>120</v>
      </c>
      <c r="AA800" s="1">
        <v>200</v>
      </c>
      <c r="AB800" s="1">
        <v>300</v>
      </c>
      <c r="AC800" s="1">
        <v>100</v>
      </c>
      <c r="AD800" s="1">
        <v>100</v>
      </c>
      <c r="AE800" s="1">
        <v>150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40</v>
      </c>
      <c r="AP800" s="1">
        <v>0</v>
      </c>
      <c r="AQ800" s="1">
        <v>0</v>
      </c>
      <c r="AR800" s="1">
        <v>0</v>
      </c>
      <c r="AS800" s="1">
        <v>0</v>
      </c>
      <c r="AT800" s="1">
        <v>2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2</v>
      </c>
      <c r="BB800" s="1">
        <v>0</v>
      </c>
      <c r="BC800" s="1">
        <v>0</v>
      </c>
      <c r="BD800" s="1">
        <v>2</v>
      </c>
      <c r="BE800" s="1">
        <v>255</v>
      </c>
      <c r="BF800" s="1">
        <v>1</v>
      </c>
      <c r="BG800" s="1">
        <v>255</v>
      </c>
      <c r="BH800" s="1">
        <v>0</v>
      </c>
      <c r="BI800" s="1">
        <v>255</v>
      </c>
      <c r="BJ800" s="1">
        <v>255</v>
      </c>
      <c r="BK800" s="1">
        <v>0</v>
      </c>
      <c r="BL800" s="1">
        <v>0</v>
      </c>
      <c r="BM800" s="1" t="b">
        <v>0</v>
      </c>
      <c r="BN800" s="1" t="b">
        <v>0</v>
      </c>
      <c r="BO800" s="1" t="b">
        <v>0</v>
      </c>
      <c r="BP800" s="1" t="b">
        <v>0</v>
      </c>
      <c r="BQ800" s="1" t="b">
        <v>0</v>
      </c>
      <c r="BR800" s="1" t="b">
        <v>0</v>
      </c>
      <c r="BS800" s="1" t="b">
        <v>0</v>
      </c>
      <c r="BT800" s="1" t="b">
        <v>0</v>
      </c>
      <c r="BU800" s="1" t="s">
        <v>4513</v>
      </c>
      <c r="BV800" s="1" t="s">
        <v>4514</v>
      </c>
    </row>
    <row r="801" spans="1:74" ht="15.75" customHeight="1" x14ac:dyDescent="0.2">
      <c r="A801" s="1">
        <v>3302230</v>
      </c>
      <c r="B801" s="17" t="s">
        <v>4515</v>
      </c>
      <c r="C801" s="1">
        <v>0.7</v>
      </c>
      <c r="D801" s="1">
        <v>0</v>
      </c>
      <c r="E801" s="1">
        <v>0</v>
      </c>
      <c r="F801" s="1">
        <v>0</v>
      </c>
      <c r="G801" s="1">
        <v>1.2</v>
      </c>
      <c r="H801" s="1">
        <v>0.08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100</v>
      </c>
      <c r="O801" s="1">
        <v>-1</v>
      </c>
      <c r="P801" s="1">
        <v>-1</v>
      </c>
      <c r="Q801" s="1">
        <v>-1</v>
      </c>
      <c r="R801" s="1">
        <v>130</v>
      </c>
      <c r="S801" s="1">
        <v>-1</v>
      </c>
      <c r="T801" s="1">
        <v>-1</v>
      </c>
      <c r="U801" s="1">
        <v>-1</v>
      </c>
      <c r="V801" s="1">
        <v>0</v>
      </c>
      <c r="W801" s="1">
        <v>155</v>
      </c>
      <c r="X801" s="1">
        <v>155</v>
      </c>
      <c r="Y801" s="1">
        <v>155</v>
      </c>
      <c r="Z801" s="1">
        <v>155</v>
      </c>
      <c r="AA801" s="1">
        <v>200</v>
      </c>
      <c r="AB801" s="1">
        <v>9900</v>
      </c>
      <c r="AC801" s="1">
        <v>100</v>
      </c>
      <c r="AD801" s="1">
        <v>100</v>
      </c>
      <c r="AE801" s="1">
        <v>150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40</v>
      </c>
      <c r="AP801" s="1">
        <v>0</v>
      </c>
      <c r="AQ801" s="1">
        <v>0</v>
      </c>
      <c r="AR801" s="1">
        <v>1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3</v>
      </c>
      <c r="BB801" s="1">
        <v>0</v>
      </c>
      <c r="BC801" s="1">
        <v>0</v>
      </c>
      <c r="BD801" s="1">
        <v>2</v>
      </c>
      <c r="BE801" s="1">
        <v>255</v>
      </c>
      <c r="BF801" s="1">
        <v>1</v>
      </c>
      <c r="BG801" s="1">
        <v>255</v>
      </c>
      <c r="BH801" s="1">
        <v>0</v>
      </c>
      <c r="BI801" s="1">
        <v>255</v>
      </c>
      <c r="BJ801" s="1">
        <v>255</v>
      </c>
      <c r="BK801" s="1">
        <v>0</v>
      </c>
      <c r="BL801" s="1">
        <v>1</v>
      </c>
      <c r="BM801" s="1" t="b">
        <v>0</v>
      </c>
      <c r="BN801" s="1" t="b">
        <v>0</v>
      </c>
      <c r="BO801" s="1" t="b">
        <v>0</v>
      </c>
      <c r="BP801" s="1" t="b">
        <v>0</v>
      </c>
      <c r="BQ801" s="1" t="b">
        <v>0</v>
      </c>
      <c r="BR801" s="1" t="b">
        <v>0</v>
      </c>
      <c r="BS801" s="1" t="b">
        <v>0</v>
      </c>
      <c r="BT801" s="1" t="b">
        <v>0</v>
      </c>
      <c r="BU801" s="1" t="s">
        <v>4515</v>
      </c>
      <c r="BV801" s="1" t="s">
        <v>4516</v>
      </c>
    </row>
    <row r="802" spans="1:74" ht="15.75" customHeight="1" x14ac:dyDescent="0.2">
      <c r="A802" s="1">
        <v>3302240</v>
      </c>
      <c r="B802" s="17" t="s">
        <v>4517</v>
      </c>
      <c r="C802" s="1">
        <v>1.2</v>
      </c>
      <c r="D802" s="1">
        <v>0</v>
      </c>
      <c r="E802" s="1">
        <v>0</v>
      </c>
      <c r="F802" s="1">
        <v>0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120</v>
      </c>
      <c r="O802" s="1">
        <v>-1</v>
      </c>
      <c r="P802" s="1">
        <v>-1</v>
      </c>
      <c r="Q802" s="1">
        <v>-1</v>
      </c>
      <c r="R802" s="1">
        <v>-1</v>
      </c>
      <c r="S802" s="1">
        <v>-1</v>
      </c>
      <c r="T802" s="1">
        <v>-1</v>
      </c>
      <c r="U802" s="1">
        <v>-1</v>
      </c>
      <c r="V802" s="1">
        <v>0</v>
      </c>
      <c r="W802" s="1">
        <v>155</v>
      </c>
      <c r="X802" s="1">
        <v>155</v>
      </c>
      <c r="Y802" s="1">
        <v>155</v>
      </c>
      <c r="Z802" s="1">
        <v>155</v>
      </c>
      <c r="AA802" s="1">
        <v>200</v>
      </c>
      <c r="AB802" s="1">
        <v>9900</v>
      </c>
      <c r="AC802" s="1">
        <v>100</v>
      </c>
      <c r="AD802" s="1">
        <v>100</v>
      </c>
      <c r="AE802" s="1">
        <v>150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40</v>
      </c>
      <c r="AP802" s="1">
        <v>0</v>
      </c>
      <c r="AQ802" s="1">
        <v>0</v>
      </c>
      <c r="AR802" s="1">
        <v>1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6</v>
      </c>
      <c r="BB802" s="1">
        <v>0</v>
      </c>
      <c r="BC802" s="1">
        <v>0</v>
      </c>
      <c r="BD802" s="1">
        <v>2</v>
      </c>
      <c r="BE802" s="1">
        <v>255</v>
      </c>
      <c r="BF802" s="1">
        <v>1</v>
      </c>
      <c r="BG802" s="1">
        <v>255</v>
      </c>
      <c r="BH802" s="1">
        <v>0</v>
      </c>
      <c r="BI802" s="1">
        <v>255</v>
      </c>
      <c r="BJ802" s="1">
        <v>255</v>
      </c>
      <c r="BK802" s="1">
        <v>0</v>
      </c>
      <c r="BL802" s="1">
        <v>1</v>
      </c>
      <c r="BM802" s="1" t="b">
        <v>0</v>
      </c>
      <c r="BN802" s="1" t="b">
        <v>0</v>
      </c>
      <c r="BO802" s="1" t="b">
        <v>0</v>
      </c>
      <c r="BP802" s="1" t="b">
        <v>0</v>
      </c>
      <c r="BQ802" s="1" t="b">
        <v>0</v>
      </c>
      <c r="BR802" s="1" t="b">
        <v>0</v>
      </c>
      <c r="BS802" s="1" t="b">
        <v>0</v>
      </c>
      <c r="BT802" s="1" t="b">
        <v>0</v>
      </c>
      <c r="BU802" s="1" t="s">
        <v>4517</v>
      </c>
      <c r="BV802" s="1" t="s">
        <v>4518</v>
      </c>
    </row>
    <row r="803" spans="1:74" ht="15.75" customHeight="1" x14ac:dyDescent="0.2">
      <c r="A803" s="1">
        <v>3302250</v>
      </c>
      <c r="B803" s="17" t="s">
        <v>4519</v>
      </c>
      <c r="C803" s="1">
        <v>0.7</v>
      </c>
      <c r="D803" s="1">
        <v>0</v>
      </c>
      <c r="E803" s="1">
        <v>0</v>
      </c>
      <c r="F803" s="1">
        <v>0</v>
      </c>
      <c r="G803" s="1">
        <v>1</v>
      </c>
      <c r="H803" s="1">
        <v>0.08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120</v>
      </c>
      <c r="O803" s="1">
        <v>-1</v>
      </c>
      <c r="P803" s="1">
        <v>-1</v>
      </c>
      <c r="Q803" s="1">
        <v>-1</v>
      </c>
      <c r="R803" s="1">
        <v>-1</v>
      </c>
      <c r="S803" s="1">
        <v>-1</v>
      </c>
      <c r="T803" s="1">
        <v>-1</v>
      </c>
      <c r="U803" s="1">
        <v>-1</v>
      </c>
      <c r="V803" s="1">
        <v>0</v>
      </c>
      <c r="W803" s="1">
        <v>155</v>
      </c>
      <c r="X803" s="1">
        <v>155</v>
      </c>
      <c r="Y803" s="1">
        <v>155</v>
      </c>
      <c r="Z803" s="1">
        <v>155</v>
      </c>
      <c r="AA803" s="1">
        <v>200</v>
      </c>
      <c r="AB803" s="1">
        <v>9900</v>
      </c>
      <c r="AC803" s="1">
        <v>100</v>
      </c>
      <c r="AD803" s="1">
        <v>100</v>
      </c>
      <c r="AE803" s="1">
        <v>150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40</v>
      </c>
      <c r="AP803" s="1">
        <v>0</v>
      </c>
      <c r="AQ803" s="1">
        <v>0</v>
      </c>
      <c r="AR803" s="1">
        <v>1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3</v>
      </c>
      <c r="BB803" s="1">
        <v>0</v>
      </c>
      <c r="BC803" s="1">
        <v>0</v>
      </c>
      <c r="BD803" s="1">
        <v>2</v>
      </c>
      <c r="BE803" s="1">
        <v>255</v>
      </c>
      <c r="BF803" s="1">
        <v>1</v>
      </c>
      <c r="BG803" s="1">
        <v>255</v>
      </c>
      <c r="BH803" s="1">
        <v>0</v>
      </c>
      <c r="BI803" s="1">
        <v>255</v>
      </c>
      <c r="BJ803" s="1">
        <v>255</v>
      </c>
      <c r="BK803" s="1">
        <v>0</v>
      </c>
      <c r="BL803" s="1">
        <v>1</v>
      </c>
      <c r="BM803" s="1" t="b">
        <v>0</v>
      </c>
      <c r="BN803" s="1" t="b">
        <v>0</v>
      </c>
      <c r="BO803" s="1" t="b">
        <v>0</v>
      </c>
      <c r="BP803" s="1" t="b">
        <v>0</v>
      </c>
      <c r="BQ803" s="1" t="b">
        <v>0</v>
      </c>
      <c r="BR803" s="1" t="b">
        <v>0</v>
      </c>
      <c r="BS803" s="1" t="b">
        <v>0</v>
      </c>
      <c r="BT803" s="1" t="b">
        <v>0</v>
      </c>
      <c r="BU803" s="1" t="s">
        <v>4519</v>
      </c>
      <c r="BV803" s="1" t="s">
        <v>4520</v>
      </c>
    </row>
    <row r="804" spans="1:74" ht="15.75" customHeight="1" x14ac:dyDescent="0.2">
      <c r="A804" s="1">
        <v>3302300</v>
      </c>
      <c r="B804" s="17" t="s">
        <v>4521</v>
      </c>
      <c r="C804" s="1">
        <v>0.7</v>
      </c>
      <c r="D804" s="1">
        <v>0</v>
      </c>
      <c r="E804" s="1">
        <v>0</v>
      </c>
      <c r="F804" s="1">
        <v>0</v>
      </c>
      <c r="G804" s="1">
        <v>1.2</v>
      </c>
      <c r="H804" s="1">
        <v>0.08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100</v>
      </c>
      <c r="O804" s="1">
        <v>-1</v>
      </c>
      <c r="P804" s="1">
        <v>-1</v>
      </c>
      <c r="Q804" s="1">
        <v>-1</v>
      </c>
      <c r="R804" s="1">
        <v>130</v>
      </c>
      <c r="S804" s="1">
        <v>-1</v>
      </c>
      <c r="T804" s="1">
        <v>-1</v>
      </c>
      <c r="U804" s="1">
        <v>-1</v>
      </c>
      <c r="V804" s="1">
        <v>0</v>
      </c>
      <c r="W804" s="1">
        <v>155</v>
      </c>
      <c r="X804" s="1">
        <v>155</v>
      </c>
      <c r="Y804" s="1">
        <v>155</v>
      </c>
      <c r="Z804" s="1">
        <v>155</v>
      </c>
      <c r="AA804" s="1">
        <v>200</v>
      </c>
      <c r="AB804" s="1">
        <v>9900</v>
      </c>
      <c r="AC804" s="1">
        <v>100</v>
      </c>
      <c r="AD804" s="1">
        <v>100</v>
      </c>
      <c r="AE804" s="1">
        <v>150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40</v>
      </c>
      <c r="AP804" s="1">
        <v>0</v>
      </c>
      <c r="AQ804" s="1">
        <v>0</v>
      </c>
      <c r="AR804" s="1">
        <v>1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3</v>
      </c>
      <c r="BB804" s="1">
        <v>0</v>
      </c>
      <c r="BC804" s="1">
        <v>0</v>
      </c>
      <c r="BD804" s="1">
        <v>2</v>
      </c>
      <c r="BE804" s="1">
        <v>255</v>
      </c>
      <c r="BF804" s="1">
        <v>1</v>
      </c>
      <c r="BG804" s="1">
        <v>255</v>
      </c>
      <c r="BH804" s="1">
        <v>0</v>
      </c>
      <c r="BI804" s="1">
        <v>255</v>
      </c>
      <c r="BJ804" s="1">
        <v>255</v>
      </c>
      <c r="BK804" s="1">
        <v>0</v>
      </c>
      <c r="BL804" s="1">
        <v>1</v>
      </c>
      <c r="BM804" s="1" t="b">
        <v>0</v>
      </c>
      <c r="BN804" s="1" t="b">
        <v>0</v>
      </c>
      <c r="BO804" s="1" t="b">
        <v>0</v>
      </c>
      <c r="BP804" s="1" t="b">
        <v>0</v>
      </c>
      <c r="BQ804" s="1" t="b">
        <v>0</v>
      </c>
      <c r="BR804" s="1" t="b">
        <v>0</v>
      </c>
      <c r="BS804" s="1" t="b">
        <v>0</v>
      </c>
      <c r="BT804" s="1" t="b">
        <v>0</v>
      </c>
      <c r="BU804" s="1" t="s">
        <v>4521</v>
      </c>
      <c r="BV804" s="1" t="s">
        <v>4522</v>
      </c>
    </row>
    <row r="805" spans="1:74" ht="15.75" customHeight="1" x14ac:dyDescent="0.2">
      <c r="A805" s="1">
        <v>3302310</v>
      </c>
      <c r="B805" s="17" t="s">
        <v>4523</v>
      </c>
      <c r="C805" s="1">
        <v>0.7</v>
      </c>
      <c r="D805" s="1">
        <v>0</v>
      </c>
      <c r="E805" s="1">
        <v>0</v>
      </c>
      <c r="F805" s="1">
        <v>0</v>
      </c>
      <c r="G805" s="1">
        <v>1.2</v>
      </c>
      <c r="H805" s="1">
        <v>0.08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100</v>
      </c>
      <c r="O805" s="1">
        <v>-1</v>
      </c>
      <c r="P805" s="1">
        <v>-1</v>
      </c>
      <c r="Q805" s="1">
        <v>-1</v>
      </c>
      <c r="R805" s="1">
        <v>130</v>
      </c>
      <c r="S805" s="1">
        <v>-1</v>
      </c>
      <c r="T805" s="1">
        <v>-1</v>
      </c>
      <c r="U805" s="1">
        <v>-1</v>
      </c>
      <c r="V805" s="1">
        <v>0</v>
      </c>
      <c r="W805" s="1">
        <v>150</v>
      </c>
      <c r="X805" s="1">
        <v>150</v>
      </c>
      <c r="Y805" s="1">
        <v>150</v>
      </c>
      <c r="Z805" s="1">
        <v>150</v>
      </c>
      <c r="AA805" s="1">
        <v>200</v>
      </c>
      <c r="AB805" s="1">
        <v>300</v>
      </c>
      <c r="AC805" s="1">
        <v>100</v>
      </c>
      <c r="AD805" s="1">
        <v>100</v>
      </c>
      <c r="AE805" s="1">
        <v>150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40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3</v>
      </c>
      <c r="BB805" s="1">
        <v>0</v>
      </c>
      <c r="BC805" s="1">
        <v>0</v>
      </c>
      <c r="BD805" s="1">
        <v>2</v>
      </c>
      <c r="BE805" s="1">
        <v>255</v>
      </c>
      <c r="BF805" s="1">
        <v>1</v>
      </c>
      <c r="BG805" s="1">
        <v>255</v>
      </c>
      <c r="BH805" s="1">
        <v>0</v>
      </c>
      <c r="BI805" s="1">
        <v>255</v>
      </c>
      <c r="BJ805" s="1">
        <v>255</v>
      </c>
      <c r="BK805" s="1">
        <v>0</v>
      </c>
      <c r="BL805" s="1">
        <v>0</v>
      </c>
      <c r="BM805" s="1" t="b">
        <v>0</v>
      </c>
      <c r="BN805" s="1" t="b">
        <v>0</v>
      </c>
      <c r="BO805" s="1" t="b">
        <v>0</v>
      </c>
      <c r="BP805" s="1" t="b">
        <v>0</v>
      </c>
      <c r="BQ805" s="1" t="b">
        <v>0</v>
      </c>
      <c r="BR805" s="1" t="b">
        <v>0</v>
      </c>
      <c r="BS805" s="1" t="b">
        <v>0</v>
      </c>
      <c r="BT805" s="1" t="b">
        <v>0</v>
      </c>
      <c r="BU805" s="1" t="s">
        <v>4523</v>
      </c>
      <c r="BV805" s="1" t="s">
        <v>4524</v>
      </c>
    </row>
    <row r="806" spans="1:74" ht="15.75" customHeight="1" x14ac:dyDescent="0.2">
      <c r="A806" s="1">
        <v>3302400</v>
      </c>
      <c r="B806" s="17" t="s">
        <v>4525</v>
      </c>
      <c r="C806" s="1">
        <v>0.4</v>
      </c>
      <c r="D806" s="1">
        <v>0.1</v>
      </c>
      <c r="E806" s="1">
        <v>0</v>
      </c>
      <c r="F806" s="1">
        <v>0</v>
      </c>
      <c r="G806" s="1">
        <v>1.17</v>
      </c>
      <c r="H806" s="1">
        <v>0.08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100</v>
      </c>
      <c r="O806" s="1">
        <v>120</v>
      </c>
      <c r="P806" s="1">
        <v>-1</v>
      </c>
      <c r="Q806" s="1">
        <v>-1</v>
      </c>
      <c r="R806" s="1">
        <v>110</v>
      </c>
      <c r="S806" s="1">
        <v>-1</v>
      </c>
      <c r="T806" s="1">
        <v>-1</v>
      </c>
      <c r="U806" s="1">
        <v>-1</v>
      </c>
      <c r="V806" s="1">
        <v>0</v>
      </c>
      <c r="W806" s="1">
        <v>100</v>
      </c>
      <c r="X806" s="1">
        <v>100</v>
      </c>
      <c r="Y806" s="1">
        <v>100</v>
      </c>
      <c r="Z806" s="1">
        <v>100</v>
      </c>
      <c r="AA806" s="1">
        <v>100</v>
      </c>
      <c r="AB806" s="1">
        <v>100</v>
      </c>
      <c r="AC806" s="1">
        <v>100</v>
      </c>
      <c r="AD806" s="1">
        <v>100</v>
      </c>
      <c r="AE806" s="1">
        <v>100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20</v>
      </c>
      <c r="AP806" s="1">
        <v>0</v>
      </c>
      <c r="AQ806" s="1">
        <v>0</v>
      </c>
      <c r="AR806" s="1">
        <v>0</v>
      </c>
      <c r="AS806" s="1">
        <v>0</v>
      </c>
      <c r="AT806" s="1">
        <v>2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2</v>
      </c>
      <c r="BB806" s="1">
        <v>0</v>
      </c>
      <c r="BC806" s="1">
        <v>0</v>
      </c>
      <c r="BD806" s="1">
        <v>2</v>
      </c>
      <c r="BE806" s="1">
        <v>255</v>
      </c>
      <c r="BF806" s="1">
        <v>1</v>
      </c>
      <c r="BG806" s="1">
        <v>255</v>
      </c>
      <c r="BH806" s="1">
        <v>0</v>
      </c>
      <c r="BI806" s="1">
        <v>255</v>
      </c>
      <c r="BJ806" s="1">
        <v>255</v>
      </c>
      <c r="BK806" s="1">
        <v>0</v>
      </c>
      <c r="BL806" s="1">
        <v>0</v>
      </c>
      <c r="BM806" s="1" t="b">
        <v>0</v>
      </c>
      <c r="BN806" s="1" t="b">
        <v>0</v>
      </c>
      <c r="BO806" s="1" t="b">
        <v>0</v>
      </c>
      <c r="BP806" s="1" t="b">
        <v>0</v>
      </c>
      <c r="BQ806" s="1" t="b">
        <v>0</v>
      </c>
      <c r="BR806" s="1" t="b">
        <v>0</v>
      </c>
      <c r="BS806" s="1" t="b">
        <v>0</v>
      </c>
      <c r="BT806" s="1" t="b">
        <v>0</v>
      </c>
      <c r="BU806" s="1" t="s">
        <v>4525</v>
      </c>
      <c r="BV806" s="1" t="s">
        <v>4526</v>
      </c>
    </row>
    <row r="807" spans="1:74" ht="15.75" customHeight="1" x14ac:dyDescent="0.2">
      <c r="A807" s="1">
        <v>3302490</v>
      </c>
      <c r="B807" s="17" t="s">
        <v>4527</v>
      </c>
      <c r="C807" s="1">
        <v>0.4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100</v>
      </c>
      <c r="O807" s="1">
        <v>-1</v>
      </c>
      <c r="P807" s="1">
        <v>-1</v>
      </c>
      <c r="Q807" s="1">
        <v>-1</v>
      </c>
      <c r="R807" s="1">
        <v>110</v>
      </c>
      <c r="S807" s="1">
        <v>-1</v>
      </c>
      <c r="T807" s="1">
        <v>-1</v>
      </c>
      <c r="U807" s="1">
        <v>-1</v>
      </c>
      <c r="V807" s="1">
        <v>0</v>
      </c>
      <c r="W807" s="1">
        <v>400</v>
      </c>
      <c r="X807" s="1">
        <v>400</v>
      </c>
      <c r="Y807" s="1">
        <v>400</v>
      </c>
      <c r="Z807" s="1">
        <v>400</v>
      </c>
      <c r="AA807" s="1">
        <v>100</v>
      </c>
      <c r="AB807" s="1">
        <v>9900</v>
      </c>
      <c r="AC807" s="1">
        <v>100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20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2</v>
      </c>
      <c r="BE807" s="1">
        <v>255</v>
      </c>
      <c r="BF807" s="1">
        <v>1</v>
      </c>
      <c r="BG807" s="1">
        <v>255</v>
      </c>
      <c r="BH807" s="1">
        <v>0</v>
      </c>
      <c r="BI807" s="1">
        <v>255</v>
      </c>
      <c r="BJ807" s="1">
        <v>255</v>
      </c>
      <c r="BK807" s="1">
        <v>0</v>
      </c>
      <c r="BL807" s="1">
        <v>2</v>
      </c>
      <c r="BM807" s="1" t="b">
        <v>0</v>
      </c>
      <c r="BN807" s="1" t="b">
        <v>0</v>
      </c>
      <c r="BO807" s="1" t="b">
        <v>0</v>
      </c>
      <c r="BP807" s="1" t="b">
        <v>0</v>
      </c>
      <c r="BQ807" s="1" t="b">
        <v>0</v>
      </c>
      <c r="BR807" s="1" t="b">
        <v>0</v>
      </c>
      <c r="BS807" s="1" t="b">
        <v>0</v>
      </c>
      <c r="BT807" s="1" t="b">
        <v>0</v>
      </c>
      <c r="BU807" s="1" t="s">
        <v>4527</v>
      </c>
      <c r="BV807" s="1" t="s">
        <v>4528</v>
      </c>
    </row>
    <row r="808" spans="1:74" ht="15.75" customHeight="1" x14ac:dyDescent="0.2">
      <c r="A808" s="1">
        <v>3302500</v>
      </c>
      <c r="B808" s="17" t="s">
        <v>4529</v>
      </c>
      <c r="C808" s="1">
        <v>0.4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100</v>
      </c>
      <c r="O808" s="1">
        <v>-1</v>
      </c>
      <c r="P808" s="1">
        <v>-1</v>
      </c>
      <c r="Q808" s="1">
        <v>-1</v>
      </c>
      <c r="R808" s="1">
        <v>110</v>
      </c>
      <c r="S808" s="1">
        <v>-1</v>
      </c>
      <c r="T808" s="1">
        <v>-1</v>
      </c>
      <c r="U808" s="1">
        <v>-1</v>
      </c>
      <c r="V808" s="1">
        <v>0</v>
      </c>
      <c r="W808" s="1">
        <v>60</v>
      </c>
      <c r="X808" s="1">
        <v>60</v>
      </c>
      <c r="Y808" s="1">
        <v>60</v>
      </c>
      <c r="Z808" s="1">
        <v>60</v>
      </c>
      <c r="AA808" s="1">
        <v>100</v>
      </c>
      <c r="AB808" s="1">
        <v>9900</v>
      </c>
      <c r="AC808" s="1">
        <v>100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20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2</v>
      </c>
      <c r="BE808" s="1">
        <v>255</v>
      </c>
      <c r="BF808" s="1">
        <v>1</v>
      </c>
      <c r="BG808" s="1">
        <v>255</v>
      </c>
      <c r="BH808" s="1">
        <v>0</v>
      </c>
      <c r="BI808" s="1">
        <v>255</v>
      </c>
      <c r="BJ808" s="1">
        <v>255</v>
      </c>
      <c r="BK808" s="1">
        <v>0</v>
      </c>
      <c r="BL808" s="1">
        <v>2</v>
      </c>
      <c r="BM808" s="1" t="b">
        <v>0</v>
      </c>
      <c r="BN808" s="1" t="b">
        <v>0</v>
      </c>
      <c r="BO808" s="1" t="b">
        <v>0</v>
      </c>
      <c r="BP808" s="1" t="b">
        <v>0</v>
      </c>
      <c r="BQ808" s="1" t="b">
        <v>0</v>
      </c>
      <c r="BR808" s="1" t="b">
        <v>0</v>
      </c>
      <c r="BS808" s="1" t="b">
        <v>0</v>
      </c>
      <c r="BT808" s="1" t="b">
        <v>0</v>
      </c>
      <c r="BU808" s="1" t="s">
        <v>4529</v>
      </c>
      <c r="BV808" s="1" t="s">
        <v>4530</v>
      </c>
    </row>
    <row r="809" spans="1:74" ht="15.75" customHeight="1" x14ac:dyDescent="0.2">
      <c r="A809" s="1">
        <v>3302501</v>
      </c>
      <c r="B809" s="17" t="s">
        <v>4531</v>
      </c>
      <c r="C809" s="1">
        <v>0.4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100</v>
      </c>
      <c r="O809" s="1">
        <v>-1</v>
      </c>
      <c r="P809" s="1">
        <v>-1</v>
      </c>
      <c r="Q809" s="1">
        <v>-1</v>
      </c>
      <c r="R809" s="1">
        <v>110</v>
      </c>
      <c r="S809" s="1">
        <v>-1</v>
      </c>
      <c r="T809" s="1">
        <v>-1</v>
      </c>
      <c r="U809" s="1">
        <v>-1</v>
      </c>
      <c r="V809" s="1">
        <v>0</v>
      </c>
      <c r="W809" s="1">
        <v>191</v>
      </c>
      <c r="X809" s="1">
        <v>191</v>
      </c>
      <c r="Y809" s="1">
        <v>191</v>
      </c>
      <c r="Z809" s="1">
        <v>191</v>
      </c>
      <c r="AA809" s="1">
        <v>100</v>
      </c>
      <c r="AB809" s="1">
        <v>9900</v>
      </c>
      <c r="AC809" s="1">
        <v>100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20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2</v>
      </c>
      <c r="BE809" s="1">
        <v>255</v>
      </c>
      <c r="BF809" s="1">
        <v>1</v>
      </c>
      <c r="BG809" s="1">
        <v>255</v>
      </c>
      <c r="BH809" s="1">
        <v>0</v>
      </c>
      <c r="BI809" s="1">
        <v>255</v>
      </c>
      <c r="BJ809" s="1">
        <v>255</v>
      </c>
      <c r="BK809" s="1">
        <v>0</v>
      </c>
      <c r="BL809" s="1">
        <v>2</v>
      </c>
      <c r="BM809" s="1" t="b">
        <v>0</v>
      </c>
      <c r="BN809" s="1" t="b">
        <v>0</v>
      </c>
      <c r="BO809" s="1" t="b">
        <v>0</v>
      </c>
      <c r="BP809" s="1" t="b">
        <v>0</v>
      </c>
      <c r="BQ809" s="1" t="b">
        <v>0</v>
      </c>
      <c r="BR809" s="1" t="b">
        <v>0</v>
      </c>
      <c r="BS809" s="1" t="b">
        <v>0</v>
      </c>
      <c r="BT809" s="1" t="b">
        <v>0</v>
      </c>
      <c r="BU809" s="1" t="s">
        <v>4531</v>
      </c>
      <c r="BV809" s="1" t="s">
        <v>4532</v>
      </c>
    </row>
    <row r="810" spans="1:74" ht="15.75" customHeight="1" x14ac:dyDescent="0.2">
      <c r="A810" s="1">
        <v>3302505</v>
      </c>
      <c r="B810" s="17" t="s">
        <v>4533</v>
      </c>
      <c r="C810" s="1">
        <v>0.4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100</v>
      </c>
      <c r="O810" s="1">
        <v>-1</v>
      </c>
      <c r="P810" s="1">
        <v>-1</v>
      </c>
      <c r="Q810" s="1">
        <v>-1</v>
      </c>
      <c r="R810" s="1">
        <v>110</v>
      </c>
      <c r="S810" s="1">
        <v>-1</v>
      </c>
      <c r="T810" s="1">
        <v>-1</v>
      </c>
      <c r="U810" s="1">
        <v>-1</v>
      </c>
      <c r="V810" s="1">
        <v>0</v>
      </c>
      <c r="W810" s="1">
        <v>60</v>
      </c>
      <c r="X810" s="1">
        <v>60</v>
      </c>
      <c r="Y810" s="1">
        <v>60</v>
      </c>
      <c r="Z810" s="1">
        <v>60</v>
      </c>
      <c r="AA810" s="1">
        <v>100</v>
      </c>
      <c r="AB810" s="1">
        <v>9900</v>
      </c>
      <c r="AC810" s="1">
        <v>100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20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2</v>
      </c>
      <c r="BE810" s="1">
        <v>255</v>
      </c>
      <c r="BF810" s="1">
        <v>1</v>
      </c>
      <c r="BG810" s="1">
        <v>255</v>
      </c>
      <c r="BH810" s="1">
        <v>0</v>
      </c>
      <c r="BI810" s="1">
        <v>255</v>
      </c>
      <c r="BJ810" s="1">
        <v>255</v>
      </c>
      <c r="BK810" s="1">
        <v>0</v>
      </c>
      <c r="BL810" s="1">
        <v>2</v>
      </c>
      <c r="BM810" s="1" t="b">
        <v>0</v>
      </c>
      <c r="BN810" s="1" t="b">
        <v>0</v>
      </c>
      <c r="BO810" s="1" t="b">
        <v>0</v>
      </c>
      <c r="BP810" s="1" t="b">
        <v>0</v>
      </c>
      <c r="BQ810" s="1" t="b">
        <v>0</v>
      </c>
      <c r="BR810" s="1" t="b">
        <v>0</v>
      </c>
      <c r="BS810" s="1" t="b">
        <v>0</v>
      </c>
      <c r="BT810" s="1" t="b">
        <v>0</v>
      </c>
      <c r="BU810" s="1" t="s">
        <v>4533</v>
      </c>
      <c r="BV810" s="1" t="s">
        <v>4534</v>
      </c>
    </row>
    <row r="811" spans="1:74" ht="15.75" customHeight="1" x14ac:dyDescent="0.2">
      <c r="A811" s="1">
        <v>3302506</v>
      </c>
      <c r="B811" s="17" t="s">
        <v>4535</v>
      </c>
      <c r="C811" s="1">
        <v>0.4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100</v>
      </c>
      <c r="O811" s="1">
        <v>-1</v>
      </c>
      <c r="P811" s="1">
        <v>-1</v>
      </c>
      <c r="Q811" s="1">
        <v>-1</v>
      </c>
      <c r="R811" s="1">
        <v>110</v>
      </c>
      <c r="S811" s="1">
        <v>-1</v>
      </c>
      <c r="T811" s="1">
        <v>-1</v>
      </c>
      <c r="U811" s="1">
        <v>-1</v>
      </c>
      <c r="V811" s="1">
        <v>0</v>
      </c>
      <c r="W811" s="1">
        <v>191</v>
      </c>
      <c r="X811" s="1">
        <v>191</v>
      </c>
      <c r="Y811" s="1">
        <v>191</v>
      </c>
      <c r="Z811" s="1">
        <v>191</v>
      </c>
      <c r="AA811" s="1">
        <v>100</v>
      </c>
      <c r="AB811" s="1">
        <v>9900</v>
      </c>
      <c r="AC811" s="1">
        <v>100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20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2</v>
      </c>
      <c r="BE811" s="1">
        <v>255</v>
      </c>
      <c r="BF811" s="1">
        <v>1</v>
      </c>
      <c r="BG811" s="1">
        <v>255</v>
      </c>
      <c r="BH811" s="1">
        <v>0</v>
      </c>
      <c r="BI811" s="1">
        <v>255</v>
      </c>
      <c r="BJ811" s="1">
        <v>255</v>
      </c>
      <c r="BK811" s="1">
        <v>0</v>
      </c>
      <c r="BL811" s="1">
        <v>2</v>
      </c>
      <c r="BM811" s="1" t="b">
        <v>0</v>
      </c>
      <c r="BN811" s="1" t="b">
        <v>0</v>
      </c>
      <c r="BO811" s="1" t="b">
        <v>0</v>
      </c>
      <c r="BP811" s="1" t="b">
        <v>0</v>
      </c>
      <c r="BQ811" s="1" t="b">
        <v>0</v>
      </c>
      <c r="BR811" s="1" t="b">
        <v>0</v>
      </c>
      <c r="BS811" s="1" t="b">
        <v>0</v>
      </c>
      <c r="BT811" s="1" t="b">
        <v>0</v>
      </c>
      <c r="BU811" s="1" t="s">
        <v>4535</v>
      </c>
      <c r="BV811" s="1" t="s">
        <v>4536</v>
      </c>
    </row>
    <row r="812" spans="1:74" ht="15.75" customHeight="1" x14ac:dyDescent="0.2">
      <c r="A812" s="1">
        <v>3302510</v>
      </c>
      <c r="B812" s="17" t="s">
        <v>4537</v>
      </c>
      <c r="C812" s="1">
        <v>0.4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100</v>
      </c>
      <c r="O812" s="1">
        <v>-1</v>
      </c>
      <c r="P812" s="1">
        <v>-1</v>
      </c>
      <c r="Q812" s="1">
        <v>-1</v>
      </c>
      <c r="R812" s="1">
        <v>110</v>
      </c>
      <c r="S812" s="1">
        <v>-1</v>
      </c>
      <c r="T812" s="1">
        <v>-1</v>
      </c>
      <c r="U812" s="1">
        <v>-1</v>
      </c>
      <c r="V812" s="1">
        <v>0</v>
      </c>
      <c r="W812" s="1">
        <v>60</v>
      </c>
      <c r="X812" s="1">
        <v>60</v>
      </c>
      <c r="Y812" s="1">
        <v>60</v>
      </c>
      <c r="Z812" s="1">
        <v>60</v>
      </c>
      <c r="AA812" s="1">
        <v>100</v>
      </c>
      <c r="AB812" s="1">
        <v>9900</v>
      </c>
      <c r="AC812" s="1">
        <v>100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20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2</v>
      </c>
      <c r="BE812" s="1">
        <v>255</v>
      </c>
      <c r="BF812" s="1">
        <v>1</v>
      </c>
      <c r="BG812" s="1">
        <v>255</v>
      </c>
      <c r="BH812" s="1">
        <v>0</v>
      </c>
      <c r="BI812" s="1">
        <v>255</v>
      </c>
      <c r="BJ812" s="1">
        <v>255</v>
      </c>
      <c r="BK812" s="1">
        <v>0</v>
      </c>
      <c r="BL812" s="1">
        <v>2</v>
      </c>
      <c r="BM812" s="1" t="b">
        <v>0</v>
      </c>
      <c r="BN812" s="1" t="b">
        <v>0</v>
      </c>
      <c r="BO812" s="1" t="b">
        <v>0</v>
      </c>
      <c r="BP812" s="1" t="b">
        <v>0</v>
      </c>
      <c r="BQ812" s="1" t="b">
        <v>0</v>
      </c>
      <c r="BR812" s="1" t="b">
        <v>0</v>
      </c>
      <c r="BS812" s="1" t="b">
        <v>0</v>
      </c>
      <c r="BT812" s="1" t="b">
        <v>0</v>
      </c>
      <c r="BU812" s="1" t="s">
        <v>4537</v>
      </c>
      <c r="BV812" s="1" t="s">
        <v>4538</v>
      </c>
    </row>
    <row r="813" spans="1:74" ht="15.75" customHeight="1" x14ac:dyDescent="0.2">
      <c r="A813" s="1">
        <v>3302511</v>
      </c>
      <c r="B813" s="17" t="s">
        <v>4539</v>
      </c>
      <c r="C813" s="1">
        <v>0.4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100</v>
      </c>
      <c r="O813" s="1">
        <v>-1</v>
      </c>
      <c r="P813" s="1">
        <v>-1</v>
      </c>
      <c r="Q813" s="1">
        <v>-1</v>
      </c>
      <c r="R813" s="1">
        <v>110</v>
      </c>
      <c r="S813" s="1">
        <v>-1</v>
      </c>
      <c r="T813" s="1">
        <v>-1</v>
      </c>
      <c r="U813" s="1">
        <v>-1</v>
      </c>
      <c r="V813" s="1">
        <v>0</v>
      </c>
      <c r="W813" s="1">
        <v>240</v>
      </c>
      <c r="X813" s="1">
        <v>240</v>
      </c>
      <c r="Y813" s="1">
        <v>240</v>
      </c>
      <c r="Z813" s="1">
        <v>240</v>
      </c>
      <c r="AA813" s="1">
        <v>100</v>
      </c>
      <c r="AB813" s="1">
        <v>9900</v>
      </c>
      <c r="AC813" s="1">
        <v>100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20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2</v>
      </c>
      <c r="BE813" s="1">
        <v>255</v>
      </c>
      <c r="BF813" s="1">
        <v>1</v>
      </c>
      <c r="BG813" s="1">
        <v>255</v>
      </c>
      <c r="BH813" s="1">
        <v>0</v>
      </c>
      <c r="BI813" s="1">
        <v>255</v>
      </c>
      <c r="BJ813" s="1">
        <v>255</v>
      </c>
      <c r="BK813" s="1">
        <v>0</v>
      </c>
      <c r="BL813" s="1">
        <v>2</v>
      </c>
      <c r="BM813" s="1" t="b">
        <v>0</v>
      </c>
      <c r="BN813" s="1" t="b">
        <v>0</v>
      </c>
      <c r="BO813" s="1" t="b">
        <v>0</v>
      </c>
      <c r="BP813" s="1" t="b">
        <v>0</v>
      </c>
      <c r="BQ813" s="1" t="b">
        <v>0</v>
      </c>
      <c r="BR813" s="1" t="b">
        <v>0</v>
      </c>
      <c r="BS813" s="1" t="b">
        <v>0</v>
      </c>
      <c r="BT813" s="1" t="b">
        <v>0</v>
      </c>
      <c r="BU813" s="1" t="s">
        <v>4539</v>
      </c>
      <c r="BV813" s="1" t="s">
        <v>4540</v>
      </c>
    </row>
    <row r="814" spans="1:74" ht="15.75" customHeight="1" x14ac:dyDescent="0.2">
      <c r="A814" s="1">
        <v>3302515</v>
      </c>
      <c r="B814" s="17" t="s">
        <v>4541</v>
      </c>
      <c r="C814" s="1">
        <v>0.4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100</v>
      </c>
      <c r="O814" s="1">
        <v>-1</v>
      </c>
      <c r="P814" s="1">
        <v>-1</v>
      </c>
      <c r="Q814" s="1">
        <v>-1</v>
      </c>
      <c r="R814" s="1">
        <v>110</v>
      </c>
      <c r="S814" s="1">
        <v>-1</v>
      </c>
      <c r="T814" s="1">
        <v>-1</v>
      </c>
      <c r="U814" s="1">
        <v>-1</v>
      </c>
      <c r="V814" s="1">
        <v>0</v>
      </c>
      <c r="W814" s="1">
        <v>60</v>
      </c>
      <c r="X814" s="1">
        <v>60</v>
      </c>
      <c r="Y814" s="1">
        <v>60</v>
      </c>
      <c r="Z814" s="1">
        <v>60</v>
      </c>
      <c r="AA814" s="1">
        <v>100</v>
      </c>
      <c r="AB814" s="1">
        <v>9900</v>
      </c>
      <c r="AC814" s="1">
        <v>100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20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2</v>
      </c>
      <c r="BE814" s="1">
        <v>255</v>
      </c>
      <c r="BF814" s="1">
        <v>1</v>
      </c>
      <c r="BG814" s="1">
        <v>255</v>
      </c>
      <c r="BH814" s="1">
        <v>0</v>
      </c>
      <c r="BI814" s="1">
        <v>255</v>
      </c>
      <c r="BJ814" s="1">
        <v>255</v>
      </c>
      <c r="BK814" s="1">
        <v>0</v>
      </c>
      <c r="BL814" s="1">
        <v>2</v>
      </c>
      <c r="BM814" s="1" t="b">
        <v>0</v>
      </c>
      <c r="BN814" s="1" t="b">
        <v>0</v>
      </c>
      <c r="BO814" s="1" t="b">
        <v>0</v>
      </c>
      <c r="BP814" s="1" t="b">
        <v>0</v>
      </c>
      <c r="BQ814" s="1" t="b">
        <v>0</v>
      </c>
      <c r="BR814" s="1" t="b">
        <v>0</v>
      </c>
      <c r="BS814" s="1" t="b">
        <v>0</v>
      </c>
      <c r="BT814" s="1" t="b">
        <v>0</v>
      </c>
      <c r="BU814" s="1" t="s">
        <v>4541</v>
      </c>
      <c r="BV814" s="1" t="s">
        <v>4542</v>
      </c>
    </row>
    <row r="815" spans="1:74" ht="15.75" customHeight="1" x14ac:dyDescent="0.2">
      <c r="A815" s="1">
        <v>3302516</v>
      </c>
      <c r="B815" s="17" t="s">
        <v>4543</v>
      </c>
      <c r="C815" s="1">
        <v>0.4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100</v>
      </c>
      <c r="O815" s="1">
        <v>-1</v>
      </c>
      <c r="P815" s="1">
        <v>-1</v>
      </c>
      <c r="Q815" s="1">
        <v>-1</v>
      </c>
      <c r="R815" s="1">
        <v>110</v>
      </c>
      <c r="S815" s="1">
        <v>-1</v>
      </c>
      <c r="T815" s="1">
        <v>-1</v>
      </c>
      <c r="U815" s="1">
        <v>-1</v>
      </c>
      <c r="V815" s="1">
        <v>0</v>
      </c>
      <c r="W815" s="1">
        <v>60</v>
      </c>
      <c r="X815" s="1">
        <v>60</v>
      </c>
      <c r="Y815" s="1">
        <v>60</v>
      </c>
      <c r="Z815" s="1">
        <v>60</v>
      </c>
      <c r="AA815" s="1">
        <v>100</v>
      </c>
      <c r="AB815" s="1">
        <v>9900</v>
      </c>
      <c r="AC815" s="1">
        <v>100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20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2</v>
      </c>
      <c r="BE815" s="1">
        <v>255</v>
      </c>
      <c r="BF815" s="1">
        <v>1</v>
      </c>
      <c r="BG815" s="1">
        <v>255</v>
      </c>
      <c r="BH815" s="1">
        <v>0</v>
      </c>
      <c r="BI815" s="1">
        <v>255</v>
      </c>
      <c r="BJ815" s="1">
        <v>255</v>
      </c>
      <c r="BK815" s="1">
        <v>0</v>
      </c>
      <c r="BL815" s="1">
        <v>2</v>
      </c>
      <c r="BM815" s="1" t="b">
        <v>0</v>
      </c>
      <c r="BN815" s="1" t="b">
        <v>0</v>
      </c>
      <c r="BO815" s="1" t="b">
        <v>0</v>
      </c>
      <c r="BP815" s="1" t="b">
        <v>0</v>
      </c>
      <c r="BQ815" s="1" t="b">
        <v>0</v>
      </c>
      <c r="BR815" s="1" t="b">
        <v>0</v>
      </c>
      <c r="BS815" s="1" t="b">
        <v>0</v>
      </c>
      <c r="BT815" s="1" t="b">
        <v>0</v>
      </c>
      <c r="BU815" s="1" t="s">
        <v>4543</v>
      </c>
      <c r="BV815" s="1" t="s">
        <v>4544</v>
      </c>
    </row>
    <row r="816" spans="1:74" ht="15.75" customHeight="1" x14ac:dyDescent="0.2">
      <c r="A816" s="1">
        <v>3302517</v>
      </c>
      <c r="B816" s="17" t="s">
        <v>4545</v>
      </c>
      <c r="C816" s="1">
        <v>0.4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100</v>
      </c>
      <c r="O816" s="1">
        <v>-1</v>
      </c>
      <c r="P816" s="1">
        <v>-1</v>
      </c>
      <c r="Q816" s="1">
        <v>-1</v>
      </c>
      <c r="R816" s="1">
        <v>110</v>
      </c>
      <c r="S816" s="1">
        <v>-1</v>
      </c>
      <c r="T816" s="1">
        <v>-1</v>
      </c>
      <c r="U816" s="1">
        <v>-1</v>
      </c>
      <c r="V816" s="1">
        <v>0</v>
      </c>
      <c r="W816" s="1">
        <v>233</v>
      </c>
      <c r="X816" s="1">
        <v>233</v>
      </c>
      <c r="Y816" s="1">
        <v>233</v>
      </c>
      <c r="Z816" s="1">
        <v>233</v>
      </c>
      <c r="AA816" s="1">
        <v>100</v>
      </c>
      <c r="AB816" s="1">
        <v>9900</v>
      </c>
      <c r="AC816" s="1">
        <v>100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20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2</v>
      </c>
      <c r="BE816" s="1">
        <v>255</v>
      </c>
      <c r="BF816" s="1">
        <v>1</v>
      </c>
      <c r="BG816" s="1">
        <v>255</v>
      </c>
      <c r="BH816" s="1">
        <v>0</v>
      </c>
      <c r="BI816" s="1">
        <v>255</v>
      </c>
      <c r="BJ816" s="1">
        <v>255</v>
      </c>
      <c r="BK816" s="1">
        <v>0</v>
      </c>
      <c r="BL816" s="1">
        <v>2</v>
      </c>
      <c r="BM816" s="1" t="b">
        <v>0</v>
      </c>
      <c r="BN816" s="1" t="b">
        <v>0</v>
      </c>
      <c r="BO816" s="1" t="b">
        <v>0</v>
      </c>
      <c r="BP816" s="1" t="b">
        <v>0</v>
      </c>
      <c r="BQ816" s="1" t="b">
        <v>0</v>
      </c>
      <c r="BR816" s="1" t="b">
        <v>0</v>
      </c>
      <c r="BS816" s="1" t="b">
        <v>0</v>
      </c>
      <c r="BT816" s="1" t="b">
        <v>0</v>
      </c>
      <c r="BU816" s="1" t="s">
        <v>4545</v>
      </c>
      <c r="BV816" s="1" t="s">
        <v>4546</v>
      </c>
    </row>
    <row r="817" spans="1:74" ht="15.75" customHeight="1" x14ac:dyDescent="0.2">
      <c r="A817" s="1">
        <v>3302520</v>
      </c>
      <c r="B817" s="17" t="s">
        <v>4547</v>
      </c>
      <c r="C817" s="1">
        <v>0.4</v>
      </c>
      <c r="D817" s="1">
        <v>0.1</v>
      </c>
      <c r="E817" s="1">
        <v>0</v>
      </c>
      <c r="F817" s="1">
        <v>0</v>
      </c>
      <c r="G817" s="1">
        <v>1.6</v>
      </c>
      <c r="H817" s="1">
        <v>0.08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100</v>
      </c>
      <c r="O817" s="1">
        <v>120</v>
      </c>
      <c r="P817" s="1">
        <v>-1</v>
      </c>
      <c r="Q817" s="1">
        <v>-1</v>
      </c>
      <c r="R817" s="1">
        <v>110</v>
      </c>
      <c r="S817" s="1">
        <v>-1</v>
      </c>
      <c r="T817" s="1">
        <v>-1</v>
      </c>
      <c r="U817" s="1">
        <v>-1</v>
      </c>
      <c r="V817" s="1">
        <v>0</v>
      </c>
      <c r="W817" s="1">
        <v>110</v>
      </c>
      <c r="X817" s="1">
        <v>110</v>
      </c>
      <c r="Y817" s="1">
        <v>110</v>
      </c>
      <c r="Z817" s="1">
        <v>110</v>
      </c>
      <c r="AA817" s="1">
        <v>100</v>
      </c>
      <c r="AB817" s="1">
        <v>100</v>
      </c>
      <c r="AC817" s="1">
        <v>100</v>
      </c>
      <c r="AD817" s="1">
        <v>100</v>
      </c>
      <c r="AE817" s="1">
        <v>110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20</v>
      </c>
      <c r="AP817" s="1">
        <v>0</v>
      </c>
      <c r="AQ817" s="1">
        <v>0</v>
      </c>
      <c r="AR817" s="1">
        <v>0</v>
      </c>
      <c r="AS817" s="1">
        <v>0</v>
      </c>
      <c r="AT817" s="1">
        <v>2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2</v>
      </c>
      <c r="BB817" s="1">
        <v>0</v>
      </c>
      <c r="BC817" s="1">
        <v>0</v>
      </c>
      <c r="BD817" s="1">
        <v>2</v>
      </c>
      <c r="BE817" s="1">
        <v>255</v>
      </c>
      <c r="BF817" s="1">
        <v>1</v>
      </c>
      <c r="BG817" s="1">
        <v>255</v>
      </c>
      <c r="BH817" s="1">
        <v>0</v>
      </c>
      <c r="BI817" s="1">
        <v>255</v>
      </c>
      <c r="BJ817" s="1">
        <v>255</v>
      </c>
      <c r="BK817" s="1">
        <v>0</v>
      </c>
      <c r="BL817" s="1">
        <v>0</v>
      </c>
      <c r="BM817" s="1" t="b">
        <v>0</v>
      </c>
      <c r="BN817" s="1" t="b">
        <v>0</v>
      </c>
      <c r="BO817" s="1" t="b">
        <v>0</v>
      </c>
      <c r="BP817" s="1" t="b">
        <v>0</v>
      </c>
      <c r="BQ817" s="1" t="b">
        <v>0</v>
      </c>
      <c r="BR817" s="1" t="b">
        <v>0</v>
      </c>
      <c r="BS817" s="1" t="b">
        <v>0</v>
      </c>
      <c r="BT817" s="1" t="b">
        <v>0</v>
      </c>
      <c r="BU817" s="1" t="s">
        <v>4547</v>
      </c>
      <c r="BV817" s="1" t="s">
        <v>4548</v>
      </c>
    </row>
    <row r="818" spans="1:74" ht="15.75" customHeight="1" x14ac:dyDescent="0.2">
      <c r="A818" s="1">
        <v>3302530</v>
      </c>
      <c r="B818" s="17" t="s">
        <v>4549</v>
      </c>
      <c r="C818" s="1">
        <v>0.4</v>
      </c>
      <c r="D818" s="1">
        <v>0.1</v>
      </c>
      <c r="E818" s="1">
        <v>0</v>
      </c>
      <c r="F818" s="1">
        <v>0</v>
      </c>
      <c r="G818" s="1">
        <v>1.6</v>
      </c>
      <c r="H818" s="1">
        <v>0.08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100</v>
      </c>
      <c r="O818" s="1">
        <v>120</v>
      </c>
      <c r="P818" s="1">
        <v>-1</v>
      </c>
      <c r="Q818" s="1">
        <v>-1</v>
      </c>
      <c r="R818" s="1">
        <v>110</v>
      </c>
      <c r="S818" s="1">
        <v>-1</v>
      </c>
      <c r="T818" s="1">
        <v>-1</v>
      </c>
      <c r="U818" s="1">
        <v>-1</v>
      </c>
      <c r="V818" s="1">
        <v>0</v>
      </c>
      <c r="W818" s="1">
        <v>130</v>
      </c>
      <c r="X818" s="1">
        <v>130</v>
      </c>
      <c r="Y818" s="1">
        <v>130</v>
      </c>
      <c r="Z818" s="1">
        <v>130</v>
      </c>
      <c r="AA818" s="1">
        <v>200</v>
      </c>
      <c r="AB818" s="1">
        <v>300</v>
      </c>
      <c r="AC818" s="1">
        <v>100</v>
      </c>
      <c r="AD818" s="1">
        <v>100</v>
      </c>
      <c r="AE818" s="1">
        <v>160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40</v>
      </c>
      <c r="AP818" s="1">
        <v>0</v>
      </c>
      <c r="AQ818" s="1">
        <v>0</v>
      </c>
      <c r="AR818" s="1">
        <v>0</v>
      </c>
      <c r="AS818" s="1">
        <v>0</v>
      </c>
      <c r="AT818" s="1">
        <v>2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2</v>
      </c>
      <c r="BB818" s="1">
        <v>0</v>
      </c>
      <c r="BC818" s="1">
        <v>0</v>
      </c>
      <c r="BD818" s="1">
        <v>2</v>
      </c>
      <c r="BE818" s="1">
        <v>255</v>
      </c>
      <c r="BF818" s="1">
        <v>1</v>
      </c>
      <c r="BG818" s="1">
        <v>255</v>
      </c>
      <c r="BH818" s="1">
        <v>0</v>
      </c>
      <c r="BI818" s="1">
        <v>255</v>
      </c>
      <c r="BJ818" s="1">
        <v>255</v>
      </c>
      <c r="BK818" s="1">
        <v>0</v>
      </c>
      <c r="BL818" s="1">
        <v>0</v>
      </c>
      <c r="BM818" s="1" t="b">
        <v>0</v>
      </c>
      <c r="BN818" s="1" t="b">
        <v>0</v>
      </c>
      <c r="BO818" s="1" t="b">
        <v>0</v>
      </c>
      <c r="BP818" s="1" t="b">
        <v>0</v>
      </c>
      <c r="BQ818" s="1" t="b">
        <v>0</v>
      </c>
      <c r="BR818" s="1" t="b">
        <v>0</v>
      </c>
      <c r="BS818" s="1" t="b">
        <v>0</v>
      </c>
      <c r="BT818" s="1" t="b">
        <v>0</v>
      </c>
      <c r="BU818" s="1" t="s">
        <v>4549</v>
      </c>
      <c r="BV818" s="1" t="s">
        <v>4550</v>
      </c>
    </row>
    <row r="819" spans="1:74" ht="15.75" customHeight="1" x14ac:dyDescent="0.2">
      <c r="A819" s="1">
        <v>3302540</v>
      </c>
      <c r="B819" s="17" t="s">
        <v>4551</v>
      </c>
      <c r="C819" s="1">
        <v>0.4</v>
      </c>
      <c r="D819" s="1">
        <v>0.1</v>
      </c>
      <c r="E819" s="1">
        <v>0</v>
      </c>
      <c r="F819" s="1">
        <v>0</v>
      </c>
      <c r="G819" s="1">
        <v>1.26</v>
      </c>
      <c r="H819" s="1">
        <v>0.08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100</v>
      </c>
      <c r="O819" s="1">
        <v>120</v>
      </c>
      <c r="P819" s="1">
        <v>-1</v>
      </c>
      <c r="Q819" s="1">
        <v>-1</v>
      </c>
      <c r="R819" s="1">
        <v>110</v>
      </c>
      <c r="S819" s="1">
        <v>-1</v>
      </c>
      <c r="T819" s="1">
        <v>-1</v>
      </c>
      <c r="U819" s="1">
        <v>-1</v>
      </c>
      <c r="V819" s="1">
        <v>0</v>
      </c>
      <c r="W819" s="1">
        <v>100</v>
      </c>
      <c r="X819" s="1">
        <v>100</v>
      </c>
      <c r="Y819" s="1">
        <v>100</v>
      </c>
      <c r="Z819" s="1">
        <v>100</v>
      </c>
      <c r="AA819" s="1">
        <v>100</v>
      </c>
      <c r="AB819" s="1">
        <v>100</v>
      </c>
      <c r="AC819" s="1">
        <v>100</v>
      </c>
      <c r="AD819" s="1">
        <v>100</v>
      </c>
      <c r="AE819" s="1">
        <v>100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20</v>
      </c>
      <c r="AP819" s="1">
        <v>0</v>
      </c>
      <c r="AQ819" s="1">
        <v>0</v>
      </c>
      <c r="AR819" s="1">
        <v>0</v>
      </c>
      <c r="AS819" s="1">
        <v>0</v>
      </c>
      <c r="AT819" s="1">
        <v>2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2</v>
      </c>
      <c r="BB819" s="1">
        <v>0</v>
      </c>
      <c r="BC819" s="1">
        <v>0</v>
      </c>
      <c r="BD819" s="1">
        <v>2</v>
      </c>
      <c r="BE819" s="1">
        <v>255</v>
      </c>
      <c r="BF819" s="1">
        <v>1</v>
      </c>
      <c r="BG819" s="1">
        <v>255</v>
      </c>
      <c r="BH819" s="1">
        <v>0</v>
      </c>
      <c r="BI819" s="1">
        <v>255</v>
      </c>
      <c r="BJ819" s="1">
        <v>255</v>
      </c>
      <c r="BK819" s="1">
        <v>0</v>
      </c>
      <c r="BL819" s="1">
        <v>0</v>
      </c>
      <c r="BM819" s="1" t="b">
        <v>0</v>
      </c>
      <c r="BN819" s="1" t="b">
        <v>0</v>
      </c>
      <c r="BO819" s="1" t="b">
        <v>0</v>
      </c>
      <c r="BP819" s="1" t="b">
        <v>0</v>
      </c>
      <c r="BQ819" s="1" t="b">
        <v>0</v>
      </c>
      <c r="BR819" s="1" t="b">
        <v>0</v>
      </c>
      <c r="BS819" s="1" t="b">
        <v>0</v>
      </c>
      <c r="BT819" s="1" t="b">
        <v>0</v>
      </c>
      <c r="BU819" s="1" t="s">
        <v>4551</v>
      </c>
      <c r="BV819" s="1" t="s">
        <v>4552</v>
      </c>
    </row>
    <row r="820" spans="1:74" ht="15.75" customHeight="1" x14ac:dyDescent="0.2">
      <c r="A820" s="1">
        <v>3302580</v>
      </c>
      <c r="B820" s="17" t="s">
        <v>4553</v>
      </c>
      <c r="C820" s="1">
        <v>0.4</v>
      </c>
      <c r="D820" s="1">
        <v>0.1</v>
      </c>
      <c r="E820" s="1">
        <v>0</v>
      </c>
      <c r="F820" s="1">
        <v>0</v>
      </c>
      <c r="G820" s="1">
        <v>1.26</v>
      </c>
      <c r="H820" s="1">
        <v>0.08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100</v>
      </c>
      <c r="O820" s="1">
        <v>120</v>
      </c>
      <c r="P820" s="1">
        <v>-1</v>
      </c>
      <c r="Q820" s="1">
        <v>-1</v>
      </c>
      <c r="R820" s="1">
        <v>110</v>
      </c>
      <c r="S820" s="1">
        <v>-1</v>
      </c>
      <c r="T820" s="1">
        <v>-1</v>
      </c>
      <c r="U820" s="1">
        <v>-1</v>
      </c>
      <c r="V820" s="1">
        <v>0</v>
      </c>
      <c r="W820" s="1">
        <v>120</v>
      </c>
      <c r="X820" s="1">
        <v>120</v>
      </c>
      <c r="Y820" s="1">
        <v>120</v>
      </c>
      <c r="Z820" s="1">
        <v>120</v>
      </c>
      <c r="AA820" s="1">
        <v>200</v>
      </c>
      <c r="AB820" s="1">
        <v>300</v>
      </c>
      <c r="AC820" s="1">
        <v>100</v>
      </c>
      <c r="AD820" s="1">
        <v>100</v>
      </c>
      <c r="AE820" s="1">
        <v>150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40</v>
      </c>
      <c r="AP820" s="1">
        <v>0</v>
      </c>
      <c r="AQ820" s="1">
        <v>0</v>
      </c>
      <c r="AR820" s="1">
        <v>0</v>
      </c>
      <c r="AS820" s="1">
        <v>0</v>
      </c>
      <c r="AT820" s="1">
        <v>2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2</v>
      </c>
      <c r="BB820" s="1">
        <v>0</v>
      </c>
      <c r="BC820" s="1">
        <v>0</v>
      </c>
      <c r="BD820" s="1">
        <v>2</v>
      </c>
      <c r="BE820" s="1">
        <v>255</v>
      </c>
      <c r="BF820" s="1">
        <v>1</v>
      </c>
      <c r="BG820" s="1">
        <v>255</v>
      </c>
      <c r="BH820" s="1">
        <v>0</v>
      </c>
      <c r="BI820" s="1">
        <v>255</v>
      </c>
      <c r="BJ820" s="1">
        <v>255</v>
      </c>
      <c r="BK820" s="1">
        <v>0</v>
      </c>
      <c r="BL820" s="1">
        <v>0</v>
      </c>
      <c r="BM820" s="1" t="b">
        <v>0</v>
      </c>
      <c r="BN820" s="1" t="b">
        <v>0</v>
      </c>
      <c r="BO820" s="1" t="b">
        <v>0</v>
      </c>
      <c r="BP820" s="1" t="b">
        <v>0</v>
      </c>
      <c r="BQ820" s="1" t="b">
        <v>0</v>
      </c>
      <c r="BR820" s="1" t="b">
        <v>0</v>
      </c>
      <c r="BS820" s="1" t="b">
        <v>0</v>
      </c>
      <c r="BT820" s="1" t="b">
        <v>0</v>
      </c>
      <c r="BU820" s="1" t="s">
        <v>4553</v>
      </c>
      <c r="BV820" s="1" t="s">
        <v>4554</v>
      </c>
    </row>
    <row r="821" spans="1:74" ht="15.75" customHeight="1" x14ac:dyDescent="0.2">
      <c r="A821" s="1">
        <v>3303000</v>
      </c>
      <c r="B821" s="17" t="s">
        <v>4555</v>
      </c>
      <c r="C821" s="1">
        <v>0.35</v>
      </c>
      <c r="D821" s="1">
        <v>0.1</v>
      </c>
      <c r="E821" s="1">
        <v>0</v>
      </c>
      <c r="F821" s="1">
        <v>0</v>
      </c>
      <c r="G821" s="1">
        <v>1</v>
      </c>
      <c r="H821" s="1">
        <v>0.08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100</v>
      </c>
      <c r="O821" s="1">
        <v>120</v>
      </c>
      <c r="P821" s="1">
        <v>-1</v>
      </c>
      <c r="Q821" s="1">
        <v>-1</v>
      </c>
      <c r="R821" s="1">
        <v>110</v>
      </c>
      <c r="S821" s="1">
        <v>-1</v>
      </c>
      <c r="T821" s="1">
        <v>-1</v>
      </c>
      <c r="U821" s="1">
        <v>-1</v>
      </c>
      <c r="V821" s="1">
        <v>0</v>
      </c>
      <c r="W821" s="1">
        <v>100</v>
      </c>
      <c r="X821" s="1">
        <v>100</v>
      </c>
      <c r="Y821" s="1">
        <v>100</v>
      </c>
      <c r="Z821" s="1">
        <v>100</v>
      </c>
      <c r="AA821" s="1">
        <v>100</v>
      </c>
      <c r="AB821" s="1">
        <v>100</v>
      </c>
      <c r="AC821" s="1">
        <v>100</v>
      </c>
      <c r="AD821" s="1">
        <v>100</v>
      </c>
      <c r="AE821" s="1">
        <v>100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20</v>
      </c>
      <c r="AP821" s="1">
        <v>0</v>
      </c>
      <c r="AQ821" s="1">
        <v>0</v>
      </c>
      <c r="AR821" s="1">
        <v>0</v>
      </c>
      <c r="AS821" s="1">
        <v>0</v>
      </c>
      <c r="AT821" s="1">
        <v>2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2</v>
      </c>
      <c r="BB821" s="1">
        <v>0</v>
      </c>
      <c r="BC821" s="1">
        <v>0</v>
      </c>
      <c r="BD821" s="1">
        <v>3</v>
      </c>
      <c r="BE821" s="1">
        <v>255</v>
      </c>
      <c r="BF821" s="1">
        <v>2</v>
      </c>
      <c r="BG821" s="1">
        <v>255</v>
      </c>
      <c r="BH821" s="1">
        <v>0</v>
      </c>
      <c r="BI821" s="1">
        <v>255</v>
      </c>
      <c r="BJ821" s="1">
        <v>255</v>
      </c>
      <c r="BK821" s="1">
        <v>0</v>
      </c>
      <c r="BL821" s="1">
        <v>0</v>
      </c>
      <c r="BM821" s="1" t="b">
        <v>0</v>
      </c>
      <c r="BN821" s="1" t="b">
        <v>0</v>
      </c>
      <c r="BO821" s="1" t="b">
        <v>0</v>
      </c>
      <c r="BP821" s="1" t="b">
        <v>0</v>
      </c>
      <c r="BQ821" s="1" t="b">
        <v>0</v>
      </c>
      <c r="BR821" s="1" t="b">
        <v>0</v>
      </c>
      <c r="BS821" s="1" t="b">
        <v>0</v>
      </c>
      <c r="BT821" s="1" t="b">
        <v>0</v>
      </c>
      <c r="BU821" s="1" t="s">
        <v>4555</v>
      </c>
      <c r="BV821" s="1" t="s">
        <v>4556</v>
      </c>
    </row>
    <row r="822" spans="1:74" ht="15.75" customHeight="1" x14ac:dyDescent="0.2">
      <c r="A822" s="1">
        <v>3303010</v>
      </c>
      <c r="B822" s="17" t="s">
        <v>4557</v>
      </c>
      <c r="C822" s="1">
        <v>0.35</v>
      </c>
      <c r="D822" s="1">
        <v>0.1</v>
      </c>
      <c r="E822" s="1">
        <v>0</v>
      </c>
      <c r="F822" s="1">
        <v>0</v>
      </c>
      <c r="G822" s="1">
        <v>0.71</v>
      </c>
      <c r="H822" s="1">
        <v>0.08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100</v>
      </c>
      <c r="O822" s="1">
        <v>120</v>
      </c>
      <c r="P822" s="1">
        <v>-1</v>
      </c>
      <c r="Q822" s="1">
        <v>-1</v>
      </c>
      <c r="R822" s="1">
        <v>110</v>
      </c>
      <c r="S822" s="1">
        <v>-1</v>
      </c>
      <c r="T822" s="1">
        <v>-1</v>
      </c>
      <c r="U822" s="1">
        <v>-1</v>
      </c>
      <c r="V822" s="1">
        <v>0</v>
      </c>
      <c r="W822" s="1">
        <v>100</v>
      </c>
      <c r="X822" s="1">
        <v>100</v>
      </c>
      <c r="Y822" s="1">
        <v>100</v>
      </c>
      <c r="Z822" s="1">
        <v>100</v>
      </c>
      <c r="AA822" s="1">
        <v>100</v>
      </c>
      <c r="AB822" s="1">
        <v>100</v>
      </c>
      <c r="AC822" s="1">
        <v>100</v>
      </c>
      <c r="AD822" s="1">
        <v>100</v>
      </c>
      <c r="AE822" s="1">
        <v>100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20</v>
      </c>
      <c r="AP822" s="1">
        <v>0</v>
      </c>
      <c r="AQ822" s="1">
        <v>0</v>
      </c>
      <c r="AR822" s="1">
        <v>0</v>
      </c>
      <c r="AS822" s="1">
        <v>0</v>
      </c>
      <c r="AT822" s="1">
        <v>2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2</v>
      </c>
      <c r="BB822" s="1">
        <v>0</v>
      </c>
      <c r="BC822" s="1">
        <v>0</v>
      </c>
      <c r="BD822" s="1">
        <v>3</v>
      </c>
      <c r="BE822" s="1">
        <v>255</v>
      </c>
      <c r="BF822" s="1">
        <v>2</v>
      </c>
      <c r="BG822" s="1">
        <v>255</v>
      </c>
      <c r="BH822" s="1">
        <v>0</v>
      </c>
      <c r="BI822" s="1">
        <v>255</v>
      </c>
      <c r="BJ822" s="1">
        <v>255</v>
      </c>
      <c r="BK822" s="1">
        <v>0</v>
      </c>
      <c r="BL822" s="1">
        <v>0</v>
      </c>
      <c r="BM822" s="1" t="b">
        <v>0</v>
      </c>
      <c r="BN822" s="1" t="b">
        <v>0</v>
      </c>
      <c r="BO822" s="1" t="b">
        <v>0</v>
      </c>
      <c r="BP822" s="1" t="b">
        <v>0</v>
      </c>
      <c r="BQ822" s="1" t="b">
        <v>0</v>
      </c>
      <c r="BR822" s="1" t="b">
        <v>0</v>
      </c>
      <c r="BS822" s="1" t="b">
        <v>0</v>
      </c>
      <c r="BT822" s="1" t="b">
        <v>0</v>
      </c>
      <c r="BU822" s="1" t="s">
        <v>4557</v>
      </c>
      <c r="BV822" s="1" t="s">
        <v>4558</v>
      </c>
    </row>
    <row r="823" spans="1:74" ht="15.75" customHeight="1" x14ac:dyDescent="0.2">
      <c r="A823" s="1">
        <v>3303020</v>
      </c>
      <c r="B823" s="17" t="s">
        <v>4559</v>
      </c>
      <c r="C823" s="1">
        <v>0.35</v>
      </c>
      <c r="D823" s="1">
        <v>0.1</v>
      </c>
      <c r="E823" s="1">
        <v>0</v>
      </c>
      <c r="F823" s="1">
        <v>0</v>
      </c>
      <c r="G823" s="1">
        <v>0.71</v>
      </c>
      <c r="H823" s="1">
        <v>0.08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100</v>
      </c>
      <c r="O823" s="1">
        <v>120</v>
      </c>
      <c r="P823" s="1">
        <v>-1</v>
      </c>
      <c r="Q823" s="1">
        <v>-1</v>
      </c>
      <c r="R823" s="1">
        <v>110</v>
      </c>
      <c r="S823" s="1">
        <v>-1</v>
      </c>
      <c r="T823" s="1">
        <v>-1</v>
      </c>
      <c r="U823" s="1">
        <v>-1</v>
      </c>
      <c r="V823" s="1">
        <v>0</v>
      </c>
      <c r="W823" s="1">
        <v>100</v>
      </c>
      <c r="X823" s="1">
        <v>100</v>
      </c>
      <c r="Y823" s="1">
        <v>100</v>
      </c>
      <c r="Z823" s="1">
        <v>100</v>
      </c>
      <c r="AA823" s="1">
        <v>100</v>
      </c>
      <c r="AB823" s="1">
        <v>100</v>
      </c>
      <c r="AC823" s="1">
        <v>100</v>
      </c>
      <c r="AD823" s="1">
        <v>100</v>
      </c>
      <c r="AE823" s="1">
        <v>100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20</v>
      </c>
      <c r="AP823" s="1">
        <v>0</v>
      </c>
      <c r="AQ823" s="1">
        <v>0</v>
      </c>
      <c r="AR823" s="1">
        <v>0</v>
      </c>
      <c r="AS823" s="1">
        <v>0</v>
      </c>
      <c r="AT823" s="1">
        <v>2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2</v>
      </c>
      <c r="BB823" s="1">
        <v>0</v>
      </c>
      <c r="BC823" s="1">
        <v>0</v>
      </c>
      <c r="BD823" s="1">
        <v>3</v>
      </c>
      <c r="BE823" s="1">
        <v>255</v>
      </c>
      <c r="BF823" s="1">
        <v>2</v>
      </c>
      <c r="BG823" s="1">
        <v>255</v>
      </c>
      <c r="BH823" s="1">
        <v>0</v>
      </c>
      <c r="BI823" s="1">
        <v>255</v>
      </c>
      <c r="BJ823" s="1">
        <v>255</v>
      </c>
      <c r="BK823" s="1">
        <v>0</v>
      </c>
      <c r="BL823" s="1">
        <v>0</v>
      </c>
      <c r="BM823" s="1" t="b">
        <v>0</v>
      </c>
      <c r="BN823" s="1" t="b">
        <v>0</v>
      </c>
      <c r="BO823" s="1" t="b">
        <v>0</v>
      </c>
      <c r="BP823" s="1" t="b">
        <v>0</v>
      </c>
      <c r="BQ823" s="1" t="b">
        <v>0</v>
      </c>
      <c r="BR823" s="1" t="b">
        <v>0</v>
      </c>
      <c r="BS823" s="1" t="b">
        <v>0</v>
      </c>
      <c r="BT823" s="1" t="b">
        <v>0</v>
      </c>
      <c r="BU823" s="1" t="s">
        <v>4559</v>
      </c>
      <c r="BV823" s="1" t="s">
        <v>4560</v>
      </c>
    </row>
    <row r="824" spans="1:74" ht="15.75" customHeight="1" x14ac:dyDescent="0.2">
      <c r="A824" s="1">
        <v>3303030</v>
      </c>
      <c r="B824" s="17" t="s">
        <v>4561</v>
      </c>
      <c r="C824" s="1">
        <v>0.7</v>
      </c>
      <c r="D824" s="1">
        <v>0</v>
      </c>
      <c r="E824" s="1">
        <v>0</v>
      </c>
      <c r="F824" s="1">
        <v>0</v>
      </c>
      <c r="G824" s="1">
        <v>1.2</v>
      </c>
      <c r="H824" s="1">
        <v>0.08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100</v>
      </c>
      <c r="O824" s="1">
        <v>-1</v>
      </c>
      <c r="P824" s="1">
        <v>-1</v>
      </c>
      <c r="Q824" s="1">
        <v>-1</v>
      </c>
      <c r="R824" s="1">
        <v>130</v>
      </c>
      <c r="S824" s="1">
        <v>-1</v>
      </c>
      <c r="T824" s="1">
        <v>-1</v>
      </c>
      <c r="U824" s="1">
        <v>-1</v>
      </c>
      <c r="V824" s="1">
        <v>0</v>
      </c>
      <c r="W824" s="1">
        <v>145</v>
      </c>
      <c r="X824" s="1">
        <v>145</v>
      </c>
      <c r="Y824" s="1">
        <v>145</v>
      </c>
      <c r="Z824" s="1">
        <v>145</v>
      </c>
      <c r="AA824" s="1">
        <v>200</v>
      </c>
      <c r="AB824" s="1">
        <v>9900</v>
      </c>
      <c r="AC824" s="1">
        <v>100</v>
      </c>
      <c r="AD824" s="1">
        <v>100</v>
      </c>
      <c r="AE824" s="1">
        <v>150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20</v>
      </c>
      <c r="AP824" s="1">
        <v>0</v>
      </c>
      <c r="AQ824" s="1">
        <v>0</v>
      </c>
      <c r="AR824" s="1">
        <v>1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3</v>
      </c>
      <c r="BB824" s="1">
        <v>0</v>
      </c>
      <c r="BC824" s="1">
        <v>0</v>
      </c>
      <c r="BD824" s="1">
        <v>3</v>
      </c>
      <c r="BE824" s="1">
        <v>255</v>
      </c>
      <c r="BF824" s="1">
        <v>2</v>
      </c>
      <c r="BG824" s="1">
        <v>255</v>
      </c>
      <c r="BH824" s="1">
        <v>0</v>
      </c>
      <c r="BI824" s="1">
        <v>255</v>
      </c>
      <c r="BJ824" s="1">
        <v>255</v>
      </c>
      <c r="BK824" s="1">
        <v>0</v>
      </c>
      <c r="BL824" s="1">
        <v>1</v>
      </c>
      <c r="BM824" s="1" t="b">
        <v>0</v>
      </c>
      <c r="BN824" s="1" t="b">
        <v>0</v>
      </c>
      <c r="BO824" s="1" t="b">
        <v>0</v>
      </c>
      <c r="BP824" s="1" t="b">
        <v>0</v>
      </c>
      <c r="BQ824" s="1" t="b">
        <v>0</v>
      </c>
      <c r="BR824" s="1" t="b">
        <v>0</v>
      </c>
      <c r="BS824" s="1" t="b">
        <v>0</v>
      </c>
      <c r="BT824" s="1" t="b">
        <v>0</v>
      </c>
      <c r="BU824" s="1" t="s">
        <v>4561</v>
      </c>
      <c r="BV824" s="1" t="s">
        <v>4562</v>
      </c>
    </row>
    <row r="825" spans="1:74" ht="15.75" customHeight="1" x14ac:dyDescent="0.2">
      <c r="A825" s="1">
        <v>3303040</v>
      </c>
      <c r="B825" s="17" t="s">
        <v>4563</v>
      </c>
      <c r="C825" s="1">
        <v>1.2</v>
      </c>
      <c r="D825" s="1">
        <v>0</v>
      </c>
      <c r="E825" s="1">
        <v>0</v>
      </c>
      <c r="F825" s="1">
        <v>0</v>
      </c>
      <c r="G825" s="1">
        <v>1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120</v>
      </c>
      <c r="O825" s="1">
        <v>-1</v>
      </c>
      <c r="P825" s="1">
        <v>-1</v>
      </c>
      <c r="Q825" s="1">
        <v>-1</v>
      </c>
      <c r="R825" s="1">
        <v>-1</v>
      </c>
      <c r="S825" s="1">
        <v>-1</v>
      </c>
      <c r="T825" s="1">
        <v>-1</v>
      </c>
      <c r="U825" s="1">
        <v>-1</v>
      </c>
      <c r="V825" s="1">
        <v>0</v>
      </c>
      <c r="W825" s="1">
        <v>145</v>
      </c>
      <c r="X825" s="1">
        <v>145</v>
      </c>
      <c r="Y825" s="1">
        <v>145</v>
      </c>
      <c r="Z825" s="1">
        <v>145</v>
      </c>
      <c r="AA825" s="1">
        <v>200</v>
      </c>
      <c r="AB825" s="1">
        <v>9900</v>
      </c>
      <c r="AC825" s="1">
        <v>100</v>
      </c>
      <c r="AD825" s="1">
        <v>100</v>
      </c>
      <c r="AE825" s="1">
        <v>150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20</v>
      </c>
      <c r="AP825" s="1">
        <v>0</v>
      </c>
      <c r="AQ825" s="1">
        <v>0</v>
      </c>
      <c r="AR825" s="1">
        <v>1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6</v>
      </c>
      <c r="BB825" s="1">
        <v>0</v>
      </c>
      <c r="BC825" s="1">
        <v>0</v>
      </c>
      <c r="BD825" s="1">
        <v>3</v>
      </c>
      <c r="BE825" s="1">
        <v>255</v>
      </c>
      <c r="BF825" s="1">
        <v>2</v>
      </c>
      <c r="BG825" s="1">
        <v>255</v>
      </c>
      <c r="BH825" s="1">
        <v>0</v>
      </c>
      <c r="BI825" s="1">
        <v>255</v>
      </c>
      <c r="BJ825" s="1">
        <v>255</v>
      </c>
      <c r="BK825" s="1">
        <v>0</v>
      </c>
      <c r="BL825" s="1">
        <v>1</v>
      </c>
      <c r="BM825" s="1" t="b">
        <v>0</v>
      </c>
      <c r="BN825" s="1" t="b">
        <v>0</v>
      </c>
      <c r="BO825" s="1" t="b">
        <v>0</v>
      </c>
      <c r="BP825" s="1" t="b">
        <v>0</v>
      </c>
      <c r="BQ825" s="1" t="b">
        <v>0</v>
      </c>
      <c r="BR825" s="1" t="b">
        <v>0</v>
      </c>
      <c r="BS825" s="1" t="b">
        <v>0</v>
      </c>
      <c r="BT825" s="1" t="b">
        <v>0</v>
      </c>
      <c r="BU825" s="1" t="s">
        <v>4563</v>
      </c>
      <c r="BV825" s="1" t="s">
        <v>4564</v>
      </c>
    </row>
    <row r="826" spans="1:74" ht="15.75" customHeight="1" x14ac:dyDescent="0.2">
      <c r="A826" s="1">
        <v>3303050</v>
      </c>
      <c r="B826" s="17" t="s">
        <v>4565</v>
      </c>
      <c r="C826" s="1">
        <v>0.7</v>
      </c>
      <c r="D826" s="1">
        <v>0</v>
      </c>
      <c r="E826" s="1">
        <v>0</v>
      </c>
      <c r="F826" s="1">
        <v>0</v>
      </c>
      <c r="G826" s="1">
        <v>1</v>
      </c>
      <c r="H826" s="1">
        <v>0.08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120</v>
      </c>
      <c r="O826" s="1">
        <v>-1</v>
      </c>
      <c r="P826" s="1">
        <v>-1</v>
      </c>
      <c r="Q826" s="1">
        <v>-1</v>
      </c>
      <c r="R826" s="1">
        <v>-1</v>
      </c>
      <c r="S826" s="1">
        <v>-1</v>
      </c>
      <c r="T826" s="1">
        <v>-1</v>
      </c>
      <c r="U826" s="1">
        <v>-1</v>
      </c>
      <c r="V826" s="1">
        <v>0</v>
      </c>
      <c r="W826" s="1">
        <v>145</v>
      </c>
      <c r="X826" s="1">
        <v>145</v>
      </c>
      <c r="Y826" s="1">
        <v>145</v>
      </c>
      <c r="Z826" s="1">
        <v>145</v>
      </c>
      <c r="AA826" s="1">
        <v>200</v>
      </c>
      <c r="AB826" s="1">
        <v>9900</v>
      </c>
      <c r="AC826" s="1">
        <v>100</v>
      </c>
      <c r="AD826" s="1">
        <v>100</v>
      </c>
      <c r="AE826" s="1">
        <v>150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20</v>
      </c>
      <c r="AP826" s="1">
        <v>0</v>
      </c>
      <c r="AQ826" s="1">
        <v>0</v>
      </c>
      <c r="AR826" s="1">
        <v>1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3</v>
      </c>
      <c r="BB826" s="1">
        <v>0</v>
      </c>
      <c r="BC826" s="1">
        <v>0</v>
      </c>
      <c r="BD826" s="1">
        <v>3</v>
      </c>
      <c r="BE826" s="1">
        <v>255</v>
      </c>
      <c r="BF826" s="1">
        <v>2</v>
      </c>
      <c r="BG826" s="1">
        <v>255</v>
      </c>
      <c r="BH826" s="1">
        <v>0</v>
      </c>
      <c r="BI826" s="1">
        <v>255</v>
      </c>
      <c r="BJ826" s="1">
        <v>255</v>
      </c>
      <c r="BK826" s="1">
        <v>0</v>
      </c>
      <c r="BL826" s="1">
        <v>1</v>
      </c>
      <c r="BM826" s="1" t="b">
        <v>0</v>
      </c>
      <c r="BN826" s="1" t="b">
        <v>0</v>
      </c>
      <c r="BO826" s="1" t="b">
        <v>0</v>
      </c>
      <c r="BP826" s="1" t="b">
        <v>0</v>
      </c>
      <c r="BQ826" s="1" t="b">
        <v>0</v>
      </c>
      <c r="BR826" s="1" t="b">
        <v>0</v>
      </c>
      <c r="BS826" s="1" t="b">
        <v>0</v>
      </c>
      <c r="BT826" s="1" t="b">
        <v>0</v>
      </c>
      <c r="BU826" s="1" t="s">
        <v>4565</v>
      </c>
      <c r="BV826" s="1" t="s">
        <v>4566</v>
      </c>
    </row>
    <row r="827" spans="1:74" ht="15.75" customHeight="1" x14ac:dyDescent="0.2">
      <c r="A827" s="1">
        <v>3303100</v>
      </c>
      <c r="B827" s="17" t="s">
        <v>4567</v>
      </c>
      <c r="C827" s="1">
        <v>0.35</v>
      </c>
      <c r="D827" s="1">
        <v>0.1</v>
      </c>
      <c r="E827" s="1">
        <v>0</v>
      </c>
      <c r="F827" s="1">
        <v>0</v>
      </c>
      <c r="G827" s="1">
        <v>1.25</v>
      </c>
      <c r="H827" s="1">
        <v>0.08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100</v>
      </c>
      <c r="O827" s="1">
        <v>120</v>
      </c>
      <c r="P827" s="1">
        <v>-1</v>
      </c>
      <c r="Q827" s="1">
        <v>-1</v>
      </c>
      <c r="R827" s="1">
        <v>110</v>
      </c>
      <c r="S827" s="1">
        <v>-1</v>
      </c>
      <c r="T827" s="1">
        <v>-1</v>
      </c>
      <c r="U827" s="1">
        <v>-1</v>
      </c>
      <c r="V827" s="1">
        <v>0</v>
      </c>
      <c r="W827" s="1">
        <v>125</v>
      </c>
      <c r="X827" s="1">
        <v>125</v>
      </c>
      <c r="Y827" s="1">
        <v>125</v>
      </c>
      <c r="Z827" s="1">
        <v>125</v>
      </c>
      <c r="AA827" s="1">
        <v>100</v>
      </c>
      <c r="AB827" s="1">
        <v>100</v>
      </c>
      <c r="AC827" s="1">
        <v>100</v>
      </c>
      <c r="AD827" s="1">
        <v>100</v>
      </c>
      <c r="AE827" s="1">
        <v>120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20</v>
      </c>
      <c r="AP827" s="1">
        <v>0</v>
      </c>
      <c r="AQ827" s="1">
        <v>0</v>
      </c>
      <c r="AR827" s="1">
        <v>0</v>
      </c>
      <c r="AS827" s="1">
        <v>0</v>
      </c>
      <c r="AT827" s="1">
        <v>2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3</v>
      </c>
      <c r="BB827" s="1">
        <v>0</v>
      </c>
      <c r="BC827" s="1">
        <v>0</v>
      </c>
      <c r="BD827" s="1">
        <v>3</v>
      </c>
      <c r="BE827" s="1">
        <v>255</v>
      </c>
      <c r="BF827" s="1">
        <v>2</v>
      </c>
      <c r="BG827" s="1">
        <v>255</v>
      </c>
      <c r="BH827" s="1">
        <v>0</v>
      </c>
      <c r="BI827" s="1">
        <v>255</v>
      </c>
      <c r="BJ827" s="1">
        <v>255</v>
      </c>
      <c r="BK827" s="1">
        <v>0</v>
      </c>
      <c r="BL827" s="1">
        <v>0</v>
      </c>
      <c r="BM827" s="1" t="b">
        <v>0</v>
      </c>
      <c r="BN827" s="1" t="b">
        <v>0</v>
      </c>
      <c r="BO827" s="1" t="b">
        <v>0</v>
      </c>
      <c r="BP827" s="1" t="b">
        <v>0</v>
      </c>
      <c r="BQ827" s="1" t="b">
        <v>0</v>
      </c>
      <c r="BR827" s="1" t="b">
        <v>0</v>
      </c>
      <c r="BS827" s="1" t="b">
        <v>0</v>
      </c>
      <c r="BT827" s="1" t="b">
        <v>0</v>
      </c>
      <c r="BU827" s="1" t="s">
        <v>4567</v>
      </c>
      <c r="BV827" s="1" t="s">
        <v>4568</v>
      </c>
    </row>
    <row r="828" spans="1:74" ht="15.75" customHeight="1" x14ac:dyDescent="0.2">
      <c r="A828" s="1">
        <v>3303110</v>
      </c>
      <c r="B828" s="17" t="s">
        <v>4569</v>
      </c>
      <c r="C828" s="1">
        <v>0.35</v>
      </c>
      <c r="D828" s="1">
        <v>0.1</v>
      </c>
      <c r="E828" s="1">
        <v>0</v>
      </c>
      <c r="F828" s="1">
        <v>0</v>
      </c>
      <c r="G828" s="1">
        <v>1.25</v>
      </c>
      <c r="H828" s="1">
        <v>0.08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100</v>
      </c>
      <c r="O828" s="1">
        <v>120</v>
      </c>
      <c r="P828" s="1">
        <v>-1</v>
      </c>
      <c r="Q828" s="1">
        <v>-1</v>
      </c>
      <c r="R828" s="1">
        <v>110</v>
      </c>
      <c r="S828" s="1">
        <v>-1</v>
      </c>
      <c r="T828" s="1">
        <v>-1</v>
      </c>
      <c r="U828" s="1">
        <v>-1</v>
      </c>
      <c r="V828" s="1">
        <v>0</v>
      </c>
      <c r="W828" s="1">
        <v>125</v>
      </c>
      <c r="X828" s="1">
        <v>125</v>
      </c>
      <c r="Y828" s="1">
        <v>125</v>
      </c>
      <c r="Z828" s="1">
        <v>125</v>
      </c>
      <c r="AA828" s="1">
        <v>100</v>
      </c>
      <c r="AB828" s="1">
        <v>100</v>
      </c>
      <c r="AC828" s="1">
        <v>100</v>
      </c>
      <c r="AD828" s="1">
        <v>100</v>
      </c>
      <c r="AE828" s="1">
        <v>120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20</v>
      </c>
      <c r="AP828" s="1">
        <v>0</v>
      </c>
      <c r="AQ828" s="1">
        <v>0</v>
      </c>
      <c r="AR828" s="1">
        <v>0</v>
      </c>
      <c r="AS828" s="1">
        <v>0</v>
      </c>
      <c r="AT828" s="1">
        <v>2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3</v>
      </c>
      <c r="BB828" s="1">
        <v>0</v>
      </c>
      <c r="BC828" s="1">
        <v>0</v>
      </c>
      <c r="BD828" s="1">
        <v>3</v>
      </c>
      <c r="BE828" s="1">
        <v>255</v>
      </c>
      <c r="BF828" s="1">
        <v>2</v>
      </c>
      <c r="BG828" s="1">
        <v>255</v>
      </c>
      <c r="BH828" s="1">
        <v>0</v>
      </c>
      <c r="BI828" s="1">
        <v>255</v>
      </c>
      <c r="BJ828" s="1">
        <v>255</v>
      </c>
      <c r="BK828" s="1">
        <v>0</v>
      </c>
      <c r="BL828" s="1">
        <v>0</v>
      </c>
      <c r="BM828" s="1" t="b">
        <v>0</v>
      </c>
      <c r="BN828" s="1" t="b">
        <v>0</v>
      </c>
      <c r="BO828" s="1" t="b">
        <v>0</v>
      </c>
      <c r="BP828" s="1" t="b">
        <v>0</v>
      </c>
      <c r="BQ828" s="1" t="b">
        <v>0</v>
      </c>
      <c r="BR828" s="1" t="b">
        <v>0</v>
      </c>
      <c r="BS828" s="1" t="b">
        <v>0</v>
      </c>
      <c r="BT828" s="1" t="b">
        <v>0</v>
      </c>
      <c r="BU828" s="1" t="s">
        <v>4569</v>
      </c>
      <c r="BV828" s="1" t="s">
        <v>4570</v>
      </c>
    </row>
    <row r="829" spans="1:74" ht="15.75" customHeight="1" x14ac:dyDescent="0.2">
      <c r="A829" s="1">
        <v>3303200</v>
      </c>
      <c r="B829" s="17" t="s">
        <v>4571</v>
      </c>
      <c r="C829" s="1">
        <v>0.35</v>
      </c>
      <c r="D829" s="1">
        <v>0.1</v>
      </c>
      <c r="E829" s="1">
        <v>0</v>
      </c>
      <c r="F829" s="1">
        <v>0</v>
      </c>
      <c r="G829" s="1">
        <v>1</v>
      </c>
      <c r="H829" s="1">
        <v>0.08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100</v>
      </c>
      <c r="O829" s="1">
        <v>120</v>
      </c>
      <c r="P829" s="1">
        <v>-1</v>
      </c>
      <c r="Q829" s="1">
        <v>-1</v>
      </c>
      <c r="R829" s="1">
        <v>110</v>
      </c>
      <c r="S829" s="1">
        <v>-1</v>
      </c>
      <c r="T829" s="1">
        <v>-1</v>
      </c>
      <c r="U829" s="1">
        <v>-1</v>
      </c>
      <c r="V829" s="1">
        <v>0</v>
      </c>
      <c r="W829" s="1">
        <v>120</v>
      </c>
      <c r="X829" s="1">
        <v>120</v>
      </c>
      <c r="Y829" s="1">
        <v>120</v>
      </c>
      <c r="Z829" s="1">
        <v>120</v>
      </c>
      <c r="AA829" s="1">
        <v>200</v>
      </c>
      <c r="AB829" s="1">
        <v>300</v>
      </c>
      <c r="AC829" s="1">
        <v>100</v>
      </c>
      <c r="AD829" s="1">
        <v>100</v>
      </c>
      <c r="AE829" s="1">
        <v>150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40</v>
      </c>
      <c r="AP829" s="1">
        <v>0</v>
      </c>
      <c r="AQ829" s="1">
        <v>0</v>
      </c>
      <c r="AR829" s="1">
        <v>0</v>
      </c>
      <c r="AS829" s="1">
        <v>0</v>
      </c>
      <c r="AT829" s="1">
        <v>2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2</v>
      </c>
      <c r="BB829" s="1">
        <v>0</v>
      </c>
      <c r="BC829" s="1">
        <v>0</v>
      </c>
      <c r="BD829" s="1">
        <v>3</v>
      </c>
      <c r="BE829" s="1">
        <v>255</v>
      </c>
      <c r="BF829" s="1">
        <v>2</v>
      </c>
      <c r="BG829" s="1">
        <v>255</v>
      </c>
      <c r="BH829" s="1">
        <v>0</v>
      </c>
      <c r="BI829" s="1">
        <v>255</v>
      </c>
      <c r="BJ829" s="1">
        <v>255</v>
      </c>
      <c r="BK829" s="1">
        <v>0</v>
      </c>
      <c r="BL829" s="1">
        <v>0</v>
      </c>
      <c r="BM829" s="1" t="b">
        <v>0</v>
      </c>
      <c r="BN829" s="1" t="b">
        <v>0</v>
      </c>
      <c r="BO829" s="1" t="b">
        <v>0</v>
      </c>
      <c r="BP829" s="1" t="b">
        <v>0</v>
      </c>
      <c r="BQ829" s="1" t="b">
        <v>0</v>
      </c>
      <c r="BR829" s="1" t="b">
        <v>0</v>
      </c>
      <c r="BS829" s="1" t="b">
        <v>0</v>
      </c>
      <c r="BT829" s="1" t="b">
        <v>0</v>
      </c>
      <c r="BU829" s="1" t="s">
        <v>4571</v>
      </c>
      <c r="BV829" s="1" t="s">
        <v>4572</v>
      </c>
    </row>
    <row r="830" spans="1:74" ht="15.75" customHeight="1" x14ac:dyDescent="0.2">
      <c r="A830" s="1">
        <v>3303210</v>
      </c>
      <c r="B830" s="17" t="s">
        <v>4573</v>
      </c>
      <c r="C830" s="1">
        <v>0.35</v>
      </c>
      <c r="D830" s="1">
        <v>0.1</v>
      </c>
      <c r="E830" s="1">
        <v>0</v>
      </c>
      <c r="F830" s="1">
        <v>0</v>
      </c>
      <c r="G830" s="1">
        <v>0.7</v>
      </c>
      <c r="H830" s="1">
        <v>0.08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100</v>
      </c>
      <c r="O830" s="1">
        <v>120</v>
      </c>
      <c r="P830" s="1">
        <v>-1</v>
      </c>
      <c r="Q830" s="1">
        <v>-1</v>
      </c>
      <c r="R830" s="1">
        <v>110</v>
      </c>
      <c r="S830" s="1">
        <v>-1</v>
      </c>
      <c r="T830" s="1">
        <v>-1</v>
      </c>
      <c r="U830" s="1">
        <v>-1</v>
      </c>
      <c r="V830" s="1">
        <v>0</v>
      </c>
      <c r="W830" s="1">
        <v>120</v>
      </c>
      <c r="X830" s="1">
        <v>120</v>
      </c>
      <c r="Y830" s="1">
        <v>120</v>
      </c>
      <c r="Z830" s="1">
        <v>120</v>
      </c>
      <c r="AA830" s="1">
        <v>200</v>
      </c>
      <c r="AB830" s="1">
        <v>300</v>
      </c>
      <c r="AC830" s="1">
        <v>100</v>
      </c>
      <c r="AD830" s="1">
        <v>100</v>
      </c>
      <c r="AE830" s="1">
        <v>150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40</v>
      </c>
      <c r="AP830" s="1">
        <v>0</v>
      </c>
      <c r="AQ830" s="1">
        <v>0</v>
      </c>
      <c r="AR830" s="1">
        <v>0</v>
      </c>
      <c r="AS830" s="1">
        <v>0</v>
      </c>
      <c r="AT830" s="1">
        <v>2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2</v>
      </c>
      <c r="BB830" s="1">
        <v>0</v>
      </c>
      <c r="BC830" s="1">
        <v>0</v>
      </c>
      <c r="BD830" s="1">
        <v>3</v>
      </c>
      <c r="BE830" s="1">
        <v>255</v>
      </c>
      <c r="BF830" s="1">
        <v>2</v>
      </c>
      <c r="BG830" s="1">
        <v>255</v>
      </c>
      <c r="BH830" s="1">
        <v>0</v>
      </c>
      <c r="BI830" s="1">
        <v>255</v>
      </c>
      <c r="BJ830" s="1">
        <v>255</v>
      </c>
      <c r="BK830" s="1">
        <v>0</v>
      </c>
      <c r="BL830" s="1">
        <v>0</v>
      </c>
      <c r="BM830" s="1" t="b">
        <v>0</v>
      </c>
      <c r="BN830" s="1" t="b">
        <v>0</v>
      </c>
      <c r="BO830" s="1" t="b">
        <v>0</v>
      </c>
      <c r="BP830" s="1" t="b">
        <v>0</v>
      </c>
      <c r="BQ830" s="1" t="b">
        <v>0</v>
      </c>
      <c r="BR830" s="1" t="b">
        <v>0</v>
      </c>
      <c r="BS830" s="1" t="b">
        <v>0</v>
      </c>
      <c r="BT830" s="1" t="b">
        <v>0</v>
      </c>
      <c r="BU830" s="1" t="s">
        <v>4573</v>
      </c>
      <c r="BV830" s="1" t="s">
        <v>4574</v>
      </c>
    </row>
    <row r="831" spans="1:74" ht="15.75" customHeight="1" x14ac:dyDescent="0.2">
      <c r="A831" s="1">
        <v>3303220</v>
      </c>
      <c r="B831" s="17" t="s">
        <v>4575</v>
      </c>
      <c r="C831" s="1">
        <v>0.35</v>
      </c>
      <c r="D831" s="1">
        <v>0.1</v>
      </c>
      <c r="E831" s="1">
        <v>0</v>
      </c>
      <c r="F831" s="1">
        <v>0</v>
      </c>
      <c r="G831" s="1">
        <v>0.7</v>
      </c>
      <c r="H831" s="1">
        <v>0.08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100</v>
      </c>
      <c r="O831" s="1">
        <v>120</v>
      </c>
      <c r="P831" s="1">
        <v>-1</v>
      </c>
      <c r="Q831" s="1">
        <v>-1</v>
      </c>
      <c r="R831" s="1">
        <v>110</v>
      </c>
      <c r="S831" s="1">
        <v>-1</v>
      </c>
      <c r="T831" s="1">
        <v>-1</v>
      </c>
      <c r="U831" s="1">
        <v>-1</v>
      </c>
      <c r="V831" s="1">
        <v>0</v>
      </c>
      <c r="W831" s="1">
        <v>120</v>
      </c>
      <c r="X831" s="1">
        <v>120</v>
      </c>
      <c r="Y831" s="1">
        <v>120</v>
      </c>
      <c r="Z831" s="1">
        <v>120</v>
      </c>
      <c r="AA831" s="1">
        <v>200</v>
      </c>
      <c r="AB831" s="1">
        <v>300</v>
      </c>
      <c r="AC831" s="1">
        <v>100</v>
      </c>
      <c r="AD831" s="1">
        <v>100</v>
      </c>
      <c r="AE831" s="1">
        <v>150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40</v>
      </c>
      <c r="AP831" s="1">
        <v>0</v>
      </c>
      <c r="AQ831" s="1">
        <v>0</v>
      </c>
      <c r="AR831" s="1">
        <v>0</v>
      </c>
      <c r="AS831" s="1">
        <v>0</v>
      </c>
      <c r="AT831" s="1">
        <v>2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2</v>
      </c>
      <c r="BB831" s="1">
        <v>0</v>
      </c>
      <c r="BC831" s="1">
        <v>0</v>
      </c>
      <c r="BD831" s="1">
        <v>3</v>
      </c>
      <c r="BE831" s="1">
        <v>255</v>
      </c>
      <c r="BF831" s="1">
        <v>2</v>
      </c>
      <c r="BG831" s="1">
        <v>255</v>
      </c>
      <c r="BH831" s="1">
        <v>0</v>
      </c>
      <c r="BI831" s="1">
        <v>255</v>
      </c>
      <c r="BJ831" s="1">
        <v>255</v>
      </c>
      <c r="BK831" s="1">
        <v>0</v>
      </c>
      <c r="BL831" s="1">
        <v>0</v>
      </c>
      <c r="BM831" s="1" t="b">
        <v>0</v>
      </c>
      <c r="BN831" s="1" t="b">
        <v>0</v>
      </c>
      <c r="BO831" s="1" t="b">
        <v>0</v>
      </c>
      <c r="BP831" s="1" t="b">
        <v>0</v>
      </c>
      <c r="BQ831" s="1" t="b">
        <v>0</v>
      </c>
      <c r="BR831" s="1" t="b">
        <v>0</v>
      </c>
      <c r="BS831" s="1" t="b">
        <v>0</v>
      </c>
      <c r="BT831" s="1" t="b">
        <v>0</v>
      </c>
      <c r="BU831" s="1" t="s">
        <v>4575</v>
      </c>
      <c r="BV831" s="1" t="s">
        <v>4576</v>
      </c>
    </row>
    <row r="832" spans="1:74" ht="15.75" customHeight="1" x14ac:dyDescent="0.2">
      <c r="A832" s="1">
        <v>3303230</v>
      </c>
      <c r="B832" s="17" t="s">
        <v>4577</v>
      </c>
      <c r="C832" s="1">
        <v>0.7</v>
      </c>
      <c r="D832" s="1">
        <v>0</v>
      </c>
      <c r="E832" s="1">
        <v>0</v>
      </c>
      <c r="F832" s="1">
        <v>0</v>
      </c>
      <c r="G832" s="1">
        <v>1.2</v>
      </c>
      <c r="H832" s="1">
        <v>0.08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100</v>
      </c>
      <c r="O832" s="1">
        <v>-1</v>
      </c>
      <c r="P832" s="1">
        <v>-1</v>
      </c>
      <c r="Q832" s="1">
        <v>-1</v>
      </c>
      <c r="R832" s="1">
        <v>130</v>
      </c>
      <c r="S832" s="1">
        <v>-1</v>
      </c>
      <c r="T832" s="1">
        <v>-1</v>
      </c>
      <c r="U832" s="1">
        <v>-1</v>
      </c>
      <c r="V832" s="1">
        <v>0</v>
      </c>
      <c r="W832" s="1">
        <v>155</v>
      </c>
      <c r="X832" s="1">
        <v>155</v>
      </c>
      <c r="Y832" s="1">
        <v>155</v>
      </c>
      <c r="Z832" s="1">
        <v>155</v>
      </c>
      <c r="AA832" s="1">
        <v>200</v>
      </c>
      <c r="AB832" s="1">
        <v>9900</v>
      </c>
      <c r="AC832" s="1">
        <v>100</v>
      </c>
      <c r="AD832" s="1">
        <v>100</v>
      </c>
      <c r="AE832" s="1">
        <v>150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40</v>
      </c>
      <c r="AP832" s="1">
        <v>0</v>
      </c>
      <c r="AQ832" s="1">
        <v>0</v>
      </c>
      <c r="AR832" s="1">
        <v>1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3</v>
      </c>
      <c r="BB832" s="1">
        <v>0</v>
      </c>
      <c r="BC832" s="1">
        <v>0</v>
      </c>
      <c r="BD832" s="1">
        <v>3</v>
      </c>
      <c r="BE832" s="1">
        <v>255</v>
      </c>
      <c r="BF832" s="1">
        <v>2</v>
      </c>
      <c r="BG832" s="1">
        <v>255</v>
      </c>
      <c r="BH832" s="1">
        <v>0</v>
      </c>
      <c r="BI832" s="1">
        <v>255</v>
      </c>
      <c r="BJ832" s="1">
        <v>255</v>
      </c>
      <c r="BK832" s="1">
        <v>0</v>
      </c>
      <c r="BL832" s="1">
        <v>1</v>
      </c>
      <c r="BM832" s="1" t="b">
        <v>0</v>
      </c>
      <c r="BN832" s="1" t="b">
        <v>0</v>
      </c>
      <c r="BO832" s="1" t="b">
        <v>0</v>
      </c>
      <c r="BP832" s="1" t="b">
        <v>0</v>
      </c>
      <c r="BQ832" s="1" t="b">
        <v>0</v>
      </c>
      <c r="BR832" s="1" t="b">
        <v>0</v>
      </c>
      <c r="BS832" s="1" t="b">
        <v>0</v>
      </c>
      <c r="BT832" s="1" t="b">
        <v>0</v>
      </c>
      <c r="BU832" s="1" t="s">
        <v>4577</v>
      </c>
      <c r="BV832" s="1" t="s">
        <v>4578</v>
      </c>
    </row>
    <row r="833" spans="1:74" ht="15.75" customHeight="1" x14ac:dyDescent="0.2">
      <c r="A833" s="1">
        <v>3303240</v>
      </c>
      <c r="B833" s="17" t="s">
        <v>4579</v>
      </c>
      <c r="C833" s="1">
        <v>1.2</v>
      </c>
      <c r="D833" s="1">
        <v>0</v>
      </c>
      <c r="E833" s="1">
        <v>0</v>
      </c>
      <c r="F833" s="1">
        <v>0</v>
      </c>
      <c r="G833" s="1">
        <v>1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120</v>
      </c>
      <c r="O833" s="1">
        <v>-1</v>
      </c>
      <c r="P833" s="1">
        <v>-1</v>
      </c>
      <c r="Q833" s="1">
        <v>-1</v>
      </c>
      <c r="R833" s="1">
        <v>-1</v>
      </c>
      <c r="S833" s="1">
        <v>-1</v>
      </c>
      <c r="T833" s="1">
        <v>-1</v>
      </c>
      <c r="U833" s="1">
        <v>-1</v>
      </c>
      <c r="V833" s="1">
        <v>0</v>
      </c>
      <c r="W833" s="1">
        <v>155</v>
      </c>
      <c r="X833" s="1">
        <v>155</v>
      </c>
      <c r="Y833" s="1">
        <v>155</v>
      </c>
      <c r="Z833" s="1">
        <v>155</v>
      </c>
      <c r="AA833" s="1">
        <v>200</v>
      </c>
      <c r="AB833" s="1">
        <v>9900</v>
      </c>
      <c r="AC833" s="1">
        <v>100</v>
      </c>
      <c r="AD833" s="1">
        <v>100</v>
      </c>
      <c r="AE833" s="1">
        <v>150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40</v>
      </c>
      <c r="AP833" s="1">
        <v>0</v>
      </c>
      <c r="AQ833" s="1">
        <v>0</v>
      </c>
      <c r="AR833" s="1">
        <v>1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6</v>
      </c>
      <c r="BB833" s="1">
        <v>0</v>
      </c>
      <c r="BC833" s="1">
        <v>0</v>
      </c>
      <c r="BD833" s="1">
        <v>3</v>
      </c>
      <c r="BE833" s="1">
        <v>255</v>
      </c>
      <c r="BF833" s="1">
        <v>2</v>
      </c>
      <c r="BG833" s="1">
        <v>255</v>
      </c>
      <c r="BH833" s="1">
        <v>0</v>
      </c>
      <c r="BI833" s="1">
        <v>255</v>
      </c>
      <c r="BJ833" s="1">
        <v>255</v>
      </c>
      <c r="BK833" s="1">
        <v>0</v>
      </c>
      <c r="BL833" s="1">
        <v>1</v>
      </c>
      <c r="BM833" s="1" t="b">
        <v>0</v>
      </c>
      <c r="BN833" s="1" t="b">
        <v>0</v>
      </c>
      <c r="BO833" s="1" t="b">
        <v>0</v>
      </c>
      <c r="BP833" s="1" t="b">
        <v>0</v>
      </c>
      <c r="BQ833" s="1" t="b">
        <v>0</v>
      </c>
      <c r="BR833" s="1" t="b">
        <v>0</v>
      </c>
      <c r="BS833" s="1" t="b">
        <v>0</v>
      </c>
      <c r="BT833" s="1" t="b">
        <v>0</v>
      </c>
      <c r="BU833" s="1" t="s">
        <v>4579</v>
      </c>
      <c r="BV833" s="1" t="s">
        <v>4580</v>
      </c>
    </row>
    <row r="834" spans="1:74" ht="15.75" customHeight="1" x14ac:dyDescent="0.2">
      <c r="A834" s="1">
        <v>3303250</v>
      </c>
      <c r="B834" s="17" t="s">
        <v>4581</v>
      </c>
      <c r="C834" s="1">
        <v>0.7</v>
      </c>
      <c r="D834" s="1">
        <v>0</v>
      </c>
      <c r="E834" s="1">
        <v>0</v>
      </c>
      <c r="F834" s="1">
        <v>0</v>
      </c>
      <c r="G834" s="1">
        <v>1</v>
      </c>
      <c r="H834" s="1">
        <v>0.08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120</v>
      </c>
      <c r="O834" s="1">
        <v>-1</v>
      </c>
      <c r="P834" s="1">
        <v>-1</v>
      </c>
      <c r="Q834" s="1">
        <v>-1</v>
      </c>
      <c r="R834" s="1">
        <v>-1</v>
      </c>
      <c r="S834" s="1">
        <v>-1</v>
      </c>
      <c r="T834" s="1">
        <v>-1</v>
      </c>
      <c r="U834" s="1">
        <v>-1</v>
      </c>
      <c r="V834" s="1">
        <v>0</v>
      </c>
      <c r="W834" s="1">
        <v>155</v>
      </c>
      <c r="X834" s="1">
        <v>155</v>
      </c>
      <c r="Y834" s="1">
        <v>155</v>
      </c>
      <c r="Z834" s="1">
        <v>155</v>
      </c>
      <c r="AA834" s="1">
        <v>200</v>
      </c>
      <c r="AB834" s="1">
        <v>9900</v>
      </c>
      <c r="AC834" s="1">
        <v>100</v>
      </c>
      <c r="AD834" s="1">
        <v>100</v>
      </c>
      <c r="AE834" s="1">
        <v>150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40</v>
      </c>
      <c r="AP834" s="1">
        <v>0</v>
      </c>
      <c r="AQ834" s="1">
        <v>0</v>
      </c>
      <c r="AR834" s="1">
        <v>1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3</v>
      </c>
      <c r="BB834" s="1">
        <v>0</v>
      </c>
      <c r="BC834" s="1">
        <v>0</v>
      </c>
      <c r="BD834" s="1">
        <v>3</v>
      </c>
      <c r="BE834" s="1">
        <v>255</v>
      </c>
      <c r="BF834" s="1">
        <v>2</v>
      </c>
      <c r="BG834" s="1">
        <v>255</v>
      </c>
      <c r="BH834" s="1">
        <v>0</v>
      </c>
      <c r="BI834" s="1">
        <v>255</v>
      </c>
      <c r="BJ834" s="1">
        <v>255</v>
      </c>
      <c r="BK834" s="1">
        <v>0</v>
      </c>
      <c r="BL834" s="1">
        <v>1</v>
      </c>
      <c r="BM834" s="1" t="b">
        <v>0</v>
      </c>
      <c r="BN834" s="1" t="b">
        <v>0</v>
      </c>
      <c r="BO834" s="1" t="b">
        <v>0</v>
      </c>
      <c r="BP834" s="1" t="b">
        <v>0</v>
      </c>
      <c r="BQ834" s="1" t="b">
        <v>0</v>
      </c>
      <c r="BR834" s="1" t="b">
        <v>0</v>
      </c>
      <c r="BS834" s="1" t="b">
        <v>0</v>
      </c>
      <c r="BT834" s="1" t="b">
        <v>0</v>
      </c>
      <c r="BU834" s="1" t="s">
        <v>4581</v>
      </c>
      <c r="BV834" s="1" t="s">
        <v>4582</v>
      </c>
    </row>
    <row r="835" spans="1:74" ht="15.75" customHeight="1" x14ac:dyDescent="0.2">
      <c r="A835" s="1">
        <v>3303300</v>
      </c>
      <c r="B835" s="17" t="s">
        <v>4583</v>
      </c>
      <c r="C835" s="1">
        <v>0.35</v>
      </c>
      <c r="D835" s="1">
        <v>0.2</v>
      </c>
      <c r="E835" s="1">
        <v>0</v>
      </c>
      <c r="F835" s="1">
        <v>0</v>
      </c>
      <c r="G835" s="1">
        <v>1.25</v>
      </c>
      <c r="H835" s="1">
        <v>0.08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100</v>
      </c>
      <c r="O835" s="1">
        <v>120</v>
      </c>
      <c r="P835" s="1">
        <v>-1</v>
      </c>
      <c r="Q835" s="1">
        <v>-1</v>
      </c>
      <c r="R835" s="1">
        <v>110</v>
      </c>
      <c r="S835" s="1">
        <v>-1</v>
      </c>
      <c r="T835" s="1">
        <v>-1</v>
      </c>
      <c r="U835" s="1">
        <v>-1</v>
      </c>
      <c r="V835" s="1">
        <v>0</v>
      </c>
      <c r="W835" s="1">
        <v>150</v>
      </c>
      <c r="X835" s="1">
        <v>150</v>
      </c>
      <c r="Y835" s="1">
        <v>150</v>
      </c>
      <c r="Z835" s="1">
        <v>150</v>
      </c>
      <c r="AA835" s="1">
        <v>200</v>
      </c>
      <c r="AB835" s="1">
        <v>300</v>
      </c>
      <c r="AC835" s="1">
        <v>100</v>
      </c>
      <c r="AD835" s="1">
        <v>100</v>
      </c>
      <c r="AE835" s="1">
        <v>150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40</v>
      </c>
      <c r="AP835" s="1">
        <v>0</v>
      </c>
      <c r="AQ835" s="1">
        <v>0</v>
      </c>
      <c r="AR835" s="1">
        <v>0</v>
      </c>
      <c r="AS835" s="1">
        <v>0</v>
      </c>
      <c r="AT835" s="1">
        <v>2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3</v>
      </c>
      <c r="BB835" s="1">
        <v>0</v>
      </c>
      <c r="BC835" s="1">
        <v>0</v>
      </c>
      <c r="BD835" s="1">
        <v>3</v>
      </c>
      <c r="BE835" s="1">
        <v>255</v>
      </c>
      <c r="BF835" s="1">
        <v>2</v>
      </c>
      <c r="BG835" s="1">
        <v>255</v>
      </c>
      <c r="BH835" s="1">
        <v>0</v>
      </c>
      <c r="BI835" s="1">
        <v>255</v>
      </c>
      <c r="BJ835" s="1">
        <v>255</v>
      </c>
      <c r="BK835" s="1">
        <v>0</v>
      </c>
      <c r="BL835" s="1">
        <v>0</v>
      </c>
      <c r="BM835" s="1" t="b">
        <v>0</v>
      </c>
      <c r="BN835" s="1" t="b">
        <v>0</v>
      </c>
      <c r="BO835" s="1" t="b">
        <v>0</v>
      </c>
      <c r="BP835" s="1" t="b">
        <v>0</v>
      </c>
      <c r="BQ835" s="1" t="b">
        <v>0</v>
      </c>
      <c r="BR835" s="1" t="b">
        <v>0</v>
      </c>
      <c r="BS835" s="1" t="b">
        <v>0</v>
      </c>
      <c r="BT835" s="1" t="b">
        <v>0</v>
      </c>
      <c r="BU835" s="1" t="s">
        <v>4583</v>
      </c>
      <c r="BV835" s="1" t="s">
        <v>4584</v>
      </c>
    </row>
    <row r="836" spans="1:74" ht="15.75" customHeight="1" x14ac:dyDescent="0.2">
      <c r="A836" s="1">
        <v>3303310</v>
      </c>
      <c r="B836" s="17" t="s">
        <v>4585</v>
      </c>
      <c r="C836" s="1">
        <v>0.35</v>
      </c>
      <c r="D836" s="1">
        <v>0.2</v>
      </c>
      <c r="E836" s="1">
        <v>0</v>
      </c>
      <c r="F836" s="1">
        <v>0</v>
      </c>
      <c r="G836" s="1">
        <v>1.25</v>
      </c>
      <c r="H836" s="1">
        <v>0.08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100</v>
      </c>
      <c r="O836" s="1">
        <v>120</v>
      </c>
      <c r="P836" s="1">
        <v>-1</v>
      </c>
      <c r="Q836" s="1">
        <v>-1</v>
      </c>
      <c r="R836" s="1">
        <v>110</v>
      </c>
      <c r="S836" s="1">
        <v>-1</v>
      </c>
      <c r="T836" s="1">
        <v>-1</v>
      </c>
      <c r="U836" s="1">
        <v>-1</v>
      </c>
      <c r="V836" s="1">
        <v>0</v>
      </c>
      <c r="W836" s="1">
        <v>150</v>
      </c>
      <c r="X836" s="1">
        <v>150</v>
      </c>
      <c r="Y836" s="1">
        <v>150</v>
      </c>
      <c r="Z836" s="1">
        <v>150</v>
      </c>
      <c r="AA836" s="1">
        <v>200</v>
      </c>
      <c r="AB836" s="1">
        <v>300</v>
      </c>
      <c r="AC836" s="1">
        <v>100</v>
      </c>
      <c r="AD836" s="1">
        <v>100</v>
      </c>
      <c r="AE836" s="1">
        <v>150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40</v>
      </c>
      <c r="AP836" s="1">
        <v>0</v>
      </c>
      <c r="AQ836" s="1">
        <v>0</v>
      </c>
      <c r="AR836" s="1">
        <v>0</v>
      </c>
      <c r="AS836" s="1">
        <v>0</v>
      </c>
      <c r="AT836" s="1">
        <v>2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3</v>
      </c>
      <c r="BB836" s="1">
        <v>0</v>
      </c>
      <c r="BC836" s="1">
        <v>0</v>
      </c>
      <c r="BD836" s="1">
        <v>3</v>
      </c>
      <c r="BE836" s="1">
        <v>255</v>
      </c>
      <c r="BF836" s="1">
        <v>2</v>
      </c>
      <c r="BG836" s="1">
        <v>255</v>
      </c>
      <c r="BH836" s="1">
        <v>0</v>
      </c>
      <c r="BI836" s="1">
        <v>255</v>
      </c>
      <c r="BJ836" s="1">
        <v>255</v>
      </c>
      <c r="BK836" s="1">
        <v>0</v>
      </c>
      <c r="BL836" s="1">
        <v>0</v>
      </c>
      <c r="BM836" s="1" t="b">
        <v>0</v>
      </c>
      <c r="BN836" s="1" t="b">
        <v>0</v>
      </c>
      <c r="BO836" s="1" t="b">
        <v>0</v>
      </c>
      <c r="BP836" s="1" t="b">
        <v>0</v>
      </c>
      <c r="BQ836" s="1" t="b">
        <v>0</v>
      </c>
      <c r="BR836" s="1" t="b">
        <v>0</v>
      </c>
      <c r="BS836" s="1" t="b">
        <v>0</v>
      </c>
      <c r="BT836" s="1" t="b">
        <v>0</v>
      </c>
      <c r="BU836" s="1" t="s">
        <v>4585</v>
      </c>
      <c r="BV836" s="1" t="s">
        <v>4586</v>
      </c>
    </row>
    <row r="837" spans="1:74" ht="15.75" customHeight="1" x14ac:dyDescent="0.2">
      <c r="A837" s="1">
        <v>3303400</v>
      </c>
      <c r="B837" s="17" t="s">
        <v>4587</v>
      </c>
      <c r="C837" s="1">
        <v>0.35</v>
      </c>
      <c r="D837" s="1">
        <v>0.1</v>
      </c>
      <c r="E837" s="1">
        <v>0</v>
      </c>
      <c r="F837" s="1">
        <v>0</v>
      </c>
      <c r="G837" s="1">
        <v>1.17</v>
      </c>
      <c r="H837" s="1">
        <v>0.08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100</v>
      </c>
      <c r="O837" s="1">
        <v>120</v>
      </c>
      <c r="P837" s="1">
        <v>-1</v>
      </c>
      <c r="Q837" s="1">
        <v>-1</v>
      </c>
      <c r="R837" s="1">
        <v>110</v>
      </c>
      <c r="S837" s="1">
        <v>-1</v>
      </c>
      <c r="T837" s="1">
        <v>-1</v>
      </c>
      <c r="U837" s="1">
        <v>-1</v>
      </c>
      <c r="V837" s="1">
        <v>0</v>
      </c>
      <c r="W837" s="1">
        <v>100</v>
      </c>
      <c r="X837" s="1">
        <v>100</v>
      </c>
      <c r="Y837" s="1">
        <v>100</v>
      </c>
      <c r="Z837" s="1">
        <v>100</v>
      </c>
      <c r="AA837" s="1">
        <v>100</v>
      </c>
      <c r="AB837" s="1">
        <v>100</v>
      </c>
      <c r="AC837" s="1">
        <v>100</v>
      </c>
      <c r="AD837" s="1">
        <v>100</v>
      </c>
      <c r="AE837" s="1">
        <v>100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20</v>
      </c>
      <c r="AP837" s="1">
        <v>0</v>
      </c>
      <c r="AQ837" s="1">
        <v>0</v>
      </c>
      <c r="AR837" s="1">
        <v>0</v>
      </c>
      <c r="AS837" s="1">
        <v>0</v>
      </c>
      <c r="AT837" s="1">
        <v>2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2</v>
      </c>
      <c r="BB837" s="1">
        <v>0</v>
      </c>
      <c r="BC837" s="1">
        <v>0</v>
      </c>
      <c r="BD837" s="1">
        <v>3</v>
      </c>
      <c r="BE837" s="1">
        <v>255</v>
      </c>
      <c r="BF837" s="1">
        <v>2</v>
      </c>
      <c r="BG837" s="1">
        <v>255</v>
      </c>
      <c r="BH837" s="1">
        <v>0</v>
      </c>
      <c r="BI837" s="1">
        <v>255</v>
      </c>
      <c r="BJ837" s="1">
        <v>255</v>
      </c>
      <c r="BK837" s="1">
        <v>0</v>
      </c>
      <c r="BL837" s="1">
        <v>0</v>
      </c>
      <c r="BM837" s="1" t="b">
        <v>0</v>
      </c>
      <c r="BN837" s="1" t="b">
        <v>0</v>
      </c>
      <c r="BO837" s="1" t="b">
        <v>0</v>
      </c>
      <c r="BP837" s="1" t="b">
        <v>0</v>
      </c>
      <c r="BQ837" s="1" t="b">
        <v>0</v>
      </c>
      <c r="BR837" s="1" t="b">
        <v>0</v>
      </c>
      <c r="BS837" s="1" t="b">
        <v>0</v>
      </c>
      <c r="BT837" s="1" t="b">
        <v>0</v>
      </c>
      <c r="BU837" s="1" t="s">
        <v>4587</v>
      </c>
      <c r="BV837" s="1" t="s">
        <v>4588</v>
      </c>
    </row>
    <row r="838" spans="1:74" ht="15.75" customHeight="1" x14ac:dyDescent="0.2">
      <c r="A838" s="1">
        <v>3303490</v>
      </c>
      <c r="B838" s="17" t="s">
        <v>4589</v>
      </c>
      <c r="C838" s="1">
        <v>0.35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100</v>
      </c>
      <c r="O838" s="1">
        <v>-1</v>
      </c>
      <c r="P838" s="1">
        <v>-1</v>
      </c>
      <c r="Q838" s="1">
        <v>-1</v>
      </c>
      <c r="R838" s="1">
        <v>110</v>
      </c>
      <c r="S838" s="1">
        <v>-1</v>
      </c>
      <c r="T838" s="1">
        <v>-1</v>
      </c>
      <c r="U838" s="1">
        <v>-1</v>
      </c>
      <c r="V838" s="1">
        <v>0</v>
      </c>
      <c r="W838" s="1">
        <v>400</v>
      </c>
      <c r="X838" s="1">
        <v>400</v>
      </c>
      <c r="Y838" s="1">
        <v>400</v>
      </c>
      <c r="Z838" s="1">
        <v>400</v>
      </c>
      <c r="AA838" s="1">
        <v>100</v>
      </c>
      <c r="AB838" s="1">
        <v>9900</v>
      </c>
      <c r="AC838" s="1">
        <v>100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20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3</v>
      </c>
      <c r="BE838" s="1">
        <v>255</v>
      </c>
      <c r="BF838" s="1">
        <v>2</v>
      </c>
      <c r="BG838" s="1">
        <v>255</v>
      </c>
      <c r="BH838" s="1">
        <v>0</v>
      </c>
      <c r="BI838" s="1">
        <v>255</v>
      </c>
      <c r="BJ838" s="1">
        <v>255</v>
      </c>
      <c r="BK838" s="1">
        <v>0</v>
      </c>
      <c r="BL838" s="1">
        <v>2</v>
      </c>
      <c r="BM838" s="1" t="b">
        <v>0</v>
      </c>
      <c r="BN838" s="1" t="b">
        <v>0</v>
      </c>
      <c r="BO838" s="1" t="b">
        <v>0</v>
      </c>
      <c r="BP838" s="1" t="b">
        <v>0</v>
      </c>
      <c r="BQ838" s="1" t="b">
        <v>0</v>
      </c>
      <c r="BR838" s="1" t="b">
        <v>0</v>
      </c>
      <c r="BS838" s="1" t="b">
        <v>0</v>
      </c>
      <c r="BT838" s="1" t="b">
        <v>0</v>
      </c>
      <c r="BU838" s="1" t="s">
        <v>4589</v>
      </c>
      <c r="BV838" s="1" t="s">
        <v>4590</v>
      </c>
    </row>
    <row r="839" spans="1:74" ht="15.75" customHeight="1" x14ac:dyDescent="0.2">
      <c r="A839" s="1">
        <v>3303500</v>
      </c>
      <c r="B839" s="17" t="s">
        <v>4591</v>
      </c>
      <c r="C839" s="1">
        <v>0.35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100</v>
      </c>
      <c r="O839" s="1">
        <v>-1</v>
      </c>
      <c r="P839" s="1">
        <v>-1</v>
      </c>
      <c r="Q839" s="1">
        <v>-1</v>
      </c>
      <c r="R839" s="1">
        <v>110</v>
      </c>
      <c r="S839" s="1">
        <v>-1</v>
      </c>
      <c r="T839" s="1">
        <v>-1</v>
      </c>
      <c r="U839" s="1">
        <v>-1</v>
      </c>
      <c r="V839" s="1">
        <v>0</v>
      </c>
      <c r="W839" s="1">
        <v>60</v>
      </c>
      <c r="X839" s="1">
        <v>60</v>
      </c>
      <c r="Y839" s="1">
        <v>60</v>
      </c>
      <c r="Z839" s="1">
        <v>60</v>
      </c>
      <c r="AA839" s="1">
        <v>100</v>
      </c>
      <c r="AB839" s="1">
        <v>9900</v>
      </c>
      <c r="AC839" s="1">
        <v>100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20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3</v>
      </c>
      <c r="BE839" s="1">
        <v>255</v>
      </c>
      <c r="BF839" s="1">
        <v>2</v>
      </c>
      <c r="BG839" s="1">
        <v>255</v>
      </c>
      <c r="BH839" s="1">
        <v>0</v>
      </c>
      <c r="BI839" s="1">
        <v>255</v>
      </c>
      <c r="BJ839" s="1">
        <v>255</v>
      </c>
      <c r="BK839" s="1">
        <v>0</v>
      </c>
      <c r="BL839" s="1">
        <v>2</v>
      </c>
      <c r="BM839" s="1" t="b">
        <v>0</v>
      </c>
      <c r="BN839" s="1" t="b">
        <v>0</v>
      </c>
      <c r="BO839" s="1" t="b">
        <v>0</v>
      </c>
      <c r="BP839" s="1" t="b">
        <v>0</v>
      </c>
      <c r="BQ839" s="1" t="b">
        <v>0</v>
      </c>
      <c r="BR839" s="1" t="b">
        <v>0</v>
      </c>
      <c r="BS839" s="1" t="b">
        <v>0</v>
      </c>
      <c r="BT839" s="1" t="b">
        <v>0</v>
      </c>
      <c r="BU839" s="1" t="s">
        <v>4591</v>
      </c>
      <c r="BV839" s="1" t="s">
        <v>4592</v>
      </c>
    </row>
    <row r="840" spans="1:74" ht="15.75" customHeight="1" x14ac:dyDescent="0.2">
      <c r="A840" s="1">
        <v>3303501</v>
      </c>
      <c r="B840" s="17" t="s">
        <v>4593</v>
      </c>
      <c r="C840" s="1">
        <v>0.35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100</v>
      </c>
      <c r="O840" s="1">
        <v>-1</v>
      </c>
      <c r="P840" s="1">
        <v>-1</v>
      </c>
      <c r="Q840" s="1">
        <v>-1</v>
      </c>
      <c r="R840" s="1">
        <v>110</v>
      </c>
      <c r="S840" s="1">
        <v>-1</v>
      </c>
      <c r="T840" s="1">
        <v>-1</v>
      </c>
      <c r="U840" s="1">
        <v>-1</v>
      </c>
      <c r="V840" s="1">
        <v>0</v>
      </c>
      <c r="W840" s="1">
        <v>191</v>
      </c>
      <c r="X840" s="1">
        <v>191</v>
      </c>
      <c r="Y840" s="1">
        <v>191</v>
      </c>
      <c r="Z840" s="1">
        <v>191</v>
      </c>
      <c r="AA840" s="1">
        <v>100</v>
      </c>
      <c r="AB840" s="1">
        <v>9900</v>
      </c>
      <c r="AC840" s="1">
        <v>100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20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3</v>
      </c>
      <c r="BE840" s="1">
        <v>255</v>
      </c>
      <c r="BF840" s="1">
        <v>2</v>
      </c>
      <c r="BG840" s="1">
        <v>255</v>
      </c>
      <c r="BH840" s="1">
        <v>0</v>
      </c>
      <c r="BI840" s="1">
        <v>255</v>
      </c>
      <c r="BJ840" s="1">
        <v>255</v>
      </c>
      <c r="BK840" s="1">
        <v>0</v>
      </c>
      <c r="BL840" s="1">
        <v>2</v>
      </c>
      <c r="BM840" s="1" t="b">
        <v>0</v>
      </c>
      <c r="BN840" s="1" t="b">
        <v>0</v>
      </c>
      <c r="BO840" s="1" t="b">
        <v>0</v>
      </c>
      <c r="BP840" s="1" t="b">
        <v>0</v>
      </c>
      <c r="BQ840" s="1" t="b">
        <v>0</v>
      </c>
      <c r="BR840" s="1" t="b">
        <v>0</v>
      </c>
      <c r="BS840" s="1" t="b">
        <v>0</v>
      </c>
      <c r="BT840" s="1" t="b">
        <v>0</v>
      </c>
      <c r="BU840" s="1" t="s">
        <v>4593</v>
      </c>
      <c r="BV840" s="1" t="s">
        <v>4594</v>
      </c>
    </row>
    <row r="841" spans="1:74" ht="15.75" customHeight="1" x14ac:dyDescent="0.2">
      <c r="A841" s="1">
        <v>3303505</v>
      </c>
      <c r="B841" s="17" t="s">
        <v>4595</v>
      </c>
      <c r="C841" s="1">
        <v>0.35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100</v>
      </c>
      <c r="O841" s="1">
        <v>-1</v>
      </c>
      <c r="P841" s="1">
        <v>-1</v>
      </c>
      <c r="Q841" s="1">
        <v>-1</v>
      </c>
      <c r="R841" s="1">
        <v>110</v>
      </c>
      <c r="S841" s="1">
        <v>-1</v>
      </c>
      <c r="T841" s="1">
        <v>-1</v>
      </c>
      <c r="U841" s="1">
        <v>-1</v>
      </c>
      <c r="V841" s="1">
        <v>0</v>
      </c>
      <c r="W841" s="1">
        <v>60</v>
      </c>
      <c r="X841" s="1">
        <v>60</v>
      </c>
      <c r="Y841" s="1">
        <v>60</v>
      </c>
      <c r="Z841" s="1">
        <v>60</v>
      </c>
      <c r="AA841" s="1">
        <v>100</v>
      </c>
      <c r="AB841" s="1">
        <v>9900</v>
      </c>
      <c r="AC841" s="1">
        <v>100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20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3</v>
      </c>
      <c r="BE841" s="1">
        <v>255</v>
      </c>
      <c r="BF841" s="1">
        <v>2</v>
      </c>
      <c r="BG841" s="1">
        <v>255</v>
      </c>
      <c r="BH841" s="1">
        <v>0</v>
      </c>
      <c r="BI841" s="1">
        <v>255</v>
      </c>
      <c r="BJ841" s="1">
        <v>255</v>
      </c>
      <c r="BK841" s="1">
        <v>0</v>
      </c>
      <c r="BL841" s="1">
        <v>2</v>
      </c>
      <c r="BM841" s="1" t="b">
        <v>0</v>
      </c>
      <c r="BN841" s="1" t="b">
        <v>0</v>
      </c>
      <c r="BO841" s="1" t="b">
        <v>0</v>
      </c>
      <c r="BP841" s="1" t="b">
        <v>0</v>
      </c>
      <c r="BQ841" s="1" t="b">
        <v>0</v>
      </c>
      <c r="BR841" s="1" t="b">
        <v>0</v>
      </c>
      <c r="BS841" s="1" t="b">
        <v>0</v>
      </c>
      <c r="BT841" s="1" t="b">
        <v>0</v>
      </c>
      <c r="BU841" s="1" t="s">
        <v>4595</v>
      </c>
      <c r="BV841" s="1" t="s">
        <v>4596</v>
      </c>
    </row>
    <row r="842" spans="1:74" ht="15.75" customHeight="1" x14ac:dyDescent="0.2">
      <c r="A842" s="1">
        <v>3303506</v>
      </c>
      <c r="B842" s="17" t="s">
        <v>4597</v>
      </c>
      <c r="C842" s="1">
        <v>0.35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100</v>
      </c>
      <c r="O842" s="1">
        <v>-1</v>
      </c>
      <c r="P842" s="1">
        <v>-1</v>
      </c>
      <c r="Q842" s="1">
        <v>-1</v>
      </c>
      <c r="R842" s="1">
        <v>110</v>
      </c>
      <c r="S842" s="1">
        <v>-1</v>
      </c>
      <c r="T842" s="1">
        <v>-1</v>
      </c>
      <c r="U842" s="1">
        <v>-1</v>
      </c>
      <c r="V842" s="1">
        <v>0</v>
      </c>
      <c r="W842" s="1">
        <v>191</v>
      </c>
      <c r="X842" s="1">
        <v>191</v>
      </c>
      <c r="Y842" s="1">
        <v>191</v>
      </c>
      <c r="Z842" s="1">
        <v>191</v>
      </c>
      <c r="AA842" s="1">
        <v>100</v>
      </c>
      <c r="AB842" s="1">
        <v>9900</v>
      </c>
      <c r="AC842" s="1">
        <v>100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20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3</v>
      </c>
      <c r="BE842" s="1">
        <v>255</v>
      </c>
      <c r="BF842" s="1">
        <v>2</v>
      </c>
      <c r="BG842" s="1">
        <v>255</v>
      </c>
      <c r="BH842" s="1">
        <v>0</v>
      </c>
      <c r="BI842" s="1">
        <v>255</v>
      </c>
      <c r="BJ842" s="1">
        <v>255</v>
      </c>
      <c r="BK842" s="1">
        <v>0</v>
      </c>
      <c r="BL842" s="1">
        <v>2</v>
      </c>
      <c r="BM842" s="1" t="b">
        <v>0</v>
      </c>
      <c r="BN842" s="1" t="b">
        <v>0</v>
      </c>
      <c r="BO842" s="1" t="b">
        <v>0</v>
      </c>
      <c r="BP842" s="1" t="b">
        <v>0</v>
      </c>
      <c r="BQ842" s="1" t="b">
        <v>0</v>
      </c>
      <c r="BR842" s="1" t="b">
        <v>0</v>
      </c>
      <c r="BS842" s="1" t="b">
        <v>0</v>
      </c>
      <c r="BT842" s="1" t="b">
        <v>0</v>
      </c>
      <c r="BU842" s="1" t="s">
        <v>4597</v>
      </c>
      <c r="BV842" s="1" t="s">
        <v>4598</v>
      </c>
    </row>
    <row r="843" spans="1:74" ht="15.75" customHeight="1" x14ac:dyDescent="0.2">
      <c r="A843" s="1">
        <v>3303510</v>
      </c>
      <c r="B843" s="17" t="s">
        <v>4599</v>
      </c>
      <c r="C843" s="1">
        <v>0.35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100</v>
      </c>
      <c r="O843" s="1">
        <v>-1</v>
      </c>
      <c r="P843" s="1">
        <v>-1</v>
      </c>
      <c r="Q843" s="1">
        <v>-1</v>
      </c>
      <c r="R843" s="1">
        <v>110</v>
      </c>
      <c r="S843" s="1">
        <v>-1</v>
      </c>
      <c r="T843" s="1">
        <v>-1</v>
      </c>
      <c r="U843" s="1">
        <v>-1</v>
      </c>
      <c r="V843" s="1">
        <v>0</v>
      </c>
      <c r="W843" s="1">
        <v>60</v>
      </c>
      <c r="X843" s="1">
        <v>60</v>
      </c>
      <c r="Y843" s="1">
        <v>60</v>
      </c>
      <c r="Z843" s="1">
        <v>60</v>
      </c>
      <c r="AA843" s="1">
        <v>100</v>
      </c>
      <c r="AB843" s="1">
        <v>9900</v>
      </c>
      <c r="AC843" s="1">
        <v>100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20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3</v>
      </c>
      <c r="BE843" s="1">
        <v>255</v>
      </c>
      <c r="BF843" s="1">
        <v>2</v>
      </c>
      <c r="BG843" s="1">
        <v>255</v>
      </c>
      <c r="BH843" s="1">
        <v>0</v>
      </c>
      <c r="BI843" s="1">
        <v>255</v>
      </c>
      <c r="BJ843" s="1">
        <v>255</v>
      </c>
      <c r="BK843" s="1">
        <v>0</v>
      </c>
      <c r="BL843" s="1">
        <v>2</v>
      </c>
      <c r="BM843" s="1" t="b">
        <v>0</v>
      </c>
      <c r="BN843" s="1" t="b">
        <v>0</v>
      </c>
      <c r="BO843" s="1" t="b">
        <v>0</v>
      </c>
      <c r="BP843" s="1" t="b">
        <v>0</v>
      </c>
      <c r="BQ843" s="1" t="b">
        <v>0</v>
      </c>
      <c r="BR843" s="1" t="b">
        <v>0</v>
      </c>
      <c r="BS843" s="1" t="b">
        <v>0</v>
      </c>
      <c r="BT843" s="1" t="b">
        <v>0</v>
      </c>
      <c r="BU843" s="1" t="s">
        <v>4599</v>
      </c>
      <c r="BV843" s="1" t="s">
        <v>4600</v>
      </c>
    </row>
    <row r="844" spans="1:74" ht="15.75" customHeight="1" x14ac:dyDescent="0.2">
      <c r="A844" s="1">
        <v>3303511</v>
      </c>
      <c r="B844" s="17" t="s">
        <v>4601</v>
      </c>
      <c r="C844" s="1">
        <v>0.35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100</v>
      </c>
      <c r="O844" s="1">
        <v>-1</v>
      </c>
      <c r="P844" s="1">
        <v>-1</v>
      </c>
      <c r="Q844" s="1">
        <v>-1</v>
      </c>
      <c r="R844" s="1">
        <v>110</v>
      </c>
      <c r="S844" s="1">
        <v>-1</v>
      </c>
      <c r="T844" s="1">
        <v>-1</v>
      </c>
      <c r="U844" s="1">
        <v>-1</v>
      </c>
      <c r="V844" s="1">
        <v>0</v>
      </c>
      <c r="W844" s="1">
        <v>240</v>
      </c>
      <c r="X844" s="1">
        <v>240</v>
      </c>
      <c r="Y844" s="1">
        <v>240</v>
      </c>
      <c r="Z844" s="1">
        <v>240</v>
      </c>
      <c r="AA844" s="1">
        <v>100</v>
      </c>
      <c r="AB844" s="1">
        <v>9900</v>
      </c>
      <c r="AC844" s="1">
        <v>100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20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3</v>
      </c>
      <c r="BE844" s="1">
        <v>255</v>
      </c>
      <c r="BF844" s="1">
        <v>2</v>
      </c>
      <c r="BG844" s="1">
        <v>255</v>
      </c>
      <c r="BH844" s="1">
        <v>0</v>
      </c>
      <c r="BI844" s="1">
        <v>255</v>
      </c>
      <c r="BJ844" s="1">
        <v>255</v>
      </c>
      <c r="BK844" s="1">
        <v>0</v>
      </c>
      <c r="BL844" s="1">
        <v>2</v>
      </c>
      <c r="BM844" s="1" t="b">
        <v>0</v>
      </c>
      <c r="BN844" s="1" t="b">
        <v>0</v>
      </c>
      <c r="BO844" s="1" t="b">
        <v>0</v>
      </c>
      <c r="BP844" s="1" t="b">
        <v>0</v>
      </c>
      <c r="BQ844" s="1" t="b">
        <v>0</v>
      </c>
      <c r="BR844" s="1" t="b">
        <v>0</v>
      </c>
      <c r="BS844" s="1" t="b">
        <v>0</v>
      </c>
      <c r="BT844" s="1" t="b">
        <v>0</v>
      </c>
      <c r="BU844" s="1" t="s">
        <v>4601</v>
      </c>
      <c r="BV844" s="1" t="s">
        <v>4602</v>
      </c>
    </row>
    <row r="845" spans="1:74" ht="15.75" customHeight="1" x14ac:dyDescent="0.2">
      <c r="A845" s="1">
        <v>3303515</v>
      </c>
      <c r="B845" s="17" t="s">
        <v>4603</v>
      </c>
      <c r="C845" s="1">
        <v>0.35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100</v>
      </c>
      <c r="O845" s="1">
        <v>-1</v>
      </c>
      <c r="P845" s="1">
        <v>-1</v>
      </c>
      <c r="Q845" s="1">
        <v>-1</v>
      </c>
      <c r="R845" s="1">
        <v>110</v>
      </c>
      <c r="S845" s="1">
        <v>-1</v>
      </c>
      <c r="T845" s="1">
        <v>-1</v>
      </c>
      <c r="U845" s="1">
        <v>-1</v>
      </c>
      <c r="V845" s="1">
        <v>0</v>
      </c>
      <c r="W845" s="1">
        <v>60</v>
      </c>
      <c r="X845" s="1">
        <v>60</v>
      </c>
      <c r="Y845" s="1">
        <v>60</v>
      </c>
      <c r="Z845" s="1">
        <v>60</v>
      </c>
      <c r="AA845" s="1">
        <v>100</v>
      </c>
      <c r="AB845" s="1">
        <v>9900</v>
      </c>
      <c r="AC845" s="1">
        <v>100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20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3</v>
      </c>
      <c r="BE845" s="1">
        <v>255</v>
      </c>
      <c r="BF845" s="1">
        <v>2</v>
      </c>
      <c r="BG845" s="1">
        <v>255</v>
      </c>
      <c r="BH845" s="1">
        <v>0</v>
      </c>
      <c r="BI845" s="1">
        <v>255</v>
      </c>
      <c r="BJ845" s="1">
        <v>255</v>
      </c>
      <c r="BK845" s="1">
        <v>0</v>
      </c>
      <c r="BL845" s="1">
        <v>2</v>
      </c>
      <c r="BM845" s="1" t="b">
        <v>0</v>
      </c>
      <c r="BN845" s="1" t="b">
        <v>0</v>
      </c>
      <c r="BO845" s="1" t="b">
        <v>0</v>
      </c>
      <c r="BP845" s="1" t="b">
        <v>0</v>
      </c>
      <c r="BQ845" s="1" t="b">
        <v>0</v>
      </c>
      <c r="BR845" s="1" t="b">
        <v>0</v>
      </c>
      <c r="BS845" s="1" t="b">
        <v>0</v>
      </c>
      <c r="BT845" s="1" t="b">
        <v>0</v>
      </c>
      <c r="BU845" s="1" t="s">
        <v>4603</v>
      </c>
      <c r="BV845" s="1" t="s">
        <v>4604</v>
      </c>
    </row>
    <row r="846" spans="1:74" ht="15.75" customHeight="1" x14ac:dyDescent="0.2">
      <c r="A846" s="1">
        <v>3303516</v>
      </c>
      <c r="B846" s="17" t="s">
        <v>4605</v>
      </c>
      <c r="C846" s="1">
        <v>0.35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100</v>
      </c>
      <c r="O846" s="1">
        <v>-1</v>
      </c>
      <c r="P846" s="1">
        <v>-1</v>
      </c>
      <c r="Q846" s="1">
        <v>-1</v>
      </c>
      <c r="R846" s="1">
        <v>110</v>
      </c>
      <c r="S846" s="1">
        <v>-1</v>
      </c>
      <c r="T846" s="1">
        <v>-1</v>
      </c>
      <c r="U846" s="1">
        <v>-1</v>
      </c>
      <c r="V846" s="1">
        <v>0</v>
      </c>
      <c r="W846" s="1">
        <v>60</v>
      </c>
      <c r="X846" s="1">
        <v>60</v>
      </c>
      <c r="Y846" s="1">
        <v>60</v>
      </c>
      <c r="Z846" s="1">
        <v>60</v>
      </c>
      <c r="AA846" s="1">
        <v>100</v>
      </c>
      <c r="AB846" s="1">
        <v>9900</v>
      </c>
      <c r="AC846" s="1">
        <v>100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20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3</v>
      </c>
      <c r="BE846" s="1">
        <v>255</v>
      </c>
      <c r="BF846" s="1">
        <v>2</v>
      </c>
      <c r="BG846" s="1">
        <v>255</v>
      </c>
      <c r="BH846" s="1">
        <v>0</v>
      </c>
      <c r="BI846" s="1">
        <v>255</v>
      </c>
      <c r="BJ846" s="1">
        <v>255</v>
      </c>
      <c r="BK846" s="1">
        <v>0</v>
      </c>
      <c r="BL846" s="1">
        <v>2</v>
      </c>
      <c r="BM846" s="1" t="b">
        <v>0</v>
      </c>
      <c r="BN846" s="1" t="b">
        <v>0</v>
      </c>
      <c r="BO846" s="1" t="b">
        <v>0</v>
      </c>
      <c r="BP846" s="1" t="b">
        <v>0</v>
      </c>
      <c r="BQ846" s="1" t="b">
        <v>0</v>
      </c>
      <c r="BR846" s="1" t="b">
        <v>0</v>
      </c>
      <c r="BS846" s="1" t="b">
        <v>0</v>
      </c>
      <c r="BT846" s="1" t="b">
        <v>0</v>
      </c>
      <c r="BU846" s="1" t="s">
        <v>4605</v>
      </c>
      <c r="BV846" s="1" t="s">
        <v>4606</v>
      </c>
    </row>
    <row r="847" spans="1:74" ht="15.75" customHeight="1" x14ac:dyDescent="0.2">
      <c r="A847" s="1">
        <v>3303517</v>
      </c>
      <c r="B847" s="17" t="s">
        <v>4607</v>
      </c>
      <c r="C847" s="1">
        <v>0.35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100</v>
      </c>
      <c r="O847" s="1">
        <v>-1</v>
      </c>
      <c r="P847" s="1">
        <v>-1</v>
      </c>
      <c r="Q847" s="1">
        <v>-1</v>
      </c>
      <c r="R847" s="1">
        <v>110</v>
      </c>
      <c r="S847" s="1">
        <v>-1</v>
      </c>
      <c r="T847" s="1">
        <v>-1</v>
      </c>
      <c r="U847" s="1">
        <v>-1</v>
      </c>
      <c r="V847" s="1">
        <v>0</v>
      </c>
      <c r="W847" s="1">
        <v>233</v>
      </c>
      <c r="X847" s="1">
        <v>233</v>
      </c>
      <c r="Y847" s="1">
        <v>233</v>
      </c>
      <c r="Z847" s="1">
        <v>233</v>
      </c>
      <c r="AA847" s="1">
        <v>100</v>
      </c>
      <c r="AB847" s="1">
        <v>9900</v>
      </c>
      <c r="AC847" s="1">
        <v>100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20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3</v>
      </c>
      <c r="BE847" s="1">
        <v>255</v>
      </c>
      <c r="BF847" s="1">
        <v>2</v>
      </c>
      <c r="BG847" s="1">
        <v>255</v>
      </c>
      <c r="BH847" s="1">
        <v>0</v>
      </c>
      <c r="BI847" s="1">
        <v>255</v>
      </c>
      <c r="BJ847" s="1">
        <v>255</v>
      </c>
      <c r="BK847" s="1">
        <v>0</v>
      </c>
      <c r="BL847" s="1">
        <v>2</v>
      </c>
      <c r="BM847" s="1" t="b">
        <v>0</v>
      </c>
      <c r="BN847" s="1" t="b">
        <v>0</v>
      </c>
      <c r="BO847" s="1" t="b">
        <v>0</v>
      </c>
      <c r="BP847" s="1" t="b">
        <v>0</v>
      </c>
      <c r="BQ847" s="1" t="b">
        <v>0</v>
      </c>
      <c r="BR847" s="1" t="b">
        <v>0</v>
      </c>
      <c r="BS847" s="1" t="b">
        <v>0</v>
      </c>
      <c r="BT847" s="1" t="b">
        <v>0</v>
      </c>
      <c r="BU847" s="1" t="s">
        <v>4607</v>
      </c>
      <c r="BV847" s="1" t="s">
        <v>4608</v>
      </c>
    </row>
    <row r="848" spans="1:74" ht="15.75" customHeight="1" x14ac:dyDescent="0.2">
      <c r="A848" s="1">
        <v>3303520</v>
      </c>
      <c r="B848" s="17" t="s">
        <v>4609</v>
      </c>
      <c r="C848" s="1">
        <v>0.35</v>
      </c>
      <c r="D848" s="1">
        <v>0.1</v>
      </c>
      <c r="E848" s="1">
        <v>0</v>
      </c>
      <c r="F848" s="1">
        <v>0</v>
      </c>
      <c r="G848" s="1">
        <v>1.6</v>
      </c>
      <c r="H848" s="1">
        <v>0.08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100</v>
      </c>
      <c r="O848" s="1">
        <v>120</v>
      </c>
      <c r="P848" s="1">
        <v>-1</v>
      </c>
      <c r="Q848" s="1">
        <v>-1</v>
      </c>
      <c r="R848" s="1">
        <v>110</v>
      </c>
      <c r="S848" s="1">
        <v>-1</v>
      </c>
      <c r="T848" s="1">
        <v>-1</v>
      </c>
      <c r="U848" s="1">
        <v>-1</v>
      </c>
      <c r="V848" s="1">
        <v>0</v>
      </c>
      <c r="W848" s="1">
        <v>110</v>
      </c>
      <c r="X848" s="1">
        <v>110</v>
      </c>
      <c r="Y848" s="1">
        <v>110</v>
      </c>
      <c r="Z848" s="1">
        <v>110</v>
      </c>
      <c r="AA848" s="1">
        <v>100</v>
      </c>
      <c r="AB848" s="1">
        <v>100</v>
      </c>
      <c r="AC848" s="1">
        <v>100</v>
      </c>
      <c r="AD848" s="1">
        <v>100</v>
      </c>
      <c r="AE848" s="1">
        <v>110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20</v>
      </c>
      <c r="AP848" s="1">
        <v>0</v>
      </c>
      <c r="AQ848" s="1">
        <v>0</v>
      </c>
      <c r="AR848" s="1">
        <v>0</v>
      </c>
      <c r="AS848" s="1">
        <v>0</v>
      </c>
      <c r="AT848" s="1">
        <v>2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2</v>
      </c>
      <c r="BB848" s="1">
        <v>0</v>
      </c>
      <c r="BC848" s="1">
        <v>0</v>
      </c>
      <c r="BD848" s="1">
        <v>3</v>
      </c>
      <c r="BE848" s="1">
        <v>255</v>
      </c>
      <c r="BF848" s="1">
        <v>2</v>
      </c>
      <c r="BG848" s="1">
        <v>255</v>
      </c>
      <c r="BH848" s="1">
        <v>0</v>
      </c>
      <c r="BI848" s="1">
        <v>255</v>
      </c>
      <c r="BJ848" s="1">
        <v>255</v>
      </c>
      <c r="BK848" s="1">
        <v>0</v>
      </c>
      <c r="BL848" s="1">
        <v>0</v>
      </c>
      <c r="BM848" s="1" t="b">
        <v>0</v>
      </c>
      <c r="BN848" s="1" t="b">
        <v>0</v>
      </c>
      <c r="BO848" s="1" t="b">
        <v>0</v>
      </c>
      <c r="BP848" s="1" t="b">
        <v>0</v>
      </c>
      <c r="BQ848" s="1" t="b">
        <v>0</v>
      </c>
      <c r="BR848" s="1" t="b">
        <v>0</v>
      </c>
      <c r="BS848" s="1" t="b">
        <v>0</v>
      </c>
      <c r="BT848" s="1" t="b">
        <v>0</v>
      </c>
      <c r="BU848" s="1" t="s">
        <v>4609</v>
      </c>
      <c r="BV848" s="1" t="s">
        <v>4610</v>
      </c>
    </row>
    <row r="849" spans="1:74" ht="15.75" customHeight="1" x14ac:dyDescent="0.2">
      <c r="A849" s="1">
        <v>3303530</v>
      </c>
      <c r="B849" s="17" t="s">
        <v>4611</v>
      </c>
      <c r="C849" s="1">
        <v>0.35</v>
      </c>
      <c r="D849" s="1">
        <v>0.1</v>
      </c>
      <c r="E849" s="1">
        <v>0</v>
      </c>
      <c r="F849" s="1">
        <v>0</v>
      </c>
      <c r="G849" s="1">
        <v>1.6</v>
      </c>
      <c r="H849" s="1">
        <v>0.08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100</v>
      </c>
      <c r="O849" s="1">
        <v>120</v>
      </c>
      <c r="P849" s="1">
        <v>-1</v>
      </c>
      <c r="Q849" s="1">
        <v>-1</v>
      </c>
      <c r="R849" s="1">
        <v>110</v>
      </c>
      <c r="S849" s="1">
        <v>-1</v>
      </c>
      <c r="T849" s="1">
        <v>-1</v>
      </c>
      <c r="U849" s="1">
        <v>-1</v>
      </c>
      <c r="V849" s="1">
        <v>0</v>
      </c>
      <c r="W849" s="1">
        <v>130</v>
      </c>
      <c r="X849" s="1">
        <v>130</v>
      </c>
      <c r="Y849" s="1">
        <v>130</v>
      </c>
      <c r="Z849" s="1">
        <v>130</v>
      </c>
      <c r="AA849" s="1">
        <v>200</v>
      </c>
      <c r="AB849" s="1">
        <v>300</v>
      </c>
      <c r="AC849" s="1">
        <v>100</v>
      </c>
      <c r="AD849" s="1">
        <v>100</v>
      </c>
      <c r="AE849" s="1">
        <v>160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40</v>
      </c>
      <c r="AP849" s="1">
        <v>0</v>
      </c>
      <c r="AQ849" s="1">
        <v>0</v>
      </c>
      <c r="AR849" s="1">
        <v>0</v>
      </c>
      <c r="AS849" s="1">
        <v>0</v>
      </c>
      <c r="AT849" s="1">
        <v>2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2</v>
      </c>
      <c r="BB849" s="1">
        <v>0</v>
      </c>
      <c r="BC849" s="1">
        <v>0</v>
      </c>
      <c r="BD849" s="1">
        <v>3</v>
      </c>
      <c r="BE849" s="1">
        <v>255</v>
      </c>
      <c r="BF849" s="1">
        <v>2</v>
      </c>
      <c r="BG849" s="1">
        <v>255</v>
      </c>
      <c r="BH849" s="1">
        <v>0</v>
      </c>
      <c r="BI849" s="1">
        <v>255</v>
      </c>
      <c r="BJ849" s="1">
        <v>255</v>
      </c>
      <c r="BK849" s="1">
        <v>0</v>
      </c>
      <c r="BL849" s="1">
        <v>0</v>
      </c>
      <c r="BM849" s="1" t="b">
        <v>0</v>
      </c>
      <c r="BN849" s="1" t="b">
        <v>0</v>
      </c>
      <c r="BO849" s="1" t="b">
        <v>0</v>
      </c>
      <c r="BP849" s="1" t="b">
        <v>0</v>
      </c>
      <c r="BQ849" s="1" t="b">
        <v>0</v>
      </c>
      <c r="BR849" s="1" t="b">
        <v>0</v>
      </c>
      <c r="BS849" s="1" t="b">
        <v>0</v>
      </c>
      <c r="BT849" s="1" t="b">
        <v>0</v>
      </c>
      <c r="BU849" s="1" t="s">
        <v>4611</v>
      </c>
      <c r="BV849" s="1" t="s">
        <v>4612</v>
      </c>
    </row>
    <row r="850" spans="1:74" ht="15.75" customHeight="1" x14ac:dyDescent="0.2">
      <c r="A850" s="1">
        <v>3303540</v>
      </c>
      <c r="B850" s="17" t="s">
        <v>4613</v>
      </c>
      <c r="C850" s="1">
        <v>0.35</v>
      </c>
      <c r="D850" s="1">
        <v>0.1</v>
      </c>
      <c r="E850" s="1">
        <v>0</v>
      </c>
      <c r="F850" s="1">
        <v>0</v>
      </c>
      <c r="G850" s="1">
        <v>1.26</v>
      </c>
      <c r="H850" s="1">
        <v>0.08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100</v>
      </c>
      <c r="O850" s="1">
        <v>120</v>
      </c>
      <c r="P850" s="1">
        <v>-1</v>
      </c>
      <c r="Q850" s="1">
        <v>-1</v>
      </c>
      <c r="R850" s="1">
        <v>110</v>
      </c>
      <c r="S850" s="1">
        <v>-1</v>
      </c>
      <c r="T850" s="1">
        <v>-1</v>
      </c>
      <c r="U850" s="1">
        <v>-1</v>
      </c>
      <c r="V850" s="1">
        <v>0</v>
      </c>
      <c r="W850" s="1">
        <v>100</v>
      </c>
      <c r="X850" s="1">
        <v>100</v>
      </c>
      <c r="Y850" s="1">
        <v>100</v>
      </c>
      <c r="Z850" s="1">
        <v>100</v>
      </c>
      <c r="AA850" s="1">
        <v>100</v>
      </c>
      <c r="AB850" s="1">
        <v>100</v>
      </c>
      <c r="AC850" s="1">
        <v>100</v>
      </c>
      <c r="AD850" s="1">
        <v>100</v>
      </c>
      <c r="AE850" s="1">
        <v>100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20</v>
      </c>
      <c r="AP850" s="1">
        <v>0</v>
      </c>
      <c r="AQ850" s="1">
        <v>0</v>
      </c>
      <c r="AR850" s="1">
        <v>0</v>
      </c>
      <c r="AS850" s="1">
        <v>0</v>
      </c>
      <c r="AT850" s="1">
        <v>2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2</v>
      </c>
      <c r="BB850" s="1">
        <v>0</v>
      </c>
      <c r="BC850" s="1">
        <v>0</v>
      </c>
      <c r="BD850" s="1">
        <v>3</v>
      </c>
      <c r="BE850" s="1">
        <v>255</v>
      </c>
      <c r="BF850" s="1">
        <v>2</v>
      </c>
      <c r="BG850" s="1">
        <v>255</v>
      </c>
      <c r="BH850" s="1">
        <v>0</v>
      </c>
      <c r="BI850" s="1">
        <v>255</v>
      </c>
      <c r="BJ850" s="1">
        <v>255</v>
      </c>
      <c r="BK850" s="1">
        <v>0</v>
      </c>
      <c r="BL850" s="1">
        <v>0</v>
      </c>
      <c r="BM850" s="1" t="b">
        <v>0</v>
      </c>
      <c r="BN850" s="1" t="b">
        <v>0</v>
      </c>
      <c r="BO850" s="1" t="b">
        <v>0</v>
      </c>
      <c r="BP850" s="1" t="b">
        <v>0</v>
      </c>
      <c r="BQ850" s="1" t="b">
        <v>0</v>
      </c>
      <c r="BR850" s="1" t="b">
        <v>0</v>
      </c>
      <c r="BS850" s="1" t="b">
        <v>0</v>
      </c>
      <c r="BT850" s="1" t="b">
        <v>0</v>
      </c>
      <c r="BU850" s="1" t="s">
        <v>4613</v>
      </c>
      <c r="BV850" s="1" t="s">
        <v>4614</v>
      </c>
    </row>
    <row r="851" spans="1:74" ht="15.75" customHeight="1" x14ac:dyDescent="0.2">
      <c r="A851" s="1">
        <v>3303580</v>
      </c>
      <c r="B851" s="17" t="s">
        <v>4615</v>
      </c>
      <c r="C851" s="1">
        <v>0.35</v>
      </c>
      <c r="D851" s="1">
        <v>0.1</v>
      </c>
      <c r="E851" s="1">
        <v>0</v>
      </c>
      <c r="F851" s="1">
        <v>0</v>
      </c>
      <c r="G851" s="1">
        <v>1.26</v>
      </c>
      <c r="H851" s="1">
        <v>0.08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100</v>
      </c>
      <c r="O851" s="1">
        <v>120</v>
      </c>
      <c r="P851" s="1">
        <v>-1</v>
      </c>
      <c r="Q851" s="1">
        <v>-1</v>
      </c>
      <c r="R851" s="1">
        <v>110</v>
      </c>
      <c r="S851" s="1">
        <v>-1</v>
      </c>
      <c r="T851" s="1">
        <v>-1</v>
      </c>
      <c r="U851" s="1">
        <v>-1</v>
      </c>
      <c r="V851" s="1">
        <v>0</v>
      </c>
      <c r="W851" s="1">
        <v>120</v>
      </c>
      <c r="X851" s="1">
        <v>120</v>
      </c>
      <c r="Y851" s="1">
        <v>120</v>
      </c>
      <c r="Z851" s="1">
        <v>120</v>
      </c>
      <c r="AA851" s="1">
        <v>200</v>
      </c>
      <c r="AB851" s="1">
        <v>300</v>
      </c>
      <c r="AC851" s="1">
        <v>100</v>
      </c>
      <c r="AD851" s="1">
        <v>100</v>
      </c>
      <c r="AE851" s="1">
        <v>150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40</v>
      </c>
      <c r="AP851" s="1">
        <v>0</v>
      </c>
      <c r="AQ851" s="1">
        <v>0</v>
      </c>
      <c r="AR851" s="1">
        <v>0</v>
      </c>
      <c r="AS851" s="1">
        <v>0</v>
      </c>
      <c r="AT851" s="1">
        <v>2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2</v>
      </c>
      <c r="BB851" s="1">
        <v>0</v>
      </c>
      <c r="BC851" s="1">
        <v>0</v>
      </c>
      <c r="BD851" s="1">
        <v>3</v>
      </c>
      <c r="BE851" s="1">
        <v>255</v>
      </c>
      <c r="BF851" s="1">
        <v>2</v>
      </c>
      <c r="BG851" s="1">
        <v>255</v>
      </c>
      <c r="BH851" s="1">
        <v>0</v>
      </c>
      <c r="BI851" s="1">
        <v>255</v>
      </c>
      <c r="BJ851" s="1">
        <v>255</v>
      </c>
      <c r="BK851" s="1">
        <v>0</v>
      </c>
      <c r="BL851" s="1">
        <v>0</v>
      </c>
      <c r="BM851" s="1" t="b">
        <v>0</v>
      </c>
      <c r="BN851" s="1" t="b">
        <v>0</v>
      </c>
      <c r="BO851" s="1" t="b">
        <v>0</v>
      </c>
      <c r="BP851" s="1" t="b">
        <v>0</v>
      </c>
      <c r="BQ851" s="1" t="b">
        <v>0</v>
      </c>
      <c r="BR851" s="1" t="b">
        <v>0</v>
      </c>
      <c r="BS851" s="1" t="b">
        <v>0</v>
      </c>
      <c r="BT851" s="1" t="b">
        <v>0</v>
      </c>
      <c r="BU851" s="1" t="s">
        <v>4615</v>
      </c>
      <c r="BV851" s="1" t="s">
        <v>4616</v>
      </c>
    </row>
    <row r="852" spans="1:74" ht="15.75" customHeight="1" x14ac:dyDescent="0.2">
      <c r="A852" s="1">
        <v>3500000</v>
      </c>
      <c r="B852" s="17" t="s">
        <v>4617</v>
      </c>
      <c r="C852" s="1">
        <v>0.45</v>
      </c>
      <c r="D852" s="1">
        <v>0.2</v>
      </c>
      <c r="E852" s="1">
        <v>0</v>
      </c>
      <c r="F852" s="1">
        <v>0</v>
      </c>
      <c r="G852" s="1">
        <v>1.5</v>
      </c>
      <c r="H852" s="1">
        <v>0.11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100</v>
      </c>
      <c r="O852" s="1">
        <v>100</v>
      </c>
      <c r="P852" s="1">
        <v>-1</v>
      </c>
      <c r="Q852" s="1">
        <v>-1</v>
      </c>
      <c r="R852" s="1">
        <v>110</v>
      </c>
      <c r="S852" s="1">
        <v>110</v>
      </c>
      <c r="T852" s="1">
        <v>-1</v>
      </c>
      <c r="U852" s="1">
        <v>-1</v>
      </c>
      <c r="V852" s="1">
        <v>0</v>
      </c>
      <c r="W852" s="1">
        <v>100</v>
      </c>
      <c r="X852" s="1">
        <v>100</v>
      </c>
      <c r="Y852" s="1">
        <v>100</v>
      </c>
      <c r="Z852" s="1">
        <v>100</v>
      </c>
      <c r="AA852" s="1">
        <v>100</v>
      </c>
      <c r="AB852" s="1">
        <v>100</v>
      </c>
      <c r="AC852" s="1">
        <v>100</v>
      </c>
      <c r="AD852" s="1">
        <v>100</v>
      </c>
      <c r="AE852" s="1">
        <v>100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80</v>
      </c>
      <c r="AP852" s="1">
        <v>0</v>
      </c>
      <c r="AQ852" s="1">
        <v>0</v>
      </c>
      <c r="AR852" s="1">
        <v>0</v>
      </c>
      <c r="AS852" s="1">
        <v>0</v>
      </c>
      <c r="AT852" s="1">
        <v>2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3</v>
      </c>
      <c r="BB852" s="1">
        <v>0</v>
      </c>
      <c r="BC852" s="1">
        <v>0</v>
      </c>
      <c r="BD852" s="1">
        <v>2</v>
      </c>
      <c r="BE852" s="1">
        <v>255</v>
      </c>
      <c r="BF852" s="1">
        <v>1</v>
      </c>
      <c r="BG852" s="1">
        <v>255</v>
      </c>
      <c r="BH852" s="1">
        <v>0</v>
      </c>
      <c r="BI852" s="1">
        <v>255</v>
      </c>
      <c r="BJ852" s="1">
        <v>255</v>
      </c>
      <c r="BK852" s="1">
        <v>0</v>
      </c>
      <c r="BL852" s="1">
        <v>0</v>
      </c>
      <c r="BM852" s="1" t="b">
        <v>0</v>
      </c>
      <c r="BN852" s="1" t="b">
        <v>0</v>
      </c>
      <c r="BO852" s="1" t="b">
        <v>0</v>
      </c>
      <c r="BP852" s="1" t="b">
        <v>0</v>
      </c>
      <c r="BQ852" s="1" t="b">
        <v>0</v>
      </c>
      <c r="BR852" s="1" t="b">
        <v>0</v>
      </c>
      <c r="BS852" s="1" t="b">
        <v>0</v>
      </c>
      <c r="BT852" s="1" t="b">
        <v>0</v>
      </c>
      <c r="BU852" s="1" t="s">
        <v>4617</v>
      </c>
      <c r="BV852" s="1" t="s">
        <v>4618</v>
      </c>
    </row>
    <row r="853" spans="1:74" ht="15.75" customHeight="1" x14ac:dyDescent="0.2">
      <c r="A853" s="1">
        <v>3500010</v>
      </c>
      <c r="B853" s="17" t="s">
        <v>4619</v>
      </c>
      <c r="C853" s="1">
        <v>0.45</v>
      </c>
      <c r="D853" s="1">
        <v>0.2</v>
      </c>
      <c r="E853" s="1">
        <v>0</v>
      </c>
      <c r="F853" s="1">
        <v>0</v>
      </c>
      <c r="G853" s="1">
        <v>1.5</v>
      </c>
      <c r="H853" s="1">
        <v>0.11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100</v>
      </c>
      <c r="O853" s="1">
        <v>100</v>
      </c>
      <c r="P853" s="1">
        <v>-1</v>
      </c>
      <c r="Q853" s="1">
        <v>-1</v>
      </c>
      <c r="R853" s="1">
        <v>110</v>
      </c>
      <c r="S853" s="1">
        <v>110</v>
      </c>
      <c r="T853" s="1">
        <v>-1</v>
      </c>
      <c r="U853" s="1">
        <v>-1</v>
      </c>
      <c r="V853" s="1">
        <v>0</v>
      </c>
      <c r="W853" s="1">
        <v>100</v>
      </c>
      <c r="X853" s="1">
        <v>100</v>
      </c>
      <c r="Y853" s="1">
        <v>100</v>
      </c>
      <c r="Z853" s="1">
        <v>100</v>
      </c>
      <c r="AA853" s="1">
        <v>100</v>
      </c>
      <c r="AB853" s="1">
        <v>100</v>
      </c>
      <c r="AC853" s="1">
        <v>100</v>
      </c>
      <c r="AD853" s="1">
        <v>100</v>
      </c>
      <c r="AE853" s="1">
        <v>100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80</v>
      </c>
      <c r="AP853" s="1">
        <v>0</v>
      </c>
      <c r="AQ853" s="1">
        <v>0</v>
      </c>
      <c r="AR853" s="1">
        <v>0</v>
      </c>
      <c r="AS853" s="1">
        <v>0</v>
      </c>
      <c r="AT853" s="1">
        <v>2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3</v>
      </c>
      <c r="BB853" s="1">
        <v>0</v>
      </c>
      <c r="BC853" s="1">
        <v>0</v>
      </c>
      <c r="BD853" s="1">
        <v>2</v>
      </c>
      <c r="BE853" s="1">
        <v>255</v>
      </c>
      <c r="BF853" s="1">
        <v>1</v>
      </c>
      <c r="BG853" s="1">
        <v>255</v>
      </c>
      <c r="BH853" s="1">
        <v>0</v>
      </c>
      <c r="BI853" s="1">
        <v>255</v>
      </c>
      <c r="BJ853" s="1">
        <v>255</v>
      </c>
      <c r="BK853" s="1">
        <v>0</v>
      </c>
      <c r="BL853" s="1">
        <v>0</v>
      </c>
      <c r="BM853" s="1" t="b">
        <v>0</v>
      </c>
      <c r="BN853" s="1" t="b">
        <v>0</v>
      </c>
      <c r="BO853" s="1" t="b">
        <v>0</v>
      </c>
      <c r="BP853" s="1" t="b">
        <v>0</v>
      </c>
      <c r="BQ853" s="1" t="b">
        <v>0</v>
      </c>
      <c r="BR853" s="1" t="b">
        <v>0</v>
      </c>
      <c r="BS853" s="1" t="b">
        <v>0</v>
      </c>
      <c r="BT853" s="1" t="b">
        <v>0</v>
      </c>
      <c r="BU853" s="1" t="s">
        <v>4619</v>
      </c>
      <c r="BV853" s="1" t="s">
        <v>4620</v>
      </c>
    </row>
    <row r="854" spans="1:74" ht="15.75" customHeight="1" x14ac:dyDescent="0.2">
      <c r="A854" s="1">
        <v>3500020</v>
      </c>
      <c r="B854" s="17" t="s">
        <v>4621</v>
      </c>
      <c r="C854" s="1">
        <v>0.45</v>
      </c>
      <c r="D854" s="1">
        <v>0.2</v>
      </c>
      <c r="E854" s="1">
        <v>0</v>
      </c>
      <c r="F854" s="1">
        <v>0</v>
      </c>
      <c r="G854" s="1">
        <v>1.5</v>
      </c>
      <c r="H854" s="1">
        <v>0.11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100</v>
      </c>
      <c r="O854" s="1">
        <v>100</v>
      </c>
      <c r="P854" s="1">
        <v>-1</v>
      </c>
      <c r="Q854" s="1">
        <v>-1</v>
      </c>
      <c r="R854" s="1">
        <v>110</v>
      </c>
      <c r="S854" s="1">
        <v>110</v>
      </c>
      <c r="T854" s="1">
        <v>-1</v>
      </c>
      <c r="U854" s="1">
        <v>-1</v>
      </c>
      <c r="V854" s="1">
        <v>0</v>
      </c>
      <c r="W854" s="1">
        <v>100</v>
      </c>
      <c r="X854" s="1">
        <v>100</v>
      </c>
      <c r="Y854" s="1">
        <v>100</v>
      </c>
      <c r="Z854" s="1">
        <v>100</v>
      </c>
      <c r="AA854" s="1">
        <v>100</v>
      </c>
      <c r="AB854" s="1">
        <v>100</v>
      </c>
      <c r="AC854" s="1">
        <v>100</v>
      </c>
      <c r="AD854" s="1">
        <v>100</v>
      </c>
      <c r="AE854" s="1">
        <v>100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80</v>
      </c>
      <c r="AP854" s="1">
        <v>0</v>
      </c>
      <c r="AQ854" s="1">
        <v>0</v>
      </c>
      <c r="AR854" s="1">
        <v>0</v>
      </c>
      <c r="AS854" s="1">
        <v>0</v>
      </c>
      <c r="AT854" s="1">
        <v>2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3</v>
      </c>
      <c r="BB854" s="1">
        <v>0</v>
      </c>
      <c r="BC854" s="1">
        <v>0</v>
      </c>
      <c r="BD854" s="1">
        <v>2</v>
      </c>
      <c r="BE854" s="1">
        <v>255</v>
      </c>
      <c r="BF854" s="1">
        <v>1</v>
      </c>
      <c r="BG854" s="1">
        <v>255</v>
      </c>
      <c r="BH854" s="1">
        <v>0</v>
      </c>
      <c r="BI854" s="1">
        <v>255</v>
      </c>
      <c r="BJ854" s="1">
        <v>255</v>
      </c>
      <c r="BK854" s="1">
        <v>0</v>
      </c>
      <c r="BL854" s="1">
        <v>0</v>
      </c>
      <c r="BM854" s="1" t="b">
        <v>0</v>
      </c>
      <c r="BN854" s="1" t="b">
        <v>0</v>
      </c>
      <c r="BO854" s="1" t="b">
        <v>0</v>
      </c>
      <c r="BP854" s="1" t="b">
        <v>0</v>
      </c>
      <c r="BQ854" s="1" t="b">
        <v>0</v>
      </c>
      <c r="BR854" s="1" t="b">
        <v>0</v>
      </c>
      <c r="BS854" s="1" t="b">
        <v>0</v>
      </c>
      <c r="BT854" s="1" t="b">
        <v>0</v>
      </c>
      <c r="BU854" s="1" t="s">
        <v>4621</v>
      </c>
      <c r="BV854" s="1" t="s">
        <v>4622</v>
      </c>
    </row>
    <row r="855" spans="1:74" ht="15.75" customHeight="1" x14ac:dyDescent="0.2">
      <c r="A855" s="1">
        <v>3500030</v>
      </c>
      <c r="B855" s="17" t="s">
        <v>4623</v>
      </c>
      <c r="C855" s="1">
        <v>0.7</v>
      </c>
      <c r="D855" s="1">
        <v>0</v>
      </c>
      <c r="E855" s="1">
        <v>0</v>
      </c>
      <c r="F855" s="1">
        <v>0</v>
      </c>
      <c r="G855" s="1">
        <v>1.2</v>
      </c>
      <c r="H855" s="1">
        <v>0.08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100</v>
      </c>
      <c r="O855" s="1">
        <v>-1</v>
      </c>
      <c r="P855" s="1">
        <v>-1</v>
      </c>
      <c r="Q855" s="1">
        <v>-1</v>
      </c>
      <c r="R855" s="1">
        <v>130</v>
      </c>
      <c r="S855" s="1">
        <v>-1</v>
      </c>
      <c r="T855" s="1">
        <v>-1</v>
      </c>
      <c r="U855" s="1">
        <v>-1</v>
      </c>
      <c r="V855" s="1">
        <v>0</v>
      </c>
      <c r="W855" s="1">
        <v>145</v>
      </c>
      <c r="X855" s="1">
        <v>145</v>
      </c>
      <c r="Y855" s="1">
        <v>145</v>
      </c>
      <c r="Z855" s="1">
        <v>145</v>
      </c>
      <c r="AA855" s="1">
        <v>200</v>
      </c>
      <c r="AB855" s="1">
        <v>9900</v>
      </c>
      <c r="AC855" s="1">
        <v>100</v>
      </c>
      <c r="AD855" s="1">
        <v>100</v>
      </c>
      <c r="AE855" s="1">
        <v>150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80</v>
      </c>
      <c r="AP855" s="1">
        <v>0</v>
      </c>
      <c r="AQ855" s="1">
        <v>0</v>
      </c>
      <c r="AR855" s="1">
        <v>1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3</v>
      </c>
      <c r="BB855" s="1">
        <v>0</v>
      </c>
      <c r="BC855" s="1">
        <v>0</v>
      </c>
      <c r="BD855" s="1">
        <v>2</v>
      </c>
      <c r="BE855" s="1">
        <v>255</v>
      </c>
      <c r="BF855" s="1">
        <v>1</v>
      </c>
      <c r="BG855" s="1">
        <v>255</v>
      </c>
      <c r="BH855" s="1">
        <v>0</v>
      </c>
      <c r="BI855" s="1">
        <v>255</v>
      </c>
      <c r="BJ855" s="1">
        <v>255</v>
      </c>
      <c r="BK855" s="1">
        <v>0</v>
      </c>
      <c r="BL855" s="1">
        <v>1</v>
      </c>
      <c r="BM855" s="1" t="b">
        <v>0</v>
      </c>
      <c r="BN855" s="1" t="b">
        <v>0</v>
      </c>
      <c r="BO855" s="1" t="b">
        <v>0</v>
      </c>
      <c r="BP855" s="1" t="b">
        <v>0</v>
      </c>
      <c r="BQ855" s="1" t="b">
        <v>0</v>
      </c>
      <c r="BR855" s="1" t="b">
        <v>0</v>
      </c>
      <c r="BS855" s="1" t="b">
        <v>0</v>
      </c>
      <c r="BT855" s="1" t="b">
        <v>0</v>
      </c>
      <c r="BU855" s="1" t="s">
        <v>4623</v>
      </c>
      <c r="BV855" s="1" t="s">
        <v>4624</v>
      </c>
    </row>
    <row r="856" spans="1:74" ht="15.75" customHeight="1" x14ac:dyDescent="0.2">
      <c r="A856" s="1">
        <v>3500040</v>
      </c>
      <c r="B856" s="17" t="s">
        <v>4625</v>
      </c>
      <c r="C856" s="1">
        <v>1.2</v>
      </c>
      <c r="D856" s="1">
        <v>0</v>
      </c>
      <c r="E856" s="1">
        <v>0</v>
      </c>
      <c r="F856" s="1">
        <v>0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120</v>
      </c>
      <c r="O856" s="1">
        <v>-1</v>
      </c>
      <c r="P856" s="1">
        <v>-1</v>
      </c>
      <c r="Q856" s="1">
        <v>-1</v>
      </c>
      <c r="R856" s="1">
        <v>-1</v>
      </c>
      <c r="S856" s="1">
        <v>-1</v>
      </c>
      <c r="T856" s="1">
        <v>-1</v>
      </c>
      <c r="U856" s="1">
        <v>-1</v>
      </c>
      <c r="V856" s="1">
        <v>0</v>
      </c>
      <c r="W856" s="1">
        <v>145</v>
      </c>
      <c r="X856" s="1">
        <v>145</v>
      </c>
      <c r="Y856" s="1">
        <v>145</v>
      </c>
      <c r="Z856" s="1">
        <v>145</v>
      </c>
      <c r="AA856" s="1">
        <v>200</v>
      </c>
      <c r="AB856" s="1">
        <v>9900</v>
      </c>
      <c r="AC856" s="1">
        <v>100</v>
      </c>
      <c r="AD856" s="1">
        <v>100</v>
      </c>
      <c r="AE856" s="1">
        <v>150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80</v>
      </c>
      <c r="AP856" s="1">
        <v>0</v>
      </c>
      <c r="AQ856" s="1">
        <v>0</v>
      </c>
      <c r="AR856" s="1">
        <v>1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6</v>
      </c>
      <c r="BB856" s="1">
        <v>0</v>
      </c>
      <c r="BC856" s="1">
        <v>0</v>
      </c>
      <c r="BD856" s="1">
        <v>2</v>
      </c>
      <c r="BE856" s="1">
        <v>255</v>
      </c>
      <c r="BF856" s="1">
        <v>1</v>
      </c>
      <c r="BG856" s="1">
        <v>255</v>
      </c>
      <c r="BH856" s="1">
        <v>0</v>
      </c>
      <c r="BI856" s="1">
        <v>255</v>
      </c>
      <c r="BJ856" s="1">
        <v>255</v>
      </c>
      <c r="BK856" s="1">
        <v>0</v>
      </c>
      <c r="BL856" s="1">
        <v>1</v>
      </c>
      <c r="BM856" s="1" t="b">
        <v>0</v>
      </c>
      <c r="BN856" s="1" t="b">
        <v>0</v>
      </c>
      <c r="BO856" s="1" t="b">
        <v>0</v>
      </c>
      <c r="BP856" s="1" t="b">
        <v>0</v>
      </c>
      <c r="BQ856" s="1" t="b">
        <v>0</v>
      </c>
      <c r="BR856" s="1" t="b">
        <v>0</v>
      </c>
      <c r="BS856" s="1" t="b">
        <v>0</v>
      </c>
      <c r="BT856" s="1" t="b">
        <v>0</v>
      </c>
      <c r="BU856" s="1" t="s">
        <v>4625</v>
      </c>
      <c r="BV856" s="1" t="s">
        <v>4626</v>
      </c>
    </row>
    <row r="857" spans="1:74" ht="15.75" customHeight="1" x14ac:dyDescent="0.2">
      <c r="A857" s="1">
        <v>3500050</v>
      </c>
      <c r="B857" s="17" t="s">
        <v>4627</v>
      </c>
      <c r="C857" s="1">
        <v>0.8</v>
      </c>
      <c r="D857" s="1">
        <v>0</v>
      </c>
      <c r="E857" s="1">
        <v>0</v>
      </c>
      <c r="F857" s="1">
        <v>0</v>
      </c>
      <c r="G857" s="1">
        <v>1</v>
      </c>
      <c r="H857" s="1">
        <v>0.08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120</v>
      </c>
      <c r="O857" s="1">
        <v>-1</v>
      </c>
      <c r="P857" s="1">
        <v>-1</v>
      </c>
      <c r="Q857" s="1">
        <v>-1</v>
      </c>
      <c r="R857" s="1">
        <v>-1</v>
      </c>
      <c r="S857" s="1">
        <v>-1</v>
      </c>
      <c r="T857" s="1">
        <v>-1</v>
      </c>
      <c r="U857" s="1">
        <v>-1</v>
      </c>
      <c r="V857" s="1">
        <v>0</v>
      </c>
      <c r="W857" s="1">
        <v>145</v>
      </c>
      <c r="X857" s="1">
        <v>145</v>
      </c>
      <c r="Y857" s="1">
        <v>145</v>
      </c>
      <c r="Z857" s="1">
        <v>145</v>
      </c>
      <c r="AA857" s="1">
        <v>200</v>
      </c>
      <c r="AB857" s="1">
        <v>9900</v>
      </c>
      <c r="AC857" s="1">
        <v>100</v>
      </c>
      <c r="AD857" s="1">
        <v>100</v>
      </c>
      <c r="AE857" s="1">
        <v>150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80</v>
      </c>
      <c r="AP857" s="1">
        <v>0</v>
      </c>
      <c r="AQ857" s="1">
        <v>0</v>
      </c>
      <c r="AR857" s="1">
        <v>1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3</v>
      </c>
      <c r="BB857" s="1">
        <v>0</v>
      </c>
      <c r="BC857" s="1">
        <v>0</v>
      </c>
      <c r="BD857" s="1">
        <v>2</v>
      </c>
      <c r="BE857" s="1">
        <v>255</v>
      </c>
      <c r="BF857" s="1">
        <v>1</v>
      </c>
      <c r="BG857" s="1">
        <v>255</v>
      </c>
      <c r="BH857" s="1">
        <v>0</v>
      </c>
      <c r="BI857" s="1">
        <v>255</v>
      </c>
      <c r="BJ857" s="1">
        <v>255</v>
      </c>
      <c r="BK857" s="1">
        <v>0</v>
      </c>
      <c r="BL857" s="1">
        <v>1</v>
      </c>
      <c r="BM857" s="1" t="b">
        <v>0</v>
      </c>
      <c r="BN857" s="1" t="b">
        <v>0</v>
      </c>
      <c r="BO857" s="1" t="b">
        <v>0</v>
      </c>
      <c r="BP857" s="1" t="b">
        <v>0</v>
      </c>
      <c r="BQ857" s="1" t="b">
        <v>0</v>
      </c>
      <c r="BR857" s="1" t="b">
        <v>0</v>
      </c>
      <c r="BS857" s="1" t="b">
        <v>0</v>
      </c>
      <c r="BT857" s="1" t="b">
        <v>0</v>
      </c>
      <c r="BU857" s="1" t="s">
        <v>4627</v>
      </c>
      <c r="BV857" s="1" t="s">
        <v>4628</v>
      </c>
    </row>
    <row r="858" spans="1:74" ht="15.75" customHeight="1" x14ac:dyDescent="0.2">
      <c r="A858" s="1">
        <v>3500100</v>
      </c>
      <c r="B858" s="17" t="s">
        <v>4629</v>
      </c>
      <c r="C858" s="1">
        <v>0.45</v>
      </c>
      <c r="D858" s="1">
        <v>0.2</v>
      </c>
      <c r="E858" s="1">
        <v>0</v>
      </c>
      <c r="F858" s="1">
        <v>0</v>
      </c>
      <c r="G858" s="1">
        <v>1.2</v>
      </c>
      <c r="H858" s="1">
        <v>0.11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100</v>
      </c>
      <c r="O858" s="1">
        <v>100</v>
      </c>
      <c r="P858" s="1">
        <v>-1</v>
      </c>
      <c r="Q858" s="1">
        <v>-1</v>
      </c>
      <c r="R858" s="1">
        <v>110</v>
      </c>
      <c r="S858" s="1">
        <v>110</v>
      </c>
      <c r="T858" s="1">
        <v>-1</v>
      </c>
      <c r="U858" s="1">
        <v>-1</v>
      </c>
      <c r="V858" s="1">
        <v>0</v>
      </c>
      <c r="W858" s="1">
        <v>125</v>
      </c>
      <c r="X858" s="1">
        <v>125</v>
      </c>
      <c r="Y858" s="1">
        <v>125</v>
      </c>
      <c r="Z858" s="1">
        <v>125</v>
      </c>
      <c r="AA858" s="1">
        <v>200</v>
      </c>
      <c r="AB858" s="1">
        <v>100</v>
      </c>
      <c r="AC858" s="1">
        <v>100</v>
      </c>
      <c r="AD858" s="1">
        <v>100</v>
      </c>
      <c r="AE858" s="1">
        <v>120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80</v>
      </c>
      <c r="AP858" s="1">
        <v>0</v>
      </c>
      <c r="AQ858" s="1">
        <v>0</v>
      </c>
      <c r="AR858" s="1">
        <v>0</v>
      </c>
      <c r="AS858" s="1">
        <v>0</v>
      </c>
      <c r="AT858" s="1">
        <v>2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6</v>
      </c>
      <c r="BB858" s="1">
        <v>0</v>
      </c>
      <c r="BC858" s="1">
        <v>0</v>
      </c>
      <c r="BD858" s="1">
        <v>2</v>
      </c>
      <c r="BE858" s="1">
        <v>255</v>
      </c>
      <c r="BF858" s="1">
        <v>1</v>
      </c>
      <c r="BG858" s="1">
        <v>255</v>
      </c>
      <c r="BH858" s="1">
        <v>0</v>
      </c>
      <c r="BI858" s="1">
        <v>255</v>
      </c>
      <c r="BJ858" s="1">
        <v>255</v>
      </c>
      <c r="BK858" s="1">
        <v>0</v>
      </c>
      <c r="BL858" s="1">
        <v>0</v>
      </c>
      <c r="BM858" s="1" t="b">
        <v>0</v>
      </c>
      <c r="BN858" s="1" t="b">
        <v>0</v>
      </c>
      <c r="BO858" s="1" t="b">
        <v>0</v>
      </c>
      <c r="BP858" s="1" t="b">
        <v>0</v>
      </c>
      <c r="BQ858" s="1" t="b">
        <v>0</v>
      </c>
      <c r="BR858" s="1" t="b">
        <v>0</v>
      </c>
      <c r="BS858" s="1" t="b">
        <v>0</v>
      </c>
      <c r="BT858" s="1" t="b">
        <v>0</v>
      </c>
      <c r="BU858" s="1" t="s">
        <v>4629</v>
      </c>
      <c r="BV858" s="1" t="s">
        <v>4630</v>
      </c>
    </row>
    <row r="859" spans="1:74" ht="15.75" customHeight="1" x14ac:dyDescent="0.2">
      <c r="A859" s="1">
        <v>3500101</v>
      </c>
      <c r="B859" s="17" t="s">
        <v>4631</v>
      </c>
      <c r="C859" s="1">
        <v>1.2</v>
      </c>
      <c r="D859" s="1">
        <v>0</v>
      </c>
      <c r="E859" s="1">
        <v>0</v>
      </c>
      <c r="F859" s="1">
        <v>0</v>
      </c>
      <c r="G859" s="1">
        <v>1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100</v>
      </c>
      <c r="O859" s="1">
        <v>-1</v>
      </c>
      <c r="P859" s="1">
        <v>-1</v>
      </c>
      <c r="Q859" s="1">
        <v>-1</v>
      </c>
      <c r="R859" s="1">
        <v>-1</v>
      </c>
      <c r="S859" s="1">
        <v>-1</v>
      </c>
      <c r="T859" s="1">
        <v>-1</v>
      </c>
      <c r="U859" s="1">
        <v>-1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500</v>
      </c>
      <c r="AC859" s="1">
        <v>100</v>
      </c>
      <c r="AD859" s="1">
        <v>100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10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2</v>
      </c>
      <c r="BB859" s="1">
        <v>0</v>
      </c>
      <c r="BC859" s="1">
        <v>0</v>
      </c>
      <c r="BD859" s="1">
        <v>4</v>
      </c>
      <c r="BE859" s="1">
        <v>1</v>
      </c>
      <c r="BF859" s="1">
        <v>1</v>
      </c>
      <c r="BG859" s="1">
        <v>255</v>
      </c>
      <c r="BH859" s="1">
        <v>0</v>
      </c>
      <c r="BI859" s="1">
        <v>255</v>
      </c>
      <c r="BJ859" s="1">
        <v>255</v>
      </c>
      <c r="BK859" s="1">
        <v>0</v>
      </c>
      <c r="BL859" s="1">
        <v>0</v>
      </c>
      <c r="BM859" s="1" t="b">
        <v>0</v>
      </c>
      <c r="BN859" s="1" t="b">
        <v>0</v>
      </c>
      <c r="BO859" s="1" t="b">
        <v>0</v>
      </c>
      <c r="BP859" s="1" t="b">
        <v>0</v>
      </c>
      <c r="BQ859" s="1" t="b">
        <v>0</v>
      </c>
      <c r="BR859" s="1" t="b">
        <v>0</v>
      </c>
      <c r="BS859" s="1" t="b">
        <v>0</v>
      </c>
      <c r="BT859" s="1" t="b">
        <v>0</v>
      </c>
      <c r="BU859" s="1" t="s">
        <v>4631</v>
      </c>
      <c r="BV859" s="1" t="s">
        <v>4632</v>
      </c>
    </row>
    <row r="860" spans="1:74" ht="15.75" customHeight="1" x14ac:dyDescent="0.2">
      <c r="A860" s="1">
        <v>3500110</v>
      </c>
      <c r="B860" s="17" t="s">
        <v>4633</v>
      </c>
      <c r="C860" s="1">
        <v>0.45</v>
      </c>
      <c r="D860" s="1">
        <v>0.2</v>
      </c>
      <c r="E860" s="1">
        <v>0</v>
      </c>
      <c r="F860" s="1">
        <v>0</v>
      </c>
      <c r="G860" s="1">
        <v>1.2</v>
      </c>
      <c r="H860" s="1">
        <v>0.11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100</v>
      </c>
      <c r="O860" s="1">
        <v>100</v>
      </c>
      <c r="P860" s="1">
        <v>-1</v>
      </c>
      <c r="Q860" s="1">
        <v>-1</v>
      </c>
      <c r="R860" s="1">
        <v>110</v>
      </c>
      <c r="S860" s="1">
        <v>110</v>
      </c>
      <c r="T860" s="1">
        <v>-1</v>
      </c>
      <c r="U860" s="1">
        <v>-1</v>
      </c>
      <c r="V860" s="1">
        <v>0</v>
      </c>
      <c r="W860" s="1">
        <v>125</v>
      </c>
      <c r="X860" s="1">
        <v>125</v>
      </c>
      <c r="Y860" s="1">
        <v>125</v>
      </c>
      <c r="Z860" s="1">
        <v>125</v>
      </c>
      <c r="AA860" s="1">
        <v>200</v>
      </c>
      <c r="AB860" s="1">
        <v>100</v>
      </c>
      <c r="AC860" s="1">
        <v>100</v>
      </c>
      <c r="AD860" s="1">
        <v>100</v>
      </c>
      <c r="AE860" s="1">
        <v>120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80</v>
      </c>
      <c r="AP860" s="1">
        <v>0</v>
      </c>
      <c r="AQ860" s="1">
        <v>0</v>
      </c>
      <c r="AR860" s="1">
        <v>0</v>
      </c>
      <c r="AS860" s="1">
        <v>0</v>
      </c>
      <c r="AT860" s="1">
        <v>2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6</v>
      </c>
      <c r="BB860" s="1">
        <v>0</v>
      </c>
      <c r="BC860" s="1">
        <v>0</v>
      </c>
      <c r="BD860" s="1">
        <v>2</v>
      </c>
      <c r="BE860" s="1">
        <v>255</v>
      </c>
      <c r="BF860" s="1">
        <v>1</v>
      </c>
      <c r="BG860" s="1">
        <v>255</v>
      </c>
      <c r="BH860" s="1">
        <v>0</v>
      </c>
      <c r="BI860" s="1">
        <v>255</v>
      </c>
      <c r="BJ860" s="1">
        <v>255</v>
      </c>
      <c r="BK860" s="1">
        <v>0</v>
      </c>
      <c r="BL860" s="1">
        <v>0</v>
      </c>
      <c r="BM860" s="1" t="b">
        <v>0</v>
      </c>
      <c r="BN860" s="1" t="b">
        <v>0</v>
      </c>
      <c r="BO860" s="1" t="b">
        <v>0</v>
      </c>
      <c r="BP860" s="1" t="b">
        <v>0</v>
      </c>
      <c r="BQ860" s="1" t="b">
        <v>0</v>
      </c>
      <c r="BR860" s="1" t="b">
        <v>0</v>
      </c>
      <c r="BS860" s="1" t="b">
        <v>0</v>
      </c>
      <c r="BT860" s="1" t="b">
        <v>0</v>
      </c>
      <c r="BU860" s="1" t="s">
        <v>4633</v>
      </c>
      <c r="BV860" s="1" t="s">
        <v>4634</v>
      </c>
    </row>
    <row r="861" spans="1:74" ht="15.75" customHeight="1" x14ac:dyDescent="0.2">
      <c r="A861" s="1">
        <v>3500200</v>
      </c>
      <c r="B861" s="17" t="s">
        <v>4635</v>
      </c>
      <c r="C861" s="1">
        <v>0.45</v>
      </c>
      <c r="D861" s="1">
        <v>0.2</v>
      </c>
      <c r="E861" s="1">
        <v>0</v>
      </c>
      <c r="F861" s="1">
        <v>0</v>
      </c>
      <c r="G861" s="1">
        <v>1.4</v>
      </c>
      <c r="H861" s="1">
        <v>0.11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100</v>
      </c>
      <c r="O861" s="1">
        <v>100</v>
      </c>
      <c r="P861" s="1">
        <v>-1</v>
      </c>
      <c r="Q861" s="1">
        <v>-1</v>
      </c>
      <c r="R861" s="1">
        <v>110</v>
      </c>
      <c r="S861" s="1">
        <v>110</v>
      </c>
      <c r="T861" s="1">
        <v>-1</v>
      </c>
      <c r="U861" s="1">
        <v>-1</v>
      </c>
      <c r="V861" s="1">
        <v>0</v>
      </c>
      <c r="W861" s="1">
        <v>120</v>
      </c>
      <c r="X861" s="1">
        <v>120</v>
      </c>
      <c r="Y861" s="1">
        <v>120</v>
      </c>
      <c r="Z861" s="1">
        <v>120</v>
      </c>
      <c r="AA861" s="1">
        <v>200</v>
      </c>
      <c r="AB861" s="1">
        <v>300</v>
      </c>
      <c r="AC861" s="1">
        <v>100</v>
      </c>
      <c r="AD861" s="1">
        <v>100</v>
      </c>
      <c r="AE861" s="1">
        <v>150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80</v>
      </c>
      <c r="AP861" s="1">
        <v>0</v>
      </c>
      <c r="AQ861" s="1">
        <v>0</v>
      </c>
      <c r="AR861" s="1">
        <v>0</v>
      </c>
      <c r="AS861" s="1">
        <v>0</v>
      </c>
      <c r="AT861" s="1">
        <v>2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3</v>
      </c>
      <c r="BB861" s="1">
        <v>0</v>
      </c>
      <c r="BC861" s="1">
        <v>0</v>
      </c>
      <c r="BD861" s="1">
        <v>2</v>
      </c>
      <c r="BE861" s="1">
        <v>255</v>
      </c>
      <c r="BF861" s="1">
        <v>1</v>
      </c>
      <c r="BG861" s="1">
        <v>255</v>
      </c>
      <c r="BH861" s="1">
        <v>0</v>
      </c>
      <c r="BI861" s="1">
        <v>255</v>
      </c>
      <c r="BJ861" s="1">
        <v>255</v>
      </c>
      <c r="BK861" s="1">
        <v>0</v>
      </c>
      <c r="BL861" s="1">
        <v>0</v>
      </c>
      <c r="BM861" s="1" t="b">
        <v>0</v>
      </c>
      <c r="BN861" s="1" t="b">
        <v>0</v>
      </c>
      <c r="BO861" s="1" t="b">
        <v>0</v>
      </c>
      <c r="BP861" s="1" t="b">
        <v>0</v>
      </c>
      <c r="BQ861" s="1" t="b">
        <v>0</v>
      </c>
      <c r="BR861" s="1" t="b">
        <v>0</v>
      </c>
      <c r="BS861" s="1" t="b">
        <v>0</v>
      </c>
      <c r="BT861" s="1" t="b">
        <v>0</v>
      </c>
      <c r="BU861" s="1" t="s">
        <v>4635</v>
      </c>
      <c r="BV861" s="1" t="s">
        <v>4636</v>
      </c>
    </row>
    <row r="862" spans="1:74" ht="15.75" customHeight="1" x14ac:dyDescent="0.2">
      <c r="A862" s="1">
        <v>3500210</v>
      </c>
      <c r="B862" s="17" t="s">
        <v>4637</v>
      </c>
      <c r="C862" s="1">
        <v>0.45</v>
      </c>
      <c r="D862" s="1">
        <v>0.2</v>
      </c>
      <c r="E862" s="1">
        <v>0</v>
      </c>
      <c r="F862" s="1">
        <v>0</v>
      </c>
      <c r="G862" s="1">
        <v>1.4</v>
      </c>
      <c r="H862" s="1">
        <v>0.11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100</v>
      </c>
      <c r="O862" s="1">
        <v>100</v>
      </c>
      <c r="P862" s="1">
        <v>-1</v>
      </c>
      <c r="Q862" s="1">
        <v>-1</v>
      </c>
      <c r="R862" s="1">
        <v>110</v>
      </c>
      <c r="S862" s="1">
        <v>110</v>
      </c>
      <c r="T862" s="1">
        <v>-1</v>
      </c>
      <c r="U862" s="1">
        <v>-1</v>
      </c>
      <c r="V862" s="1">
        <v>0</v>
      </c>
      <c r="W862" s="1">
        <v>120</v>
      </c>
      <c r="X862" s="1">
        <v>120</v>
      </c>
      <c r="Y862" s="1">
        <v>120</v>
      </c>
      <c r="Z862" s="1">
        <v>120</v>
      </c>
      <c r="AA862" s="1">
        <v>200</v>
      </c>
      <c r="AB862" s="1">
        <v>300</v>
      </c>
      <c r="AC862" s="1">
        <v>100</v>
      </c>
      <c r="AD862" s="1">
        <v>100</v>
      </c>
      <c r="AE862" s="1">
        <v>150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80</v>
      </c>
      <c r="AP862" s="1">
        <v>0</v>
      </c>
      <c r="AQ862" s="1">
        <v>0</v>
      </c>
      <c r="AR862" s="1">
        <v>0</v>
      </c>
      <c r="AS862" s="1">
        <v>0</v>
      </c>
      <c r="AT862" s="1">
        <v>2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3</v>
      </c>
      <c r="BB862" s="1">
        <v>0</v>
      </c>
      <c r="BC862" s="1">
        <v>0</v>
      </c>
      <c r="BD862" s="1">
        <v>2</v>
      </c>
      <c r="BE862" s="1">
        <v>255</v>
      </c>
      <c r="BF862" s="1">
        <v>1</v>
      </c>
      <c r="BG862" s="1">
        <v>255</v>
      </c>
      <c r="BH862" s="1">
        <v>0</v>
      </c>
      <c r="BI862" s="1">
        <v>255</v>
      </c>
      <c r="BJ862" s="1">
        <v>255</v>
      </c>
      <c r="BK862" s="1">
        <v>0</v>
      </c>
      <c r="BL862" s="1">
        <v>0</v>
      </c>
      <c r="BM862" s="1" t="b">
        <v>0</v>
      </c>
      <c r="BN862" s="1" t="b">
        <v>0</v>
      </c>
      <c r="BO862" s="1" t="b">
        <v>0</v>
      </c>
      <c r="BP862" s="1" t="b">
        <v>0</v>
      </c>
      <c r="BQ862" s="1" t="b">
        <v>0</v>
      </c>
      <c r="BR862" s="1" t="b">
        <v>0</v>
      </c>
      <c r="BS862" s="1" t="b">
        <v>0</v>
      </c>
      <c r="BT862" s="1" t="b">
        <v>0</v>
      </c>
      <c r="BU862" s="1" t="s">
        <v>4637</v>
      </c>
      <c r="BV862" s="1" t="s">
        <v>4638</v>
      </c>
    </row>
    <row r="863" spans="1:74" ht="15.75" customHeight="1" x14ac:dyDescent="0.2">
      <c r="A863" s="1">
        <v>3500220</v>
      </c>
      <c r="B863" s="17" t="s">
        <v>4639</v>
      </c>
      <c r="C863" s="1">
        <v>0.45</v>
      </c>
      <c r="D863" s="1">
        <v>0.2</v>
      </c>
      <c r="E863" s="1">
        <v>0</v>
      </c>
      <c r="F863" s="1">
        <v>0</v>
      </c>
      <c r="G863" s="1">
        <v>1.4</v>
      </c>
      <c r="H863" s="1">
        <v>0.11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100</v>
      </c>
      <c r="O863" s="1">
        <v>100</v>
      </c>
      <c r="P863" s="1">
        <v>-1</v>
      </c>
      <c r="Q863" s="1">
        <v>-1</v>
      </c>
      <c r="R863" s="1">
        <v>110</v>
      </c>
      <c r="S863" s="1">
        <v>110</v>
      </c>
      <c r="T863" s="1">
        <v>-1</v>
      </c>
      <c r="U863" s="1">
        <v>-1</v>
      </c>
      <c r="V863" s="1">
        <v>0</v>
      </c>
      <c r="W863" s="1">
        <v>120</v>
      </c>
      <c r="X863" s="1">
        <v>120</v>
      </c>
      <c r="Y863" s="1">
        <v>120</v>
      </c>
      <c r="Z863" s="1">
        <v>120</v>
      </c>
      <c r="AA863" s="1">
        <v>200</v>
      </c>
      <c r="AB863" s="1">
        <v>300</v>
      </c>
      <c r="AC863" s="1">
        <v>100</v>
      </c>
      <c r="AD863" s="1">
        <v>100</v>
      </c>
      <c r="AE863" s="1">
        <v>150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80</v>
      </c>
      <c r="AP863" s="1">
        <v>0</v>
      </c>
      <c r="AQ863" s="1">
        <v>0</v>
      </c>
      <c r="AR863" s="1">
        <v>0</v>
      </c>
      <c r="AS863" s="1">
        <v>0</v>
      </c>
      <c r="AT863" s="1">
        <v>2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3</v>
      </c>
      <c r="BB863" s="1">
        <v>0</v>
      </c>
      <c r="BC863" s="1">
        <v>0</v>
      </c>
      <c r="BD863" s="1">
        <v>2</v>
      </c>
      <c r="BE863" s="1">
        <v>255</v>
      </c>
      <c r="BF863" s="1">
        <v>1</v>
      </c>
      <c r="BG863" s="1">
        <v>255</v>
      </c>
      <c r="BH863" s="1">
        <v>0</v>
      </c>
      <c r="BI863" s="1">
        <v>255</v>
      </c>
      <c r="BJ863" s="1">
        <v>255</v>
      </c>
      <c r="BK863" s="1">
        <v>0</v>
      </c>
      <c r="BL863" s="1">
        <v>0</v>
      </c>
      <c r="BM863" s="1" t="b">
        <v>0</v>
      </c>
      <c r="BN863" s="1" t="b">
        <v>0</v>
      </c>
      <c r="BO863" s="1" t="b">
        <v>0</v>
      </c>
      <c r="BP863" s="1" t="b">
        <v>0</v>
      </c>
      <c r="BQ863" s="1" t="b">
        <v>0</v>
      </c>
      <c r="BR863" s="1" t="b">
        <v>0</v>
      </c>
      <c r="BS863" s="1" t="b">
        <v>0</v>
      </c>
      <c r="BT863" s="1" t="b">
        <v>0</v>
      </c>
      <c r="BU863" s="1" t="s">
        <v>4639</v>
      </c>
      <c r="BV863" s="1" t="s">
        <v>4640</v>
      </c>
    </row>
    <row r="864" spans="1:74" ht="15.75" customHeight="1" x14ac:dyDescent="0.2">
      <c r="A864" s="1">
        <v>3500230</v>
      </c>
      <c r="B864" s="17" t="s">
        <v>4641</v>
      </c>
      <c r="C864" s="1">
        <v>0.7</v>
      </c>
      <c r="D864" s="1">
        <v>0</v>
      </c>
      <c r="E864" s="1">
        <v>0</v>
      </c>
      <c r="F864" s="1">
        <v>0</v>
      </c>
      <c r="G864" s="1">
        <v>1.2</v>
      </c>
      <c r="H864" s="1">
        <v>0.08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100</v>
      </c>
      <c r="O864" s="1">
        <v>-1</v>
      </c>
      <c r="P864" s="1">
        <v>-1</v>
      </c>
      <c r="Q864" s="1">
        <v>-1</v>
      </c>
      <c r="R864" s="1">
        <v>130</v>
      </c>
      <c r="S864" s="1">
        <v>-1</v>
      </c>
      <c r="T864" s="1">
        <v>-1</v>
      </c>
      <c r="U864" s="1">
        <v>-1</v>
      </c>
      <c r="V864" s="1">
        <v>0</v>
      </c>
      <c r="W864" s="1">
        <v>155</v>
      </c>
      <c r="X864" s="1">
        <v>155</v>
      </c>
      <c r="Y864" s="1">
        <v>155</v>
      </c>
      <c r="Z864" s="1">
        <v>155</v>
      </c>
      <c r="AA864" s="1">
        <v>200</v>
      </c>
      <c r="AB864" s="1">
        <v>9900</v>
      </c>
      <c r="AC864" s="1">
        <v>100</v>
      </c>
      <c r="AD864" s="1">
        <v>100</v>
      </c>
      <c r="AE864" s="1">
        <v>150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80</v>
      </c>
      <c r="AP864" s="1">
        <v>0</v>
      </c>
      <c r="AQ864" s="1">
        <v>0</v>
      </c>
      <c r="AR864" s="1">
        <v>1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6</v>
      </c>
      <c r="BB864" s="1">
        <v>0</v>
      </c>
      <c r="BC864" s="1">
        <v>0</v>
      </c>
      <c r="BD864" s="1">
        <v>2</v>
      </c>
      <c r="BE864" s="1">
        <v>255</v>
      </c>
      <c r="BF864" s="1">
        <v>1</v>
      </c>
      <c r="BG864" s="1">
        <v>255</v>
      </c>
      <c r="BH864" s="1">
        <v>0</v>
      </c>
      <c r="BI864" s="1">
        <v>255</v>
      </c>
      <c r="BJ864" s="1">
        <v>255</v>
      </c>
      <c r="BK864" s="1">
        <v>0</v>
      </c>
      <c r="BL864" s="1">
        <v>1</v>
      </c>
      <c r="BM864" s="1" t="b">
        <v>0</v>
      </c>
      <c r="BN864" s="1" t="b">
        <v>0</v>
      </c>
      <c r="BO864" s="1" t="b">
        <v>0</v>
      </c>
      <c r="BP864" s="1" t="b">
        <v>0</v>
      </c>
      <c r="BQ864" s="1" t="b">
        <v>0</v>
      </c>
      <c r="BR864" s="1" t="b">
        <v>0</v>
      </c>
      <c r="BS864" s="1" t="b">
        <v>0</v>
      </c>
      <c r="BT864" s="1" t="b">
        <v>0</v>
      </c>
      <c r="BU864" s="1" t="s">
        <v>4641</v>
      </c>
      <c r="BV864" s="1" t="s">
        <v>4642</v>
      </c>
    </row>
    <row r="865" spans="1:74" ht="15.75" customHeight="1" x14ac:dyDescent="0.2">
      <c r="A865" s="1">
        <v>3500240</v>
      </c>
      <c r="B865" s="17" t="s">
        <v>4643</v>
      </c>
      <c r="C865" s="1">
        <v>1.2</v>
      </c>
      <c r="D865" s="1">
        <v>0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120</v>
      </c>
      <c r="O865" s="1">
        <v>-1</v>
      </c>
      <c r="P865" s="1">
        <v>-1</v>
      </c>
      <c r="Q865" s="1">
        <v>-1</v>
      </c>
      <c r="R865" s="1">
        <v>-1</v>
      </c>
      <c r="S865" s="1">
        <v>-1</v>
      </c>
      <c r="T865" s="1">
        <v>-1</v>
      </c>
      <c r="U865" s="1">
        <v>-1</v>
      </c>
      <c r="V865" s="1">
        <v>0</v>
      </c>
      <c r="W865" s="1">
        <v>155</v>
      </c>
      <c r="X865" s="1">
        <v>155</v>
      </c>
      <c r="Y865" s="1">
        <v>155</v>
      </c>
      <c r="Z865" s="1">
        <v>155</v>
      </c>
      <c r="AA865" s="1">
        <v>200</v>
      </c>
      <c r="AB865" s="1">
        <v>9900</v>
      </c>
      <c r="AC865" s="1">
        <v>100</v>
      </c>
      <c r="AD865" s="1">
        <v>100</v>
      </c>
      <c r="AE865" s="1">
        <v>150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80</v>
      </c>
      <c r="AP865" s="1">
        <v>0</v>
      </c>
      <c r="AQ865" s="1">
        <v>0</v>
      </c>
      <c r="AR865" s="1">
        <v>1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6</v>
      </c>
      <c r="BB865" s="1">
        <v>0</v>
      </c>
      <c r="BC865" s="1">
        <v>0</v>
      </c>
      <c r="BD865" s="1">
        <v>2</v>
      </c>
      <c r="BE865" s="1">
        <v>255</v>
      </c>
      <c r="BF865" s="1">
        <v>1</v>
      </c>
      <c r="BG865" s="1">
        <v>255</v>
      </c>
      <c r="BH865" s="1">
        <v>0</v>
      </c>
      <c r="BI865" s="1">
        <v>255</v>
      </c>
      <c r="BJ865" s="1">
        <v>255</v>
      </c>
      <c r="BK865" s="1">
        <v>0</v>
      </c>
      <c r="BL865" s="1">
        <v>1</v>
      </c>
      <c r="BM865" s="1" t="b">
        <v>0</v>
      </c>
      <c r="BN865" s="1" t="b">
        <v>0</v>
      </c>
      <c r="BO865" s="1" t="b">
        <v>0</v>
      </c>
      <c r="BP865" s="1" t="b">
        <v>0</v>
      </c>
      <c r="BQ865" s="1" t="b">
        <v>0</v>
      </c>
      <c r="BR865" s="1" t="b">
        <v>0</v>
      </c>
      <c r="BS865" s="1" t="b">
        <v>0</v>
      </c>
      <c r="BT865" s="1" t="b">
        <v>0</v>
      </c>
      <c r="BU865" s="1" t="s">
        <v>4643</v>
      </c>
      <c r="BV865" s="1" t="s">
        <v>4644</v>
      </c>
    </row>
    <row r="866" spans="1:74" ht="15.75" customHeight="1" x14ac:dyDescent="0.2">
      <c r="A866" s="1">
        <v>3500250</v>
      </c>
      <c r="B866" s="17" t="s">
        <v>4645</v>
      </c>
      <c r="C866" s="1">
        <v>0.8</v>
      </c>
      <c r="D866" s="1">
        <v>0</v>
      </c>
      <c r="E866" s="1">
        <v>0</v>
      </c>
      <c r="F866" s="1">
        <v>0</v>
      </c>
      <c r="G866" s="1">
        <v>1</v>
      </c>
      <c r="H866" s="1">
        <v>0.08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120</v>
      </c>
      <c r="O866" s="1">
        <v>-1</v>
      </c>
      <c r="P866" s="1">
        <v>-1</v>
      </c>
      <c r="Q866" s="1">
        <v>-1</v>
      </c>
      <c r="R866" s="1">
        <v>-1</v>
      </c>
      <c r="S866" s="1">
        <v>-1</v>
      </c>
      <c r="T866" s="1">
        <v>-1</v>
      </c>
      <c r="U866" s="1">
        <v>-1</v>
      </c>
      <c r="V866" s="1">
        <v>0</v>
      </c>
      <c r="W866" s="1">
        <v>155</v>
      </c>
      <c r="X866" s="1">
        <v>155</v>
      </c>
      <c r="Y866" s="1">
        <v>155</v>
      </c>
      <c r="Z866" s="1">
        <v>155</v>
      </c>
      <c r="AA866" s="1">
        <v>200</v>
      </c>
      <c r="AB866" s="1">
        <v>9900</v>
      </c>
      <c r="AC866" s="1">
        <v>100</v>
      </c>
      <c r="AD866" s="1">
        <v>100</v>
      </c>
      <c r="AE866" s="1">
        <v>150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80</v>
      </c>
      <c r="AP866" s="1">
        <v>0</v>
      </c>
      <c r="AQ866" s="1">
        <v>0</v>
      </c>
      <c r="AR866" s="1">
        <v>1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3</v>
      </c>
      <c r="BB866" s="1">
        <v>0</v>
      </c>
      <c r="BC866" s="1">
        <v>0</v>
      </c>
      <c r="BD866" s="1">
        <v>2</v>
      </c>
      <c r="BE866" s="1">
        <v>255</v>
      </c>
      <c r="BF866" s="1">
        <v>1</v>
      </c>
      <c r="BG866" s="1">
        <v>255</v>
      </c>
      <c r="BH866" s="1">
        <v>0</v>
      </c>
      <c r="BI866" s="1">
        <v>255</v>
      </c>
      <c r="BJ866" s="1">
        <v>255</v>
      </c>
      <c r="BK866" s="1">
        <v>0</v>
      </c>
      <c r="BL866" s="1">
        <v>1</v>
      </c>
      <c r="BM866" s="1" t="b">
        <v>0</v>
      </c>
      <c r="BN866" s="1" t="b">
        <v>0</v>
      </c>
      <c r="BO866" s="1" t="b">
        <v>0</v>
      </c>
      <c r="BP866" s="1" t="b">
        <v>0</v>
      </c>
      <c r="BQ866" s="1" t="b">
        <v>0</v>
      </c>
      <c r="BR866" s="1" t="b">
        <v>0</v>
      </c>
      <c r="BS866" s="1" t="b">
        <v>0</v>
      </c>
      <c r="BT866" s="1" t="b">
        <v>0</v>
      </c>
      <c r="BU866" s="1" t="s">
        <v>4645</v>
      </c>
      <c r="BV866" s="1" t="s">
        <v>4646</v>
      </c>
    </row>
    <row r="867" spans="1:74" ht="15.75" customHeight="1" x14ac:dyDescent="0.2">
      <c r="A867" s="1">
        <v>3500300</v>
      </c>
      <c r="B867" s="17" t="s">
        <v>4647</v>
      </c>
      <c r="C867" s="1">
        <v>0.45</v>
      </c>
      <c r="D867" s="1">
        <v>0.2</v>
      </c>
      <c r="E867" s="1">
        <v>0</v>
      </c>
      <c r="F867" s="1">
        <v>0</v>
      </c>
      <c r="G867" s="1">
        <v>1.2</v>
      </c>
      <c r="H867" s="1">
        <v>0.11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100</v>
      </c>
      <c r="O867" s="1">
        <v>100</v>
      </c>
      <c r="P867" s="1">
        <v>-1</v>
      </c>
      <c r="Q867" s="1">
        <v>-1</v>
      </c>
      <c r="R867" s="1">
        <v>110</v>
      </c>
      <c r="S867" s="1">
        <v>110</v>
      </c>
      <c r="T867" s="1">
        <v>-1</v>
      </c>
      <c r="U867" s="1">
        <v>-1</v>
      </c>
      <c r="V867" s="1">
        <v>0</v>
      </c>
      <c r="W867" s="1">
        <v>150</v>
      </c>
      <c r="X867" s="1">
        <v>150</v>
      </c>
      <c r="Y867" s="1">
        <v>150</v>
      </c>
      <c r="Z867" s="1">
        <v>150</v>
      </c>
      <c r="AA867" s="1">
        <v>200</v>
      </c>
      <c r="AB867" s="1">
        <v>300</v>
      </c>
      <c r="AC867" s="1">
        <v>100</v>
      </c>
      <c r="AD867" s="1">
        <v>100</v>
      </c>
      <c r="AE867" s="1">
        <v>150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80</v>
      </c>
      <c r="AP867" s="1">
        <v>0</v>
      </c>
      <c r="AQ867" s="1">
        <v>0</v>
      </c>
      <c r="AR867" s="1">
        <v>0</v>
      </c>
      <c r="AS867" s="1">
        <v>0</v>
      </c>
      <c r="AT867" s="1">
        <v>2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6</v>
      </c>
      <c r="BB867" s="1">
        <v>0</v>
      </c>
      <c r="BC867" s="1">
        <v>0</v>
      </c>
      <c r="BD867" s="1">
        <v>2</v>
      </c>
      <c r="BE867" s="1">
        <v>255</v>
      </c>
      <c r="BF867" s="1">
        <v>1</v>
      </c>
      <c r="BG867" s="1">
        <v>255</v>
      </c>
      <c r="BH867" s="1">
        <v>0</v>
      </c>
      <c r="BI867" s="1">
        <v>255</v>
      </c>
      <c r="BJ867" s="1">
        <v>255</v>
      </c>
      <c r="BK867" s="1">
        <v>0</v>
      </c>
      <c r="BL867" s="1">
        <v>0</v>
      </c>
      <c r="BM867" s="1" t="b">
        <v>0</v>
      </c>
      <c r="BN867" s="1" t="b">
        <v>0</v>
      </c>
      <c r="BO867" s="1" t="b">
        <v>0</v>
      </c>
      <c r="BP867" s="1" t="b">
        <v>0</v>
      </c>
      <c r="BQ867" s="1" t="b">
        <v>0</v>
      </c>
      <c r="BR867" s="1" t="b">
        <v>0</v>
      </c>
      <c r="BS867" s="1" t="b">
        <v>0</v>
      </c>
      <c r="BT867" s="1" t="b">
        <v>0</v>
      </c>
      <c r="BU867" s="1" t="s">
        <v>4647</v>
      </c>
      <c r="BV867" s="1" t="s">
        <v>4648</v>
      </c>
    </row>
    <row r="868" spans="1:74" ht="15.75" customHeight="1" x14ac:dyDescent="0.2">
      <c r="A868" s="1">
        <v>3500301</v>
      </c>
      <c r="B868" s="17" t="s">
        <v>4649</v>
      </c>
      <c r="C868" s="1">
        <v>1.2</v>
      </c>
      <c r="D868" s="1">
        <v>0</v>
      </c>
      <c r="E868" s="1">
        <v>0</v>
      </c>
      <c r="F868" s="1">
        <v>0</v>
      </c>
      <c r="G868" s="1">
        <v>1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100</v>
      </c>
      <c r="O868" s="1">
        <v>-1</v>
      </c>
      <c r="P868" s="1">
        <v>-1</v>
      </c>
      <c r="Q868" s="1">
        <v>-1</v>
      </c>
      <c r="R868" s="1">
        <v>-1</v>
      </c>
      <c r="S868" s="1">
        <v>-1</v>
      </c>
      <c r="T868" s="1">
        <v>-1</v>
      </c>
      <c r="U868" s="1">
        <v>-1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500</v>
      </c>
      <c r="AC868" s="1">
        <v>100</v>
      </c>
      <c r="AD868" s="1">
        <v>100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10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2</v>
      </c>
      <c r="BB868" s="1">
        <v>0</v>
      </c>
      <c r="BC868" s="1">
        <v>0</v>
      </c>
      <c r="BD868" s="1">
        <v>4</v>
      </c>
      <c r="BE868" s="1">
        <v>1</v>
      </c>
      <c r="BF868" s="1">
        <v>1</v>
      </c>
      <c r="BG868" s="1">
        <v>255</v>
      </c>
      <c r="BH868" s="1">
        <v>0</v>
      </c>
      <c r="BI868" s="1">
        <v>255</v>
      </c>
      <c r="BJ868" s="1">
        <v>255</v>
      </c>
      <c r="BK868" s="1">
        <v>0</v>
      </c>
      <c r="BL868" s="1">
        <v>0</v>
      </c>
      <c r="BM868" s="1" t="b">
        <v>0</v>
      </c>
      <c r="BN868" s="1" t="b">
        <v>0</v>
      </c>
      <c r="BO868" s="1" t="b">
        <v>0</v>
      </c>
      <c r="BP868" s="1" t="b">
        <v>0</v>
      </c>
      <c r="BQ868" s="1" t="b">
        <v>0</v>
      </c>
      <c r="BR868" s="1" t="b">
        <v>0</v>
      </c>
      <c r="BS868" s="1" t="b">
        <v>0</v>
      </c>
      <c r="BT868" s="1" t="b">
        <v>0</v>
      </c>
      <c r="BU868" s="1" t="s">
        <v>4649</v>
      </c>
      <c r="BV868" s="1" t="s">
        <v>4650</v>
      </c>
    </row>
    <row r="869" spans="1:74" ht="15.75" customHeight="1" x14ac:dyDescent="0.2">
      <c r="A869" s="1">
        <v>3500310</v>
      </c>
      <c r="B869" s="17" t="s">
        <v>4651</v>
      </c>
      <c r="C869" s="1">
        <v>0.45</v>
      </c>
      <c r="D869" s="1">
        <v>0.2</v>
      </c>
      <c r="E869" s="1">
        <v>0</v>
      </c>
      <c r="F869" s="1">
        <v>0</v>
      </c>
      <c r="G869" s="1">
        <v>1.2</v>
      </c>
      <c r="H869" s="1">
        <v>0.11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100</v>
      </c>
      <c r="O869" s="1">
        <v>100</v>
      </c>
      <c r="P869" s="1">
        <v>-1</v>
      </c>
      <c r="Q869" s="1">
        <v>-1</v>
      </c>
      <c r="R869" s="1">
        <v>110</v>
      </c>
      <c r="S869" s="1">
        <v>110</v>
      </c>
      <c r="T869" s="1">
        <v>-1</v>
      </c>
      <c r="U869" s="1">
        <v>-1</v>
      </c>
      <c r="V869" s="1">
        <v>0</v>
      </c>
      <c r="W869" s="1">
        <v>150</v>
      </c>
      <c r="X869" s="1">
        <v>150</v>
      </c>
      <c r="Y869" s="1">
        <v>150</v>
      </c>
      <c r="Z869" s="1">
        <v>150</v>
      </c>
      <c r="AA869" s="1">
        <v>200</v>
      </c>
      <c r="AB869" s="1">
        <v>300</v>
      </c>
      <c r="AC869" s="1">
        <v>100</v>
      </c>
      <c r="AD869" s="1">
        <v>100</v>
      </c>
      <c r="AE869" s="1">
        <v>150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80</v>
      </c>
      <c r="AP869" s="1">
        <v>0</v>
      </c>
      <c r="AQ869" s="1">
        <v>0</v>
      </c>
      <c r="AR869" s="1">
        <v>0</v>
      </c>
      <c r="AS869" s="1">
        <v>0</v>
      </c>
      <c r="AT869" s="1">
        <v>2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6</v>
      </c>
      <c r="BB869" s="1">
        <v>0</v>
      </c>
      <c r="BC869" s="1">
        <v>0</v>
      </c>
      <c r="BD869" s="1">
        <v>2</v>
      </c>
      <c r="BE869" s="1">
        <v>255</v>
      </c>
      <c r="BF869" s="1">
        <v>1</v>
      </c>
      <c r="BG869" s="1">
        <v>255</v>
      </c>
      <c r="BH869" s="1">
        <v>0</v>
      </c>
      <c r="BI869" s="1">
        <v>255</v>
      </c>
      <c r="BJ869" s="1">
        <v>255</v>
      </c>
      <c r="BK869" s="1">
        <v>0</v>
      </c>
      <c r="BL869" s="1">
        <v>0</v>
      </c>
      <c r="BM869" s="1" t="b">
        <v>0</v>
      </c>
      <c r="BN869" s="1" t="b">
        <v>0</v>
      </c>
      <c r="BO869" s="1" t="b">
        <v>0</v>
      </c>
      <c r="BP869" s="1" t="b">
        <v>0</v>
      </c>
      <c r="BQ869" s="1" t="b">
        <v>0</v>
      </c>
      <c r="BR869" s="1" t="b">
        <v>0</v>
      </c>
      <c r="BS869" s="1" t="b">
        <v>0</v>
      </c>
      <c r="BT869" s="1" t="b">
        <v>0</v>
      </c>
      <c r="BU869" s="1" t="s">
        <v>4651</v>
      </c>
      <c r="BV869" s="1" t="s">
        <v>4652</v>
      </c>
    </row>
    <row r="870" spans="1:74" ht="15.75" customHeight="1" x14ac:dyDescent="0.2">
      <c r="A870" s="1">
        <v>3500400</v>
      </c>
      <c r="B870" s="17" t="s">
        <v>4653</v>
      </c>
      <c r="C870" s="1">
        <v>0.45</v>
      </c>
      <c r="D870" s="1">
        <v>0.2</v>
      </c>
      <c r="E870" s="1">
        <v>0</v>
      </c>
      <c r="F870" s="1">
        <v>0</v>
      </c>
      <c r="G870" s="1">
        <v>1.65</v>
      </c>
      <c r="H870" s="1">
        <v>0.11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100</v>
      </c>
      <c r="O870" s="1">
        <v>100</v>
      </c>
      <c r="P870" s="1">
        <v>-1</v>
      </c>
      <c r="Q870" s="1">
        <v>-1</v>
      </c>
      <c r="R870" s="1">
        <v>110</v>
      </c>
      <c r="S870" s="1">
        <v>120</v>
      </c>
      <c r="T870" s="1">
        <v>-1</v>
      </c>
      <c r="U870" s="1">
        <v>-1</v>
      </c>
      <c r="V870" s="1">
        <v>0</v>
      </c>
      <c r="W870" s="1">
        <v>100</v>
      </c>
      <c r="X870" s="1">
        <v>100</v>
      </c>
      <c r="Y870" s="1">
        <v>100</v>
      </c>
      <c r="Z870" s="1">
        <v>100</v>
      </c>
      <c r="AA870" s="1">
        <v>100</v>
      </c>
      <c r="AB870" s="1">
        <v>100</v>
      </c>
      <c r="AC870" s="1">
        <v>100</v>
      </c>
      <c r="AD870" s="1">
        <v>100</v>
      </c>
      <c r="AE870" s="1">
        <v>100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80</v>
      </c>
      <c r="AP870" s="1">
        <v>0</v>
      </c>
      <c r="AQ870" s="1">
        <v>0</v>
      </c>
      <c r="AR870" s="1">
        <v>0</v>
      </c>
      <c r="AS870" s="1">
        <v>0</v>
      </c>
      <c r="AT870" s="1">
        <v>2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3</v>
      </c>
      <c r="BB870" s="1">
        <v>0</v>
      </c>
      <c r="BC870" s="1">
        <v>0</v>
      </c>
      <c r="BD870" s="1">
        <v>2</v>
      </c>
      <c r="BE870" s="1">
        <v>255</v>
      </c>
      <c r="BF870" s="1">
        <v>1</v>
      </c>
      <c r="BG870" s="1">
        <v>255</v>
      </c>
      <c r="BH870" s="1">
        <v>0</v>
      </c>
      <c r="BI870" s="1">
        <v>255</v>
      </c>
      <c r="BJ870" s="1">
        <v>255</v>
      </c>
      <c r="BK870" s="1">
        <v>0</v>
      </c>
      <c r="BL870" s="1">
        <v>0</v>
      </c>
      <c r="BM870" s="1" t="b">
        <v>0</v>
      </c>
      <c r="BN870" s="1" t="b">
        <v>0</v>
      </c>
      <c r="BO870" s="1" t="b">
        <v>0</v>
      </c>
      <c r="BP870" s="1" t="b">
        <v>0</v>
      </c>
      <c r="BQ870" s="1" t="b">
        <v>0</v>
      </c>
      <c r="BR870" s="1" t="b">
        <v>0</v>
      </c>
      <c r="BS870" s="1" t="b">
        <v>0</v>
      </c>
      <c r="BT870" s="1" t="b">
        <v>0</v>
      </c>
      <c r="BU870" s="1" t="s">
        <v>4653</v>
      </c>
      <c r="BV870" s="1" t="s">
        <v>4654</v>
      </c>
    </row>
    <row r="871" spans="1:74" ht="15.75" customHeight="1" x14ac:dyDescent="0.2">
      <c r="A871" s="1">
        <v>3500410</v>
      </c>
      <c r="B871" s="17" t="s">
        <v>4655</v>
      </c>
      <c r="C871" s="1">
        <v>0.5</v>
      </c>
      <c r="D871" s="1">
        <v>0</v>
      </c>
      <c r="E871" s="1">
        <v>0</v>
      </c>
      <c r="F871" s="1">
        <v>0</v>
      </c>
      <c r="G871" s="1">
        <v>1.47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5</v>
      </c>
      <c r="O871" s="1">
        <v>-1</v>
      </c>
      <c r="P871" s="1">
        <v>-1</v>
      </c>
      <c r="Q871" s="1">
        <v>-1</v>
      </c>
      <c r="R871" s="1">
        <v>-1</v>
      </c>
      <c r="S871" s="1">
        <v>-1</v>
      </c>
      <c r="T871" s="1">
        <v>-1</v>
      </c>
      <c r="U871" s="1">
        <v>-1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160</v>
      </c>
      <c r="AB871" s="1">
        <v>500</v>
      </c>
      <c r="AC871" s="1">
        <v>100</v>
      </c>
      <c r="AD871" s="1">
        <v>100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10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5</v>
      </c>
      <c r="BB871" s="1">
        <v>0</v>
      </c>
      <c r="BC871" s="1">
        <v>0</v>
      </c>
      <c r="BD871" s="1">
        <v>4</v>
      </c>
      <c r="BE871" s="1">
        <v>1</v>
      </c>
      <c r="BF871" s="1">
        <v>1</v>
      </c>
      <c r="BG871" s="1">
        <v>3</v>
      </c>
      <c r="BH871" s="1">
        <v>0</v>
      </c>
      <c r="BI871" s="1">
        <v>255</v>
      </c>
      <c r="BJ871" s="1">
        <v>255</v>
      </c>
      <c r="BK871" s="1">
        <v>1</v>
      </c>
      <c r="BL871" s="1">
        <v>0</v>
      </c>
      <c r="BM871" s="1" t="b">
        <v>0</v>
      </c>
      <c r="BN871" s="1" t="b">
        <v>0</v>
      </c>
      <c r="BO871" s="1" t="b">
        <v>1</v>
      </c>
      <c r="BP871" s="1" t="b">
        <v>0</v>
      </c>
      <c r="BQ871" s="1" t="b">
        <v>0</v>
      </c>
      <c r="BR871" s="1" t="b">
        <v>0</v>
      </c>
      <c r="BS871" s="1" t="b">
        <v>0</v>
      </c>
      <c r="BT871" s="1" t="b">
        <v>0</v>
      </c>
      <c r="BU871" s="1" t="s">
        <v>4655</v>
      </c>
      <c r="BV871" s="1" t="s">
        <v>4656</v>
      </c>
    </row>
    <row r="872" spans="1:74" ht="15.75" customHeight="1" x14ac:dyDescent="0.2">
      <c r="A872" s="1">
        <v>3500420</v>
      </c>
      <c r="B872" s="17" t="s">
        <v>4657</v>
      </c>
      <c r="C872" s="1">
        <v>0.5</v>
      </c>
      <c r="D872" s="1">
        <v>0</v>
      </c>
      <c r="E872" s="1">
        <v>0</v>
      </c>
      <c r="F872" s="1">
        <v>0</v>
      </c>
      <c r="G872" s="1">
        <v>1.47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5</v>
      </c>
      <c r="O872" s="1">
        <v>-1</v>
      </c>
      <c r="P872" s="1">
        <v>-1</v>
      </c>
      <c r="Q872" s="1">
        <v>-1</v>
      </c>
      <c r="R872" s="1">
        <v>-1</v>
      </c>
      <c r="S872" s="1">
        <v>-1</v>
      </c>
      <c r="T872" s="1">
        <v>-1</v>
      </c>
      <c r="U872" s="1">
        <v>-1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160</v>
      </c>
      <c r="AB872" s="1">
        <v>500</v>
      </c>
      <c r="AC872" s="1">
        <v>100</v>
      </c>
      <c r="AD872" s="1">
        <v>100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10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5</v>
      </c>
      <c r="BB872" s="1">
        <v>0</v>
      </c>
      <c r="BC872" s="1">
        <v>0</v>
      </c>
      <c r="BD872" s="1">
        <v>4</v>
      </c>
      <c r="BE872" s="1">
        <v>1</v>
      </c>
      <c r="BF872" s="1">
        <v>1</v>
      </c>
      <c r="BG872" s="1">
        <v>3</v>
      </c>
      <c r="BH872" s="1">
        <v>0</v>
      </c>
      <c r="BI872" s="1">
        <v>255</v>
      </c>
      <c r="BJ872" s="1">
        <v>255</v>
      </c>
      <c r="BK872" s="1">
        <v>1</v>
      </c>
      <c r="BL872" s="1">
        <v>0</v>
      </c>
      <c r="BM872" s="1" t="b">
        <v>0</v>
      </c>
      <c r="BN872" s="1" t="b">
        <v>0</v>
      </c>
      <c r="BO872" s="1" t="b">
        <v>1</v>
      </c>
      <c r="BP872" s="1" t="b">
        <v>0</v>
      </c>
      <c r="BQ872" s="1" t="b">
        <v>0</v>
      </c>
      <c r="BR872" s="1" t="b">
        <v>0</v>
      </c>
      <c r="BS872" s="1" t="b">
        <v>0</v>
      </c>
      <c r="BT872" s="1" t="b">
        <v>0</v>
      </c>
      <c r="BU872" s="1" t="s">
        <v>4657</v>
      </c>
      <c r="BV872" s="1" t="s">
        <v>4658</v>
      </c>
    </row>
    <row r="873" spans="1:74" ht="15.75" customHeight="1" x14ac:dyDescent="0.2">
      <c r="A873" s="1">
        <v>3500430</v>
      </c>
      <c r="B873" s="17" t="s">
        <v>4659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-1</v>
      </c>
      <c r="O873" s="1">
        <v>-1</v>
      </c>
      <c r="P873" s="1">
        <v>-1</v>
      </c>
      <c r="Q873" s="1">
        <v>-1</v>
      </c>
      <c r="R873" s="1">
        <v>-1</v>
      </c>
      <c r="S873" s="1">
        <v>-1</v>
      </c>
      <c r="T873" s="1">
        <v>-1</v>
      </c>
      <c r="U873" s="1">
        <v>-1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100</v>
      </c>
      <c r="AC873" s="1">
        <v>100</v>
      </c>
      <c r="AD873" s="1">
        <v>100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4</v>
      </c>
      <c r="BE873" s="1">
        <v>1</v>
      </c>
      <c r="BF873" s="1">
        <v>0</v>
      </c>
      <c r="BG873" s="1">
        <v>255</v>
      </c>
      <c r="BH873" s="1">
        <v>0</v>
      </c>
      <c r="BI873" s="1">
        <v>255</v>
      </c>
      <c r="BJ873" s="1">
        <v>255</v>
      </c>
      <c r="BK873" s="1">
        <v>0</v>
      </c>
      <c r="BL873" s="1">
        <v>0</v>
      </c>
      <c r="BM873" s="1" t="b">
        <v>0</v>
      </c>
      <c r="BN873" s="1" t="b">
        <v>0</v>
      </c>
      <c r="BO873" s="1" t="b">
        <v>0</v>
      </c>
      <c r="BP873" s="1" t="b">
        <v>0</v>
      </c>
      <c r="BQ873" s="1" t="b">
        <v>0</v>
      </c>
      <c r="BR873" s="1" t="b">
        <v>0</v>
      </c>
      <c r="BS873" s="1" t="b">
        <v>0</v>
      </c>
      <c r="BT873" s="1" t="b">
        <v>0</v>
      </c>
      <c r="BU873" s="1" t="s">
        <v>4659</v>
      </c>
      <c r="BV873" s="1" t="s">
        <v>4660</v>
      </c>
    </row>
    <row r="874" spans="1:74" ht="15.75" customHeight="1" x14ac:dyDescent="0.2">
      <c r="A874" s="1">
        <v>3500440</v>
      </c>
      <c r="B874" s="17" t="s">
        <v>4661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-1</v>
      </c>
      <c r="O874" s="1">
        <v>-1</v>
      </c>
      <c r="P874" s="1">
        <v>-1</v>
      </c>
      <c r="Q874" s="1">
        <v>-1</v>
      </c>
      <c r="R874" s="1">
        <v>-1</v>
      </c>
      <c r="S874" s="1">
        <v>-1</v>
      </c>
      <c r="T874" s="1">
        <v>-1</v>
      </c>
      <c r="U874" s="1">
        <v>-1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100</v>
      </c>
      <c r="AC874" s="1">
        <v>100</v>
      </c>
      <c r="AD874" s="1">
        <v>100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4</v>
      </c>
      <c r="BE874" s="1">
        <v>1</v>
      </c>
      <c r="BF874" s="1">
        <v>0</v>
      </c>
      <c r="BG874" s="1">
        <v>255</v>
      </c>
      <c r="BH874" s="1">
        <v>0</v>
      </c>
      <c r="BI874" s="1">
        <v>255</v>
      </c>
      <c r="BJ874" s="1">
        <v>255</v>
      </c>
      <c r="BK874" s="1">
        <v>0</v>
      </c>
      <c r="BL874" s="1">
        <v>0</v>
      </c>
      <c r="BM874" s="1" t="b">
        <v>0</v>
      </c>
      <c r="BN874" s="1" t="b">
        <v>0</v>
      </c>
      <c r="BO874" s="1" t="b">
        <v>0</v>
      </c>
      <c r="BP874" s="1" t="b">
        <v>0</v>
      </c>
      <c r="BQ874" s="1" t="b">
        <v>0</v>
      </c>
      <c r="BR874" s="1" t="b">
        <v>0</v>
      </c>
      <c r="BS874" s="1" t="b">
        <v>0</v>
      </c>
      <c r="BT874" s="1" t="b">
        <v>0</v>
      </c>
      <c r="BU874" s="1" t="s">
        <v>4661</v>
      </c>
      <c r="BV874" s="1" t="s">
        <v>4662</v>
      </c>
    </row>
    <row r="875" spans="1:74" ht="15.75" customHeight="1" x14ac:dyDescent="0.2">
      <c r="A875" s="1">
        <v>3500450</v>
      </c>
      <c r="B875" s="17" t="s">
        <v>4663</v>
      </c>
      <c r="C875" s="1">
        <v>0.55000000000000004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131</v>
      </c>
      <c r="O875" s="1">
        <v>-1</v>
      </c>
      <c r="P875" s="1">
        <v>-1</v>
      </c>
      <c r="Q875" s="1">
        <v>-1</v>
      </c>
      <c r="R875" s="1">
        <v>-1</v>
      </c>
      <c r="S875" s="1">
        <v>-1</v>
      </c>
      <c r="T875" s="1">
        <v>-1</v>
      </c>
      <c r="U875" s="1">
        <v>-1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100</v>
      </c>
      <c r="AC875" s="1">
        <v>0</v>
      </c>
      <c r="AD875" s="1">
        <v>100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4</v>
      </c>
      <c r="BE875" s="1">
        <v>1</v>
      </c>
      <c r="BF875" s="1">
        <v>0</v>
      </c>
      <c r="BG875" s="1">
        <v>255</v>
      </c>
      <c r="BH875" s="1">
        <v>0</v>
      </c>
      <c r="BI875" s="1">
        <v>255</v>
      </c>
      <c r="BJ875" s="1">
        <v>255</v>
      </c>
      <c r="BK875" s="1">
        <v>1</v>
      </c>
      <c r="BL875" s="1">
        <v>0</v>
      </c>
      <c r="BM875" s="1" t="b">
        <v>0</v>
      </c>
      <c r="BN875" s="1" t="b">
        <v>0</v>
      </c>
      <c r="BO875" s="1" t="b">
        <v>0</v>
      </c>
      <c r="BP875" s="1" t="b">
        <v>0</v>
      </c>
      <c r="BQ875" s="1" t="b">
        <v>0</v>
      </c>
      <c r="BR875" s="1" t="b">
        <v>0</v>
      </c>
      <c r="BS875" s="1" t="b">
        <v>0</v>
      </c>
      <c r="BT875" s="1" t="b">
        <v>0</v>
      </c>
      <c r="BU875" s="1" t="s">
        <v>4663</v>
      </c>
      <c r="BV875" s="1" t="s">
        <v>4664</v>
      </c>
    </row>
    <row r="876" spans="1:74" ht="15.75" customHeight="1" x14ac:dyDescent="0.2">
      <c r="A876" s="1">
        <v>3500490</v>
      </c>
      <c r="B876" s="17" t="s">
        <v>4665</v>
      </c>
      <c r="C876" s="1">
        <v>0.4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100</v>
      </c>
      <c r="O876" s="1">
        <v>-1</v>
      </c>
      <c r="P876" s="1">
        <v>-1</v>
      </c>
      <c r="Q876" s="1">
        <v>-1</v>
      </c>
      <c r="R876" s="1">
        <v>110</v>
      </c>
      <c r="S876" s="1">
        <v>-1</v>
      </c>
      <c r="T876" s="1">
        <v>-1</v>
      </c>
      <c r="U876" s="1">
        <v>-1</v>
      </c>
      <c r="V876" s="1">
        <v>0</v>
      </c>
      <c r="W876" s="1">
        <v>400</v>
      </c>
      <c r="X876" s="1">
        <v>400</v>
      </c>
      <c r="Y876" s="1">
        <v>400</v>
      </c>
      <c r="Z876" s="1">
        <v>400</v>
      </c>
      <c r="AA876" s="1">
        <v>100</v>
      </c>
      <c r="AB876" s="1">
        <v>9900</v>
      </c>
      <c r="AC876" s="1">
        <v>100</v>
      </c>
      <c r="AD876" s="1">
        <v>100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80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2</v>
      </c>
      <c r="BE876" s="1">
        <v>255</v>
      </c>
      <c r="BF876" s="1">
        <v>1</v>
      </c>
      <c r="BG876" s="1">
        <v>255</v>
      </c>
      <c r="BH876" s="1">
        <v>0</v>
      </c>
      <c r="BI876" s="1">
        <v>255</v>
      </c>
      <c r="BJ876" s="1">
        <v>255</v>
      </c>
      <c r="BK876" s="1">
        <v>0</v>
      </c>
      <c r="BL876" s="1">
        <v>2</v>
      </c>
      <c r="BM876" s="1" t="b">
        <v>0</v>
      </c>
      <c r="BN876" s="1" t="b">
        <v>0</v>
      </c>
      <c r="BO876" s="1" t="b">
        <v>0</v>
      </c>
      <c r="BP876" s="1" t="b">
        <v>0</v>
      </c>
      <c r="BQ876" s="1" t="b">
        <v>0</v>
      </c>
      <c r="BR876" s="1" t="b">
        <v>0</v>
      </c>
      <c r="BS876" s="1" t="b">
        <v>0</v>
      </c>
      <c r="BT876" s="1" t="b">
        <v>0</v>
      </c>
      <c r="BU876" s="1" t="s">
        <v>4665</v>
      </c>
      <c r="BV876" s="1" t="s">
        <v>4666</v>
      </c>
    </row>
    <row r="877" spans="1:74" ht="15.75" customHeight="1" x14ac:dyDescent="0.2">
      <c r="A877" s="1">
        <v>3500500</v>
      </c>
      <c r="B877" s="17" t="s">
        <v>4667</v>
      </c>
      <c r="C877" s="1">
        <v>0.5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100</v>
      </c>
      <c r="O877" s="1">
        <v>-1</v>
      </c>
      <c r="P877" s="1">
        <v>-1</v>
      </c>
      <c r="Q877" s="1">
        <v>-1</v>
      </c>
      <c r="R877" s="1">
        <v>-1</v>
      </c>
      <c r="S877" s="1">
        <v>-1</v>
      </c>
      <c r="T877" s="1">
        <v>-1</v>
      </c>
      <c r="U877" s="1">
        <v>-1</v>
      </c>
      <c r="V877" s="1">
        <v>0</v>
      </c>
      <c r="W877" s="1">
        <v>60</v>
      </c>
      <c r="X877" s="1">
        <v>60</v>
      </c>
      <c r="Y877" s="1">
        <v>60</v>
      </c>
      <c r="Z877" s="1">
        <v>60</v>
      </c>
      <c r="AA877" s="1">
        <v>100</v>
      </c>
      <c r="AB877" s="1">
        <v>9900</v>
      </c>
      <c r="AC877" s="1">
        <v>100</v>
      </c>
      <c r="AD877" s="1">
        <v>100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80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2</v>
      </c>
      <c r="BE877" s="1">
        <v>255</v>
      </c>
      <c r="BF877" s="1">
        <v>1</v>
      </c>
      <c r="BG877" s="1">
        <v>255</v>
      </c>
      <c r="BH877" s="1">
        <v>0</v>
      </c>
      <c r="BI877" s="1">
        <v>255</v>
      </c>
      <c r="BJ877" s="1">
        <v>255</v>
      </c>
      <c r="BK877" s="1">
        <v>0</v>
      </c>
      <c r="BL877" s="1">
        <v>2</v>
      </c>
      <c r="BM877" s="1" t="b">
        <v>0</v>
      </c>
      <c r="BN877" s="1" t="b">
        <v>0</v>
      </c>
      <c r="BO877" s="1" t="b">
        <v>0</v>
      </c>
      <c r="BP877" s="1" t="b">
        <v>0</v>
      </c>
      <c r="BQ877" s="1" t="b">
        <v>0</v>
      </c>
      <c r="BR877" s="1" t="b">
        <v>0</v>
      </c>
      <c r="BS877" s="1" t="b">
        <v>0</v>
      </c>
      <c r="BT877" s="1" t="b">
        <v>0</v>
      </c>
      <c r="BU877" s="1" t="s">
        <v>4667</v>
      </c>
      <c r="BV877" s="1" t="s">
        <v>4668</v>
      </c>
    </row>
    <row r="878" spans="1:74" ht="15.75" customHeight="1" x14ac:dyDescent="0.2">
      <c r="A878" s="1">
        <v>3500501</v>
      </c>
      <c r="B878" s="17" t="s">
        <v>4669</v>
      </c>
      <c r="C878" s="1">
        <v>0.5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100</v>
      </c>
      <c r="O878" s="1">
        <v>-1</v>
      </c>
      <c r="P878" s="1">
        <v>-1</v>
      </c>
      <c r="Q878" s="1">
        <v>-1</v>
      </c>
      <c r="R878" s="1">
        <v>-1</v>
      </c>
      <c r="S878" s="1">
        <v>-1</v>
      </c>
      <c r="T878" s="1">
        <v>-1</v>
      </c>
      <c r="U878" s="1">
        <v>-1</v>
      </c>
      <c r="V878" s="1">
        <v>0</v>
      </c>
      <c r="W878" s="1">
        <v>172</v>
      </c>
      <c r="X878" s="1">
        <v>172</v>
      </c>
      <c r="Y878" s="1">
        <v>172</v>
      </c>
      <c r="Z878" s="1">
        <v>172</v>
      </c>
      <c r="AA878" s="1">
        <v>100</v>
      </c>
      <c r="AB878" s="1">
        <v>9900</v>
      </c>
      <c r="AC878" s="1">
        <v>100</v>
      </c>
      <c r="AD878" s="1">
        <v>100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80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2</v>
      </c>
      <c r="BE878" s="1">
        <v>255</v>
      </c>
      <c r="BF878" s="1">
        <v>1</v>
      </c>
      <c r="BG878" s="1">
        <v>255</v>
      </c>
      <c r="BH878" s="1">
        <v>0</v>
      </c>
      <c r="BI878" s="1">
        <v>255</v>
      </c>
      <c r="BJ878" s="1">
        <v>255</v>
      </c>
      <c r="BK878" s="1">
        <v>0</v>
      </c>
      <c r="BL878" s="1">
        <v>2</v>
      </c>
      <c r="BM878" s="1" t="b">
        <v>0</v>
      </c>
      <c r="BN878" s="1" t="b">
        <v>0</v>
      </c>
      <c r="BO878" s="1" t="b">
        <v>0</v>
      </c>
      <c r="BP878" s="1" t="b">
        <v>0</v>
      </c>
      <c r="BQ878" s="1" t="b">
        <v>0</v>
      </c>
      <c r="BR878" s="1" t="b">
        <v>0</v>
      </c>
      <c r="BS878" s="1" t="b">
        <v>0</v>
      </c>
      <c r="BT878" s="1" t="b">
        <v>0</v>
      </c>
      <c r="BU878" s="1" t="s">
        <v>4669</v>
      </c>
      <c r="BV878" s="1" t="s">
        <v>4670</v>
      </c>
    </row>
    <row r="879" spans="1:74" ht="15.75" customHeight="1" x14ac:dyDescent="0.2">
      <c r="A879" s="1">
        <v>3500505</v>
      </c>
      <c r="B879" s="17" t="s">
        <v>4671</v>
      </c>
      <c r="C879" s="1">
        <v>0.5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100</v>
      </c>
      <c r="O879" s="1">
        <v>-1</v>
      </c>
      <c r="P879" s="1">
        <v>-1</v>
      </c>
      <c r="Q879" s="1">
        <v>-1</v>
      </c>
      <c r="R879" s="1">
        <v>-1</v>
      </c>
      <c r="S879" s="1">
        <v>-1</v>
      </c>
      <c r="T879" s="1">
        <v>-1</v>
      </c>
      <c r="U879" s="1">
        <v>-1</v>
      </c>
      <c r="V879" s="1">
        <v>0</v>
      </c>
      <c r="W879" s="1">
        <v>60</v>
      </c>
      <c r="X879" s="1">
        <v>60</v>
      </c>
      <c r="Y879" s="1">
        <v>60</v>
      </c>
      <c r="Z879" s="1">
        <v>60</v>
      </c>
      <c r="AA879" s="1">
        <v>100</v>
      </c>
      <c r="AB879" s="1">
        <v>9900</v>
      </c>
      <c r="AC879" s="1">
        <v>100</v>
      </c>
      <c r="AD879" s="1">
        <v>100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80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2</v>
      </c>
      <c r="BE879" s="1">
        <v>255</v>
      </c>
      <c r="BF879" s="1">
        <v>1</v>
      </c>
      <c r="BG879" s="1">
        <v>255</v>
      </c>
      <c r="BH879" s="1">
        <v>0</v>
      </c>
      <c r="BI879" s="1">
        <v>255</v>
      </c>
      <c r="BJ879" s="1">
        <v>255</v>
      </c>
      <c r="BK879" s="1">
        <v>0</v>
      </c>
      <c r="BL879" s="1">
        <v>2</v>
      </c>
      <c r="BM879" s="1" t="b">
        <v>0</v>
      </c>
      <c r="BN879" s="1" t="b">
        <v>0</v>
      </c>
      <c r="BO879" s="1" t="b">
        <v>0</v>
      </c>
      <c r="BP879" s="1" t="b">
        <v>0</v>
      </c>
      <c r="BQ879" s="1" t="b">
        <v>0</v>
      </c>
      <c r="BR879" s="1" t="b">
        <v>0</v>
      </c>
      <c r="BS879" s="1" t="b">
        <v>0</v>
      </c>
      <c r="BT879" s="1" t="b">
        <v>0</v>
      </c>
      <c r="BU879" s="1" t="s">
        <v>4671</v>
      </c>
      <c r="BV879" s="1" t="s">
        <v>4672</v>
      </c>
    </row>
    <row r="880" spans="1:74" ht="15.75" customHeight="1" x14ac:dyDescent="0.2">
      <c r="A880" s="1">
        <v>3500506</v>
      </c>
      <c r="B880" s="17" t="s">
        <v>4673</v>
      </c>
      <c r="C880" s="1">
        <v>0.5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100</v>
      </c>
      <c r="O880" s="1">
        <v>-1</v>
      </c>
      <c r="P880" s="1">
        <v>-1</v>
      </c>
      <c r="Q880" s="1">
        <v>-1</v>
      </c>
      <c r="R880" s="1">
        <v>-1</v>
      </c>
      <c r="S880" s="1">
        <v>-1</v>
      </c>
      <c r="T880" s="1">
        <v>-1</v>
      </c>
      <c r="U880" s="1">
        <v>-1</v>
      </c>
      <c r="V880" s="1">
        <v>0</v>
      </c>
      <c r="W880" s="1">
        <v>172</v>
      </c>
      <c r="X880" s="1">
        <v>172</v>
      </c>
      <c r="Y880" s="1">
        <v>172</v>
      </c>
      <c r="Z880" s="1">
        <v>172</v>
      </c>
      <c r="AA880" s="1">
        <v>100</v>
      </c>
      <c r="AB880" s="1">
        <v>9900</v>
      </c>
      <c r="AC880" s="1">
        <v>100</v>
      </c>
      <c r="AD880" s="1">
        <v>100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80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2</v>
      </c>
      <c r="BE880" s="1">
        <v>255</v>
      </c>
      <c r="BF880" s="1">
        <v>1</v>
      </c>
      <c r="BG880" s="1">
        <v>255</v>
      </c>
      <c r="BH880" s="1">
        <v>0</v>
      </c>
      <c r="BI880" s="1">
        <v>255</v>
      </c>
      <c r="BJ880" s="1">
        <v>255</v>
      </c>
      <c r="BK880" s="1">
        <v>0</v>
      </c>
      <c r="BL880" s="1">
        <v>2</v>
      </c>
      <c r="BM880" s="1" t="b">
        <v>0</v>
      </c>
      <c r="BN880" s="1" t="b">
        <v>0</v>
      </c>
      <c r="BO880" s="1" t="b">
        <v>0</v>
      </c>
      <c r="BP880" s="1" t="b">
        <v>0</v>
      </c>
      <c r="BQ880" s="1" t="b">
        <v>0</v>
      </c>
      <c r="BR880" s="1" t="b">
        <v>0</v>
      </c>
      <c r="BS880" s="1" t="b">
        <v>0</v>
      </c>
      <c r="BT880" s="1" t="b">
        <v>0</v>
      </c>
      <c r="BU880" s="1" t="s">
        <v>4673</v>
      </c>
      <c r="BV880" s="1" t="s">
        <v>4674</v>
      </c>
    </row>
    <row r="881" spans="1:74" ht="15.75" customHeight="1" x14ac:dyDescent="0.2">
      <c r="A881" s="1">
        <v>3500510</v>
      </c>
      <c r="B881" s="17" t="s">
        <v>4675</v>
      </c>
      <c r="C881" s="1">
        <v>0.5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100</v>
      </c>
      <c r="O881" s="1">
        <v>-1</v>
      </c>
      <c r="P881" s="1">
        <v>-1</v>
      </c>
      <c r="Q881" s="1">
        <v>-1</v>
      </c>
      <c r="R881" s="1">
        <v>-1</v>
      </c>
      <c r="S881" s="1">
        <v>-1</v>
      </c>
      <c r="T881" s="1">
        <v>-1</v>
      </c>
      <c r="U881" s="1">
        <v>-1</v>
      </c>
      <c r="V881" s="1">
        <v>0</v>
      </c>
      <c r="W881" s="1">
        <v>60</v>
      </c>
      <c r="X881" s="1">
        <v>60</v>
      </c>
      <c r="Y881" s="1">
        <v>60</v>
      </c>
      <c r="Z881" s="1">
        <v>60</v>
      </c>
      <c r="AA881" s="1">
        <v>100</v>
      </c>
      <c r="AB881" s="1">
        <v>9900</v>
      </c>
      <c r="AC881" s="1">
        <v>100</v>
      </c>
      <c r="AD881" s="1">
        <v>100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80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2</v>
      </c>
      <c r="BE881" s="1">
        <v>255</v>
      </c>
      <c r="BF881" s="1">
        <v>1</v>
      </c>
      <c r="BG881" s="1">
        <v>255</v>
      </c>
      <c r="BH881" s="1">
        <v>0</v>
      </c>
      <c r="BI881" s="1">
        <v>255</v>
      </c>
      <c r="BJ881" s="1">
        <v>255</v>
      </c>
      <c r="BK881" s="1">
        <v>0</v>
      </c>
      <c r="BL881" s="1">
        <v>2</v>
      </c>
      <c r="BM881" s="1" t="b">
        <v>0</v>
      </c>
      <c r="BN881" s="1" t="b">
        <v>0</v>
      </c>
      <c r="BO881" s="1" t="b">
        <v>0</v>
      </c>
      <c r="BP881" s="1" t="b">
        <v>0</v>
      </c>
      <c r="BQ881" s="1" t="b">
        <v>0</v>
      </c>
      <c r="BR881" s="1" t="b">
        <v>0</v>
      </c>
      <c r="BS881" s="1" t="b">
        <v>0</v>
      </c>
      <c r="BT881" s="1" t="b">
        <v>0</v>
      </c>
      <c r="BU881" s="1" t="s">
        <v>4675</v>
      </c>
      <c r="BV881" s="1" t="s">
        <v>4676</v>
      </c>
    </row>
    <row r="882" spans="1:74" ht="15.75" customHeight="1" x14ac:dyDescent="0.2">
      <c r="A882" s="1">
        <v>3500511</v>
      </c>
      <c r="B882" s="17" t="s">
        <v>4677</v>
      </c>
      <c r="C882" s="1">
        <v>0.5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100</v>
      </c>
      <c r="O882" s="1">
        <v>-1</v>
      </c>
      <c r="P882" s="1">
        <v>-1</v>
      </c>
      <c r="Q882" s="1">
        <v>-1</v>
      </c>
      <c r="R882" s="1">
        <v>-1</v>
      </c>
      <c r="S882" s="1">
        <v>-1</v>
      </c>
      <c r="T882" s="1">
        <v>-1</v>
      </c>
      <c r="U882" s="1">
        <v>-1</v>
      </c>
      <c r="V882" s="1">
        <v>0</v>
      </c>
      <c r="W882" s="1">
        <v>191</v>
      </c>
      <c r="X882" s="1">
        <v>191</v>
      </c>
      <c r="Y882" s="1">
        <v>191</v>
      </c>
      <c r="Z882" s="1">
        <v>191</v>
      </c>
      <c r="AA882" s="1">
        <v>100</v>
      </c>
      <c r="AB882" s="1">
        <v>9900</v>
      </c>
      <c r="AC882" s="1">
        <v>100</v>
      </c>
      <c r="AD882" s="1">
        <v>100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80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2</v>
      </c>
      <c r="BE882" s="1">
        <v>255</v>
      </c>
      <c r="BF882" s="1">
        <v>1</v>
      </c>
      <c r="BG882" s="1">
        <v>255</v>
      </c>
      <c r="BH882" s="1">
        <v>0</v>
      </c>
      <c r="BI882" s="1">
        <v>255</v>
      </c>
      <c r="BJ882" s="1">
        <v>255</v>
      </c>
      <c r="BK882" s="1">
        <v>0</v>
      </c>
      <c r="BL882" s="1">
        <v>2</v>
      </c>
      <c r="BM882" s="1" t="b">
        <v>0</v>
      </c>
      <c r="BN882" s="1" t="b">
        <v>0</v>
      </c>
      <c r="BO882" s="1" t="b">
        <v>0</v>
      </c>
      <c r="BP882" s="1" t="b">
        <v>0</v>
      </c>
      <c r="BQ882" s="1" t="b">
        <v>0</v>
      </c>
      <c r="BR882" s="1" t="b">
        <v>0</v>
      </c>
      <c r="BS882" s="1" t="b">
        <v>0</v>
      </c>
      <c r="BT882" s="1" t="b">
        <v>0</v>
      </c>
      <c r="BU882" s="1" t="s">
        <v>4677</v>
      </c>
      <c r="BV882" s="1" t="s">
        <v>4678</v>
      </c>
    </row>
    <row r="883" spans="1:74" ht="15.75" customHeight="1" x14ac:dyDescent="0.2">
      <c r="A883" s="1">
        <v>3500515</v>
      </c>
      <c r="B883" s="17" t="s">
        <v>4679</v>
      </c>
      <c r="C883" s="1">
        <v>0.5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100</v>
      </c>
      <c r="O883" s="1">
        <v>-1</v>
      </c>
      <c r="P883" s="1">
        <v>-1</v>
      </c>
      <c r="Q883" s="1">
        <v>-1</v>
      </c>
      <c r="R883" s="1">
        <v>-1</v>
      </c>
      <c r="S883" s="1">
        <v>-1</v>
      </c>
      <c r="T883" s="1">
        <v>-1</v>
      </c>
      <c r="U883" s="1">
        <v>-1</v>
      </c>
      <c r="V883" s="1">
        <v>0</v>
      </c>
      <c r="W883" s="1">
        <v>60</v>
      </c>
      <c r="X883" s="1">
        <v>60</v>
      </c>
      <c r="Y883" s="1">
        <v>60</v>
      </c>
      <c r="Z883" s="1">
        <v>60</v>
      </c>
      <c r="AA883" s="1">
        <v>100</v>
      </c>
      <c r="AB883" s="1">
        <v>9900</v>
      </c>
      <c r="AC883" s="1">
        <v>100</v>
      </c>
      <c r="AD883" s="1">
        <v>100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80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2</v>
      </c>
      <c r="BE883" s="1">
        <v>255</v>
      </c>
      <c r="BF883" s="1">
        <v>1</v>
      </c>
      <c r="BG883" s="1">
        <v>255</v>
      </c>
      <c r="BH883" s="1">
        <v>0</v>
      </c>
      <c r="BI883" s="1">
        <v>255</v>
      </c>
      <c r="BJ883" s="1">
        <v>255</v>
      </c>
      <c r="BK883" s="1">
        <v>0</v>
      </c>
      <c r="BL883" s="1">
        <v>2</v>
      </c>
      <c r="BM883" s="1" t="b">
        <v>0</v>
      </c>
      <c r="BN883" s="1" t="b">
        <v>0</v>
      </c>
      <c r="BO883" s="1" t="b">
        <v>0</v>
      </c>
      <c r="BP883" s="1" t="b">
        <v>0</v>
      </c>
      <c r="BQ883" s="1" t="b">
        <v>0</v>
      </c>
      <c r="BR883" s="1" t="b">
        <v>0</v>
      </c>
      <c r="BS883" s="1" t="b">
        <v>0</v>
      </c>
      <c r="BT883" s="1" t="b">
        <v>0</v>
      </c>
      <c r="BU883" s="1" t="s">
        <v>4679</v>
      </c>
      <c r="BV883" s="1" t="s">
        <v>4680</v>
      </c>
    </row>
    <row r="884" spans="1:74" ht="15.75" customHeight="1" x14ac:dyDescent="0.2">
      <c r="A884" s="1">
        <v>3500516</v>
      </c>
      <c r="B884" s="17" t="s">
        <v>4681</v>
      </c>
      <c r="C884" s="1">
        <v>0.5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100</v>
      </c>
      <c r="O884" s="1">
        <v>-1</v>
      </c>
      <c r="P884" s="1">
        <v>-1</v>
      </c>
      <c r="Q884" s="1">
        <v>-1</v>
      </c>
      <c r="R884" s="1">
        <v>-1</v>
      </c>
      <c r="S884" s="1">
        <v>-1</v>
      </c>
      <c r="T884" s="1">
        <v>-1</v>
      </c>
      <c r="U884" s="1">
        <v>-1</v>
      </c>
      <c r="V884" s="1">
        <v>0</v>
      </c>
      <c r="W884" s="1">
        <v>60</v>
      </c>
      <c r="X884" s="1">
        <v>60</v>
      </c>
      <c r="Y884" s="1">
        <v>60</v>
      </c>
      <c r="Z884" s="1">
        <v>60</v>
      </c>
      <c r="AA884" s="1">
        <v>100</v>
      </c>
      <c r="AB884" s="1">
        <v>9900</v>
      </c>
      <c r="AC884" s="1">
        <v>100</v>
      </c>
      <c r="AD884" s="1">
        <v>100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80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2</v>
      </c>
      <c r="BE884" s="1">
        <v>255</v>
      </c>
      <c r="BF884" s="1">
        <v>1</v>
      </c>
      <c r="BG884" s="1">
        <v>255</v>
      </c>
      <c r="BH884" s="1">
        <v>0</v>
      </c>
      <c r="BI884" s="1">
        <v>255</v>
      </c>
      <c r="BJ884" s="1">
        <v>255</v>
      </c>
      <c r="BK884" s="1">
        <v>0</v>
      </c>
      <c r="BL884" s="1">
        <v>2</v>
      </c>
      <c r="BM884" s="1" t="b">
        <v>0</v>
      </c>
      <c r="BN884" s="1" t="b">
        <v>0</v>
      </c>
      <c r="BO884" s="1" t="b">
        <v>0</v>
      </c>
      <c r="BP884" s="1" t="b">
        <v>0</v>
      </c>
      <c r="BQ884" s="1" t="b">
        <v>0</v>
      </c>
      <c r="BR884" s="1" t="b">
        <v>0</v>
      </c>
      <c r="BS884" s="1" t="b">
        <v>0</v>
      </c>
      <c r="BT884" s="1" t="b">
        <v>0</v>
      </c>
      <c r="BU884" s="1" t="s">
        <v>4681</v>
      </c>
      <c r="BV884" s="1" t="s">
        <v>4682</v>
      </c>
    </row>
    <row r="885" spans="1:74" ht="15.75" customHeight="1" x14ac:dyDescent="0.2">
      <c r="A885" s="1">
        <v>3500517</v>
      </c>
      <c r="B885" s="17" t="s">
        <v>4683</v>
      </c>
      <c r="C885" s="1">
        <v>0.5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100</v>
      </c>
      <c r="O885" s="1">
        <v>-1</v>
      </c>
      <c r="P885" s="1">
        <v>-1</v>
      </c>
      <c r="Q885" s="1">
        <v>-1</v>
      </c>
      <c r="R885" s="1">
        <v>-1</v>
      </c>
      <c r="S885" s="1">
        <v>-1</v>
      </c>
      <c r="T885" s="1">
        <v>-1</v>
      </c>
      <c r="U885" s="1">
        <v>-1</v>
      </c>
      <c r="V885" s="1">
        <v>0</v>
      </c>
      <c r="W885" s="1">
        <v>185</v>
      </c>
      <c r="X885" s="1">
        <v>185</v>
      </c>
      <c r="Y885" s="1">
        <v>185</v>
      </c>
      <c r="Z885" s="1">
        <v>185</v>
      </c>
      <c r="AA885" s="1">
        <v>100</v>
      </c>
      <c r="AB885" s="1">
        <v>9900</v>
      </c>
      <c r="AC885" s="1">
        <v>100</v>
      </c>
      <c r="AD885" s="1">
        <v>100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80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2</v>
      </c>
      <c r="BE885" s="1">
        <v>255</v>
      </c>
      <c r="BF885" s="1">
        <v>1</v>
      </c>
      <c r="BG885" s="1">
        <v>255</v>
      </c>
      <c r="BH885" s="1">
        <v>0</v>
      </c>
      <c r="BI885" s="1">
        <v>255</v>
      </c>
      <c r="BJ885" s="1">
        <v>255</v>
      </c>
      <c r="BK885" s="1">
        <v>0</v>
      </c>
      <c r="BL885" s="1">
        <v>2</v>
      </c>
      <c r="BM885" s="1" t="b">
        <v>0</v>
      </c>
      <c r="BN885" s="1" t="b">
        <v>0</v>
      </c>
      <c r="BO885" s="1" t="b">
        <v>0</v>
      </c>
      <c r="BP885" s="1" t="b">
        <v>0</v>
      </c>
      <c r="BQ885" s="1" t="b">
        <v>0</v>
      </c>
      <c r="BR885" s="1" t="b">
        <v>0</v>
      </c>
      <c r="BS885" s="1" t="b">
        <v>0</v>
      </c>
      <c r="BT885" s="1" t="b">
        <v>0</v>
      </c>
      <c r="BU885" s="1" t="s">
        <v>4683</v>
      </c>
      <c r="BV885" s="1" t="s">
        <v>4684</v>
      </c>
    </row>
    <row r="886" spans="1:74" ht="15.75" customHeight="1" x14ac:dyDescent="0.2">
      <c r="A886" s="1">
        <v>3500520</v>
      </c>
      <c r="B886" s="17" t="s">
        <v>4685</v>
      </c>
      <c r="C886" s="1">
        <v>0.45</v>
      </c>
      <c r="D886" s="1">
        <v>0.2</v>
      </c>
      <c r="E886" s="1">
        <v>0</v>
      </c>
      <c r="F886" s="1">
        <v>0</v>
      </c>
      <c r="G886" s="1">
        <v>1.5</v>
      </c>
      <c r="H886" s="1">
        <v>0.11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100</v>
      </c>
      <c r="O886" s="1">
        <v>100</v>
      </c>
      <c r="P886" s="1">
        <v>-1</v>
      </c>
      <c r="Q886" s="1">
        <v>-1</v>
      </c>
      <c r="R886" s="1">
        <v>110</v>
      </c>
      <c r="S886" s="1">
        <v>120</v>
      </c>
      <c r="T886" s="1">
        <v>-1</v>
      </c>
      <c r="U886" s="1">
        <v>-1</v>
      </c>
      <c r="V886" s="1">
        <v>0</v>
      </c>
      <c r="W886" s="1">
        <v>115</v>
      </c>
      <c r="X886" s="1">
        <v>115</v>
      </c>
      <c r="Y886" s="1">
        <v>115</v>
      </c>
      <c r="Z886" s="1">
        <v>115</v>
      </c>
      <c r="AA886" s="1">
        <v>120</v>
      </c>
      <c r="AB886" s="1">
        <v>300</v>
      </c>
      <c r="AC886" s="1">
        <v>100</v>
      </c>
      <c r="AD886" s="1">
        <v>100</v>
      </c>
      <c r="AE886" s="1">
        <v>120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80</v>
      </c>
      <c r="AP886" s="1">
        <v>0</v>
      </c>
      <c r="AQ886" s="1">
        <v>0</v>
      </c>
      <c r="AR886" s="1">
        <v>0</v>
      </c>
      <c r="AS886" s="1">
        <v>0</v>
      </c>
      <c r="AT886" s="1">
        <v>2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3</v>
      </c>
      <c r="BB886" s="1">
        <v>0</v>
      </c>
      <c r="BC886" s="1">
        <v>0</v>
      </c>
      <c r="BD886" s="1">
        <v>2</v>
      </c>
      <c r="BE886" s="1">
        <v>255</v>
      </c>
      <c r="BF886" s="1">
        <v>1</v>
      </c>
      <c r="BG886" s="1">
        <v>255</v>
      </c>
      <c r="BH886" s="1">
        <v>0</v>
      </c>
      <c r="BI886" s="1">
        <v>255</v>
      </c>
      <c r="BJ886" s="1">
        <v>255</v>
      </c>
      <c r="BK886" s="1">
        <v>0</v>
      </c>
      <c r="BL886" s="1">
        <v>0</v>
      </c>
      <c r="BM886" s="1" t="b">
        <v>0</v>
      </c>
      <c r="BN886" s="1" t="b">
        <v>0</v>
      </c>
      <c r="BO886" s="1" t="b">
        <v>0</v>
      </c>
      <c r="BP886" s="1" t="b">
        <v>0</v>
      </c>
      <c r="BQ886" s="1" t="b">
        <v>0</v>
      </c>
      <c r="BR886" s="1" t="b">
        <v>0</v>
      </c>
      <c r="BS886" s="1" t="b">
        <v>0</v>
      </c>
      <c r="BT886" s="1" t="b">
        <v>0</v>
      </c>
      <c r="BU886" s="1" t="s">
        <v>4685</v>
      </c>
      <c r="BV886" s="1" t="s">
        <v>4686</v>
      </c>
    </row>
    <row r="887" spans="1:74" ht="15.75" customHeight="1" x14ac:dyDescent="0.2">
      <c r="A887" s="1">
        <v>3500530</v>
      </c>
      <c r="B887" s="17" t="s">
        <v>4687</v>
      </c>
      <c r="C887" s="1">
        <v>0.45</v>
      </c>
      <c r="D887" s="1">
        <v>0.2</v>
      </c>
      <c r="E887" s="1">
        <v>0</v>
      </c>
      <c r="F887" s="1">
        <v>0</v>
      </c>
      <c r="G887" s="1">
        <v>1.5</v>
      </c>
      <c r="H887" s="1">
        <v>0.11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100</v>
      </c>
      <c r="O887" s="1">
        <v>100</v>
      </c>
      <c r="P887" s="1">
        <v>-1</v>
      </c>
      <c r="Q887" s="1">
        <v>-1</v>
      </c>
      <c r="R887" s="1">
        <v>110</v>
      </c>
      <c r="S887" s="1">
        <v>120</v>
      </c>
      <c r="T887" s="1">
        <v>-1</v>
      </c>
      <c r="U887" s="1">
        <v>-1</v>
      </c>
      <c r="V887" s="1">
        <v>0</v>
      </c>
      <c r="W887" s="1">
        <v>135</v>
      </c>
      <c r="X887" s="1">
        <v>135</v>
      </c>
      <c r="Y887" s="1">
        <v>135</v>
      </c>
      <c r="Z887" s="1">
        <v>135</v>
      </c>
      <c r="AA887" s="1">
        <v>250</v>
      </c>
      <c r="AB887" s="1">
        <v>300</v>
      </c>
      <c r="AC887" s="1">
        <v>100</v>
      </c>
      <c r="AD887" s="1">
        <v>100</v>
      </c>
      <c r="AE887" s="1">
        <v>170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80</v>
      </c>
      <c r="AP887" s="1">
        <v>0</v>
      </c>
      <c r="AQ887" s="1">
        <v>0</v>
      </c>
      <c r="AR887" s="1">
        <v>0</v>
      </c>
      <c r="AS887" s="1">
        <v>0</v>
      </c>
      <c r="AT887" s="1">
        <v>2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3</v>
      </c>
      <c r="BB887" s="1">
        <v>0</v>
      </c>
      <c r="BC887" s="1">
        <v>0</v>
      </c>
      <c r="BD887" s="1">
        <v>2</v>
      </c>
      <c r="BE887" s="1">
        <v>255</v>
      </c>
      <c r="BF887" s="1">
        <v>1</v>
      </c>
      <c r="BG887" s="1">
        <v>255</v>
      </c>
      <c r="BH887" s="1">
        <v>0</v>
      </c>
      <c r="BI887" s="1">
        <v>255</v>
      </c>
      <c r="BJ887" s="1">
        <v>255</v>
      </c>
      <c r="BK887" s="1">
        <v>0</v>
      </c>
      <c r="BL887" s="1">
        <v>0</v>
      </c>
      <c r="BM887" s="1" t="b">
        <v>0</v>
      </c>
      <c r="BN887" s="1" t="b">
        <v>0</v>
      </c>
      <c r="BO887" s="1" t="b">
        <v>0</v>
      </c>
      <c r="BP887" s="1" t="b">
        <v>0</v>
      </c>
      <c r="BQ887" s="1" t="b">
        <v>0</v>
      </c>
      <c r="BR887" s="1" t="b">
        <v>0</v>
      </c>
      <c r="BS887" s="1" t="b">
        <v>0</v>
      </c>
      <c r="BT887" s="1" t="b">
        <v>0</v>
      </c>
      <c r="BU887" s="1" t="s">
        <v>4687</v>
      </c>
      <c r="BV887" s="1" t="s">
        <v>4688</v>
      </c>
    </row>
    <row r="888" spans="1:74" ht="15.75" customHeight="1" x14ac:dyDescent="0.2">
      <c r="A888" s="1">
        <v>3500540</v>
      </c>
      <c r="B888" s="17" t="s">
        <v>4689</v>
      </c>
      <c r="C888" s="1">
        <v>0.45</v>
      </c>
      <c r="D888" s="1">
        <v>0.1</v>
      </c>
      <c r="E888" s="1">
        <v>0</v>
      </c>
      <c r="F888" s="1">
        <v>0</v>
      </c>
      <c r="G888" s="1">
        <v>1.7</v>
      </c>
      <c r="H888" s="1">
        <v>0.11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100</v>
      </c>
      <c r="O888" s="1">
        <v>130</v>
      </c>
      <c r="P888" s="1">
        <v>-1</v>
      </c>
      <c r="Q888" s="1">
        <v>-1</v>
      </c>
      <c r="R888" s="1">
        <v>110</v>
      </c>
      <c r="S888" s="1">
        <v>120</v>
      </c>
      <c r="T888" s="1">
        <v>-1</v>
      </c>
      <c r="U888" s="1">
        <v>-1</v>
      </c>
      <c r="V888" s="1">
        <v>0</v>
      </c>
      <c r="W888" s="1">
        <v>100</v>
      </c>
      <c r="X888" s="1">
        <v>100</v>
      </c>
      <c r="Y888" s="1">
        <v>100</v>
      </c>
      <c r="Z888" s="1">
        <v>100</v>
      </c>
      <c r="AA888" s="1">
        <v>100</v>
      </c>
      <c r="AB888" s="1">
        <v>100</v>
      </c>
      <c r="AC888" s="1">
        <v>100</v>
      </c>
      <c r="AD888" s="1">
        <v>100</v>
      </c>
      <c r="AE888" s="1">
        <v>100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80</v>
      </c>
      <c r="AP888" s="1">
        <v>0</v>
      </c>
      <c r="AQ888" s="1">
        <v>0</v>
      </c>
      <c r="AR888" s="1">
        <v>0</v>
      </c>
      <c r="AS888" s="1">
        <v>0</v>
      </c>
      <c r="AT888" s="1">
        <v>2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3</v>
      </c>
      <c r="BB888" s="1">
        <v>0</v>
      </c>
      <c r="BC888" s="1">
        <v>0</v>
      </c>
      <c r="BD888" s="1">
        <v>2</v>
      </c>
      <c r="BE888" s="1">
        <v>255</v>
      </c>
      <c r="BF888" s="1">
        <v>1</v>
      </c>
      <c r="BG888" s="1">
        <v>255</v>
      </c>
      <c r="BH888" s="1">
        <v>0</v>
      </c>
      <c r="BI888" s="1">
        <v>255</v>
      </c>
      <c r="BJ888" s="1">
        <v>255</v>
      </c>
      <c r="BK888" s="1">
        <v>0</v>
      </c>
      <c r="BL888" s="1">
        <v>0</v>
      </c>
      <c r="BM888" s="1" t="b">
        <v>0</v>
      </c>
      <c r="BN888" s="1" t="b">
        <v>0</v>
      </c>
      <c r="BO888" s="1" t="b">
        <v>0</v>
      </c>
      <c r="BP888" s="1" t="b">
        <v>0</v>
      </c>
      <c r="BQ888" s="1" t="b">
        <v>0</v>
      </c>
      <c r="BR888" s="1" t="b">
        <v>0</v>
      </c>
      <c r="BS888" s="1" t="b">
        <v>0</v>
      </c>
      <c r="BT888" s="1" t="b">
        <v>0</v>
      </c>
      <c r="BU888" s="1" t="s">
        <v>4689</v>
      </c>
      <c r="BV888" s="1" t="s">
        <v>4690</v>
      </c>
    </row>
    <row r="889" spans="1:74" ht="15.75" customHeight="1" x14ac:dyDescent="0.2">
      <c r="A889" s="1">
        <v>3500580</v>
      </c>
      <c r="B889" s="17" t="s">
        <v>4691</v>
      </c>
      <c r="C889" s="1">
        <v>1.2</v>
      </c>
      <c r="D889" s="1">
        <v>0</v>
      </c>
      <c r="E889" s="1">
        <v>0</v>
      </c>
      <c r="F889" s="1">
        <v>0</v>
      </c>
      <c r="G889" s="1">
        <v>1.3</v>
      </c>
      <c r="H889" s="1">
        <v>0.11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100</v>
      </c>
      <c r="O889" s="1">
        <v>-1</v>
      </c>
      <c r="P889" s="1">
        <v>-1</v>
      </c>
      <c r="Q889" s="1">
        <v>-1</v>
      </c>
      <c r="R889" s="1">
        <v>-1</v>
      </c>
      <c r="S889" s="1">
        <v>-1</v>
      </c>
      <c r="T889" s="1">
        <v>-1</v>
      </c>
      <c r="U889" s="1">
        <v>-1</v>
      </c>
      <c r="V889" s="1">
        <v>0</v>
      </c>
      <c r="W889" s="1">
        <v>120</v>
      </c>
      <c r="X889" s="1">
        <v>120</v>
      </c>
      <c r="Y889" s="1">
        <v>120</v>
      </c>
      <c r="Z889" s="1">
        <v>120</v>
      </c>
      <c r="AA889" s="1">
        <v>300</v>
      </c>
      <c r="AB889" s="1">
        <v>300</v>
      </c>
      <c r="AC889" s="1">
        <v>100</v>
      </c>
      <c r="AD889" s="1">
        <v>100</v>
      </c>
      <c r="AE889" s="1">
        <v>150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80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5</v>
      </c>
      <c r="BB889" s="1">
        <v>0</v>
      </c>
      <c r="BC889" s="1">
        <v>0</v>
      </c>
      <c r="BD889" s="1">
        <v>2</v>
      </c>
      <c r="BE889" s="1">
        <v>255</v>
      </c>
      <c r="BF889" s="1">
        <v>1</v>
      </c>
      <c r="BG889" s="1">
        <v>255</v>
      </c>
      <c r="BH889" s="1">
        <v>0</v>
      </c>
      <c r="BI889" s="1">
        <v>255</v>
      </c>
      <c r="BJ889" s="1">
        <v>255</v>
      </c>
      <c r="BK889" s="1">
        <v>0</v>
      </c>
      <c r="BL889" s="1">
        <v>0</v>
      </c>
      <c r="BM889" s="1" t="b">
        <v>0</v>
      </c>
      <c r="BN889" s="1" t="b">
        <v>0</v>
      </c>
      <c r="BO889" s="1" t="b">
        <v>0</v>
      </c>
      <c r="BP889" s="1" t="b">
        <v>0</v>
      </c>
      <c r="BQ889" s="1" t="b">
        <v>0</v>
      </c>
      <c r="BR889" s="1" t="b">
        <v>0</v>
      </c>
      <c r="BS889" s="1" t="b">
        <v>0</v>
      </c>
      <c r="BT889" s="1" t="b">
        <v>0</v>
      </c>
      <c r="BU889" s="1" t="s">
        <v>4691</v>
      </c>
      <c r="BV889" s="1" t="s">
        <v>4692</v>
      </c>
    </row>
    <row r="890" spans="1:74" ht="15.75" customHeight="1" x14ac:dyDescent="0.2">
      <c r="A890" s="1">
        <v>3500600</v>
      </c>
      <c r="B890" s="17" t="s">
        <v>4693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-1</v>
      </c>
      <c r="O890" s="1">
        <v>-1</v>
      </c>
      <c r="P890" s="1">
        <v>-1</v>
      </c>
      <c r="Q890" s="1">
        <v>-1</v>
      </c>
      <c r="R890" s="1">
        <v>-1</v>
      </c>
      <c r="S890" s="1">
        <v>-1</v>
      </c>
      <c r="T890" s="1">
        <v>-1</v>
      </c>
      <c r="U890" s="1">
        <v>-1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100</v>
      </c>
      <c r="AC890" s="1">
        <v>0</v>
      </c>
      <c r="AD890" s="1">
        <v>100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-50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4</v>
      </c>
      <c r="BE890" s="1">
        <v>1</v>
      </c>
      <c r="BF890" s="1">
        <v>0</v>
      </c>
      <c r="BG890" s="1">
        <v>255</v>
      </c>
      <c r="BH890" s="1">
        <v>0</v>
      </c>
      <c r="BI890" s="1">
        <v>255</v>
      </c>
      <c r="BJ890" s="1">
        <v>255</v>
      </c>
      <c r="BK890" s="1">
        <v>0</v>
      </c>
      <c r="BL890" s="1">
        <v>0</v>
      </c>
      <c r="BM890" s="1" t="b">
        <v>0</v>
      </c>
      <c r="BN890" s="1" t="b">
        <v>0</v>
      </c>
      <c r="BO890" s="1" t="b">
        <v>0</v>
      </c>
      <c r="BP890" s="1" t="b">
        <v>0</v>
      </c>
      <c r="BQ890" s="1" t="b">
        <v>0</v>
      </c>
      <c r="BR890" s="1" t="b">
        <v>0</v>
      </c>
      <c r="BS890" s="1" t="b">
        <v>0</v>
      </c>
      <c r="BT890" s="1" t="b">
        <v>0</v>
      </c>
      <c r="BU890" s="1" t="s">
        <v>4693</v>
      </c>
      <c r="BV890" s="1" t="s">
        <v>4694</v>
      </c>
    </row>
    <row r="891" spans="1:74" ht="15.75" customHeight="1" x14ac:dyDescent="0.2">
      <c r="A891" s="1">
        <v>3500800</v>
      </c>
      <c r="B891" s="17" t="s">
        <v>4695</v>
      </c>
      <c r="C891" s="1">
        <v>0.4</v>
      </c>
      <c r="D891" s="1">
        <v>0.1</v>
      </c>
      <c r="E891" s="1">
        <v>0</v>
      </c>
      <c r="F891" s="1">
        <v>0</v>
      </c>
      <c r="G891" s="1">
        <v>1.2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100</v>
      </c>
      <c r="O891" s="1">
        <v>120</v>
      </c>
      <c r="P891" s="1">
        <v>-1</v>
      </c>
      <c r="Q891" s="1">
        <v>-1</v>
      </c>
      <c r="R891" s="1">
        <v>110</v>
      </c>
      <c r="S891" s="1">
        <v>130</v>
      </c>
      <c r="T891" s="1">
        <v>-1</v>
      </c>
      <c r="U891" s="1">
        <v>-1</v>
      </c>
      <c r="V891" s="1">
        <v>0</v>
      </c>
      <c r="W891" s="1">
        <v>155</v>
      </c>
      <c r="X891" s="1">
        <v>155</v>
      </c>
      <c r="Y891" s="1">
        <v>155</v>
      </c>
      <c r="Z891" s="1">
        <v>155</v>
      </c>
      <c r="AA891" s="1">
        <v>200</v>
      </c>
      <c r="AB891" s="1">
        <v>9900</v>
      </c>
      <c r="AC891" s="1">
        <v>100</v>
      </c>
      <c r="AD891" s="1">
        <v>100</v>
      </c>
      <c r="AE891" s="1">
        <v>200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60</v>
      </c>
      <c r="AP891" s="1">
        <v>0</v>
      </c>
      <c r="AQ891" s="1">
        <v>0</v>
      </c>
      <c r="AR891" s="1">
        <v>0</v>
      </c>
      <c r="AS891" s="1">
        <v>0</v>
      </c>
      <c r="AT891" s="1">
        <v>2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7</v>
      </c>
      <c r="BB891" s="1">
        <v>0</v>
      </c>
      <c r="BC891" s="1">
        <v>0</v>
      </c>
      <c r="BD891" s="1">
        <v>4</v>
      </c>
      <c r="BE891" s="1">
        <v>255</v>
      </c>
      <c r="BF891" s="1">
        <v>0</v>
      </c>
      <c r="BG891" s="1">
        <v>255</v>
      </c>
      <c r="BH891" s="1">
        <v>0</v>
      </c>
      <c r="BI891" s="1">
        <v>255</v>
      </c>
      <c r="BJ891" s="1">
        <v>255</v>
      </c>
      <c r="BK891" s="1">
        <v>0</v>
      </c>
      <c r="BL891" s="1">
        <v>0</v>
      </c>
      <c r="BM891" s="1" t="b">
        <v>0</v>
      </c>
      <c r="BN891" s="1" t="b">
        <v>0</v>
      </c>
      <c r="BO891" s="1" t="b">
        <v>0</v>
      </c>
      <c r="BP891" s="1" t="b">
        <v>0</v>
      </c>
      <c r="BQ891" s="1" t="b">
        <v>0</v>
      </c>
      <c r="BR891" s="1" t="b">
        <v>0</v>
      </c>
      <c r="BS891" s="1" t="b">
        <v>0</v>
      </c>
      <c r="BT891" s="1" t="b">
        <v>0</v>
      </c>
      <c r="BU891" s="1" t="s">
        <v>4695</v>
      </c>
      <c r="BV891" s="1" t="s">
        <v>4696</v>
      </c>
    </row>
    <row r="892" spans="1:74" ht="15.75" customHeight="1" x14ac:dyDescent="0.2">
      <c r="A892" s="1">
        <v>3501100</v>
      </c>
      <c r="B892" s="17" t="s">
        <v>4697</v>
      </c>
      <c r="C892" s="1">
        <v>0.4</v>
      </c>
      <c r="D892" s="1">
        <v>0.1</v>
      </c>
      <c r="E892" s="1">
        <v>0</v>
      </c>
      <c r="F892" s="1">
        <v>0</v>
      </c>
      <c r="G892" s="1">
        <v>1.2</v>
      </c>
      <c r="H892" s="1">
        <v>0.11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100</v>
      </c>
      <c r="O892" s="1">
        <v>100</v>
      </c>
      <c r="P892" s="1">
        <v>-1</v>
      </c>
      <c r="Q892" s="1">
        <v>-1</v>
      </c>
      <c r="R892" s="1">
        <v>110</v>
      </c>
      <c r="S892" s="1">
        <v>120</v>
      </c>
      <c r="T892" s="1">
        <v>-1</v>
      </c>
      <c r="U892" s="1">
        <v>-1</v>
      </c>
      <c r="V892" s="1">
        <v>0</v>
      </c>
      <c r="W892" s="1">
        <v>130</v>
      </c>
      <c r="X892" s="1">
        <v>130</v>
      </c>
      <c r="Y892" s="1">
        <v>130</v>
      </c>
      <c r="Z892" s="1">
        <v>130</v>
      </c>
      <c r="AA892" s="1">
        <v>100</v>
      </c>
      <c r="AB892" s="1">
        <v>100</v>
      </c>
      <c r="AC892" s="1">
        <v>100</v>
      </c>
      <c r="AD892" s="1">
        <v>100</v>
      </c>
      <c r="AE892" s="1">
        <v>100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80</v>
      </c>
      <c r="AP892" s="1">
        <v>0</v>
      </c>
      <c r="AQ892" s="1">
        <v>0</v>
      </c>
      <c r="AR892" s="1">
        <v>0</v>
      </c>
      <c r="AS892" s="1">
        <v>0</v>
      </c>
      <c r="AT892" s="1">
        <v>2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6</v>
      </c>
      <c r="BB892" s="1">
        <v>0</v>
      </c>
      <c r="BC892" s="1">
        <v>0</v>
      </c>
      <c r="BD892" s="1">
        <v>2</v>
      </c>
      <c r="BE892" s="1">
        <v>255</v>
      </c>
      <c r="BF892" s="1">
        <v>1</v>
      </c>
      <c r="BG892" s="1">
        <v>255</v>
      </c>
      <c r="BH892" s="1">
        <v>0</v>
      </c>
      <c r="BI892" s="1">
        <v>255</v>
      </c>
      <c r="BJ892" s="1">
        <v>255</v>
      </c>
      <c r="BK892" s="1">
        <v>0</v>
      </c>
      <c r="BL892" s="1">
        <v>0</v>
      </c>
      <c r="BM892" s="1" t="b">
        <v>0</v>
      </c>
      <c r="BN892" s="1" t="b">
        <v>0</v>
      </c>
      <c r="BO892" s="1" t="b">
        <v>0</v>
      </c>
      <c r="BP892" s="1" t="b">
        <v>0</v>
      </c>
      <c r="BQ892" s="1" t="b">
        <v>0</v>
      </c>
      <c r="BR892" s="1" t="b">
        <v>0</v>
      </c>
      <c r="BS892" s="1" t="b">
        <v>0</v>
      </c>
      <c r="BT892" s="1" t="b">
        <v>0</v>
      </c>
      <c r="BU892" s="1" t="s">
        <v>4697</v>
      </c>
      <c r="BV892" s="1" t="s">
        <v>4698</v>
      </c>
    </row>
    <row r="893" spans="1:74" ht="15.75" customHeight="1" x14ac:dyDescent="0.2">
      <c r="A893" s="1">
        <v>3501110</v>
      </c>
      <c r="B893" s="17" t="s">
        <v>4699</v>
      </c>
      <c r="C893" s="1">
        <v>0.4</v>
      </c>
      <c r="D893" s="1">
        <v>0.1</v>
      </c>
      <c r="E893" s="1">
        <v>0</v>
      </c>
      <c r="F893" s="1">
        <v>0</v>
      </c>
      <c r="G893" s="1">
        <v>1.2</v>
      </c>
      <c r="H893" s="1">
        <v>0.11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100</v>
      </c>
      <c r="O893" s="1">
        <v>100</v>
      </c>
      <c r="P893" s="1">
        <v>-1</v>
      </c>
      <c r="Q893" s="1">
        <v>-1</v>
      </c>
      <c r="R893" s="1">
        <v>110</v>
      </c>
      <c r="S893" s="1">
        <v>120</v>
      </c>
      <c r="T893" s="1">
        <v>-1</v>
      </c>
      <c r="U893" s="1">
        <v>-1</v>
      </c>
      <c r="V893" s="1">
        <v>0</v>
      </c>
      <c r="W893" s="1">
        <v>130</v>
      </c>
      <c r="X893" s="1">
        <v>130</v>
      </c>
      <c r="Y893" s="1">
        <v>130</v>
      </c>
      <c r="Z893" s="1">
        <v>130</v>
      </c>
      <c r="AA893" s="1">
        <v>100</v>
      </c>
      <c r="AB893" s="1">
        <v>100</v>
      </c>
      <c r="AC893" s="1">
        <v>100</v>
      </c>
      <c r="AD893" s="1">
        <v>100</v>
      </c>
      <c r="AE893" s="1">
        <v>100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80</v>
      </c>
      <c r="AP893" s="1">
        <v>0</v>
      </c>
      <c r="AQ893" s="1">
        <v>0</v>
      </c>
      <c r="AR893" s="1">
        <v>0</v>
      </c>
      <c r="AS893" s="1">
        <v>0</v>
      </c>
      <c r="AT893" s="1">
        <v>2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6</v>
      </c>
      <c r="BB893" s="1">
        <v>0</v>
      </c>
      <c r="BC893" s="1">
        <v>0</v>
      </c>
      <c r="BD893" s="1">
        <v>2</v>
      </c>
      <c r="BE893" s="1">
        <v>255</v>
      </c>
      <c r="BF893" s="1">
        <v>1</v>
      </c>
      <c r="BG893" s="1">
        <v>255</v>
      </c>
      <c r="BH893" s="1">
        <v>0</v>
      </c>
      <c r="BI893" s="1">
        <v>255</v>
      </c>
      <c r="BJ893" s="1">
        <v>255</v>
      </c>
      <c r="BK893" s="1">
        <v>0</v>
      </c>
      <c r="BL893" s="1">
        <v>0</v>
      </c>
      <c r="BM893" s="1" t="b">
        <v>0</v>
      </c>
      <c r="BN893" s="1" t="b">
        <v>0</v>
      </c>
      <c r="BO893" s="1" t="b">
        <v>0</v>
      </c>
      <c r="BP893" s="1" t="b">
        <v>0</v>
      </c>
      <c r="BQ893" s="1" t="b">
        <v>0</v>
      </c>
      <c r="BR893" s="1" t="b">
        <v>0</v>
      </c>
      <c r="BS893" s="1" t="b">
        <v>0</v>
      </c>
      <c r="BT893" s="1" t="b">
        <v>0</v>
      </c>
      <c r="BU893" s="1" t="s">
        <v>4699</v>
      </c>
      <c r="BV893" s="1" t="s">
        <v>4700</v>
      </c>
    </row>
    <row r="894" spans="1:74" ht="15.75" customHeight="1" x14ac:dyDescent="0.2">
      <c r="A894" s="1">
        <v>3501300</v>
      </c>
      <c r="B894" s="17" t="s">
        <v>4701</v>
      </c>
      <c r="C894" s="1">
        <v>0.4</v>
      </c>
      <c r="D894" s="1">
        <v>0.1</v>
      </c>
      <c r="E894" s="1">
        <v>0</v>
      </c>
      <c r="F894" s="1">
        <v>0</v>
      </c>
      <c r="G894" s="1">
        <v>1.2</v>
      </c>
      <c r="H894" s="1">
        <v>0.11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100</v>
      </c>
      <c r="O894" s="1">
        <v>110</v>
      </c>
      <c r="P894" s="1">
        <v>-1</v>
      </c>
      <c r="Q894" s="1">
        <v>-1</v>
      </c>
      <c r="R894" s="1">
        <v>110</v>
      </c>
      <c r="S894" s="1">
        <v>130</v>
      </c>
      <c r="T894" s="1">
        <v>-1</v>
      </c>
      <c r="U894" s="1">
        <v>-1</v>
      </c>
      <c r="V894" s="1">
        <v>0</v>
      </c>
      <c r="W894" s="1">
        <v>155</v>
      </c>
      <c r="X894" s="1">
        <v>155</v>
      </c>
      <c r="Y894" s="1">
        <v>155</v>
      </c>
      <c r="Z894" s="1">
        <v>155</v>
      </c>
      <c r="AA894" s="1">
        <v>200</v>
      </c>
      <c r="AB894" s="1">
        <v>300</v>
      </c>
      <c r="AC894" s="1">
        <v>100</v>
      </c>
      <c r="AD894" s="1">
        <v>100</v>
      </c>
      <c r="AE894" s="1">
        <v>150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80</v>
      </c>
      <c r="AP894" s="1">
        <v>0</v>
      </c>
      <c r="AQ894" s="1">
        <v>0</v>
      </c>
      <c r="AR894" s="1">
        <v>0</v>
      </c>
      <c r="AS894" s="1">
        <v>0</v>
      </c>
      <c r="AT894" s="1">
        <v>2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6</v>
      </c>
      <c r="BB894" s="1">
        <v>0</v>
      </c>
      <c r="BC894" s="1">
        <v>0</v>
      </c>
      <c r="BD894" s="1">
        <v>2</v>
      </c>
      <c r="BE894" s="1">
        <v>255</v>
      </c>
      <c r="BF894" s="1">
        <v>1</v>
      </c>
      <c r="BG894" s="1">
        <v>255</v>
      </c>
      <c r="BH894" s="1">
        <v>0</v>
      </c>
      <c r="BI894" s="1">
        <v>255</v>
      </c>
      <c r="BJ894" s="1">
        <v>255</v>
      </c>
      <c r="BK894" s="1">
        <v>0</v>
      </c>
      <c r="BL894" s="1">
        <v>0</v>
      </c>
      <c r="BM894" s="1" t="b">
        <v>0</v>
      </c>
      <c r="BN894" s="1" t="b">
        <v>0</v>
      </c>
      <c r="BO894" s="1" t="b">
        <v>0</v>
      </c>
      <c r="BP894" s="1" t="b">
        <v>0</v>
      </c>
      <c r="BQ894" s="1" t="b">
        <v>0</v>
      </c>
      <c r="BR894" s="1" t="b">
        <v>0</v>
      </c>
      <c r="BS894" s="1" t="b">
        <v>0</v>
      </c>
      <c r="BT894" s="1" t="b">
        <v>0</v>
      </c>
      <c r="BU894" s="1" t="s">
        <v>4701</v>
      </c>
      <c r="BV894" s="1" t="s">
        <v>4702</v>
      </c>
    </row>
    <row r="895" spans="1:74" ht="15.75" customHeight="1" x14ac:dyDescent="0.2">
      <c r="A895" s="1">
        <v>3501310</v>
      </c>
      <c r="B895" s="17" t="s">
        <v>4703</v>
      </c>
      <c r="C895" s="1">
        <v>0.4</v>
      </c>
      <c r="D895" s="1">
        <v>0.1</v>
      </c>
      <c r="E895" s="1">
        <v>0</v>
      </c>
      <c r="F895" s="1">
        <v>0</v>
      </c>
      <c r="G895" s="1">
        <v>1.2</v>
      </c>
      <c r="H895" s="1">
        <v>0.11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100</v>
      </c>
      <c r="O895" s="1">
        <v>110</v>
      </c>
      <c r="P895" s="1">
        <v>-1</v>
      </c>
      <c r="Q895" s="1">
        <v>-1</v>
      </c>
      <c r="R895" s="1">
        <v>110</v>
      </c>
      <c r="S895" s="1">
        <v>130</v>
      </c>
      <c r="T895" s="1">
        <v>-1</v>
      </c>
      <c r="U895" s="1">
        <v>-1</v>
      </c>
      <c r="V895" s="1">
        <v>0</v>
      </c>
      <c r="W895" s="1">
        <v>155</v>
      </c>
      <c r="X895" s="1">
        <v>155</v>
      </c>
      <c r="Y895" s="1">
        <v>155</v>
      </c>
      <c r="Z895" s="1">
        <v>155</v>
      </c>
      <c r="AA895" s="1">
        <v>200</v>
      </c>
      <c r="AB895" s="1">
        <v>300</v>
      </c>
      <c r="AC895" s="1">
        <v>100</v>
      </c>
      <c r="AD895" s="1">
        <v>100</v>
      </c>
      <c r="AE895" s="1">
        <v>150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80</v>
      </c>
      <c r="AP895" s="1">
        <v>0</v>
      </c>
      <c r="AQ895" s="1">
        <v>0</v>
      </c>
      <c r="AR895" s="1">
        <v>0</v>
      </c>
      <c r="AS895" s="1">
        <v>0</v>
      </c>
      <c r="AT895" s="1">
        <v>2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6</v>
      </c>
      <c r="BB895" s="1">
        <v>0</v>
      </c>
      <c r="BC895" s="1">
        <v>0</v>
      </c>
      <c r="BD895" s="1">
        <v>2</v>
      </c>
      <c r="BE895" s="1">
        <v>255</v>
      </c>
      <c r="BF895" s="1">
        <v>1</v>
      </c>
      <c r="BG895" s="1">
        <v>255</v>
      </c>
      <c r="BH895" s="1">
        <v>0</v>
      </c>
      <c r="BI895" s="1">
        <v>255</v>
      </c>
      <c r="BJ895" s="1">
        <v>255</v>
      </c>
      <c r="BK895" s="1">
        <v>0</v>
      </c>
      <c r="BL895" s="1">
        <v>0</v>
      </c>
      <c r="BM895" s="1" t="b">
        <v>0</v>
      </c>
      <c r="BN895" s="1" t="b">
        <v>0</v>
      </c>
      <c r="BO895" s="1" t="b">
        <v>0</v>
      </c>
      <c r="BP895" s="1" t="b">
        <v>0</v>
      </c>
      <c r="BQ895" s="1" t="b">
        <v>0</v>
      </c>
      <c r="BR895" s="1" t="b">
        <v>0</v>
      </c>
      <c r="BS895" s="1" t="b">
        <v>0</v>
      </c>
      <c r="BT895" s="1" t="b">
        <v>0</v>
      </c>
      <c r="BU895" s="1" t="s">
        <v>4703</v>
      </c>
      <c r="BV895" s="1" t="s">
        <v>4704</v>
      </c>
    </row>
    <row r="896" spans="1:74" ht="15.75" customHeight="1" x14ac:dyDescent="0.2">
      <c r="A896" s="1">
        <v>3502100</v>
      </c>
      <c r="B896" s="17" t="s">
        <v>4705</v>
      </c>
      <c r="C896" s="1">
        <v>0.4</v>
      </c>
      <c r="D896" s="1">
        <v>0.3</v>
      </c>
      <c r="E896" s="1">
        <v>0</v>
      </c>
      <c r="F896" s="1">
        <v>0</v>
      </c>
      <c r="G896" s="1">
        <v>1</v>
      </c>
      <c r="H896" s="1">
        <v>0.11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100</v>
      </c>
      <c r="O896" s="1">
        <v>120</v>
      </c>
      <c r="P896" s="1">
        <v>-1</v>
      </c>
      <c r="Q896" s="1">
        <v>-1</v>
      </c>
      <c r="R896" s="1">
        <v>110</v>
      </c>
      <c r="S896" s="1">
        <v>-1</v>
      </c>
      <c r="T896" s="1">
        <v>-1</v>
      </c>
      <c r="U896" s="1">
        <v>-1</v>
      </c>
      <c r="V896" s="1">
        <v>0</v>
      </c>
      <c r="W896" s="1">
        <v>125</v>
      </c>
      <c r="X896" s="1">
        <v>125</v>
      </c>
      <c r="Y896" s="1">
        <v>125</v>
      </c>
      <c r="Z896" s="1">
        <v>125</v>
      </c>
      <c r="AA896" s="1">
        <v>150</v>
      </c>
      <c r="AB896" s="1">
        <v>100</v>
      </c>
      <c r="AC896" s="1">
        <v>100</v>
      </c>
      <c r="AD896" s="1">
        <v>100</v>
      </c>
      <c r="AE896" s="1">
        <v>100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80</v>
      </c>
      <c r="AP896" s="1">
        <v>0</v>
      </c>
      <c r="AQ896" s="1">
        <v>0</v>
      </c>
      <c r="AR896" s="1">
        <v>0</v>
      </c>
      <c r="AS896" s="1">
        <v>0</v>
      </c>
      <c r="AT896" s="1">
        <v>2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3</v>
      </c>
      <c r="BB896" s="1">
        <v>0</v>
      </c>
      <c r="BC896" s="1">
        <v>0</v>
      </c>
      <c r="BD896" s="1">
        <v>2</v>
      </c>
      <c r="BE896" s="1">
        <v>255</v>
      </c>
      <c r="BF896" s="1">
        <v>1</v>
      </c>
      <c r="BG896" s="1">
        <v>255</v>
      </c>
      <c r="BH896" s="1">
        <v>0</v>
      </c>
      <c r="BI896" s="1">
        <v>255</v>
      </c>
      <c r="BJ896" s="1">
        <v>255</v>
      </c>
      <c r="BK896" s="1">
        <v>0</v>
      </c>
      <c r="BL896" s="1">
        <v>0</v>
      </c>
      <c r="BM896" s="1" t="b">
        <v>0</v>
      </c>
      <c r="BN896" s="1" t="b">
        <v>0</v>
      </c>
      <c r="BO896" s="1" t="b">
        <v>0</v>
      </c>
      <c r="BP896" s="1" t="b">
        <v>0</v>
      </c>
      <c r="BQ896" s="1" t="b">
        <v>0</v>
      </c>
      <c r="BR896" s="1" t="b">
        <v>0</v>
      </c>
      <c r="BS896" s="1" t="b">
        <v>0</v>
      </c>
      <c r="BT896" s="1" t="b">
        <v>0</v>
      </c>
      <c r="BU896" s="1" t="s">
        <v>4705</v>
      </c>
      <c r="BV896" s="1" t="s">
        <v>4706</v>
      </c>
    </row>
    <row r="897" spans="1:74" ht="15.75" customHeight="1" x14ac:dyDescent="0.2">
      <c r="A897" s="1">
        <v>3502110</v>
      </c>
      <c r="B897" s="17" t="s">
        <v>4707</v>
      </c>
      <c r="C897" s="1">
        <v>0.4</v>
      </c>
      <c r="D897" s="1">
        <v>0.3</v>
      </c>
      <c r="E897" s="1">
        <v>0</v>
      </c>
      <c r="F897" s="1">
        <v>0</v>
      </c>
      <c r="G897" s="1">
        <v>1.2</v>
      </c>
      <c r="H897" s="1">
        <v>0.11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100</v>
      </c>
      <c r="O897" s="1">
        <v>120</v>
      </c>
      <c r="P897" s="1">
        <v>-1</v>
      </c>
      <c r="Q897" s="1">
        <v>-1</v>
      </c>
      <c r="R897" s="1">
        <v>110</v>
      </c>
      <c r="S897" s="1">
        <v>-1</v>
      </c>
      <c r="T897" s="1">
        <v>-1</v>
      </c>
      <c r="U897" s="1">
        <v>-1</v>
      </c>
      <c r="V897" s="1">
        <v>0</v>
      </c>
      <c r="W897" s="1">
        <v>125</v>
      </c>
      <c r="X897" s="1">
        <v>125</v>
      </c>
      <c r="Y897" s="1">
        <v>125</v>
      </c>
      <c r="Z897" s="1">
        <v>125</v>
      </c>
      <c r="AA897" s="1">
        <v>150</v>
      </c>
      <c r="AB897" s="1">
        <v>100</v>
      </c>
      <c r="AC897" s="1">
        <v>100</v>
      </c>
      <c r="AD897" s="1">
        <v>100</v>
      </c>
      <c r="AE897" s="1">
        <v>150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80</v>
      </c>
      <c r="AP897" s="1">
        <v>0</v>
      </c>
      <c r="AQ897" s="1">
        <v>0</v>
      </c>
      <c r="AR897" s="1">
        <v>0</v>
      </c>
      <c r="AS897" s="1">
        <v>0</v>
      </c>
      <c r="AT897" s="1">
        <v>2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3</v>
      </c>
      <c r="BB897" s="1">
        <v>0</v>
      </c>
      <c r="BC897" s="1">
        <v>0</v>
      </c>
      <c r="BD897" s="1">
        <v>2</v>
      </c>
      <c r="BE897" s="1">
        <v>255</v>
      </c>
      <c r="BF897" s="1">
        <v>1</v>
      </c>
      <c r="BG897" s="1">
        <v>255</v>
      </c>
      <c r="BH897" s="1">
        <v>0</v>
      </c>
      <c r="BI897" s="1">
        <v>255</v>
      </c>
      <c r="BJ897" s="1">
        <v>255</v>
      </c>
      <c r="BK897" s="1">
        <v>0</v>
      </c>
      <c r="BL897" s="1">
        <v>0</v>
      </c>
      <c r="BM897" s="1" t="b">
        <v>0</v>
      </c>
      <c r="BN897" s="1" t="b">
        <v>0</v>
      </c>
      <c r="BO897" s="1" t="b">
        <v>0</v>
      </c>
      <c r="BP897" s="1" t="b">
        <v>0</v>
      </c>
      <c r="BQ897" s="1" t="b">
        <v>0</v>
      </c>
      <c r="BR897" s="1" t="b">
        <v>0</v>
      </c>
      <c r="BS897" s="1" t="b">
        <v>0</v>
      </c>
      <c r="BT897" s="1" t="b">
        <v>0</v>
      </c>
      <c r="BU897" s="1" t="s">
        <v>4707</v>
      </c>
      <c r="BV897" s="1" t="s">
        <v>4708</v>
      </c>
    </row>
    <row r="898" spans="1:74" ht="15.75" customHeight="1" x14ac:dyDescent="0.2">
      <c r="A898" s="1">
        <v>3502300</v>
      </c>
      <c r="B898" s="17" t="s">
        <v>4709</v>
      </c>
      <c r="C898" s="1">
        <v>0.4</v>
      </c>
      <c r="D898" s="1">
        <v>0.1</v>
      </c>
      <c r="E898" s="1">
        <v>0</v>
      </c>
      <c r="F898" s="1">
        <v>0</v>
      </c>
      <c r="G898" s="1">
        <v>1</v>
      </c>
      <c r="H898" s="1">
        <v>0.11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100</v>
      </c>
      <c r="O898" s="1">
        <v>100</v>
      </c>
      <c r="P898" s="1">
        <v>-1</v>
      </c>
      <c r="Q898" s="1">
        <v>-1</v>
      </c>
      <c r="R898" s="1">
        <v>110</v>
      </c>
      <c r="S898" s="1">
        <v>120</v>
      </c>
      <c r="T898" s="1">
        <v>-1</v>
      </c>
      <c r="U898" s="1">
        <v>-1</v>
      </c>
      <c r="V898" s="1">
        <v>0</v>
      </c>
      <c r="W898" s="1">
        <v>155</v>
      </c>
      <c r="X898" s="1">
        <v>155</v>
      </c>
      <c r="Y898" s="1">
        <v>155</v>
      </c>
      <c r="Z898" s="1">
        <v>155</v>
      </c>
      <c r="AA898" s="1">
        <v>200</v>
      </c>
      <c r="AB898" s="1">
        <v>300</v>
      </c>
      <c r="AC898" s="1">
        <v>100</v>
      </c>
      <c r="AD898" s="1">
        <v>100</v>
      </c>
      <c r="AE898" s="1">
        <v>150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80</v>
      </c>
      <c r="AP898" s="1">
        <v>0</v>
      </c>
      <c r="AQ898" s="1">
        <v>0</v>
      </c>
      <c r="AR898" s="1">
        <v>0</v>
      </c>
      <c r="AS898" s="1">
        <v>0</v>
      </c>
      <c r="AT898" s="1">
        <v>2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6</v>
      </c>
      <c r="BB898" s="1">
        <v>0</v>
      </c>
      <c r="BC898" s="1">
        <v>0</v>
      </c>
      <c r="BD898" s="1">
        <v>2</v>
      </c>
      <c r="BE898" s="1">
        <v>255</v>
      </c>
      <c r="BF898" s="1">
        <v>1</v>
      </c>
      <c r="BG898" s="1">
        <v>255</v>
      </c>
      <c r="BH898" s="1">
        <v>0</v>
      </c>
      <c r="BI898" s="1">
        <v>255</v>
      </c>
      <c r="BJ898" s="1">
        <v>255</v>
      </c>
      <c r="BK898" s="1">
        <v>0</v>
      </c>
      <c r="BL898" s="1">
        <v>0</v>
      </c>
      <c r="BM898" s="1" t="b">
        <v>0</v>
      </c>
      <c r="BN898" s="1" t="b">
        <v>0</v>
      </c>
      <c r="BO898" s="1" t="b">
        <v>0</v>
      </c>
      <c r="BP898" s="1" t="b">
        <v>0</v>
      </c>
      <c r="BQ898" s="1" t="b">
        <v>0</v>
      </c>
      <c r="BR898" s="1" t="b">
        <v>0</v>
      </c>
      <c r="BS898" s="1" t="b">
        <v>0</v>
      </c>
      <c r="BT898" s="1" t="b">
        <v>0</v>
      </c>
      <c r="BU898" s="1" t="s">
        <v>4709</v>
      </c>
      <c r="BV898" s="1" t="s">
        <v>4710</v>
      </c>
    </row>
    <row r="899" spans="1:74" ht="15.75" customHeight="1" x14ac:dyDescent="0.2">
      <c r="A899" s="1">
        <v>3502310</v>
      </c>
      <c r="B899" s="17" t="s">
        <v>4711</v>
      </c>
      <c r="C899" s="1">
        <v>0.4</v>
      </c>
      <c r="D899" s="1">
        <v>0.1</v>
      </c>
      <c r="E899" s="1">
        <v>0</v>
      </c>
      <c r="F899" s="1">
        <v>0</v>
      </c>
      <c r="G899" s="1">
        <v>1</v>
      </c>
      <c r="H899" s="1">
        <v>0.11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100</v>
      </c>
      <c r="O899" s="1">
        <v>100</v>
      </c>
      <c r="P899" s="1">
        <v>-1</v>
      </c>
      <c r="Q899" s="1">
        <v>-1</v>
      </c>
      <c r="R899" s="1">
        <v>110</v>
      </c>
      <c r="S899" s="1">
        <v>120</v>
      </c>
      <c r="T899" s="1">
        <v>-1</v>
      </c>
      <c r="U899" s="1">
        <v>-1</v>
      </c>
      <c r="V899" s="1">
        <v>0</v>
      </c>
      <c r="W899" s="1">
        <v>155</v>
      </c>
      <c r="X899" s="1">
        <v>155</v>
      </c>
      <c r="Y899" s="1">
        <v>155</v>
      </c>
      <c r="Z899" s="1">
        <v>155</v>
      </c>
      <c r="AA899" s="1">
        <v>200</v>
      </c>
      <c r="AB899" s="1">
        <v>300</v>
      </c>
      <c r="AC899" s="1">
        <v>100</v>
      </c>
      <c r="AD899" s="1">
        <v>100</v>
      </c>
      <c r="AE899" s="1">
        <v>150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80</v>
      </c>
      <c r="AP899" s="1">
        <v>0</v>
      </c>
      <c r="AQ899" s="1">
        <v>0</v>
      </c>
      <c r="AR899" s="1">
        <v>0</v>
      </c>
      <c r="AS899" s="1">
        <v>0</v>
      </c>
      <c r="AT899" s="1">
        <v>2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6</v>
      </c>
      <c r="BB899" s="1">
        <v>0</v>
      </c>
      <c r="BC899" s="1">
        <v>0</v>
      </c>
      <c r="BD899" s="1">
        <v>2</v>
      </c>
      <c r="BE899" s="1">
        <v>255</v>
      </c>
      <c r="BF899" s="1">
        <v>1</v>
      </c>
      <c r="BG899" s="1">
        <v>255</v>
      </c>
      <c r="BH899" s="1">
        <v>0</v>
      </c>
      <c r="BI899" s="1">
        <v>255</v>
      </c>
      <c r="BJ899" s="1">
        <v>255</v>
      </c>
      <c r="BK899" s="1">
        <v>0</v>
      </c>
      <c r="BL899" s="1">
        <v>0</v>
      </c>
      <c r="BM899" s="1" t="b">
        <v>0</v>
      </c>
      <c r="BN899" s="1" t="b">
        <v>0</v>
      </c>
      <c r="BO899" s="1" t="b">
        <v>0</v>
      </c>
      <c r="BP899" s="1" t="b">
        <v>0</v>
      </c>
      <c r="BQ899" s="1" t="b">
        <v>0</v>
      </c>
      <c r="BR899" s="1" t="b">
        <v>0</v>
      </c>
      <c r="BS899" s="1" t="b">
        <v>0</v>
      </c>
      <c r="BT899" s="1" t="b">
        <v>0</v>
      </c>
      <c r="BU899" s="1" t="s">
        <v>4711</v>
      </c>
      <c r="BV899" s="1" t="s">
        <v>4712</v>
      </c>
    </row>
    <row r="900" spans="1:74" ht="15.75" customHeight="1" x14ac:dyDescent="0.2">
      <c r="A900" s="1">
        <v>3503100</v>
      </c>
      <c r="B900" s="17" t="s">
        <v>4713</v>
      </c>
      <c r="C900" s="1">
        <v>0.45</v>
      </c>
      <c r="D900" s="1">
        <v>0.1</v>
      </c>
      <c r="E900" s="1">
        <v>0</v>
      </c>
      <c r="F900" s="1">
        <v>0</v>
      </c>
      <c r="G900" s="1">
        <v>1.2</v>
      </c>
      <c r="H900" s="1">
        <v>0.11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100</v>
      </c>
      <c r="O900" s="1">
        <v>130</v>
      </c>
      <c r="P900" s="1">
        <v>-1</v>
      </c>
      <c r="Q900" s="1">
        <v>-1</v>
      </c>
      <c r="R900" s="1">
        <v>110</v>
      </c>
      <c r="S900" s="1">
        <v>110</v>
      </c>
      <c r="T900" s="1">
        <v>-1</v>
      </c>
      <c r="U900" s="1">
        <v>-1</v>
      </c>
      <c r="V900" s="1">
        <v>0</v>
      </c>
      <c r="W900" s="1">
        <v>130</v>
      </c>
      <c r="X900" s="1">
        <v>130</v>
      </c>
      <c r="Y900" s="1">
        <v>130</v>
      </c>
      <c r="Z900" s="1">
        <v>130</v>
      </c>
      <c r="AA900" s="1">
        <v>200</v>
      </c>
      <c r="AB900" s="1">
        <v>200</v>
      </c>
      <c r="AC900" s="1">
        <v>100</v>
      </c>
      <c r="AD900" s="1">
        <v>100</v>
      </c>
      <c r="AE900" s="1">
        <v>150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80</v>
      </c>
      <c r="AP900" s="1">
        <v>0</v>
      </c>
      <c r="AQ900" s="1">
        <v>0</v>
      </c>
      <c r="AR900" s="1">
        <v>0</v>
      </c>
      <c r="AS900" s="1">
        <v>0</v>
      </c>
      <c r="AT900" s="1">
        <v>2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7</v>
      </c>
      <c r="BB900" s="1">
        <v>0</v>
      </c>
      <c r="BC900" s="1">
        <v>0</v>
      </c>
      <c r="BD900" s="1">
        <v>2</v>
      </c>
      <c r="BE900" s="1">
        <v>255</v>
      </c>
      <c r="BF900" s="1">
        <v>1</v>
      </c>
      <c r="BG900" s="1">
        <v>255</v>
      </c>
      <c r="BH900" s="1">
        <v>0</v>
      </c>
      <c r="BI900" s="1">
        <v>255</v>
      </c>
      <c r="BJ900" s="1">
        <v>255</v>
      </c>
      <c r="BK900" s="1">
        <v>0</v>
      </c>
      <c r="BL900" s="1">
        <v>0</v>
      </c>
      <c r="BM900" s="1" t="b">
        <v>0</v>
      </c>
      <c r="BN900" s="1" t="b">
        <v>0</v>
      </c>
      <c r="BO900" s="1" t="b">
        <v>0</v>
      </c>
      <c r="BP900" s="1" t="b">
        <v>0</v>
      </c>
      <c r="BQ900" s="1" t="b">
        <v>0</v>
      </c>
      <c r="BR900" s="1" t="b">
        <v>0</v>
      </c>
      <c r="BS900" s="1" t="b">
        <v>0</v>
      </c>
      <c r="BT900" s="1" t="b">
        <v>0</v>
      </c>
      <c r="BU900" s="1" t="s">
        <v>4713</v>
      </c>
      <c r="BV900" s="1" t="s">
        <v>4714</v>
      </c>
    </row>
    <row r="901" spans="1:74" ht="15.75" customHeight="1" x14ac:dyDescent="0.2">
      <c r="A901" s="1">
        <v>3503101</v>
      </c>
      <c r="B901" s="17" t="s">
        <v>4715</v>
      </c>
      <c r="C901" s="1">
        <v>1.2</v>
      </c>
      <c r="D901" s="1">
        <v>0</v>
      </c>
      <c r="E901" s="1">
        <v>0</v>
      </c>
      <c r="F901" s="1">
        <v>0</v>
      </c>
      <c r="G901" s="1">
        <v>1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100</v>
      </c>
      <c r="O901" s="1">
        <v>-1</v>
      </c>
      <c r="P901" s="1">
        <v>-1</v>
      </c>
      <c r="Q901" s="1">
        <v>-1</v>
      </c>
      <c r="R901" s="1">
        <v>-1</v>
      </c>
      <c r="S901" s="1">
        <v>-1</v>
      </c>
      <c r="T901" s="1">
        <v>-1</v>
      </c>
      <c r="U901" s="1">
        <v>-1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500</v>
      </c>
      <c r="AC901" s="1">
        <v>100</v>
      </c>
      <c r="AD901" s="1">
        <v>100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10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2</v>
      </c>
      <c r="BB901" s="1">
        <v>0</v>
      </c>
      <c r="BC901" s="1">
        <v>0</v>
      </c>
      <c r="BD901" s="1">
        <v>4</v>
      </c>
      <c r="BE901" s="1">
        <v>1</v>
      </c>
      <c r="BF901" s="1">
        <v>1</v>
      </c>
      <c r="BG901" s="1">
        <v>255</v>
      </c>
      <c r="BH901" s="1">
        <v>0</v>
      </c>
      <c r="BI901" s="1">
        <v>255</v>
      </c>
      <c r="BJ901" s="1">
        <v>255</v>
      </c>
      <c r="BK901" s="1">
        <v>0</v>
      </c>
      <c r="BL901" s="1">
        <v>0</v>
      </c>
      <c r="BM901" s="1" t="b">
        <v>0</v>
      </c>
      <c r="BN901" s="1" t="b">
        <v>0</v>
      </c>
      <c r="BO901" s="1" t="b">
        <v>0</v>
      </c>
      <c r="BP901" s="1" t="b">
        <v>0</v>
      </c>
      <c r="BQ901" s="1" t="b">
        <v>0</v>
      </c>
      <c r="BR901" s="1" t="b">
        <v>0</v>
      </c>
      <c r="BS901" s="1" t="b">
        <v>0</v>
      </c>
      <c r="BT901" s="1" t="b">
        <v>0</v>
      </c>
      <c r="BU901" s="1" t="s">
        <v>4715</v>
      </c>
      <c r="BV901" s="1" t="s">
        <v>4716</v>
      </c>
    </row>
    <row r="902" spans="1:74" ht="15.75" customHeight="1" x14ac:dyDescent="0.2">
      <c r="A902" s="1">
        <v>3503110</v>
      </c>
      <c r="B902" s="17" t="s">
        <v>4717</v>
      </c>
      <c r="C902" s="1">
        <v>0.45</v>
      </c>
      <c r="D902" s="1">
        <v>0.1</v>
      </c>
      <c r="E902" s="1">
        <v>0</v>
      </c>
      <c r="F902" s="1">
        <v>0</v>
      </c>
      <c r="G902" s="1">
        <v>1.2</v>
      </c>
      <c r="H902" s="1">
        <v>0.11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100</v>
      </c>
      <c r="O902" s="1">
        <v>130</v>
      </c>
      <c r="P902" s="1">
        <v>-1</v>
      </c>
      <c r="Q902" s="1">
        <v>-1</v>
      </c>
      <c r="R902" s="1">
        <v>110</v>
      </c>
      <c r="S902" s="1">
        <v>110</v>
      </c>
      <c r="T902" s="1">
        <v>-1</v>
      </c>
      <c r="U902" s="1">
        <v>-1</v>
      </c>
      <c r="V902" s="1">
        <v>0</v>
      </c>
      <c r="W902" s="1">
        <v>130</v>
      </c>
      <c r="X902" s="1">
        <v>130</v>
      </c>
      <c r="Y902" s="1">
        <v>130</v>
      </c>
      <c r="Z902" s="1">
        <v>130</v>
      </c>
      <c r="AA902" s="1">
        <v>200</v>
      </c>
      <c r="AB902" s="1">
        <v>200</v>
      </c>
      <c r="AC902" s="1">
        <v>100</v>
      </c>
      <c r="AD902" s="1">
        <v>100</v>
      </c>
      <c r="AE902" s="1">
        <v>150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80</v>
      </c>
      <c r="AP902" s="1">
        <v>0</v>
      </c>
      <c r="AQ902" s="1">
        <v>0</v>
      </c>
      <c r="AR902" s="1">
        <v>0</v>
      </c>
      <c r="AS902" s="1">
        <v>0</v>
      </c>
      <c r="AT902" s="1">
        <v>2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7</v>
      </c>
      <c r="BB902" s="1">
        <v>0</v>
      </c>
      <c r="BC902" s="1">
        <v>0</v>
      </c>
      <c r="BD902" s="1">
        <v>2</v>
      </c>
      <c r="BE902" s="1">
        <v>255</v>
      </c>
      <c r="BF902" s="1">
        <v>1</v>
      </c>
      <c r="BG902" s="1">
        <v>255</v>
      </c>
      <c r="BH902" s="1">
        <v>0</v>
      </c>
      <c r="BI902" s="1">
        <v>255</v>
      </c>
      <c r="BJ902" s="1">
        <v>255</v>
      </c>
      <c r="BK902" s="1">
        <v>0</v>
      </c>
      <c r="BL902" s="1">
        <v>0</v>
      </c>
      <c r="BM902" s="1" t="b">
        <v>0</v>
      </c>
      <c r="BN902" s="1" t="b">
        <v>0</v>
      </c>
      <c r="BO902" s="1" t="b">
        <v>0</v>
      </c>
      <c r="BP902" s="1" t="b">
        <v>0</v>
      </c>
      <c r="BQ902" s="1" t="b">
        <v>0</v>
      </c>
      <c r="BR902" s="1" t="b">
        <v>0</v>
      </c>
      <c r="BS902" s="1" t="b">
        <v>0</v>
      </c>
      <c r="BT902" s="1" t="b">
        <v>0</v>
      </c>
      <c r="BU902" s="1" t="s">
        <v>4717</v>
      </c>
      <c r="BV902" s="1" t="s">
        <v>4718</v>
      </c>
    </row>
    <row r="903" spans="1:74" ht="15.75" customHeight="1" x14ac:dyDescent="0.2">
      <c r="A903" s="1">
        <v>3503300</v>
      </c>
      <c r="B903" s="17" t="s">
        <v>4719</v>
      </c>
      <c r="C903" s="1">
        <v>0.45</v>
      </c>
      <c r="D903" s="1">
        <v>0.1</v>
      </c>
      <c r="E903" s="1">
        <v>0</v>
      </c>
      <c r="F903" s="1">
        <v>0</v>
      </c>
      <c r="G903" s="1">
        <v>1.2</v>
      </c>
      <c r="H903" s="1">
        <v>0.11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100</v>
      </c>
      <c r="O903" s="1">
        <v>130</v>
      </c>
      <c r="P903" s="1">
        <v>-1</v>
      </c>
      <c r="Q903" s="1">
        <v>-1</v>
      </c>
      <c r="R903" s="1">
        <v>110</v>
      </c>
      <c r="S903" s="1">
        <v>120</v>
      </c>
      <c r="T903" s="1">
        <v>-1</v>
      </c>
      <c r="U903" s="1">
        <v>-1</v>
      </c>
      <c r="V903" s="1">
        <v>0</v>
      </c>
      <c r="W903" s="1">
        <v>160</v>
      </c>
      <c r="X903" s="1">
        <v>160</v>
      </c>
      <c r="Y903" s="1">
        <v>160</v>
      </c>
      <c r="Z903" s="1">
        <v>160</v>
      </c>
      <c r="AA903" s="1">
        <v>300</v>
      </c>
      <c r="AB903" s="1">
        <v>300</v>
      </c>
      <c r="AC903" s="1">
        <v>100</v>
      </c>
      <c r="AD903" s="1">
        <v>100</v>
      </c>
      <c r="AE903" s="1">
        <v>200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80</v>
      </c>
      <c r="AP903" s="1">
        <v>0</v>
      </c>
      <c r="AQ903" s="1">
        <v>0</v>
      </c>
      <c r="AR903" s="1">
        <v>0</v>
      </c>
      <c r="AS903" s="1">
        <v>0</v>
      </c>
      <c r="AT903" s="1">
        <v>2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6</v>
      </c>
      <c r="BB903" s="1">
        <v>0</v>
      </c>
      <c r="BC903" s="1">
        <v>0</v>
      </c>
      <c r="BD903" s="1">
        <v>2</v>
      </c>
      <c r="BE903" s="1">
        <v>255</v>
      </c>
      <c r="BF903" s="1">
        <v>1</v>
      </c>
      <c r="BG903" s="1">
        <v>255</v>
      </c>
      <c r="BH903" s="1">
        <v>0</v>
      </c>
      <c r="BI903" s="1">
        <v>255</v>
      </c>
      <c r="BJ903" s="1">
        <v>255</v>
      </c>
      <c r="BK903" s="1">
        <v>0</v>
      </c>
      <c r="BL903" s="1">
        <v>0</v>
      </c>
      <c r="BM903" s="1" t="b">
        <v>0</v>
      </c>
      <c r="BN903" s="1" t="b">
        <v>0</v>
      </c>
      <c r="BO903" s="1" t="b">
        <v>0</v>
      </c>
      <c r="BP903" s="1" t="b">
        <v>0</v>
      </c>
      <c r="BQ903" s="1" t="b">
        <v>0</v>
      </c>
      <c r="BR903" s="1" t="b">
        <v>0</v>
      </c>
      <c r="BS903" s="1" t="b">
        <v>0</v>
      </c>
      <c r="BT903" s="1" t="b">
        <v>0</v>
      </c>
      <c r="BU903" s="1" t="s">
        <v>4719</v>
      </c>
      <c r="BV903" s="1" t="s">
        <v>4720</v>
      </c>
    </row>
    <row r="904" spans="1:74" ht="15.75" customHeight="1" x14ac:dyDescent="0.2">
      <c r="A904" s="1">
        <v>3503310</v>
      </c>
      <c r="B904" s="17" t="s">
        <v>4721</v>
      </c>
      <c r="C904" s="1">
        <v>0.45</v>
      </c>
      <c r="D904" s="1">
        <v>0.1</v>
      </c>
      <c r="E904" s="1">
        <v>0</v>
      </c>
      <c r="F904" s="1">
        <v>0</v>
      </c>
      <c r="G904" s="1">
        <v>1.2</v>
      </c>
      <c r="H904" s="1">
        <v>0.11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100</v>
      </c>
      <c r="O904" s="1">
        <v>130</v>
      </c>
      <c r="P904" s="1">
        <v>-1</v>
      </c>
      <c r="Q904" s="1">
        <v>-1</v>
      </c>
      <c r="R904" s="1">
        <v>110</v>
      </c>
      <c r="S904" s="1">
        <v>120</v>
      </c>
      <c r="T904" s="1">
        <v>-1</v>
      </c>
      <c r="U904" s="1">
        <v>-1</v>
      </c>
      <c r="V904" s="1">
        <v>0</v>
      </c>
      <c r="W904" s="1">
        <v>160</v>
      </c>
      <c r="X904" s="1">
        <v>160</v>
      </c>
      <c r="Y904" s="1">
        <v>160</v>
      </c>
      <c r="Z904" s="1">
        <v>160</v>
      </c>
      <c r="AA904" s="1">
        <v>300</v>
      </c>
      <c r="AB904" s="1">
        <v>300</v>
      </c>
      <c r="AC904" s="1">
        <v>100</v>
      </c>
      <c r="AD904" s="1">
        <v>100</v>
      </c>
      <c r="AE904" s="1">
        <v>200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80</v>
      </c>
      <c r="AP904" s="1">
        <v>0</v>
      </c>
      <c r="AQ904" s="1">
        <v>0</v>
      </c>
      <c r="AR904" s="1">
        <v>0</v>
      </c>
      <c r="AS904" s="1">
        <v>0</v>
      </c>
      <c r="AT904" s="1">
        <v>2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6</v>
      </c>
      <c r="BB904" s="1">
        <v>0</v>
      </c>
      <c r="BC904" s="1">
        <v>0</v>
      </c>
      <c r="BD904" s="1">
        <v>2</v>
      </c>
      <c r="BE904" s="1">
        <v>255</v>
      </c>
      <c r="BF904" s="1">
        <v>1</v>
      </c>
      <c r="BG904" s="1">
        <v>255</v>
      </c>
      <c r="BH904" s="1">
        <v>0</v>
      </c>
      <c r="BI904" s="1">
        <v>255</v>
      </c>
      <c r="BJ904" s="1">
        <v>255</v>
      </c>
      <c r="BK904" s="1">
        <v>0</v>
      </c>
      <c r="BL904" s="1">
        <v>0</v>
      </c>
      <c r="BM904" s="1" t="b">
        <v>0</v>
      </c>
      <c r="BN904" s="1" t="b">
        <v>0</v>
      </c>
      <c r="BO904" s="1" t="b">
        <v>0</v>
      </c>
      <c r="BP904" s="1" t="b">
        <v>0</v>
      </c>
      <c r="BQ904" s="1" t="b">
        <v>0</v>
      </c>
      <c r="BR904" s="1" t="b">
        <v>0</v>
      </c>
      <c r="BS904" s="1" t="b">
        <v>0</v>
      </c>
      <c r="BT904" s="1" t="b">
        <v>0</v>
      </c>
      <c r="BU904" s="1" t="s">
        <v>4721</v>
      </c>
      <c r="BV904" s="1" t="s">
        <v>4722</v>
      </c>
    </row>
    <row r="905" spans="1:74" ht="15.75" customHeight="1" x14ac:dyDescent="0.2">
      <c r="A905" s="1">
        <v>3600000</v>
      </c>
      <c r="B905" s="17" t="s">
        <v>4723</v>
      </c>
      <c r="C905" s="1">
        <v>0.35</v>
      </c>
      <c r="D905" s="1">
        <v>0.2</v>
      </c>
      <c r="E905" s="1">
        <v>0.2</v>
      </c>
      <c r="F905" s="1">
        <v>0</v>
      </c>
      <c r="G905" s="1">
        <v>0.7</v>
      </c>
      <c r="H905" s="1">
        <v>0.08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100</v>
      </c>
      <c r="O905" s="1">
        <v>100</v>
      </c>
      <c r="P905" s="1">
        <v>120</v>
      </c>
      <c r="Q905" s="1">
        <v>-1</v>
      </c>
      <c r="R905" s="1">
        <v>-1</v>
      </c>
      <c r="S905" s="1">
        <v>120</v>
      </c>
      <c r="T905" s="1">
        <v>-1</v>
      </c>
      <c r="U905" s="1">
        <v>-1</v>
      </c>
      <c r="V905" s="1">
        <v>0</v>
      </c>
      <c r="W905" s="1">
        <v>100</v>
      </c>
      <c r="X905" s="1">
        <v>100</v>
      </c>
      <c r="Y905" s="1">
        <v>100</v>
      </c>
      <c r="Z905" s="1">
        <v>100</v>
      </c>
      <c r="AA905" s="1">
        <v>100</v>
      </c>
      <c r="AB905" s="1">
        <v>100</v>
      </c>
      <c r="AC905" s="1">
        <v>100</v>
      </c>
      <c r="AD905" s="1">
        <v>100</v>
      </c>
      <c r="AE905" s="1">
        <v>100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20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2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1</v>
      </c>
      <c r="BB905" s="1">
        <v>0</v>
      </c>
      <c r="BC905" s="1">
        <v>0</v>
      </c>
      <c r="BD905" s="1">
        <v>3</v>
      </c>
      <c r="BE905" s="1">
        <v>255</v>
      </c>
      <c r="BF905" s="1">
        <v>2</v>
      </c>
      <c r="BG905" s="1">
        <v>255</v>
      </c>
      <c r="BH905" s="1">
        <v>0</v>
      </c>
      <c r="BI905" s="1">
        <v>255</v>
      </c>
      <c r="BJ905" s="1">
        <v>255</v>
      </c>
      <c r="BK905" s="1">
        <v>0</v>
      </c>
      <c r="BL905" s="1">
        <v>0</v>
      </c>
      <c r="BM905" s="1" t="b">
        <v>0</v>
      </c>
      <c r="BN905" s="1" t="b">
        <v>0</v>
      </c>
      <c r="BO905" s="1" t="b">
        <v>0</v>
      </c>
      <c r="BP905" s="1" t="b">
        <v>0</v>
      </c>
      <c r="BQ905" s="1" t="b">
        <v>0</v>
      </c>
      <c r="BR905" s="1" t="b">
        <v>0</v>
      </c>
      <c r="BS905" s="1" t="b">
        <v>0</v>
      </c>
      <c r="BT905" s="1" t="b">
        <v>0</v>
      </c>
      <c r="BU905" s="1" t="s">
        <v>4723</v>
      </c>
      <c r="BV905" s="1" t="s">
        <v>4724</v>
      </c>
    </row>
    <row r="906" spans="1:74" ht="15.75" customHeight="1" x14ac:dyDescent="0.2">
      <c r="A906" s="1">
        <v>3600010</v>
      </c>
      <c r="B906" s="17" t="s">
        <v>4725</v>
      </c>
      <c r="C906" s="1">
        <v>0.35</v>
      </c>
      <c r="D906" s="1">
        <v>0.2</v>
      </c>
      <c r="E906" s="1">
        <v>0.2</v>
      </c>
      <c r="F906" s="1">
        <v>0</v>
      </c>
      <c r="G906" s="1">
        <v>0.75</v>
      </c>
      <c r="H906" s="1">
        <v>0.08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100</v>
      </c>
      <c r="O906" s="1">
        <v>100</v>
      </c>
      <c r="P906" s="1">
        <v>120</v>
      </c>
      <c r="Q906" s="1">
        <v>-1</v>
      </c>
      <c r="R906" s="1">
        <v>-1</v>
      </c>
      <c r="S906" s="1">
        <v>120</v>
      </c>
      <c r="T906" s="1">
        <v>-1</v>
      </c>
      <c r="U906" s="1">
        <v>-1</v>
      </c>
      <c r="V906" s="1">
        <v>0</v>
      </c>
      <c r="W906" s="1">
        <v>100</v>
      </c>
      <c r="X906" s="1">
        <v>100</v>
      </c>
      <c r="Y906" s="1">
        <v>100</v>
      </c>
      <c r="Z906" s="1">
        <v>100</v>
      </c>
      <c r="AA906" s="1">
        <v>100</v>
      </c>
      <c r="AB906" s="1">
        <v>100</v>
      </c>
      <c r="AC906" s="1">
        <v>100</v>
      </c>
      <c r="AD906" s="1">
        <v>100</v>
      </c>
      <c r="AE906" s="1">
        <v>100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20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2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1</v>
      </c>
      <c r="BB906" s="1">
        <v>0</v>
      </c>
      <c r="BC906" s="1">
        <v>0</v>
      </c>
      <c r="BD906" s="1">
        <v>3</v>
      </c>
      <c r="BE906" s="1">
        <v>255</v>
      </c>
      <c r="BF906" s="1">
        <v>2</v>
      </c>
      <c r="BG906" s="1">
        <v>255</v>
      </c>
      <c r="BH906" s="1">
        <v>0</v>
      </c>
      <c r="BI906" s="1">
        <v>255</v>
      </c>
      <c r="BJ906" s="1">
        <v>255</v>
      </c>
      <c r="BK906" s="1">
        <v>0</v>
      </c>
      <c r="BL906" s="1">
        <v>0</v>
      </c>
      <c r="BM906" s="1" t="b">
        <v>0</v>
      </c>
      <c r="BN906" s="1" t="b">
        <v>0</v>
      </c>
      <c r="BO906" s="1" t="b">
        <v>0</v>
      </c>
      <c r="BP906" s="1" t="b">
        <v>0</v>
      </c>
      <c r="BQ906" s="1" t="b">
        <v>0</v>
      </c>
      <c r="BR906" s="1" t="b">
        <v>0</v>
      </c>
      <c r="BS906" s="1" t="b">
        <v>0</v>
      </c>
      <c r="BT906" s="1" t="b">
        <v>0</v>
      </c>
      <c r="BU906" s="1" t="s">
        <v>4725</v>
      </c>
      <c r="BV906" s="1" t="s">
        <v>4726</v>
      </c>
    </row>
    <row r="907" spans="1:74" ht="15.75" customHeight="1" x14ac:dyDescent="0.2">
      <c r="A907" s="1">
        <v>3600020</v>
      </c>
      <c r="B907" s="17" t="s">
        <v>4727</v>
      </c>
      <c r="C907" s="1">
        <v>0.35</v>
      </c>
      <c r="D907" s="1">
        <v>0.2</v>
      </c>
      <c r="E907" s="1">
        <v>0.2</v>
      </c>
      <c r="F907" s="1">
        <v>0</v>
      </c>
      <c r="G907" s="1">
        <v>0.75</v>
      </c>
      <c r="H907" s="1">
        <v>0.08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100</v>
      </c>
      <c r="O907" s="1">
        <v>100</v>
      </c>
      <c r="P907" s="1">
        <v>120</v>
      </c>
      <c r="Q907" s="1">
        <v>-1</v>
      </c>
      <c r="R907" s="1">
        <v>-1</v>
      </c>
      <c r="S907" s="1">
        <v>120</v>
      </c>
      <c r="T907" s="1">
        <v>-1</v>
      </c>
      <c r="U907" s="1">
        <v>-1</v>
      </c>
      <c r="V907" s="1">
        <v>0</v>
      </c>
      <c r="W907" s="1">
        <v>100</v>
      </c>
      <c r="X907" s="1">
        <v>100</v>
      </c>
      <c r="Y907" s="1">
        <v>100</v>
      </c>
      <c r="Z907" s="1">
        <v>100</v>
      </c>
      <c r="AA907" s="1">
        <v>100</v>
      </c>
      <c r="AB907" s="1">
        <v>100</v>
      </c>
      <c r="AC907" s="1">
        <v>100</v>
      </c>
      <c r="AD907" s="1">
        <v>100</v>
      </c>
      <c r="AE907" s="1">
        <v>100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20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2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1</v>
      </c>
      <c r="BB907" s="1">
        <v>0</v>
      </c>
      <c r="BC907" s="1">
        <v>0</v>
      </c>
      <c r="BD907" s="1">
        <v>3</v>
      </c>
      <c r="BE907" s="1">
        <v>255</v>
      </c>
      <c r="BF907" s="1">
        <v>2</v>
      </c>
      <c r="BG907" s="1">
        <v>255</v>
      </c>
      <c r="BH907" s="1">
        <v>0</v>
      </c>
      <c r="BI907" s="1">
        <v>255</v>
      </c>
      <c r="BJ907" s="1">
        <v>255</v>
      </c>
      <c r="BK907" s="1">
        <v>0</v>
      </c>
      <c r="BL907" s="1">
        <v>0</v>
      </c>
      <c r="BM907" s="1" t="b">
        <v>0</v>
      </c>
      <c r="BN907" s="1" t="b">
        <v>0</v>
      </c>
      <c r="BO907" s="1" t="b">
        <v>0</v>
      </c>
      <c r="BP907" s="1" t="b">
        <v>0</v>
      </c>
      <c r="BQ907" s="1" t="b">
        <v>0</v>
      </c>
      <c r="BR907" s="1" t="b">
        <v>0</v>
      </c>
      <c r="BS907" s="1" t="b">
        <v>0</v>
      </c>
      <c r="BT907" s="1" t="b">
        <v>0</v>
      </c>
      <c r="BU907" s="1" t="s">
        <v>4727</v>
      </c>
      <c r="BV907" s="1" t="s">
        <v>4728</v>
      </c>
    </row>
    <row r="908" spans="1:74" ht="15.75" customHeight="1" x14ac:dyDescent="0.2">
      <c r="A908" s="1">
        <v>3600030</v>
      </c>
      <c r="B908" s="17" t="s">
        <v>4729</v>
      </c>
      <c r="C908" s="1">
        <v>0.35</v>
      </c>
      <c r="D908" s="1">
        <v>0.2</v>
      </c>
      <c r="E908" s="1">
        <v>0</v>
      </c>
      <c r="F908" s="1">
        <v>0</v>
      </c>
      <c r="G908" s="1">
        <v>1</v>
      </c>
      <c r="H908" s="1">
        <v>0.08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100</v>
      </c>
      <c r="O908" s="1">
        <v>100</v>
      </c>
      <c r="P908" s="1">
        <v>-1</v>
      </c>
      <c r="Q908" s="1">
        <v>-1</v>
      </c>
      <c r="R908" s="1">
        <v>-1</v>
      </c>
      <c r="S908" s="1">
        <v>120</v>
      </c>
      <c r="T908" s="1">
        <v>-1</v>
      </c>
      <c r="U908" s="1">
        <v>-1</v>
      </c>
      <c r="V908" s="1">
        <v>0</v>
      </c>
      <c r="W908" s="1">
        <v>145</v>
      </c>
      <c r="X908" s="1">
        <v>145</v>
      </c>
      <c r="Y908" s="1">
        <v>145</v>
      </c>
      <c r="Z908" s="1">
        <v>145</v>
      </c>
      <c r="AA908" s="1">
        <v>150</v>
      </c>
      <c r="AB908" s="1">
        <v>9900</v>
      </c>
      <c r="AC908" s="1">
        <v>100</v>
      </c>
      <c r="AD908" s="1">
        <v>100</v>
      </c>
      <c r="AE908" s="1">
        <v>150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20</v>
      </c>
      <c r="AP908" s="1">
        <v>0</v>
      </c>
      <c r="AQ908" s="1">
        <v>0</v>
      </c>
      <c r="AR908" s="1">
        <v>1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2</v>
      </c>
      <c r="BB908" s="1">
        <v>0</v>
      </c>
      <c r="BC908" s="1">
        <v>0</v>
      </c>
      <c r="BD908" s="1">
        <v>3</v>
      </c>
      <c r="BE908" s="1">
        <v>255</v>
      </c>
      <c r="BF908" s="1">
        <v>2</v>
      </c>
      <c r="BG908" s="1">
        <v>255</v>
      </c>
      <c r="BH908" s="1">
        <v>0</v>
      </c>
      <c r="BI908" s="1">
        <v>255</v>
      </c>
      <c r="BJ908" s="1">
        <v>255</v>
      </c>
      <c r="BK908" s="1">
        <v>0</v>
      </c>
      <c r="BL908" s="1">
        <v>1</v>
      </c>
      <c r="BM908" s="1" t="b">
        <v>0</v>
      </c>
      <c r="BN908" s="1" t="b">
        <v>0</v>
      </c>
      <c r="BO908" s="1" t="b">
        <v>0</v>
      </c>
      <c r="BP908" s="1" t="b">
        <v>0</v>
      </c>
      <c r="BQ908" s="1" t="b">
        <v>0</v>
      </c>
      <c r="BR908" s="1" t="b">
        <v>0</v>
      </c>
      <c r="BS908" s="1" t="b">
        <v>0</v>
      </c>
      <c r="BT908" s="1" t="b">
        <v>0</v>
      </c>
      <c r="BU908" s="1" t="s">
        <v>4729</v>
      </c>
      <c r="BV908" s="1" t="s">
        <v>4730</v>
      </c>
    </row>
    <row r="909" spans="1:74" ht="15.75" customHeight="1" x14ac:dyDescent="0.2">
      <c r="A909" s="1">
        <v>3600040</v>
      </c>
      <c r="B909" s="17" t="s">
        <v>4731</v>
      </c>
      <c r="C909" s="1">
        <v>1</v>
      </c>
      <c r="D909" s="1">
        <v>0</v>
      </c>
      <c r="E909" s="1">
        <v>0</v>
      </c>
      <c r="F909" s="1">
        <v>0</v>
      </c>
      <c r="G909" s="1">
        <v>1.2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120</v>
      </c>
      <c r="O909" s="1">
        <v>-1</v>
      </c>
      <c r="P909" s="1">
        <v>-1</v>
      </c>
      <c r="Q909" s="1">
        <v>-1</v>
      </c>
      <c r="R909" s="1">
        <v>-1</v>
      </c>
      <c r="S909" s="1">
        <v>-1</v>
      </c>
      <c r="T909" s="1">
        <v>-1</v>
      </c>
      <c r="U909" s="1">
        <v>-1</v>
      </c>
      <c r="V909" s="1">
        <v>0</v>
      </c>
      <c r="W909" s="1">
        <v>145</v>
      </c>
      <c r="X909" s="1">
        <v>145</v>
      </c>
      <c r="Y909" s="1">
        <v>145</v>
      </c>
      <c r="Z909" s="1">
        <v>145</v>
      </c>
      <c r="AA909" s="1">
        <v>150</v>
      </c>
      <c r="AB909" s="1">
        <v>9900</v>
      </c>
      <c r="AC909" s="1">
        <v>100</v>
      </c>
      <c r="AD909" s="1">
        <v>100</v>
      </c>
      <c r="AE909" s="1">
        <v>150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20</v>
      </c>
      <c r="AP909" s="1">
        <v>0</v>
      </c>
      <c r="AQ909" s="1">
        <v>0</v>
      </c>
      <c r="AR909" s="1">
        <v>1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6</v>
      </c>
      <c r="BB909" s="1">
        <v>0</v>
      </c>
      <c r="BC909" s="1">
        <v>0</v>
      </c>
      <c r="BD909" s="1">
        <v>3</v>
      </c>
      <c r="BE909" s="1">
        <v>255</v>
      </c>
      <c r="BF909" s="1">
        <v>2</v>
      </c>
      <c r="BG909" s="1">
        <v>255</v>
      </c>
      <c r="BH909" s="1">
        <v>0</v>
      </c>
      <c r="BI909" s="1">
        <v>255</v>
      </c>
      <c r="BJ909" s="1">
        <v>255</v>
      </c>
      <c r="BK909" s="1">
        <v>0</v>
      </c>
      <c r="BL909" s="1">
        <v>1</v>
      </c>
      <c r="BM909" s="1" t="b">
        <v>0</v>
      </c>
      <c r="BN909" s="1" t="b">
        <v>0</v>
      </c>
      <c r="BO909" s="1" t="b">
        <v>0</v>
      </c>
      <c r="BP909" s="1" t="b">
        <v>0</v>
      </c>
      <c r="BQ909" s="1" t="b">
        <v>0</v>
      </c>
      <c r="BR909" s="1" t="b">
        <v>0</v>
      </c>
      <c r="BS909" s="1" t="b">
        <v>0</v>
      </c>
      <c r="BT909" s="1" t="b">
        <v>0</v>
      </c>
      <c r="BU909" s="1" t="s">
        <v>4731</v>
      </c>
      <c r="BV909" s="1" t="s">
        <v>4732</v>
      </c>
    </row>
    <row r="910" spans="1:74" ht="15.75" customHeight="1" x14ac:dyDescent="0.2">
      <c r="A910" s="1">
        <v>3600050</v>
      </c>
      <c r="B910" s="17" t="s">
        <v>4733</v>
      </c>
      <c r="C910" s="1">
        <v>0.7</v>
      </c>
      <c r="D910" s="1">
        <v>0</v>
      </c>
      <c r="E910" s="1">
        <v>0</v>
      </c>
      <c r="F910" s="1">
        <v>0</v>
      </c>
      <c r="G910" s="1">
        <v>1</v>
      </c>
      <c r="H910" s="1">
        <v>0.08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120</v>
      </c>
      <c r="O910" s="1">
        <v>-1</v>
      </c>
      <c r="P910" s="1">
        <v>-1</v>
      </c>
      <c r="Q910" s="1">
        <v>-1</v>
      </c>
      <c r="R910" s="1">
        <v>-1</v>
      </c>
      <c r="S910" s="1">
        <v>-1</v>
      </c>
      <c r="T910" s="1">
        <v>-1</v>
      </c>
      <c r="U910" s="1">
        <v>-1</v>
      </c>
      <c r="V910" s="1">
        <v>0</v>
      </c>
      <c r="W910" s="1">
        <v>145</v>
      </c>
      <c r="X910" s="1">
        <v>145</v>
      </c>
      <c r="Y910" s="1">
        <v>145</v>
      </c>
      <c r="Z910" s="1">
        <v>145</v>
      </c>
      <c r="AA910" s="1">
        <v>150</v>
      </c>
      <c r="AB910" s="1">
        <v>9900</v>
      </c>
      <c r="AC910" s="1">
        <v>100</v>
      </c>
      <c r="AD910" s="1">
        <v>100</v>
      </c>
      <c r="AE910" s="1">
        <v>150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20</v>
      </c>
      <c r="AP910" s="1">
        <v>0</v>
      </c>
      <c r="AQ910" s="1">
        <v>0</v>
      </c>
      <c r="AR910" s="1">
        <v>1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2</v>
      </c>
      <c r="BB910" s="1">
        <v>0</v>
      </c>
      <c r="BC910" s="1">
        <v>0</v>
      </c>
      <c r="BD910" s="1">
        <v>3</v>
      </c>
      <c r="BE910" s="1">
        <v>255</v>
      </c>
      <c r="BF910" s="1">
        <v>2</v>
      </c>
      <c r="BG910" s="1">
        <v>255</v>
      </c>
      <c r="BH910" s="1">
        <v>0</v>
      </c>
      <c r="BI910" s="1">
        <v>255</v>
      </c>
      <c r="BJ910" s="1">
        <v>255</v>
      </c>
      <c r="BK910" s="1">
        <v>0</v>
      </c>
      <c r="BL910" s="1">
        <v>1</v>
      </c>
      <c r="BM910" s="1" t="b">
        <v>0</v>
      </c>
      <c r="BN910" s="1" t="b">
        <v>0</v>
      </c>
      <c r="BO910" s="1" t="b">
        <v>0</v>
      </c>
      <c r="BP910" s="1" t="b">
        <v>0</v>
      </c>
      <c r="BQ910" s="1" t="b">
        <v>0</v>
      </c>
      <c r="BR910" s="1" t="b">
        <v>0</v>
      </c>
      <c r="BS910" s="1" t="b">
        <v>0</v>
      </c>
      <c r="BT910" s="1" t="b">
        <v>0</v>
      </c>
      <c r="BU910" s="1" t="s">
        <v>4733</v>
      </c>
      <c r="BV910" s="1" t="s">
        <v>4734</v>
      </c>
    </row>
    <row r="911" spans="1:74" ht="15.75" customHeight="1" x14ac:dyDescent="0.2">
      <c r="A911" s="1">
        <v>3600100</v>
      </c>
      <c r="B911" s="17" t="s">
        <v>4735</v>
      </c>
      <c r="C911" s="1">
        <v>0.35</v>
      </c>
      <c r="D911" s="1">
        <v>0.2</v>
      </c>
      <c r="E911" s="1">
        <v>0.2</v>
      </c>
      <c r="F911" s="1">
        <v>0</v>
      </c>
      <c r="G911" s="1">
        <v>1.3</v>
      </c>
      <c r="H911" s="1">
        <v>0.08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100</v>
      </c>
      <c r="O911" s="1">
        <v>100</v>
      </c>
      <c r="P911" s="1">
        <v>120</v>
      </c>
      <c r="Q911" s="1">
        <v>-1</v>
      </c>
      <c r="R911" s="1">
        <v>-1</v>
      </c>
      <c r="S911" s="1">
        <v>120</v>
      </c>
      <c r="T911" s="1">
        <v>-1</v>
      </c>
      <c r="U911" s="1">
        <v>-1</v>
      </c>
      <c r="V911" s="1">
        <v>0</v>
      </c>
      <c r="W911" s="1">
        <v>125</v>
      </c>
      <c r="X911" s="1">
        <v>125</v>
      </c>
      <c r="Y911" s="1">
        <v>125</v>
      </c>
      <c r="Z911" s="1">
        <v>125</v>
      </c>
      <c r="AA911" s="1">
        <v>100</v>
      </c>
      <c r="AB911" s="1">
        <v>100</v>
      </c>
      <c r="AC911" s="1">
        <v>100</v>
      </c>
      <c r="AD911" s="1">
        <v>100</v>
      </c>
      <c r="AE911" s="1">
        <v>120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20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2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2</v>
      </c>
      <c r="BB911" s="1">
        <v>0</v>
      </c>
      <c r="BC911" s="1">
        <v>0</v>
      </c>
      <c r="BD911" s="1">
        <v>3</v>
      </c>
      <c r="BE911" s="1">
        <v>255</v>
      </c>
      <c r="BF911" s="1">
        <v>2</v>
      </c>
      <c r="BG911" s="1">
        <v>255</v>
      </c>
      <c r="BH911" s="1">
        <v>0</v>
      </c>
      <c r="BI911" s="1">
        <v>255</v>
      </c>
      <c r="BJ911" s="1">
        <v>255</v>
      </c>
      <c r="BK911" s="1">
        <v>0</v>
      </c>
      <c r="BL911" s="1">
        <v>0</v>
      </c>
      <c r="BM911" s="1" t="b">
        <v>0</v>
      </c>
      <c r="BN911" s="1" t="b">
        <v>0</v>
      </c>
      <c r="BO911" s="1" t="b">
        <v>0</v>
      </c>
      <c r="BP911" s="1" t="b">
        <v>0</v>
      </c>
      <c r="BQ911" s="1" t="b">
        <v>0</v>
      </c>
      <c r="BR911" s="1" t="b">
        <v>0</v>
      </c>
      <c r="BS911" s="1" t="b">
        <v>0</v>
      </c>
      <c r="BT911" s="1" t="b">
        <v>0</v>
      </c>
      <c r="BU911" s="1" t="s">
        <v>4735</v>
      </c>
      <c r="BV911" s="1" t="s">
        <v>4736</v>
      </c>
    </row>
    <row r="912" spans="1:74" ht="15.75" customHeight="1" x14ac:dyDescent="0.2">
      <c r="A912" s="1">
        <v>3600110</v>
      </c>
      <c r="B912" s="17" t="s">
        <v>4737</v>
      </c>
      <c r="C912" s="1">
        <v>0.35</v>
      </c>
      <c r="D912" s="1">
        <v>0.2</v>
      </c>
      <c r="E912" s="1">
        <v>0.2</v>
      </c>
      <c r="F912" s="1">
        <v>0</v>
      </c>
      <c r="G912" s="1">
        <v>1.3</v>
      </c>
      <c r="H912" s="1">
        <v>0.08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100</v>
      </c>
      <c r="O912" s="1">
        <v>100</v>
      </c>
      <c r="P912" s="1">
        <v>120</v>
      </c>
      <c r="Q912" s="1">
        <v>-1</v>
      </c>
      <c r="R912" s="1">
        <v>-1</v>
      </c>
      <c r="S912" s="1">
        <v>120</v>
      </c>
      <c r="T912" s="1">
        <v>-1</v>
      </c>
      <c r="U912" s="1">
        <v>-1</v>
      </c>
      <c r="V912" s="1">
        <v>0</v>
      </c>
      <c r="W912" s="1">
        <v>125</v>
      </c>
      <c r="X912" s="1">
        <v>125</v>
      </c>
      <c r="Y912" s="1">
        <v>125</v>
      </c>
      <c r="Z912" s="1">
        <v>125</v>
      </c>
      <c r="AA912" s="1">
        <v>100</v>
      </c>
      <c r="AB912" s="1">
        <v>100</v>
      </c>
      <c r="AC912" s="1">
        <v>100</v>
      </c>
      <c r="AD912" s="1">
        <v>100</v>
      </c>
      <c r="AE912" s="1">
        <v>120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20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2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2</v>
      </c>
      <c r="BB912" s="1">
        <v>0</v>
      </c>
      <c r="BC912" s="1">
        <v>0</v>
      </c>
      <c r="BD912" s="1">
        <v>3</v>
      </c>
      <c r="BE912" s="1">
        <v>255</v>
      </c>
      <c r="BF912" s="1">
        <v>2</v>
      </c>
      <c r="BG912" s="1">
        <v>255</v>
      </c>
      <c r="BH912" s="1">
        <v>0</v>
      </c>
      <c r="BI912" s="1">
        <v>255</v>
      </c>
      <c r="BJ912" s="1">
        <v>255</v>
      </c>
      <c r="BK912" s="1">
        <v>0</v>
      </c>
      <c r="BL912" s="1">
        <v>0</v>
      </c>
      <c r="BM912" s="1" t="b">
        <v>0</v>
      </c>
      <c r="BN912" s="1" t="b">
        <v>0</v>
      </c>
      <c r="BO912" s="1" t="b">
        <v>0</v>
      </c>
      <c r="BP912" s="1" t="b">
        <v>0</v>
      </c>
      <c r="BQ912" s="1" t="b">
        <v>0</v>
      </c>
      <c r="BR912" s="1" t="b">
        <v>0</v>
      </c>
      <c r="BS912" s="1" t="b">
        <v>0</v>
      </c>
      <c r="BT912" s="1" t="b">
        <v>0</v>
      </c>
      <c r="BU912" s="1" t="s">
        <v>4737</v>
      </c>
      <c r="BV912" s="1" t="s">
        <v>4738</v>
      </c>
    </row>
    <row r="913" spans="1:74" ht="15.75" customHeight="1" x14ac:dyDescent="0.2">
      <c r="A913" s="1">
        <v>3600200</v>
      </c>
      <c r="B913" s="17" t="s">
        <v>4739</v>
      </c>
      <c r="C913" s="1">
        <v>0.35</v>
      </c>
      <c r="D913" s="1">
        <v>0.2</v>
      </c>
      <c r="E913" s="1">
        <v>0.2</v>
      </c>
      <c r="F913" s="1">
        <v>0</v>
      </c>
      <c r="G913" s="1">
        <v>0.7</v>
      </c>
      <c r="H913" s="1">
        <v>0.08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100</v>
      </c>
      <c r="O913" s="1">
        <v>100</v>
      </c>
      <c r="P913" s="1">
        <v>120</v>
      </c>
      <c r="Q913" s="1">
        <v>-1</v>
      </c>
      <c r="R913" s="1">
        <v>-1</v>
      </c>
      <c r="S913" s="1">
        <v>120</v>
      </c>
      <c r="T913" s="1">
        <v>-1</v>
      </c>
      <c r="U913" s="1">
        <v>-1</v>
      </c>
      <c r="V913" s="1">
        <v>0</v>
      </c>
      <c r="W913" s="1">
        <v>120</v>
      </c>
      <c r="X913" s="1">
        <v>120</v>
      </c>
      <c r="Y913" s="1">
        <v>120</v>
      </c>
      <c r="Z913" s="1">
        <v>120</v>
      </c>
      <c r="AA913" s="1">
        <v>200</v>
      </c>
      <c r="AB913" s="1">
        <v>300</v>
      </c>
      <c r="AC913" s="1">
        <v>100</v>
      </c>
      <c r="AD913" s="1">
        <v>100</v>
      </c>
      <c r="AE913" s="1">
        <v>150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40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2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1</v>
      </c>
      <c r="BB913" s="1">
        <v>0</v>
      </c>
      <c r="BC913" s="1">
        <v>0</v>
      </c>
      <c r="BD913" s="1">
        <v>3</v>
      </c>
      <c r="BE913" s="1">
        <v>255</v>
      </c>
      <c r="BF913" s="1">
        <v>2</v>
      </c>
      <c r="BG913" s="1">
        <v>255</v>
      </c>
      <c r="BH913" s="1">
        <v>0</v>
      </c>
      <c r="BI913" s="1">
        <v>255</v>
      </c>
      <c r="BJ913" s="1">
        <v>255</v>
      </c>
      <c r="BK913" s="1">
        <v>0</v>
      </c>
      <c r="BL913" s="1">
        <v>0</v>
      </c>
      <c r="BM913" s="1" t="b">
        <v>0</v>
      </c>
      <c r="BN913" s="1" t="b">
        <v>0</v>
      </c>
      <c r="BO913" s="1" t="b">
        <v>0</v>
      </c>
      <c r="BP913" s="1" t="b">
        <v>0</v>
      </c>
      <c r="BQ913" s="1" t="b">
        <v>0</v>
      </c>
      <c r="BR913" s="1" t="b">
        <v>0</v>
      </c>
      <c r="BS913" s="1" t="b">
        <v>0</v>
      </c>
      <c r="BT913" s="1" t="b">
        <v>0</v>
      </c>
      <c r="BU913" s="1" t="s">
        <v>4739</v>
      </c>
      <c r="BV913" s="1" t="s">
        <v>4740</v>
      </c>
    </row>
    <row r="914" spans="1:74" ht="15.75" customHeight="1" x14ac:dyDescent="0.2">
      <c r="A914" s="1">
        <v>3600210</v>
      </c>
      <c r="B914" s="17" t="s">
        <v>4741</v>
      </c>
      <c r="C914" s="1">
        <v>0.35</v>
      </c>
      <c r="D914" s="1">
        <v>0.2</v>
      </c>
      <c r="E914" s="1">
        <v>0.2</v>
      </c>
      <c r="F914" s="1">
        <v>0</v>
      </c>
      <c r="G914" s="1">
        <v>0.75</v>
      </c>
      <c r="H914" s="1">
        <v>0.08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100</v>
      </c>
      <c r="O914" s="1">
        <v>100</v>
      </c>
      <c r="P914" s="1">
        <v>120</v>
      </c>
      <c r="Q914" s="1">
        <v>-1</v>
      </c>
      <c r="R914" s="1">
        <v>-1</v>
      </c>
      <c r="S914" s="1">
        <v>120</v>
      </c>
      <c r="T914" s="1">
        <v>-1</v>
      </c>
      <c r="U914" s="1">
        <v>-1</v>
      </c>
      <c r="V914" s="1">
        <v>0</v>
      </c>
      <c r="W914" s="1">
        <v>120</v>
      </c>
      <c r="X914" s="1">
        <v>120</v>
      </c>
      <c r="Y914" s="1">
        <v>120</v>
      </c>
      <c r="Z914" s="1">
        <v>120</v>
      </c>
      <c r="AA914" s="1">
        <v>200</v>
      </c>
      <c r="AB914" s="1">
        <v>300</v>
      </c>
      <c r="AC914" s="1">
        <v>100</v>
      </c>
      <c r="AD914" s="1">
        <v>100</v>
      </c>
      <c r="AE914" s="1">
        <v>150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40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2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1</v>
      </c>
      <c r="BB914" s="1">
        <v>0</v>
      </c>
      <c r="BC914" s="1">
        <v>0</v>
      </c>
      <c r="BD914" s="1">
        <v>3</v>
      </c>
      <c r="BE914" s="1">
        <v>255</v>
      </c>
      <c r="BF914" s="1">
        <v>2</v>
      </c>
      <c r="BG914" s="1">
        <v>255</v>
      </c>
      <c r="BH914" s="1">
        <v>0</v>
      </c>
      <c r="BI914" s="1">
        <v>255</v>
      </c>
      <c r="BJ914" s="1">
        <v>255</v>
      </c>
      <c r="BK914" s="1">
        <v>0</v>
      </c>
      <c r="BL914" s="1">
        <v>0</v>
      </c>
      <c r="BM914" s="1" t="b">
        <v>0</v>
      </c>
      <c r="BN914" s="1" t="b">
        <v>0</v>
      </c>
      <c r="BO914" s="1" t="b">
        <v>0</v>
      </c>
      <c r="BP914" s="1" t="b">
        <v>0</v>
      </c>
      <c r="BQ914" s="1" t="b">
        <v>0</v>
      </c>
      <c r="BR914" s="1" t="b">
        <v>0</v>
      </c>
      <c r="BS914" s="1" t="b">
        <v>0</v>
      </c>
      <c r="BT914" s="1" t="b">
        <v>0</v>
      </c>
      <c r="BU914" s="1" t="s">
        <v>4741</v>
      </c>
      <c r="BV914" s="1" t="s">
        <v>4742</v>
      </c>
    </row>
    <row r="915" spans="1:74" ht="15.75" customHeight="1" x14ac:dyDescent="0.2">
      <c r="A915" s="1">
        <v>3600220</v>
      </c>
      <c r="B915" s="17" t="s">
        <v>4743</v>
      </c>
      <c r="C915" s="1">
        <v>0.35</v>
      </c>
      <c r="D915" s="1">
        <v>0.2</v>
      </c>
      <c r="E915" s="1">
        <v>0.2</v>
      </c>
      <c r="F915" s="1">
        <v>0</v>
      </c>
      <c r="G915" s="1">
        <v>0.75</v>
      </c>
      <c r="H915" s="1">
        <v>0.08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100</v>
      </c>
      <c r="O915" s="1">
        <v>100</v>
      </c>
      <c r="P915" s="1">
        <v>120</v>
      </c>
      <c r="Q915" s="1">
        <v>-1</v>
      </c>
      <c r="R915" s="1">
        <v>-1</v>
      </c>
      <c r="S915" s="1">
        <v>120</v>
      </c>
      <c r="T915" s="1">
        <v>-1</v>
      </c>
      <c r="U915" s="1">
        <v>-1</v>
      </c>
      <c r="V915" s="1">
        <v>0</v>
      </c>
      <c r="W915" s="1">
        <v>120</v>
      </c>
      <c r="X915" s="1">
        <v>120</v>
      </c>
      <c r="Y915" s="1">
        <v>120</v>
      </c>
      <c r="Z915" s="1">
        <v>120</v>
      </c>
      <c r="AA915" s="1">
        <v>200</v>
      </c>
      <c r="AB915" s="1">
        <v>300</v>
      </c>
      <c r="AC915" s="1">
        <v>100</v>
      </c>
      <c r="AD915" s="1">
        <v>100</v>
      </c>
      <c r="AE915" s="1">
        <v>150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40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2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1</v>
      </c>
      <c r="BB915" s="1">
        <v>0</v>
      </c>
      <c r="BC915" s="1">
        <v>0</v>
      </c>
      <c r="BD915" s="1">
        <v>3</v>
      </c>
      <c r="BE915" s="1">
        <v>255</v>
      </c>
      <c r="BF915" s="1">
        <v>2</v>
      </c>
      <c r="BG915" s="1">
        <v>255</v>
      </c>
      <c r="BH915" s="1">
        <v>0</v>
      </c>
      <c r="BI915" s="1">
        <v>255</v>
      </c>
      <c r="BJ915" s="1">
        <v>255</v>
      </c>
      <c r="BK915" s="1">
        <v>0</v>
      </c>
      <c r="BL915" s="1">
        <v>0</v>
      </c>
      <c r="BM915" s="1" t="b">
        <v>0</v>
      </c>
      <c r="BN915" s="1" t="b">
        <v>0</v>
      </c>
      <c r="BO915" s="1" t="b">
        <v>0</v>
      </c>
      <c r="BP915" s="1" t="b">
        <v>0</v>
      </c>
      <c r="BQ915" s="1" t="b">
        <v>0</v>
      </c>
      <c r="BR915" s="1" t="b">
        <v>0</v>
      </c>
      <c r="BS915" s="1" t="b">
        <v>0</v>
      </c>
      <c r="BT915" s="1" t="b">
        <v>0</v>
      </c>
      <c r="BU915" s="1" t="s">
        <v>4743</v>
      </c>
      <c r="BV915" s="1" t="s">
        <v>4744</v>
      </c>
    </row>
    <row r="916" spans="1:74" ht="15.75" customHeight="1" x14ac:dyDescent="0.2">
      <c r="A916" s="1">
        <v>3600230</v>
      </c>
      <c r="B916" s="17" t="s">
        <v>4745</v>
      </c>
      <c r="C916" s="1">
        <v>0.35</v>
      </c>
      <c r="D916" s="1">
        <v>0.2</v>
      </c>
      <c r="E916" s="1">
        <v>0</v>
      </c>
      <c r="F916" s="1">
        <v>0</v>
      </c>
      <c r="G916" s="1">
        <v>1</v>
      </c>
      <c r="H916" s="1">
        <v>0.08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100</v>
      </c>
      <c r="O916" s="1">
        <v>100</v>
      </c>
      <c r="P916" s="1">
        <v>-1</v>
      </c>
      <c r="Q916" s="1">
        <v>-1</v>
      </c>
      <c r="R916" s="1">
        <v>-1</v>
      </c>
      <c r="S916" s="1">
        <v>120</v>
      </c>
      <c r="T916" s="1">
        <v>-1</v>
      </c>
      <c r="U916" s="1">
        <v>-1</v>
      </c>
      <c r="V916" s="1">
        <v>0</v>
      </c>
      <c r="W916" s="1">
        <v>155</v>
      </c>
      <c r="X916" s="1">
        <v>155</v>
      </c>
      <c r="Y916" s="1">
        <v>155</v>
      </c>
      <c r="Z916" s="1">
        <v>155</v>
      </c>
      <c r="AA916" s="1">
        <v>200</v>
      </c>
      <c r="AB916" s="1">
        <v>9900</v>
      </c>
      <c r="AC916" s="1">
        <v>100</v>
      </c>
      <c r="AD916" s="1">
        <v>100</v>
      </c>
      <c r="AE916" s="1">
        <v>150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40</v>
      </c>
      <c r="AP916" s="1">
        <v>0</v>
      </c>
      <c r="AQ916" s="1">
        <v>0</v>
      </c>
      <c r="AR916" s="1">
        <v>1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2</v>
      </c>
      <c r="BB916" s="1">
        <v>0</v>
      </c>
      <c r="BC916" s="1">
        <v>0</v>
      </c>
      <c r="BD916" s="1">
        <v>3</v>
      </c>
      <c r="BE916" s="1">
        <v>255</v>
      </c>
      <c r="BF916" s="1">
        <v>2</v>
      </c>
      <c r="BG916" s="1">
        <v>255</v>
      </c>
      <c r="BH916" s="1">
        <v>0</v>
      </c>
      <c r="BI916" s="1">
        <v>255</v>
      </c>
      <c r="BJ916" s="1">
        <v>255</v>
      </c>
      <c r="BK916" s="1">
        <v>0</v>
      </c>
      <c r="BL916" s="1">
        <v>1</v>
      </c>
      <c r="BM916" s="1" t="b">
        <v>0</v>
      </c>
      <c r="BN916" s="1" t="b">
        <v>0</v>
      </c>
      <c r="BO916" s="1" t="b">
        <v>0</v>
      </c>
      <c r="BP916" s="1" t="b">
        <v>0</v>
      </c>
      <c r="BQ916" s="1" t="b">
        <v>0</v>
      </c>
      <c r="BR916" s="1" t="b">
        <v>0</v>
      </c>
      <c r="BS916" s="1" t="b">
        <v>0</v>
      </c>
      <c r="BT916" s="1" t="b">
        <v>0</v>
      </c>
      <c r="BU916" s="1" t="s">
        <v>4745</v>
      </c>
      <c r="BV916" s="1" t="s">
        <v>4746</v>
      </c>
    </row>
    <row r="917" spans="1:74" ht="15.75" customHeight="1" x14ac:dyDescent="0.2">
      <c r="A917" s="1">
        <v>3600240</v>
      </c>
      <c r="B917" s="17" t="s">
        <v>4747</v>
      </c>
      <c r="C917" s="1">
        <v>1</v>
      </c>
      <c r="D917" s="1">
        <v>0</v>
      </c>
      <c r="E917" s="1">
        <v>0</v>
      </c>
      <c r="F917" s="1">
        <v>0</v>
      </c>
      <c r="G917" s="1">
        <v>1.2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120</v>
      </c>
      <c r="O917" s="1">
        <v>-1</v>
      </c>
      <c r="P917" s="1">
        <v>-1</v>
      </c>
      <c r="Q917" s="1">
        <v>-1</v>
      </c>
      <c r="R917" s="1">
        <v>-1</v>
      </c>
      <c r="S917" s="1">
        <v>-1</v>
      </c>
      <c r="T917" s="1">
        <v>-1</v>
      </c>
      <c r="U917" s="1">
        <v>-1</v>
      </c>
      <c r="V917" s="1">
        <v>0</v>
      </c>
      <c r="W917" s="1">
        <v>155</v>
      </c>
      <c r="X917" s="1">
        <v>155</v>
      </c>
      <c r="Y917" s="1">
        <v>155</v>
      </c>
      <c r="Z917" s="1">
        <v>155</v>
      </c>
      <c r="AA917" s="1">
        <v>200</v>
      </c>
      <c r="AB917" s="1">
        <v>9900</v>
      </c>
      <c r="AC917" s="1">
        <v>100</v>
      </c>
      <c r="AD917" s="1">
        <v>100</v>
      </c>
      <c r="AE917" s="1">
        <v>150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40</v>
      </c>
      <c r="AP917" s="1">
        <v>0</v>
      </c>
      <c r="AQ917" s="1">
        <v>0</v>
      </c>
      <c r="AR917" s="1">
        <v>1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6</v>
      </c>
      <c r="BB917" s="1">
        <v>0</v>
      </c>
      <c r="BC917" s="1">
        <v>0</v>
      </c>
      <c r="BD917" s="1">
        <v>3</v>
      </c>
      <c r="BE917" s="1">
        <v>255</v>
      </c>
      <c r="BF917" s="1">
        <v>2</v>
      </c>
      <c r="BG917" s="1">
        <v>255</v>
      </c>
      <c r="BH917" s="1">
        <v>0</v>
      </c>
      <c r="BI917" s="1">
        <v>255</v>
      </c>
      <c r="BJ917" s="1">
        <v>255</v>
      </c>
      <c r="BK917" s="1">
        <v>0</v>
      </c>
      <c r="BL917" s="1">
        <v>1</v>
      </c>
      <c r="BM917" s="1" t="b">
        <v>0</v>
      </c>
      <c r="BN917" s="1" t="b">
        <v>0</v>
      </c>
      <c r="BO917" s="1" t="b">
        <v>0</v>
      </c>
      <c r="BP917" s="1" t="b">
        <v>0</v>
      </c>
      <c r="BQ917" s="1" t="b">
        <v>0</v>
      </c>
      <c r="BR917" s="1" t="b">
        <v>0</v>
      </c>
      <c r="BS917" s="1" t="b">
        <v>0</v>
      </c>
      <c r="BT917" s="1" t="b">
        <v>0</v>
      </c>
      <c r="BU917" s="1" t="s">
        <v>4747</v>
      </c>
      <c r="BV917" s="1" t="s">
        <v>4748</v>
      </c>
    </row>
    <row r="918" spans="1:74" ht="15.75" customHeight="1" x14ac:dyDescent="0.2">
      <c r="A918" s="1">
        <v>3600250</v>
      </c>
      <c r="B918" s="17" t="s">
        <v>4749</v>
      </c>
      <c r="C918" s="1">
        <v>0.7</v>
      </c>
      <c r="D918" s="1">
        <v>0</v>
      </c>
      <c r="E918" s="1">
        <v>0</v>
      </c>
      <c r="F918" s="1">
        <v>0</v>
      </c>
      <c r="G918" s="1">
        <v>1</v>
      </c>
      <c r="H918" s="1">
        <v>0.08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120</v>
      </c>
      <c r="O918" s="1">
        <v>-1</v>
      </c>
      <c r="P918" s="1">
        <v>-1</v>
      </c>
      <c r="Q918" s="1">
        <v>-1</v>
      </c>
      <c r="R918" s="1">
        <v>-1</v>
      </c>
      <c r="S918" s="1">
        <v>-1</v>
      </c>
      <c r="T918" s="1">
        <v>-1</v>
      </c>
      <c r="U918" s="1">
        <v>-1</v>
      </c>
      <c r="V918" s="1">
        <v>0</v>
      </c>
      <c r="W918" s="1">
        <v>155</v>
      </c>
      <c r="X918" s="1">
        <v>155</v>
      </c>
      <c r="Y918" s="1">
        <v>155</v>
      </c>
      <c r="Z918" s="1">
        <v>155</v>
      </c>
      <c r="AA918" s="1">
        <v>200</v>
      </c>
      <c r="AB918" s="1">
        <v>9900</v>
      </c>
      <c r="AC918" s="1">
        <v>100</v>
      </c>
      <c r="AD918" s="1">
        <v>100</v>
      </c>
      <c r="AE918" s="1">
        <v>150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40</v>
      </c>
      <c r="AP918" s="1">
        <v>0</v>
      </c>
      <c r="AQ918" s="1">
        <v>0</v>
      </c>
      <c r="AR918" s="1">
        <v>1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2</v>
      </c>
      <c r="BB918" s="1">
        <v>0</v>
      </c>
      <c r="BC918" s="1">
        <v>0</v>
      </c>
      <c r="BD918" s="1">
        <v>3</v>
      </c>
      <c r="BE918" s="1">
        <v>255</v>
      </c>
      <c r="BF918" s="1">
        <v>2</v>
      </c>
      <c r="BG918" s="1">
        <v>255</v>
      </c>
      <c r="BH918" s="1">
        <v>0</v>
      </c>
      <c r="BI918" s="1">
        <v>255</v>
      </c>
      <c r="BJ918" s="1">
        <v>255</v>
      </c>
      <c r="BK918" s="1">
        <v>0</v>
      </c>
      <c r="BL918" s="1">
        <v>1</v>
      </c>
      <c r="BM918" s="1" t="b">
        <v>0</v>
      </c>
      <c r="BN918" s="1" t="b">
        <v>0</v>
      </c>
      <c r="BO918" s="1" t="b">
        <v>0</v>
      </c>
      <c r="BP918" s="1" t="b">
        <v>0</v>
      </c>
      <c r="BQ918" s="1" t="b">
        <v>0</v>
      </c>
      <c r="BR918" s="1" t="b">
        <v>0</v>
      </c>
      <c r="BS918" s="1" t="b">
        <v>0</v>
      </c>
      <c r="BT918" s="1" t="b">
        <v>0</v>
      </c>
      <c r="BU918" s="1" t="s">
        <v>4749</v>
      </c>
      <c r="BV918" s="1" t="s">
        <v>4750</v>
      </c>
    </row>
    <row r="919" spans="1:74" ht="15.75" customHeight="1" x14ac:dyDescent="0.2">
      <c r="A919" s="1">
        <v>3600300</v>
      </c>
      <c r="B919" s="17" t="s">
        <v>4751</v>
      </c>
      <c r="C919" s="1">
        <v>0.35</v>
      </c>
      <c r="D919" s="1">
        <v>0.2</v>
      </c>
      <c r="E919" s="1">
        <v>0.3</v>
      </c>
      <c r="F919" s="1">
        <v>0</v>
      </c>
      <c r="G919" s="1">
        <v>1.3</v>
      </c>
      <c r="H919" s="1">
        <v>0.08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100</v>
      </c>
      <c r="O919" s="1">
        <v>100</v>
      </c>
      <c r="P919" s="1">
        <v>120</v>
      </c>
      <c r="Q919" s="1">
        <v>-1</v>
      </c>
      <c r="R919" s="1">
        <v>-1</v>
      </c>
      <c r="S919" s="1">
        <v>120</v>
      </c>
      <c r="T919" s="1">
        <v>-1</v>
      </c>
      <c r="U919" s="1">
        <v>-1</v>
      </c>
      <c r="V919" s="1">
        <v>0</v>
      </c>
      <c r="W919" s="1">
        <v>150</v>
      </c>
      <c r="X919" s="1">
        <v>150</v>
      </c>
      <c r="Y919" s="1">
        <v>150</v>
      </c>
      <c r="Z919" s="1">
        <v>150</v>
      </c>
      <c r="AA919" s="1">
        <v>200</v>
      </c>
      <c r="AB919" s="1">
        <v>300</v>
      </c>
      <c r="AC919" s="1">
        <v>100</v>
      </c>
      <c r="AD919" s="1">
        <v>100</v>
      </c>
      <c r="AE919" s="1">
        <v>150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40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2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2</v>
      </c>
      <c r="BB919" s="1">
        <v>0</v>
      </c>
      <c r="BC919" s="1">
        <v>0</v>
      </c>
      <c r="BD919" s="1">
        <v>3</v>
      </c>
      <c r="BE919" s="1">
        <v>255</v>
      </c>
      <c r="BF919" s="1">
        <v>2</v>
      </c>
      <c r="BG919" s="1">
        <v>255</v>
      </c>
      <c r="BH919" s="1">
        <v>0</v>
      </c>
      <c r="BI919" s="1">
        <v>255</v>
      </c>
      <c r="BJ919" s="1">
        <v>255</v>
      </c>
      <c r="BK919" s="1">
        <v>0</v>
      </c>
      <c r="BL919" s="1">
        <v>0</v>
      </c>
      <c r="BM919" s="1" t="b">
        <v>0</v>
      </c>
      <c r="BN919" s="1" t="b">
        <v>0</v>
      </c>
      <c r="BO919" s="1" t="b">
        <v>0</v>
      </c>
      <c r="BP919" s="1" t="b">
        <v>0</v>
      </c>
      <c r="BQ919" s="1" t="b">
        <v>0</v>
      </c>
      <c r="BR919" s="1" t="b">
        <v>0</v>
      </c>
      <c r="BS919" s="1" t="b">
        <v>0</v>
      </c>
      <c r="BT919" s="1" t="b">
        <v>0</v>
      </c>
      <c r="BU919" s="1" t="s">
        <v>4751</v>
      </c>
      <c r="BV919" s="1" t="s">
        <v>4752</v>
      </c>
    </row>
    <row r="920" spans="1:74" ht="15.75" customHeight="1" x14ac:dyDescent="0.2">
      <c r="A920" s="1">
        <v>3600310</v>
      </c>
      <c r="B920" s="17" t="s">
        <v>4753</v>
      </c>
      <c r="C920" s="1">
        <v>0.35</v>
      </c>
      <c r="D920" s="1">
        <v>0.2</v>
      </c>
      <c r="E920" s="1">
        <v>0.3</v>
      </c>
      <c r="F920" s="1">
        <v>0</v>
      </c>
      <c r="G920" s="1">
        <v>1.3</v>
      </c>
      <c r="H920" s="1">
        <v>0.08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100</v>
      </c>
      <c r="O920" s="1">
        <v>100</v>
      </c>
      <c r="P920" s="1">
        <v>120</v>
      </c>
      <c r="Q920" s="1">
        <v>-1</v>
      </c>
      <c r="R920" s="1">
        <v>-1</v>
      </c>
      <c r="S920" s="1">
        <v>120</v>
      </c>
      <c r="T920" s="1">
        <v>-1</v>
      </c>
      <c r="U920" s="1">
        <v>-1</v>
      </c>
      <c r="V920" s="1">
        <v>0</v>
      </c>
      <c r="W920" s="1">
        <v>150</v>
      </c>
      <c r="X920" s="1">
        <v>150</v>
      </c>
      <c r="Y920" s="1">
        <v>150</v>
      </c>
      <c r="Z920" s="1">
        <v>150</v>
      </c>
      <c r="AA920" s="1">
        <v>200</v>
      </c>
      <c r="AB920" s="1">
        <v>300</v>
      </c>
      <c r="AC920" s="1">
        <v>100</v>
      </c>
      <c r="AD920" s="1">
        <v>100</v>
      </c>
      <c r="AE920" s="1">
        <v>150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40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2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2</v>
      </c>
      <c r="BB920" s="1">
        <v>0</v>
      </c>
      <c r="BC920" s="1">
        <v>0</v>
      </c>
      <c r="BD920" s="1">
        <v>3</v>
      </c>
      <c r="BE920" s="1">
        <v>255</v>
      </c>
      <c r="BF920" s="1">
        <v>2</v>
      </c>
      <c r="BG920" s="1">
        <v>255</v>
      </c>
      <c r="BH920" s="1">
        <v>0</v>
      </c>
      <c r="BI920" s="1">
        <v>255</v>
      </c>
      <c r="BJ920" s="1">
        <v>255</v>
      </c>
      <c r="BK920" s="1">
        <v>0</v>
      </c>
      <c r="BL920" s="1">
        <v>0</v>
      </c>
      <c r="BM920" s="1" t="b">
        <v>0</v>
      </c>
      <c r="BN920" s="1" t="b">
        <v>0</v>
      </c>
      <c r="BO920" s="1" t="b">
        <v>0</v>
      </c>
      <c r="BP920" s="1" t="b">
        <v>0</v>
      </c>
      <c r="BQ920" s="1" t="b">
        <v>0</v>
      </c>
      <c r="BR920" s="1" t="b">
        <v>0</v>
      </c>
      <c r="BS920" s="1" t="b">
        <v>0</v>
      </c>
      <c r="BT920" s="1" t="b">
        <v>0</v>
      </c>
      <c r="BU920" s="1" t="s">
        <v>4753</v>
      </c>
      <c r="BV920" s="1" t="s">
        <v>4754</v>
      </c>
    </row>
    <row r="921" spans="1:74" ht="15.75" customHeight="1" x14ac:dyDescent="0.2">
      <c r="A921" s="1">
        <v>3600400</v>
      </c>
      <c r="B921" s="17" t="s">
        <v>4755</v>
      </c>
      <c r="C921" s="1">
        <v>0.35</v>
      </c>
      <c r="D921" s="1">
        <v>0.2</v>
      </c>
      <c r="E921" s="1">
        <v>0.2</v>
      </c>
      <c r="F921" s="1">
        <v>0</v>
      </c>
      <c r="G921" s="1">
        <v>0.7</v>
      </c>
      <c r="H921" s="1">
        <v>0.08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100</v>
      </c>
      <c r="O921" s="1">
        <v>100</v>
      </c>
      <c r="P921" s="1">
        <v>120</v>
      </c>
      <c r="Q921" s="1">
        <v>-1</v>
      </c>
      <c r="R921" s="1">
        <v>-1</v>
      </c>
      <c r="S921" s="1">
        <v>120</v>
      </c>
      <c r="T921" s="1">
        <v>110</v>
      </c>
      <c r="U921" s="1">
        <v>-1</v>
      </c>
      <c r="V921" s="1">
        <v>0</v>
      </c>
      <c r="W921" s="1">
        <v>100</v>
      </c>
      <c r="X921" s="1">
        <v>100</v>
      </c>
      <c r="Y921" s="1">
        <v>100</v>
      </c>
      <c r="Z921" s="1">
        <v>100</v>
      </c>
      <c r="AA921" s="1">
        <v>100</v>
      </c>
      <c r="AB921" s="1">
        <v>100</v>
      </c>
      <c r="AC921" s="1">
        <v>100</v>
      </c>
      <c r="AD921" s="1">
        <v>100</v>
      </c>
      <c r="AE921" s="1">
        <v>100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20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2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1</v>
      </c>
      <c r="BB921" s="1">
        <v>0</v>
      </c>
      <c r="BC921" s="1">
        <v>0</v>
      </c>
      <c r="BD921" s="1">
        <v>3</v>
      </c>
      <c r="BE921" s="1">
        <v>255</v>
      </c>
      <c r="BF921" s="1">
        <v>2</v>
      </c>
      <c r="BG921" s="1">
        <v>255</v>
      </c>
      <c r="BH921" s="1">
        <v>0</v>
      </c>
      <c r="BI921" s="1">
        <v>255</v>
      </c>
      <c r="BJ921" s="1">
        <v>255</v>
      </c>
      <c r="BK921" s="1">
        <v>0</v>
      </c>
      <c r="BL921" s="1">
        <v>0</v>
      </c>
      <c r="BM921" s="1" t="b">
        <v>0</v>
      </c>
      <c r="BN921" s="1" t="b">
        <v>0</v>
      </c>
      <c r="BO921" s="1" t="b">
        <v>0</v>
      </c>
      <c r="BP921" s="1" t="b">
        <v>0</v>
      </c>
      <c r="BQ921" s="1" t="b">
        <v>0</v>
      </c>
      <c r="BR921" s="1" t="b">
        <v>0</v>
      </c>
      <c r="BS921" s="1" t="b">
        <v>0</v>
      </c>
      <c r="BT921" s="1" t="b">
        <v>0</v>
      </c>
      <c r="BU921" s="1" t="s">
        <v>4755</v>
      </c>
      <c r="BV921" s="1" t="s">
        <v>4756</v>
      </c>
    </row>
    <row r="922" spans="1:74" ht="15.75" customHeight="1" x14ac:dyDescent="0.2">
      <c r="A922" s="1">
        <v>3600410</v>
      </c>
      <c r="B922" s="17" t="s">
        <v>4757</v>
      </c>
      <c r="C922" s="1">
        <v>0.5</v>
      </c>
      <c r="D922" s="1">
        <v>0</v>
      </c>
      <c r="E922" s="1">
        <v>0</v>
      </c>
      <c r="F922" s="1">
        <v>0</v>
      </c>
      <c r="G922" s="1">
        <v>1.47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5</v>
      </c>
      <c r="O922" s="1">
        <v>-1</v>
      </c>
      <c r="P922" s="1">
        <v>-1</v>
      </c>
      <c r="Q922" s="1">
        <v>-1</v>
      </c>
      <c r="R922" s="1">
        <v>-1</v>
      </c>
      <c r="S922" s="1">
        <v>-1</v>
      </c>
      <c r="T922" s="1">
        <v>-1</v>
      </c>
      <c r="U922" s="1">
        <v>-1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460</v>
      </c>
      <c r="AB922" s="1">
        <v>500</v>
      </c>
      <c r="AC922" s="1">
        <v>100</v>
      </c>
      <c r="AD922" s="1">
        <v>100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10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5</v>
      </c>
      <c r="BB922" s="1">
        <v>0</v>
      </c>
      <c r="BC922" s="1">
        <v>0</v>
      </c>
      <c r="BD922" s="1">
        <v>4</v>
      </c>
      <c r="BE922" s="1">
        <v>1</v>
      </c>
      <c r="BF922" s="1">
        <v>1</v>
      </c>
      <c r="BG922" s="1">
        <v>3</v>
      </c>
      <c r="BH922" s="1">
        <v>0</v>
      </c>
      <c r="BI922" s="1">
        <v>255</v>
      </c>
      <c r="BJ922" s="1">
        <v>255</v>
      </c>
      <c r="BK922" s="1">
        <v>1</v>
      </c>
      <c r="BL922" s="1">
        <v>0</v>
      </c>
      <c r="BM922" s="1" t="b">
        <v>0</v>
      </c>
      <c r="BN922" s="1" t="b">
        <v>0</v>
      </c>
      <c r="BO922" s="1" t="b">
        <v>1</v>
      </c>
      <c r="BP922" s="1" t="b">
        <v>0</v>
      </c>
      <c r="BQ922" s="1" t="b">
        <v>0</v>
      </c>
      <c r="BR922" s="1" t="b">
        <v>0</v>
      </c>
      <c r="BS922" s="1" t="b">
        <v>0</v>
      </c>
      <c r="BT922" s="1" t="b">
        <v>0</v>
      </c>
      <c r="BU922" s="1" t="s">
        <v>4757</v>
      </c>
      <c r="BV922" s="1" t="s">
        <v>4758</v>
      </c>
    </row>
    <row r="923" spans="1:74" ht="15.75" customHeight="1" x14ac:dyDescent="0.2">
      <c r="A923" s="1">
        <v>3600420</v>
      </c>
      <c r="B923" s="17" t="s">
        <v>4759</v>
      </c>
      <c r="C923" s="1">
        <v>0.5</v>
      </c>
      <c r="D923" s="1">
        <v>0</v>
      </c>
      <c r="E923" s="1">
        <v>0</v>
      </c>
      <c r="F923" s="1">
        <v>0</v>
      </c>
      <c r="G923" s="1">
        <v>1.47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5</v>
      </c>
      <c r="O923" s="1">
        <v>-1</v>
      </c>
      <c r="P923" s="1">
        <v>-1</v>
      </c>
      <c r="Q923" s="1">
        <v>-1</v>
      </c>
      <c r="R923" s="1">
        <v>-1</v>
      </c>
      <c r="S923" s="1">
        <v>-1</v>
      </c>
      <c r="T923" s="1">
        <v>-1</v>
      </c>
      <c r="U923" s="1">
        <v>-1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460</v>
      </c>
      <c r="AB923" s="1">
        <v>500</v>
      </c>
      <c r="AC923" s="1">
        <v>100</v>
      </c>
      <c r="AD923" s="1">
        <v>100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10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5</v>
      </c>
      <c r="BB923" s="1">
        <v>0</v>
      </c>
      <c r="BC923" s="1">
        <v>0</v>
      </c>
      <c r="BD923" s="1">
        <v>4</v>
      </c>
      <c r="BE923" s="1">
        <v>1</v>
      </c>
      <c r="BF923" s="1">
        <v>1</v>
      </c>
      <c r="BG923" s="1">
        <v>3</v>
      </c>
      <c r="BH923" s="1">
        <v>0</v>
      </c>
      <c r="BI923" s="1">
        <v>255</v>
      </c>
      <c r="BJ923" s="1">
        <v>255</v>
      </c>
      <c r="BK923" s="1">
        <v>1</v>
      </c>
      <c r="BL923" s="1">
        <v>0</v>
      </c>
      <c r="BM923" s="1" t="b">
        <v>0</v>
      </c>
      <c r="BN923" s="1" t="b">
        <v>0</v>
      </c>
      <c r="BO923" s="1" t="b">
        <v>1</v>
      </c>
      <c r="BP923" s="1" t="b">
        <v>0</v>
      </c>
      <c r="BQ923" s="1" t="b">
        <v>0</v>
      </c>
      <c r="BR923" s="1" t="b">
        <v>0</v>
      </c>
      <c r="BS923" s="1" t="b">
        <v>0</v>
      </c>
      <c r="BT923" s="1" t="b">
        <v>0</v>
      </c>
      <c r="BU923" s="1" t="s">
        <v>4759</v>
      </c>
      <c r="BV923" s="1" t="s">
        <v>4760</v>
      </c>
    </row>
    <row r="924" spans="1:74" ht="15.75" customHeight="1" x14ac:dyDescent="0.2">
      <c r="A924" s="1">
        <v>3600430</v>
      </c>
      <c r="B924" s="17" t="s">
        <v>4761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-1</v>
      </c>
      <c r="O924" s="1">
        <v>-1</v>
      </c>
      <c r="P924" s="1">
        <v>-1</v>
      </c>
      <c r="Q924" s="1">
        <v>-1</v>
      </c>
      <c r="R924" s="1">
        <v>-1</v>
      </c>
      <c r="S924" s="1">
        <v>-1</v>
      </c>
      <c r="T924" s="1">
        <v>-1</v>
      </c>
      <c r="U924" s="1">
        <v>-1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100</v>
      </c>
      <c r="AC924" s="1">
        <v>100</v>
      </c>
      <c r="AD924" s="1">
        <v>100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4</v>
      </c>
      <c r="BE924" s="1">
        <v>1</v>
      </c>
      <c r="BF924" s="1">
        <v>0</v>
      </c>
      <c r="BG924" s="1">
        <v>255</v>
      </c>
      <c r="BH924" s="1">
        <v>0</v>
      </c>
      <c r="BI924" s="1">
        <v>255</v>
      </c>
      <c r="BJ924" s="1">
        <v>255</v>
      </c>
      <c r="BK924" s="1">
        <v>0</v>
      </c>
      <c r="BL924" s="1">
        <v>0</v>
      </c>
      <c r="BM924" s="1" t="b">
        <v>0</v>
      </c>
      <c r="BN924" s="1" t="b">
        <v>0</v>
      </c>
      <c r="BO924" s="1" t="b">
        <v>0</v>
      </c>
      <c r="BP924" s="1" t="b">
        <v>0</v>
      </c>
      <c r="BQ924" s="1" t="b">
        <v>0</v>
      </c>
      <c r="BR924" s="1" t="b">
        <v>0</v>
      </c>
      <c r="BS924" s="1" t="b">
        <v>0</v>
      </c>
      <c r="BT924" s="1" t="b">
        <v>0</v>
      </c>
      <c r="BU924" s="1" t="s">
        <v>4761</v>
      </c>
      <c r="BV924" s="1" t="s">
        <v>4762</v>
      </c>
    </row>
    <row r="925" spans="1:74" ht="15.75" customHeight="1" x14ac:dyDescent="0.2">
      <c r="A925" s="1">
        <v>3600440</v>
      </c>
      <c r="B925" s="17" t="s">
        <v>4763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-1</v>
      </c>
      <c r="O925" s="1">
        <v>-1</v>
      </c>
      <c r="P925" s="1">
        <v>-1</v>
      </c>
      <c r="Q925" s="1">
        <v>-1</v>
      </c>
      <c r="R925" s="1">
        <v>-1</v>
      </c>
      <c r="S925" s="1">
        <v>-1</v>
      </c>
      <c r="T925" s="1">
        <v>-1</v>
      </c>
      <c r="U925" s="1">
        <v>-1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100</v>
      </c>
      <c r="AC925" s="1">
        <v>100</v>
      </c>
      <c r="AD925" s="1">
        <v>100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4</v>
      </c>
      <c r="BE925" s="1">
        <v>1</v>
      </c>
      <c r="BF925" s="1">
        <v>0</v>
      </c>
      <c r="BG925" s="1">
        <v>255</v>
      </c>
      <c r="BH925" s="1">
        <v>0</v>
      </c>
      <c r="BI925" s="1">
        <v>255</v>
      </c>
      <c r="BJ925" s="1">
        <v>255</v>
      </c>
      <c r="BK925" s="1">
        <v>0</v>
      </c>
      <c r="BL925" s="1">
        <v>0</v>
      </c>
      <c r="BM925" s="1" t="b">
        <v>0</v>
      </c>
      <c r="BN925" s="1" t="b">
        <v>0</v>
      </c>
      <c r="BO925" s="1" t="b">
        <v>0</v>
      </c>
      <c r="BP925" s="1" t="b">
        <v>0</v>
      </c>
      <c r="BQ925" s="1" t="b">
        <v>0</v>
      </c>
      <c r="BR925" s="1" t="b">
        <v>0</v>
      </c>
      <c r="BS925" s="1" t="b">
        <v>0</v>
      </c>
      <c r="BT925" s="1" t="b">
        <v>0</v>
      </c>
      <c r="BU925" s="1" t="s">
        <v>4763</v>
      </c>
      <c r="BV925" s="1" t="s">
        <v>4764</v>
      </c>
    </row>
    <row r="926" spans="1:74" ht="15.75" customHeight="1" x14ac:dyDescent="0.2">
      <c r="A926" s="1">
        <v>3600450</v>
      </c>
      <c r="B926" s="17" t="s">
        <v>4765</v>
      </c>
      <c r="C926" s="1">
        <v>0.55000000000000004</v>
      </c>
      <c r="D926" s="1">
        <v>0.2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131</v>
      </c>
      <c r="O926" s="1">
        <v>100</v>
      </c>
      <c r="P926" s="1">
        <v>-1</v>
      </c>
      <c r="Q926" s="1">
        <v>-1</v>
      </c>
      <c r="R926" s="1">
        <v>-1</v>
      </c>
      <c r="S926" s="1">
        <v>120</v>
      </c>
      <c r="T926" s="1">
        <v>-1</v>
      </c>
      <c r="U926" s="1">
        <v>-1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100</v>
      </c>
      <c r="AC926" s="1">
        <v>0</v>
      </c>
      <c r="AD926" s="1">
        <v>100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4</v>
      </c>
      <c r="BE926" s="1">
        <v>1</v>
      </c>
      <c r="BF926" s="1">
        <v>0</v>
      </c>
      <c r="BG926" s="1">
        <v>255</v>
      </c>
      <c r="BH926" s="1">
        <v>0</v>
      </c>
      <c r="BI926" s="1">
        <v>255</v>
      </c>
      <c r="BJ926" s="1">
        <v>255</v>
      </c>
      <c r="BK926" s="1">
        <v>1</v>
      </c>
      <c r="BL926" s="1">
        <v>0</v>
      </c>
      <c r="BM926" s="1" t="b">
        <v>0</v>
      </c>
      <c r="BN926" s="1" t="b">
        <v>0</v>
      </c>
      <c r="BO926" s="1" t="b">
        <v>0</v>
      </c>
      <c r="BP926" s="1" t="b">
        <v>0</v>
      </c>
      <c r="BQ926" s="1" t="b">
        <v>0</v>
      </c>
      <c r="BR926" s="1" t="b">
        <v>0</v>
      </c>
      <c r="BS926" s="1" t="b">
        <v>0</v>
      </c>
      <c r="BT926" s="1" t="b">
        <v>0</v>
      </c>
      <c r="BU926" s="1" t="s">
        <v>4765</v>
      </c>
      <c r="BV926" s="1" t="s">
        <v>4766</v>
      </c>
    </row>
    <row r="927" spans="1:74" ht="15.75" customHeight="1" x14ac:dyDescent="0.2">
      <c r="A927" s="1">
        <v>3600460</v>
      </c>
      <c r="B927" s="17" t="s">
        <v>4767</v>
      </c>
      <c r="C927" s="1">
        <v>0.35</v>
      </c>
      <c r="D927" s="1">
        <v>0.2</v>
      </c>
      <c r="E927" s="1">
        <v>0.2</v>
      </c>
      <c r="F927" s="1">
        <v>0</v>
      </c>
      <c r="G927" s="1">
        <v>0.15</v>
      </c>
      <c r="H927" s="1">
        <v>0.08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100</v>
      </c>
      <c r="O927" s="1">
        <v>100</v>
      </c>
      <c r="P927" s="1">
        <v>120</v>
      </c>
      <c r="Q927" s="1">
        <v>-1</v>
      </c>
      <c r="R927" s="1">
        <v>-1</v>
      </c>
      <c r="S927" s="1">
        <v>120</v>
      </c>
      <c r="T927" s="1">
        <v>-1</v>
      </c>
      <c r="U927" s="1">
        <v>-1</v>
      </c>
      <c r="V927" s="1">
        <v>0</v>
      </c>
      <c r="W927" s="1">
        <v>100</v>
      </c>
      <c r="X927" s="1">
        <v>100</v>
      </c>
      <c r="Y927" s="1">
        <v>100</v>
      </c>
      <c r="Z927" s="1">
        <v>100</v>
      </c>
      <c r="AA927" s="1">
        <v>100</v>
      </c>
      <c r="AB927" s="1">
        <v>100</v>
      </c>
      <c r="AC927" s="1">
        <v>100</v>
      </c>
      <c r="AD927" s="1">
        <v>100</v>
      </c>
      <c r="AE927" s="1">
        <v>100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20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2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1</v>
      </c>
      <c r="BB927" s="1">
        <v>0</v>
      </c>
      <c r="BC927" s="1">
        <v>0</v>
      </c>
      <c r="BD927" s="1">
        <v>3</v>
      </c>
      <c r="BE927" s="1">
        <v>255</v>
      </c>
      <c r="BF927" s="1">
        <v>2</v>
      </c>
      <c r="BG927" s="1">
        <v>255</v>
      </c>
      <c r="BH927" s="1">
        <v>0</v>
      </c>
      <c r="BI927" s="1">
        <v>255</v>
      </c>
      <c r="BJ927" s="1">
        <v>255</v>
      </c>
      <c r="BK927" s="1">
        <v>0</v>
      </c>
      <c r="BL927" s="1">
        <v>0</v>
      </c>
      <c r="BM927" s="1" t="b">
        <v>0</v>
      </c>
      <c r="BN927" s="1" t="b">
        <v>0</v>
      </c>
      <c r="BO927" s="1" t="b">
        <v>0</v>
      </c>
      <c r="BP927" s="1" t="b">
        <v>0</v>
      </c>
      <c r="BQ927" s="1" t="b">
        <v>0</v>
      </c>
      <c r="BR927" s="1" t="b">
        <v>0</v>
      </c>
      <c r="BS927" s="1" t="b">
        <v>0</v>
      </c>
      <c r="BT927" s="1" t="b">
        <v>0</v>
      </c>
      <c r="BU927" s="1" t="s">
        <v>4767</v>
      </c>
      <c r="BV927" s="1" t="s">
        <v>4768</v>
      </c>
    </row>
    <row r="928" spans="1:74" ht="15.75" customHeight="1" x14ac:dyDescent="0.2">
      <c r="A928" s="1">
        <v>3600490</v>
      </c>
      <c r="B928" s="17" t="s">
        <v>4769</v>
      </c>
      <c r="C928" s="1">
        <v>0.4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100</v>
      </c>
      <c r="O928" s="1">
        <v>-1</v>
      </c>
      <c r="P928" s="1">
        <v>-1</v>
      </c>
      <c r="Q928" s="1">
        <v>-1</v>
      </c>
      <c r="R928" s="1">
        <v>110</v>
      </c>
      <c r="S928" s="1">
        <v>-1</v>
      </c>
      <c r="T928" s="1">
        <v>-1</v>
      </c>
      <c r="U928" s="1">
        <v>-1</v>
      </c>
      <c r="V928" s="1">
        <v>0</v>
      </c>
      <c r="W928" s="1">
        <v>400</v>
      </c>
      <c r="X928" s="1">
        <v>400</v>
      </c>
      <c r="Y928" s="1">
        <v>400</v>
      </c>
      <c r="Z928" s="1">
        <v>400</v>
      </c>
      <c r="AA928" s="1">
        <v>100</v>
      </c>
      <c r="AB928" s="1">
        <v>9900</v>
      </c>
      <c r="AC928" s="1">
        <v>100</v>
      </c>
      <c r="AD928" s="1">
        <v>100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20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3</v>
      </c>
      <c r="BE928" s="1">
        <v>255</v>
      </c>
      <c r="BF928" s="1">
        <v>2</v>
      </c>
      <c r="BG928" s="1">
        <v>255</v>
      </c>
      <c r="BH928" s="1">
        <v>0</v>
      </c>
      <c r="BI928" s="1">
        <v>255</v>
      </c>
      <c r="BJ928" s="1">
        <v>255</v>
      </c>
      <c r="BK928" s="1">
        <v>0</v>
      </c>
      <c r="BL928" s="1">
        <v>2</v>
      </c>
      <c r="BM928" s="1" t="b">
        <v>0</v>
      </c>
      <c r="BN928" s="1" t="b">
        <v>0</v>
      </c>
      <c r="BO928" s="1" t="b">
        <v>0</v>
      </c>
      <c r="BP928" s="1" t="b">
        <v>0</v>
      </c>
      <c r="BQ928" s="1" t="b">
        <v>0</v>
      </c>
      <c r="BR928" s="1" t="b">
        <v>0</v>
      </c>
      <c r="BS928" s="1" t="b">
        <v>0</v>
      </c>
      <c r="BT928" s="1" t="b">
        <v>0</v>
      </c>
      <c r="BU928" s="1" t="s">
        <v>4769</v>
      </c>
      <c r="BV928" s="1" t="s">
        <v>4770</v>
      </c>
    </row>
    <row r="929" spans="1:74" ht="15.75" customHeight="1" x14ac:dyDescent="0.2">
      <c r="A929" s="1">
        <v>3600500</v>
      </c>
      <c r="B929" s="17" t="s">
        <v>4771</v>
      </c>
      <c r="C929" s="1">
        <v>0.35</v>
      </c>
      <c r="D929" s="1">
        <v>0.2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100</v>
      </c>
      <c r="O929" s="1">
        <v>100</v>
      </c>
      <c r="P929" s="1">
        <v>-1</v>
      </c>
      <c r="Q929" s="1">
        <v>-1</v>
      </c>
      <c r="R929" s="1">
        <v>-1</v>
      </c>
      <c r="S929" s="1">
        <v>120</v>
      </c>
      <c r="T929" s="1">
        <v>-1</v>
      </c>
      <c r="U929" s="1">
        <v>-1</v>
      </c>
      <c r="V929" s="1">
        <v>0</v>
      </c>
      <c r="W929" s="1">
        <v>200</v>
      </c>
      <c r="X929" s="1">
        <v>200</v>
      </c>
      <c r="Y929" s="1">
        <v>200</v>
      </c>
      <c r="Z929" s="1">
        <v>200</v>
      </c>
      <c r="AA929" s="1">
        <v>100</v>
      </c>
      <c r="AB929" s="1">
        <v>9900</v>
      </c>
      <c r="AC929" s="1">
        <v>100</v>
      </c>
      <c r="AD929" s="1">
        <v>100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20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3</v>
      </c>
      <c r="BE929" s="1">
        <v>255</v>
      </c>
      <c r="BF929" s="1">
        <v>2</v>
      </c>
      <c r="BG929" s="1">
        <v>255</v>
      </c>
      <c r="BH929" s="1">
        <v>0</v>
      </c>
      <c r="BI929" s="1">
        <v>255</v>
      </c>
      <c r="BJ929" s="1">
        <v>255</v>
      </c>
      <c r="BK929" s="1">
        <v>0</v>
      </c>
      <c r="BL929" s="1">
        <v>2</v>
      </c>
      <c r="BM929" s="1" t="b">
        <v>0</v>
      </c>
      <c r="BN929" s="1" t="b">
        <v>0</v>
      </c>
      <c r="BO929" s="1" t="b">
        <v>0</v>
      </c>
      <c r="BP929" s="1" t="b">
        <v>0</v>
      </c>
      <c r="BQ929" s="1" t="b">
        <v>0</v>
      </c>
      <c r="BR929" s="1" t="b">
        <v>0</v>
      </c>
      <c r="BS929" s="1" t="b">
        <v>0</v>
      </c>
      <c r="BT929" s="1" t="b">
        <v>0</v>
      </c>
      <c r="BU929" s="1" t="s">
        <v>4771</v>
      </c>
      <c r="BV929" s="1" t="s">
        <v>4772</v>
      </c>
    </row>
    <row r="930" spans="1:74" ht="15.75" customHeight="1" x14ac:dyDescent="0.2">
      <c r="A930" s="1">
        <v>3600505</v>
      </c>
      <c r="B930" s="17" t="s">
        <v>4773</v>
      </c>
      <c r="C930" s="1">
        <v>0.35</v>
      </c>
      <c r="D930" s="1">
        <v>0.2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100</v>
      </c>
      <c r="O930" s="1">
        <v>100</v>
      </c>
      <c r="P930" s="1">
        <v>-1</v>
      </c>
      <c r="Q930" s="1">
        <v>-1</v>
      </c>
      <c r="R930" s="1">
        <v>-1</v>
      </c>
      <c r="S930" s="1">
        <v>120</v>
      </c>
      <c r="T930" s="1">
        <v>-1</v>
      </c>
      <c r="U930" s="1">
        <v>-1</v>
      </c>
      <c r="V930" s="1">
        <v>0</v>
      </c>
      <c r="W930" s="1">
        <v>200</v>
      </c>
      <c r="X930" s="1">
        <v>200</v>
      </c>
      <c r="Y930" s="1">
        <v>200</v>
      </c>
      <c r="Z930" s="1">
        <v>200</v>
      </c>
      <c r="AA930" s="1">
        <v>100</v>
      </c>
      <c r="AB930" s="1">
        <v>9900</v>
      </c>
      <c r="AC930" s="1">
        <v>100</v>
      </c>
      <c r="AD930" s="1">
        <v>100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20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3</v>
      </c>
      <c r="BE930" s="1">
        <v>255</v>
      </c>
      <c r="BF930" s="1">
        <v>2</v>
      </c>
      <c r="BG930" s="1">
        <v>255</v>
      </c>
      <c r="BH930" s="1">
        <v>0</v>
      </c>
      <c r="BI930" s="1">
        <v>255</v>
      </c>
      <c r="BJ930" s="1">
        <v>255</v>
      </c>
      <c r="BK930" s="1">
        <v>0</v>
      </c>
      <c r="BL930" s="1">
        <v>2</v>
      </c>
      <c r="BM930" s="1" t="b">
        <v>0</v>
      </c>
      <c r="BN930" s="1" t="b">
        <v>0</v>
      </c>
      <c r="BO930" s="1" t="b">
        <v>0</v>
      </c>
      <c r="BP930" s="1" t="b">
        <v>0</v>
      </c>
      <c r="BQ930" s="1" t="b">
        <v>0</v>
      </c>
      <c r="BR930" s="1" t="b">
        <v>0</v>
      </c>
      <c r="BS930" s="1" t="b">
        <v>0</v>
      </c>
      <c r="BT930" s="1" t="b">
        <v>0</v>
      </c>
      <c r="BU930" s="1" t="s">
        <v>4773</v>
      </c>
      <c r="BV930" s="1" t="s">
        <v>4774</v>
      </c>
    </row>
    <row r="931" spans="1:74" ht="15.75" customHeight="1" x14ac:dyDescent="0.2">
      <c r="A931" s="1">
        <v>3600510</v>
      </c>
      <c r="B931" s="17" t="s">
        <v>4775</v>
      </c>
      <c r="C931" s="1">
        <v>0.35</v>
      </c>
      <c r="D931" s="1">
        <v>0.2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100</v>
      </c>
      <c r="O931" s="1">
        <v>100</v>
      </c>
      <c r="P931" s="1">
        <v>-1</v>
      </c>
      <c r="Q931" s="1">
        <v>-1</v>
      </c>
      <c r="R931" s="1">
        <v>-1</v>
      </c>
      <c r="S931" s="1">
        <v>120</v>
      </c>
      <c r="T931" s="1">
        <v>-1</v>
      </c>
      <c r="U931" s="1">
        <v>-1</v>
      </c>
      <c r="V931" s="1">
        <v>0</v>
      </c>
      <c r="W931" s="1">
        <v>250</v>
      </c>
      <c r="X931" s="1">
        <v>250</v>
      </c>
      <c r="Y931" s="1">
        <v>250</v>
      </c>
      <c r="Z931" s="1">
        <v>250</v>
      </c>
      <c r="AA931" s="1">
        <v>100</v>
      </c>
      <c r="AB931" s="1">
        <v>9900</v>
      </c>
      <c r="AC931" s="1">
        <v>100</v>
      </c>
      <c r="AD931" s="1">
        <v>100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20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3</v>
      </c>
      <c r="BE931" s="1">
        <v>255</v>
      </c>
      <c r="BF931" s="1">
        <v>2</v>
      </c>
      <c r="BG931" s="1">
        <v>255</v>
      </c>
      <c r="BH931" s="1">
        <v>0</v>
      </c>
      <c r="BI931" s="1">
        <v>255</v>
      </c>
      <c r="BJ931" s="1">
        <v>255</v>
      </c>
      <c r="BK931" s="1">
        <v>0</v>
      </c>
      <c r="BL931" s="1">
        <v>2</v>
      </c>
      <c r="BM931" s="1" t="b">
        <v>0</v>
      </c>
      <c r="BN931" s="1" t="b">
        <v>0</v>
      </c>
      <c r="BO931" s="1" t="b">
        <v>0</v>
      </c>
      <c r="BP931" s="1" t="b">
        <v>0</v>
      </c>
      <c r="BQ931" s="1" t="b">
        <v>0</v>
      </c>
      <c r="BR931" s="1" t="b">
        <v>0</v>
      </c>
      <c r="BS931" s="1" t="b">
        <v>0</v>
      </c>
      <c r="BT931" s="1" t="b">
        <v>0</v>
      </c>
      <c r="BU931" s="1" t="s">
        <v>4775</v>
      </c>
      <c r="BV931" s="1" t="s">
        <v>4776</v>
      </c>
    </row>
    <row r="932" spans="1:74" ht="15.75" customHeight="1" x14ac:dyDescent="0.2">
      <c r="A932" s="1">
        <v>3600515</v>
      </c>
      <c r="B932" s="17" t="s">
        <v>4777</v>
      </c>
      <c r="C932" s="1">
        <v>0.35</v>
      </c>
      <c r="D932" s="1">
        <v>0.2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100</v>
      </c>
      <c r="O932" s="1">
        <v>100</v>
      </c>
      <c r="P932" s="1">
        <v>-1</v>
      </c>
      <c r="Q932" s="1">
        <v>-1</v>
      </c>
      <c r="R932" s="1">
        <v>-1</v>
      </c>
      <c r="S932" s="1">
        <v>120</v>
      </c>
      <c r="T932" s="1">
        <v>-1</v>
      </c>
      <c r="U932" s="1">
        <v>-1</v>
      </c>
      <c r="V932" s="1">
        <v>0</v>
      </c>
      <c r="W932" s="1">
        <v>60</v>
      </c>
      <c r="X932" s="1">
        <v>60</v>
      </c>
      <c r="Y932" s="1">
        <v>60</v>
      </c>
      <c r="Z932" s="1">
        <v>60</v>
      </c>
      <c r="AA932" s="1">
        <v>100</v>
      </c>
      <c r="AB932" s="1">
        <v>9900</v>
      </c>
      <c r="AC932" s="1">
        <v>100</v>
      </c>
      <c r="AD932" s="1">
        <v>100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20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3</v>
      </c>
      <c r="BE932" s="1">
        <v>255</v>
      </c>
      <c r="BF932" s="1">
        <v>2</v>
      </c>
      <c r="BG932" s="1">
        <v>255</v>
      </c>
      <c r="BH932" s="1">
        <v>0</v>
      </c>
      <c r="BI932" s="1">
        <v>255</v>
      </c>
      <c r="BJ932" s="1">
        <v>255</v>
      </c>
      <c r="BK932" s="1">
        <v>0</v>
      </c>
      <c r="BL932" s="1">
        <v>2</v>
      </c>
      <c r="BM932" s="1" t="b">
        <v>0</v>
      </c>
      <c r="BN932" s="1" t="b">
        <v>0</v>
      </c>
      <c r="BO932" s="1" t="b">
        <v>0</v>
      </c>
      <c r="BP932" s="1" t="b">
        <v>0</v>
      </c>
      <c r="BQ932" s="1" t="b">
        <v>0</v>
      </c>
      <c r="BR932" s="1" t="b">
        <v>0</v>
      </c>
      <c r="BS932" s="1" t="b">
        <v>0</v>
      </c>
      <c r="BT932" s="1" t="b">
        <v>0</v>
      </c>
      <c r="BU932" s="1" t="s">
        <v>4777</v>
      </c>
      <c r="BV932" s="1" t="s">
        <v>4778</v>
      </c>
    </row>
    <row r="933" spans="1:74" ht="15.75" customHeight="1" x14ac:dyDescent="0.2">
      <c r="A933" s="1">
        <v>3600516</v>
      </c>
      <c r="B933" s="17" t="s">
        <v>4779</v>
      </c>
      <c r="C933" s="1">
        <v>0.35</v>
      </c>
      <c r="D933" s="1">
        <v>0.2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100</v>
      </c>
      <c r="O933" s="1">
        <v>100</v>
      </c>
      <c r="P933" s="1">
        <v>-1</v>
      </c>
      <c r="Q933" s="1">
        <v>-1</v>
      </c>
      <c r="R933" s="1">
        <v>-1</v>
      </c>
      <c r="S933" s="1">
        <v>120</v>
      </c>
      <c r="T933" s="1">
        <v>-1</v>
      </c>
      <c r="U933" s="1">
        <v>-1</v>
      </c>
      <c r="V933" s="1">
        <v>0</v>
      </c>
      <c r="W933" s="1">
        <v>240</v>
      </c>
      <c r="X933" s="1">
        <v>240</v>
      </c>
      <c r="Y933" s="1">
        <v>240</v>
      </c>
      <c r="Z933" s="1">
        <v>240</v>
      </c>
      <c r="AA933" s="1">
        <v>100</v>
      </c>
      <c r="AB933" s="1">
        <v>9900</v>
      </c>
      <c r="AC933" s="1">
        <v>100</v>
      </c>
      <c r="AD933" s="1">
        <v>100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20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3</v>
      </c>
      <c r="BE933" s="1">
        <v>255</v>
      </c>
      <c r="BF933" s="1">
        <v>2</v>
      </c>
      <c r="BG933" s="1">
        <v>255</v>
      </c>
      <c r="BH933" s="1">
        <v>0</v>
      </c>
      <c r="BI933" s="1">
        <v>255</v>
      </c>
      <c r="BJ933" s="1">
        <v>255</v>
      </c>
      <c r="BK933" s="1">
        <v>0</v>
      </c>
      <c r="BL933" s="1">
        <v>2</v>
      </c>
      <c r="BM933" s="1" t="b">
        <v>0</v>
      </c>
      <c r="BN933" s="1" t="b">
        <v>0</v>
      </c>
      <c r="BO933" s="1" t="b">
        <v>0</v>
      </c>
      <c r="BP933" s="1" t="b">
        <v>0</v>
      </c>
      <c r="BQ933" s="1" t="b">
        <v>0</v>
      </c>
      <c r="BR933" s="1" t="b">
        <v>0</v>
      </c>
      <c r="BS933" s="1" t="b">
        <v>0</v>
      </c>
      <c r="BT933" s="1" t="b">
        <v>0</v>
      </c>
      <c r="BU933" s="1" t="s">
        <v>4779</v>
      </c>
      <c r="BV933" s="1" t="s">
        <v>4780</v>
      </c>
    </row>
    <row r="934" spans="1:74" ht="15.75" customHeight="1" x14ac:dyDescent="0.2">
      <c r="A934" s="1">
        <v>3600520</v>
      </c>
      <c r="B934" s="17" t="s">
        <v>4781</v>
      </c>
      <c r="C934" s="1">
        <v>0.35</v>
      </c>
      <c r="D934" s="1">
        <v>0.2</v>
      </c>
      <c r="E934" s="1">
        <v>0.2</v>
      </c>
      <c r="F934" s="1">
        <v>0</v>
      </c>
      <c r="G934" s="1">
        <v>1.2</v>
      </c>
      <c r="H934" s="1">
        <v>0.08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100</v>
      </c>
      <c r="O934" s="1">
        <v>100</v>
      </c>
      <c r="P934" s="1">
        <v>120</v>
      </c>
      <c r="Q934" s="1">
        <v>-1</v>
      </c>
      <c r="R934" s="1">
        <v>-1</v>
      </c>
      <c r="S934" s="1">
        <v>120</v>
      </c>
      <c r="T934" s="1">
        <v>-1</v>
      </c>
      <c r="U934" s="1">
        <v>-1</v>
      </c>
      <c r="V934" s="1">
        <v>0</v>
      </c>
      <c r="W934" s="1">
        <v>110</v>
      </c>
      <c r="X934" s="1">
        <v>110</v>
      </c>
      <c r="Y934" s="1">
        <v>110</v>
      </c>
      <c r="Z934" s="1">
        <v>110</v>
      </c>
      <c r="AA934" s="1">
        <v>100</v>
      </c>
      <c r="AB934" s="1">
        <v>100</v>
      </c>
      <c r="AC934" s="1">
        <v>100</v>
      </c>
      <c r="AD934" s="1">
        <v>100</v>
      </c>
      <c r="AE934" s="1">
        <v>110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20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2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2</v>
      </c>
      <c r="BB934" s="1">
        <v>0</v>
      </c>
      <c r="BC934" s="1">
        <v>0</v>
      </c>
      <c r="BD934" s="1">
        <v>3</v>
      </c>
      <c r="BE934" s="1">
        <v>255</v>
      </c>
      <c r="BF934" s="1">
        <v>2</v>
      </c>
      <c r="BG934" s="1">
        <v>255</v>
      </c>
      <c r="BH934" s="1">
        <v>0</v>
      </c>
      <c r="BI934" s="1">
        <v>255</v>
      </c>
      <c r="BJ934" s="1">
        <v>255</v>
      </c>
      <c r="BK934" s="1">
        <v>0</v>
      </c>
      <c r="BL934" s="1">
        <v>0</v>
      </c>
      <c r="BM934" s="1" t="b">
        <v>0</v>
      </c>
      <c r="BN934" s="1" t="b">
        <v>0</v>
      </c>
      <c r="BO934" s="1" t="b">
        <v>0</v>
      </c>
      <c r="BP934" s="1" t="b">
        <v>0</v>
      </c>
      <c r="BQ934" s="1" t="b">
        <v>0</v>
      </c>
      <c r="BR934" s="1" t="b">
        <v>0</v>
      </c>
      <c r="BS934" s="1" t="b">
        <v>0</v>
      </c>
      <c r="BT934" s="1" t="b">
        <v>0</v>
      </c>
      <c r="BU934" s="1" t="s">
        <v>4781</v>
      </c>
      <c r="BV934" s="1" t="s">
        <v>4782</v>
      </c>
    </row>
    <row r="935" spans="1:74" ht="15.75" customHeight="1" x14ac:dyDescent="0.2">
      <c r="A935" s="1">
        <v>3600530</v>
      </c>
      <c r="B935" s="17" t="s">
        <v>4783</v>
      </c>
      <c r="C935" s="1">
        <v>0.35</v>
      </c>
      <c r="D935" s="1">
        <v>0.2</v>
      </c>
      <c r="E935" s="1">
        <v>0.2</v>
      </c>
      <c r="F935" s="1">
        <v>0</v>
      </c>
      <c r="G935" s="1">
        <v>1.2</v>
      </c>
      <c r="H935" s="1">
        <v>0.08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100</v>
      </c>
      <c r="O935" s="1">
        <v>100</v>
      </c>
      <c r="P935" s="1">
        <v>120</v>
      </c>
      <c r="Q935" s="1">
        <v>-1</v>
      </c>
      <c r="R935" s="1">
        <v>-1</v>
      </c>
      <c r="S935" s="1">
        <v>120</v>
      </c>
      <c r="T935" s="1">
        <v>-1</v>
      </c>
      <c r="U935" s="1">
        <v>-1</v>
      </c>
      <c r="V935" s="1">
        <v>0</v>
      </c>
      <c r="W935" s="1">
        <v>130</v>
      </c>
      <c r="X935" s="1">
        <v>130</v>
      </c>
      <c r="Y935" s="1">
        <v>130</v>
      </c>
      <c r="Z935" s="1">
        <v>130</v>
      </c>
      <c r="AA935" s="1">
        <v>200</v>
      </c>
      <c r="AB935" s="1">
        <v>300</v>
      </c>
      <c r="AC935" s="1">
        <v>100</v>
      </c>
      <c r="AD935" s="1">
        <v>100</v>
      </c>
      <c r="AE935" s="1">
        <v>160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40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2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2</v>
      </c>
      <c r="BB935" s="1">
        <v>0</v>
      </c>
      <c r="BC935" s="1">
        <v>0</v>
      </c>
      <c r="BD935" s="1">
        <v>3</v>
      </c>
      <c r="BE935" s="1">
        <v>255</v>
      </c>
      <c r="BF935" s="1">
        <v>2</v>
      </c>
      <c r="BG935" s="1">
        <v>255</v>
      </c>
      <c r="BH935" s="1">
        <v>0</v>
      </c>
      <c r="BI935" s="1">
        <v>255</v>
      </c>
      <c r="BJ935" s="1">
        <v>255</v>
      </c>
      <c r="BK935" s="1">
        <v>0</v>
      </c>
      <c r="BL935" s="1">
        <v>0</v>
      </c>
      <c r="BM935" s="1" t="b">
        <v>0</v>
      </c>
      <c r="BN935" s="1" t="b">
        <v>0</v>
      </c>
      <c r="BO935" s="1" t="b">
        <v>0</v>
      </c>
      <c r="BP935" s="1" t="b">
        <v>0</v>
      </c>
      <c r="BQ935" s="1" t="b">
        <v>0</v>
      </c>
      <c r="BR935" s="1" t="b">
        <v>0</v>
      </c>
      <c r="BS935" s="1" t="b">
        <v>0</v>
      </c>
      <c r="BT935" s="1" t="b">
        <v>0</v>
      </c>
      <c r="BU935" s="1" t="s">
        <v>4783</v>
      </c>
      <c r="BV935" s="1" t="s">
        <v>4784</v>
      </c>
    </row>
    <row r="936" spans="1:74" ht="15.75" customHeight="1" x14ac:dyDescent="0.2">
      <c r="A936" s="1">
        <v>3600540</v>
      </c>
      <c r="B936" s="17" t="s">
        <v>4785</v>
      </c>
      <c r="C936" s="1">
        <v>0.35</v>
      </c>
      <c r="D936" s="1">
        <v>0.2</v>
      </c>
      <c r="E936" s="1">
        <v>0.2</v>
      </c>
      <c r="F936" s="1">
        <v>0</v>
      </c>
      <c r="G936" s="1">
        <v>1.1299999999999899</v>
      </c>
      <c r="H936" s="1">
        <v>0.08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100</v>
      </c>
      <c r="O936" s="1">
        <v>100</v>
      </c>
      <c r="P936" s="1">
        <v>120</v>
      </c>
      <c r="Q936" s="1">
        <v>-1</v>
      </c>
      <c r="R936" s="1">
        <v>-1</v>
      </c>
      <c r="S936" s="1">
        <v>120</v>
      </c>
      <c r="T936" s="1">
        <v>-1</v>
      </c>
      <c r="U936" s="1">
        <v>-1</v>
      </c>
      <c r="V936" s="1">
        <v>0</v>
      </c>
      <c r="W936" s="1">
        <v>100</v>
      </c>
      <c r="X936" s="1">
        <v>100</v>
      </c>
      <c r="Y936" s="1">
        <v>100</v>
      </c>
      <c r="Z936" s="1">
        <v>100</v>
      </c>
      <c r="AA936" s="1">
        <v>100</v>
      </c>
      <c r="AB936" s="1">
        <v>100</v>
      </c>
      <c r="AC936" s="1">
        <v>100</v>
      </c>
      <c r="AD936" s="1">
        <v>100</v>
      </c>
      <c r="AE936" s="1">
        <v>100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20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2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2</v>
      </c>
      <c r="BB936" s="1">
        <v>0</v>
      </c>
      <c r="BC936" s="1">
        <v>0</v>
      </c>
      <c r="BD936" s="1">
        <v>3</v>
      </c>
      <c r="BE936" s="1">
        <v>255</v>
      </c>
      <c r="BF936" s="1">
        <v>2</v>
      </c>
      <c r="BG936" s="1">
        <v>255</v>
      </c>
      <c r="BH936" s="1">
        <v>0</v>
      </c>
      <c r="BI936" s="1">
        <v>255</v>
      </c>
      <c r="BJ936" s="1">
        <v>255</v>
      </c>
      <c r="BK936" s="1">
        <v>0</v>
      </c>
      <c r="BL936" s="1">
        <v>0</v>
      </c>
      <c r="BM936" s="1" t="b">
        <v>0</v>
      </c>
      <c r="BN936" s="1" t="b">
        <v>0</v>
      </c>
      <c r="BO936" s="1" t="b">
        <v>0</v>
      </c>
      <c r="BP936" s="1" t="b">
        <v>0</v>
      </c>
      <c r="BQ936" s="1" t="b">
        <v>0</v>
      </c>
      <c r="BR936" s="1" t="b">
        <v>0</v>
      </c>
      <c r="BS936" s="1" t="b">
        <v>0</v>
      </c>
      <c r="BT936" s="1" t="b">
        <v>0</v>
      </c>
      <c r="BU936" s="1" t="s">
        <v>4785</v>
      </c>
      <c r="BV936" s="1" t="s">
        <v>4786</v>
      </c>
    </row>
    <row r="937" spans="1:74" ht="15.75" customHeight="1" x14ac:dyDescent="0.2">
      <c r="A937" s="1">
        <v>3600580</v>
      </c>
      <c r="B937" s="17" t="s">
        <v>4787</v>
      </c>
      <c r="C937" s="1">
        <v>0.35</v>
      </c>
      <c r="D937" s="1">
        <v>0.2</v>
      </c>
      <c r="E937" s="1">
        <v>0.2</v>
      </c>
      <c r="F937" s="1">
        <v>0</v>
      </c>
      <c r="G937" s="1">
        <v>1.1299999999999899</v>
      </c>
      <c r="H937" s="1">
        <v>0.08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100</v>
      </c>
      <c r="O937" s="1">
        <v>100</v>
      </c>
      <c r="P937" s="1">
        <v>120</v>
      </c>
      <c r="Q937" s="1">
        <v>-1</v>
      </c>
      <c r="R937" s="1">
        <v>-1</v>
      </c>
      <c r="S937" s="1">
        <v>120</v>
      </c>
      <c r="T937" s="1">
        <v>-1</v>
      </c>
      <c r="U937" s="1">
        <v>-1</v>
      </c>
      <c r="V937" s="1">
        <v>0</v>
      </c>
      <c r="W937" s="1">
        <v>120</v>
      </c>
      <c r="X937" s="1">
        <v>120</v>
      </c>
      <c r="Y937" s="1">
        <v>120</v>
      </c>
      <c r="Z937" s="1">
        <v>120</v>
      </c>
      <c r="AA937" s="1">
        <v>200</v>
      </c>
      <c r="AB937" s="1">
        <v>300</v>
      </c>
      <c r="AC937" s="1">
        <v>100</v>
      </c>
      <c r="AD937" s="1">
        <v>100</v>
      </c>
      <c r="AE937" s="1">
        <v>150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40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2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2</v>
      </c>
      <c r="BB937" s="1">
        <v>0</v>
      </c>
      <c r="BC937" s="1">
        <v>0</v>
      </c>
      <c r="BD937" s="1">
        <v>3</v>
      </c>
      <c r="BE937" s="1">
        <v>255</v>
      </c>
      <c r="BF937" s="1">
        <v>2</v>
      </c>
      <c r="BG937" s="1">
        <v>255</v>
      </c>
      <c r="BH937" s="1">
        <v>0</v>
      </c>
      <c r="BI937" s="1">
        <v>255</v>
      </c>
      <c r="BJ937" s="1">
        <v>255</v>
      </c>
      <c r="BK937" s="1">
        <v>0</v>
      </c>
      <c r="BL937" s="1">
        <v>0</v>
      </c>
      <c r="BM937" s="1" t="b">
        <v>0</v>
      </c>
      <c r="BN937" s="1" t="b">
        <v>0</v>
      </c>
      <c r="BO937" s="1" t="b">
        <v>0</v>
      </c>
      <c r="BP937" s="1" t="b">
        <v>0</v>
      </c>
      <c r="BQ937" s="1" t="b">
        <v>0</v>
      </c>
      <c r="BR937" s="1" t="b">
        <v>0</v>
      </c>
      <c r="BS937" s="1" t="b">
        <v>0</v>
      </c>
      <c r="BT937" s="1" t="b">
        <v>0</v>
      </c>
      <c r="BU937" s="1" t="s">
        <v>4787</v>
      </c>
      <c r="BV937" s="1" t="s">
        <v>4788</v>
      </c>
    </row>
    <row r="938" spans="1:74" ht="15.75" customHeight="1" x14ac:dyDescent="0.2">
      <c r="A938" s="1">
        <v>3600600</v>
      </c>
      <c r="B938" s="17" t="s">
        <v>4789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-1</v>
      </c>
      <c r="O938" s="1">
        <v>-1</v>
      </c>
      <c r="P938" s="1">
        <v>-1</v>
      </c>
      <c r="Q938" s="1">
        <v>-1</v>
      </c>
      <c r="R938" s="1">
        <v>-1</v>
      </c>
      <c r="S938" s="1">
        <v>-1</v>
      </c>
      <c r="T938" s="1">
        <v>-1</v>
      </c>
      <c r="U938" s="1">
        <v>-1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100</v>
      </c>
      <c r="AC938" s="1">
        <v>0</v>
      </c>
      <c r="AD938" s="1">
        <v>100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-50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4</v>
      </c>
      <c r="BE938" s="1">
        <v>1</v>
      </c>
      <c r="BF938" s="1">
        <v>0</v>
      </c>
      <c r="BG938" s="1">
        <v>255</v>
      </c>
      <c r="BH938" s="1">
        <v>0</v>
      </c>
      <c r="BI938" s="1">
        <v>255</v>
      </c>
      <c r="BJ938" s="1">
        <v>255</v>
      </c>
      <c r="BK938" s="1">
        <v>0</v>
      </c>
      <c r="BL938" s="1">
        <v>0</v>
      </c>
      <c r="BM938" s="1" t="b">
        <v>0</v>
      </c>
      <c r="BN938" s="1" t="b">
        <v>0</v>
      </c>
      <c r="BO938" s="1" t="b">
        <v>0</v>
      </c>
      <c r="BP938" s="1" t="b">
        <v>0</v>
      </c>
      <c r="BQ938" s="1" t="b">
        <v>0</v>
      </c>
      <c r="BR938" s="1" t="b">
        <v>0</v>
      </c>
      <c r="BS938" s="1" t="b">
        <v>0</v>
      </c>
      <c r="BT938" s="1" t="b">
        <v>0</v>
      </c>
      <c r="BU938" s="1" t="s">
        <v>4789</v>
      </c>
      <c r="BV938" s="1" t="s">
        <v>4790</v>
      </c>
    </row>
    <row r="939" spans="1:74" ht="15.75" customHeight="1" x14ac:dyDescent="0.2">
      <c r="A939" s="1">
        <v>3601100</v>
      </c>
      <c r="B939" s="17" t="s">
        <v>4791</v>
      </c>
      <c r="C939" s="1">
        <v>0.35</v>
      </c>
      <c r="D939" s="1">
        <v>0.2</v>
      </c>
      <c r="E939" s="1">
        <v>0.2</v>
      </c>
      <c r="F939" s="1">
        <v>0</v>
      </c>
      <c r="G939" s="1">
        <v>1.2</v>
      </c>
      <c r="H939" s="1">
        <v>0.08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100</v>
      </c>
      <c r="O939" s="1">
        <v>100</v>
      </c>
      <c r="P939" s="1">
        <v>120</v>
      </c>
      <c r="Q939" s="1">
        <v>-1</v>
      </c>
      <c r="R939" s="1">
        <v>-1</v>
      </c>
      <c r="S939" s="1">
        <v>120</v>
      </c>
      <c r="T939" s="1">
        <v>-1</v>
      </c>
      <c r="U939" s="1">
        <v>-1</v>
      </c>
      <c r="V939" s="1">
        <v>0</v>
      </c>
      <c r="W939" s="1">
        <v>130</v>
      </c>
      <c r="X939" s="1">
        <v>130</v>
      </c>
      <c r="Y939" s="1">
        <v>130</v>
      </c>
      <c r="Z939" s="1">
        <v>130</v>
      </c>
      <c r="AA939" s="1">
        <v>125</v>
      </c>
      <c r="AB939" s="1">
        <v>100</v>
      </c>
      <c r="AC939" s="1">
        <v>100</v>
      </c>
      <c r="AD939" s="1">
        <v>100</v>
      </c>
      <c r="AE939" s="1">
        <v>100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20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2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2</v>
      </c>
      <c r="BB939" s="1">
        <v>0</v>
      </c>
      <c r="BC939" s="1">
        <v>0</v>
      </c>
      <c r="BD939" s="1">
        <v>3</v>
      </c>
      <c r="BE939" s="1">
        <v>255</v>
      </c>
      <c r="BF939" s="1">
        <v>2</v>
      </c>
      <c r="BG939" s="1">
        <v>255</v>
      </c>
      <c r="BH939" s="1">
        <v>0</v>
      </c>
      <c r="BI939" s="1">
        <v>255</v>
      </c>
      <c r="BJ939" s="1">
        <v>255</v>
      </c>
      <c r="BK939" s="1">
        <v>0</v>
      </c>
      <c r="BL939" s="1">
        <v>0</v>
      </c>
      <c r="BM939" s="1" t="b">
        <v>0</v>
      </c>
      <c r="BN939" s="1" t="b">
        <v>0</v>
      </c>
      <c r="BO939" s="1" t="b">
        <v>0</v>
      </c>
      <c r="BP939" s="1" t="b">
        <v>0</v>
      </c>
      <c r="BQ939" s="1" t="b">
        <v>0</v>
      </c>
      <c r="BR939" s="1" t="b">
        <v>0</v>
      </c>
      <c r="BS939" s="1" t="b">
        <v>0</v>
      </c>
      <c r="BT939" s="1" t="b">
        <v>0</v>
      </c>
      <c r="BU939" s="1" t="s">
        <v>4791</v>
      </c>
      <c r="BV939" s="1" t="s">
        <v>4792</v>
      </c>
    </row>
    <row r="940" spans="1:74" ht="15.75" customHeight="1" x14ac:dyDescent="0.2">
      <c r="A940" s="1">
        <v>3601110</v>
      </c>
      <c r="B940" s="17" t="s">
        <v>4793</v>
      </c>
      <c r="C940" s="1">
        <v>0.35</v>
      </c>
      <c r="D940" s="1">
        <v>0.2</v>
      </c>
      <c r="E940" s="1">
        <v>0.2</v>
      </c>
      <c r="F940" s="1">
        <v>0</v>
      </c>
      <c r="G940" s="1">
        <v>1.2</v>
      </c>
      <c r="H940" s="1">
        <v>0.08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100</v>
      </c>
      <c r="O940" s="1">
        <v>100</v>
      </c>
      <c r="P940" s="1">
        <v>120</v>
      </c>
      <c r="Q940" s="1">
        <v>-1</v>
      </c>
      <c r="R940" s="1">
        <v>-1</v>
      </c>
      <c r="S940" s="1">
        <v>120</v>
      </c>
      <c r="T940" s="1">
        <v>-1</v>
      </c>
      <c r="U940" s="1">
        <v>-1</v>
      </c>
      <c r="V940" s="1">
        <v>0</v>
      </c>
      <c r="W940" s="1">
        <v>130</v>
      </c>
      <c r="X940" s="1">
        <v>130</v>
      </c>
      <c r="Y940" s="1">
        <v>130</v>
      </c>
      <c r="Z940" s="1">
        <v>130</v>
      </c>
      <c r="AA940" s="1">
        <v>125</v>
      </c>
      <c r="AB940" s="1">
        <v>100</v>
      </c>
      <c r="AC940" s="1">
        <v>100</v>
      </c>
      <c r="AD940" s="1">
        <v>100</v>
      </c>
      <c r="AE940" s="1">
        <v>100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20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2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2</v>
      </c>
      <c r="BB940" s="1">
        <v>0</v>
      </c>
      <c r="BC940" s="1">
        <v>0</v>
      </c>
      <c r="BD940" s="1">
        <v>3</v>
      </c>
      <c r="BE940" s="1">
        <v>255</v>
      </c>
      <c r="BF940" s="1">
        <v>2</v>
      </c>
      <c r="BG940" s="1">
        <v>255</v>
      </c>
      <c r="BH940" s="1">
        <v>0</v>
      </c>
      <c r="BI940" s="1">
        <v>255</v>
      </c>
      <c r="BJ940" s="1">
        <v>255</v>
      </c>
      <c r="BK940" s="1">
        <v>0</v>
      </c>
      <c r="BL940" s="1">
        <v>0</v>
      </c>
      <c r="BM940" s="1" t="b">
        <v>0</v>
      </c>
      <c r="BN940" s="1" t="b">
        <v>0</v>
      </c>
      <c r="BO940" s="1" t="b">
        <v>0</v>
      </c>
      <c r="BP940" s="1" t="b">
        <v>0</v>
      </c>
      <c r="BQ940" s="1" t="b">
        <v>0</v>
      </c>
      <c r="BR940" s="1" t="b">
        <v>0</v>
      </c>
      <c r="BS940" s="1" t="b">
        <v>0</v>
      </c>
      <c r="BT940" s="1" t="b">
        <v>0</v>
      </c>
      <c r="BU940" s="1" t="s">
        <v>4793</v>
      </c>
      <c r="BV940" s="1" t="s">
        <v>4794</v>
      </c>
    </row>
    <row r="941" spans="1:74" ht="15.75" customHeight="1" x14ac:dyDescent="0.2">
      <c r="A941" s="1">
        <v>3601300</v>
      </c>
      <c r="B941" s="17" t="s">
        <v>4795</v>
      </c>
      <c r="C941" s="1">
        <v>0.35</v>
      </c>
      <c r="D941" s="1">
        <v>0.2</v>
      </c>
      <c r="E941" s="1">
        <v>0.2</v>
      </c>
      <c r="F941" s="1">
        <v>0</v>
      </c>
      <c r="G941" s="1">
        <v>1.2</v>
      </c>
      <c r="H941" s="1">
        <v>0.08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100</v>
      </c>
      <c r="O941" s="1">
        <v>100</v>
      </c>
      <c r="P941" s="1">
        <v>120</v>
      </c>
      <c r="Q941" s="1">
        <v>-1</v>
      </c>
      <c r="R941" s="1">
        <v>-1</v>
      </c>
      <c r="S941" s="1">
        <v>120</v>
      </c>
      <c r="T941" s="1">
        <v>-1</v>
      </c>
      <c r="U941" s="1">
        <v>-1</v>
      </c>
      <c r="V941" s="1">
        <v>0</v>
      </c>
      <c r="W941" s="1">
        <v>155</v>
      </c>
      <c r="X941" s="1">
        <v>155</v>
      </c>
      <c r="Y941" s="1">
        <v>155</v>
      </c>
      <c r="Z941" s="1">
        <v>155</v>
      </c>
      <c r="AA941" s="1">
        <v>250</v>
      </c>
      <c r="AB941" s="1">
        <v>300</v>
      </c>
      <c r="AC941" s="1">
        <v>100</v>
      </c>
      <c r="AD941" s="1">
        <v>100</v>
      </c>
      <c r="AE941" s="1">
        <v>150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40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2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2</v>
      </c>
      <c r="BB941" s="1">
        <v>0</v>
      </c>
      <c r="BC941" s="1">
        <v>0</v>
      </c>
      <c r="BD941" s="1">
        <v>3</v>
      </c>
      <c r="BE941" s="1">
        <v>255</v>
      </c>
      <c r="BF941" s="1">
        <v>2</v>
      </c>
      <c r="BG941" s="1">
        <v>255</v>
      </c>
      <c r="BH941" s="1">
        <v>0</v>
      </c>
      <c r="BI941" s="1">
        <v>255</v>
      </c>
      <c r="BJ941" s="1">
        <v>255</v>
      </c>
      <c r="BK941" s="1">
        <v>0</v>
      </c>
      <c r="BL941" s="1">
        <v>0</v>
      </c>
      <c r="BM941" s="1" t="b">
        <v>0</v>
      </c>
      <c r="BN941" s="1" t="b">
        <v>0</v>
      </c>
      <c r="BO941" s="1" t="b">
        <v>0</v>
      </c>
      <c r="BP941" s="1" t="b">
        <v>0</v>
      </c>
      <c r="BQ941" s="1" t="b">
        <v>0</v>
      </c>
      <c r="BR941" s="1" t="b">
        <v>0</v>
      </c>
      <c r="BS941" s="1" t="b">
        <v>0</v>
      </c>
      <c r="BT941" s="1" t="b">
        <v>0</v>
      </c>
      <c r="BU941" s="1" t="s">
        <v>4795</v>
      </c>
      <c r="BV941" s="1" t="s">
        <v>4796</v>
      </c>
    </row>
    <row r="942" spans="1:74" ht="15.75" customHeight="1" x14ac:dyDescent="0.2">
      <c r="A942" s="1">
        <v>3601310</v>
      </c>
      <c r="B942" s="17" t="s">
        <v>4797</v>
      </c>
      <c r="C942" s="1">
        <v>0.35</v>
      </c>
      <c r="D942" s="1">
        <v>0.2</v>
      </c>
      <c r="E942" s="1">
        <v>0.2</v>
      </c>
      <c r="F942" s="1">
        <v>0</v>
      </c>
      <c r="G942" s="1">
        <v>1.2</v>
      </c>
      <c r="H942" s="1">
        <v>0.08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100</v>
      </c>
      <c r="O942" s="1">
        <v>100</v>
      </c>
      <c r="P942" s="1">
        <v>120</v>
      </c>
      <c r="Q942" s="1">
        <v>-1</v>
      </c>
      <c r="R942" s="1">
        <v>-1</v>
      </c>
      <c r="S942" s="1">
        <v>120</v>
      </c>
      <c r="T942" s="1">
        <v>-1</v>
      </c>
      <c r="U942" s="1">
        <v>-1</v>
      </c>
      <c r="V942" s="1">
        <v>0</v>
      </c>
      <c r="W942" s="1">
        <v>155</v>
      </c>
      <c r="X942" s="1">
        <v>155</v>
      </c>
      <c r="Y942" s="1">
        <v>155</v>
      </c>
      <c r="Z942" s="1">
        <v>155</v>
      </c>
      <c r="AA942" s="1">
        <v>250</v>
      </c>
      <c r="AB942" s="1">
        <v>300</v>
      </c>
      <c r="AC942" s="1">
        <v>100</v>
      </c>
      <c r="AD942" s="1">
        <v>100</v>
      </c>
      <c r="AE942" s="1">
        <v>150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40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2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2</v>
      </c>
      <c r="BB942" s="1">
        <v>0</v>
      </c>
      <c r="BC942" s="1">
        <v>0</v>
      </c>
      <c r="BD942" s="1">
        <v>3</v>
      </c>
      <c r="BE942" s="1">
        <v>255</v>
      </c>
      <c r="BF942" s="1">
        <v>2</v>
      </c>
      <c r="BG942" s="1">
        <v>255</v>
      </c>
      <c r="BH942" s="1">
        <v>0</v>
      </c>
      <c r="BI942" s="1">
        <v>255</v>
      </c>
      <c r="BJ942" s="1">
        <v>255</v>
      </c>
      <c r="BK942" s="1">
        <v>0</v>
      </c>
      <c r="BL942" s="1">
        <v>0</v>
      </c>
      <c r="BM942" s="1" t="b">
        <v>0</v>
      </c>
      <c r="BN942" s="1" t="b">
        <v>0</v>
      </c>
      <c r="BO942" s="1" t="b">
        <v>0</v>
      </c>
      <c r="BP942" s="1" t="b">
        <v>0</v>
      </c>
      <c r="BQ942" s="1" t="b">
        <v>0</v>
      </c>
      <c r="BR942" s="1" t="b">
        <v>0</v>
      </c>
      <c r="BS942" s="1" t="b">
        <v>0</v>
      </c>
      <c r="BT942" s="1" t="b">
        <v>0</v>
      </c>
      <c r="BU942" s="1" t="s">
        <v>4797</v>
      </c>
      <c r="BV942" s="1" t="s">
        <v>4798</v>
      </c>
    </row>
    <row r="943" spans="1:74" ht="15.75" customHeight="1" x14ac:dyDescent="0.2">
      <c r="A943" s="1">
        <v>3601520</v>
      </c>
      <c r="B943" s="17" t="s">
        <v>4799</v>
      </c>
      <c r="C943" s="1">
        <v>0.35</v>
      </c>
      <c r="D943" s="1">
        <v>0.2</v>
      </c>
      <c r="E943" s="1">
        <v>0.05</v>
      </c>
      <c r="F943" s="1">
        <v>0</v>
      </c>
      <c r="G943" s="1">
        <v>2.31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100</v>
      </c>
      <c r="O943" s="1">
        <v>100</v>
      </c>
      <c r="P943" s="1">
        <v>120</v>
      </c>
      <c r="Q943" s="1">
        <v>-1</v>
      </c>
      <c r="R943" s="1">
        <v>-1</v>
      </c>
      <c r="S943" s="1">
        <v>120</v>
      </c>
      <c r="T943" s="1">
        <v>-1</v>
      </c>
      <c r="U943" s="1">
        <v>-1</v>
      </c>
      <c r="V943" s="1">
        <v>0</v>
      </c>
      <c r="W943" s="1">
        <v>65</v>
      </c>
      <c r="X943" s="1">
        <v>65</v>
      </c>
      <c r="Y943" s="1">
        <v>65</v>
      </c>
      <c r="Z943" s="1">
        <v>65</v>
      </c>
      <c r="AA943" s="1">
        <v>50</v>
      </c>
      <c r="AB943" s="1">
        <v>200</v>
      </c>
      <c r="AC943" s="1">
        <v>100</v>
      </c>
      <c r="AD943" s="1">
        <v>100</v>
      </c>
      <c r="AE943" s="1">
        <v>100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20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2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2</v>
      </c>
      <c r="BB943" s="1">
        <v>0</v>
      </c>
      <c r="BC943" s="1">
        <v>0</v>
      </c>
      <c r="BD943" s="1">
        <v>3</v>
      </c>
      <c r="BE943" s="1">
        <v>255</v>
      </c>
      <c r="BF943" s="1">
        <v>2</v>
      </c>
      <c r="BG943" s="1">
        <v>255</v>
      </c>
      <c r="BH943" s="1">
        <v>0</v>
      </c>
      <c r="BI943" s="1">
        <v>255</v>
      </c>
      <c r="BJ943" s="1">
        <v>255</v>
      </c>
      <c r="BK943" s="1">
        <v>0</v>
      </c>
      <c r="BL943" s="1">
        <v>0</v>
      </c>
      <c r="BM943" s="1" t="b">
        <v>0</v>
      </c>
      <c r="BN943" s="1" t="b">
        <v>0</v>
      </c>
      <c r="BO943" s="1" t="b">
        <v>0</v>
      </c>
      <c r="BP943" s="1" t="b">
        <v>0</v>
      </c>
      <c r="BQ943" s="1" t="b">
        <v>0</v>
      </c>
      <c r="BR943" s="1" t="b">
        <v>0</v>
      </c>
      <c r="BS943" s="1" t="b">
        <v>0</v>
      </c>
      <c r="BT943" s="1" t="b">
        <v>0</v>
      </c>
      <c r="BU943" s="1" t="s">
        <v>4799</v>
      </c>
      <c r="BV943" s="1" t="s">
        <v>4800</v>
      </c>
    </row>
    <row r="944" spans="1:74" ht="15.75" customHeight="1" x14ac:dyDescent="0.2">
      <c r="A944" s="1">
        <v>3601521</v>
      </c>
      <c r="B944" s="17" t="s">
        <v>4801</v>
      </c>
      <c r="C944" s="1">
        <v>0.35</v>
      </c>
      <c r="D944" s="1">
        <v>0.2</v>
      </c>
      <c r="E944" s="1">
        <v>0.1</v>
      </c>
      <c r="F944" s="1">
        <v>0</v>
      </c>
      <c r="G944" s="1">
        <v>1.4</v>
      </c>
      <c r="H944" s="1">
        <v>0.08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100</v>
      </c>
      <c r="O944" s="1">
        <v>100</v>
      </c>
      <c r="P944" s="1">
        <v>120</v>
      </c>
      <c r="Q944" s="1">
        <v>-1</v>
      </c>
      <c r="R944" s="1">
        <v>-1</v>
      </c>
      <c r="S944" s="1">
        <v>120</v>
      </c>
      <c r="T944" s="1">
        <v>-1</v>
      </c>
      <c r="U944" s="1">
        <v>-1</v>
      </c>
      <c r="V944" s="1">
        <v>0</v>
      </c>
      <c r="W944" s="1">
        <v>75</v>
      </c>
      <c r="X944" s="1">
        <v>75</v>
      </c>
      <c r="Y944" s="1">
        <v>75</v>
      </c>
      <c r="Z944" s="1">
        <v>75</v>
      </c>
      <c r="AA944" s="1">
        <v>50</v>
      </c>
      <c r="AB944" s="1">
        <v>200</v>
      </c>
      <c r="AC944" s="1">
        <v>100</v>
      </c>
      <c r="AD944" s="1">
        <v>100</v>
      </c>
      <c r="AE944" s="1">
        <v>100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20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2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3</v>
      </c>
      <c r="BB944" s="1">
        <v>0</v>
      </c>
      <c r="BC944" s="1">
        <v>0</v>
      </c>
      <c r="BD944" s="1">
        <v>3</v>
      </c>
      <c r="BE944" s="1">
        <v>255</v>
      </c>
      <c r="BF944" s="1">
        <v>2</v>
      </c>
      <c r="BG944" s="1">
        <v>255</v>
      </c>
      <c r="BH944" s="1">
        <v>0</v>
      </c>
      <c r="BI944" s="1">
        <v>255</v>
      </c>
      <c r="BJ944" s="1">
        <v>255</v>
      </c>
      <c r="BK944" s="1">
        <v>0</v>
      </c>
      <c r="BL944" s="1">
        <v>0</v>
      </c>
      <c r="BM944" s="1" t="b">
        <v>0</v>
      </c>
      <c r="BN944" s="1" t="b">
        <v>0</v>
      </c>
      <c r="BO944" s="1" t="b">
        <v>0</v>
      </c>
      <c r="BP944" s="1" t="b">
        <v>0</v>
      </c>
      <c r="BQ944" s="1" t="b">
        <v>0</v>
      </c>
      <c r="BR944" s="1" t="b">
        <v>0</v>
      </c>
      <c r="BS944" s="1" t="b">
        <v>0</v>
      </c>
      <c r="BT944" s="1" t="b">
        <v>0</v>
      </c>
      <c r="BU944" s="1" t="s">
        <v>4801</v>
      </c>
      <c r="BV944" s="1" t="s">
        <v>4802</v>
      </c>
    </row>
    <row r="945" spans="1:74" ht="15.75" customHeight="1" x14ac:dyDescent="0.2">
      <c r="A945" s="1">
        <v>3601530</v>
      </c>
      <c r="B945" s="17" t="s">
        <v>4803</v>
      </c>
      <c r="C945" s="1">
        <v>0.35</v>
      </c>
      <c r="D945" s="1">
        <v>0.2</v>
      </c>
      <c r="E945" s="1">
        <v>0.05</v>
      </c>
      <c r="F945" s="1">
        <v>0</v>
      </c>
      <c r="G945" s="1">
        <v>2.31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100</v>
      </c>
      <c r="O945" s="1">
        <v>100</v>
      </c>
      <c r="P945" s="1">
        <v>120</v>
      </c>
      <c r="Q945" s="1">
        <v>-1</v>
      </c>
      <c r="R945" s="1">
        <v>-1</v>
      </c>
      <c r="S945" s="1">
        <v>120</v>
      </c>
      <c r="T945" s="1">
        <v>-1</v>
      </c>
      <c r="U945" s="1">
        <v>-1</v>
      </c>
      <c r="V945" s="1">
        <v>0</v>
      </c>
      <c r="W945" s="1">
        <v>75</v>
      </c>
      <c r="X945" s="1">
        <v>75</v>
      </c>
      <c r="Y945" s="1">
        <v>75</v>
      </c>
      <c r="Z945" s="1">
        <v>75</v>
      </c>
      <c r="AA945" s="1">
        <v>50</v>
      </c>
      <c r="AB945" s="1">
        <v>400</v>
      </c>
      <c r="AC945" s="1">
        <v>100</v>
      </c>
      <c r="AD945" s="1">
        <v>100</v>
      </c>
      <c r="AE945" s="1">
        <v>150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40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2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2</v>
      </c>
      <c r="BB945" s="1">
        <v>0</v>
      </c>
      <c r="BC945" s="1">
        <v>0</v>
      </c>
      <c r="BD945" s="1">
        <v>3</v>
      </c>
      <c r="BE945" s="1">
        <v>255</v>
      </c>
      <c r="BF945" s="1">
        <v>2</v>
      </c>
      <c r="BG945" s="1">
        <v>255</v>
      </c>
      <c r="BH945" s="1">
        <v>0</v>
      </c>
      <c r="BI945" s="1">
        <v>255</v>
      </c>
      <c r="BJ945" s="1">
        <v>255</v>
      </c>
      <c r="BK945" s="1">
        <v>0</v>
      </c>
      <c r="BL945" s="1">
        <v>0</v>
      </c>
      <c r="BM945" s="1" t="b">
        <v>0</v>
      </c>
      <c r="BN945" s="1" t="b">
        <v>0</v>
      </c>
      <c r="BO945" s="1" t="b">
        <v>0</v>
      </c>
      <c r="BP945" s="1" t="b">
        <v>0</v>
      </c>
      <c r="BQ945" s="1" t="b">
        <v>0</v>
      </c>
      <c r="BR945" s="1" t="b">
        <v>0</v>
      </c>
      <c r="BS945" s="1" t="b">
        <v>0</v>
      </c>
      <c r="BT945" s="1" t="b">
        <v>0</v>
      </c>
      <c r="BU945" s="1" t="s">
        <v>4803</v>
      </c>
      <c r="BV945" s="1" t="s">
        <v>4804</v>
      </c>
    </row>
    <row r="946" spans="1:74" ht="15.75" customHeight="1" x14ac:dyDescent="0.2">
      <c r="A946" s="1">
        <v>3601531</v>
      </c>
      <c r="B946" s="17" t="s">
        <v>4805</v>
      </c>
      <c r="C946" s="1">
        <v>0.35</v>
      </c>
      <c r="D946" s="1">
        <v>0.2</v>
      </c>
      <c r="E946" s="1">
        <v>0.1</v>
      </c>
      <c r="F946" s="1">
        <v>0</v>
      </c>
      <c r="G946" s="1">
        <v>1.4</v>
      </c>
      <c r="H946" s="1">
        <v>0.08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100</v>
      </c>
      <c r="O946" s="1">
        <v>100</v>
      </c>
      <c r="P946" s="1">
        <v>120</v>
      </c>
      <c r="Q946" s="1">
        <v>-1</v>
      </c>
      <c r="R946" s="1">
        <v>-1</v>
      </c>
      <c r="S946" s="1">
        <v>120</v>
      </c>
      <c r="T946" s="1">
        <v>-1</v>
      </c>
      <c r="U946" s="1">
        <v>-1</v>
      </c>
      <c r="V946" s="1">
        <v>0</v>
      </c>
      <c r="W946" s="1">
        <v>90</v>
      </c>
      <c r="X946" s="1">
        <v>90</v>
      </c>
      <c r="Y946" s="1">
        <v>90</v>
      </c>
      <c r="Z946" s="1">
        <v>90</v>
      </c>
      <c r="AA946" s="1">
        <v>60</v>
      </c>
      <c r="AB946" s="1">
        <v>400</v>
      </c>
      <c r="AC946" s="1">
        <v>100</v>
      </c>
      <c r="AD946" s="1">
        <v>100</v>
      </c>
      <c r="AE946" s="1">
        <v>150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40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2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3</v>
      </c>
      <c r="BB946" s="1">
        <v>0</v>
      </c>
      <c r="BC946" s="1">
        <v>0</v>
      </c>
      <c r="BD946" s="1">
        <v>3</v>
      </c>
      <c r="BE946" s="1">
        <v>255</v>
      </c>
      <c r="BF946" s="1">
        <v>2</v>
      </c>
      <c r="BG946" s="1">
        <v>255</v>
      </c>
      <c r="BH946" s="1">
        <v>0</v>
      </c>
      <c r="BI946" s="1">
        <v>255</v>
      </c>
      <c r="BJ946" s="1">
        <v>255</v>
      </c>
      <c r="BK946" s="1">
        <v>0</v>
      </c>
      <c r="BL946" s="1">
        <v>0</v>
      </c>
      <c r="BM946" s="1" t="b">
        <v>0</v>
      </c>
      <c r="BN946" s="1" t="b">
        <v>0</v>
      </c>
      <c r="BO946" s="1" t="b">
        <v>0</v>
      </c>
      <c r="BP946" s="1" t="b">
        <v>0</v>
      </c>
      <c r="BQ946" s="1" t="b">
        <v>0</v>
      </c>
      <c r="BR946" s="1" t="b">
        <v>0</v>
      </c>
      <c r="BS946" s="1" t="b">
        <v>0</v>
      </c>
      <c r="BT946" s="1" t="b">
        <v>0</v>
      </c>
      <c r="BU946" s="1" t="s">
        <v>4805</v>
      </c>
      <c r="BV946" s="1" t="s">
        <v>4806</v>
      </c>
    </row>
    <row r="947" spans="1:74" ht="15.75" customHeight="1" x14ac:dyDescent="0.2">
      <c r="A947" s="1">
        <v>3602100</v>
      </c>
      <c r="B947" s="17" t="s">
        <v>4807</v>
      </c>
      <c r="C947" s="1">
        <v>0.35</v>
      </c>
      <c r="D947" s="1">
        <v>0.2</v>
      </c>
      <c r="E947" s="1">
        <v>0.3</v>
      </c>
      <c r="F947" s="1">
        <v>0</v>
      </c>
      <c r="G947" s="1">
        <v>1</v>
      </c>
      <c r="H947" s="1">
        <v>0.08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100</v>
      </c>
      <c r="O947" s="1">
        <v>100</v>
      </c>
      <c r="P947" s="1">
        <v>120</v>
      </c>
      <c r="Q947" s="1">
        <v>-1</v>
      </c>
      <c r="R947" s="1">
        <v>-1</v>
      </c>
      <c r="S947" s="1">
        <v>120</v>
      </c>
      <c r="T947" s="1">
        <v>-1</v>
      </c>
      <c r="U947" s="1">
        <v>-1</v>
      </c>
      <c r="V947" s="1">
        <v>0</v>
      </c>
      <c r="W947" s="1">
        <v>100</v>
      </c>
      <c r="X947" s="1">
        <v>100</v>
      </c>
      <c r="Y947" s="1">
        <v>100</v>
      </c>
      <c r="Z947" s="1">
        <v>100</v>
      </c>
      <c r="AA947" s="1">
        <v>100</v>
      </c>
      <c r="AB947" s="1">
        <v>100</v>
      </c>
      <c r="AC947" s="1">
        <v>100</v>
      </c>
      <c r="AD947" s="1">
        <v>100</v>
      </c>
      <c r="AE947" s="1">
        <v>100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20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2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2</v>
      </c>
      <c r="BB947" s="1">
        <v>0</v>
      </c>
      <c r="BC947" s="1">
        <v>0</v>
      </c>
      <c r="BD947" s="1">
        <v>3</v>
      </c>
      <c r="BE947" s="1">
        <v>255</v>
      </c>
      <c r="BF947" s="1">
        <v>2</v>
      </c>
      <c r="BG947" s="1">
        <v>255</v>
      </c>
      <c r="BH947" s="1">
        <v>0</v>
      </c>
      <c r="BI947" s="1">
        <v>255</v>
      </c>
      <c r="BJ947" s="1">
        <v>255</v>
      </c>
      <c r="BK947" s="1">
        <v>0</v>
      </c>
      <c r="BL947" s="1">
        <v>0</v>
      </c>
      <c r="BM947" s="1" t="b">
        <v>0</v>
      </c>
      <c r="BN947" s="1" t="b">
        <v>0</v>
      </c>
      <c r="BO947" s="1" t="b">
        <v>0</v>
      </c>
      <c r="BP947" s="1" t="b">
        <v>0</v>
      </c>
      <c r="BQ947" s="1" t="b">
        <v>0</v>
      </c>
      <c r="BR947" s="1" t="b">
        <v>0</v>
      </c>
      <c r="BS947" s="1" t="b">
        <v>0</v>
      </c>
      <c r="BT947" s="1" t="b">
        <v>0</v>
      </c>
      <c r="BU947" s="1" t="s">
        <v>4807</v>
      </c>
      <c r="BV947" s="1" t="s">
        <v>4808</v>
      </c>
    </row>
    <row r="948" spans="1:74" ht="15.75" customHeight="1" x14ac:dyDescent="0.2">
      <c r="A948" s="1">
        <v>3602101</v>
      </c>
      <c r="B948" s="17" t="s">
        <v>4809</v>
      </c>
      <c r="C948" s="1">
        <v>0.35</v>
      </c>
      <c r="D948" s="1">
        <v>0.2</v>
      </c>
      <c r="E948" s="1">
        <v>0</v>
      </c>
      <c r="F948" s="1">
        <v>0</v>
      </c>
      <c r="G948" s="1">
        <v>0.35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100</v>
      </c>
      <c r="O948" s="1">
        <v>100</v>
      </c>
      <c r="P948" s="1">
        <v>-1</v>
      </c>
      <c r="Q948" s="1">
        <v>-1</v>
      </c>
      <c r="R948" s="1">
        <v>-1</v>
      </c>
      <c r="S948" s="1">
        <v>120</v>
      </c>
      <c r="T948" s="1">
        <v>-1</v>
      </c>
      <c r="U948" s="1">
        <v>-1</v>
      </c>
      <c r="V948" s="1">
        <v>0</v>
      </c>
      <c r="W948" s="1">
        <v>65</v>
      </c>
      <c r="X948" s="1">
        <v>65</v>
      </c>
      <c r="Y948" s="1">
        <v>65</v>
      </c>
      <c r="Z948" s="1">
        <v>65</v>
      </c>
      <c r="AA948" s="1">
        <v>100</v>
      </c>
      <c r="AB948" s="1">
        <v>100</v>
      </c>
      <c r="AC948" s="1">
        <v>100</v>
      </c>
      <c r="AD948" s="1">
        <v>100</v>
      </c>
      <c r="AE948" s="1">
        <v>50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20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8</v>
      </c>
      <c r="BB948" s="1">
        <v>0</v>
      </c>
      <c r="BC948" s="1">
        <v>0</v>
      </c>
      <c r="BD948" s="1">
        <v>3</v>
      </c>
      <c r="BE948" s="1">
        <v>255</v>
      </c>
      <c r="BF948" s="1">
        <v>2</v>
      </c>
      <c r="BG948" s="1">
        <v>255</v>
      </c>
      <c r="BH948" s="1">
        <v>0</v>
      </c>
      <c r="BI948" s="1">
        <v>255</v>
      </c>
      <c r="BJ948" s="1">
        <v>255</v>
      </c>
      <c r="BK948" s="1">
        <v>0</v>
      </c>
      <c r="BL948" s="1">
        <v>0</v>
      </c>
      <c r="BM948" s="1" t="b">
        <v>0</v>
      </c>
      <c r="BN948" s="1" t="b">
        <v>0</v>
      </c>
      <c r="BO948" s="1" t="b">
        <v>0</v>
      </c>
      <c r="BP948" s="1" t="b">
        <v>0</v>
      </c>
      <c r="BQ948" s="1" t="b">
        <v>0</v>
      </c>
      <c r="BR948" s="1" t="b">
        <v>0</v>
      </c>
      <c r="BS948" s="1" t="b">
        <v>0</v>
      </c>
      <c r="BT948" s="1" t="b">
        <v>0</v>
      </c>
      <c r="BU948" s="1" t="s">
        <v>4809</v>
      </c>
      <c r="BV948" s="1" t="s">
        <v>4810</v>
      </c>
    </row>
    <row r="949" spans="1:74" ht="15.75" customHeight="1" x14ac:dyDescent="0.2">
      <c r="A949" s="1">
        <v>3602110</v>
      </c>
      <c r="B949" s="17" t="s">
        <v>4811</v>
      </c>
      <c r="C949" s="1">
        <v>0.35</v>
      </c>
      <c r="D949" s="1">
        <v>0.2</v>
      </c>
      <c r="E949" s="1">
        <v>0.3</v>
      </c>
      <c r="F949" s="1">
        <v>0</v>
      </c>
      <c r="G949" s="1">
        <v>1</v>
      </c>
      <c r="H949" s="1">
        <v>0.08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100</v>
      </c>
      <c r="O949" s="1">
        <v>100</v>
      </c>
      <c r="P949" s="1">
        <v>120</v>
      </c>
      <c r="Q949" s="1">
        <v>-1</v>
      </c>
      <c r="R949" s="1">
        <v>-1</v>
      </c>
      <c r="S949" s="1">
        <v>120</v>
      </c>
      <c r="T949" s="1">
        <v>-1</v>
      </c>
      <c r="U949" s="1">
        <v>-1</v>
      </c>
      <c r="V949" s="1">
        <v>0</v>
      </c>
      <c r="W949" s="1">
        <v>100</v>
      </c>
      <c r="X949" s="1">
        <v>100</v>
      </c>
      <c r="Y949" s="1">
        <v>100</v>
      </c>
      <c r="Z949" s="1">
        <v>100</v>
      </c>
      <c r="AA949" s="1">
        <v>100</v>
      </c>
      <c r="AB949" s="1">
        <v>100</v>
      </c>
      <c r="AC949" s="1">
        <v>100</v>
      </c>
      <c r="AD949" s="1">
        <v>100</v>
      </c>
      <c r="AE949" s="1">
        <v>100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20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2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2</v>
      </c>
      <c r="BB949" s="1">
        <v>0</v>
      </c>
      <c r="BC949" s="1">
        <v>0</v>
      </c>
      <c r="BD949" s="1">
        <v>3</v>
      </c>
      <c r="BE949" s="1">
        <v>255</v>
      </c>
      <c r="BF949" s="1">
        <v>2</v>
      </c>
      <c r="BG949" s="1">
        <v>255</v>
      </c>
      <c r="BH949" s="1">
        <v>0</v>
      </c>
      <c r="BI949" s="1">
        <v>255</v>
      </c>
      <c r="BJ949" s="1">
        <v>255</v>
      </c>
      <c r="BK949" s="1">
        <v>0</v>
      </c>
      <c r="BL949" s="1">
        <v>0</v>
      </c>
      <c r="BM949" s="1" t="b">
        <v>0</v>
      </c>
      <c r="BN949" s="1" t="b">
        <v>0</v>
      </c>
      <c r="BO949" s="1" t="b">
        <v>0</v>
      </c>
      <c r="BP949" s="1" t="b">
        <v>0</v>
      </c>
      <c r="BQ949" s="1" t="b">
        <v>0</v>
      </c>
      <c r="BR949" s="1" t="b">
        <v>0</v>
      </c>
      <c r="BS949" s="1" t="b">
        <v>0</v>
      </c>
      <c r="BT949" s="1" t="b">
        <v>0</v>
      </c>
      <c r="BU949" s="1" t="s">
        <v>4811</v>
      </c>
      <c r="BV949" s="1" t="s">
        <v>4812</v>
      </c>
    </row>
    <row r="950" spans="1:74" ht="15.75" customHeight="1" x14ac:dyDescent="0.2">
      <c r="A950" s="1">
        <v>3603100</v>
      </c>
      <c r="B950" s="17" t="s">
        <v>4813</v>
      </c>
      <c r="C950" s="1">
        <v>0.35</v>
      </c>
      <c r="D950" s="1">
        <v>0.2</v>
      </c>
      <c r="E950" s="1">
        <v>0.3</v>
      </c>
      <c r="F950" s="1">
        <v>0</v>
      </c>
      <c r="G950" s="1">
        <v>0.7</v>
      </c>
      <c r="H950" s="1">
        <v>0.08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100</v>
      </c>
      <c r="O950" s="1">
        <v>100</v>
      </c>
      <c r="P950" s="1">
        <v>120</v>
      </c>
      <c r="Q950" s="1">
        <v>-1</v>
      </c>
      <c r="R950" s="1">
        <v>-1</v>
      </c>
      <c r="S950" s="1">
        <v>120</v>
      </c>
      <c r="T950" s="1">
        <v>-1</v>
      </c>
      <c r="U950" s="1">
        <v>-1</v>
      </c>
      <c r="V950" s="1">
        <v>0</v>
      </c>
      <c r="W950" s="1">
        <v>70</v>
      </c>
      <c r="X950" s="1">
        <v>70</v>
      </c>
      <c r="Y950" s="1">
        <v>70</v>
      </c>
      <c r="Z950" s="1">
        <v>70</v>
      </c>
      <c r="AA950" s="1">
        <v>100</v>
      </c>
      <c r="AB950" s="1">
        <v>100</v>
      </c>
      <c r="AC950" s="1">
        <v>100</v>
      </c>
      <c r="AD950" s="1">
        <v>100</v>
      </c>
      <c r="AE950" s="1">
        <v>100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20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2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2</v>
      </c>
      <c r="BB950" s="1">
        <v>0</v>
      </c>
      <c r="BC950" s="1">
        <v>0</v>
      </c>
      <c r="BD950" s="1">
        <v>3</v>
      </c>
      <c r="BE950" s="1">
        <v>255</v>
      </c>
      <c r="BF950" s="1">
        <v>2</v>
      </c>
      <c r="BG950" s="1">
        <v>255</v>
      </c>
      <c r="BH950" s="1">
        <v>0</v>
      </c>
      <c r="BI950" s="1">
        <v>255</v>
      </c>
      <c r="BJ950" s="1">
        <v>255</v>
      </c>
      <c r="BK950" s="1">
        <v>0</v>
      </c>
      <c r="BL950" s="1">
        <v>0</v>
      </c>
      <c r="BM950" s="1" t="b">
        <v>0</v>
      </c>
      <c r="BN950" s="1" t="b">
        <v>0</v>
      </c>
      <c r="BO950" s="1" t="b">
        <v>0</v>
      </c>
      <c r="BP950" s="1" t="b">
        <v>0</v>
      </c>
      <c r="BQ950" s="1" t="b">
        <v>0</v>
      </c>
      <c r="BR950" s="1" t="b">
        <v>0</v>
      </c>
      <c r="BS950" s="1" t="b">
        <v>0</v>
      </c>
      <c r="BT950" s="1" t="b">
        <v>0</v>
      </c>
      <c r="BU950" s="1" t="s">
        <v>4813</v>
      </c>
      <c r="BV950" s="1" t="s">
        <v>4814</v>
      </c>
    </row>
    <row r="951" spans="1:74" ht="15.75" customHeight="1" x14ac:dyDescent="0.2">
      <c r="A951" s="1">
        <v>3603110</v>
      </c>
      <c r="B951" s="17" t="s">
        <v>4815</v>
      </c>
      <c r="C951" s="1">
        <v>0.35</v>
      </c>
      <c r="D951" s="1">
        <v>0.2</v>
      </c>
      <c r="E951" s="1">
        <v>0.3</v>
      </c>
      <c r="F951" s="1">
        <v>0</v>
      </c>
      <c r="G951" s="1">
        <v>0.7</v>
      </c>
      <c r="H951" s="1">
        <v>0.08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100</v>
      </c>
      <c r="O951" s="1">
        <v>100</v>
      </c>
      <c r="P951" s="1">
        <v>120</v>
      </c>
      <c r="Q951" s="1">
        <v>-1</v>
      </c>
      <c r="R951" s="1">
        <v>-1</v>
      </c>
      <c r="S951" s="1">
        <v>120</v>
      </c>
      <c r="T951" s="1">
        <v>-1</v>
      </c>
      <c r="U951" s="1">
        <v>-1</v>
      </c>
      <c r="V951" s="1">
        <v>0</v>
      </c>
      <c r="W951" s="1">
        <v>70</v>
      </c>
      <c r="X951" s="1">
        <v>70</v>
      </c>
      <c r="Y951" s="1">
        <v>70</v>
      </c>
      <c r="Z951" s="1">
        <v>70</v>
      </c>
      <c r="AA951" s="1">
        <v>100</v>
      </c>
      <c r="AB951" s="1">
        <v>100</v>
      </c>
      <c r="AC951" s="1">
        <v>100</v>
      </c>
      <c r="AD951" s="1">
        <v>100</v>
      </c>
      <c r="AE951" s="1">
        <v>100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20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2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2</v>
      </c>
      <c r="BB951" s="1">
        <v>0</v>
      </c>
      <c r="BC951" s="1">
        <v>0</v>
      </c>
      <c r="BD951" s="1">
        <v>3</v>
      </c>
      <c r="BE951" s="1">
        <v>255</v>
      </c>
      <c r="BF951" s="1">
        <v>2</v>
      </c>
      <c r="BG951" s="1">
        <v>255</v>
      </c>
      <c r="BH951" s="1">
        <v>0</v>
      </c>
      <c r="BI951" s="1">
        <v>255</v>
      </c>
      <c r="BJ951" s="1">
        <v>255</v>
      </c>
      <c r="BK951" s="1">
        <v>0</v>
      </c>
      <c r="BL951" s="1">
        <v>0</v>
      </c>
      <c r="BM951" s="1" t="b">
        <v>0</v>
      </c>
      <c r="BN951" s="1" t="b">
        <v>0</v>
      </c>
      <c r="BO951" s="1" t="b">
        <v>0</v>
      </c>
      <c r="BP951" s="1" t="b">
        <v>0</v>
      </c>
      <c r="BQ951" s="1" t="b">
        <v>0</v>
      </c>
      <c r="BR951" s="1" t="b">
        <v>0</v>
      </c>
      <c r="BS951" s="1" t="b">
        <v>0</v>
      </c>
      <c r="BT951" s="1" t="b">
        <v>0</v>
      </c>
      <c r="BU951" s="1" t="s">
        <v>4815</v>
      </c>
      <c r="BV951" s="1" t="s">
        <v>4816</v>
      </c>
    </row>
    <row r="952" spans="1:74" ht="15.75" customHeight="1" x14ac:dyDescent="0.2">
      <c r="A952" s="1">
        <v>3603120</v>
      </c>
      <c r="B952" s="17" t="s">
        <v>4817</v>
      </c>
      <c r="C952" s="1">
        <v>0.35</v>
      </c>
      <c r="D952" s="1">
        <v>0.2</v>
      </c>
      <c r="E952" s="1">
        <v>0.3</v>
      </c>
      <c r="F952" s="1">
        <v>0</v>
      </c>
      <c r="G952" s="1">
        <v>0.7</v>
      </c>
      <c r="H952" s="1">
        <v>0.08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100</v>
      </c>
      <c r="O952" s="1">
        <v>100</v>
      </c>
      <c r="P952" s="1">
        <v>120</v>
      </c>
      <c r="Q952" s="1">
        <v>-1</v>
      </c>
      <c r="R952" s="1">
        <v>-1</v>
      </c>
      <c r="S952" s="1">
        <v>120</v>
      </c>
      <c r="T952" s="1">
        <v>-1</v>
      </c>
      <c r="U952" s="1">
        <v>-1</v>
      </c>
      <c r="V952" s="1">
        <v>0</v>
      </c>
      <c r="W952" s="1">
        <v>70</v>
      </c>
      <c r="X952" s="1">
        <v>70</v>
      </c>
      <c r="Y952" s="1">
        <v>70</v>
      </c>
      <c r="Z952" s="1">
        <v>70</v>
      </c>
      <c r="AA952" s="1">
        <v>100</v>
      </c>
      <c r="AB952" s="1">
        <v>100</v>
      </c>
      <c r="AC952" s="1">
        <v>100</v>
      </c>
      <c r="AD952" s="1">
        <v>100</v>
      </c>
      <c r="AE952" s="1">
        <v>100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20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2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2</v>
      </c>
      <c r="BB952" s="1">
        <v>0</v>
      </c>
      <c r="BC952" s="1">
        <v>0</v>
      </c>
      <c r="BD952" s="1">
        <v>3</v>
      </c>
      <c r="BE952" s="1">
        <v>255</v>
      </c>
      <c r="BF952" s="1">
        <v>2</v>
      </c>
      <c r="BG952" s="1">
        <v>255</v>
      </c>
      <c r="BH952" s="1">
        <v>0</v>
      </c>
      <c r="BI952" s="1">
        <v>255</v>
      </c>
      <c r="BJ952" s="1">
        <v>255</v>
      </c>
      <c r="BK952" s="1">
        <v>0</v>
      </c>
      <c r="BL952" s="1">
        <v>0</v>
      </c>
      <c r="BM952" s="1" t="b">
        <v>0</v>
      </c>
      <c r="BN952" s="1" t="b">
        <v>0</v>
      </c>
      <c r="BO952" s="1" t="b">
        <v>0</v>
      </c>
      <c r="BP952" s="1" t="b">
        <v>0</v>
      </c>
      <c r="BQ952" s="1" t="b">
        <v>0</v>
      </c>
      <c r="BR952" s="1" t="b">
        <v>0</v>
      </c>
      <c r="BS952" s="1" t="b">
        <v>0</v>
      </c>
      <c r="BT952" s="1" t="b">
        <v>0</v>
      </c>
      <c r="BU952" s="1" t="s">
        <v>4817</v>
      </c>
      <c r="BV952" s="1" t="s">
        <v>4818</v>
      </c>
    </row>
    <row r="953" spans="1:74" ht="15.75" customHeight="1" x14ac:dyDescent="0.2">
      <c r="A953" s="1">
        <v>3603130</v>
      </c>
      <c r="B953" s="17" t="s">
        <v>4819</v>
      </c>
      <c r="C953" s="1">
        <v>0.35</v>
      </c>
      <c r="D953" s="1">
        <v>0.2</v>
      </c>
      <c r="E953" s="1">
        <v>0.3</v>
      </c>
      <c r="F953" s="1">
        <v>0</v>
      </c>
      <c r="G953" s="1">
        <v>0.7</v>
      </c>
      <c r="H953" s="1">
        <v>0.08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100</v>
      </c>
      <c r="O953" s="1">
        <v>100</v>
      </c>
      <c r="P953" s="1">
        <v>120</v>
      </c>
      <c r="Q953" s="1">
        <v>-1</v>
      </c>
      <c r="R953" s="1">
        <v>-1</v>
      </c>
      <c r="S953" s="1">
        <v>120</v>
      </c>
      <c r="T953" s="1">
        <v>-1</v>
      </c>
      <c r="U953" s="1">
        <v>-1</v>
      </c>
      <c r="V953" s="1">
        <v>0</v>
      </c>
      <c r="W953" s="1">
        <v>70</v>
      </c>
      <c r="X953" s="1">
        <v>70</v>
      </c>
      <c r="Y953" s="1">
        <v>70</v>
      </c>
      <c r="Z953" s="1">
        <v>70</v>
      </c>
      <c r="AA953" s="1">
        <v>100</v>
      </c>
      <c r="AB953" s="1">
        <v>100</v>
      </c>
      <c r="AC953" s="1">
        <v>100</v>
      </c>
      <c r="AD953" s="1">
        <v>100</v>
      </c>
      <c r="AE953" s="1">
        <v>100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20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2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2</v>
      </c>
      <c r="BB953" s="1">
        <v>0</v>
      </c>
      <c r="BC953" s="1">
        <v>0</v>
      </c>
      <c r="BD953" s="1">
        <v>3</v>
      </c>
      <c r="BE953" s="1">
        <v>255</v>
      </c>
      <c r="BF953" s="1">
        <v>2</v>
      </c>
      <c r="BG953" s="1">
        <v>255</v>
      </c>
      <c r="BH953" s="1">
        <v>0</v>
      </c>
      <c r="BI953" s="1">
        <v>255</v>
      </c>
      <c r="BJ953" s="1">
        <v>255</v>
      </c>
      <c r="BK953" s="1">
        <v>0</v>
      </c>
      <c r="BL953" s="1">
        <v>0</v>
      </c>
      <c r="BM953" s="1" t="b">
        <v>0</v>
      </c>
      <c r="BN953" s="1" t="b">
        <v>0</v>
      </c>
      <c r="BO953" s="1" t="b">
        <v>0</v>
      </c>
      <c r="BP953" s="1" t="b">
        <v>0</v>
      </c>
      <c r="BQ953" s="1" t="b">
        <v>0</v>
      </c>
      <c r="BR953" s="1" t="b">
        <v>0</v>
      </c>
      <c r="BS953" s="1" t="b">
        <v>0</v>
      </c>
      <c r="BT953" s="1" t="b">
        <v>0</v>
      </c>
      <c r="BU953" s="1" t="s">
        <v>4819</v>
      </c>
      <c r="BV953" s="1" t="s">
        <v>4820</v>
      </c>
    </row>
    <row r="954" spans="1:74" ht="15.75" customHeight="1" x14ac:dyDescent="0.2">
      <c r="A954" s="1">
        <v>3603300</v>
      </c>
      <c r="B954" s="17" t="s">
        <v>4821</v>
      </c>
      <c r="C954" s="1">
        <v>0.35</v>
      </c>
      <c r="D954" s="1">
        <v>0.2</v>
      </c>
      <c r="E954" s="1">
        <v>0.05</v>
      </c>
      <c r="F954" s="1">
        <v>0</v>
      </c>
      <c r="G954" s="1">
        <v>1.2</v>
      </c>
      <c r="H954" s="1">
        <v>0.11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100</v>
      </c>
      <c r="O954" s="1">
        <v>100</v>
      </c>
      <c r="P954" s="1">
        <v>130</v>
      </c>
      <c r="Q954" s="1">
        <v>-1</v>
      </c>
      <c r="R954" s="1">
        <v>-1</v>
      </c>
      <c r="S954" s="1">
        <v>120</v>
      </c>
      <c r="T954" s="1">
        <v>110</v>
      </c>
      <c r="U954" s="1">
        <v>-1</v>
      </c>
      <c r="V954" s="1">
        <v>0</v>
      </c>
      <c r="W954" s="1">
        <v>140</v>
      </c>
      <c r="X954" s="1">
        <v>140</v>
      </c>
      <c r="Y954" s="1">
        <v>140</v>
      </c>
      <c r="Z954" s="1">
        <v>140</v>
      </c>
      <c r="AA954" s="1">
        <v>200</v>
      </c>
      <c r="AB954" s="1">
        <v>300</v>
      </c>
      <c r="AC954" s="1">
        <v>100</v>
      </c>
      <c r="AD954" s="1">
        <v>100</v>
      </c>
      <c r="AE954" s="1">
        <v>150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40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2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3</v>
      </c>
      <c r="BB954" s="1">
        <v>0</v>
      </c>
      <c r="BC954" s="1">
        <v>0</v>
      </c>
      <c r="BD954" s="1">
        <v>3</v>
      </c>
      <c r="BE954" s="1">
        <v>255</v>
      </c>
      <c r="BF954" s="1">
        <v>2</v>
      </c>
      <c r="BG954" s="1">
        <v>255</v>
      </c>
      <c r="BH954" s="1">
        <v>0</v>
      </c>
      <c r="BI954" s="1">
        <v>255</v>
      </c>
      <c r="BJ954" s="1">
        <v>255</v>
      </c>
      <c r="BK954" s="1">
        <v>0</v>
      </c>
      <c r="BL954" s="1">
        <v>0</v>
      </c>
      <c r="BM954" s="1" t="b">
        <v>0</v>
      </c>
      <c r="BN954" s="1" t="b">
        <v>0</v>
      </c>
      <c r="BO954" s="1" t="b">
        <v>0</v>
      </c>
      <c r="BP954" s="1" t="b">
        <v>0</v>
      </c>
      <c r="BQ954" s="1" t="b">
        <v>0</v>
      </c>
      <c r="BR954" s="1" t="b">
        <v>0</v>
      </c>
      <c r="BS954" s="1" t="b">
        <v>0</v>
      </c>
      <c r="BT954" s="1" t="b">
        <v>0</v>
      </c>
      <c r="BU954" s="1" t="s">
        <v>4821</v>
      </c>
      <c r="BV954" s="1" t="s">
        <v>4822</v>
      </c>
    </row>
    <row r="955" spans="1:74" ht="15.75" customHeight="1" x14ac:dyDescent="0.2">
      <c r="A955" s="1">
        <v>3603310</v>
      </c>
      <c r="B955" s="17" t="s">
        <v>4823</v>
      </c>
      <c r="C955" s="1">
        <v>0.35</v>
      </c>
      <c r="D955" s="1">
        <v>0.2</v>
      </c>
      <c r="E955" s="1">
        <v>0.05</v>
      </c>
      <c r="F955" s="1">
        <v>0</v>
      </c>
      <c r="G955" s="1">
        <v>1.2</v>
      </c>
      <c r="H955" s="1">
        <v>0.11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100</v>
      </c>
      <c r="O955" s="1">
        <v>100</v>
      </c>
      <c r="P955" s="1">
        <v>120</v>
      </c>
      <c r="Q955" s="1">
        <v>-1</v>
      </c>
      <c r="R955" s="1">
        <v>-1</v>
      </c>
      <c r="S955" s="1">
        <v>120</v>
      </c>
      <c r="T955" s="1">
        <v>130</v>
      </c>
      <c r="U955" s="1">
        <v>-1</v>
      </c>
      <c r="V955" s="1">
        <v>0</v>
      </c>
      <c r="W955" s="1">
        <v>180</v>
      </c>
      <c r="X955" s="1">
        <v>180</v>
      </c>
      <c r="Y955" s="1">
        <v>180</v>
      </c>
      <c r="Z955" s="1">
        <v>180</v>
      </c>
      <c r="AA955" s="1">
        <v>300</v>
      </c>
      <c r="AB955" s="1">
        <v>300</v>
      </c>
      <c r="AC955" s="1">
        <v>100</v>
      </c>
      <c r="AD955" s="1">
        <v>100</v>
      </c>
      <c r="AE955" s="1">
        <v>250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40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2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9</v>
      </c>
      <c r="BB955" s="1">
        <v>0</v>
      </c>
      <c r="BC955" s="1">
        <v>0</v>
      </c>
      <c r="BD955" s="1">
        <v>3</v>
      </c>
      <c r="BE955" s="1">
        <v>255</v>
      </c>
      <c r="BF955" s="1">
        <v>2</v>
      </c>
      <c r="BG955" s="1">
        <v>255</v>
      </c>
      <c r="BH955" s="1">
        <v>0</v>
      </c>
      <c r="BI955" s="1">
        <v>255</v>
      </c>
      <c r="BJ955" s="1">
        <v>255</v>
      </c>
      <c r="BK955" s="1">
        <v>0</v>
      </c>
      <c r="BL955" s="1">
        <v>0</v>
      </c>
      <c r="BM955" s="1" t="b">
        <v>0</v>
      </c>
      <c r="BN955" s="1" t="b">
        <v>0</v>
      </c>
      <c r="BO955" s="1" t="b">
        <v>0</v>
      </c>
      <c r="BP955" s="1" t="b">
        <v>0</v>
      </c>
      <c r="BQ955" s="1" t="b">
        <v>0</v>
      </c>
      <c r="BR955" s="1" t="b">
        <v>0</v>
      </c>
      <c r="BS955" s="1" t="b">
        <v>0</v>
      </c>
      <c r="BT955" s="1" t="b">
        <v>0</v>
      </c>
      <c r="BU955" s="1" t="s">
        <v>4823</v>
      </c>
      <c r="BV955" s="1" t="s">
        <v>4824</v>
      </c>
    </row>
    <row r="956" spans="1:74" ht="15.75" customHeight="1" x14ac:dyDescent="0.2">
      <c r="A956" s="1">
        <v>3604100</v>
      </c>
      <c r="B956" s="17" t="s">
        <v>4825</v>
      </c>
      <c r="C956" s="1">
        <v>0.25</v>
      </c>
      <c r="D956" s="1">
        <v>0.2</v>
      </c>
      <c r="E956" s="1">
        <v>0</v>
      </c>
      <c r="F956" s="1">
        <v>0</v>
      </c>
      <c r="G956" s="1">
        <v>1.1000000000000001</v>
      </c>
      <c r="H956" s="1">
        <v>0.08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100</v>
      </c>
      <c r="O956" s="1">
        <v>120</v>
      </c>
      <c r="P956" s="1">
        <v>-1</v>
      </c>
      <c r="Q956" s="1">
        <v>-1</v>
      </c>
      <c r="R956" s="1">
        <v>120</v>
      </c>
      <c r="S956" s="1">
        <v>-1</v>
      </c>
      <c r="T956" s="1">
        <v>-1</v>
      </c>
      <c r="U956" s="1">
        <v>-1</v>
      </c>
      <c r="V956" s="1">
        <v>0</v>
      </c>
      <c r="W956" s="1">
        <v>125</v>
      </c>
      <c r="X956" s="1">
        <v>125</v>
      </c>
      <c r="Y956" s="1">
        <v>125</v>
      </c>
      <c r="Z956" s="1">
        <v>125</v>
      </c>
      <c r="AA956" s="1">
        <v>100</v>
      </c>
      <c r="AB956" s="1">
        <v>100</v>
      </c>
      <c r="AC956" s="1">
        <v>100</v>
      </c>
      <c r="AD956" s="1">
        <v>100</v>
      </c>
      <c r="AE956" s="1">
        <v>100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20</v>
      </c>
      <c r="AP956" s="1">
        <v>0</v>
      </c>
      <c r="AQ956" s="1">
        <v>0</v>
      </c>
      <c r="AR956" s="1">
        <v>0</v>
      </c>
      <c r="AS956" s="1">
        <v>0</v>
      </c>
      <c r="AT956" s="1">
        <v>2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2</v>
      </c>
      <c r="BB956" s="1">
        <v>0</v>
      </c>
      <c r="BC956" s="1">
        <v>0</v>
      </c>
      <c r="BD956" s="1">
        <v>4</v>
      </c>
      <c r="BE956" s="1">
        <v>255</v>
      </c>
      <c r="BF956" s="1">
        <v>0</v>
      </c>
      <c r="BG956" s="1">
        <v>255</v>
      </c>
      <c r="BH956" s="1">
        <v>0</v>
      </c>
      <c r="BI956" s="1">
        <v>255</v>
      </c>
      <c r="BJ956" s="1">
        <v>255</v>
      </c>
      <c r="BK956" s="1">
        <v>0</v>
      </c>
      <c r="BL956" s="1">
        <v>0</v>
      </c>
      <c r="BM956" s="1" t="b">
        <v>0</v>
      </c>
      <c r="BN956" s="1" t="b">
        <v>0</v>
      </c>
      <c r="BO956" s="1" t="b">
        <v>0</v>
      </c>
      <c r="BP956" s="1" t="b">
        <v>0</v>
      </c>
      <c r="BQ956" s="1" t="b">
        <v>0</v>
      </c>
      <c r="BR956" s="1" t="b">
        <v>0</v>
      </c>
      <c r="BS956" s="1" t="b">
        <v>0</v>
      </c>
      <c r="BT956" s="1" t="b">
        <v>0</v>
      </c>
      <c r="BU956" s="1" t="s">
        <v>4825</v>
      </c>
      <c r="BV956" s="1" t="s">
        <v>4826</v>
      </c>
    </row>
    <row r="957" spans="1:74" ht="15.75" customHeight="1" x14ac:dyDescent="0.2">
      <c r="A957" s="1">
        <v>3604110</v>
      </c>
      <c r="B957" s="17" t="s">
        <v>4827</v>
      </c>
      <c r="C957" s="1">
        <v>0.25</v>
      </c>
      <c r="D957" s="1">
        <v>0.2</v>
      </c>
      <c r="E957" s="1">
        <v>0</v>
      </c>
      <c r="F957" s="1">
        <v>0</v>
      </c>
      <c r="G957" s="1">
        <v>1.1000000000000001</v>
      </c>
      <c r="H957" s="1">
        <v>0.08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100</v>
      </c>
      <c r="O957" s="1">
        <v>120</v>
      </c>
      <c r="P957" s="1">
        <v>-1</v>
      </c>
      <c r="Q957" s="1">
        <v>-1</v>
      </c>
      <c r="R957" s="1">
        <v>120</v>
      </c>
      <c r="S957" s="1">
        <v>-1</v>
      </c>
      <c r="T957" s="1">
        <v>-1</v>
      </c>
      <c r="U957" s="1">
        <v>-1</v>
      </c>
      <c r="V957" s="1">
        <v>0</v>
      </c>
      <c r="W957" s="1">
        <v>125</v>
      </c>
      <c r="X957" s="1">
        <v>125</v>
      </c>
      <c r="Y957" s="1">
        <v>125</v>
      </c>
      <c r="Z957" s="1">
        <v>125</v>
      </c>
      <c r="AA957" s="1">
        <v>100</v>
      </c>
      <c r="AB957" s="1">
        <v>100</v>
      </c>
      <c r="AC957" s="1">
        <v>100</v>
      </c>
      <c r="AD957" s="1">
        <v>100</v>
      </c>
      <c r="AE957" s="1">
        <v>100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20</v>
      </c>
      <c r="AP957" s="1">
        <v>0</v>
      </c>
      <c r="AQ957" s="1">
        <v>0</v>
      </c>
      <c r="AR957" s="1">
        <v>0</v>
      </c>
      <c r="AS957" s="1">
        <v>0</v>
      </c>
      <c r="AT957" s="1">
        <v>2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2</v>
      </c>
      <c r="BB957" s="1">
        <v>0</v>
      </c>
      <c r="BC957" s="1">
        <v>0</v>
      </c>
      <c r="BD957" s="1">
        <v>4</v>
      </c>
      <c r="BE957" s="1">
        <v>255</v>
      </c>
      <c r="BF957" s="1">
        <v>0</v>
      </c>
      <c r="BG957" s="1">
        <v>255</v>
      </c>
      <c r="BH957" s="1">
        <v>0</v>
      </c>
      <c r="BI957" s="1">
        <v>255</v>
      </c>
      <c r="BJ957" s="1">
        <v>255</v>
      </c>
      <c r="BK957" s="1">
        <v>0</v>
      </c>
      <c r="BL957" s="1">
        <v>0</v>
      </c>
      <c r="BM957" s="1" t="b">
        <v>0</v>
      </c>
      <c r="BN957" s="1" t="b">
        <v>0</v>
      </c>
      <c r="BO957" s="1" t="b">
        <v>0</v>
      </c>
      <c r="BP957" s="1" t="b">
        <v>0</v>
      </c>
      <c r="BQ957" s="1" t="b">
        <v>0</v>
      </c>
      <c r="BR957" s="1" t="b">
        <v>0</v>
      </c>
      <c r="BS957" s="1" t="b">
        <v>0</v>
      </c>
      <c r="BT957" s="1" t="b">
        <v>0</v>
      </c>
      <c r="BU957" s="1" t="s">
        <v>4827</v>
      </c>
      <c r="BV957" s="1" t="s">
        <v>4828</v>
      </c>
    </row>
    <row r="958" spans="1:74" ht="15.75" customHeight="1" x14ac:dyDescent="0.2">
      <c r="A958" s="1">
        <v>3604300</v>
      </c>
      <c r="B958" s="17" t="s">
        <v>4829</v>
      </c>
      <c r="C958" s="1">
        <v>0.25</v>
      </c>
      <c r="D958" s="1">
        <v>0.2</v>
      </c>
      <c r="E958" s="1">
        <v>0</v>
      </c>
      <c r="F958" s="1">
        <v>0</v>
      </c>
      <c r="G958" s="1">
        <v>1.1000000000000001</v>
      </c>
      <c r="H958" s="1">
        <v>0.08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100</v>
      </c>
      <c r="O958" s="1">
        <v>120</v>
      </c>
      <c r="P958" s="1">
        <v>-1</v>
      </c>
      <c r="Q958" s="1">
        <v>-1</v>
      </c>
      <c r="R958" s="1">
        <v>120</v>
      </c>
      <c r="S958" s="1">
        <v>-1</v>
      </c>
      <c r="T958" s="1">
        <v>-1</v>
      </c>
      <c r="U958" s="1">
        <v>-1</v>
      </c>
      <c r="V958" s="1">
        <v>0</v>
      </c>
      <c r="W958" s="1">
        <v>150</v>
      </c>
      <c r="X958" s="1">
        <v>150</v>
      </c>
      <c r="Y958" s="1">
        <v>150</v>
      </c>
      <c r="Z958" s="1">
        <v>150</v>
      </c>
      <c r="AA958" s="1">
        <v>200</v>
      </c>
      <c r="AB958" s="1">
        <v>300</v>
      </c>
      <c r="AC958" s="1">
        <v>100</v>
      </c>
      <c r="AD958" s="1">
        <v>100</v>
      </c>
      <c r="AE958" s="1">
        <v>150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40</v>
      </c>
      <c r="AP958" s="1">
        <v>0</v>
      </c>
      <c r="AQ958" s="1">
        <v>0</v>
      </c>
      <c r="AR958" s="1">
        <v>0</v>
      </c>
      <c r="AS958" s="1">
        <v>0</v>
      </c>
      <c r="AT958" s="1">
        <v>2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2</v>
      </c>
      <c r="BB958" s="1">
        <v>0</v>
      </c>
      <c r="BC958" s="1">
        <v>0</v>
      </c>
      <c r="BD958" s="1">
        <v>4</v>
      </c>
      <c r="BE958" s="1">
        <v>255</v>
      </c>
      <c r="BF958" s="1">
        <v>0</v>
      </c>
      <c r="BG958" s="1">
        <v>255</v>
      </c>
      <c r="BH958" s="1">
        <v>0</v>
      </c>
      <c r="BI958" s="1">
        <v>255</v>
      </c>
      <c r="BJ958" s="1">
        <v>255</v>
      </c>
      <c r="BK958" s="1">
        <v>0</v>
      </c>
      <c r="BL958" s="1">
        <v>0</v>
      </c>
      <c r="BM958" s="1" t="b">
        <v>0</v>
      </c>
      <c r="BN958" s="1" t="b">
        <v>0</v>
      </c>
      <c r="BO958" s="1" t="b">
        <v>0</v>
      </c>
      <c r="BP958" s="1" t="b">
        <v>0</v>
      </c>
      <c r="BQ958" s="1" t="b">
        <v>0</v>
      </c>
      <c r="BR958" s="1" t="b">
        <v>0</v>
      </c>
      <c r="BS958" s="1" t="b">
        <v>0</v>
      </c>
      <c r="BT958" s="1" t="b">
        <v>0</v>
      </c>
      <c r="BU958" s="1" t="s">
        <v>4829</v>
      </c>
      <c r="BV958" s="1" t="s">
        <v>4830</v>
      </c>
    </row>
    <row r="959" spans="1:74" ht="15.75" customHeight="1" x14ac:dyDescent="0.2">
      <c r="A959" s="1">
        <v>3604310</v>
      </c>
      <c r="B959" s="17" t="s">
        <v>4831</v>
      </c>
      <c r="C959" s="1">
        <v>0.25</v>
      </c>
      <c r="D959" s="1">
        <v>0.2</v>
      </c>
      <c r="E959" s="1">
        <v>0</v>
      </c>
      <c r="F959" s="1">
        <v>0</v>
      </c>
      <c r="G959" s="1">
        <v>1.1000000000000001</v>
      </c>
      <c r="H959" s="1">
        <v>0.08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100</v>
      </c>
      <c r="O959" s="1">
        <v>120</v>
      </c>
      <c r="P959" s="1">
        <v>-1</v>
      </c>
      <c r="Q959" s="1">
        <v>-1</v>
      </c>
      <c r="R959" s="1">
        <v>120</v>
      </c>
      <c r="S959" s="1">
        <v>-1</v>
      </c>
      <c r="T959" s="1">
        <v>-1</v>
      </c>
      <c r="U959" s="1">
        <v>-1</v>
      </c>
      <c r="V959" s="1">
        <v>0</v>
      </c>
      <c r="W959" s="1">
        <v>150</v>
      </c>
      <c r="X959" s="1">
        <v>150</v>
      </c>
      <c r="Y959" s="1">
        <v>150</v>
      </c>
      <c r="Z959" s="1">
        <v>150</v>
      </c>
      <c r="AA959" s="1">
        <v>200</v>
      </c>
      <c r="AB959" s="1">
        <v>300</v>
      </c>
      <c r="AC959" s="1">
        <v>100</v>
      </c>
      <c r="AD959" s="1">
        <v>100</v>
      </c>
      <c r="AE959" s="1">
        <v>150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40</v>
      </c>
      <c r="AP959" s="1">
        <v>0</v>
      </c>
      <c r="AQ959" s="1">
        <v>0</v>
      </c>
      <c r="AR959" s="1">
        <v>0</v>
      </c>
      <c r="AS959" s="1">
        <v>0</v>
      </c>
      <c r="AT959" s="1">
        <v>2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2</v>
      </c>
      <c r="BB959" s="1">
        <v>0</v>
      </c>
      <c r="BC959" s="1">
        <v>0</v>
      </c>
      <c r="BD959" s="1">
        <v>4</v>
      </c>
      <c r="BE959" s="1">
        <v>255</v>
      </c>
      <c r="BF959" s="1">
        <v>0</v>
      </c>
      <c r="BG959" s="1">
        <v>255</v>
      </c>
      <c r="BH959" s="1">
        <v>0</v>
      </c>
      <c r="BI959" s="1">
        <v>255</v>
      </c>
      <c r="BJ959" s="1">
        <v>255</v>
      </c>
      <c r="BK959" s="1">
        <v>0</v>
      </c>
      <c r="BL959" s="1">
        <v>0</v>
      </c>
      <c r="BM959" s="1" t="b">
        <v>0</v>
      </c>
      <c r="BN959" s="1" t="b">
        <v>0</v>
      </c>
      <c r="BO959" s="1" t="b">
        <v>0</v>
      </c>
      <c r="BP959" s="1" t="b">
        <v>0</v>
      </c>
      <c r="BQ959" s="1" t="b">
        <v>0</v>
      </c>
      <c r="BR959" s="1" t="b">
        <v>0</v>
      </c>
      <c r="BS959" s="1" t="b">
        <v>0</v>
      </c>
      <c r="BT959" s="1" t="b">
        <v>0</v>
      </c>
      <c r="BU959" s="1" t="s">
        <v>4831</v>
      </c>
      <c r="BV959" s="1" t="s">
        <v>4832</v>
      </c>
    </row>
    <row r="960" spans="1:74" ht="15.75" customHeight="1" x14ac:dyDescent="0.2">
      <c r="A960" s="1">
        <v>3605100</v>
      </c>
      <c r="B960" s="17" t="s">
        <v>4833</v>
      </c>
      <c r="C960" s="1">
        <v>0.35</v>
      </c>
      <c r="D960" s="1">
        <v>0.2</v>
      </c>
      <c r="E960" s="1">
        <v>0.1</v>
      </c>
      <c r="F960" s="1">
        <v>0</v>
      </c>
      <c r="G960" s="1">
        <v>1.2</v>
      </c>
      <c r="H960" s="1">
        <v>0.08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100</v>
      </c>
      <c r="O960" s="1">
        <v>100</v>
      </c>
      <c r="P960" s="1">
        <v>120</v>
      </c>
      <c r="Q960" s="1">
        <v>-1</v>
      </c>
      <c r="R960" s="1">
        <v>-1</v>
      </c>
      <c r="S960" s="1">
        <v>120</v>
      </c>
      <c r="T960" s="1">
        <v>-1</v>
      </c>
      <c r="U960" s="1">
        <v>-1</v>
      </c>
      <c r="V960" s="1">
        <v>0</v>
      </c>
      <c r="W960" s="1">
        <v>135</v>
      </c>
      <c r="X960" s="1">
        <v>135</v>
      </c>
      <c r="Y960" s="1">
        <v>135</v>
      </c>
      <c r="Z960" s="1">
        <v>135</v>
      </c>
      <c r="AA960" s="1">
        <v>150</v>
      </c>
      <c r="AB960" s="1">
        <v>300</v>
      </c>
      <c r="AC960" s="1">
        <v>100</v>
      </c>
      <c r="AD960" s="1">
        <v>100</v>
      </c>
      <c r="AE960" s="1">
        <v>100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20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2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7</v>
      </c>
      <c r="BB960" s="1">
        <v>0</v>
      </c>
      <c r="BC960" s="1">
        <v>0</v>
      </c>
      <c r="BD960" s="1">
        <v>3</v>
      </c>
      <c r="BE960" s="1">
        <v>255</v>
      </c>
      <c r="BF960" s="1">
        <v>2</v>
      </c>
      <c r="BG960" s="1">
        <v>255</v>
      </c>
      <c r="BH960" s="1">
        <v>0</v>
      </c>
      <c r="BI960" s="1">
        <v>255</v>
      </c>
      <c r="BJ960" s="1">
        <v>255</v>
      </c>
      <c r="BK960" s="1">
        <v>0</v>
      </c>
      <c r="BL960" s="1">
        <v>0</v>
      </c>
      <c r="BM960" s="1" t="b">
        <v>0</v>
      </c>
      <c r="BN960" s="1" t="b">
        <v>0</v>
      </c>
      <c r="BO960" s="1" t="b">
        <v>0</v>
      </c>
      <c r="BP960" s="1" t="b">
        <v>0</v>
      </c>
      <c r="BQ960" s="1" t="b">
        <v>0</v>
      </c>
      <c r="BR960" s="1" t="b">
        <v>0</v>
      </c>
      <c r="BS960" s="1" t="b">
        <v>0</v>
      </c>
      <c r="BT960" s="1" t="b">
        <v>0</v>
      </c>
      <c r="BU960" s="1" t="s">
        <v>4833</v>
      </c>
      <c r="BV960" s="1" t="s">
        <v>4834</v>
      </c>
    </row>
    <row r="961" spans="1:74" ht="15.75" customHeight="1" x14ac:dyDescent="0.2">
      <c r="A961" s="1">
        <v>3605110</v>
      </c>
      <c r="B961" s="17" t="s">
        <v>4835</v>
      </c>
      <c r="C961" s="1">
        <v>0.35</v>
      </c>
      <c r="D961" s="1">
        <v>0.2</v>
      </c>
      <c r="E961" s="1">
        <v>0.1</v>
      </c>
      <c r="F961" s="1">
        <v>0</v>
      </c>
      <c r="G961" s="1">
        <v>1.2</v>
      </c>
      <c r="H961" s="1">
        <v>0.08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100</v>
      </c>
      <c r="O961" s="1">
        <v>100</v>
      </c>
      <c r="P961" s="1">
        <v>120</v>
      </c>
      <c r="Q961" s="1">
        <v>-1</v>
      </c>
      <c r="R961" s="1">
        <v>-1</v>
      </c>
      <c r="S961" s="1">
        <v>120</v>
      </c>
      <c r="T961" s="1">
        <v>-1</v>
      </c>
      <c r="U961" s="1">
        <v>-1</v>
      </c>
      <c r="V961" s="1">
        <v>0</v>
      </c>
      <c r="W961" s="1">
        <v>135</v>
      </c>
      <c r="X961" s="1">
        <v>135</v>
      </c>
      <c r="Y961" s="1">
        <v>135</v>
      </c>
      <c r="Z961" s="1">
        <v>135</v>
      </c>
      <c r="AA961" s="1">
        <v>150</v>
      </c>
      <c r="AB961" s="1">
        <v>300</v>
      </c>
      <c r="AC961" s="1">
        <v>100</v>
      </c>
      <c r="AD961" s="1">
        <v>100</v>
      </c>
      <c r="AE961" s="1">
        <v>100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20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2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7</v>
      </c>
      <c r="BB961" s="1">
        <v>0</v>
      </c>
      <c r="BC961" s="1">
        <v>0</v>
      </c>
      <c r="BD961" s="1">
        <v>3</v>
      </c>
      <c r="BE961" s="1">
        <v>255</v>
      </c>
      <c r="BF961" s="1">
        <v>2</v>
      </c>
      <c r="BG961" s="1">
        <v>255</v>
      </c>
      <c r="BH961" s="1">
        <v>0</v>
      </c>
      <c r="BI961" s="1">
        <v>255</v>
      </c>
      <c r="BJ961" s="1">
        <v>255</v>
      </c>
      <c r="BK961" s="1">
        <v>0</v>
      </c>
      <c r="BL961" s="1">
        <v>0</v>
      </c>
      <c r="BM961" s="1" t="b">
        <v>0</v>
      </c>
      <c r="BN961" s="1" t="b">
        <v>0</v>
      </c>
      <c r="BO961" s="1" t="b">
        <v>0</v>
      </c>
      <c r="BP961" s="1" t="b">
        <v>0</v>
      </c>
      <c r="BQ961" s="1" t="b">
        <v>0</v>
      </c>
      <c r="BR961" s="1" t="b">
        <v>0</v>
      </c>
      <c r="BS961" s="1" t="b">
        <v>0</v>
      </c>
      <c r="BT961" s="1" t="b">
        <v>0</v>
      </c>
      <c r="BU961" s="1" t="s">
        <v>4835</v>
      </c>
      <c r="BV961" s="1" t="s">
        <v>4836</v>
      </c>
    </row>
    <row r="962" spans="1:74" ht="15.75" customHeight="1" x14ac:dyDescent="0.2">
      <c r="A962" s="1">
        <v>3605300</v>
      </c>
      <c r="B962" s="17" t="s">
        <v>4837</v>
      </c>
      <c r="C962" s="1">
        <v>0.35</v>
      </c>
      <c r="D962" s="1">
        <v>0.2</v>
      </c>
      <c r="E962" s="1">
        <v>0.1</v>
      </c>
      <c r="F962" s="1">
        <v>0</v>
      </c>
      <c r="G962" s="1">
        <v>1.2</v>
      </c>
      <c r="H962" s="1">
        <v>0.08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100</v>
      </c>
      <c r="O962" s="1">
        <v>100</v>
      </c>
      <c r="P962" s="1">
        <v>120</v>
      </c>
      <c r="Q962" s="1">
        <v>-1</v>
      </c>
      <c r="R962" s="1">
        <v>-1</v>
      </c>
      <c r="S962" s="1">
        <v>120</v>
      </c>
      <c r="T962" s="1">
        <v>-1</v>
      </c>
      <c r="U962" s="1">
        <v>-1</v>
      </c>
      <c r="V962" s="1">
        <v>0</v>
      </c>
      <c r="W962" s="1">
        <v>155</v>
      </c>
      <c r="X962" s="1">
        <v>155</v>
      </c>
      <c r="Y962" s="1">
        <v>155</v>
      </c>
      <c r="Z962" s="1">
        <v>155</v>
      </c>
      <c r="AA962" s="1">
        <v>250</v>
      </c>
      <c r="AB962" s="1">
        <v>300</v>
      </c>
      <c r="AC962" s="1">
        <v>100</v>
      </c>
      <c r="AD962" s="1">
        <v>100</v>
      </c>
      <c r="AE962" s="1">
        <v>100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40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2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7</v>
      </c>
      <c r="BB962" s="1">
        <v>0</v>
      </c>
      <c r="BC962" s="1">
        <v>0</v>
      </c>
      <c r="BD962" s="1">
        <v>3</v>
      </c>
      <c r="BE962" s="1">
        <v>255</v>
      </c>
      <c r="BF962" s="1">
        <v>2</v>
      </c>
      <c r="BG962" s="1">
        <v>255</v>
      </c>
      <c r="BH962" s="1">
        <v>0</v>
      </c>
      <c r="BI962" s="1">
        <v>255</v>
      </c>
      <c r="BJ962" s="1">
        <v>255</v>
      </c>
      <c r="BK962" s="1">
        <v>0</v>
      </c>
      <c r="BL962" s="1">
        <v>0</v>
      </c>
      <c r="BM962" s="1" t="b">
        <v>0</v>
      </c>
      <c r="BN962" s="1" t="b">
        <v>0</v>
      </c>
      <c r="BO962" s="1" t="b">
        <v>0</v>
      </c>
      <c r="BP962" s="1" t="b">
        <v>0</v>
      </c>
      <c r="BQ962" s="1" t="b">
        <v>0</v>
      </c>
      <c r="BR962" s="1" t="b">
        <v>0</v>
      </c>
      <c r="BS962" s="1" t="b">
        <v>0</v>
      </c>
      <c r="BT962" s="1" t="b">
        <v>0</v>
      </c>
      <c r="BU962" s="1" t="s">
        <v>4837</v>
      </c>
      <c r="BV962" s="1" t="s">
        <v>4838</v>
      </c>
    </row>
    <row r="963" spans="1:74" ht="15.75" customHeight="1" x14ac:dyDescent="0.2">
      <c r="A963" s="1">
        <v>3605310</v>
      </c>
      <c r="B963" s="17" t="s">
        <v>4839</v>
      </c>
      <c r="C963" s="1">
        <v>0.35</v>
      </c>
      <c r="D963" s="1">
        <v>0.2</v>
      </c>
      <c r="E963" s="1">
        <v>0.1</v>
      </c>
      <c r="F963" s="1">
        <v>0</v>
      </c>
      <c r="G963" s="1">
        <v>1.2</v>
      </c>
      <c r="H963" s="1">
        <v>0.08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100</v>
      </c>
      <c r="O963" s="1">
        <v>100</v>
      </c>
      <c r="P963" s="1">
        <v>120</v>
      </c>
      <c r="Q963" s="1">
        <v>-1</v>
      </c>
      <c r="R963" s="1">
        <v>-1</v>
      </c>
      <c r="S963" s="1">
        <v>120</v>
      </c>
      <c r="T963" s="1">
        <v>-1</v>
      </c>
      <c r="U963" s="1">
        <v>-1</v>
      </c>
      <c r="V963" s="1">
        <v>0</v>
      </c>
      <c r="W963" s="1">
        <v>155</v>
      </c>
      <c r="X963" s="1">
        <v>155</v>
      </c>
      <c r="Y963" s="1">
        <v>155</v>
      </c>
      <c r="Z963" s="1">
        <v>155</v>
      </c>
      <c r="AA963" s="1">
        <v>250</v>
      </c>
      <c r="AB963" s="1">
        <v>300</v>
      </c>
      <c r="AC963" s="1">
        <v>100</v>
      </c>
      <c r="AD963" s="1">
        <v>100</v>
      </c>
      <c r="AE963" s="1">
        <v>100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40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2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7</v>
      </c>
      <c r="BB963" s="1">
        <v>0</v>
      </c>
      <c r="BC963" s="1">
        <v>0</v>
      </c>
      <c r="BD963" s="1">
        <v>3</v>
      </c>
      <c r="BE963" s="1">
        <v>255</v>
      </c>
      <c r="BF963" s="1">
        <v>2</v>
      </c>
      <c r="BG963" s="1">
        <v>255</v>
      </c>
      <c r="BH963" s="1">
        <v>0</v>
      </c>
      <c r="BI963" s="1">
        <v>255</v>
      </c>
      <c r="BJ963" s="1">
        <v>255</v>
      </c>
      <c r="BK963" s="1">
        <v>0</v>
      </c>
      <c r="BL963" s="1">
        <v>0</v>
      </c>
      <c r="BM963" s="1" t="b">
        <v>0</v>
      </c>
      <c r="BN963" s="1" t="b">
        <v>0</v>
      </c>
      <c r="BO963" s="1" t="b">
        <v>0</v>
      </c>
      <c r="BP963" s="1" t="b">
        <v>0</v>
      </c>
      <c r="BQ963" s="1" t="b">
        <v>0</v>
      </c>
      <c r="BR963" s="1" t="b">
        <v>0</v>
      </c>
      <c r="BS963" s="1" t="b">
        <v>0</v>
      </c>
      <c r="BT963" s="1" t="b">
        <v>0</v>
      </c>
      <c r="BU963" s="1" t="s">
        <v>4839</v>
      </c>
      <c r="BV963" s="1" t="s">
        <v>4840</v>
      </c>
    </row>
    <row r="964" spans="1:74" ht="15.75" customHeight="1" x14ac:dyDescent="0.2">
      <c r="A964" s="1">
        <v>3606100</v>
      </c>
      <c r="B964" s="17" t="s">
        <v>4841</v>
      </c>
      <c r="C964" s="1">
        <v>0.35</v>
      </c>
      <c r="D964" s="1">
        <v>0.2</v>
      </c>
      <c r="E964" s="1">
        <v>0.05</v>
      </c>
      <c r="F964" s="1">
        <v>0</v>
      </c>
      <c r="G964" s="1">
        <v>0.95</v>
      </c>
      <c r="H964" s="1">
        <v>0.08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100</v>
      </c>
      <c r="O964" s="1">
        <v>100</v>
      </c>
      <c r="P964" s="1">
        <v>110</v>
      </c>
      <c r="Q964" s="1">
        <v>-1</v>
      </c>
      <c r="R964" s="1">
        <v>-1</v>
      </c>
      <c r="S964" s="1">
        <v>120</v>
      </c>
      <c r="T964" s="1">
        <v>120</v>
      </c>
      <c r="U964" s="1">
        <v>-1</v>
      </c>
      <c r="V964" s="1">
        <v>0</v>
      </c>
      <c r="W964" s="1">
        <v>125</v>
      </c>
      <c r="X964" s="1">
        <v>125</v>
      </c>
      <c r="Y964" s="1">
        <v>125</v>
      </c>
      <c r="Z964" s="1">
        <v>125</v>
      </c>
      <c r="AA964" s="1">
        <v>100</v>
      </c>
      <c r="AB964" s="1">
        <v>100</v>
      </c>
      <c r="AC964" s="1">
        <v>100</v>
      </c>
      <c r="AD964" s="1">
        <v>100</v>
      </c>
      <c r="AE964" s="1">
        <v>100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20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2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2</v>
      </c>
      <c r="BB964" s="1">
        <v>0</v>
      </c>
      <c r="BC964" s="1">
        <v>0</v>
      </c>
      <c r="BD964" s="1">
        <v>4</v>
      </c>
      <c r="BE964" s="1">
        <v>255</v>
      </c>
      <c r="BF964" s="1">
        <v>0</v>
      </c>
      <c r="BG964" s="1">
        <v>255</v>
      </c>
      <c r="BH964" s="1">
        <v>0</v>
      </c>
      <c r="BI964" s="1">
        <v>255</v>
      </c>
      <c r="BJ964" s="1">
        <v>255</v>
      </c>
      <c r="BK964" s="1">
        <v>0</v>
      </c>
      <c r="BL964" s="1">
        <v>0</v>
      </c>
      <c r="BM964" s="1" t="b">
        <v>0</v>
      </c>
      <c r="BN964" s="1" t="b">
        <v>0</v>
      </c>
      <c r="BO964" s="1" t="b">
        <v>0</v>
      </c>
      <c r="BP964" s="1" t="b">
        <v>0</v>
      </c>
      <c r="BQ964" s="1" t="b">
        <v>0</v>
      </c>
      <c r="BR964" s="1" t="b">
        <v>0</v>
      </c>
      <c r="BS964" s="1" t="b">
        <v>0</v>
      </c>
      <c r="BT964" s="1" t="b">
        <v>0</v>
      </c>
      <c r="BU964" s="1" t="s">
        <v>4841</v>
      </c>
      <c r="BV964" s="1" t="s">
        <v>4842</v>
      </c>
    </row>
    <row r="965" spans="1:74" ht="15.75" customHeight="1" x14ac:dyDescent="0.2">
      <c r="A965" s="1">
        <v>3606110</v>
      </c>
      <c r="B965" s="17" t="s">
        <v>4843</v>
      </c>
      <c r="C965" s="1">
        <v>0.35</v>
      </c>
      <c r="D965" s="1">
        <v>0.2</v>
      </c>
      <c r="E965" s="1">
        <v>0.05</v>
      </c>
      <c r="F965" s="1">
        <v>0</v>
      </c>
      <c r="G965" s="1">
        <v>0.95</v>
      </c>
      <c r="H965" s="1">
        <v>0.08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100</v>
      </c>
      <c r="O965" s="1">
        <v>100</v>
      </c>
      <c r="P965" s="1">
        <v>130</v>
      </c>
      <c r="Q965" s="1">
        <v>-1</v>
      </c>
      <c r="R965" s="1">
        <v>-1</v>
      </c>
      <c r="S965" s="1">
        <v>120</v>
      </c>
      <c r="T965" s="1">
        <v>120</v>
      </c>
      <c r="U965" s="1">
        <v>-1</v>
      </c>
      <c r="V965" s="1">
        <v>0</v>
      </c>
      <c r="W965" s="1">
        <v>130</v>
      </c>
      <c r="X965" s="1">
        <v>130</v>
      </c>
      <c r="Y965" s="1">
        <v>130</v>
      </c>
      <c r="Z965" s="1">
        <v>130</v>
      </c>
      <c r="AA965" s="1">
        <v>100</v>
      </c>
      <c r="AB965" s="1">
        <v>100</v>
      </c>
      <c r="AC965" s="1">
        <v>100</v>
      </c>
      <c r="AD965" s="1">
        <v>100</v>
      </c>
      <c r="AE965" s="1">
        <v>100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20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2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2</v>
      </c>
      <c r="BB965" s="1">
        <v>0</v>
      </c>
      <c r="BC965" s="1">
        <v>0</v>
      </c>
      <c r="BD965" s="1">
        <v>4</v>
      </c>
      <c r="BE965" s="1">
        <v>255</v>
      </c>
      <c r="BF965" s="1">
        <v>0</v>
      </c>
      <c r="BG965" s="1">
        <v>255</v>
      </c>
      <c r="BH965" s="1">
        <v>0</v>
      </c>
      <c r="BI965" s="1">
        <v>255</v>
      </c>
      <c r="BJ965" s="1">
        <v>255</v>
      </c>
      <c r="BK965" s="1">
        <v>0</v>
      </c>
      <c r="BL965" s="1">
        <v>0</v>
      </c>
      <c r="BM965" s="1" t="b">
        <v>0</v>
      </c>
      <c r="BN965" s="1" t="b">
        <v>0</v>
      </c>
      <c r="BO965" s="1" t="b">
        <v>0</v>
      </c>
      <c r="BP965" s="1" t="b">
        <v>0</v>
      </c>
      <c r="BQ965" s="1" t="b">
        <v>0</v>
      </c>
      <c r="BR965" s="1" t="b">
        <v>0</v>
      </c>
      <c r="BS965" s="1" t="b">
        <v>0</v>
      </c>
      <c r="BT965" s="1" t="b">
        <v>0</v>
      </c>
      <c r="BU965" s="1" t="s">
        <v>4843</v>
      </c>
      <c r="BV965" s="1" t="s">
        <v>4844</v>
      </c>
    </row>
    <row r="966" spans="1:74" ht="15.75" customHeight="1" x14ac:dyDescent="0.2">
      <c r="A966" s="1">
        <v>3606300</v>
      </c>
      <c r="B966" s="17" t="s">
        <v>4845</v>
      </c>
      <c r="C966" s="1">
        <v>0.35</v>
      </c>
      <c r="D966" s="1">
        <v>0.2</v>
      </c>
      <c r="E966" s="1">
        <v>0.4</v>
      </c>
      <c r="F966" s="1">
        <v>0</v>
      </c>
      <c r="G966" s="1">
        <v>1.3</v>
      </c>
      <c r="H966" s="1">
        <v>0.08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100</v>
      </c>
      <c r="O966" s="1">
        <v>100</v>
      </c>
      <c r="P966" s="1">
        <v>120</v>
      </c>
      <c r="Q966" s="1">
        <v>-1</v>
      </c>
      <c r="R966" s="1">
        <v>-1</v>
      </c>
      <c r="S966" s="1">
        <v>120</v>
      </c>
      <c r="T966" s="1">
        <v>-1</v>
      </c>
      <c r="U966" s="1">
        <v>-1</v>
      </c>
      <c r="V966" s="1">
        <v>0</v>
      </c>
      <c r="W966" s="1">
        <v>155</v>
      </c>
      <c r="X966" s="1">
        <v>155</v>
      </c>
      <c r="Y966" s="1">
        <v>155</v>
      </c>
      <c r="Z966" s="1">
        <v>155</v>
      </c>
      <c r="AA966" s="1">
        <v>200</v>
      </c>
      <c r="AB966" s="1">
        <v>300</v>
      </c>
      <c r="AC966" s="1">
        <v>100</v>
      </c>
      <c r="AD966" s="1">
        <v>100</v>
      </c>
      <c r="AE966" s="1">
        <v>150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40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2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3</v>
      </c>
      <c r="BB966" s="1">
        <v>0</v>
      </c>
      <c r="BC966" s="1">
        <v>0</v>
      </c>
      <c r="BD966" s="1">
        <v>3</v>
      </c>
      <c r="BE966" s="1">
        <v>255</v>
      </c>
      <c r="BF966" s="1">
        <v>2</v>
      </c>
      <c r="BG966" s="1">
        <v>255</v>
      </c>
      <c r="BH966" s="1">
        <v>0</v>
      </c>
      <c r="BI966" s="1">
        <v>255</v>
      </c>
      <c r="BJ966" s="1">
        <v>255</v>
      </c>
      <c r="BK966" s="1">
        <v>0</v>
      </c>
      <c r="BL966" s="1">
        <v>0</v>
      </c>
      <c r="BM966" s="1" t="b">
        <v>0</v>
      </c>
      <c r="BN966" s="1" t="b">
        <v>0</v>
      </c>
      <c r="BO966" s="1" t="b">
        <v>0</v>
      </c>
      <c r="BP966" s="1" t="b">
        <v>0</v>
      </c>
      <c r="BQ966" s="1" t="b">
        <v>0</v>
      </c>
      <c r="BR966" s="1" t="b">
        <v>0</v>
      </c>
      <c r="BS966" s="1" t="b">
        <v>0</v>
      </c>
      <c r="BT966" s="1" t="b">
        <v>0</v>
      </c>
      <c r="BU966" s="1" t="s">
        <v>4845</v>
      </c>
      <c r="BV966" s="1" t="s">
        <v>4846</v>
      </c>
    </row>
    <row r="967" spans="1:74" ht="15.75" customHeight="1" x14ac:dyDescent="0.2">
      <c r="A967" s="1">
        <v>3606310</v>
      </c>
      <c r="B967" s="17" t="s">
        <v>4847</v>
      </c>
      <c r="C967" s="1">
        <v>0.35</v>
      </c>
      <c r="D967" s="1">
        <v>0.2</v>
      </c>
      <c r="E967" s="1">
        <v>0.4</v>
      </c>
      <c r="F967" s="1">
        <v>0</v>
      </c>
      <c r="G967" s="1">
        <v>1.3</v>
      </c>
      <c r="H967" s="1">
        <v>0.08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100</v>
      </c>
      <c r="O967" s="1">
        <v>100</v>
      </c>
      <c r="P967" s="1">
        <v>120</v>
      </c>
      <c r="Q967" s="1">
        <v>-1</v>
      </c>
      <c r="R967" s="1">
        <v>-1</v>
      </c>
      <c r="S967" s="1">
        <v>120</v>
      </c>
      <c r="T967" s="1">
        <v>-1</v>
      </c>
      <c r="U967" s="1">
        <v>-1</v>
      </c>
      <c r="V967" s="1">
        <v>0</v>
      </c>
      <c r="W967" s="1">
        <v>155</v>
      </c>
      <c r="X967" s="1">
        <v>155</v>
      </c>
      <c r="Y967" s="1">
        <v>155</v>
      </c>
      <c r="Z967" s="1">
        <v>155</v>
      </c>
      <c r="AA967" s="1">
        <v>200</v>
      </c>
      <c r="AB967" s="1">
        <v>300</v>
      </c>
      <c r="AC967" s="1">
        <v>100</v>
      </c>
      <c r="AD967" s="1">
        <v>100</v>
      </c>
      <c r="AE967" s="1">
        <v>150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40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2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3</v>
      </c>
      <c r="BB967" s="1">
        <v>0</v>
      </c>
      <c r="BC967" s="1">
        <v>0</v>
      </c>
      <c r="BD967" s="1">
        <v>3</v>
      </c>
      <c r="BE967" s="1">
        <v>255</v>
      </c>
      <c r="BF967" s="1">
        <v>2</v>
      </c>
      <c r="BG967" s="1">
        <v>255</v>
      </c>
      <c r="BH967" s="1">
        <v>0</v>
      </c>
      <c r="BI967" s="1">
        <v>255</v>
      </c>
      <c r="BJ967" s="1">
        <v>255</v>
      </c>
      <c r="BK967" s="1">
        <v>0</v>
      </c>
      <c r="BL967" s="1">
        <v>0</v>
      </c>
      <c r="BM967" s="1" t="b">
        <v>0</v>
      </c>
      <c r="BN967" s="1" t="b">
        <v>0</v>
      </c>
      <c r="BO967" s="1" t="b">
        <v>0</v>
      </c>
      <c r="BP967" s="1" t="b">
        <v>0</v>
      </c>
      <c r="BQ967" s="1" t="b">
        <v>0</v>
      </c>
      <c r="BR967" s="1" t="b">
        <v>0</v>
      </c>
      <c r="BS967" s="1" t="b">
        <v>0</v>
      </c>
      <c r="BT967" s="1" t="b">
        <v>0</v>
      </c>
      <c r="BU967" s="1" t="s">
        <v>4847</v>
      </c>
      <c r="BV967" s="1" t="s">
        <v>4848</v>
      </c>
    </row>
    <row r="968" spans="1:74" ht="15.75" customHeight="1" x14ac:dyDescent="0.2">
      <c r="A968" s="1">
        <v>3607300</v>
      </c>
      <c r="B968" s="17" t="s">
        <v>4849</v>
      </c>
      <c r="C968" s="1">
        <v>0.35</v>
      </c>
      <c r="D968" s="1">
        <v>0.2</v>
      </c>
      <c r="E968" s="1">
        <v>0.01</v>
      </c>
      <c r="F968" s="1">
        <v>0</v>
      </c>
      <c r="G968" s="1">
        <v>1.4</v>
      </c>
      <c r="H968" s="1">
        <v>0.08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100</v>
      </c>
      <c r="O968" s="1">
        <v>100</v>
      </c>
      <c r="P968" s="1">
        <v>130</v>
      </c>
      <c r="Q968" s="1">
        <v>-1</v>
      </c>
      <c r="R968" s="1">
        <v>-1</v>
      </c>
      <c r="S968" s="1">
        <v>120</v>
      </c>
      <c r="T968" s="1">
        <v>120</v>
      </c>
      <c r="U968" s="1">
        <v>-1</v>
      </c>
      <c r="V968" s="1">
        <v>0</v>
      </c>
      <c r="W968" s="1">
        <v>150</v>
      </c>
      <c r="X968" s="1">
        <v>150</v>
      </c>
      <c r="Y968" s="1">
        <v>150</v>
      </c>
      <c r="Z968" s="1">
        <v>150</v>
      </c>
      <c r="AA968" s="1">
        <v>250</v>
      </c>
      <c r="AB968" s="1">
        <v>300</v>
      </c>
      <c r="AC968" s="1">
        <v>100</v>
      </c>
      <c r="AD968" s="1">
        <v>100</v>
      </c>
      <c r="AE968" s="1">
        <v>150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40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2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2</v>
      </c>
      <c r="BB968" s="1">
        <v>0</v>
      </c>
      <c r="BC968" s="1">
        <v>0</v>
      </c>
      <c r="BD968" s="1">
        <v>3</v>
      </c>
      <c r="BE968" s="1">
        <v>255</v>
      </c>
      <c r="BF968" s="1">
        <v>2</v>
      </c>
      <c r="BG968" s="1">
        <v>255</v>
      </c>
      <c r="BH968" s="1">
        <v>0</v>
      </c>
      <c r="BI968" s="1">
        <v>255</v>
      </c>
      <c r="BJ968" s="1">
        <v>255</v>
      </c>
      <c r="BK968" s="1">
        <v>0</v>
      </c>
      <c r="BL968" s="1">
        <v>0</v>
      </c>
      <c r="BM968" s="1" t="b">
        <v>0</v>
      </c>
      <c r="BN968" s="1" t="b">
        <v>0</v>
      </c>
      <c r="BO968" s="1" t="b">
        <v>0</v>
      </c>
      <c r="BP968" s="1" t="b">
        <v>0</v>
      </c>
      <c r="BQ968" s="1" t="b">
        <v>0</v>
      </c>
      <c r="BR968" s="1" t="b">
        <v>0</v>
      </c>
      <c r="BS968" s="1" t="b">
        <v>0</v>
      </c>
      <c r="BT968" s="1" t="b">
        <v>0</v>
      </c>
      <c r="BU968" s="1" t="s">
        <v>4849</v>
      </c>
      <c r="BV968" s="1" t="s">
        <v>4850</v>
      </c>
    </row>
    <row r="969" spans="1:74" ht="15.75" customHeight="1" x14ac:dyDescent="0.2">
      <c r="A969" s="1">
        <v>3607301</v>
      </c>
      <c r="B969" s="17" t="s">
        <v>4851</v>
      </c>
      <c r="C969" s="1">
        <v>0.35</v>
      </c>
      <c r="D969" s="1">
        <v>0.2</v>
      </c>
      <c r="E969" s="1">
        <v>0</v>
      </c>
      <c r="F969" s="1">
        <v>0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100</v>
      </c>
      <c r="O969" s="1">
        <v>100</v>
      </c>
      <c r="P969" s="1">
        <v>-1</v>
      </c>
      <c r="Q969" s="1">
        <v>-1</v>
      </c>
      <c r="R969" s="1">
        <v>-1</v>
      </c>
      <c r="S969" s="1">
        <v>120</v>
      </c>
      <c r="T969" s="1">
        <v>-1</v>
      </c>
      <c r="U969" s="1">
        <v>-1</v>
      </c>
      <c r="V969" s="1">
        <v>0</v>
      </c>
      <c r="W969" s="1">
        <v>120</v>
      </c>
      <c r="X969" s="1">
        <v>120</v>
      </c>
      <c r="Y969" s="1">
        <v>120</v>
      </c>
      <c r="Z969" s="1">
        <v>120</v>
      </c>
      <c r="AA969" s="1">
        <v>200</v>
      </c>
      <c r="AB969" s="1">
        <v>300</v>
      </c>
      <c r="AC969" s="1">
        <v>100</v>
      </c>
      <c r="AD969" s="1">
        <v>100</v>
      </c>
      <c r="AE969" s="1">
        <v>100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40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2</v>
      </c>
      <c r="BB969" s="1">
        <v>0</v>
      </c>
      <c r="BC969" s="1">
        <v>0</v>
      </c>
      <c r="BD969" s="1">
        <v>3</v>
      </c>
      <c r="BE969" s="1">
        <v>255</v>
      </c>
      <c r="BF969" s="1">
        <v>2</v>
      </c>
      <c r="BG969" s="1">
        <v>255</v>
      </c>
      <c r="BH969" s="1">
        <v>0</v>
      </c>
      <c r="BI969" s="1">
        <v>255</v>
      </c>
      <c r="BJ969" s="1">
        <v>255</v>
      </c>
      <c r="BK969" s="1">
        <v>0</v>
      </c>
      <c r="BL969" s="1">
        <v>0</v>
      </c>
      <c r="BM969" s="1" t="b">
        <v>0</v>
      </c>
      <c r="BN969" s="1" t="b">
        <v>0</v>
      </c>
      <c r="BO969" s="1" t="b">
        <v>0</v>
      </c>
      <c r="BP969" s="1" t="b">
        <v>0</v>
      </c>
      <c r="BQ969" s="1" t="b">
        <v>0</v>
      </c>
      <c r="BR969" s="1" t="b">
        <v>0</v>
      </c>
      <c r="BS969" s="1" t="b">
        <v>0</v>
      </c>
      <c r="BT969" s="1" t="b">
        <v>0</v>
      </c>
      <c r="BU969" s="1" t="s">
        <v>4851</v>
      </c>
      <c r="BV969" s="1" t="s">
        <v>4852</v>
      </c>
    </row>
    <row r="970" spans="1:74" ht="15.75" customHeight="1" x14ac:dyDescent="0.2">
      <c r="A970" s="1">
        <v>3800000</v>
      </c>
      <c r="B970" s="17" t="s">
        <v>4853</v>
      </c>
      <c r="C970" s="1">
        <v>0.25</v>
      </c>
      <c r="D970" s="1">
        <v>0.3</v>
      </c>
      <c r="E970" s="1">
        <v>0</v>
      </c>
      <c r="F970" s="1">
        <v>0</v>
      </c>
      <c r="G970" s="1">
        <v>1.25</v>
      </c>
      <c r="H970" s="1">
        <v>0.08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100</v>
      </c>
      <c r="O970" s="1">
        <v>120</v>
      </c>
      <c r="P970" s="1">
        <v>-1</v>
      </c>
      <c r="Q970" s="1">
        <v>-1</v>
      </c>
      <c r="R970" s="1">
        <v>120</v>
      </c>
      <c r="S970" s="1">
        <v>-1</v>
      </c>
      <c r="T970" s="1">
        <v>-1</v>
      </c>
      <c r="U970" s="1">
        <v>-1</v>
      </c>
      <c r="V970" s="1">
        <v>0</v>
      </c>
      <c r="W970" s="1">
        <v>100</v>
      </c>
      <c r="X970" s="1">
        <v>100</v>
      </c>
      <c r="Y970" s="1">
        <v>100</v>
      </c>
      <c r="Z970" s="1">
        <v>100</v>
      </c>
      <c r="AA970" s="1">
        <v>100</v>
      </c>
      <c r="AB970" s="1">
        <v>100</v>
      </c>
      <c r="AC970" s="1">
        <v>100</v>
      </c>
      <c r="AD970" s="1">
        <v>100</v>
      </c>
      <c r="AE970" s="1">
        <v>100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20</v>
      </c>
      <c r="AP970" s="1">
        <v>0</v>
      </c>
      <c r="AQ970" s="1">
        <v>0</v>
      </c>
      <c r="AR970" s="1">
        <v>0</v>
      </c>
      <c r="AS970" s="1">
        <v>0</v>
      </c>
      <c r="AT970" s="1">
        <v>2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2</v>
      </c>
      <c r="BB970" s="1">
        <v>0</v>
      </c>
      <c r="BC970" s="1">
        <v>0</v>
      </c>
      <c r="BD970" s="1">
        <v>3</v>
      </c>
      <c r="BE970" s="1">
        <v>255</v>
      </c>
      <c r="BF970" s="1">
        <v>2</v>
      </c>
      <c r="BG970" s="1">
        <v>255</v>
      </c>
      <c r="BH970" s="1">
        <v>0</v>
      </c>
      <c r="BI970" s="1">
        <v>255</v>
      </c>
      <c r="BJ970" s="1">
        <v>255</v>
      </c>
      <c r="BK970" s="1">
        <v>0</v>
      </c>
      <c r="BL970" s="1">
        <v>0</v>
      </c>
      <c r="BM970" s="1" t="b">
        <v>0</v>
      </c>
      <c r="BN970" s="1" t="b">
        <v>0</v>
      </c>
      <c r="BO970" s="1" t="b">
        <v>0</v>
      </c>
      <c r="BP970" s="1" t="b">
        <v>0</v>
      </c>
      <c r="BQ970" s="1" t="b">
        <v>0</v>
      </c>
      <c r="BR970" s="1" t="b">
        <v>0</v>
      </c>
      <c r="BS970" s="1" t="b">
        <v>0</v>
      </c>
      <c r="BT970" s="1" t="b">
        <v>0</v>
      </c>
      <c r="BU970" s="1" t="s">
        <v>4853</v>
      </c>
      <c r="BV970" s="1" t="s">
        <v>4854</v>
      </c>
    </row>
    <row r="971" spans="1:74" ht="15.75" customHeight="1" x14ac:dyDescent="0.2">
      <c r="A971" s="1">
        <v>3800010</v>
      </c>
      <c r="B971" s="17" t="s">
        <v>4855</v>
      </c>
      <c r="C971" s="1">
        <v>0.25</v>
      </c>
      <c r="D971" s="1">
        <v>0.3</v>
      </c>
      <c r="E971" s="1">
        <v>0</v>
      </c>
      <c r="F971" s="1">
        <v>0</v>
      </c>
      <c r="G971" s="1">
        <v>1.25</v>
      </c>
      <c r="H971" s="1">
        <v>0.08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100</v>
      </c>
      <c r="O971" s="1">
        <v>120</v>
      </c>
      <c r="P971" s="1">
        <v>-1</v>
      </c>
      <c r="Q971" s="1">
        <v>-1</v>
      </c>
      <c r="R971" s="1">
        <v>120</v>
      </c>
      <c r="S971" s="1">
        <v>-1</v>
      </c>
      <c r="T971" s="1">
        <v>-1</v>
      </c>
      <c r="U971" s="1">
        <v>-1</v>
      </c>
      <c r="V971" s="1">
        <v>0</v>
      </c>
      <c r="W971" s="1">
        <v>100</v>
      </c>
      <c r="X971" s="1">
        <v>100</v>
      </c>
      <c r="Y971" s="1">
        <v>100</v>
      </c>
      <c r="Z971" s="1">
        <v>100</v>
      </c>
      <c r="AA971" s="1">
        <v>100</v>
      </c>
      <c r="AB971" s="1">
        <v>100</v>
      </c>
      <c r="AC971" s="1">
        <v>100</v>
      </c>
      <c r="AD971" s="1">
        <v>100</v>
      </c>
      <c r="AE971" s="1">
        <v>100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20</v>
      </c>
      <c r="AP971" s="1">
        <v>0</v>
      </c>
      <c r="AQ971" s="1">
        <v>0</v>
      </c>
      <c r="AR971" s="1">
        <v>0</v>
      </c>
      <c r="AS971" s="1">
        <v>0</v>
      </c>
      <c r="AT971" s="1">
        <v>2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2</v>
      </c>
      <c r="BB971" s="1">
        <v>0</v>
      </c>
      <c r="BC971" s="1">
        <v>0</v>
      </c>
      <c r="BD971" s="1">
        <v>3</v>
      </c>
      <c r="BE971" s="1">
        <v>255</v>
      </c>
      <c r="BF971" s="1">
        <v>2</v>
      </c>
      <c r="BG971" s="1">
        <v>255</v>
      </c>
      <c r="BH971" s="1">
        <v>0</v>
      </c>
      <c r="BI971" s="1">
        <v>255</v>
      </c>
      <c r="BJ971" s="1">
        <v>255</v>
      </c>
      <c r="BK971" s="1">
        <v>0</v>
      </c>
      <c r="BL971" s="1">
        <v>0</v>
      </c>
      <c r="BM971" s="1" t="b">
        <v>0</v>
      </c>
      <c r="BN971" s="1" t="b">
        <v>0</v>
      </c>
      <c r="BO971" s="1" t="b">
        <v>0</v>
      </c>
      <c r="BP971" s="1" t="b">
        <v>0</v>
      </c>
      <c r="BQ971" s="1" t="b">
        <v>0</v>
      </c>
      <c r="BR971" s="1" t="b">
        <v>0</v>
      </c>
      <c r="BS971" s="1" t="b">
        <v>0</v>
      </c>
      <c r="BT971" s="1" t="b">
        <v>0</v>
      </c>
      <c r="BU971" s="1" t="s">
        <v>4855</v>
      </c>
      <c r="BV971" s="1" t="s">
        <v>4856</v>
      </c>
    </row>
    <row r="972" spans="1:74" ht="15.75" customHeight="1" x14ac:dyDescent="0.2">
      <c r="A972" s="1">
        <v>3800020</v>
      </c>
      <c r="B972" s="17" t="s">
        <v>4857</v>
      </c>
      <c r="C972" s="1">
        <v>0.25</v>
      </c>
      <c r="D972" s="1">
        <v>0.3</v>
      </c>
      <c r="E972" s="1">
        <v>0</v>
      </c>
      <c r="F972" s="1">
        <v>0</v>
      </c>
      <c r="G972" s="1">
        <v>1.25</v>
      </c>
      <c r="H972" s="1">
        <v>0.08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100</v>
      </c>
      <c r="O972" s="1">
        <v>120</v>
      </c>
      <c r="P972" s="1">
        <v>-1</v>
      </c>
      <c r="Q972" s="1">
        <v>-1</v>
      </c>
      <c r="R972" s="1">
        <v>120</v>
      </c>
      <c r="S972" s="1">
        <v>-1</v>
      </c>
      <c r="T972" s="1">
        <v>-1</v>
      </c>
      <c r="U972" s="1">
        <v>-1</v>
      </c>
      <c r="V972" s="1">
        <v>0</v>
      </c>
      <c r="W972" s="1">
        <v>100</v>
      </c>
      <c r="X972" s="1">
        <v>100</v>
      </c>
      <c r="Y972" s="1">
        <v>100</v>
      </c>
      <c r="Z972" s="1">
        <v>100</v>
      </c>
      <c r="AA972" s="1">
        <v>100</v>
      </c>
      <c r="AB972" s="1">
        <v>100</v>
      </c>
      <c r="AC972" s="1">
        <v>100</v>
      </c>
      <c r="AD972" s="1">
        <v>100</v>
      </c>
      <c r="AE972" s="1">
        <v>100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20</v>
      </c>
      <c r="AP972" s="1">
        <v>0</v>
      </c>
      <c r="AQ972" s="1">
        <v>0</v>
      </c>
      <c r="AR972" s="1">
        <v>0</v>
      </c>
      <c r="AS972" s="1">
        <v>0</v>
      </c>
      <c r="AT972" s="1">
        <v>2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2</v>
      </c>
      <c r="BB972" s="1">
        <v>0</v>
      </c>
      <c r="BC972" s="1">
        <v>0</v>
      </c>
      <c r="BD972" s="1">
        <v>3</v>
      </c>
      <c r="BE972" s="1">
        <v>255</v>
      </c>
      <c r="BF972" s="1">
        <v>2</v>
      </c>
      <c r="BG972" s="1">
        <v>255</v>
      </c>
      <c r="BH972" s="1">
        <v>0</v>
      </c>
      <c r="BI972" s="1">
        <v>255</v>
      </c>
      <c r="BJ972" s="1">
        <v>255</v>
      </c>
      <c r="BK972" s="1">
        <v>0</v>
      </c>
      <c r="BL972" s="1">
        <v>0</v>
      </c>
      <c r="BM972" s="1" t="b">
        <v>0</v>
      </c>
      <c r="BN972" s="1" t="b">
        <v>0</v>
      </c>
      <c r="BO972" s="1" t="b">
        <v>0</v>
      </c>
      <c r="BP972" s="1" t="b">
        <v>0</v>
      </c>
      <c r="BQ972" s="1" t="b">
        <v>0</v>
      </c>
      <c r="BR972" s="1" t="b">
        <v>0</v>
      </c>
      <c r="BS972" s="1" t="b">
        <v>0</v>
      </c>
      <c r="BT972" s="1" t="b">
        <v>0</v>
      </c>
      <c r="BU972" s="1" t="s">
        <v>4857</v>
      </c>
      <c r="BV972" s="1" t="s">
        <v>4858</v>
      </c>
    </row>
    <row r="973" spans="1:74" ht="15.75" customHeight="1" x14ac:dyDescent="0.2">
      <c r="A973" s="1">
        <v>3800030</v>
      </c>
      <c r="B973" s="17" t="s">
        <v>4859</v>
      </c>
      <c r="C973" s="1">
        <v>0.25</v>
      </c>
      <c r="D973" s="1">
        <v>0</v>
      </c>
      <c r="E973" s="1">
        <v>0</v>
      </c>
      <c r="F973" s="1">
        <v>0</v>
      </c>
      <c r="G973" s="1">
        <v>1.2</v>
      </c>
      <c r="H973" s="1">
        <v>0.08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100</v>
      </c>
      <c r="O973" s="1">
        <v>-1</v>
      </c>
      <c r="P973" s="1">
        <v>-1</v>
      </c>
      <c r="Q973" s="1">
        <v>-1</v>
      </c>
      <c r="R973" s="1">
        <v>120</v>
      </c>
      <c r="S973" s="1">
        <v>-1</v>
      </c>
      <c r="T973" s="1">
        <v>-1</v>
      </c>
      <c r="U973" s="1">
        <v>-1</v>
      </c>
      <c r="V973" s="1">
        <v>0</v>
      </c>
      <c r="W973" s="1">
        <v>130</v>
      </c>
      <c r="X973" s="1">
        <v>130</v>
      </c>
      <c r="Y973" s="1">
        <v>130</v>
      </c>
      <c r="Z973" s="1">
        <v>130</v>
      </c>
      <c r="AA973" s="1">
        <v>100</v>
      </c>
      <c r="AB973" s="1">
        <v>9900</v>
      </c>
      <c r="AC973" s="1">
        <v>100</v>
      </c>
      <c r="AD973" s="1">
        <v>100</v>
      </c>
      <c r="AE973" s="1">
        <v>100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40</v>
      </c>
      <c r="AP973" s="1">
        <v>0</v>
      </c>
      <c r="AQ973" s="1">
        <v>0</v>
      </c>
      <c r="AR973" s="1">
        <v>1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2</v>
      </c>
      <c r="BB973" s="1">
        <v>0</v>
      </c>
      <c r="BC973" s="1">
        <v>0</v>
      </c>
      <c r="BD973" s="1">
        <v>4</v>
      </c>
      <c r="BE973" s="1">
        <v>255</v>
      </c>
      <c r="BF973" s="1">
        <v>0</v>
      </c>
      <c r="BG973" s="1">
        <v>255</v>
      </c>
      <c r="BH973" s="1">
        <v>0</v>
      </c>
      <c r="BI973" s="1">
        <v>255</v>
      </c>
      <c r="BJ973" s="1">
        <v>255</v>
      </c>
      <c r="BK973" s="1">
        <v>0</v>
      </c>
      <c r="BL973" s="1">
        <v>1</v>
      </c>
      <c r="BM973" s="1" t="b">
        <v>0</v>
      </c>
      <c r="BN973" s="1" t="b">
        <v>0</v>
      </c>
      <c r="BO973" s="1" t="b">
        <v>0</v>
      </c>
      <c r="BP973" s="1" t="b">
        <v>0</v>
      </c>
      <c r="BQ973" s="1" t="b">
        <v>0</v>
      </c>
      <c r="BR973" s="1" t="b">
        <v>0</v>
      </c>
      <c r="BS973" s="1" t="b">
        <v>0</v>
      </c>
      <c r="BT973" s="1" t="b">
        <v>0</v>
      </c>
      <c r="BU973" s="1" t="s">
        <v>4859</v>
      </c>
      <c r="BV973" s="1" t="s">
        <v>4860</v>
      </c>
    </row>
    <row r="974" spans="1:74" ht="15.75" customHeight="1" x14ac:dyDescent="0.2">
      <c r="A974" s="1">
        <v>3800040</v>
      </c>
      <c r="B974" s="17" t="s">
        <v>4861</v>
      </c>
      <c r="C974" s="1">
        <v>1.2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120</v>
      </c>
      <c r="O974" s="1">
        <v>-1</v>
      </c>
      <c r="P974" s="1">
        <v>-1</v>
      </c>
      <c r="Q974" s="1">
        <v>-1</v>
      </c>
      <c r="R974" s="1">
        <v>-1</v>
      </c>
      <c r="S974" s="1">
        <v>-1</v>
      </c>
      <c r="T974" s="1">
        <v>-1</v>
      </c>
      <c r="U974" s="1">
        <v>-1</v>
      </c>
      <c r="V974" s="1">
        <v>0</v>
      </c>
      <c r="W974" s="1">
        <v>130</v>
      </c>
      <c r="X974" s="1">
        <v>130</v>
      </c>
      <c r="Y974" s="1">
        <v>130</v>
      </c>
      <c r="Z974" s="1">
        <v>130</v>
      </c>
      <c r="AA974" s="1">
        <v>100</v>
      </c>
      <c r="AB974" s="1">
        <v>9900</v>
      </c>
      <c r="AC974" s="1">
        <v>100</v>
      </c>
      <c r="AD974" s="1">
        <v>100</v>
      </c>
      <c r="AE974" s="1">
        <v>100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40</v>
      </c>
      <c r="AP974" s="1">
        <v>0</v>
      </c>
      <c r="AQ974" s="1">
        <v>0</v>
      </c>
      <c r="AR974" s="1">
        <v>1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6</v>
      </c>
      <c r="BB974" s="1">
        <v>0</v>
      </c>
      <c r="BC974" s="1">
        <v>0</v>
      </c>
      <c r="BD974" s="1">
        <v>4</v>
      </c>
      <c r="BE974" s="1">
        <v>255</v>
      </c>
      <c r="BF974" s="1">
        <v>0</v>
      </c>
      <c r="BG974" s="1">
        <v>255</v>
      </c>
      <c r="BH974" s="1">
        <v>0</v>
      </c>
      <c r="BI974" s="1">
        <v>255</v>
      </c>
      <c r="BJ974" s="1">
        <v>255</v>
      </c>
      <c r="BK974" s="1">
        <v>0</v>
      </c>
      <c r="BL974" s="1">
        <v>1</v>
      </c>
      <c r="BM974" s="1" t="b">
        <v>0</v>
      </c>
      <c r="BN974" s="1" t="b">
        <v>0</v>
      </c>
      <c r="BO974" s="1" t="b">
        <v>0</v>
      </c>
      <c r="BP974" s="1" t="b">
        <v>0</v>
      </c>
      <c r="BQ974" s="1" t="b">
        <v>0</v>
      </c>
      <c r="BR974" s="1" t="b">
        <v>0</v>
      </c>
      <c r="BS974" s="1" t="b">
        <v>0</v>
      </c>
      <c r="BT974" s="1" t="b">
        <v>0</v>
      </c>
      <c r="BU974" s="1" t="s">
        <v>4861</v>
      </c>
      <c r="BV974" s="1" t="s">
        <v>4862</v>
      </c>
    </row>
    <row r="975" spans="1:74" ht="15.75" customHeight="1" x14ac:dyDescent="0.2">
      <c r="A975" s="1">
        <v>3800050</v>
      </c>
      <c r="B975" s="17" t="s">
        <v>4863</v>
      </c>
      <c r="C975" s="1">
        <v>0.7</v>
      </c>
      <c r="D975" s="1">
        <v>0</v>
      </c>
      <c r="E975" s="1">
        <v>0</v>
      </c>
      <c r="F975" s="1">
        <v>0</v>
      </c>
      <c r="G975" s="1">
        <v>1</v>
      </c>
      <c r="H975" s="1">
        <v>0.08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120</v>
      </c>
      <c r="O975" s="1">
        <v>-1</v>
      </c>
      <c r="P975" s="1">
        <v>-1</v>
      </c>
      <c r="Q975" s="1">
        <v>-1</v>
      </c>
      <c r="R975" s="1">
        <v>-1</v>
      </c>
      <c r="S975" s="1">
        <v>-1</v>
      </c>
      <c r="T975" s="1">
        <v>-1</v>
      </c>
      <c r="U975" s="1">
        <v>-1</v>
      </c>
      <c r="V975" s="1">
        <v>0</v>
      </c>
      <c r="W975" s="1">
        <v>130</v>
      </c>
      <c r="X975" s="1">
        <v>130</v>
      </c>
      <c r="Y975" s="1">
        <v>130</v>
      </c>
      <c r="Z975" s="1">
        <v>130</v>
      </c>
      <c r="AA975" s="1">
        <v>100</v>
      </c>
      <c r="AB975" s="1">
        <v>9900</v>
      </c>
      <c r="AC975" s="1">
        <v>100</v>
      </c>
      <c r="AD975" s="1">
        <v>100</v>
      </c>
      <c r="AE975" s="1">
        <v>100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40</v>
      </c>
      <c r="AP975" s="1">
        <v>0</v>
      </c>
      <c r="AQ975" s="1">
        <v>0</v>
      </c>
      <c r="AR975" s="1">
        <v>1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2</v>
      </c>
      <c r="BB975" s="1">
        <v>0</v>
      </c>
      <c r="BC975" s="1">
        <v>0</v>
      </c>
      <c r="BD975" s="1">
        <v>4</v>
      </c>
      <c r="BE975" s="1">
        <v>255</v>
      </c>
      <c r="BF975" s="1">
        <v>0</v>
      </c>
      <c r="BG975" s="1">
        <v>255</v>
      </c>
      <c r="BH975" s="1">
        <v>0</v>
      </c>
      <c r="BI975" s="1">
        <v>255</v>
      </c>
      <c r="BJ975" s="1">
        <v>255</v>
      </c>
      <c r="BK975" s="1">
        <v>0</v>
      </c>
      <c r="BL975" s="1">
        <v>1</v>
      </c>
      <c r="BM975" s="1" t="b">
        <v>0</v>
      </c>
      <c r="BN975" s="1" t="b">
        <v>0</v>
      </c>
      <c r="BO975" s="1" t="b">
        <v>0</v>
      </c>
      <c r="BP975" s="1" t="b">
        <v>0</v>
      </c>
      <c r="BQ975" s="1" t="b">
        <v>0</v>
      </c>
      <c r="BR975" s="1" t="b">
        <v>0</v>
      </c>
      <c r="BS975" s="1" t="b">
        <v>0</v>
      </c>
      <c r="BT975" s="1" t="b">
        <v>0</v>
      </c>
      <c r="BU975" s="1" t="s">
        <v>4863</v>
      </c>
      <c r="BV975" s="1" t="s">
        <v>4864</v>
      </c>
    </row>
    <row r="976" spans="1:74" ht="15.75" customHeight="1" x14ac:dyDescent="0.2">
      <c r="A976" s="1">
        <v>3800100</v>
      </c>
      <c r="B976" s="17" t="s">
        <v>4865</v>
      </c>
      <c r="C976" s="1">
        <v>0.25</v>
      </c>
      <c r="D976" s="1">
        <v>0.3</v>
      </c>
      <c r="E976" s="1">
        <v>0</v>
      </c>
      <c r="F976" s="1">
        <v>0</v>
      </c>
      <c r="G976" s="1">
        <v>1.1000000000000001</v>
      </c>
      <c r="H976" s="1">
        <v>0.08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100</v>
      </c>
      <c r="O976" s="1">
        <v>120</v>
      </c>
      <c r="P976" s="1">
        <v>-1</v>
      </c>
      <c r="Q976" s="1">
        <v>-1</v>
      </c>
      <c r="R976" s="1">
        <v>120</v>
      </c>
      <c r="S976" s="1">
        <v>-1</v>
      </c>
      <c r="T976" s="1">
        <v>-1</v>
      </c>
      <c r="U976" s="1">
        <v>-1</v>
      </c>
      <c r="V976" s="1">
        <v>0</v>
      </c>
      <c r="W976" s="1">
        <v>110</v>
      </c>
      <c r="X976" s="1">
        <v>110</v>
      </c>
      <c r="Y976" s="1">
        <v>110</v>
      </c>
      <c r="Z976" s="1">
        <v>110</v>
      </c>
      <c r="AA976" s="1">
        <v>100</v>
      </c>
      <c r="AB976" s="1">
        <v>100</v>
      </c>
      <c r="AC976" s="1">
        <v>100</v>
      </c>
      <c r="AD976" s="1">
        <v>100</v>
      </c>
      <c r="AE976" s="1">
        <v>100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20</v>
      </c>
      <c r="AP976" s="1">
        <v>0</v>
      </c>
      <c r="AQ976" s="1">
        <v>0</v>
      </c>
      <c r="AR976" s="1">
        <v>0</v>
      </c>
      <c r="AS976" s="1">
        <v>0</v>
      </c>
      <c r="AT976" s="1">
        <v>2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3</v>
      </c>
      <c r="BB976" s="1">
        <v>0</v>
      </c>
      <c r="BC976" s="1">
        <v>0</v>
      </c>
      <c r="BD976" s="1">
        <v>4</v>
      </c>
      <c r="BE976" s="1">
        <v>255</v>
      </c>
      <c r="BF976" s="1">
        <v>0</v>
      </c>
      <c r="BG976" s="1">
        <v>255</v>
      </c>
      <c r="BH976" s="1">
        <v>0</v>
      </c>
      <c r="BI976" s="1">
        <v>255</v>
      </c>
      <c r="BJ976" s="1">
        <v>255</v>
      </c>
      <c r="BK976" s="1">
        <v>0</v>
      </c>
      <c r="BL976" s="1">
        <v>0</v>
      </c>
      <c r="BM976" s="1" t="b">
        <v>0</v>
      </c>
      <c r="BN976" s="1" t="b">
        <v>0</v>
      </c>
      <c r="BO976" s="1" t="b">
        <v>0</v>
      </c>
      <c r="BP976" s="1" t="b">
        <v>0</v>
      </c>
      <c r="BQ976" s="1" t="b">
        <v>0</v>
      </c>
      <c r="BR976" s="1" t="b">
        <v>0</v>
      </c>
      <c r="BS976" s="1" t="b">
        <v>0</v>
      </c>
      <c r="BT976" s="1" t="b">
        <v>0</v>
      </c>
      <c r="BU976" s="1" t="s">
        <v>4865</v>
      </c>
      <c r="BV976" s="1" t="s">
        <v>4866</v>
      </c>
    </row>
    <row r="977" spans="1:74" ht="15.75" customHeight="1" x14ac:dyDescent="0.2">
      <c r="A977" s="1">
        <v>3800110</v>
      </c>
      <c r="B977" s="17" t="s">
        <v>4867</v>
      </c>
      <c r="C977" s="1">
        <v>0.25</v>
      </c>
      <c r="D977" s="1">
        <v>0.3</v>
      </c>
      <c r="E977" s="1">
        <v>0</v>
      </c>
      <c r="F977" s="1">
        <v>0</v>
      </c>
      <c r="G977" s="1">
        <v>1.1000000000000001</v>
      </c>
      <c r="H977" s="1">
        <v>0.08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100</v>
      </c>
      <c r="O977" s="1">
        <v>120</v>
      </c>
      <c r="P977" s="1">
        <v>-1</v>
      </c>
      <c r="Q977" s="1">
        <v>-1</v>
      </c>
      <c r="R977" s="1">
        <v>120</v>
      </c>
      <c r="S977" s="1">
        <v>-1</v>
      </c>
      <c r="T977" s="1">
        <v>-1</v>
      </c>
      <c r="U977" s="1">
        <v>-1</v>
      </c>
      <c r="V977" s="1">
        <v>0</v>
      </c>
      <c r="W977" s="1">
        <v>110</v>
      </c>
      <c r="X977" s="1">
        <v>110</v>
      </c>
      <c r="Y977" s="1">
        <v>110</v>
      </c>
      <c r="Z977" s="1">
        <v>110</v>
      </c>
      <c r="AA977" s="1">
        <v>100</v>
      </c>
      <c r="AB977" s="1">
        <v>100</v>
      </c>
      <c r="AC977" s="1">
        <v>100</v>
      </c>
      <c r="AD977" s="1">
        <v>100</v>
      </c>
      <c r="AE977" s="1">
        <v>100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20</v>
      </c>
      <c r="AP977" s="1">
        <v>0</v>
      </c>
      <c r="AQ977" s="1">
        <v>0</v>
      </c>
      <c r="AR977" s="1">
        <v>0</v>
      </c>
      <c r="AS977" s="1">
        <v>0</v>
      </c>
      <c r="AT977" s="1">
        <v>2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2</v>
      </c>
      <c r="BB977" s="1">
        <v>0</v>
      </c>
      <c r="BC977" s="1">
        <v>0</v>
      </c>
      <c r="BD977" s="1">
        <v>4</v>
      </c>
      <c r="BE977" s="1">
        <v>255</v>
      </c>
      <c r="BF977" s="1">
        <v>0</v>
      </c>
      <c r="BG977" s="1">
        <v>255</v>
      </c>
      <c r="BH977" s="1">
        <v>0</v>
      </c>
      <c r="BI977" s="1">
        <v>255</v>
      </c>
      <c r="BJ977" s="1">
        <v>255</v>
      </c>
      <c r="BK977" s="1">
        <v>0</v>
      </c>
      <c r="BL977" s="1">
        <v>0</v>
      </c>
      <c r="BM977" s="1" t="b">
        <v>0</v>
      </c>
      <c r="BN977" s="1" t="b">
        <v>0</v>
      </c>
      <c r="BO977" s="1" t="b">
        <v>0</v>
      </c>
      <c r="BP977" s="1" t="b">
        <v>0</v>
      </c>
      <c r="BQ977" s="1" t="b">
        <v>0</v>
      </c>
      <c r="BR977" s="1" t="b">
        <v>0</v>
      </c>
      <c r="BS977" s="1" t="b">
        <v>0</v>
      </c>
      <c r="BT977" s="1" t="b">
        <v>0</v>
      </c>
      <c r="BU977" s="1" t="s">
        <v>4867</v>
      </c>
      <c r="BV977" s="1" t="s">
        <v>4868</v>
      </c>
    </row>
    <row r="978" spans="1:74" ht="15.75" customHeight="1" x14ac:dyDescent="0.2">
      <c r="A978" s="1">
        <v>3800200</v>
      </c>
      <c r="B978" s="17" t="s">
        <v>4869</v>
      </c>
      <c r="C978" s="1">
        <v>0.25</v>
      </c>
      <c r="D978" s="1">
        <v>0.3</v>
      </c>
      <c r="E978" s="1">
        <v>0</v>
      </c>
      <c r="F978" s="1">
        <v>0</v>
      </c>
      <c r="G978" s="1">
        <v>1.17</v>
      </c>
      <c r="H978" s="1">
        <v>0.08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100</v>
      </c>
      <c r="O978" s="1">
        <v>120</v>
      </c>
      <c r="P978" s="1">
        <v>-1</v>
      </c>
      <c r="Q978" s="1">
        <v>-1</v>
      </c>
      <c r="R978" s="1">
        <v>120</v>
      </c>
      <c r="S978" s="1">
        <v>-1</v>
      </c>
      <c r="T978" s="1">
        <v>-1</v>
      </c>
      <c r="U978" s="1">
        <v>-1</v>
      </c>
      <c r="V978" s="1">
        <v>0</v>
      </c>
      <c r="W978" s="1">
        <v>120</v>
      </c>
      <c r="X978" s="1">
        <v>120</v>
      </c>
      <c r="Y978" s="1">
        <v>120</v>
      </c>
      <c r="Z978" s="1">
        <v>120</v>
      </c>
      <c r="AA978" s="1">
        <v>200</v>
      </c>
      <c r="AB978" s="1">
        <v>300</v>
      </c>
      <c r="AC978" s="1">
        <v>100</v>
      </c>
      <c r="AD978" s="1">
        <v>100</v>
      </c>
      <c r="AE978" s="1">
        <v>150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40</v>
      </c>
      <c r="AP978" s="1">
        <v>0</v>
      </c>
      <c r="AQ978" s="1">
        <v>0</v>
      </c>
      <c r="AR978" s="1">
        <v>0</v>
      </c>
      <c r="AS978" s="1">
        <v>0</v>
      </c>
      <c r="AT978" s="1">
        <v>2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2</v>
      </c>
      <c r="BB978" s="1">
        <v>0</v>
      </c>
      <c r="BC978" s="1">
        <v>0</v>
      </c>
      <c r="BD978" s="1">
        <v>3</v>
      </c>
      <c r="BE978" s="1">
        <v>255</v>
      </c>
      <c r="BF978" s="1">
        <v>2</v>
      </c>
      <c r="BG978" s="1">
        <v>255</v>
      </c>
      <c r="BH978" s="1">
        <v>0</v>
      </c>
      <c r="BI978" s="1">
        <v>255</v>
      </c>
      <c r="BJ978" s="1">
        <v>255</v>
      </c>
      <c r="BK978" s="1">
        <v>0</v>
      </c>
      <c r="BL978" s="1">
        <v>0</v>
      </c>
      <c r="BM978" s="1" t="b">
        <v>0</v>
      </c>
      <c r="BN978" s="1" t="b">
        <v>0</v>
      </c>
      <c r="BO978" s="1" t="b">
        <v>0</v>
      </c>
      <c r="BP978" s="1" t="b">
        <v>0</v>
      </c>
      <c r="BQ978" s="1" t="b">
        <v>0</v>
      </c>
      <c r="BR978" s="1" t="b">
        <v>0</v>
      </c>
      <c r="BS978" s="1" t="b">
        <v>0</v>
      </c>
      <c r="BT978" s="1" t="b">
        <v>0</v>
      </c>
      <c r="BU978" s="1" t="s">
        <v>4869</v>
      </c>
      <c r="BV978" s="1" t="s">
        <v>4870</v>
      </c>
    </row>
    <row r="979" spans="1:74" ht="15.75" customHeight="1" x14ac:dyDescent="0.2">
      <c r="A979" s="1">
        <v>3800210</v>
      </c>
      <c r="B979" s="17" t="s">
        <v>4871</v>
      </c>
      <c r="C979" s="1">
        <v>0.25</v>
      </c>
      <c r="D979" s="1">
        <v>0.3</v>
      </c>
      <c r="E979" s="1">
        <v>0</v>
      </c>
      <c r="F979" s="1">
        <v>0</v>
      </c>
      <c r="G979" s="1">
        <v>1.17</v>
      </c>
      <c r="H979" s="1">
        <v>0.08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100</v>
      </c>
      <c r="O979" s="1">
        <v>120</v>
      </c>
      <c r="P979" s="1">
        <v>-1</v>
      </c>
      <c r="Q979" s="1">
        <v>-1</v>
      </c>
      <c r="R979" s="1">
        <v>120</v>
      </c>
      <c r="S979" s="1">
        <v>-1</v>
      </c>
      <c r="T979" s="1">
        <v>-1</v>
      </c>
      <c r="U979" s="1">
        <v>-1</v>
      </c>
      <c r="V979" s="1">
        <v>0</v>
      </c>
      <c r="W979" s="1">
        <v>120</v>
      </c>
      <c r="X979" s="1">
        <v>120</v>
      </c>
      <c r="Y979" s="1">
        <v>120</v>
      </c>
      <c r="Z979" s="1">
        <v>120</v>
      </c>
      <c r="AA979" s="1">
        <v>200</v>
      </c>
      <c r="AB979" s="1">
        <v>300</v>
      </c>
      <c r="AC979" s="1">
        <v>100</v>
      </c>
      <c r="AD979" s="1">
        <v>100</v>
      </c>
      <c r="AE979" s="1">
        <v>150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40</v>
      </c>
      <c r="AP979" s="1">
        <v>0</v>
      </c>
      <c r="AQ979" s="1">
        <v>0</v>
      </c>
      <c r="AR979" s="1">
        <v>0</v>
      </c>
      <c r="AS979" s="1">
        <v>0</v>
      </c>
      <c r="AT979" s="1">
        <v>2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2</v>
      </c>
      <c r="BB979" s="1">
        <v>0</v>
      </c>
      <c r="BC979" s="1">
        <v>0</v>
      </c>
      <c r="BD979" s="1">
        <v>3</v>
      </c>
      <c r="BE979" s="1">
        <v>255</v>
      </c>
      <c r="BF979" s="1">
        <v>2</v>
      </c>
      <c r="BG979" s="1">
        <v>255</v>
      </c>
      <c r="BH979" s="1">
        <v>0</v>
      </c>
      <c r="BI979" s="1">
        <v>255</v>
      </c>
      <c r="BJ979" s="1">
        <v>255</v>
      </c>
      <c r="BK979" s="1">
        <v>0</v>
      </c>
      <c r="BL979" s="1">
        <v>0</v>
      </c>
      <c r="BM979" s="1" t="b">
        <v>0</v>
      </c>
      <c r="BN979" s="1" t="b">
        <v>0</v>
      </c>
      <c r="BO979" s="1" t="b">
        <v>0</v>
      </c>
      <c r="BP979" s="1" t="b">
        <v>0</v>
      </c>
      <c r="BQ979" s="1" t="b">
        <v>0</v>
      </c>
      <c r="BR979" s="1" t="b">
        <v>0</v>
      </c>
      <c r="BS979" s="1" t="b">
        <v>0</v>
      </c>
      <c r="BT979" s="1" t="b">
        <v>0</v>
      </c>
      <c r="BU979" s="1" t="s">
        <v>4871</v>
      </c>
      <c r="BV979" s="1" t="s">
        <v>4872</v>
      </c>
    </row>
    <row r="980" spans="1:74" ht="15.75" customHeight="1" x14ac:dyDescent="0.2">
      <c r="A980" s="1">
        <v>3800220</v>
      </c>
      <c r="B980" s="17" t="s">
        <v>4873</v>
      </c>
      <c r="C980" s="1">
        <v>0.25</v>
      </c>
      <c r="D980" s="1">
        <v>0.3</v>
      </c>
      <c r="E980" s="1">
        <v>0</v>
      </c>
      <c r="F980" s="1">
        <v>0</v>
      </c>
      <c r="G980" s="1">
        <v>1.17</v>
      </c>
      <c r="H980" s="1">
        <v>0.08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100</v>
      </c>
      <c r="O980" s="1">
        <v>120</v>
      </c>
      <c r="P980" s="1">
        <v>-1</v>
      </c>
      <c r="Q980" s="1">
        <v>-1</v>
      </c>
      <c r="R980" s="1">
        <v>120</v>
      </c>
      <c r="S980" s="1">
        <v>-1</v>
      </c>
      <c r="T980" s="1">
        <v>-1</v>
      </c>
      <c r="U980" s="1">
        <v>-1</v>
      </c>
      <c r="V980" s="1">
        <v>0</v>
      </c>
      <c r="W980" s="1">
        <v>120</v>
      </c>
      <c r="X980" s="1">
        <v>120</v>
      </c>
      <c r="Y980" s="1">
        <v>120</v>
      </c>
      <c r="Z980" s="1">
        <v>120</v>
      </c>
      <c r="AA980" s="1">
        <v>200</v>
      </c>
      <c r="AB980" s="1">
        <v>300</v>
      </c>
      <c r="AC980" s="1">
        <v>100</v>
      </c>
      <c r="AD980" s="1">
        <v>100</v>
      </c>
      <c r="AE980" s="1">
        <v>150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40</v>
      </c>
      <c r="AP980" s="1">
        <v>0</v>
      </c>
      <c r="AQ980" s="1">
        <v>0</v>
      </c>
      <c r="AR980" s="1">
        <v>0</v>
      </c>
      <c r="AS980" s="1">
        <v>0</v>
      </c>
      <c r="AT980" s="1">
        <v>2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2</v>
      </c>
      <c r="BB980" s="1">
        <v>0</v>
      </c>
      <c r="BC980" s="1">
        <v>0</v>
      </c>
      <c r="BD980" s="1">
        <v>3</v>
      </c>
      <c r="BE980" s="1">
        <v>255</v>
      </c>
      <c r="BF980" s="1">
        <v>2</v>
      </c>
      <c r="BG980" s="1">
        <v>255</v>
      </c>
      <c r="BH980" s="1">
        <v>0</v>
      </c>
      <c r="BI980" s="1">
        <v>255</v>
      </c>
      <c r="BJ980" s="1">
        <v>255</v>
      </c>
      <c r="BK980" s="1">
        <v>0</v>
      </c>
      <c r="BL980" s="1">
        <v>0</v>
      </c>
      <c r="BM980" s="1" t="b">
        <v>0</v>
      </c>
      <c r="BN980" s="1" t="b">
        <v>0</v>
      </c>
      <c r="BO980" s="1" t="b">
        <v>0</v>
      </c>
      <c r="BP980" s="1" t="b">
        <v>0</v>
      </c>
      <c r="BQ980" s="1" t="b">
        <v>0</v>
      </c>
      <c r="BR980" s="1" t="b">
        <v>0</v>
      </c>
      <c r="BS980" s="1" t="b">
        <v>0</v>
      </c>
      <c r="BT980" s="1" t="b">
        <v>0</v>
      </c>
      <c r="BU980" s="1" t="s">
        <v>4873</v>
      </c>
      <c r="BV980" s="1" t="s">
        <v>4874</v>
      </c>
    </row>
    <row r="981" spans="1:74" ht="15.75" customHeight="1" x14ac:dyDescent="0.2">
      <c r="A981" s="1">
        <v>3800230</v>
      </c>
      <c r="B981" s="17" t="s">
        <v>4875</v>
      </c>
      <c r="C981" s="1">
        <v>0.25</v>
      </c>
      <c r="D981" s="1">
        <v>0</v>
      </c>
      <c r="E981" s="1">
        <v>0</v>
      </c>
      <c r="F981" s="1">
        <v>0</v>
      </c>
      <c r="G981" s="1">
        <v>1.2</v>
      </c>
      <c r="H981" s="1">
        <v>0.08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100</v>
      </c>
      <c r="O981" s="1">
        <v>-1</v>
      </c>
      <c r="P981" s="1">
        <v>-1</v>
      </c>
      <c r="Q981" s="1">
        <v>-1</v>
      </c>
      <c r="R981" s="1">
        <v>120</v>
      </c>
      <c r="S981" s="1">
        <v>-1</v>
      </c>
      <c r="T981" s="1">
        <v>-1</v>
      </c>
      <c r="U981" s="1">
        <v>-1</v>
      </c>
      <c r="V981" s="1">
        <v>0</v>
      </c>
      <c r="W981" s="1">
        <v>145</v>
      </c>
      <c r="X981" s="1">
        <v>145</v>
      </c>
      <c r="Y981" s="1">
        <v>145</v>
      </c>
      <c r="Z981" s="1">
        <v>145</v>
      </c>
      <c r="AA981" s="1">
        <v>200</v>
      </c>
      <c r="AB981" s="1">
        <v>9900</v>
      </c>
      <c r="AC981" s="1">
        <v>100</v>
      </c>
      <c r="AD981" s="1">
        <v>100</v>
      </c>
      <c r="AE981" s="1">
        <v>150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40</v>
      </c>
      <c r="AP981" s="1">
        <v>0</v>
      </c>
      <c r="AQ981" s="1">
        <v>0</v>
      </c>
      <c r="AR981" s="1">
        <v>1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2</v>
      </c>
      <c r="BB981" s="1">
        <v>0</v>
      </c>
      <c r="BC981" s="1">
        <v>0</v>
      </c>
      <c r="BD981" s="1">
        <v>4</v>
      </c>
      <c r="BE981" s="1">
        <v>255</v>
      </c>
      <c r="BF981" s="1">
        <v>0</v>
      </c>
      <c r="BG981" s="1">
        <v>255</v>
      </c>
      <c r="BH981" s="1">
        <v>0</v>
      </c>
      <c r="BI981" s="1">
        <v>255</v>
      </c>
      <c r="BJ981" s="1">
        <v>255</v>
      </c>
      <c r="BK981" s="1">
        <v>0</v>
      </c>
      <c r="BL981" s="1">
        <v>1</v>
      </c>
      <c r="BM981" s="1" t="b">
        <v>0</v>
      </c>
      <c r="BN981" s="1" t="b">
        <v>0</v>
      </c>
      <c r="BO981" s="1" t="b">
        <v>0</v>
      </c>
      <c r="BP981" s="1" t="b">
        <v>0</v>
      </c>
      <c r="BQ981" s="1" t="b">
        <v>0</v>
      </c>
      <c r="BR981" s="1" t="b">
        <v>0</v>
      </c>
      <c r="BS981" s="1" t="b">
        <v>0</v>
      </c>
      <c r="BT981" s="1" t="b">
        <v>0</v>
      </c>
      <c r="BU981" s="1" t="s">
        <v>4875</v>
      </c>
      <c r="BV981" s="1" t="s">
        <v>4876</v>
      </c>
    </row>
    <row r="982" spans="1:74" ht="15.75" customHeight="1" x14ac:dyDescent="0.2">
      <c r="A982" s="1">
        <v>3800240</v>
      </c>
      <c r="B982" s="17" t="s">
        <v>4877</v>
      </c>
      <c r="C982" s="1">
        <v>1.2</v>
      </c>
      <c r="D982" s="1">
        <v>0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120</v>
      </c>
      <c r="O982" s="1">
        <v>-1</v>
      </c>
      <c r="P982" s="1">
        <v>-1</v>
      </c>
      <c r="Q982" s="1">
        <v>-1</v>
      </c>
      <c r="R982" s="1">
        <v>-1</v>
      </c>
      <c r="S982" s="1">
        <v>-1</v>
      </c>
      <c r="T982" s="1">
        <v>-1</v>
      </c>
      <c r="U982" s="1">
        <v>-1</v>
      </c>
      <c r="V982" s="1">
        <v>0</v>
      </c>
      <c r="W982" s="1">
        <v>145</v>
      </c>
      <c r="X982" s="1">
        <v>145</v>
      </c>
      <c r="Y982" s="1">
        <v>145</v>
      </c>
      <c r="Z982" s="1">
        <v>145</v>
      </c>
      <c r="AA982" s="1">
        <v>200</v>
      </c>
      <c r="AB982" s="1">
        <v>9900</v>
      </c>
      <c r="AC982" s="1">
        <v>100</v>
      </c>
      <c r="AD982" s="1">
        <v>100</v>
      </c>
      <c r="AE982" s="1">
        <v>150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40</v>
      </c>
      <c r="AP982" s="1">
        <v>0</v>
      </c>
      <c r="AQ982" s="1">
        <v>0</v>
      </c>
      <c r="AR982" s="1">
        <v>1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6</v>
      </c>
      <c r="BB982" s="1">
        <v>0</v>
      </c>
      <c r="BC982" s="1">
        <v>0</v>
      </c>
      <c r="BD982" s="1">
        <v>4</v>
      </c>
      <c r="BE982" s="1">
        <v>255</v>
      </c>
      <c r="BF982" s="1">
        <v>0</v>
      </c>
      <c r="BG982" s="1">
        <v>255</v>
      </c>
      <c r="BH982" s="1">
        <v>0</v>
      </c>
      <c r="BI982" s="1">
        <v>255</v>
      </c>
      <c r="BJ982" s="1">
        <v>255</v>
      </c>
      <c r="BK982" s="1">
        <v>0</v>
      </c>
      <c r="BL982" s="1">
        <v>1</v>
      </c>
      <c r="BM982" s="1" t="b">
        <v>0</v>
      </c>
      <c r="BN982" s="1" t="b">
        <v>0</v>
      </c>
      <c r="BO982" s="1" t="b">
        <v>0</v>
      </c>
      <c r="BP982" s="1" t="b">
        <v>0</v>
      </c>
      <c r="BQ982" s="1" t="b">
        <v>0</v>
      </c>
      <c r="BR982" s="1" t="b">
        <v>0</v>
      </c>
      <c r="BS982" s="1" t="b">
        <v>0</v>
      </c>
      <c r="BT982" s="1" t="b">
        <v>0</v>
      </c>
      <c r="BU982" s="1" t="s">
        <v>4877</v>
      </c>
      <c r="BV982" s="1" t="s">
        <v>4878</v>
      </c>
    </row>
    <row r="983" spans="1:74" ht="15.75" customHeight="1" x14ac:dyDescent="0.2">
      <c r="A983" s="1">
        <v>3800250</v>
      </c>
      <c r="B983" s="17" t="s">
        <v>4879</v>
      </c>
      <c r="C983" s="1">
        <v>0.7</v>
      </c>
      <c r="D983" s="1">
        <v>0</v>
      </c>
      <c r="E983" s="1">
        <v>0</v>
      </c>
      <c r="F983" s="1">
        <v>0</v>
      </c>
      <c r="G983" s="1">
        <v>1</v>
      </c>
      <c r="H983" s="1">
        <v>0.08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120</v>
      </c>
      <c r="O983" s="1">
        <v>-1</v>
      </c>
      <c r="P983" s="1">
        <v>-1</v>
      </c>
      <c r="Q983" s="1">
        <v>-1</v>
      </c>
      <c r="R983" s="1">
        <v>-1</v>
      </c>
      <c r="S983" s="1">
        <v>-1</v>
      </c>
      <c r="T983" s="1">
        <v>-1</v>
      </c>
      <c r="U983" s="1">
        <v>-1</v>
      </c>
      <c r="V983" s="1">
        <v>0</v>
      </c>
      <c r="W983" s="1">
        <v>145</v>
      </c>
      <c r="X983" s="1">
        <v>145</v>
      </c>
      <c r="Y983" s="1">
        <v>145</v>
      </c>
      <c r="Z983" s="1">
        <v>145</v>
      </c>
      <c r="AA983" s="1">
        <v>200</v>
      </c>
      <c r="AB983" s="1">
        <v>9900</v>
      </c>
      <c r="AC983" s="1">
        <v>100</v>
      </c>
      <c r="AD983" s="1">
        <v>100</v>
      </c>
      <c r="AE983" s="1">
        <v>150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40</v>
      </c>
      <c r="AP983" s="1">
        <v>0</v>
      </c>
      <c r="AQ983" s="1">
        <v>0</v>
      </c>
      <c r="AR983" s="1">
        <v>1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2</v>
      </c>
      <c r="BB983" s="1">
        <v>0</v>
      </c>
      <c r="BC983" s="1">
        <v>0</v>
      </c>
      <c r="BD983" s="1">
        <v>4</v>
      </c>
      <c r="BE983" s="1">
        <v>255</v>
      </c>
      <c r="BF983" s="1">
        <v>0</v>
      </c>
      <c r="BG983" s="1">
        <v>255</v>
      </c>
      <c r="BH983" s="1">
        <v>0</v>
      </c>
      <c r="BI983" s="1">
        <v>255</v>
      </c>
      <c r="BJ983" s="1">
        <v>255</v>
      </c>
      <c r="BK983" s="1">
        <v>0</v>
      </c>
      <c r="BL983" s="1">
        <v>1</v>
      </c>
      <c r="BM983" s="1" t="b">
        <v>0</v>
      </c>
      <c r="BN983" s="1" t="b">
        <v>0</v>
      </c>
      <c r="BO983" s="1" t="b">
        <v>0</v>
      </c>
      <c r="BP983" s="1" t="b">
        <v>0</v>
      </c>
      <c r="BQ983" s="1" t="b">
        <v>0</v>
      </c>
      <c r="BR983" s="1" t="b">
        <v>0</v>
      </c>
      <c r="BS983" s="1" t="b">
        <v>0</v>
      </c>
      <c r="BT983" s="1" t="b">
        <v>0</v>
      </c>
      <c r="BU983" s="1" t="s">
        <v>4879</v>
      </c>
      <c r="BV983" s="1" t="s">
        <v>4880</v>
      </c>
    </row>
    <row r="984" spans="1:74" ht="15.75" customHeight="1" x14ac:dyDescent="0.2">
      <c r="A984" s="1">
        <v>3800300</v>
      </c>
      <c r="B984" s="17" t="s">
        <v>4881</v>
      </c>
      <c r="C984" s="1">
        <v>0.25</v>
      </c>
      <c r="D984" s="1">
        <v>0.3</v>
      </c>
      <c r="E984" s="1">
        <v>0</v>
      </c>
      <c r="F984" s="1">
        <v>0</v>
      </c>
      <c r="G984" s="1">
        <v>0.4</v>
      </c>
      <c r="H984" s="1">
        <v>0.03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100</v>
      </c>
      <c r="O984" s="1">
        <v>120</v>
      </c>
      <c r="P984" s="1">
        <v>-1</v>
      </c>
      <c r="Q984" s="1">
        <v>-1</v>
      </c>
      <c r="R984" s="1">
        <v>120</v>
      </c>
      <c r="S984" s="1">
        <v>-1</v>
      </c>
      <c r="T984" s="1">
        <v>-1</v>
      </c>
      <c r="U984" s="1">
        <v>-1</v>
      </c>
      <c r="V984" s="1">
        <v>0</v>
      </c>
      <c r="W984" s="1">
        <v>80</v>
      </c>
      <c r="X984" s="1">
        <v>80</v>
      </c>
      <c r="Y984" s="1">
        <v>80</v>
      </c>
      <c r="Z984" s="1">
        <v>80</v>
      </c>
      <c r="AA984" s="1">
        <v>100</v>
      </c>
      <c r="AB984" s="1">
        <v>300</v>
      </c>
      <c r="AC984" s="1">
        <v>100</v>
      </c>
      <c r="AD984" s="1">
        <v>100</v>
      </c>
      <c r="AE984" s="1">
        <v>150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40</v>
      </c>
      <c r="AP984" s="1">
        <v>0</v>
      </c>
      <c r="AQ984" s="1">
        <v>0</v>
      </c>
      <c r="AR984" s="1">
        <v>0</v>
      </c>
      <c r="AS984" s="1">
        <v>0</v>
      </c>
      <c r="AT984" s="1">
        <v>2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8</v>
      </c>
      <c r="BB984" s="1">
        <v>0</v>
      </c>
      <c r="BC984" s="1">
        <v>0</v>
      </c>
      <c r="BD984" s="1">
        <v>4</v>
      </c>
      <c r="BE984" s="1">
        <v>255</v>
      </c>
      <c r="BF984" s="1">
        <v>0</v>
      </c>
      <c r="BG984" s="1">
        <v>255</v>
      </c>
      <c r="BH984" s="1">
        <v>0</v>
      </c>
      <c r="BI984" s="1">
        <v>255</v>
      </c>
      <c r="BJ984" s="1">
        <v>255</v>
      </c>
      <c r="BK984" s="1">
        <v>0</v>
      </c>
      <c r="BL984" s="1">
        <v>0</v>
      </c>
      <c r="BM984" s="1" t="b">
        <v>0</v>
      </c>
      <c r="BN984" s="1" t="b">
        <v>0</v>
      </c>
      <c r="BO984" s="1" t="b">
        <v>0</v>
      </c>
      <c r="BP984" s="1" t="b">
        <v>0</v>
      </c>
      <c r="BQ984" s="1" t="b">
        <v>0</v>
      </c>
      <c r="BR984" s="1" t="b">
        <v>0</v>
      </c>
      <c r="BS984" s="1" t="b">
        <v>0</v>
      </c>
      <c r="BT984" s="1" t="b">
        <v>0</v>
      </c>
      <c r="BU984" s="1" t="s">
        <v>4881</v>
      </c>
      <c r="BV984" s="1" t="s">
        <v>4882</v>
      </c>
    </row>
    <row r="985" spans="1:74" ht="15.75" customHeight="1" x14ac:dyDescent="0.2">
      <c r="A985" s="1">
        <v>3800301</v>
      </c>
      <c r="B985" s="17" t="s">
        <v>4883</v>
      </c>
      <c r="C985" s="1">
        <v>0.25</v>
      </c>
      <c r="D985" s="1">
        <v>0.3</v>
      </c>
      <c r="E985" s="1">
        <v>0</v>
      </c>
      <c r="F985" s="1">
        <v>0</v>
      </c>
      <c r="G985" s="1">
        <v>1.1000000000000001</v>
      </c>
      <c r="H985" s="1">
        <v>0.08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100</v>
      </c>
      <c r="O985" s="1">
        <v>120</v>
      </c>
      <c r="P985" s="1">
        <v>-1</v>
      </c>
      <c r="Q985" s="1">
        <v>-1</v>
      </c>
      <c r="R985" s="1">
        <v>120</v>
      </c>
      <c r="S985" s="1">
        <v>-1</v>
      </c>
      <c r="T985" s="1">
        <v>-1</v>
      </c>
      <c r="U985" s="1">
        <v>-1</v>
      </c>
      <c r="V985" s="1">
        <v>0</v>
      </c>
      <c r="W985" s="1">
        <v>115</v>
      </c>
      <c r="X985" s="1">
        <v>115</v>
      </c>
      <c r="Y985" s="1">
        <v>115</v>
      </c>
      <c r="Z985" s="1">
        <v>115</v>
      </c>
      <c r="AA985" s="1">
        <v>200</v>
      </c>
      <c r="AB985" s="1">
        <v>300</v>
      </c>
      <c r="AC985" s="1">
        <v>100</v>
      </c>
      <c r="AD985" s="1">
        <v>100</v>
      </c>
      <c r="AE985" s="1">
        <v>150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40</v>
      </c>
      <c r="AP985" s="1">
        <v>0</v>
      </c>
      <c r="AQ985" s="1">
        <v>0</v>
      </c>
      <c r="AR985" s="1">
        <v>0</v>
      </c>
      <c r="AS985" s="1">
        <v>0</v>
      </c>
      <c r="AT985" s="1">
        <v>2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3</v>
      </c>
      <c r="BB985" s="1">
        <v>0</v>
      </c>
      <c r="BC985" s="1">
        <v>0</v>
      </c>
      <c r="BD985" s="1">
        <v>4</v>
      </c>
      <c r="BE985" s="1">
        <v>255</v>
      </c>
      <c r="BF985" s="1">
        <v>0</v>
      </c>
      <c r="BG985" s="1">
        <v>255</v>
      </c>
      <c r="BH985" s="1">
        <v>0</v>
      </c>
      <c r="BI985" s="1">
        <v>255</v>
      </c>
      <c r="BJ985" s="1">
        <v>255</v>
      </c>
      <c r="BK985" s="1">
        <v>0</v>
      </c>
      <c r="BL985" s="1">
        <v>0</v>
      </c>
      <c r="BM985" s="1" t="b">
        <v>0</v>
      </c>
      <c r="BN985" s="1" t="b">
        <v>0</v>
      </c>
      <c r="BO985" s="1" t="b">
        <v>0</v>
      </c>
      <c r="BP985" s="1" t="b">
        <v>0</v>
      </c>
      <c r="BQ985" s="1" t="b">
        <v>0</v>
      </c>
      <c r="BR985" s="1" t="b">
        <v>0</v>
      </c>
      <c r="BS985" s="1" t="b">
        <v>0</v>
      </c>
      <c r="BT985" s="1" t="b">
        <v>0</v>
      </c>
      <c r="BU985" s="1" t="s">
        <v>4883</v>
      </c>
      <c r="BV985" s="1" t="s">
        <v>4884</v>
      </c>
    </row>
    <row r="986" spans="1:74" ht="15.75" customHeight="1" x14ac:dyDescent="0.2">
      <c r="A986" s="1">
        <v>3800310</v>
      </c>
      <c r="B986" s="17" t="s">
        <v>4885</v>
      </c>
      <c r="C986" s="1">
        <v>0.25</v>
      </c>
      <c r="D986" s="1">
        <v>0.3</v>
      </c>
      <c r="E986" s="1">
        <v>0</v>
      </c>
      <c r="F986" s="1">
        <v>0</v>
      </c>
      <c r="G986" s="1">
        <v>1.1000000000000001</v>
      </c>
      <c r="H986" s="1">
        <v>0.08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100</v>
      </c>
      <c r="O986" s="1">
        <v>120</v>
      </c>
      <c r="P986" s="1">
        <v>-1</v>
      </c>
      <c r="Q986" s="1">
        <v>-1</v>
      </c>
      <c r="R986" s="1">
        <v>120</v>
      </c>
      <c r="S986" s="1">
        <v>-1</v>
      </c>
      <c r="T986" s="1">
        <v>-1</v>
      </c>
      <c r="U986" s="1">
        <v>-1</v>
      </c>
      <c r="V986" s="1">
        <v>0</v>
      </c>
      <c r="W986" s="1">
        <v>115</v>
      </c>
      <c r="X986" s="1">
        <v>115</v>
      </c>
      <c r="Y986" s="1">
        <v>115</v>
      </c>
      <c r="Z986" s="1">
        <v>115</v>
      </c>
      <c r="AA986" s="1">
        <v>200</v>
      </c>
      <c r="AB986" s="1">
        <v>300</v>
      </c>
      <c r="AC986" s="1">
        <v>100</v>
      </c>
      <c r="AD986" s="1">
        <v>100</v>
      </c>
      <c r="AE986" s="1">
        <v>150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40</v>
      </c>
      <c r="AP986" s="1">
        <v>0</v>
      </c>
      <c r="AQ986" s="1">
        <v>0</v>
      </c>
      <c r="AR986" s="1">
        <v>0</v>
      </c>
      <c r="AS986" s="1">
        <v>0</v>
      </c>
      <c r="AT986" s="1">
        <v>2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2</v>
      </c>
      <c r="BB986" s="1">
        <v>0</v>
      </c>
      <c r="BC986" s="1">
        <v>0</v>
      </c>
      <c r="BD986" s="1">
        <v>4</v>
      </c>
      <c r="BE986" s="1">
        <v>255</v>
      </c>
      <c r="BF986" s="1">
        <v>0</v>
      </c>
      <c r="BG986" s="1">
        <v>255</v>
      </c>
      <c r="BH986" s="1">
        <v>0</v>
      </c>
      <c r="BI986" s="1">
        <v>255</v>
      </c>
      <c r="BJ986" s="1">
        <v>255</v>
      </c>
      <c r="BK986" s="1">
        <v>0</v>
      </c>
      <c r="BL986" s="1">
        <v>0</v>
      </c>
      <c r="BM986" s="1" t="b">
        <v>0</v>
      </c>
      <c r="BN986" s="1" t="b">
        <v>0</v>
      </c>
      <c r="BO986" s="1" t="b">
        <v>0</v>
      </c>
      <c r="BP986" s="1" t="b">
        <v>0</v>
      </c>
      <c r="BQ986" s="1" t="b">
        <v>0</v>
      </c>
      <c r="BR986" s="1" t="b">
        <v>0</v>
      </c>
      <c r="BS986" s="1" t="b">
        <v>0</v>
      </c>
      <c r="BT986" s="1" t="b">
        <v>0</v>
      </c>
      <c r="BU986" s="1" t="s">
        <v>4885</v>
      </c>
      <c r="BV986" s="1" t="s">
        <v>4886</v>
      </c>
    </row>
    <row r="987" spans="1:74" ht="15.75" customHeight="1" x14ac:dyDescent="0.2">
      <c r="A987" s="1">
        <v>3800400</v>
      </c>
      <c r="B987" s="17" t="s">
        <v>4887</v>
      </c>
      <c r="C987" s="1">
        <v>0.25</v>
      </c>
      <c r="D987" s="1">
        <v>0.3</v>
      </c>
      <c r="E987" s="1">
        <v>0</v>
      </c>
      <c r="F987" s="1">
        <v>0</v>
      </c>
      <c r="G987" s="1">
        <v>1.2</v>
      </c>
      <c r="H987" s="1">
        <v>0.08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100</v>
      </c>
      <c r="O987" s="1">
        <v>120</v>
      </c>
      <c r="P987" s="1">
        <v>-1</v>
      </c>
      <c r="Q987" s="1">
        <v>-1</v>
      </c>
      <c r="R987" s="1">
        <v>120</v>
      </c>
      <c r="S987" s="1">
        <v>-1</v>
      </c>
      <c r="T987" s="1">
        <v>-1</v>
      </c>
      <c r="U987" s="1">
        <v>-1</v>
      </c>
      <c r="V987" s="1">
        <v>0</v>
      </c>
      <c r="W987" s="1">
        <v>100</v>
      </c>
      <c r="X987" s="1">
        <v>100</v>
      </c>
      <c r="Y987" s="1">
        <v>100</v>
      </c>
      <c r="Z987" s="1">
        <v>100</v>
      </c>
      <c r="AA987" s="1">
        <v>100</v>
      </c>
      <c r="AB987" s="1">
        <v>100</v>
      </c>
      <c r="AC987" s="1">
        <v>100</v>
      </c>
      <c r="AD987" s="1">
        <v>100</v>
      </c>
      <c r="AE987" s="1">
        <v>100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20</v>
      </c>
      <c r="AP987" s="1">
        <v>0</v>
      </c>
      <c r="AQ987" s="1">
        <v>0</v>
      </c>
      <c r="AR987" s="1">
        <v>0</v>
      </c>
      <c r="AS987" s="1">
        <v>0</v>
      </c>
      <c r="AT987" s="1">
        <v>2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2</v>
      </c>
      <c r="BB987" s="1">
        <v>0</v>
      </c>
      <c r="BC987" s="1">
        <v>0</v>
      </c>
      <c r="BD987" s="1">
        <v>4</v>
      </c>
      <c r="BE987" s="1">
        <v>255</v>
      </c>
      <c r="BF987" s="1">
        <v>0</v>
      </c>
      <c r="BG987" s="1">
        <v>255</v>
      </c>
      <c r="BH987" s="1">
        <v>0</v>
      </c>
      <c r="BI987" s="1">
        <v>255</v>
      </c>
      <c r="BJ987" s="1">
        <v>255</v>
      </c>
      <c r="BK987" s="1">
        <v>0</v>
      </c>
      <c r="BL987" s="1">
        <v>0</v>
      </c>
      <c r="BM987" s="1" t="b">
        <v>0</v>
      </c>
      <c r="BN987" s="1" t="b">
        <v>0</v>
      </c>
      <c r="BO987" s="1" t="b">
        <v>0</v>
      </c>
      <c r="BP987" s="1" t="b">
        <v>0</v>
      </c>
      <c r="BQ987" s="1" t="b">
        <v>0</v>
      </c>
      <c r="BR987" s="1" t="b">
        <v>0</v>
      </c>
      <c r="BS987" s="1" t="b">
        <v>0</v>
      </c>
      <c r="BT987" s="1" t="b">
        <v>0</v>
      </c>
      <c r="BU987" s="1" t="s">
        <v>4887</v>
      </c>
      <c r="BV987" s="1" t="s">
        <v>4888</v>
      </c>
    </row>
    <row r="988" spans="1:74" ht="15.75" customHeight="1" x14ac:dyDescent="0.2">
      <c r="A988" s="1">
        <v>3800410</v>
      </c>
      <c r="B988" s="17" t="s">
        <v>4889</v>
      </c>
      <c r="C988" s="1">
        <v>0.5</v>
      </c>
      <c r="D988" s="1">
        <v>0</v>
      </c>
      <c r="E988" s="1">
        <v>0</v>
      </c>
      <c r="F988" s="1">
        <v>0</v>
      </c>
      <c r="G988" s="1">
        <v>1.47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5</v>
      </c>
      <c r="O988" s="1">
        <v>-1</v>
      </c>
      <c r="P988" s="1">
        <v>-1</v>
      </c>
      <c r="Q988" s="1">
        <v>-1</v>
      </c>
      <c r="R988" s="1">
        <v>-1</v>
      </c>
      <c r="S988" s="1">
        <v>-1</v>
      </c>
      <c r="T988" s="1">
        <v>-1</v>
      </c>
      <c r="U988" s="1">
        <v>-1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280</v>
      </c>
      <c r="AB988" s="1">
        <v>500</v>
      </c>
      <c r="AC988" s="1">
        <v>100</v>
      </c>
      <c r="AD988" s="1">
        <v>100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10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5</v>
      </c>
      <c r="BB988" s="1">
        <v>0</v>
      </c>
      <c r="BC988" s="1">
        <v>0</v>
      </c>
      <c r="BD988" s="1">
        <v>4</v>
      </c>
      <c r="BE988" s="1">
        <v>1</v>
      </c>
      <c r="BF988" s="1">
        <v>1</v>
      </c>
      <c r="BG988" s="1">
        <v>3</v>
      </c>
      <c r="BH988" s="1">
        <v>0</v>
      </c>
      <c r="BI988" s="1">
        <v>255</v>
      </c>
      <c r="BJ988" s="1">
        <v>255</v>
      </c>
      <c r="BK988" s="1">
        <v>1</v>
      </c>
      <c r="BL988" s="1">
        <v>0</v>
      </c>
      <c r="BM988" s="1" t="b">
        <v>0</v>
      </c>
      <c r="BN988" s="1" t="b">
        <v>0</v>
      </c>
      <c r="BO988" s="1" t="b">
        <v>1</v>
      </c>
      <c r="BP988" s="1" t="b">
        <v>0</v>
      </c>
      <c r="BQ988" s="1" t="b">
        <v>0</v>
      </c>
      <c r="BR988" s="1" t="b">
        <v>0</v>
      </c>
      <c r="BS988" s="1" t="b">
        <v>0</v>
      </c>
      <c r="BT988" s="1" t="b">
        <v>0</v>
      </c>
      <c r="BU988" s="1" t="s">
        <v>4889</v>
      </c>
      <c r="BV988" s="1" t="s">
        <v>4890</v>
      </c>
    </row>
    <row r="989" spans="1:74" ht="15.75" customHeight="1" x14ac:dyDescent="0.2">
      <c r="A989" s="1">
        <v>3800420</v>
      </c>
      <c r="B989" s="17" t="s">
        <v>4891</v>
      </c>
      <c r="C989" s="1">
        <v>0.5</v>
      </c>
      <c r="D989" s="1">
        <v>0</v>
      </c>
      <c r="E989" s="1">
        <v>0</v>
      </c>
      <c r="F989" s="1">
        <v>0</v>
      </c>
      <c r="G989" s="1">
        <v>1.47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5</v>
      </c>
      <c r="O989" s="1">
        <v>-1</v>
      </c>
      <c r="P989" s="1">
        <v>-1</v>
      </c>
      <c r="Q989" s="1">
        <v>-1</v>
      </c>
      <c r="R989" s="1">
        <v>-1</v>
      </c>
      <c r="S989" s="1">
        <v>-1</v>
      </c>
      <c r="T989" s="1">
        <v>-1</v>
      </c>
      <c r="U989" s="1">
        <v>-1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280</v>
      </c>
      <c r="AB989" s="1">
        <v>500</v>
      </c>
      <c r="AC989" s="1">
        <v>100</v>
      </c>
      <c r="AD989" s="1">
        <v>100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10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5</v>
      </c>
      <c r="BB989" s="1">
        <v>0</v>
      </c>
      <c r="BC989" s="1">
        <v>0</v>
      </c>
      <c r="BD989" s="1">
        <v>4</v>
      </c>
      <c r="BE989" s="1">
        <v>1</v>
      </c>
      <c r="BF989" s="1">
        <v>1</v>
      </c>
      <c r="BG989" s="1">
        <v>3</v>
      </c>
      <c r="BH989" s="1">
        <v>0</v>
      </c>
      <c r="BI989" s="1">
        <v>255</v>
      </c>
      <c r="BJ989" s="1">
        <v>255</v>
      </c>
      <c r="BK989" s="1">
        <v>1</v>
      </c>
      <c r="BL989" s="1">
        <v>0</v>
      </c>
      <c r="BM989" s="1" t="b">
        <v>0</v>
      </c>
      <c r="BN989" s="1" t="b">
        <v>0</v>
      </c>
      <c r="BO989" s="1" t="b">
        <v>1</v>
      </c>
      <c r="BP989" s="1" t="b">
        <v>0</v>
      </c>
      <c r="BQ989" s="1" t="b">
        <v>0</v>
      </c>
      <c r="BR989" s="1" t="b">
        <v>0</v>
      </c>
      <c r="BS989" s="1" t="b">
        <v>0</v>
      </c>
      <c r="BT989" s="1" t="b">
        <v>0</v>
      </c>
      <c r="BU989" s="1" t="s">
        <v>4891</v>
      </c>
      <c r="BV989" s="1" t="s">
        <v>4892</v>
      </c>
    </row>
    <row r="990" spans="1:74" ht="15.75" customHeight="1" x14ac:dyDescent="0.2">
      <c r="A990" s="1">
        <v>3800430</v>
      </c>
      <c r="B990" s="17" t="s">
        <v>4893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-1</v>
      </c>
      <c r="O990" s="1">
        <v>-1</v>
      </c>
      <c r="P990" s="1">
        <v>-1</v>
      </c>
      <c r="Q990" s="1">
        <v>-1</v>
      </c>
      <c r="R990" s="1">
        <v>-1</v>
      </c>
      <c r="S990" s="1">
        <v>-1</v>
      </c>
      <c r="T990" s="1">
        <v>-1</v>
      </c>
      <c r="U990" s="1">
        <v>-1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100</v>
      </c>
      <c r="AC990" s="1">
        <v>100</v>
      </c>
      <c r="AD990" s="1">
        <v>100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4</v>
      </c>
      <c r="BE990" s="1">
        <v>1</v>
      </c>
      <c r="BF990" s="1">
        <v>0</v>
      </c>
      <c r="BG990" s="1">
        <v>255</v>
      </c>
      <c r="BH990" s="1">
        <v>0</v>
      </c>
      <c r="BI990" s="1">
        <v>255</v>
      </c>
      <c r="BJ990" s="1">
        <v>255</v>
      </c>
      <c r="BK990" s="1">
        <v>0</v>
      </c>
      <c r="BL990" s="1">
        <v>0</v>
      </c>
      <c r="BM990" s="1" t="b">
        <v>0</v>
      </c>
      <c r="BN990" s="1" t="b">
        <v>0</v>
      </c>
      <c r="BO990" s="1" t="b">
        <v>0</v>
      </c>
      <c r="BP990" s="1" t="b">
        <v>0</v>
      </c>
      <c r="BQ990" s="1" t="b">
        <v>0</v>
      </c>
      <c r="BR990" s="1" t="b">
        <v>0</v>
      </c>
      <c r="BS990" s="1" t="b">
        <v>0</v>
      </c>
      <c r="BT990" s="1" t="b">
        <v>0</v>
      </c>
      <c r="BU990" s="1" t="s">
        <v>4893</v>
      </c>
      <c r="BV990" s="1" t="s">
        <v>4894</v>
      </c>
    </row>
    <row r="991" spans="1:74" ht="15.75" customHeight="1" x14ac:dyDescent="0.2">
      <c r="A991" s="1">
        <v>3800440</v>
      </c>
      <c r="B991" s="17" t="s">
        <v>4895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-1</v>
      </c>
      <c r="O991" s="1">
        <v>-1</v>
      </c>
      <c r="P991" s="1">
        <v>-1</v>
      </c>
      <c r="Q991" s="1">
        <v>-1</v>
      </c>
      <c r="R991" s="1">
        <v>-1</v>
      </c>
      <c r="S991" s="1">
        <v>-1</v>
      </c>
      <c r="T991" s="1">
        <v>-1</v>
      </c>
      <c r="U991" s="1">
        <v>-1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100</v>
      </c>
      <c r="AC991" s="1">
        <v>100</v>
      </c>
      <c r="AD991" s="1">
        <v>100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4</v>
      </c>
      <c r="BE991" s="1">
        <v>1</v>
      </c>
      <c r="BF991" s="1">
        <v>0</v>
      </c>
      <c r="BG991" s="1">
        <v>255</v>
      </c>
      <c r="BH991" s="1">
        <v>0</v>
      </c>
      <c r="BI991" s="1">
        <v>255</v>
      </c>
      <c r="BJ991" s="1">
        <v>255</v>
      </c>
      <c r="BK991" s="1">
        <v>0</v>
      </c>
      <c r="BL991" s="1">
        <v>0</v>
      </c>
      <c r="BM991" s="1" t="b">
        <v>0</v>
      </c>
      <c r="BN991" s="1" t="b">
        <v>0</v>
      </c>
      <c r="BO991" s="1" t="b">
        <v>0</v>
      </c>
      <c r="BP991" s="1" t="b">
        <v>0</v>
      </c>
      <c r="BQ991" s="1" t="b">
        <v>0</v>
      </c>
      <c r="BR991" s="1" t="b">
        <v>0</v>
      </c>
      <c r="BS991" s="1" t="b">
        <v>0</v>
      </c>
      <c r="BT991" s="1" t="b">
        <v>0</v>
      </c>
      <c r="BU991" s="1" t="s">
        <v>4895</v>
      </c>
      <c r="BV991" s="1" t="s">
        <v>4896</v>
      </c>
    </row>
    <row r="992" spans="1:74" ht="15.75" customHeight="1" x14ac:dyDescent="0.2">
      <c r="A992" s="1">
        <v>3800450</v>
      </c>
      <c r="B992" s="17" t="s">
        <v>4897</v>
      </c>
      <c r="C992" s="1">
        <v>0.55000000000000004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131</v>
      </c>
      <c r="O992" s="1">
        <v>-1</v>
      </c>
      <c r="P992" s="1">
        <v>-1</v>
      </c>
      <c r="Q992" s="1">
        <v>-1</v>
      </c>
      <c r="R992" s="1">
        <v>-1</v>
      </c>
      <c r="S992" s="1">
        <v>-1</v>
      </c>
      <c r="T992" s="1">
        <v>-1</v>
      </c>
      <c r="U992" s="1">
        <v>-1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100</v>
      </c>
      <c r="AC992" s="1">
        <v>0</v>
      </c>
      <c r="AD992" s="1">
        <v>100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4</v>
      </c>
      <c r="BE992" s="1">
        <v>1</v>
      </c>
      <c r="BF992" s="1">
        <v>0</v>
      </c>
      <c r="BG992" s="1">
        <v>255</v>
      </c>
      <c r="BH992" s="1">
        <v>0</v>
      </c>
      <c r="BI992" s="1">
        <v>255</v>
      </c>
      <c r="BJ992" s="1">
        <v>255</v>
      </c>
      <c r="BK992" s="1">
        <v>1</v>
      </c>
      <c r="BL992" s="1">
        <v>0</v>
      </c>
      <c r="BM992" s="1" t="b">
        <v>0</v>
      </c>
      <c r="BN992" s="1" t="b">
        <v>0</v>
      </c>
      <c r="BO992" s="1" t="b">
        <v>0</v>
      </c>
      <c r="BP992" s="1" t="b">
        <v>0</v>
      </c>
      <c r="BQ992" s="1" t="b">
        <v>0</v>
      </c>
      <c r="BR992" s="1" t="b">
        <v>0</v>
      </c>
      <c r="BS992" s="1" t="b">
        <v>0</v>
      </c>
      <c r="BT992" s="1" t="b">
        <v>0</v>
      </c>
      <c r="BU992" s="1" t="s">
        <v>4897</v>
      </c>
      <c r="BV992" s="1" t="s">
        <v>4898</v>
      </c>
    </row>
    <row r="993" spans="1:74" ht="15.75" customHeight="1" x14ac:dyDescent="0.2">
      <c r="A993" s="1">
        <v>3800490</v>
      </c>
      <c r="B993" s="17" t="s">
        <v>4899</v>
      </c>
      <c r="C993" s="1">
        <v>0.25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100</v>
      </c>
      <c r="O993" s="1">
        <v>-1</v>
      </c>
      <c r="P993" s="1">
        <v>-1</v>
      </c>
      <c r="Q993" s="1">
        <v>-1</v>
      </c>
      <c r="R993" s="1">
        <v>120</v>
      </c>
      <c r="S993" s="1">
        <v>-1</v>
      </c>
      <c r="T993" s="1">
        <v>-1</v>
      </c>
      <c r="U993" s="1">
        <v>-1</v>
      </c>
      <c r="V993" s="1">
        <v>0</v>
      </c>
      <c r="W993" s="1">
        <v>400</v>
      </c>
      <c r="X993" s="1">
        <v>400</v>
      </c>
      <c r="Y993" s="1">
        <v>400</v>
      </c>
      <c r="Z993" s="1">
        <v>400</v>
      </c>
      <c r="AA993" s="1">
        <v>100</v>
      </c>
      <c r="AB993" s="1">
        <v>9900</v>
      </c>
      <c r="AC993" s="1">
        <v>100</v>
      </c>
      <c r="AD993" s="1">
        <v>100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20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4</v>
      </c>
      <c r="BE993" s="1">
        <v>255</v>
      </c>
      <c r="BF993" s="1">
        <v>0</v>
      </c>
      <c r="BG993" s="1">
        <v>255</v>
      </c>
      <c r="BH993" s="1">
        <v>0</v>
      </c>
      <c r="BI993" s="1">
        <v>255</v>
      </c>
      <c r="BJ993" s="1">
        <v>255</v>
      </c>
      <c r="BK993" s="1">
        <v>0</v>
      </c>
      <c r="BL993" s="1">
        <v>2</v>
      </c>
      <c r="BM993" s="1" t="b">
        <v>0</v>
      </c>
      <c r="BN993" s="1" t="b">
        <v>0</v>
      </c>
      <c r="BO993" s="1" t="b">
        <v>0</v>
      </c>
      <c r="BP993" s="1" t="b">
        <v>0</v>
      </c>
      <c r="BQ993" s="1" t="b">
        <v>0</v>
      </c>
      <c r="BR993" s="1" t="b">
        <v>0</v>
      </c>
      <c r="BS993" s="1" t="b">
        <v>0</v>
      </c>
      <c r="BT993" s="1" t="b">
        <v>0</v>
      </c>
      <c r="BU993" s="1" t="s">
        <v>4899</v>
      </c>
      <c r="BV993" s="1" t="s">
        <v>4900</v>
      </c>
    </row>
    <row r="994" spans="1:74" ht="15.75" customHeight="1" x14ac:dyDescent="0.2">
      <c r="A994" s="1">
        <v>3800500</v>
      </c>
      <c r="B994" s="17" t="s">
        <v>4901</v>
      </c>
      <c r="C994" s="1">
        <v>0.25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100</v>
      </c>
      <c r="O994" s="1">
        <v>-1</v>
      </c>
      <c r="P994" s="1">
        <v>-1</v>
      </c>
      <c r="Q994" s="1">
        <v>-1</v>
      </c>
      <c r="R994" s="1">
        <v>120</v>
      </c>
      <c r="S994" s="1">
        <v>-1</v>
      </c>
      <c r="T994" s="1">
        <v>-1</v>
      </c>
      <c r="U994" s="1">
        <v>-1</v>
      </c>
      <c r="V994" s="1">
        <v>0</v>
      </c>
      <c r="W994" s="1">
        <v>200</v>
      </c>
      <c r="X994" s="1">
        <v>200</v>
      </c>
      <c r="Y994" s="1">
        <v>200</v>
      </c>
      <c r="Z994" s="1">
        <v>200</v>
      </c>
      <c r="AA994" s="1">
        <v>100</v>
      </c>
      <c r="AB994" s="1">
        <v>9900</v>
      </c>
      <c r="AC994" s="1">
        <v>100</v>
      </c>
      <c r="AD994" s="1">
        <v>100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20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4</v>
      </c>
      <c r="BE994" s="1">
        <v>255</v>
      </c>
      <c r="BF994" s="1">
        <v>0</v>
      </c>
      <c r="BG994" s="1">
        <v>255</v>
      </c>
      <c r="BH994" s="1">
        <v>0</v>
      </c>
      <c r="BI994" s="1">
        <v>255</v>
      </c>
      <c r="BJ994" s="1">
        <v>255</v>
      </c>
      <c r="BK994" s="1">
        <v>0</v>
      </c>
      <c r="BL994" s="1">
        <v>2</v>
      </c>
      <c r="BM994" s="1" t="b">
        <v>0</v>
      </c>
      <c r="BN994" s="1" t="b">
        <v>0</v>
      </c>
      <c r="BO994" s="1" t="b">
        <v>0</v>
      </c>
      <c r="BP994" s="1" t="b">
        <v>0</v>
      </c>
      <c r="BQ994" s="1" t="b">
        <v>0</v>
      </c>
      <c r="BR994" s="1" t="b">
        <v>0</v>
      </c>
      <c r="BS994" s="1" t="b">
        <v>0</v>
      </c>
      <c r="BT994" s="1" t="b">
        <v>0</v>
      </c>
      <c r="BU994" s="1" t="s">
        <v>4901</v>
      </c>
      <c r="BV994" s="1" t="s">
        <v>4902</v>
      </c>
    </row>
    <row r="995" spans="1:74" ht="15.75" customHeight="1" x14ac:dyDescent="0.2">
      <c r="A995" s="1">
        <v>3800505</v>
      </c>
      <c r="B995" s="17" t="s">
        <v>4903</v>
      </c>
      <c r="C995" s="1">
        <v>0.25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100</v>
      </c>
      <c r="O995" s="1">
        <v>-1</v>
      </c>
      <c r="P995" s="1">
        <v>-1</v>
      </c>
      <c r="Q995" s="1">
        <v>-1</v>
      </c>
      <c r="R995" s="1">
        <v>120</v>
      </c>
      <c r="S995" s="1">
        <v>-1</v>
      </c>
      <c r="T995" s="1">
        <v>-1</v>
      </c>
      <c r="U995" s="1">
        <v>-1</v>
      </c>
      <c r="V995" s="1">
        <v>0</v>
      </c>
      <c r="W995" s="1">
        <v>200</v>
      </c>
      <c r="X995" s="1">
        <v>200</v>
      </c>
      <c r="Y995" s="1">
        <v>200</v>
      </c>
      <c r="Z995" s="1">
        <v>200</v>
      </c>
      <c r="AA995" s="1">
        <v>100</v>
      </c>
      <c r="AB995" s="1">
        <v>9900</v>
      </c>
      <c r="AC995" s="1">
        <v>100</v>
      </c>
      <c r="AD995" s="1">
        <v>100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20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4</v>
      </c>
      <c r="BE995" s="1">
        <v>255</v>
      </c>
      <c r="BF995" s="1">
        <v>0</v>
      </c>
      <c r="BG995" s="1">
        <v>255</v>
      </c>
      <c r="BH995" s="1">
        <v>0</v>
      </c>
      <c r="BI995" s="1">
        <v>255</v>
      </c>
      <c r="BJ995" s="1">
        <v>255</v>
      </c>
      <c r="BK995" s="1">
        <v>0</v>
      </c>
      <c r="BL995" s="1">
        <v>2</v>
      </c>
      <c r="BM995" s="1" t="b">
        <v>0</v>
      </c>
      <c r="BN995" s="1" t="b">
        <v>0</v>
      </c>
      <c r="BO995" s="1" t="b">
        <v>0</v>
      </c>
      <c r="BP995" s="1" t="b">
        <v>0</v>
      </c>
      <c r="BQ995" s="1" t="b">
        <v>0</v>
      </c>
      <c r="BR995" s="1" t="b">
        <v>0</v>
      </c>
      <c r="BS995" s="1" t="b">
        <v>0</v>
      </c>
      <c r="BT995" s="1" t="b">
        <v>0</v>
      </c>
      <c r="BU995" s="1" t="s">
        <v>4903</v>
      </c>
      <c r="BV995" s="1" t="s">
        <v>4904</v>
      </c>
    </row>
    <row r="996" spans="1:74" ht="15.75" customHeight="1" x14ac:dyDescent="0.2">
      <c r="A996" s="1">
        <v>3800510</v>
      </c>
      <c r="B996" s="17" t="s">
        <v>4905</v>
      </c>
      <c r="C996" s="1">
        <v>0.25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100</v>
      </c>
      <c r="O996" s="1">
        <v>-1</v>
      </c>
      <c r="P996" s="1">
        <v>-1</v>
      </c>
      <c r="Q996" s="1">
        <v>-1</v>
      </c>
      <c r="R996" s="1">
        <v>120</v>
      </c>
      <c r="S996" s="1">
        <v>-1</v>
      </c>
      <c r="T996" s="1">
        <v>-1</v>
      </c>
      <c r="U996" s="1">
        <v>-1</v>
      </c>
      <c r="V996" s="1">
        <v>0</v>
      </c>
      <c r="W996" s="1">
        <v>250</v>
      </c>
      <c r="X996" s="1">
        <v>250</v>
      </c>
      <c r="Y996" s="1">
        <v>250</v>
      </c>
      <c r="Z996" s="1">
        <v>250</v>
      </c>
      <c r="AA996" s="1">
        <v>100</v>
      </c>
      <c r="AB996" s="1">
        <v>9900</v>
      </c>
      <c r="AC996" s="1">
        <v>100</v>
      </c>
      <c r="AD996" s="1">
        <v>100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20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4</v>
      </c>
      <c r="BE996" s="1">
        <v>255</v>
      </c>
      <c r="BF996" s="1">
        <v>0</v>
      </c>
      <c r="BG996" s="1">
        <v>255</v>
      </c>
      <c r="BH996" s="1">
        <v>0</v>
      </c>
      <c r="BI996" s="1">
        <v>255</v>
      </c>
      <c r="BJ996" s="1">
        <v>255</v>
      </c>
      <c r="BK996" s="1">
        <v>0</v>
      </c>
      <c r="BL996" s="1">
        <v>2</v>
      </c>
      <c r="BM996" s="1" t="b">
        <v>0</v>
      </c>
      <c r="BN996" s="1" t="b">
        <v>0</v>
      </c>
      <c r="BO996" s="1" t="b">
        <v>0</v>
      </c>
      <c r="BP996" s="1" t="b">
        <v>0</v>
      </c>
      <c r="BQ996" s="1" t="b">
        <v>0</v>
      </c>
      <c r="BR996" s="1" t="b">
        <v>0</v>
      </c>
      <c r="BS996" s="1" t="b">
        <v>0</v>
      </c>
      <c r="BT996" s="1" t="b">
        <v>0</v>
      </c>
      <c r="BU996" s="1" t="s">
        <v>4905</v>
      </c>
      <c r="BV996" s="1" t="s">
        <v>4906</v>
      </c>
    </row>
    <row r="997" spans="1:74" ht="15.75" customHeight="1" x14ac:dyDescent="0.2">
      <c r="A997" s="1">
        <v>3800515</v>
      </c>
      <c r="B997" s="17" t="s">
        <v>4907</v>
      </c>
      <c r="C997" s="1">
        <v>0.25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100</v>
      </c>
      <c r="O997" s="1">
        <v>-1</v>
      </c>
      <c r="P997" s="1">
        <v>-1</v>
      </c>
      <c r="Q997" s="1">
        <v>-1</v>
      </c>
      <c r="R997" s="1">
        <v>120</v>
      </c>
      <c r="S997" s="1">
        <v>-1</v>
      </c>
      <c r="T997" s="1">
        <v>-1</v>
      </c>
      <c r="U997" s="1">
        <v>-1</v>
      </c>
      <c r="V997" s="1">
        <v>0</v>
      </c>
      <c r="W997" s="1">
        <v>60</v>
      </c>
      <c r="X997" s="1">
        <v>60</v>
      </c>
      <c r="Y997" s="1">
        <v>60</v>
      </c>
      <c r="Z997" s="1">
        <v>60</v>
      </c>
      <c r="AA997" s="1">
        <v>100</v>
      </c>
      <c r="AB997" s="1">
        <v>9900</v>
      </c>
      <c r="AC997" s="1">
        <v>100</v>
      </c>
      <c r="AD997" s="1">
        <v>100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20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4</v>
      </c>
      <c r="BE997" s="1">
        <v>255</v>
      </c>
      <c r="BF997" s="1">
        <v>0</v>
      </c>
      <c r="BG997" s="1">
        <v>255</v>
      </c>
      <c r="BH997" s="1">
        <v>0</v>
      </c>
      <c r="BI997" s="1">
        <v>255</v>
      </c>
      <c r="BJ997" s="1">
        <v>255</v>
      </c>
      <c r="BK997" s="1">
        <v>0</v>
      </c>
      <c r="BL997" s="1">
        <v>2</v>
      </c>
      <c r="BM997" s="1" t="b">
        <v>0</v>
      </c>
      <c r="BN997" s="1" t="b">
        <v>0</v>
      </c>
      <c r="BO997" s="1" t="b">
        <v>0</v>
      </c>
      <c r="BP997" s="1" t="b">
        <v>0</v>
      </c>
      <c r="BQ997" s="1" t="b">
        <v>0</v>
      </c>
      <c r="BR997" s="1" t="b">
        <v>0</v>
      </c>
      <c r="BS997" s="1" t="b">
        <v>0</v>
      </c>
      <c r="BT997" s="1" t="b">
        <v>0</v>
      </c>
      <c r="BU997" s="1" t="s">
        <v>4907</v>
      </c>
      <c r="BV997" s="1" t="s">
        <v>4908</v>
      </c>
    </row>
    <row r="998" spans="1:74" ht="15.75" customHeight="1" x14ac:dyDescent="0.2">
      <c r="A998" s="1">
        <v>3800516</v>
      </c>
      <c r="B998" s="17" t="s">
        <v>4909</v>
      </c>
      <c r="C998" s="1">
        <v>0.25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100</v>
      </c>
      <c r="O998" s="1">
        <v>-1</v>
      </c>
      <c r="P998" s="1">
        <v>-1</v>
      </c>
      <c r="Q998" s="1">
        <v>-1</v>
      </c>
      <c r="R998" s="1">
        <v>120</v>
      </c>
      <c r="S998" s="1">
        <v>-1</v>
      </c>
      <c r="T998" s="1">
        <v>-1</v>
      </c>
      <c r="U998" s="1">
        <v>-1</v>
      </c>
      <c r="V998" s="1">
        <v>0</v>
      </c>
      <c r="W998" s="1">
        <v>240</v>
      </c>
      <c r="X998" s="1">
        <v>240</v>
      </c>
      <c r="Y998" s="1">
        <v>240</v>
      </c>
      <c r="Z998" s="1">
        <v>240</v>
      </c>
      <c r="AA998" s="1">
        <v>100</v>
      </c>
      <c r="AB998" s="1">
        <v>9900</v>
      </c>
      <c r="AC998" s="1">
        <v>100</v>
      </c>
      <c r="AD998" s="1">
        <v>100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20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4</v>
      </c>
      <c r="BE998" s="1">
        <v>255</v>
      </c>
      <c r="BF998" s="1">
        <v>0</v>
      </c>
      <c r="BG998" s="1">
        <v>255</v>
      </c>
      <c r="BH998" s="1">
        <v>0</v>
      </c>
      <c r="BI998" s="1">
        <v>255</v>
      </c>
      <c r="BJ998" s="1">
        <v>255</v>
      </c>
      <c r="BK998" s="1">
        <v>0</v>
      </c>
      <c r="BL998" s="1">
        <v>2</v>
      </c>
      <c r="BM998" s="1" t="b">
        <v>0</v>
      </c>
      <c r="BN998" s="1" t="b">
        <v>0</v>
      </c>
      <c r="BO998" s="1" t="b">
        <v>0</v>
      </c>
      <c r="BP998" s="1" t="b">
        <v>0</v>
      </c>
      <c r="BQ998" s="1" t="b">
        <v>0</v>
      </c>
      <c r="BR998" s="1" t="b">
        <v>0</v>
      </c>
      <c r="BS998" s="1" t="b">
        <v>0</v>
      </c>
      <c r="BT998" s="1" t="b">
        <v>0</v>
      </c>
      <c r="BU998" s="1" t="s">
        <v>4909</v>
      </c>
      <c r="BV998" s="1" t="s">
        <v>4910</v>
      </c>
    </row>
    <row r="999" spans="1:74" ht="15.75" customHeight="1" x14ac:dyDescent="0.2">
      <c r="A999" s="1">
        <v>3800520</v>
      </c>
      <c r="B999" s="17" t="s">
        <v>4911</v>
      </c>
      <c r="C999" s="1">
        <v>0.25</v>
      </c>
      <c r="D999" s="1">
        <v>0.1</v>
      </c>
      <c r="E999" s="1">
        <v>0</v>
      </c>
      <c r="F999" s="1">
        <v>0</v>
      </c>
      <c r="G999" s="1">
        <v>1.5</v>
      </c>
      <c r="H999" s="1">
        <v>0.08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100</v>
      </c>
      <c r="O999" s="1">
        <v>130</v>
      </c>
      <c r="P999" s="1">
        <v>-1</v>
      </c>
      <c r="Q999" s="1">
        <v>-1</v>
      </c>
      <c r="R999" s="1">
        <v>120</v>
      </c>
      <c r="S999" s="1">
        <v>120</v>
      </c>
      <c r="T999" s="1">
        <v>-1</v>
      </c>
      <c r="U999" s="1">
        <v>-1</v>
      </c>
      <c r="V999" s="1">
        <v>0</v>
      </c>
      <c r="W999" s="1">
        <v>110</v>
      </c>
      <c r="X999" s="1">
        <v>110</v>
      </c>
      <c r="Y999" s="1">
        <v>110</v>
      </c>
      <c r="Z999" s="1">
        <v>110</v>
      </c>
      <c r="AA999" s="1">
        <v>100</v>
      </c>
      <c r="AB999" s="1">
        <v>100</v>
      </c>
      <c r="AC999" s="1">
        <v>100</v>
      </c>
      <c r="AD999" s="1">
        <v>100</v>
      </c>
      <c r="AE999" s="1">
        <v>110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20</v>
      </c>
      <c r="AP999" s="1">
        <v>0</v>
      </c>
      <c r="AQ999" s="1">
        <v>0</v>
      </c>
      <c r="AR999" s="1">
        <v>0</v>
      </c>
      <c r="AS999" s="1">
        <v>0</v>
      </c>
      <c r="AT999" s="1">
        <v>2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2</v>
      </c>
      <c r="BB999" s="1">
        <v>0</v>
      </c>
      <c r="BC999" s="1">
        <v>0</v>
      </c>
      <c r="BD999" s="1">
        <v>4</v>
      </c>
      <c r="BE999" s="1">
        <v>255</v>
      </c>
      <c r="BF999" s="1">
        <v>0</v>
      </c>
      <c r="BG999" s="1">
        <v>255</v>
      </c>
      <c r="BH999" s="1">
        <v>0</v>
      </c>
      <c r="BI999" s="1">
        <v>255</v>
      </c>
      <c r="BJ999" s="1">
        <v>255</v>
      </c>
      <c r="BK999" s="1">
        <v>0</v>
      </c>
      <c r="BL999" s="1">
        <v>0</v>
      </c>
      <c r="BM999" s="1" t="b">
        <v>0</v>
      </c>
      <c r="BN999" s="1" t="b">
        <v>0</v>
      </c>
      <c r="BO999" s="1" t="b">
        <v>0</v>
      </c>
      <c r="BP999" s="1" t="b">
        <v>0</v>
      </c>
      <c r="BQ999" s="1" t="b">
        <v>0</v>
      </c>
      <c r="BR999" s="1" t="b">
        <v>0</v>
      </c>
      <c r="BS999" s="1" t="b">
        <v>0</v>
      </c>
      <c r="BT999" s="1" t="b">
        <v>0</v>
      </c>
      <c r="BU999" s="1" t="s">
        <v>4911</v>
      </c>
      <c r="BV999" s="1" t="s">
        <v>4912</v>
      </c>
    </row>
    <row r="1000" spans="1:74" ht="15.75" customHeight="1" x14ac:dyDescent="0.2">
      <c r="A1000" s="1">
        <v>3800530</v>
      </c>
      <c r="B1000" s="17" t="s">
        <v>4913</v>
      </c>
      <c r="C1000" s="1">
        <v>0.25</v>
      </c>
      <c r="D1000" s="1">
        <v>0.1</v>
      </c>
      <c r="E1000" s="1">
        <v>0</v>
      </c>
      <c r="F1000" s="1">
        <v>0</v>
      </c>
      <c r="G1000" s="1">
        <v>1.5</v>
      </c>
      <c r="H1000" s="1">
        <v>0.08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100</v>
      </c>
      <c r="O1000" s="1">
        <v>130</v>
      </c>
      <c r="P1000" s="1">
        <v>-1</v>
      </c>
      <c r="Q1000" s="1">
        <v>-1</v>
      </c>
      <c r="R1000" s="1">
        <v>120</v>
      </c>
      <c r="S1000" s="1">
        <v>120</v>
      </c>
      <c r="T1000" s="1">
        <v>-1</v>
      </c>
      <c r="U1000" s="1">
        <v>-1</v>
      </c>
      <c r="V1000" s="1">
        <v>0</v>
      </c>
      <c r="W1000" s="1">
        <v>130</v>
      </c>
      <c r="X1000" s="1">
        <v>130</v>
      </c>
      <c r="Y1000" s="1">
        <v>130</v>
      </c>
      <c r="Z1000" s="1">
        <v>130</v>
      </c>
      <c r="AA1000" s="1">
        <v>200</v>
      </c>
      <c r="AB1000" s="1">
        <v>300</v>
      </c>
      <c r="AC1000" s="1">
        <v>100</v>
      </c>
      <c r="AD1000" s="1">
        <v>100</v>
      </c>
      <c r="AE1000" s="1">
        <v>160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40</v>
      </c>
      <c r="AP1000" s="1">
        <v>0</v>
      </c>
      <c r="AQ1000" s="1">
        <v>0</v>
      </c>
      <c r="AR1000" s="1">
        <v>0</v>
      </c>
      <c r="AS1000" s="1">
        <v>0</v>
      </c>
      <c r="AT1000" s="1">
        <v>2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2</v>
      </c>
      <c r="BB1000" s="1">
        <v>0</v>
      </c>
      <c r="BC1000" s="1">
        <v>0</v>
      </c>
      <c r="BD1000" s="1">
        <v>4</v>
      </c>
      <c r="BE1000" s="1">
        <v>255</v>
      </c>
      <c r="BF1000" s="1">
        <v>0</v>
      </c>
      <c r="BG1000" s="1">
        <v>255</v>
      </c>
      <c r="BH1000" s="1">
        <v>0</v>
      </c>
      <c r="BI1000" s="1">
        <v>255</v>
      </c>
      <c r="BJ1000" s="1">
        <v>255</v>
      </c>
      <c r="BK1000" s="1">
        <v>0</v>
      </c>
      <c r="BL1000" s="1">
        <v>0</v>
      </c>
      <c r="BM1000" s="1" t="b">
        <v>0</v>
      </c>
      <c r="BN1000" s="1" t="b">
        <v>0</v>
      </c>
      <c r="BO1000" s="1" t="b">
        <v>0</v>
      </c>
      <c r="BP1000" s="1" t="b">
        <v>0</v>
      </c>
      <c r="BQ1000" s="1" t="b">
        <v>0</v>
      </c>
      <c r="BR1000" s="1" t="b">
        <v>0</v>
      </c>
      <c r="BS1000" s="1" t="b">
        <v>0</v>
      </c>
      <c r="BT1000" s="1" t="b">
        <v>0</v>
      </c>
      <c r="BU1000" s="1" t="s">
        <v>4913</v>
      </c>
      <c r="BV1000" s="1" t="s">
        <v>4914</v>
      </c>
    </row>
    <row r="1001" spans="1:74" ht="15.75" customHeight="1" x14ac:dyDescent="0.2">
      <c r="A1001" s="1">
        <v>3800540</v>
      </c>
      <c r="B1001" s="17" t="s">
        <v>4915</v>
      </c>
      <c r="C1001" s="1">
        <v>0.25</v>
      </c>
      <c r="D1001" s="1">
        <v>0.1</v>
      </c>
      <c r="E1001" s="1">
        <v>0</v>
      </c>
      <c r="F1001" s="1">
        <v>0</v>
      </c>
      <c r="G1001" s="1">
        <v>0.9</v>
      </c>
      <c r="H1001" s="1">
        <v>0.08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100</v>
      </c>
      <c r="O1001" s="1">
        <v>110</v>
      </c>
      <c r="P1001" s="1">
        <v>-1</v>
      </c>
      <c r="Q1001" s="1">
        <v>-1</v>
      </c>
      <c r="R1001" s="1">
        <v>120</v>
      </c>
      <c r="S1001" s="1">
        <v>120</v>
      </c>
      <c r="T1001" s="1">
        <v>-1</v>
      </c>
      <c r="U1001" s="1">
        <v>-1</v>
      </c>
      <c r="V1001" s="1">
        <v>0</v>
      </c>
      <c r="W1001" s="1">
        <v>90</v>
      </c>
      <c r="X1001" s="1">
        <v>90</v>
      </c>
      <c r="Y1001" s="1">
        <v>90</v>
      </c>
      <c r="Z1001" s="1">
        <v>90</v>
      </c>
      <c r="AA1001" s="1">
        <v>100</v>
      </c>
      <c r="AB1001" s="1">
        <v>100</v>
      </c>
      <c r="AC1001" s="1">
        <v>100</v>
      </c>
      <c r="AD1001" s="1">
        <v>100</v>
      </c>
      <c r="AE1001" s="1">
        <v>100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20</v>
      </c>
      <c r="AP1001" s="1">
        <v>0</v>
      </c>
      <c r="AQ1001" s="1">
        <v>0</v>
      </c>
      <c r="AR1001" s="1">
        <v>0</v>
      </c>
      <c r="AS1001" s="1">
        <v>0</v>
      </c>
      <c r="AT1001" s="1">
        <v>2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2</v>
      </c>
      <c r="BB1001" s="1">
        <v>0</v>
      </c>
      <c r="BC1001" s="1">
        <v>0</v>
      </c>
      <c r="BD1001" s="1">
        <v>4</v>
      </c>
      <c r="BE1001" s="1">
        <v>255</v>
      </c>
      <c r="BF1001" s="1">
        <v>0</v>
      </c>
      <c r="BG1001" s="1">
        <v>255</v>
      </c>
      <c r="BH1001" s="1">
        <v>0</v>
      </c>
      <c r="BI1001" s="1">
        <v>255</v>
      </c>
      <c r="BJ1001" s="1">
        <v>255</v>
      </c>
      <c r="BK1001" s="1">
        <v>0</v>
      </c>
      <c r="BL1001" s="1">
        <v>0</v>
      </c>
      <c r="BM1001" s="1" t="b">
        <v>0</v>
      </c>
      <c r="BN1001" s="1" t="b">
        <v>0</v>
      </c>
      <c r="BO1001" s="1" t="b">
        <v>0</v>
      </c>
      <c r="BP1001" s="1" t="b">
        <v>0</v>
      </c>
      <c r="BQ1001" s="1" t="b">
        <v>0</v>
      </c>
      <c r="BR1001" s="1" t="b">
        <v>0</v>
      </c>
      <c r="BS1001" s="1" t="b">
        <v>0</v>
      </c>
      <c r="BT1001" s="1" t="b">
        <v>0</v>
      </c>
      <c r="BU1001" s="1" t="s">
        <v>4915</v>
      </c>
      <c r="BV1001" s="1" t="s">
        <v>4916</v>
      </c>
    </row>
    <row r="1002" spans="1:74" ht="15.75" customHeight="1" x14ac:dyDescent="0.2">
      <c r="A1002" s="1">
        <v>3800580</v>
      </c>
      <c r="B1002" s="17" t="s">
        <v>4917</v>
      </c>
      <c r="C1002" s="1">
        <v>0.25</v>
      </c>
      <c r="D1002" s="1">
        <v>0.1</v>
      </c>
      <c r="E1002" s="1">
        <v>0</v>
      </c>
      <c r="F1002" s="1">
        <v>0</v>
      </c>
      <c r="G1002" s="1">
        <v>0.9</v>
      </c>
      <c r="H1002" s="1">
        <v>0.08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100</v>
      </c>
      <c r="O1002" s="1">
        <v>110</v>
      </c>
      <c r="P1002" s="1">
        <v>-1</v>
      </c>
      <c r="Q1002" s="1">
        <v>-1</v>
      </c>
      <c r="R1002" s="1">
        <v>120</v>
      </c>
      <c r="S1002" s="1">
        <v>120</v>
      </c>
      <c r="T1002" s="1">
        <v>-1</v>
      </c>
      <c r="U1002" s="1">
        <v>-1</v>
      </c>
      <c r="V1002" s="1">
        <v>0</v>
      </c>
      <c r="W1002" s="1">
        <v>110</v>
      </c>
      <c r="X1002" s="1">
        <v>110</v>
      </c>
      <c r="Y1002" s="1">
        <v>110</v>
      </c>
      <c r="Z1002" s="1">
        <v>110</v>
      </c>
      <c r="AA1002" s="1">
        <v>200</v>
      </c>
      <c r="AB1002" s="1">
        <v>300</v>
      </c>
      <c r="AC1002" s="1">
        <v>100</v>
      </c>
      <c r="AD1002" s="1">
        <v>100</v>
      </c>
      <c r="AE1002" s="1">
        <v>150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40</v>
      </c>
      <c r="AP1002" s="1">
        <v>0</v>
      </c>
      <c r="AQ1002" s="1">
        <v>0</v>
      </c>
      <c r="AR1002" s="1">
        <v>0</v>
      </c>
      <c r="AS1002" s="1">
        <v>0</v>
      </c>
      <c r="AT1002" s="1">
        <v>2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2</v>
      </c>
      <c r="BB1002" s="1">
        <v>0</v>
      </c>
      <c r="BC1002" s="1">
        <v>0</v>
      </c>
      <c r="BD1002" s="1">
        <v>4</v>
      </c>
      <c r="BE1002" s="1">
        <v>255</v>
      </c>
      <c r="BF1002" s="1">
        <v>0</v>
      </c>
      <c r="BG1002" s="1">
        <v>255</v>
      </c>
      <c r="BH1002" s="1">
        <v>0</v>
      </c>
      <c r="BI1002" s="1">
        <v>255</v>
      </c>
      <c r="BJ1002" s="1">
        <v>255</v>
      </c>
      <c r="BK1002" s="1">
        <v>0</v>
      </c>
      <c r="BL1002" s="1">
        <v>0</v>
      </c>
      <c r="BM1002" s="1" t="b">
        <v>0</v>
      </c>
      <c r="BN1002" s="1" t="b">
        <v>0</v>
      </c>
      <c r="BO1002" s="1" t="b">
        <v>0</v>
      </c>
      <c r="BP1002" s="1" t="b">
        <v>0</v>
      </c>
      <c r="BQ1002" s="1" t="b">
        <v>0</v>
      </c>
      <c r="BR1002" s="1" t="b">
        <v>0</v>
      </c>
      <c r="BS1002" s="1" t="b">
        <v>0</v>
      </c>
      <c r="BT1002" s="1" t="b">
        <v>0</v>
      </c>
      <c r="BU1002" s="1" t="s">
        <v>4917</v>
      </c>
      <c r="BV1002" s="1" t="s">
        <v>4918</v>
      </c>
    </row>
    <row r="1003" spans="1:74" ht="15.75" customHeight="1" x14ac:dyDescent="0.2">
      <c r="A1003" s="1">
        <v>3800600</v>
      </c>
      <c r="B1003" s="17" t="s">
        <v>4919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-1</v>
      </c>
      <c r="O1003" s="1">
        <v>-1</v>
      </c>
      <c r="P1003" s="1">
        <v>-1</v>
      </c>
      <c r="Q1003" s="1">
        <v>-1</v>
      </c>
      <c r="R1003" s="1">
        <v>-1</v>
      </c>
      <c r="S1003" s="1">
        <v>-1</v>
      </c>
      <c r="T1003" s="1">
        <v>-1</v>
      </c>
      <c r="U1003" s="1">
        <v>-1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100</v>
      </c>
      <c r="AC1003" s="1">
        <v>0</v>
      </c>
      <c r="AD1003" s="1">
        <v>100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-50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4</v>
      </c>
      <c r="BE1003" s="1">
        <v>1</v>
      </c>
      <c r="BF1003" s="1">
        <v>0</v>
      </c>
      <c r="BG1003" s="1">
        <v>255</v>
      </c>
      <c r="BH1003" s="1">
        <v>0</v>
      </c>
      <c r="BI1003" s="1">
        <v>255</v>
      </c>
      <c r="BJ1003" s="1">
        <v>255</v>
      </c>
      <c r="BK1003" s="1">
        <v>0</v>
      </c>
      <c r="BL1003" s="1">
        <v>0</v>
      </c>
      <c r="BM1003" s="1" t="b">
        <v>0</v>
      </c>
      <c r="BN1003" s="1" t="b">
        <v>0</v>
      </c>
      <c r="BO1003" s="1" t="b">
        <v>0</v>
      </c>
      <c r="BP1003" s="1" t="b">
        <v>0</v>
      </c>
      <c r="BQ1003" s="1" t="b">
        <v>0</v>
      </c>
      <c r="BR1003" s="1" t="b">
        <v>0</v>
      </c>
      <c r="BS1003" s="1" t="b">
        <v>0</v>
      </c>
      <c r="BT1003" s="1" t="b">
        <v>0</v>
      </c>
      <c r="BU1003" s="1" t="s">
        <v>4919</v>
      </c>
      <c r="BV1003" s="1" t="s">
        <v>4920</v>
      </c>
    </row>
    <row r="1004" spans="1:74" ht="15.75" customHeight="1" x14ac:dyDescent="0.2">
      <c r="A1004" s="1">
        <v>3801000</v>
      </c>
      <c r="B1004" s="17" t="s">
        <v>4921</v>
      </c>
      <c r="C1004" s="1">
        <v>0.25</v>
      </c>
      <c r="D1004" s="1">
        <v>0.1</v>
      </c>
      <c r="E1004" s="1">
        <v>0</v>
      </c>
      <c r="F1004" s="1">
        <v>0</v>
      </c>
      <c r="G1004" s="1">
        <v>1.1200000000000001</v>
      </c>
      <c r="H1004" s="1">
        <v>0.08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100</v>
      </c>
      <c r="O1004" s="1">
        <v>110</v>
      </c>
      <c r="P1004" s="1">
        <v>-1</v>
      </c>
      <c r="Q1004" s="1">
        <v>-1</v>
      </c>
      <c r="R1004" s="1">
        <v>120</v>
      </c>
      <c r="S1004" s="1">
        <v>120</v>
      </c>
      <c r="T1004" s="1">
        <v>-1</v>
      </c>
      <c r="U1004" s="1">
        <v>-1</v>
      </c>
      <c r="V1004" s="1">
        <v>0</v>
      </c>
      <c r="W1004" s="1">
        <v>100</v>
      </c>
      <c r="X1004" s="1">
        <v>100</v>
      </c>
      <c r="Y1004" s="1">
        <v>100</v>
      </c>
      <c r="Z1004" s="1">
        <v>100</v>
      </c>
      <c r="AA1004" s="1">
        <v>100</v>
      </c>
      <c r="AB1004" s="1">
        <v>100</v>
      </c>
      <c r="AC1004" s="1">
        <v>100</v>
      </c>
      <c r="AD1004" s="1">
        <v>100</v>
      </c>
      <c r="AE1004" s="1">
        <v>100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20</v>
      </c>
      <c r="AP1004" s="1">
        <v>0</v>
      </c>
      <c r="AQ1004" s="1">
        <v>0</v>
      </c>
      <c r="AR1004" s="1">
        <v>0</v>
      </c>
      <c r="AS1004" s="1">
        <v>0</v>
      </c>
      <c r="AT1004" s="1">
        <v>2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2</v>
      </c>
      <c r="BB1004" s="1">
        <v>0</v>
      </c>
      <c r="BC1004" s="1">
        <v>0</v>
      </c>
      <c r="BD1004" s="1">
        <v>1</v>
      </c>
      <c r="BE1004" s="1">
        <v>255</v>
      </c>
      <c r="BF1004" s="1">
        <v>0</v>
      </c>
      <c r="BG1004" s="1">
        <v>255</v>
      </c>
      <c r="BH1004" s="1">
        <v>0</v>
      </c>
      <c r="BI1004" s="1">
        <v>255</v>
      </c>
      <c r="BJ1004" s="1">
        <v>255</v>
      </c>
      <c r="BK1004" s="1">
        <v>0</v>
      </c>
      <c r="BL1004" s="1">
        <v>0</v>
      </c>
      <c r="BM1004" s="1" t="b">
        <v>0</v>
      </c>
      <c r="BN1004" s="1" t="b">
        <v>0</v>
      </c>
      <c r="BO1004" s="1" t="b">
        <v>0</v>
      </c>
      <c r="BP1004" s="1" t="b">
        <v>0</v>
      </c>
      <c r="BQ1004" s="1" t="b">
        <v>0</v>
      </c>
      <c r="BR1004" s="1" t="b">
        <v>0</v>
      </c>
      <c r="BS1004" s="1" t="b">
        <v>0</v>
      </c>
      <c r="BT1004" s="1" t="b">
        <v>0</v>
      </c>
      <c r="BU1004" s="1" t="s">
        <v>4921</v>
      </c>
      <c r="BV1004" s="1" t="s">
        <v>4922</v>
      </c>
    </row>
    <row r="1005" spans="1:74" ht="15.75" customHeight="1" x14ac:dyDescent="0.2">
      <c r="A1005" s="1">
        <v>3801010</v>
      </c>
      <c r="B1005" s="17" t="s">
        <v>4923</v>
      </c>
      <c r="C1005" s="1">
        <v>0.25</v>
      </c>
      <c r="D1005" s="1">
        <v>0.3</v>
      </c>
      <c r="E1005" s="1">
        <v>0</v>
      </c>
      <c r="F1005" s="1">
        <v>0</v>
      </c>
      <c r="G1005" s="1">
        <v>1.2</v>
      </c>
      <c r="H1005" s="1">
        <v>0.08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100</v>
      </c>
      <c r="O1005" s="1">
        <v>120</v>
      </c>
      <c r="P1005" s="1">
        <v>-1</v>
      </c>
      <c r="Q1005" s="1">
        <v>-1</v>
      </c>
      <c r="R1005" s="1">
        <v>120</v>
      </c>
      <c r="S1005" s="1">
        <v>-1</v>
      </c>
      <c r="T1005" s="1">
        <v>-1</v>
      </c>
      <c r="U1005" s="1">
        <v>-1</v>
      </c>
      <c r="V1005" s="1">
        <v>0</v>
      </c>
      <c r="W1005" s="1">
        <v>100</v>
      </c>
      <c r="X1005" s="1">
        <v>100</v>
      </c>
      <c r="Y1005" s="1">
        <v>100</v>
      </c>
      <c r="Z1005" s="1">
        <v>100</v>
      </c>
      <c r="AA1005" s="1">
        <v>100</v>
      </c>
      <c r="AB1005" s="1">
        <v>100</v>
      </c>
      <c r="AC1005" s="1">
        <v>100</v>
      </c>
      <c r="AD1005" s="1">
        <v>100</v>
      </c>
      <c r="AE1005" s="1">
        <v>100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20</v>
      </c>
      <c r="AP1005" s="1">
        <v>0</v>
      </c>
      <c r="AQ1005" s="1">
        <v>0</v>
      </c>
      <c r="AR1005" s="1">
        <v>0</v>
      </c>
      <c r="AS1005" s="1">
        <v>0</v>
      </c>
      <c r="AT1005" s="1">
        <v>2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2</v>
      </c>
      <c r="BB1005" s="1">
        <v>0</v>
      </c>
      <c r="BC1005" s="1">
        <v>0</v>
      </c>
      <c r="BD1005" s="1">
        <v>1</v>
      </c>
      <c r="BE1005" s="1">
        <v>255</v>
      </c>
      <c r="BF1005" s="1">
        <v>0</v>
      </c>
      <c r="BG1005" s="1">
        <v>255</v>
      </c>
      <c r="BH1005" s="1">
        <v>0</v>
      </c>
      <c r="BI1005" s="1">
        <v>255</v>
      </c>
      <c r="BJ1005" s="1">
        <v>255</v>
      </c>
      <c r="BK1005" s="1">
        <v>0</v>
      </c>
      <c r="BL1005" s="1">
        <v>0</v>
      </c>
      <c r="BM1005" s="1" t="b">
        <v>0</v>
      </c>
      <c r="BN1005" s="1" t="b">
        <v>0</v>
      </c>
      <c r="BO1005" s="1" t="b">
        <v>0</v>
      </c>
      <c r="BP1005" s="1" t="b">
        <v>0</v>
      </c>
      <c r="BQ1005" s="1" t="b">
        <v>0</v>
      </c>
      <c r="BR1005" s="1" t="b">
        <v>0</v>
      </c>
      <c r="BS1005" s="1" t="b">
        <v>0</v>
      </c>
      <c r="BT1005" s="1" t="b">
        <v>0</v>
      </c>
      <c r="BU1005" s="1" t="s">
        <v>4923</v>
      </c>
      <c r="BV1005" s="1" t="s">
        <v>4924</v>
      </c>
    </row>
    <row r="1006" spans="1:74" ht="15.75" customHeight="1" x14ac:dyDescent="0.2">
      <c r="A1006" s="1">
        <v>3801020</v>
      </c>
      <c r="B1006" s="17" t="s">
        <v>4925</v>
      </c>
      <c r="C1006" s="1">
        <v>0.25</v>
      </c>
      <c r="D1006" s="1">
        <v>0.1</v>
      </c>
      <c r="E1006" s="1">
        <v>0</v>
      </c>
      <c r="F1006" s="1">
        <v>0</v>
      </c>
      <c r="G1006" s="1">
        <v>1.1200000000000001</v>
      </c>
      <c r="H1006" s="1">
        <v>0.08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100</v>
      </c>
      <c r="O1006" s="1">
        <v>110</v>
      </c>
      <c r="P1006" s="1">
        <v>-1</v>
      </c>
      <c r="Q1006" s="1">
        <v>-1</v>
      </c>
      <c r="R1006" s="1">
        <v>120</v>
      </c>
      <c r="S1006" s="1">
        <v>120</v>
      </c>
      <c r="T1006" s="1">
        <v>-1</v>
      </c>
      <c r="U1006" s="1">
        <v>-1</v>
      </c>
      <c r="V1006" s="1">
        <v>0</v>
      </c>
      <c r="W1006" s="1">
        <v>100</v>
      </c>
      <c r="X1006" s="1">
        <v>100</v>
      </c>
      <c r="Y1006" s="1">
        <v>100</v>
      </c>
      <c r="Z1006" s="1">
        <v>100</v>
      </c>
      <c r="AA1006" s="1">
        <v>100</v>
      </c>
      <c r="AB1006" s="1">
        <v>100</v>
      </c>
      <c r="AC1006" s="1">
        <v>100</v>
      </c>
      <c r="AD1006" s="1">
        <v>100</v>
      </c>
      <c r="AE1006" s="1">
        <v>100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20</v>
      </c>
      <c r="AP1006" s="1">
        <v>0</v>
      </c>
      <c r="AQ1006" s="1">
        <v>0</v>
      </c>
      <c r="AR1006" s="1">
        <v>0</v>
      </c>
      <c r="AS1006" s="1">
        <v>0</v>
      </c>
      <c r="AT1006" s="1">
        <v>2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2</v>
      </c>
      <c r="BB1006" s="1">
        <v>0</v>
      </c>
      <c r="BC1006" s="1">
        <v>0</v>
      </c>
      <c r="BD1006" s="1">
        <v>1</v>
      </c>
      <c r="BE1006" s="1">
        <v>255</v>
      </c>
      <c r="BF1006" s="1">
        <v>0</v>
      </c>
      <c r="BG1006" s="1">
        <v>255</v>
      </c>
      <c r="BH1006" s="1">
        <v>0</v>
      </c>
      <c r="BI1006" s="1">
        <v>255</v>
      </c>
      <c r="BJ1006" s="1">
        <v>255</v>
      </c>
      <c r="BK1006" s="1">
        <v>0</v>
      </c>
      <c r="BL1006" s="1">
        <v>0</v>
      </c>
      <c r="BM1006" s="1" t="b">
        <v>0</v>
      </c>
      <c r="BN1006" s="1" t="b">
        <v>0</v>
      </c>
      <c r="BO1006" s="1" t="b">
        <v>0</v>
      </c>
      <c r="BP1006" s="1" t="b">
        <v>0</v>
      </c>
      <c r="BQ1006" s="1" t="b">
        <v>0</v>
      </c>
      <c r="BR1006" s="1" t="b">
        <v>0</v>
      </c>
      <c r="BS1006" s="1" t="b">
        <v>0</v>
      </c>
      <c r="BT1006" s="1" t="b">
        <v>0</v>
      </c>
      <c r="BU1006" s="1" t="s">
        <v>4925</v>
      </c>
      <c r="BV1006" s="1" t="s">
        <v>4926</v>
      </c>
    </row>
    <row r="1007" spans="1:74" ht="15.75" customHeight="1" x14ac:dyDescent="0.2">
      <c r="A1007" s="1">
        <v>3801030</v>
      </c>
      <c r="B1007" s="17" t="s">
        <v>4927</v>
      </c>
      <c r="C1007" s="1">
        <v>0.25</v>
      </c>
      <c r="D1007" s="1">
        <v>0</v>
      </c>
      <c r="E1007" s="1">
        <v>0</v>
      </c>
      <c r="F1007" s="1">
        <v>0</v>
      </c>
      <c r="G1007" s="1">
        <v>1.2</v>
      </c>
      <c r="H1007" s="1">
        <v>0.08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100</v>
      </c>
      <c r="O1007" s="1">
        <v>-1</v>
      </c>
      <c r="P1007" s="1">
        <v>-1</v>
      </c>
      <c r="Q1007" s="1">
        <v>-1</v>
      </c>
      <c r="R1007" s="1">
        <v>120</v>
      </c>
      <c r="S1007" s="1">
        <v>-1</v>
      </c>
      <c r="T1007" s="1">
        <v>-1</v>
      </c>
      <c r="U1007" s="1">
        <v>-1</v>
      </c>
      <c r="V1007" s="1">
        <v>0</v>
      </c>
      <c r="W1007" s="1">
        <v>130</v>
      </c>
      <c r="X1007" s="1">
        <v>130</v>
      </c>
      <c r="Y1007" s="1">
        <v>130</v>
      </c>
      <c r="Z1007" s="1">
        <v>130</v>
      </c>
      <c r="AA1007" s="1">
        <v>100</v>
      </c>
      <c r="AB1007" s="1">
        <v>9900</v>
      </c>
      <c r="AC1007" s="1">
        <v>100</v>
      </c>
      <c r="AD1007" s="1">
        <v>100</v>
      </c>
      <c r="AE1007" s="1">
        <v>100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40</v>
      </c>
      <c r="AP1007" s="1">
        <v>0</v>
      </c>
      <c r="AQ1007" s="1">
        <v>0</v>
      </c>
      <c r="AR1007" s="1">
        <v>1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2</v>
      </c>
      <c r="BB1007" s="1">
        <v>0</v>
      </c>
      <c r="BC1007" s="1">
        <v>0</v>
      </c>
      <c r="BD1007" s="1">
        <v>1</v>
      </c>
      <c r="BE1007" s="1">
        <v>255</v>
      </c>
      <c r="BF1007" s="1">
        <v>0</v>
      </c>
      <c r="BG1007" s="1">
        <v>255</v>
      </c>
      <c r="BH1007" s="1">
        <v>0</v>
      </c>
      <c r="BI1007" s="1">
        <v>255</v>
      </c>
      <c r="BJ1007" s="1">
        <v>255</v>
      </c>
      <c r="BK1007" s="1">
        <v>0</v>
      </c>
      <c r="BL1007" s="1">
        <v>1</v>
      </c>
      <c r="BM1007" s="1" t="b">
        <v>0</v>
      </c>
      <c r="BN1007" s="1" t="b">
        <v>0</v>
      </c>
      <c r="BO1007" s="1" t="b">
        <v>0</v>
      </c>
      <c r="BP1007" s="1" t="b">
        <v>0</v>
      </c>
      <c r="BQ1007" s="1" t="b">
        <v>0</v>
      </c>
      <c r="BR1007" s="1" t="b">
        <v>0</v>
      </c>
      <c r="BS1007" s="1" t="b">
        <v>0</v>
      </c>
      <c r="BT1007" s="1" t="b">
        <v>0</v>
      </c>
      <c r="BU1007" s="1" t="s">
        <v>4927</v>
      </c>
      <c r="BV1007" s="1" t="s">
        <v>4928</v>
      </c>
    </row>
    <row r="1008" spans="1:74" ht="15.75" customHeight="1" x14ac:dyDescent="0.2">
      <c r="A1008" s="1">
        <v>3801040</v>
      </c>
      <c r="B1008" s="17" t="s">
        <v>4929</v>
      </c>
      <c r="C1008" s="1">
        <v>1.2</v>
      </c>
      <c r="D1008" s="1">
        <v>0</v>
      </c>
      <c r="E1008" s="1">
        <v>0</v>
      </c>
      <c r="F1008" s="1">
        <v>0</v>
      </c>
      <c r="G1008" s="1">
        <v>1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120</v>
      </c>
      <c r="O1008" s="1">
        <v>-1</v>
      </c>
      <c r="P1008" s="1">
        <v>-1</v>
      </c>
      <c r="Q1008" s="1">
        <v>-1</v>
      </c>
      <c r="R1008" s="1">
        <v>-1</v>
      </c>
      <c r="S1008" s="1">
        <v>-1</v>
      </c>
      <c r="T1008" s="1">
        <v>-1</v>
      </c>
      <c r="U1008" s="1">
        <v>-1</v>
      </c>
      <c r="V1008" s="1">
        <v>0</v>
      </c>
      <c r="W1008" s="1">
        <v>130</v>
      </c>
      <c r="X1008" s="1">
        <v>130</v>
      </c>
      <c r="Y1008" s="1">
        <v>130</v>
      </c>
      <c r="Z1008" s="1">
        <v>130</v>
      </c>
      <c r="AA1008" s="1">
        <v>100</v>
      </c>
      <c r="AB1008" s="1">
        <v>9900</v>
      </c>
      <c r="AC1008" s="1">
        <v>100</v>
      </c>
      <c r="AD1008" s="1">
        <v>100</v>
      </c>
      <c r="AE1008" s="1">
        <v>100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40</v>
      </c>
      <c r="AP1008" s="1">
        <v>0</v>
      </c>
      <c r="AQ1008" s="1">
        <v>0</v>
      </c>
      <c r="AR1008" s="1">
        <v>1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6</v>
      </c>
      <c r="BB1008" s="1">
        <v>0</v>
      </c>
      <c r="BC1008" s="1">
        <v>0</v>
      </c>
      <c r="BD1008" s="1">
        <v>1</v>
      </c>
      <c r="BE1008" s="1">
        <v>255</v>
      </c>
      <c r="BF1008" s="1">
        <v>0</v>
      </c>
      <c r="BG1008" s="1">
        <v>255</v>
      </c>
      <c r="BH1008" s="1">
        <v>0</v>
      </c>
      <c r="BI1008" s="1">
        <v>255</v>
      </c>
      <c r="BJ1008" s="1">
        <v>255</v>
      </c>
      <c r="BK1008" s="1">
        <v>0</v>
      </c>
      <c r="BL1008" s="1">
        <v>1</v>
      </c>
      <c r="BM1008" s="1" t="b">
        <v>0</v>
      </c>
      <c r="BN1008" s="1" t="b">
        <v>0</v>
      </c>
      <c r="BO1008" s="1" t="b">
        <v>0</v>
      </c>
      <c r="BP1008" s="1" t="b">
        <v>0</v>
      </c>
      <c r="BQ1008" s="1" t="b">
        <v>0</v>
      </c>
      <c r="BR1008" s="1" t="b">
        <v>0</v>
      </c>
      <c r="BS1008" s="1" t="b">
        <v>0</v>
      </c>
      <c r="BT1008" s="1" t="b">
        <v>0</v>
      </c>
      <c r="BU1008" s="1" t="s">
        <v>4929</v>
      </c>
      <c r="BV1008" s="1" t="s">
        <v>4930</v>
      </c>
    </row>
    <row r="1009" spans="1:74" ht="15.75" customHeight="1" x14ac:dyDescent="0.2">
      <c r="A1009" s="1">
        <v>3801050</v>
      </c>
      <c r="B1009" s="17" t="s">
        <v>4931</v>
      </c>
      <c r="C1009" s="1">
        <v>0.7</v>
      </c>
      <c r="D1009" s="1">
        <v>0</v>
      </c>
      <c r="E1009" s="1">
        <v>0</v>
      </c>
      <c r="F1009" s="1">
        <v>0</v>
      </c>
      <c r="G1009" s="1">
        <v>1</v>
      </c>
      <c r="H1009" s="1">
        <v>0.08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120</v>
      </c>
      <c r="O1009" s="1">
        <v>-1</v>
      </c>
      <c r="P1009" s="1">
        <v>-1</v>
      </c>
      <c r="Q1009" s="1">
        <v>-1</v>
      </c>
      <c r="R1009" s="1">
        <v>-1</v>
      </c>
      <c r="S1009" s="1">
        <v>-1</v>
      </c>
      <c r="T1009" s="1">
        <v>-1</v>
      </c>
      <c r="U1009" s="1">
        <v>-1</v>
      </c>
      <c r="V1009" s="1">
        <v>0</v>
      </c>
      <c r="W1009" s="1">
        <v>130</v>
      </c>
      <c r="X1009" s="1">
        <v>130</v>
      </c>
      <c r="Y1009" s="1">
        <v>130</v>
      </c>
      <c r="Z1009" s="1">
        <v>130</v>
      </c>
      <c r="AA1009" s="1">
        <v>100</v>
      </c>
      <c r="AB1009" s="1">
        <v>9900</v>
      </c>
      <c r="AC1009" s="1">
        <v>100</v>
      </c>
      <c r="AD1009" s="1">
        <v>100</v>
      </c>
      <c r="AE1009" s="1">
        <v>100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40</v>
      </c>
      <c r="AP1009" s="1">
        <v>0</v>
      </c>
      <c r="AQ1009" s="1">
        <v>0</v>
      </c>
      <c r="AR1009" s="1">
        <v>1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2</v>
      </c>
      <c r="BB1009" s="1">
        <v>0</v>
      </c>
      <c r="BC1009" s="1">
        <v>0</v>
      </c>
      <c r="BD1009" s="1">
        <v>1</v>
      </c>
      <c r="BE1009" s="1">
        <v>255</v>
      </c>
      <c r="BF1009" s="1">
        <v>0</v>
      </c>
      <c r="BG1009" s="1">
        <v>255</v>
      </c>
      <c r="BH1009" s="1">
        <v>0</v>
      </c>
      <c r="BI1009" s="1">
        <v>255</v>
      </c>
      <c r="BJ1009" s="1">
        <v>255</v>
      </c>
      <c r="BK1009" s="1">
        <v>0</v>
      </c>
      <c r="BL1009" s="1">
        <v>1</v>
      </c>
      <c r="BM1009" s="1" t="b">
        <v>0</v>
      </c>
      <c r="BN1009" s="1" t="b">
        <v>0</v>
      </c>
      <c r="BO1009" s="1" t="b">
        <v>0</v>
      </c>
      <c r="BP1009" s="1" t="b">
        <v>0</v>
      </c>
      <c r="BQ1009" s="1" t="b">
        <v>0</v>
      </c>
      <c r="BR1009" s="1" t="b">
        <v>0</v>
      </c>
      <c r="BS1009" s="1" t="b">
        <v>0</v>
      </c>
      <c r="BT1009" s="1" t="b">
        <v>0</v>
      </c>
      <c r="BU1009" s="1" t="s">
        <v>4931</v>
      </c>
      <c r="BV1009" s="1" t="s">
        <v>4932</v>
      </c>
    </row>
    <row r="1010" spans="1:74" ht="15.75" customHeight="1" x14ac:dyDescent="0.2">
      <c r="A1010" s="1">
        <v>3801100</v>
      </c>
      <c r="B1010" s="17" t="s">
        <v>4933</v>
      </c>
      <c r="C1010" s="1">
        <v>0.25</v>
      </c>
      <c r="D1010" s="1">
        <v>0.3</v>
      </c>
      <c r="E1010" s="1">
        <v>0</v>
      </c>
      <c r="F1010" s="1">
        <v>0</v>
      </c>
      <c r="G1010" s="1">
        <v>1.1000000000000001</v>
      </c>
      <c r="H1010" s="1">
        <v>0.08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100</v>
      </c>
      <c r="O1010" s="1">
        <v>120</v>
      </c>
      <c r="P1010" s="1">
        <v>-1</v>
      </c>
      <c r="Q1010" s="1">
        <v>-1</v>
      </c>
      <c r="R1010" s="1">
        <v>120</v>
      </c>
      <c r="S1010" s="1">
        <v>-1</v>
      </c>
      <c r="T1010" s="1">
        <v>-1</v>
      </c>
      <c r="U1010" s="1">
        <v>-1</v>
      </c>
      <c r="V1010" s="1">
        <v>0</v>
      </c>
      <c r="W1010" s="1">
        <v>110</v>
      </c>
      <c r="X1010" s="1">
        <v>110</v>
      </c>
      <c r="Y1010" s="1">
        <v>110</v>
      </c>
      <c r="Z1010" s="1">
        <v>110</v>
      </c>
      <c r="AA1010" s="1">
        <v>100</v>
      </c>
      <c r="AB1010" s="1">
        <v>100</v>
      </c>
      <c r="AC1010" s="1">
        <v>100</v>
      </c>
      <c r="AD1010" s="1">
        <v>100</v>
      </c>
      <c r="AE1010" s="1">
        <v>100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20</v>
      </c>
      <c r="AP1010" s="1">
        <v>0</v>
      </c>
      <c r="AQ1010" s="1">
        <v>0</v>
      </c>
      <c r="AR1010" s="1">
        <v>0</v>
      </c>
      <c r="AS1010" s="1">
        <v>0</v>
      </c>
      <c r="AT1010" s="1">
        <v>2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3</v>
      </c>
      <c r="BB1010" s="1">
        <v>0</v>
      </c>
      <c r="BC1010" s="1">
        <v>0</v>
      </c>
      <c r="BD1010" s="1">
        <v>1</v>
      </c>
      <c r="BE1010" s="1">
        <v>255</v>
      </c>
      <c r="BF1010" s="1">
        <v>0</v>
      </c>
      <c r="BG1010" s="1">
        <v>255</v>
      </c>
      <c r="BH1010" s="1">
        <v>0</v>
      </c>
      <c r="BI1010" s="1">
        <v>255</v>
      </c>
      <c r="BJ1010" s="1">
        <v>255</v>
      </c>
      <c r="BK1010" s="1">
        <v>0</v>
      </c>
      <c r="BL1010" s="1">
        <v>0</v>
      </c>
      <c r="BM1010" s="1" t="b">
        <v>0</v>
      </c>
      <c r="BN1010" s="1" t="b">
        <v>0</v>
      </c>
      <c r="BO1010" s="1" t="b">
        <v>0</v>
      </c>
      <c r="BP1010" s="1" t="b">
        <v>0</v>
      </c>
      <c r="BQ1010" s="1" t="b">
        <v>0</v>
      </c>
      <c r="BR1010" s="1" t="b">
        <v>0</v>
      </c>
      <c r="BS1010" s="1" t="b">
        <v>0</v>
      </c>
      <c r="BT1010" s="1" t="b">
        <v>0</v>
      </c>
      <c r="BU1010" s="1" t="s">
        <v>4933</v>
      </c>
      <c r="BV1010" s="1" t="s">
        <v>4934</v>
      </c>
    </row>
    <row r="1011" spans="1:74" ht="15.75" customHeight="1" x14ac:dyDescent="0.2">
      <c r="A1011" s="1">
        <v>3801110</v>
      </c>
      <c r="B1011" s="17" t="s">
        <v>4935</v>
      </c>
      <c r="C1011" s="1">
        <v>0.25</v>
      </c>
      <c r="D1011" s="1">
        <v>0.3</v>
      </c>
      <c r="E1011" s="1">
        <v>0</v>
      </c>
      <c r="F1011" s="1">
        <v>0</v>
      </c>
      <c r="G1011" s="1">
        <v>1.1000000000000001</v>
      </c>
      <c r="H1011" s="1">
        <v>0.08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100</v>
      </c>
      <c r="O1011" s="1">
        <v>120</v>
      </c>
      <c r="P1011" s="1">
        <v>-1</v>
      </c>
      <c r="Q1011" s="1">
        <v>-1</v>
      </c>
      <c r="R1011" s="1">
        <v>120</v>
      </c>
      <c r="S1011" s="1">
        <v>-1</v>
      </c>
      <c r="T1011" s="1">
        <v>-1</v>
      </c>
      <c r="U1011" s="1">
        <v>-1</v>
      </c>
      <c r="V1011" s="1">
        <v>0</v>
      </c>
      <c r="W1011" s="1">
        <v>110</v>
      </c>
      <c r="X1011" s="1">
        <v>110</v>
      </c>
      <c r="Y1011" s="1">
        <v>110</v>
      </c>
      <c r="Z1011" s="1">
        <v>110</v>
      </c>
      <c r="AA1011" s="1">
        <v>100</v>
      </c>
      <c r="AB1011" s="1">
        <v>100</v>
      </c>
      <c r="AC1011" s="1">
        <v>100</v>
      </c>
      <c r="AD1011" s="1">
        <v>100</v>
      </c>
      <c r="AE1011" s="1">
        <v>100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20</v>
      </c>
      <c r="AP1011" s="1">
        <v>0</v>
      </c>
      <c r="AQ1011" s="1">
        <v>0</v>
      </c>
      <c r="AR1011" s="1">
        <v>0</v>
      </c>
      <c r="AS1011" s="1">
        <v>0</v>
      </c>
      <c r="AT1011" s="1">
        <v>2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2</v>
      </c>
      <c r="BB1011" s="1">
        <v>0</v>
      </c>
      <c r="BC1011" s="1">
        <v>0</v>
      </c>
      <c r="BD1011" s="1">
        <v>1</v>
      </c>
      <c r="BE1011" s="1">
        <v>255</v>
      </c>
      <c r="BF1011" s="1">
        <v>0</v>
      </c>
      <c r="BG1011" s="1">
        <v>255</v>
      </c>
      <c r="BH1011" s="1">
        <v>0</v>
      </c>
      <c r="BI1011" s="1">
        <v>255</v>
      </c>
      <c r="BJ1011" s="1">
        <v>255</v>
      </c>
      <c r="BK1011" s="1">
        <v>0</v>
      </c>
      <c r="BL1011" s="1">
        <v>0</v>
      </c>
      <c r="BM1011" s="1" t="b">
        <v>0</v>
      </c>
      <c r="BN1011" s="1" t="b">
        <v>0</v>
      </c>
      <c r="BO1011" s="1" t="b">
        <v>0</v>
      </c>
      <c r="BP1011" s="1" t="b">
        <v>0</v>
      </c>
      <c r="BQ1011" s="1" t="b">
        <v>0</v>
      </c>
      <c r="BR1011" s="1" t="b">
        <v>0</v>
      </c>
      <c r="BS1011" s="1" t="b">
        <v>0</v>
      </c>
      <c r="BT1011" s="1" t="b">
        <v>0</v>
      </c>
      <c r="BU1011" s="1" t="s">
        <v>4935</v>
      </c>
      <c r="BV1011" s="1" t="s">
        <v>4936</v>
      </c>
    </row>
    <row r="1012" spans="1:74" ht="15.75" customHeight="1" x14ac:dyDescent="0.2">
      <c r="A1012" s="1">
        <v>3801200</v>
      </c>
      <c r="B1012" s="17" t="s">
        <v>4937</v>
      </c>
      <c r="C1012" s="1">
        <v>0.25</v>
      </c>
      <c r="D1012" s="1">
        <v>0.1</v>
      </c>
      <c r="E1012" s="1">
        <v>0</v>
      </c>
      <c r="F1012" s="1">
        <v>0</v>
      </c>
      <c r="G1012" s="1">
        <v>1.1499999999999899</v>
      </c>
      <c r="H1012" s="1">
        <v>0.08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100</v>
      </c>
      <c r="O1012" s="1">
        <v>110</v>
      </c>
      <c r="P1012" s="1">
        <v>-1</v>
      </c>
      <c r="Q1012" s="1">
        <v>-1</v>
      </c>
      <c r="R1012" s="1">
        <v>120</v>
      </c>
      <c r="S1012" s="1">
        <v>120</v>
      </c>
      <c r="T1012" s="1">
        <v>-1</v>
      </c>
      <c r="U1012" s="1">
        <v>-1</v>
      </c>
      <c r="V1012" s="1">
        <v>0</v>
      </c>
      <c r="W1012" s="1">
        <v>120</v>
      </c>
      <c r="X1012" s="1">
        <v>120</v>
      </c>
      <c r="Y1012" s="1">
        <v>120</v>
      </c>
      <c r="Z1012" s="1">
        <v>120</v>
      </c>
      <c r="AA1012" s="1">
        <v>200</v>
      </c>
      <c r="AB1012" s="1">
        <v>300</v>
      </c>
      <c r="AC1012" s="1">
        <v>100</v>
      </c>
      <c r="AD1012" s="1">
        <v>100</v>
      </c>
      <c r="AE1012" s="1">
        <v>150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40</v>
      </c>
      <c r="AP1012" s="1">
        <v>0</v>
      </c>
      <c r="AQ1012" s="1">
        <v>0</v>
      </c>
      <c r="AR1012" s="1">
        <v>0</v>
      </c>
      <c r="AS1012" s="1">
        <v>0</v>
      </c>
      <c r="AT1012" s="1">
        <v>2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2</v>
      </c>
      <c r="BB1012" s="1">
        <v>0</v>
      </c>
      <c r="BC1012" s="1">
        <v>0</v>
      </c>
      <c r="BD1012" s="1">
        <v>1</v>
      </c>
      <c r="BE1012" s="1">
        <v>255</v>
      </c>
      <c r="BF1012" s="1">
        <v>0</v>
      </c>
      <c r="BG1012" s="1">
        <v>255</v>
      </c>
      <c r="BH1012" s="1">
        <v>0</v>
      </c>
      <c r="BI1012" s="1">
        <v>255</v>
      </c>
      <c r="BJ1012" s="1">
        <v>255</v>
      </c>
      <c r="BK1012" s="1">
        <v>0</v>
      </c>
      <c r="BL1012" s="1">
        <v>0</v>
      </c>
      <c r="BM1012" s="1" t="b">
        <v>0</v>
      </c>
      <c r="BN1012" s="1" t="b">
        <v>0</v>
      </c>
      <c r="BO1012" s="1" t="b">
        <v>0</v>
      </c>
      <c r="BP1012" s="1" t="b">
        <v>0</v>
      </c>
      <c r="BQ1012" s="1" t="b">
        <v>0</v>
      </c>
      <c r="BR1012" s="1" t="b">
        <v>0</v>
      </c>
      <c r="BS1012" s="1" t="b">
        <v>0</v>
      </c>
      <c r="BT1012" s="1" t="b">
        <v>0</v>
      </c>
      <c r="BU1012" s="1" t="s">
        <v>4937</v>
      </c>
      <c r="BV1012" s="1" t="s">
        <v>4938</v>
      </c>
    </row>
    <row r="1013" spans="1:74" ht="15.75" customHeight="1" x14ac:dyDescent="0.2">
      <c r="A1013" s="1">
        <v>3801210</v>
      </c>
      <c r="B1013" s="17" t="s">
        <v>4939</v>
      </c>
      <c r="C1013" s="1">
        <v>0.25</v>
      </c>
      <c r="D1013" s="1">
        <v>0.3</v>
      </c>
      <c r="E1013" s="1">
        <v>0</v>
      </c>
      <c r="F1013" s="1">
        <v>0</v>
      </c>
      <c r="G1013" s="1">
        <v>1.2</v>
      </c>
      <c r="H1013" s="1">
        <v>0.08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100</v>
      </c>
      <c r="O1013" s="1">
        <v>120</v>
      </c>
      <c r="P1013" s="1">
        <v>-1</v>
      </c>
      <c r="Q1013" s="1">
        <v>-1</v>
      </c>
      <c r="R1013" s="1">
        <v>120</v>
      </c>
      <c r="S1013" s="1">
        <v>-1</v>
      </c>
      <c r="T1013" s="1">
        <v>-1</v>
      </c>
      <c r="U1013" s="1">
        <v>-1</v>
      </c>
      <c r="V1013" s="1">
        <v>0</v>
      </c>
      <c r="W1013" s="1">
        <v>120</v>
      </c>
      <c r="X1013" s="1">
        <v>120</v>
      </c>
      <c r="Y1013" s="1">
        <v>120</v>
      </c>
      <c r="Z1013" s="1">
        <v>120</v>
      </c>
      <c r="AA1013" s="1">
        <v>200</v>
      </c>
      <c r="AB1013" s="1">
        <v>300</v>
      </c>
      <c r="AC1013" s="1">
        <v>100</v>
      </c>
      <c r="AD1013" s="1">
        <v>100</v>
      </c>
      <c r="AE1013" s="1">
        <v>150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40</v>
      </c>
      <c r="AP1013" s="1">
        <v>0</v>
      </c>
      <c r="AQ1013" s="1">
        <v>0</v>
      </c>
      <c r="AR1013" s="1">
        <v>0</v>
      </c>
      <c r="AS1013" s="1">
        <v>0</v>
      </c>
      <c r="AT1013" s="1">
        <v>2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2</v>
      </c>
      <c r="BB1013" s="1">
        <v>0</v>
      </c>
      <c r="BC1013" s="1">
        <v>0</v>
      </c>
      <c r="BD1013" s="1">
        <v>1</v>
      </c>
      <c r="BE1013" s="1">
        <v>255</v>
      </c>
      <c r="BF1013" s="1">
        <v>0</v>
      </c>
      <c r="BG1013" s="1">
        <v>255</v>
      </c>
      <c r="BH1013" s="1">
        <v>0</v>
      </c>
      <c r="BI1013" s="1">
        <v>255</v>
      </c>
      <c r="BJ1013" s="1">
        <v>255</v>
      </c>
      <c r="BK1013" s="1">
        <v>0</v>
      </c>
      <c r="BL1013" s="1">
        <v>0</v>
      </c>
      <c r="BM1013" s="1" t="b">
        <v>0</v>
      </c>
      <c r="BN1013" s="1" t="b">
        <v>0</v>
      </c>
      <c r="BO1013" s="1" t="b">
        <v>0</v>
      </c>
      <c r="BP1013" s="1" t="b">
        <v>0</v>
      </c>
      <c r="BQ1013" s="1" t="b">
        <v>0</v>
      </c>
      <c r="BR1013" s="1" t="b">
        <v>0</v>
      </c>
      <c r="BS1013" s="1" t="b">
        <v>0</v>
      </c>
      <c r="BT1013" s="1" t="b">
        <v>0</v>
      </c>
      <c r="BU1013" s="1" t="s">
        <v>4939</v>
      </c>
      <c r="BV1013" s="1" t="s">
        <v>4940</v>
      </c>
    </row>
    <row r="1014" spans="1:74" ht="15.75" customHeight="1" x14ac:dyDescent="0.2">
      <c r="A1014" s="1">
        <v>3801220</v>
      </c>
      <c r="B1014" s="17" t="s">
        <v>4941</v>
      </c>
      <c r="C1014" s="1">
        <v>0.25</v>
      </c>
      <c r="D1014" s="1">
        <v>0.1</v>
      </c>
      <c r="E1014" s="1">
        <v>0</v>
      </c>
      <c r="F1014" s="1">
        <v>0</v>
      </c>
      <c r="G1014" s="1">
        <v>1.1499999999999899</v>
      </c>
      <c r="H1014" s="1">
        <v>0.08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100</v>
      </c>
      <c r="O1014" s="1">
        <v>110</v>
      </c>
      <c r="P1014" s="1">
        <v>-1</v>
      </c>
      <c r="Q1014" s="1">
        <v>-1</v>
      </c>
      <c r="R1014" s="1">
        <v>120</v>
      </c>
      <c r="S1014" s="1">
        <v>120</v>
      </c>
      <c r="T1014" s="1">
        <v>-1</v>
      </c>
      <c r="U1014" s="1">
        <v>-1</v>
      </c>
      <c r="V1014" s="1">
        <v>0</v>
      </c>
      <c r="W1014" s="1">
        <v>120</v>
      </c>
      <c r="X1014" s="1">
        <v>120</v>
      </c>
      <c r="Y1014" s="1">
        <v>120</v>
      </c>
      <c r="Z1014" s="1">
        <v>120</v>
      </c>
      <c r="AA1014" s="1">
        <v>200</v>
      </c>
      <c r="AB1014" s="1">
        <v>300</v>
      </c>
      <c r="AC1014" s="1">
        <v>100</v>
      </c>
      <c r="AD1014" s="1">
        <v>100</v>
      </c>
      <c r="AE1014" s="1">
        <v>150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40</v>
      </c>
      <c r="AP1014" s="1">
        <v>0</v>
      </c>
      <c r="AQ1014" s="1">
        <v>0</v>
      </c>
      <c r="AR1014" s="1">
        <v>0</v>
      </c>
      <c r="AS1014" s="1">
        <v>0</v>
      </c>
      <c r="AT1014" s="1">
        <v>2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2</v>
      </c>
      <c r="BB1014" s="1">
        <v>0</v>
      </c>
      <c r="BC1014" s="1">
        <v>0</v>
      </c>
      <c r="BD1014" s="1">
        <v>1</v>
      </c>
      <c r="BE1014" s="1">
        <v>255</v>
      </c>
      <c r="BF1014" s="1">
        <v>0</v>
      </c>
      <c r="BG1014" s="1">
        <v>255</v>
      </c>
      <c r="BH1014" s="1">
        <v>0</v>
      </c>
      <c r="BI1014" s="1">
        <v>255</v>
      </c>
      <c r="BJ1014" s="1">
        <v>255</v>
      </c>
      <c r="BK1014" s="1">
        <v>0</v>
      </c>
      <c r="BL1014" s="1">
        <v>0</v>
      </c>
      <c r="BM1014" s="1" t="b">
        <v>0</v>
      </c>
      <c r="BN1014" s="1" t="b">
        <v>0</v>
      </c>
      <c r="BO1014" s="1" t="b">
        <v>0</v>
      </c>
      <c r="BP1014" s="1" t="b">
        <v>0</v>
      </c>
      <c r="BQ1014" s="1" t="b">
        <v>0</v>
      </c>
      <c r="BR1014" s="1" t="b">
        <v>0</v>
      </c>
      <c r="BS1014" s="1" t="b">
        <v>0</v>
      </c>
      <c r="BT1014" s="1" t="b">
        <v>0</v>
      </c>
      <c r="BU1014" s="1" t="s">
        <v>4941</v>
      </c>
      <c r="BV1014" s="1" t="s">
        <v>4942</v>
      </c>
    </row>
    <row r="1015" spans="1:74" ht="15.75" customHeight="1" x14ac:dyDescent="0.2">
      <c r="A1015" s="1">
        <v>3801230</v>
      </c>
      <c r="B1015" s="17" t="s">
        <v>4943</v>
      </c>
      <c r="C1015" s="1">
        <v>0.25</v>
      </c>
      <c r="D1015" s="1">
        <v>0</v>
      </c>
      <c r="E1015" s="1">
        <v>0</v>
      </c>
      <c r="F1015" s="1">
        <v>0</v>
      </c>
      <c r="G1015" s="1">
        <v>1.2</v>
      </c>
      <c r="H1015" s="1">
        <v>0.08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100</v>
      </c>
      <c r="O1015" s="1">
        <v>-1</v>
      </c>
      <c r="P1015" s="1">
        <v>-1</v>
      </c>
      <c r="Q1015" s="1">
        <v>-1</v>
      </c>
      <c r="R1015" s="1">
        <v>120</v>
      </c>
      <c r="S1015" s="1">
        <v>-1</v>
      </c>
      <c r="T1015" s="1">
        <v>-1</v>
      </c>
      <c r="U1015" s="1">
        <v>-1</v>
      </c>
      <c r="V1015" s="1">
        <v>0</v>
      </c>
      <c r="W1015" s="1">
        <v>145</v>
      </c>
      <c r="X1015" s="1">
        <v>145</v>
      </c>
      <c r="Y1015" s="1">
        <v>145</v>
      </c>
      <c r="Z1015" s="1">
        <v>145</v>
      </c>
      <c r="AA1015" s="1">
        <v>200</v>
      </c>
      <c r="AB1015" s="1">
        <v>9900</v>
      </c>
      <c r="AC1015" s="1">
        <v>100</v>
      </c>
      <c r="AD1015" s="1">
        <v>100</v>
      </c>
      <c r="AE1015" s="1">
        <v>150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40</v>
      </c>
      <c r="AP1015" s="1">
        <v>0</v>
      </c>
      <c r="AQ1015" s="1">
        <v>0</v>
      </c>
      <c r="AR1015" s="1">
        <v>1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2</v>
      </c>
      <c r="BB1015" s="1">
        <v>0</v>
      </c>
      <c r="BC1015" s="1">
        <v>0</v>
      </c>
      <c r="BD1015" s="1">
        <v>1</v>
      </c>
      <c r="BE1015" s="1">
        <v>255</v>
      </c>
      <c r="BF1015" s="1">
        <v>0</v>
      </c>
      <c r="BG1015" s="1">
        <v>255</v>
      </c>
      <c r="BH1015" s="1">
        <v>0</v>
      </c>
      <c r="BI1015" s="1">
        <v>255</v>
      </c>
      <c r="BJ1015" s="1">
        <v>255</v>
      </c>
      <c r="BK1015" s="1">
        <v>0</v>
      </c>
      <c r="BL1015" s="1">
        <v>1</v>
      </c>
      <c r="BM1015" s="1" t="b">
        <v>0</v>
      </c>
      <c r="BN1015" s="1" t="b">
        <v>0</v>
      </c>
      <c r="BO1015" s="1" t="b">
        <v>0</v>
      </c>
      <c r="BP1015" s="1" t="b">
        <v>0</v>
      </c>
      <c r="BQ1015" s="1" t="b">
        <v>0</v>
      </c>
      <c r="BR1015" s="1" t="b">
        <v>0</v>
      </c>
      <c r="BS1015" s="1" t="b">
        <v>0</v>
      </c>
      <c r="BT1015" s="1" t="b">
        <v>0</v>
      </c>
      <c r="BU1015" s="1" t="s">
        <v>4943</v>
      </c>
      <c r="BV1015" s="1" t="s">
        <v>4944</v>
      </c>
    </row>
    <row r="1016" spans="1:74" ht="15.75" customHeight="1" x14ac:dyDescent="0.2">
      <c r="A1016" s="1">
        <v>3801240</v>
      </c>
      <c r="B1016" s="17" t="s">
        <v>4945</v>
      </c>
      <c r="C1016" s="1">
        <v>1.2</v>
      </c>
      <c r="D1016" s="1">
        <v>0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120</v>
      </c>
      <c r="O1016" s="1">
        <v>-1</v>
      </c>
      <c r="P1016" s="1">
        <v>-1</v>
      </c>
      <c r="Q1016" s="1">
        <v>-1</v>
      </c>
      <c r="R1016" s="1">
        <v>-1</v>
      </c>
      <c r="S1016" s="1">
        <v>-1</v>
      </c>
      <c r="T1016" s="1">
        <v>-1</v>
      </c>
      <c r="U1016" s="1">
        <v>-1</v>
      </c>
      <c r="V1016" s="1">
        <v>0</v>
      </c>
      <c r="W1016" s="1">
        <v>145</v>
      </c>
      <c r="X1016" s="1">
        <v>145</v>
      </c>
      <c r="Y1016" s="1">
        <v>145</v>
      </c>
      <c r="Z1016" s="1">
        <v>145</v>
      </c>
      <c r="AA1016" s="1">
        <v>200</v>
      </c>
      <c r="AB1016" s="1">
        <v>9900</v>
      </c>
      <c r="AC1016" s="1">
        <v>100</v>
      </c>
      <c r="AD1016" s="1">
        <v>100</v>
      </c>
      <c r="AE1016" s="1">
        <v>150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40</v>
      </c>
      <c r="AP1016" s="1">
        <v>0</v>
      </c>
      <c r="AQ1016" s="1">
        <v>0</v>
      </c>
      <c r="AR1016" s="1">
        <v>1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6</v>
      </c>
      <c r="BB1016" s="1">
        <v>0</v>
      </c>
      <c r="BC1016" s="1">
        <v>0</v>
      </c>
      <c r="BD1016" s="1">
        <v>1</v>
      </c>
      <c r="BE1016" s="1">
        <v>255</v>
      </c>
      <c r="BF1016" s="1">
        <v>0</v>
      </c>
      <c r="BG1016" s="1">
        <v>255</v>
      </c>
      <c r="BH1016" s="1">
        <v>0</v>
      </c>
      <c r="BI1016" s="1">
        <v>255</v>
      </c>
      <c r="BJ1016" s="1">
        <v>255</v>
      </c>
      <c r="BK1016" s="1">
        <v>0</v>
      </c>
      <c r="BL1016" s="1">
        <v>1</v>
      </c>
      <c r="BM1016" s="1" t="b">
        <v>0</v>
      </c>
      <c r="BN1016" s="1" t="b">
        <v>0</v>
      </c>
      <c r="BO1016" s="1" t="b">
        <v>0</v>
      </c>
      <c r="BP1016" s="1" t="b">
        <v>0</v>
      </c>
      <c r="BQ1016" s="1" t="b">
        <v>0</v>
      </c>
      <c r="BR1016" s="1" t="b">
        <v>0</v>
      </c>
      <c r="BS1016" s="1" t="b">
        <v>0</v>
      </c>
      <c r="BT1016" s="1" t="b">
        <v>0</v>
      </c>
      <c r="BU1016" s="1" t="s">
        <v>4945</v>
      </c>
      <c r="BV1016" s="1" t="s">
        <v>4946</v>
      </c>
    </row>
    <row r="1017" spans="1:74" ht="15.75" customHeight="1" x14ac:dyDescent="0.2">
      <c r="A1017" s="1">
        <v>3801250</v>
      </c>
      <c r="B1017" s="17" t="s">
        <v>4947</v>
      </c>
      <c r="C1017" s="1">
        <v>0.7</v>
      </c>
      <c r="D1017" s="1">
        <v>0</v>
      </c>
      <c r="E1017" s="1">
        <v>0</v>
      </c>
      <c r="F1017" s="1">
        <v>0</v>
      </c>
      <c r="G1017" s="1">
        <v>1</v>
      </c>
      <c r="H1017" s="1">
        <v>0.08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120</v>
      </c>
      <c r="O1017" s="1">
        <v>-1</v>
      </c>
      <c r="P1017" s="1">
        <v>-1</v>
      </c>
      <c r="Q1017" s="1">
        <v>-1</v>
      </c>
      <c r="R1017" s="1">
        <v>-1</v>
      </c>
      <c r="S1017" s="1">
        <v>-1</v>
      </c>
      <c r="T1017" s="1">
        <v>-1</v>
      </c>
      <c r="U1017" s="1">
        <v>-1</v>
      </c>
      <c r="V1017" s="1">
        <v>0</v>
      </c>
      <c r="W1017" s="1">
        <v>145</v>
      </c>
      <c r="X1017" s="1">
        <v>145</v>
      </c>
      <c r="Y1017" s="1">
        <v>145</v>
      </c>
      <c r="Z1017" s="1">
        <v>145</v>
      </c>
      <c r="AA1017" s="1">
        <v>200</v>
      </c>
      <c r="AB1017" s="1">
        <v>9900</v>
      </c>
      <c r="AC1017" s="1">
        <v>100</v>
      </c>
      <c r="AD1017" s="1">
        <v>100</v>
      </c>
      <c r="AE1017" s="1">
        <v>150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40</v>
      </c>
      <c r="AP1017" s="1">
        <v>0</v>
      </c>
      <c r="AQ1017" s="1">
        <v>0</v>
      </c>
      <c r="AR1017" s="1">
        <v>1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2</v>
      </c>
      <c r="BB1017" s="1">
        <v>0</v>
      </c>
      <c r="BC1017" s="1">
        <v>0</v>
      </c>
      <c r="BD1017" s="1">
        <v>1</v>
      </c>
      <c r="BE1017" s="1">
        <v>255</v>
      </c>
      <c r="BF1017" s="1">
        <v>0</v>
      </c>
      <c r="BG1017" s="1">
        <v>255</v>
      </c>
      <c r="BH1017" s="1">
        <v>0</v>
      </c>
      <c r="BI1017" s="1">
        <v>255</v>
      </c>
      <c r="BJ1017" s="1">
        <v>255</v>
      </c>
      <c r="BK1017" s="1">
        <v>0</v>
      </c>
      <c r="BL1017" s="1">
        <v>1</v>
      </c>
      <c r="BM1017" s="1" t="b">
        <v>0</v>
      </c>
      <c r="BN1017" s="1" t="b">
        <v>0</v>
      </c>
      <c r="BO1017" s="1" t="b">
        <v>0</v>
      </c>
      <c r="BP1017" s="1" t="b">
        <v>0</v>
      </c>
      <c r="BQ1017" s="1" t="b">
        <v>0</v>
      </c>
      <c r="BR1017" s="1" t="b">
        <v>0</v>
      </c>
      <c r="BS1017" s="1" t="b">
        <v>0</v>
      </c>
      <c r="BT1017" s="1" t="b">
        <v>0</v>
      </c>
      <c r="BU1017" s="1" t="s">
        <v>4947</v>
      </c>
      <c r="BV1017" s="1" t="s">
        <v>4948</v>
      </c>
    </row>
    <row r="1018" spans="1:74" ht="15.75" customHeight="1" x14ac:dyDescent="0.2">
      <c r="A1018" s="1">
        <v>3801300</v>
      </c>
      <c r="B1018" s="17" t="s">
        <v>4949</v>
      </c>
      <c r="C1018" s="1">
        <v>0.25</v>
      </c>
      <c r="D1018" s="1">
        <v>0.3</v>
      </c>
      <c r="E1018" s="1">
        <v>0</v>
      </c>
      <c r="F1018" s="1">
        <v>0</v>
      </c>
      <c r="G1018" s="1">
        <v>0.4</v>
      </c>
      <c r="H1018" s="1">
        <v>0.03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100</v>
      </c>
      <c r="O1018" s="1">
        <v>120</v>
      </c>
      <c r="P1018" s="1">
        <v>-1</v>
      </c>
      <c r="Q1018" s="1">
        <v>-1</v>
      </c>
      <c r="R1018" s="1">
        <v>120</v>
      </c>
      <c r="S1018" s="1">
        <v>-1</v>
      </c>
      <c r="T1018" s="1">
        <v>-1</v>
      </c>
      <c r="U1018" s="1">
        <v>-1</v>
      </c>
      <c r="V1018" s="1">
        <v>0</v>
      </c>
      <c r="W1018" s="1">
        <v>80</v>
      </c>
      <c r="X1018" s="1">
        <v>80</v>
      </c>
      <c r="Y1018" s="1">
        <v>80</v>
      </c>
      <c r="Z1018" s="1">
        <v>80</v>
      </c>
      <c r="AA1018" s="1">
        <v>100</v>
      </c>
      <c r="AB1018" s="1">
        <v>300</v>
      </c>
      <c r="AC1018" s="1">
        <v>100</v>
      </c>
      <c r="AD1018" s="1">
        <v>100</v>
      </c>
      <c r="AE1018" s="1">
        <v>150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40</v>
      </c>
      <c r="AP1018" s="1">
        <v>0</v>
      </c>
      <c r="AQ1018" s="1">
        <v>0</v>
      </c>
      <c r="AR1018" s="1">
        <v>0</v>
      </c>
      <c r="AS1018" s="1">
        <v>0</v>
      </c>
      <c r="AT1018" s="1">
        <v>2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8</v>
      </c>
      <c r="BB1018" s="1">
        <v>0</v>
      </c>
      <c r="BC1018" s="1">
        <v>0</v>
      </c>
      <c r="BD1018" s="1">
        <v>1</v>
      </c>
      <c r="BE1018" s="1">
        <v>255</v>
      </c>
      <c r="BF1018" s="1">
        <v>0</v>
      </c>
      <c r="BG1018" s="1">
        <v>255</v>
      </c>
      <c r="BH1018" s="1">
        <v>0</v>
      </c>
      <c r="BI1018" s="1">
        <v>255</v>
      </c>
      <c r="BJ1018" s="1">
        <v>255</v>
      </c>
      <c r="BK1018" s="1">
        <v>0</v>
      </c>
      <c r="BL1018" s="1">
        <v>0</v>
      </c>
      <c r="BM1018" s="1" t="b">
        <v>0</v>
      </c>
      <c r="BN1018" s="1" t="b">
        <v>0</v>
      </c>
      <c r="BO1018" s="1" t="b">
        <v>0</v>
      </c>
      <c r="BP1018" s="1" t="b">
        <v>0</v>
      </c>
      <c r="BQ1018" s="1" t="b">
        <v>0</v>
      </c>
      <c r="BR1018" s="1" t="b">
        <v>0</v>
      </c>
      <c r="BS1018" s="1" t="b">
        <v>0</v>
      </c>
      <c r="BT1018" s="1" t="b">
        <v>0</v>
      </c>
      <c r="BU1018" s="1" t="s">
        <v>4949</v>
      </c>
      <c r="BV1018" s="1" t="s">
        <v>4950</v>
      </c>
    </row>
    <row r="1019" spans="1:74" ht="15.75" customHeight="1" x14ac:dyDescent="0.2">
      <c r="A1019" s="1">
        <v>3801301</v>
      </c>
      <c r="B1019" s="17" t="s">
        <v>4951</v>
      </c>
      <c r="C1019" s="1">
        <v>0.25</v>
      </c>
      <c r="D1019" s="1">
        <v>0.3</v>
      </c>
      <c r="E1019" s="1">
        <v>0</v>
      </c>
      <c r="F1019" s="1">
        <v>0</v>
      </c>
      <c r="G1019" s="1">
        <v>1.1000000000000001</v>
      </c>
      <c r="H1019" s="1">
        <v>0.08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100</v>
      </c>
      <c r="O1019" s="1">
        <v>120</v>
      </c>
      <c r="P1019" s="1">
        <v>-1</v>
      </c>
      <c r="Q1019" s="1">
        <v>-1</v>
      </c>
      <c r="R1019" s="1">
        <v>120</v>
      </c>
      <c r="S1019" s="1">
        <v>-1</v>
      </c>
      <c r="T1019" s="1">
        <v>-1</v>
      </c>
      <c r="U1019" s="1">
        <v>-1</v>
      </c>
      <c r="V1019" s="1">
        <v>0</v>
      </c>
      <c r="W1019" s="1">
        <v>115</v>
      </c>
      <c r="X1019" s="1">
        <v>115</v>
      </c>
      <c r="Y1019" s="1">
        <v>115</v>
      </c>
      <c r="Z1019" s="1">
        <v>115</v>
      </c>
      <c r="AA1019" s="1">
        <v>200</v>
      </c>
      <c r="AB1019" s="1">
        <v>300</v>
      </c>
      <c r="AC1019" s="1">
        <v>100</v>
      </c>
      <c r="AD1019" s="1">
        <v>100</v>
      </c>
      <c r="AE1019" s="1">
        <v>150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40</v>
      </c>
      <c r="AP1019" s="1">
        <v>0</v>
      </c>
      <c r="AQ1019" s="1">
        <v>0</v>
      </c>
      <c r="AR1019" s="1">
        <v>0</v>
      </c>
      <c r="AS1019" s="1">
        <v>0</v>
      </c>
      <c r="AT1019" s="1">
        <v>2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3</v>
      </c>
      <c r="BB1019" s="1">
        <v>0</v>
      </c>
      <c r="BC1019" s="1">
        <v>0</v>
      </c>
      <c r="BD1019" s="1">
        <v>1</v>
      </c>
      <c r="BE1019" s="1">
        <v>255</v>
      </c>
      <c r="BF1019" s="1">
        <v>0</v>
      </c>
      <c r="BG1019" s="1">
        <v>255</v>
      </c>
      <c r="BH1019" s="1">
        <v>0</v>
      </c>
      <c r="BI1019" s="1">
        <v>255</v>
      </c>
      <c r="BJ1019" s="1">
        <v>255</v>
      </c>
      <c r="BK1019" s="1">
        <v>0</v>
      </c>
      <c r="BL1019" s="1">
        <v>0</v>
      </c>
      <c r="BM1019" s="1" t="b">
        <v>0</v>
      </c>
      <c r="BN1019" s="1" t="b">
        <v>0</v>
      </c>
      <c r="BO1019" s="1" t="b">
        <v>0</v>
      </c>
      <c r="BP1019" s="1" t="b">
        <v>0</v>
      </c>
      <c r="BQ1019" s="1" t="b">
        <v>0</v>
      </c>
      <c r="BR1019" s="1" t="b">
        <v>0</v>
      </c>
      <c r="BS1019" s="1" t="b">
        <v>0</v>
      </c>
      <c r="BT1019" s="1" t="b">
        <v>0</v>
      </c>
      <c r="BU1019" s="1" t="s">
        <v>4951</v>
      </c>
      <c r="BV1019" s="1" t="s">
        <v>4952</v>
      </c>
    </row>
    <row r="1020" spans="1:74" ht="15.75" customHeight="1" x14ac:dyDescent="0.2">
      <c r="A1020" s="1">
        <v>3801310</v>
      </c>
      <c r="B1020" s="17" t="s">
        <v>4953</v>
      </c>
      <c r="C1020" s="1">
        <v>0.25</v>
      </c>
      <c r="D1020" s="1">
        <v>0.3</v>
      </c>
      <c r="E1020" s="1">
        <v>0</v>
      </c>
      <c r="F1020" s="1">
        <v>0</v>
      </c>
      <c r="G1020" s="1">
        <v>1.1000000000000001</v>
      </c>
      <c r="H1020" s="1">
        <v>0.08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100</v>
      </c>
      <c r="O1020" s="1">
        <v>120</v>
      </c>
      <c r="P1020" s="1">
        <v>-1</v>
      </c>
      <c r="Q1020" s="1">
        <v>-1</v>
      </c>
      <c r="R1020" s="1">
        <v>120</v>
      </c>
      <c r="S1020" s="1">
        <v>-1</v>
      </c>
      <c r="T1020" s="1">
        <v>-1</v>
      </c>
      <c r="U1020" s="1">
        <v>-1</v>
      </c>
      <c r="V1020" s="1">
        <v>0</v>
      </c>
      <c r="W1020" s="1">
        <v>115</v>
      </c>
      <c r="X1020" s="1">
        <v>115</v>
      </c>
      <c r="Y1020" s="1">
        <v>115</v>
      </c>
      <c r="Z1020" s="1">
        <v>115</v>
      </c>
      <c r="AA1020" s="1">
        <v>200</v>
      </c>
      <c r="AB1020" s="1">
        <v>300</v>
      </c>
      <c r="AC1020" s="1">
        <v>100</v>
      </c>
      <c r="AD1020" s="1">
        <v>100</v>
      </c>
      <c r="AE1020" s="1">
        <v>150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40</v>
      </c>
      <c r="AP1020" s="1">
        <v>0</v>
      </c>
      <c r="AQ1020" s="1">
        <v>0</v>
      </c>
      <c r="AR1020" s="1">
        <v>0</v>
      </c>
      <c r="AS1020" s="1">
        <v>0</v>
      </c>
      <c r="AT1020" s="1">
        <v>2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2</v>
      </c>
      <c r="BB1020" s="1">
        <v>0</v>
      </c>
      <c r="BC1020" s="1">
        <v>0</v>
      </c>
      <c r="BD1020" s="1">
        <v>1</v>
      </c>
      <c r="BE1020" s="1">
        <v>255</v>
      </c>
      <c r="BF1020" s="1">
        <v>0</v>
      </c>
      <c r="BG1020" s="1">
        <v>255</v>
      </c>
      <c r="BH1020" s="1">
        <v>0</v>
      </c>
      <c r="BI1020" s="1">
        <v>255</v>
      </c>
      <c r="BJ1020" s="1">
        <v>255</v>
      </c>
      <c r="BK1020" s="1">
        <v>0</v>
      </c>
      <c r="BL1020" s="1">
        <v>0</v>
      </c>
      <c r="BM1020" s="1" t="b">
        <v>0</v>
      </c>
      <c r="BN1020" s="1" t="b">
        <v>0</v>
      </c>
      <c r="BO1020" s="1" t="b">
        <v>0</v>
      </c>
      <c r="BP1020" s="1" t="b">
        <v>0</v>
      </c>
      <c r="BQ1020" s="1" t="b">
        <v>0</v>
      </c>
      <c r="BR1020" s="1" t="b">
        <v>0</v>
      </c>
      <c r="BS1020" s="1" t="b">
        <v>0</v>
      </c>
      <c r="BT1020" s="1" t="b">
        <v>0</v>
      </c>
      <c r="BU1020" s="1" t="s">
        <v>4953</v>
      </c>
      <c r="BV1020" s="1" t="s">
        <v>4954</v>
      </c>
    </row>
    <row r="1021" spans="1:74" ht="15.75" customHeight="1" x14ac:dyDescent="0.2">
      <c r="A1021" s="1">
        <v>3801400</v>
      </c>
      <c r="B1021" s="17" t="s">
        <v>4955</v>
      </c>
      <c r="C1021" s="1">
        <v>0.25</v>
      </c>
      <c r="D1021" s="1">
        <v>0.3</v>
      </c>
      <c r="E1021" s="1">
        <v>0</v>
      </c>
      <c r="F1021" s="1">
        <v>0</v>
      </c>
      <c r="G1021" s="1">
        <v>1.2</v>
      </c>
      <c r="H1021" s="1">
        <v>0.08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100</v>
      </c>
      <c r="O1021" s="1">
        <v>120</v>
      </c>
      <c r="P1021" s="1">
        <v>-1</v>
      </c>
      <c r="Q1021" s="1">
        <v>-1</v>
      </c>
      <c r="R1021" s="1">
        <v>120</v>
      </c>
      <c r="S1021" s="1">
        <v>-1</v>
      </c>
      <c r="T1021" s="1">
        <v>-1</v>
      </c>
      <c r="U1021" s="1">
        <v>-1</v>
      </c>
      <c r="V1021" s="1">
        <v>0</v>
      </c>
      <c r="W1021" s="1">
        <v>100</v>
      </c>
      <c r="X1021" s="1">
        <v>100</v>
      </c>
      <c r="Y1021" s="1">
        <v>100</v>
      </c>
      <c r="Z1021" s="1">
        <v>100</v>
      </c>
      <c r="AA1021" s="1">
        <v>100</v>
      </c>
      <c r="AB1021" s="1">
        <v>100</v>
      </c>
      <c r="AC1021" s="1">
        <v>100</v>
      </c>
      <c r="AD1021" s="1">
        <v>100</v>
      </c>
      <c r="AE1021" s="1">
        <v>100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20</v>
      </c>
      <c r="AP1021" s="1">
        <v>0</v>
      </c>
      <c r="AQ1021" s="1">
        <v>0</v>
      </c>
      <c r="AR1021" s="1">
        <v>0</v>
      </c>
      <c r="AS1021" s="1">
        <v>0</v>
      </c>
      <c r="AT1021" s="1">
        <v>2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2</v>
      </c>
      <c r="BB1021" s="1">
        <v>0</v>
      </c>
      <c r="BC1021" s="1">
        <v>0</v>
      </c>
      <c r="BD1021" s="1">
        <v>1</v>
      </c>
      <c r="BE1021" s="1">
        <v>255</v>
      </c>
      <c r="BF1021" s="1">
        <v>0</v>
      </c>
      <c r="BG1021" s="1">
        <v>255</v>
      </c>
      <c r="BH1021" s="1">
        <v>0</v>
      </c>
      <c r="BI1021" s="1">
        <v>255</v>
      </c>
      <c r="BJ1021" s="1">
        <v>255</v>
      </c>
      <c r="BK1021" s="1">
        <v>0</v>
      </c>
      <c r="BL1021" s="1">
        <v>0</v>
      </c>
      <c r="BM1021" s="1" t="b">
        <v>0</v>
      </c>
      <c r="BN1021" s="1" t="b">
        <v>0</v>
      </c>
      <c r="BO1021" s="1" t="b">
        <v>0</v>
      </c>
      <c r="BP1021" s="1" t="b">
        <v>0</v>
      </c>
      <c r="BQ1021" s="1" t="b">
        <v>0</v>
      </c>
      <c r="BR1021" s="1" t="b">
        <v>0</v>
      </c>
      <c r="BS1021" s="1" t="b">
        <v>0</v>
      </c>
      <c r="BT1021" s="1" t="b">
        <v>0</v>
      </c>
      <c r="BU1021" s="1" t="s">
        <v>4955</v>
      </c>
      <c r="BV1021" s="1" t="s">
        <v>4956</v>
      </c>
    </row>
    <row r="1022" spans="1:74" ht="15.75" customHeight="1" x14ac:dyDescent="0.2">
      <c r="A1022" s="1">
        <v>3801490</v>
      </c>
      <c r="B1022" s="17" t="s">
        <v>4957</v>
      </c>
      <c r="C1022" s="1">
        <v>0.25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100</v>
      </c>
      <c r="O1022" s="1">
        <v>-1</v>
      </c>
      <c r="P1022" s="1">
        <v>-1</v>
      </c>
      <c r="Q1022" s="1">
        <v>-1</v>
      </c>
      <c r="R1022" s="1">
        <v>120</v>
      </c>
      <c r="S1022" s="1">
        <v>-1</v>
      </c>
      <c r="T1022" s="1">
        <v>-1</v>
      </c>
      <c r="U1022" s="1">
        <v>-1</v>
      </c>
      <c r="V1022" s="1">
        <v>0</v>
      </c>
      <c r="W1022" s="1">
        <v>400</v>
      </c>
      <c r="X1022" s="1">
        <v>400</v>
      </c>
      <c r="Y1022" s="1">
        <v>400</v>
      </c>
      <c r="Z1022" s="1">
        <v>400</v>
      </c>
      <c r="AA1022" s="1">
        <v>100</v>
      </c>
      <c r="AB1022" s="1">
        <v>9900</v>
      </c>
      <c r="AC1022" s="1">
        <v>100</v>
      </c>
      <c r="AD1022" s="1">
        <v>100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20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1</v>
      </c>
      <c r="BE1022" s="1">
        <v>255</v>
      </c>
      <c r="BF1022" s="1">
        <v>0</v>
      </c>
      <c r="BG1022" s="1">
        <v>255</v>
      </c>
      <c r="BH1022" s="1">
        <v>0</v>
      </c>
      <c r="BI1022" s="1">
        <v>255</v>
      </c>
      <c r="BJ1022" s="1">
        <v>255</v>
      </c>
      <c r="BK1022" s="1">
        <v>0</v>
      </c>
      <c r="BL1022" s="1">
        <v>2</v>
      </c>
      <c r="BM1022" s="1" t="b">
        <v>0</v>
      </c>
      <c r="BN1022" s="1" t="b">
        <v>0</v>
      </c>
      <c r="BO1022" s="1" t="b">
        <v>0</v>
      </c>
      <c r="BP1022" s="1" t="b">
        <v>0</v>
      </c>
      <c r="BQ1022" s="1" t="b">
        <v>0</v>
      </c>
      <c r="BR1022" s="1" t="b">
        <v>0</v>
      </c>
      <c r="BS1022" s="1" t="b">
        <v>0</v>
      </c>
      <c r="BT1022" s="1" t="b">
        <v>0</v>
      </c>
      <c r="BU1022" s="1" t="s">
        <v>4957</v>
      </c>
      <c r="BV1022" s="1" t="s">
        <v>4958</v>
      </c>
    </row>
    <row r="1023" spans="1:74" ht="15.75" customHeight="1" x14ac:dyDescent="0.2">
      <c r="A1023" s="1">
        <v>3801500</v>
      </c>
      <c r="B1023" s="17" t="s">
        <v>4959</v>
      </c>
      <c r="C1023" s="1">
        <v>0.25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100</v>
      </c>
      <c r="O1023" s="1">
        <v>-1</v>
      </c>
      <c r="P1023" s="1">
        <v>-1</v>
      </c>
      <c r="Q1023" s="1">
        <v>-1</v>
      </c>
      <c r="R1023" s="1">
        <v>120</v>
      </c>
      <c r="S1023" s="1">
        <v>-1</v>
      </c>
      <c r="T1023" s="1">
        <v>-1</v>
      </c>
      <c r="U1023" s="1">
        <v>-1</v>
      </c>
      <c r="V1023" s="1">
        <v>0</v>
      </c>
      <c r="W1023" s="1">
        <v>200</v>
      </c>
      <c r="X1023" s="1">
        <v>200</v>
      </c>
      <c r="Y1023" s="1">
        <v>200</v>
      </c>
      <c r="Z1023" s="1">
        <v>200</v>
      </c>
      <c r="AA1023" s="1">
        <v>100</v>
      </c>
      <c r="AB1023" s="1">
        <v>9900</v>
      </c>
      <c r="AC1023" s="1">
        <v>100</v>
      </c>
      <c r="AD1023" s="1">
        <v>100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20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1</v>
      </c>
      <c r="BE1023" s="1">
        <v>255</v>
      </c>
      <c r="BF1023" s="1">
        <v>0</v>
      </c>
      <c r="BG1023" s="1">
        <v>255</v>
      </c>
      <c r="BH1023" s="1">
        <v>0</v>
      </c>
      <c r="BI1023" s="1">
        <v>255</v>
      </c>
      <c r="BJ1023" s="1">
        <v>255</v>
      </c>
      <c r="BK1023" s="1">
        <v>0</v>
      </c>
      <c r="BL1023" s="1">
        <v>2</v>
      </c>
      <c r="BM1023" s="1" t="b">
        <v>0</v>
      </c>
      <c r="BN1023" s="1" t="b">
        <v>0</v>
      </c>
      <c r="BO1023" s="1" t="b">
        <v>0</v>
      </c>
      <c r="BP1023" s="1" t="b">
        <v>0</v>
      </c>
      <c r="BQ1023" s="1" t="b">
        <v>0</v>
      </c>
      <c r="BR1023" s="1" t="b">
        <v>0</v>
      </c>
      <c r="BS1023" s="1" t="b">
        <v>0</v>
      </c>
      <c r="BT1023" s="1" t="b">
        <v>0</v>
      </c>
      <c r="BU1023" s="1" t="s">
        <v>4959</v>
      </c>
      <c r="BV1023" s="1" t="s">
        <v>4960</v>
      </c>
    </row>
    <row r="1024" spans="1:74" ht="15.75" customHeight="1" x14ac:dyDescent="0.2">
      <c r="A1024" s="1">
        <v>3801505</v>
      </c>
      <c r="B1024" s="17" t="s">
        <v>4961</v>
      </c>
      <c r="C1024" s="1">
        <v>0.25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100</v>
      </c>
      <c r="O1024" s="1">
        <v>-1</v>
      </c>
      <c r="P1024" s="1">
        <v>-1</v>
      </c>
      <c r="Q1024" s="1">
        <v>-1</v>
      </c>
      <c r="R1024" s="1">
        <v>120</v>
      </c>
      <c r="S1024" s="1">
        <v>-1</v>
      </c>
      <c r="T1024" s="1">
        <v>-1</v>
      </c>
      <c r="U1024" s="1">
        <v>-1</v>
      </c>
      <c r="V1024" s="1">
        <v>0</v>
      </c>
      <c r="W1024" s="1">
        <v>200</v>
      </c>
      <c r="X1024" s="1">
        <v>200</v>
      </c>
      <c r="Y1024" s="1">
        <v>200</v>
      </c>
      <c r="Z1024" s="1">
        <v>200</v>
      </c>
      <c r="AA1024" s="1">
        <v>100</v>
      </c>
      <c r="AB1024" s="1">
        <v>9900</v>
      </c>
      <c r="AC1024" s="1">
        <v>100</v>
      </c>
      <c r="AD1024" s="1">
        <v>100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20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1</v>
      </c>
      <c r="BE1024" s="1">
        <v>255</v>
      </c>
      <c r="BF1024" s="1">
        <v>0</v>
      </c>
      <c r="BG1024" s="1">
        <v>255</v>
      </c>
      <c r="BH1024" s="1">
        <v>0</v>
      </c>
      <c r="BI1024" s="1">
        <v>255</v>
      </c>
      <c r="BJ1024" s="1">
        <v>255</v>
      </c>
      <c r="BK1024" s="1">
        <v>0</v>
      </c>
      <c r="BL1024" s="1">
        <v>2</v>
      </c>
      <c r="BM1024" s="1" t="b">
        <v>0</v>
      </c>
      <c r="BN1024" s="1" t="b">
        <v>0</v>
      </c>
      <c r="BO1024" s="1" t="b">
        <v>0</v>
      </c>
      <c r="BP1024" s="1" t="b">
        <v>0</v>
      </c>
      <c r="BQ1024" s="1" t="b">
        <v>0</v>
      </c>
      <c r="BR1024" s="1" t="b">
        <v>0</v>
      </c>
      <c r="BS1024" s="1" t="b">
        <v>0</v>
      </c>
      <c r="BT1024" s="1" t="b">
        <v>0</v>
      </c>
      <c r="BU1024" s="1" t="s">
        <v>4961</v>
      </c>
      <c r="BV1024" s="1" t="s">
        <v>4962</v>
      </c>
    </row>
    <row r="1025" spans="1:74" ht="15.75" customHeight="1" x14ac:dyDescent="0.2">
      <c r="A1025" s="1">
        <v>3801510</v>
      </c>
      <c r="B1025" s="17" t="s">
        <v>4963</v>
      </c>
      <c r="C1025" s="1">
        <v>0.25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100</v>
      </c>
      <c r="O1025" s="1">
        <v>-1</v>
      </c>
      <c r="P1025" s="1">
        <v>-1</v>
      </c>
      <c r="Q1025" s="1">
        <v>-1</v>
      </c>
      <c r="R1025" s="1">
        <v>120</v>
      </c>
      <c r="S1025" s="1">
        <v>-1</v>
      </c>
      <c r="T1025" s="1">
        <v>-1</v>
      </c>
      <c r="U1025" s="1">
        <v>-1</v>
      </c>
      <c r="V1025" s="1">
        <v>0</v>
      </c>
      <c r="W1025" s="1">
        <v>250</v>
      </c>
      <c r="X1025" s="1">
        <v>250</v>
      </c>
      <c r="Y1025" s="1">
        <v>250</v>
      </c>
      <c r="Z1025" s="1">
        <v>250</v>
      </c>
      <c r="AA1025" s="1">
        <v>100</v>
      </c>
      <c r="AB1025" s="1">
        <v>9900</v>
      </c>
      <c r="AC1025" s="1">
        <v>100</v>
      </c>
      <c r="AD1025" s="1">
        <v>100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20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1</v>
      </c>
      <c r="BE1025" s="1">
        <v>255</v>
      </c>
      <c r="BF1025" s="1">
        <v>0</v>
      </c>
      <c r="BG1025" s="1">
        <v>255</v>
      </c>
      <c r="BH1025" s="1">
        <v>0</v>
      </c>
      <c r="BI1025" s="1">
        <v>255</v>
      </c>
      <c r="BJ1025" s="1">
        <v>255</v>
      </c>
      <c r="BK1025" s="1">
        <v>0</v>
      </c>
      <c r="BL1025" s="1">
        <v>2</v>
      </c>
      <c r="BM1025" s="1" t="b">
        <v>0</v>
      </c>
      <c r="BN1025" s="1" t="b">
        <v>0</v>
      </c>
      <c r="BO1025" s="1" t="b">
        <v>0</v>
      </c>
      <c r="BP1025" s="1" t="b">
        <v>0</v>
      </c>
      <c r="BQ1025" s="1" t="b">
        <v>0</v>
      </c>
      <c r="BR1025" s="1" t="b">
        <v>0</v>
      </c>
      <c r="BS1025" s="1" t="b">
        <v>0</v>
      </c>
      <c r="BT1025" s="1" t="b">
        <v>0</v>
      </c>
      <c r="BU1025" s="1" t="s">
        <v>4963</v>
      </c>
      <c r="BV1025" s="1" t="s">
        <v>4964</v>
      </c>
    </row>
    <row r="1026" spans="1:74" ht="15.75" customHeight="1" x14ac:dyDescent="0.2">
      <c r="A1026" s="1">
        <v>3801515</v>
      </c>
      <c r="B1026" s="17" t="s">
        <v>4965</v>
      </c>
      <c r="C1026" s="1">
        <v>0.25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100</v>
      </c>
      <c r="O1026" s="1">
        <v>-1</v>
      </c>
      <c r="P1026" s="1">
        <v>-1</v>
      </c>
      <c r="Q1026" s="1">
        <v>-1</v>
      </c>
      <c r="R1026" s="1">
        <v>120</v>
      </c>
      <c r="S1026" s="1">
        <v>-1</v>
      </c>
      <c r="T1026" s="1">
        <v>-1</v>
      </c>
      <c r="U1026" s="1">
        <v>-1</v>
      </c>
      <c r="V1026" s="1">
        <v>0</v>
      </c>
      <c r="W1026" s="1">
        <v>60</v>
      </c>
      <c r="X1026" s="1">
        <v>60</v>
      </c>
      <c r="Y1026" s="1">
        <v>60</v>
      </c>
      <c r="Z1026" s="1">
        <v>60</v>
      </c>
      <c r="AA1026" s="1">
        <v>100</v>
      </c>
      <c r="AB1026" s="1">
        <v>9900</v>
      </c>
      <c r="AC1026" s="1">
        <v>100</v>
      </c>
      <c r="AD1026" s="1">
        <v>100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20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1</v>
      </c>
      <c r="BE1026" s="1">
        <v>255</v>
      </c>
      <c r="BF1026" s="1">
        <v>0</v>
      </c>
      <c r="BG1026" s="1">
        <v>255</v>
      </c>
      <c r="BH1026" s="1">
        <v>0</v>
      </c>
      <c r="BI1026" s="1">
        <v>255</v>
      </c>
      <c r="BJ1026" s="1">
        <v>255</v>
      </c>
      <c r="BK1026" s="1">
        <v>0</v>
      </c>
      <c r="BL1026" s="1">
        <v>2</v>
      </c>
      <c r="BM1026" s="1" t="b">
        <v>0</v>
      </c>
      <c r="BN1026" s="1" t="b">
        <v>0</v>
      </c>
      <c r="BO1026" s="1" t="b">
        <v>0</v>
      </c>
      <c r="BP1026" s="1" t="b">
        <v>0</v>
      </c>
      <c r="BQ1026" s="1" t="b">
        <v>0</v>
      </c>
      <c r="BR1026" s="1" t="b">
        <v>0</v>
      </c>
      <c r="BS1026" s="1" t="b">
        <v>0</v>
      </c>
      <c r="BT1026" s="1" t="b">
        <v>0</v>
      </c>
      <c r="BU1026" s="1" t="s">
        <v>4965</v>
      </c>
      <c r="BV1026" s="1" t="s">
        <v>4966</v>
      </c>
    </row>
    <row r="1027" spans="1:74" ht="15.75" customHeight="1" x14ac:dyDescent="0.2">
      <c r="A1027" s="1">
        <v>3801516</v>
      </c>
      <c r="B1027" s="17" t="s">
        <v>4967</v>
      </c>
      <c r="C1027" s="1">
        <v>0.25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100</v>
      </c>
      <c r="O1027" s="1">
        <v>-1</v>
      </c>
      <c r="P1027" s="1">
        <v>-1</v>
      </c>
      <c r="Q1027" s="1">
        <v>-1</v>
      </c>
      <c r="R1027" s="1">
        <v>120</v>
      </c>
      <c r="S1027" s="1">
        <v>-1</v>
      </c>
      <c r="T1027" s="1">
        <v>-1</v>
      </c>
      <c r="U1027" s="1">
        <v>-1</v>
      </c>
      <c r="V1027" s="1">
        <v>0</v>
      </c>
      <c r="W1027" s="1">
        <v>240</v>
      </c>
      <c r="X1027" s="1">
        <v>240</v>
      </c>
      <c r="Y1027" s="1">
        <v>240</v>
      </c>
      <c r="Z1027" s="1">
        <v>240</v>
      </c>
      <c r="AA1027" s="1">
        <v>100</v>
      </c>
      <c r="AB1027" s="1">
        <v>9900</v>
      </c>
      <c r="AC1027" s="1">
        <v>100</v>
      </c>
      <c r="AD1027" s="1">
        <v>100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20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1</v>
      </c>
      <c r="BE1027" s="1">
        <v>255</v>
      </c>
      <c r="BF1027" s="1">
        <v>0</v>
      </c>
      <c r="BG1027" s="1">
        <v>255</v>
      </c>
      <c r="BH1027" s="1">
        <v>0</v>
      </c>
      <c r="BI1027" s="1">
        <v>255</v>
      </c>
      <c r="BJ1027" s="1">
        <v>255</v>
      </c>
      <c r="BK1027" s="1">
        <v>0</v>
      </c>
      <c r="BL1027" s="1">
        <v>2</v>
      </c>
      <c r="BM1027" s="1" t="b">
        <v>0</v>
      </c>
      <c r="BN1027" s="1" t="b">
        <v>0</v>
      </c>
      <c r="BO1027" s="1" t="b">
        <v>0</v>
      </c>
      <c r="BP1027" s="1" t="b">
        <v>0</v>
      </c>
      <c r="BQ1027" s="1" t="b">
        <v>0</v>
      </c>
      <c r="BR1027" s="1" t="b">
        <v>0</v>
      </c>
      <c r="BS1027" s="1" t="b">
        <v>0</v>
      </c>
      <c r="BT1027" s="1" t="b">
        <v>0</v>
      </c>
      <c r="BU1027" s="1" t="s">
        <v>4967</v>
      </c>
      <c r="BV1027" s="1" t="s">
        <v>4968</v>
      </c>
    </row>
    <row r="1028" spans="1:74" ht="15.75" customHeight="1" x14ac:dyDescent="0.2">
      <c r="A1028" s="1">
        <v>3801520</v>
      </c>
      <c r="B1028" s="17" t="s">
        <v>4969</v>
      </c>
      <c r="C1028" s="1">
        <v>0.25</v>
      </c>
      <c r="D1028" s="1">
        <v>0.1</v>
      </c>
      <c r="E1028" s="1">
        <v>0</v>
      </c>
      <c r="F1028" s="1">
        <v>0</v>
      </c>
      <c r="G1028" s="1">
        <v>1.5</v>
      </c>
      <c r="H1028" s="1">
        <v>0.08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100</v>
      </c>
      <c r="O1028" s="1">
        <v>130</v>
      </c>
      <c r="P1028" s="1">
        <v>-1</v>
      </c>
      <c r="Q1028" s="1">
        <v>-1</v>
      </c>
      <c r="R1028" s="1">
        <v>120</v>
      </c>
      <c r="S1028" s="1">
        <v>120</v>
      </c>
      <c r="T1028" s="1">
        <v>-1</v>
      </c>
      <c r="U1028" s="1">
        <v>-1</v>
      </c>
      <c r="V1028" s="1">
        <v>0</v>
      </c>
      <c r="W1028" s="1">
        <v>110</v>
      </c>
      <c r="X1028" s="1">
        <v>110</v>
      </c>
      <c r="Y1028" s="1">
        <v>110</v>
      </c>
      <c r="Z1028" s="1">
        <v>110</v>
      </c>
      <c r="AA1028" s="1">
        <v>100</v>
      </c>
      <c r="AB1028" s="1">
        <v>100</v>
      </c>
      <c r="AC1028" s="1">
        <v>100</v>
      </c>
      <c r="AD1028" s="1">
        <v>100</v>
      </c>
      <c r="AE1028" s="1">
        <v>110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20</v>
      </c>
      <c r="AP1028" s="1">
        <v>0</v>
      </c>
      <c r="AQ1028" s="1">
        <v>0</v>
      </c>
      <c r="AR1028" s="1">
        <v>0</v>
      </c>
      <c r="AS1028" s="1">
        <v>0</v>
      </c>
      <c r="AT1028" s="1">
        <v>2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2</v>
      </c>
      <c r="BB1028" s="1">
        <v>0</v>
      </c>
      <c r="BC1028" s="1">
        <v>0</v>
      </c>
      <c r="BD1028" s="1">
        <v>1</v>
      </c>
      <c r="BE1028" s="1">
        <v>255</v>
      </c>
      <c r="BF1028" s="1">
        <v>0</v>
      </c>
      <c r="BG1028" s="1">
        <v>255</v>
      </c>
      <c r="BH1028" s="1">
        <v>0</v>
      </c>
      <c r="BI1028" s="1">
        <v>255</v>
      </c>
      <c r="BJ1028" s="1">
        <v>255</v>
      </c>
      <c r="BK1028" s="1">
        <v>0</v>
      </c>
      <c r="BL1028" s="1">
        <v>0</v>
      </c>
      <c r="BM1028" s="1" t="b">
        <v>0</v>
      </c>
      <c r="BN1028" s="1" t="b">
        <v>0</v>
      </c>
      <c r="BO1028" s="1" t="b">
        <v>0</v>
      </c>
      <c r="BP1028" s="1" t="b">
        <v>0</v>
      </c>
      <c r="BQ1028" s="1" t="b">
        <v>0</v>
      </c>
      <c r="BR1028" s="1" t="b">
        <v>0</v>
      </c>
      <c r="BS1028" s="1" t="b">
        <v>0</v>
      </c>
      <c r="BT1028" s="1" t="b">
        <v>0</v>
      </c>
      <c r="BU1028" s="1" t="s">
        <v>4969</v>
      </c>
      <c r="BV1028" s="1" t="s">
        <v>4970</v>
      </c>
    </row>
    <row r="1029" spans="1:74" ht="15.75" customHeight="1" x14ac:dyDescent="0.2">
      <c r="A1029" s="1">
        <v>3801530</v>
      </c>
      <c r="B1029" s="17" t="s">
        <v>4971</v>
      </c>
      <c r="C1029" s="1">
        <v>0.25</v>
      </c>
      <c r="D1029" s="1">
        <v>0.1</v>
      </c>
      <c r="E1029" s="1">
        <v>0</v>
      </c>
      <c r="F1029" s="1">
        <v>0</v>
      </c>
      <c r="G1029" s="1">
        <v>1.5</v>
      </c>
      <c r="H1029" s="1">
        <v>0.08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100</v>
      </c>
      <c r="O1029" s="1">
        <v>130</v>
      </c>
      <c r="P1029" s="1">
        <v>-1</v>
      </c>
      <c r="Q1029" s="1">
        <v>-1</v>
      </c>
      <c r="R1029" s="1">
        <v>120</v>
      </c>
      <c r="S1029" s="1">
        <v>120</v>
      </c>
      <c r="T1029" s="1">
        <v>-1</v>
      </c>
      <c r="U1029" s="1">
        <v>-1</v>
      </c>
      <c r="V1029" s="1">
        <v>0</v>
      </c>
      <c r="W1029" s="1">
        <v>130</v>
      </c>
      <c r="X1029" s="1">
        <v>130</v>
      </c>
      <c r="Y1029" s="1">
        <v>130</v>
      </c>
      <c r="Z1029" s="1">
        <v>130</v>
      </c>
      <c r="AA1029" s="1">
        <v>200</v>
      </c>
      <c r="AB1029" s="1">
        <v>300</v>
      </c>
      <c r="AC1029" s="1">
        <v>100</v>
      </c>
      <c r="AD1029" s="1">
        <v>100</v>
      </c>
      <c r="AE1029" s="1">
        <v>160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40</v>
      </c>
      <c r="AP1029" s="1">
        <v>0</v>
      </c>
      <c r="AQ1029" s="1">
        <v>0</v>
      </c>
      <c r="AR1029" s="1">
        <v>0</v>
      </c>
      <c r="AS1029" s="1">
        <v>0</v>
      </c>
      <c r="AT1029" s="1">
        <v>2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2</v>
      </c>
      <c r="BB1029" s="1">
        <v>0</v>
      </c>
      <c r="BC1029" s="1">
        <v>0</v>
      </c>
      <c r="BD1029" s="1">
        <v>1</v>
      </c>
      <c r="BE1029" s="1">
        <v>255</v>
      </c>
      <c r="BF1029" s="1">
        <v>0</v>
      </c>
      <c r="BG1029" s="1">
        <v>255</v>
      </c>
      <c r="BH1029" s="1">
        <v>0</v>
      </c>
      <c r="BI1029" s="1">
        <v>255</v>
      </c>
      <c r="BJ1029" s="1">
        <v>255</v>
      </c>
      <c r="BK1029" s="1">
        <v>0</v>
      </c>
      <c r="BL1029" s="1">
        <v>0</v>
      </c>
      <c r="BM1029" s="1" t="b">
        <v>0</v>
      </c>
      <c r="BN1029" s="1" t="b">
        <v>0</v>
      </c>
      <c r="BO1029" s="1" t="b">
        <v>0</v>
      </c>
      <c r="BP1029" s="1" t="b">
        <v>0</v>
      </c>
      <c r="BQ1029" s="1" t="b">
        <v>0</v>
      </c>
      <c r="BR1029" s="1" t="b">
        <v>0</v>
      </c>
      <c r="BS1029" s="1" t="b">
        <v>0</v>
      </c>
      <c r="BT1029" s="1" t="b">
        <v>0</v>
      </c>
      <c r="BU1029" s="1" t="s">
        <v>4971</v>
      </c>
      <c r="BV1029" s="1" t="s">
        <v>4972</v>
      </c>
    </row>
    <row r="1030" spans="1:74" ht="15.75" customHeight="1" x14ac:dyDescent="0.2">
      <c r="A1030" s="1">
        <v>3801540</v>
      </c>
      <c r="B1030" s="17" t="s">
        <v>4973</v>
      </c>
      <c r="C1030" s="1">
        <v>0.25</v>
      </c>
      <c r="D1030" s="1">
        <v>0.1</v>
      </c>
      <c r="E1030" s="1">
        <v>0</v>
      </c>
      <c r="F1030" s="1">
        <v>0</v>
      </c>
      <c r="G1030" s="1">
        <v>0.9</v>
      </c>
      <c r="H1030" s="1">
        <v>0.08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100</v>
      </c>
      <c r="O1030" s="1">
        <v>110</v>
      </c>
      <c r="P1030" s="1">
        <v>-1</v>
      </c>
      <c r="Q1030" s="1">
        <v>-1</v>
      </c>
      <c r="R1030" s="1">
        <v>120</v>
      </c>
      <c r="S1030" s="1">
        <v>120</v>
      </c>
      <c r="T1030" s="1">
        <v>-1</v>
      </c>
      <c r="U1030" s="1">
        <v>-1</v>
      </c>
      <c r="V1030" s="1">
        <v>0</v>
      </c>
      <c r="W1030" s="1">
        <v>90</v>
      </c>
      <c r="X1030" s="1">
        <v>90</v>
      </c>
      <c r="Y1030" s="1">
        <v>90</v>
      </c>
      <c r="Z1030" s="1">
        <v>90</v>
      </c>
      <c r="AA1030" s="1">
        <v>100</v>
      </c>
      <c r="AB1030" s="1">
        <v>100</v>
      </c>
      <c r="AC1030" s="1">
        <v>100</v>
      </c>
      <c r="AD1030" s="1">
        <v>100</v>
      </c>
      <c r="AE1030" s="1">
        <v>100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20</v>
      </c>
      <c r="AP1030" s="1">
        <v>0</v>
      </c>
      <c r="AQ1030" s="1">
        <v>0</v>
      </c>
      <c r="AR1030" s="1">
        <v>0</v>
      </c>
      <c r="AS1030" s="1">
        <v>0</v>
      </c>
      <c r="AT1030" s="1">
        <v>2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2</v>
      </c>
      <c r="BB1030" s="1">
        <v>0</v>
      </c>
      <c r="BC1030" s="1">
        <v>0</v>
      </c>
      <c r="BD1030" s="1">
        <v>1</v>
      </c>
      <c r="BE1030" s="1">
        <v>255</v>
      </c>
      <c r="BF1030" s="1">
        <v>0</v>
      </c>
      <c r="BG1030" s="1">
        <v>255</v>
      </c>
      <c r="BH1030" s="1">
        <v>0</v>
      </c>
      <c r="BI1030" s="1">
        <v>255</v>
      </c>
      <c r="BJ1030" s="1">
        <v>255</v>
      </c>
      <c r="BK1030" s="1">
        <v>0</v>
      </c>
      <c r="BL1030" s="1">
        <v>0</v>
      </c>
      <c r="BM1030" s="1" t="b">
        <v>0</v>
      </c>
      <c r="BN1030" s="1" t="b">
        <v>0</v>
      </c>
      <c r="BO1030" s="1" t="b">
        <v>0</v>
      </c>
      <c r="BP1030" s="1" t="b">
        <v>0</v>
      </c>
      <c r="BQ1030" s="1" t="b">
        <v>0</v>
      </c>
      <c r="BR1030" s="1" t="b">
        <v>0</v>
      </c>
      <c r="BS1030" s="1" t="b">
        <v>0</v>
      </c>
      <c r="BT1030" s="1" t="b">
        <v>0</v>
      </c>
      <c r="BU1030" s="1" t="s">
        <v>4973</v>
      </c>
      <c r="BV1030" s="1" t="s">
        <v>4974</v>
      </c>
    </row>
    <row r="1031" spans="1:74" ht="15.75" customHeight="1" x14ac:dyDescent="0.2">
      <c r="A1031" s="1">
        <v>3801580</v>
      </c>
      <c r="B1031" s="17" t="s">
        <v>4975</v>
      </c>
      <c r="C1031" s="1">
        <v>0.25</v>
      </c>
      <c r="D1031" s="1">
        <v>0.1</v>
      </c>
      <c r="E1031" s="1">
        <v>0</v>
      </c>
      <c r="F1031" s="1">
        <v>0</v>
      </c>
      <c r="G1031" s="1">
        <v>0.9</v>
      </c>
      <c r="H1031" s="1">
        <v>0.08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100</v>
      </c>
      <c r="O1031" s="1">
        <v>110</v>
      </c>
      <c r="P1031" s="1">
        <v>-1</v>
      </c>
      <c r="Q1031" s="1">
        <v>-1</v>
      </c>
      <c r="R1031" s="1">
        <v>120</v>
      </c>
      <c r="S1031" s="1">
        <v>120</v>
      </c>
      <c r="T1031" s="1">
        <v>-1</v>
      </c>
      <c r="U1031" s="1">
        <v>-1</v>
      </c>
      <c r="V1031" s="1">
        <v>0</v>
      </c>
      <c r="W1031" s="1">
        <v>110</v>
      </c>
      <c r="X1031" s="1">
        <v>110</v>
      </c>
      <c r="Y1031" s="1">
        <v>110</v>
      </c>
      <c r="Z1031" s="1">
        <v>110</v>
      </c>
      <c r="AA1031" s="1">
        <v>200</v>
      </c>
      <c r="AB1031" s="1">
        <v>300</v>
      </c>
      <c r="AC1031" s="1">
        <v>100</v>
      </c>
      <c r="AD1031" s="1">
        <v>100</v>
      </c>
      <c r="AE1031" s="1">
        <v>150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40</v>
      </c>
      <c r="AP1031" s="1">
        <v>0</v>
      </c>
      <c r="AQ1031" s="1">
        <v>0</v>
      </c>
      <c r="AR1031" s="1">
        <v>0</v>
      </c>
      <c r="AS1031" s="1">
        <v>0</v>
      </c>
      <c r="AT1031" s="1">
        <v>2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2</v>
      </c>
      <c r="BB1031" s="1">
        <v>0</v>
      </c>
      <c r="BC1031" s="1">
        <v>0</v>
      </c>
      <c r="BD1031" s="1">
        <v>1</v>
      </c>
      <c r="BE1031" s="1">
        <v>255</v>
      </c>
      <c r="BF1031" s="1">
        <v>0</v>
      </c>
      <c r="BG1031" s="1">
        <v>255</v>
      </c>
      <c r="BH1031" s="1">
        <v>0</v>
      </c>
      <c r="BI1031" s="1">
        <v>255</v>
      </c>
      <c r="BJ1031" s="1">
        <v>255</v>
      </c>
      <c r="BK1031" s="1">
        <v>0</v>
      </c>
      <c r="BL1031" s="1">
        <v>0</v>
      </c>
      <c r="BM1031" s="1" t="b">
        <v>0</v>
      </c>
      <c r="BN1031" s="1" t="b">
        <v>0</v>
      </c>
      <c r="BO1031" s="1" t="b">
        <v>0</v>
      </c>
      <c r="BP1031" s="1" t="b">
        <v>0</v>
      </c>
      <c r="BQ1031" s="1" t="b">
        <v>0</v>
      </c>
      <c r="BR1031" s="1" t="b">
        <v>0</v>
      </c>
      <c r="BS1031" s="1" t="b">
        <v>0</v>
      </c>
      <c r="BT1031" s="1" t="b">
        <v>0</v>
      </c>
      <c r="BU1031" s="1" t="s">
        <v>4975</v>
      </c>
      <c r="BV1031" s="1" t="s">
        <v>4976</v>
      </c>
    </row>
    <row r="1032" spans="1:74" ht="15.75" customHeight="1" x14ac:dyDescent="0.2">
      <c r="A1032" s="1">
        <v>3802000</v>
      </c>
      <c r="B1032" s="17" t="s">
        <v>4977</v>
      </c>
      <c r="C1032" s="1">
        <v>0.25</v>
      </c>
      <c r="D1032" s="1">
        <v>0.3</v>
      </c>
      <c r="E1032" s="1">
        <v>0</v>
      </c>
      <c r="F1032" s="1">
        <v>0</v>
      </c>
      <c r="G1032" s="1">
        <v>1.23</v>
      </c>
      <c r="H1032" s="1">
        <v>0.08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100</v>
      </c>
      <c r="O1032" s="1">
        <v>120</v>
      </c>
      <c r="P1032" s="1">
        <v>-1</v>
      </c>
      <c r="Q1032" s="1">
        <v>-1</v>
      </c>
      <c r="R1032" s="1">
        <v>120</v>
      </c>
      <c r="S1032" s="1">
        <v>-1</v>
      </c>
      <c r="T1032" s="1">
        <v>-1</v>
      </c>
      <c r="U1032" s="1">
        <v>-1</v>
      </c>
      <c r="V1032" s="1">
        <v>0</v>
      </c>
      <c r="W1032" s="1">
        <v>100</v>
      </c>
      <c r="X1032" s="1">
        <v>100</v>
      </c>
      <c r="Y1032" s="1">
        <v>100</v>
      </c>
      <c r="Z1032" s="1">
        <v>100</v>
      </c>
      <c r="AA1032" s="1">
        <v>100</v>
      </c>
      <c r="AB1032" s="1">
        <v>100</v>
      </c>
      <c r="AC1032" s="1">
        <v>100</v>
      </c>
      <c r="AD1032" s="1">
        <v>100</v>
      </c>
      <c r="AE1032" s="1">
        <v>100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20</v>
      </c>
      <c r="AP1032" s="1">
        <v>0</v>
      </c>
      <c r="AQ1032" s="1">
        <v>0</v>
      </c>
      <c r="AR1032" s="1">
        <v>0</v>
      </c>
      <c r="AS1032" s="1">
        <v>0</v>
      </c>
      <c r="AT1032" s="1">
        <v>2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2</v>
      </c>
      <c r="BB1032" s="1">
        <v>0</v>
      </c>
      <c r="BC1032" s="1">
        <v>0</v>
      </c>
      <c r="BD1032" s="1">
        <v>3</v>
      </c>
      <c r="BE1032" s="1">
        <v>255</v>
      </c>
      <c r="BF1032" s="1">
        <v>2</v>
      </c>
      <c r="BG1032" s="1">
        <v>255</v>
      </c>
      <c r="BH1032" s="1">
        <v>0</v>
      </c>
      <c r="BI1032" s="1">
        <v>255</v>
      </c>
      <c r="BJ1032" s="1">
        <v>255</v>
      </c>
      <c r="BK1032" s="1">
        <v>0</v>
      </c>
      <c r="BL1032" s="1">
        <v>0</v>
      </c>
      <c r="BM1032" s="1" t="b">
        <v>0</v>
      </c>
      <c r="BN1032" s="1" t="b">
        <v>0</v>
      </c>
      <c r="BO1032" s="1" t="b">
        <v>0</v>
      </c>
      <c r="BP1032" s="1" t="b">
        <v>0</v>
      </c>
      <c r="BQ1032" s="1" t="b">
        <v>0</v>
      </c>
      <c r="BR1032" s="1" t="b">
        <v>0</v>
      </c>
      <c r="BS1032" s="1" t="b">
        <v>0</v>
      </c>
      <c r="BT1032" s="1" t="b">
        <v>0</v>
      </c>
      <c r="BU1032" s="1" t="s">
        <v>4977</v>
      </c>
      <c r="BV1032" s="1" t="s">
        <v>4978</v>
      </c>
    </row>
    <row r="1033" spans="1:74" ht="15.75" customHeight="1" x14ac:dyDescent="0.2">
      <c r="A1033" s="1">
        <v>3802010</v>
      </c>
      <c r="B1033" s="17" t="s">
        <v>4979</v>
      </c>
      <c r="C1033" s="1">
        <v>0.25</v>
      </c>
      <c r="D1033" s="1">
        <v>0.3</v>
      </c>
      <c r="E1033" s="1">
        <v>0</v>
      </c>
      <c r="F1033" s="1">
        <v>0</v>
      </c>
      <c r="G1033" s="1">
        <v>1.23</v>
      </c>
      <c r="H1033" s="1">
        <v>0.08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100</v>
      </c>
      <c r="O1033" s="1">
        <v>120</v>
      </c>
      <c r="P1033" s="1">
        <v>-1</v>
      </c>
      <c r="Q1033" s="1">
        <v>-1</v>
      </c>
      <c r="R1033" s="1">
        <v>120</v>
      </c>
      <c r="S1033" s="1">
        <v>-1</v>
      </c>
      <c r="T1033" s="1">
        <v>-1</v>
      </c>
      <c r="U1033" s="1">
        <v>-1</v>
      </c>
      <c r="V1033" s="1">
        <v>0</v>
      </c>
      <c r="W1033" s="1">
        <v>100</v>
      </c>
      <c r="X1033" s="1">
        <v>100</v>
      </c>
      <c r="Y1033" s="1">
        <v>100</v>
      </c>
      <c r="Z1033" s="1">
        <v>100</v>
      </c>
      <c r="AA1033" s="1">
        <v>100</v>
      </c>
      <c r="AB1033" s="1">
        <v>100</v>
      </c>
      <c r="AC1033" s="1">
        <v>100</v>
      </c>
      <c r="AD1033" s="1">
        <v>100</v>
      </c>
      <c r="AE1033" s="1">
        <v>100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20</v>
      </c>
      <c r="AP1033" s="1">
        <v>0</v>
      </c>
      <c r="AQ1033" s="1">
        <v>0</v>
      </c>
      <c r="AR1033" s="1">
        <v>0</v>
      </c>
      <c r="AS1033" s="1">
        <v>0</v>
      </c>
      <c r="AT1033" s="1">
        <v>2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2</v>
      </c>
      <c r="BB1033" s="1">
        <v>0</v>
      </c>
      <c r="BC1033" s="1">
        <v>0</v>
      </c>
      <c r="BD1033" s="1">
        <v>3</v>
      </c>
      <c r="BE1033" s="1">
        <v>255</v>
      </c>
      <c r="BF1033" s="1">
        <v>2</v>
      </c>
      <c r="BG1033" s="1">
        <v>255</v>
      </c>
      <c r="BH1033" s="1">
        <v>0</v>
      </c>
      <c r="BI1033" s="1">
        <v>255</v>
      </c>
      <c r="BJ1033" s="1">
        <v>255</v>
      </c>
      <c r="BK1033" s="1">
        <v>0</v>
      </c>
      <c r="BL1033" s="1">
        <v>0</v>
      </c>
      <c r="BM1033" s="1" t="b">
        <v>0</v>
      </c>
      <c r="BN1033" s="1" t="b">
        <v>0</v>
      </c>
      <c r="BO1033" s="1" t="b">
        <v>0</v>
      </c>
      <c r="BP1033" s="1" t="b">
        <v>0</v>
      </c>
      <c r="BQ1033" s="1" t="b">
        <v>0</v>
      </c>
      <c r="BR1033" s="1" t="b">
        <v>0</v>
      </c>
      <c r="BS1033" s="1" t="b">
        <v>0</v>
      </c>
      <c r="BT1033" s="1" t="b">
        <v>0</v>
      </c>
      <c r="BU1033" s="1" t="s">
        <v>4979</v>
      </c>
      <c r="BV1033" s="1" t="s">
        <v>4980</v>
      </c>
    </row>
    <row r="1034" spans="1:74" ht="15.75" customHeight="1" x14ac:dyDescent="0.2">
      <c r="A1034" s="1">
        <v>3802020</v>
      </c>
      <c r="B1034" s="17" t="s">
        <v>4981</v>
      </c>
      <c r="C1034" s="1">
        <v>0.25</v>
      </c>
      <c r="D1034" s="1">
        <v>0.3</v>
      </c>
      <c r="E1034" s="1">
        <v>0</v>
      </c>
      <c r="F1034" s="1">
        <v>0</v>
      </c>
      <c r="G1034" s="1">
        <v>1.23</v>
      </c>
      <c r="H1034" s="1">
        <v>0.08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100</v>
      </c>
      <c r="O1034" s="1">
        <v>120</v>
      </c>
      <c r="P1034" s="1">
        <v>-1</v>
      </c>
      <c r="Q1034" s="1">
        <v>-1</v>
      </c>
      <c r="R1034" s="1">
        <v>120</v>
      </c>
      <c r="S1034" s="1">
        <v>-1</v>
      </c>
      <c r="T1034" s="1">
        <v>-1</v>
      </c>
      <c r="U1034" s="1">
        <v>-1</v>
      </c>
      <c r="V1034" s="1">
        <v>0</v>
      </c>
      <c r="W1034" s="1">
        <v>100</v>
      </c>
      <c r="X1034" s="1">
        <v>100</v>
      </c>
      <c r="Y1034" s="1">
        <v>100</v>
      </c>
      <c r="Z1034" s="1">
        <v>100</v>
      </c>
      <c r="AA1034" s="1">
        <v>100</v>
      </c>
      <c r="AB1034" s="1">
        <v>100</v>
      </c>
      <c r="AC1034" s="1">
        <v>100</v>
      </c>
      <c r="AD1034" s="1">
        <v>100</v>
      </c>
      <c r="AE1034" s="1">
        <v>100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20</v>
      </c>
      <c r="AP1034" s="1">
        <v>0</v>
      </c>
      <c r="AQ1034" s="1">
        <v>0</v>
      </c>
      <c r="AR1034" s="1">
        <v>0</v>
      </c>
      <c r="AS1034" s="1">
        <v>0</v>
      </c>
      <c r="AT1034" s="1">
        <v>2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2</v>
      </c>
      <c r="BB1034" s="1">
        <v>0</v>
      </c>
      <c r="BC1034" s="1">
        <v>0</v>
      </c>
      <c r="BD1034" s="1">
        <v>3</v>
      </c>
      <c r="BE1034" s="1">
        <v>255</v>
      </c>
      <c r="BF1034" s="1">
        <v>2</v>
      </c>
      <c r="BG1034" s="1">
        <v>255</v>
      </c>
      <c r="BH1034" s="1">
        <v>0</v>
      </c>
      <c r="BI1034" s="1">
        <v>255</v>
      </c>
      <c r="BJ1034" s="1">
        <v>255</v>
      </c>
      <c r="BK1034" s="1">
        <v>0</v>
      </c>
      <c r="BL1034" s="1">
        <v>0</v>
      </c>
      <c r="BM1034" s="1" t="b">
        <v>0</v>
      </c>
      <c r="BN1034" s="1" t="b">
        <v>0</v>
      </c>
      <c r="BO1034" s="1" t="b">
        <v>0</v>
      </c>
      <c r="BP1034" s="1" t="b">
        <v>0</v>
      </c>
      <c r="BQ1034" s="1" t="b">
        <v>0</v>
      </c>
      <c r="BR1034" s="1" t="b">
        <v>0</v>
      </c>
      <c r="BS1034" s="1" t="b">
        <v>0</v>
      </c>
      <c r="BT1034" s="1" t="b">
        <v>0</v>
      </c>
      <c r="BU1034" s="1" t="s">
        <v>4981</v>
      </c>
      <c r="BV1034" s="1" t="s">
        <v>4982</v>
      </c>
    </row>
    <row r="1035" spans="1:74" ht="15.75" customHeight="1" x14ac:dyDescent="0.2">
      <c r="A1035" s="1">
        <v>3802030</v>
      </c>
      <c r="B1035" s="17" t="s">
        <v>4983</v>
      </c>
      <c r="C1035" s="1">
        <v>0.25</v>
      </c>
      <c r="D1035" s="1">
        <v>0</v>
      </c>
      <c r="E1035" s="1">
        <v>0</v>
      </c>
      <c r="F1035" s="1">
        <v>0</v>
      </c>
      <c r="G1035" s="1">
        <v>1.2</v>
      </c>
      <c r="H1035" s="1">
        <v>0.08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100</v>
      </c>
      <c r="O1035" s="1">
        <v>-1</v>
      </c>
      <c r="P1035" s="1">
        <v>-1</v>
      </c>
      <c r="Q1035" s="1">
        <v>-1</v>
      </c>
      <c r="R1035" s="1">
        <v>120</v>
      </c>
      <c r="S1035" s="1">
        <v>-1</v>
      </c>
      <c r="T1035" s="1">
        <v>-1</v>
      </c>
      <c r="U1035" s="1">
        <v>-1</v>
      </c>
      <c r="V1035" s="1">
        <v>0</v>
      </c>
      <c r="W1035" s="1">
        <v>130</v>
      </c>
      <c r="X1035" s="1">
        <v>130</v>
      </c>
      <c r="Y1035" s="1">
        <v>130</v>
      </c>
      <c r="Z1035" s="1">
        <v>130</v>
      </c>
      <c r="AA1035" s="1">
        <v>100</v>
      </c>
      <c r="AB1035" s="1">
        <v>9900</v>
      </c>
      <c r="AC1035" s="1">
        <v>100</v>
      </c>
      <c r="AD1035" s="1">
        <v>100</v>
      </c>
      <c r="AE1035" s="1">
        <v>100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40</v>
      </c>
      <c r="AP1035" s="1">
        <v>0</v>
      </c>
      <c r="AQ1035" s="1">
        <v>0</v>
      </c>
      <c r="AR1035" s="1">
        <v>1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2</v>
      </c>
      <c r="BB1035" s="1">
        <v>0</v>
      </c>
      <c r="BC1035" s="1">
        <v>0</v>
      </c>
      <c r="BD1035" s="1">
        <v>3</v>
      </c>
      <c r="BE1035" s="1">
        <v>255</v>
      </c>
      <c r="BF1035" s="1">
        <v>2</v>
      </c>
      <c r="BG1035" s="1">
        <v>255</v>
      </c>
      <c r="BH1035" s="1">
        <v>0</v>
      </c>
      <c r="BI1035" s="1">
        <v>255</v>
      </c>
      <c r="BJ1035" s="1">
        <v>255</v>
      </c>
      <c r="BK1035" s="1">
        <v>0</v>
      </c>
      <c r="BL1035" s="1">
        <v>1</v>
      </c>
      <c r="BM1035" s="1" t="b">
        <v>0</v>
      </c>
      <c r="BN1035" s="1" t="b">
        <v>0</v>
      </c>
      <c r="BO1035" s="1" t="b">
        <v>0</v>
      </c>
      <c r="BP1035" s="1" t="b">
        <v>0</v>
      </c>
      <c r="BQ1035" s="1" t="b">
        <v>0</v>
      </c>
      <c r="BR1035" s="1" t="b">
        <v>0</v>
      </c>
      <c r="BS1035" s="1" t="b">
        <v>0</v>
      </c>
      <c r="BT1035" s="1" t="b">
        <v>0</v>
      </c>
      <c r="BU1035" s="1" t="s">
        <v>4983</v>
      </c>
      <c r="BV1035" s="1" t="s">
        <v>4984</v>
      </c>
    </row>
    <row r="1036" spans="1:74" ht="15.75" customHeight="1" x14ac:dyDescent="0.2">
      <c r="A1036" s="1">
        <v>3802040</v>
      </c>
      <c r="B1036" s="17" t="s">
        <v>4985</v>
      </c>
      <c r="C1036" s="1">
        <v>1.2</v>
      </c>
      <c r="D1036" s="1">
        <v>0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120</v>
      </c>
      <c r="O1036" s="1">
        <v>-1</v>
      </c>
      <c r="P1036" s="1">
        <v>-1</v>
      </c>
      <c r="Q1036" s="1">
        <v>-1</v>
      </c>
      <c r="R1036" s="1">
        <v>-1</v>
      </c>
      <c r="S1036" s="1">
        <v>-1</v>
      </c>
      <c r="T1036" s="1">
        <v>-1</v>
      </c>
      <c r="U1036" s="1">
        <v>-1</v>
      </c>
      <c r="V1036" s="1">
        <v>0</v>
      </c>
      <c r="W1036" s="1">
        <v>130</v>
      </c>
      <c r="X1036" s="1">
        <v>130</v>
      </c>
      <c r="Y1036" s="1">
        <v>130</v>
      </c>
      <c r="Z1036" s="1">
        <v>130</v>
      </c>
      <c r="AA1036" s="1">
        <v>100</v>
      </c>
      <c r="AB1036" s="1">
        <v>9900</v>
      </c>
      <c r="AC1036" s="1">
        <v>100</v>
      </c>
      <c r="AD1036" s="1">
        <v>100</v>
      </c>
      <c r="AE1036" s="1">
        <v>100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40</v>
      </c>
      <c r="AP1036" s="1">
        <v>0</v>
      </c>
      <c r="AQ1036" s="1">
        <v>0</v>
      </c>
      <c r="AR1036" s="1">
        <v>1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6</v>
      </c>
      <c r="BB1036" s="1">
        <v>0</v>
      </c>
      <c r="BC1036" s="1">
        <v>0</v>
      </c>
      <c r="BD1036" s="1">
        <v>3</v>
      </c>
      <c r="BE1036" s="1">
        <v>255</v>
      </c>
      <c r="BF1036" s="1">
        <v>2</v>
      </c>
      <c r="BG1036" s="1">
        <v>255</v>
      </c>
      <c r="BH1036" s="1">
        <v>0</v>
      </c>
      <c r="BI1036" s="1">
        <v>255</v>
      </c>
      <c r="BJ1036" s="1">
        <v>255</v>
      </c>
      <c r="BK1036" s="1">
        <v>0</v>
      </c>
      <c r="BL1036" s="1">
        <v>1</v>
      </c>
      <c r="BM1036" s="1" t="b">
        <v>0</v>
      </c>
      <c r="BN1036" s="1" t="b">
        <v>0</v>
      </c>
      <c r="BO1036" s="1" t="b">
        <v>0</v>
      </c>
      <c r="BP1036" s="1" t="b">
        <v>0</v>
      </c>
      <c r="BQ1036" s="1" t="b">
        <v>0</v>
      </c>
      <c r="BR1036" s="1" t="b">
        <v>0</v>
      </c>
      <c r="BS1036" s="1" t="b">
        <v>0</v>
      </c>
      <c r="BT1036" s="1" t="b">
        <v>0</v>
      </c>
      <c r="BU1036" s="1" t="s">
        <v>4985</v>
      </c>
      <c r="BV1036" s="1" t="s">
        <v>4986</v>
      </c>
    </row>
    <row r="1037" spans="1:74" ht="15.75" customHeight="1" x14ac:dyDescent="0.2">
      <c r="A1037" s="1">
        <v>3802050</v>
      </c>
      <c r="B1037" s="17" t="s">
        <v>4987</v>
      </c>
      <c r="C1037" s="1">
        <v>0.7</v>
      </c>
      <c r="D1037" s="1">
        <v>0</v>
      </c>
      <c r="E1037" s="1">
        <v>0</v>
      </c>
      <c r="F1037" s="1">
        <v>0</v>
      </c>
      <c r="G1037" s="1">
        <v>1</v>
      </c>
      <c r="H1037" s="1">
        <v>0.08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120</v>
      </c>
      <c r="O1037" s="1">
        <v>-1</v>
      </c>
      <c r="P1037" s="1">
        <v>-1</v>
      </c>
      <c r="Q1037" s="1">
        <v>-1</v>
      </c>
      <c r="R1037" s="1">
        <v>-1</v>
      </c>
      <c r="S1037" s="1">
        <v>-1</v>
      </c>
      <c r="T1037" s="1">
        <v>-1</v>
      </c>
      <c r="U1037" s="1">
        <v>-1</v>
      </c>
      <c r="V1037" s="1">
        <v>0</v>
      </c>
      <c r="W1037" s="1">
        <v>130</v>
      </c>
      <c r="X1037" s="1">
        <v>130</v>
      </c>
      <c r="Y1037" s="1">
        <v>130</v>
      </c>
      <c r="Z1037" s="1">
        <v>130</v>
      </c>
      <c r="AA1037" s="1">
        <v>100</v>
      </c>
      <c r="AB1037" s="1">
        <v>9900</v>
      </c>
      <c r="AC1037" s="1">
        <v>100</v>
      </c>
      <c r="AD1037" s="1">
        <v>100</v>
      </c>
      <c r="AE1037" s="1">
        <v>100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40</v>
      </c>
      <c r="AP1037" s="1">
        <v>0</v>
      </c>
      <c r="AQ1037" s="1">
        <v>0</v>
      </c>
      <c r="AR1037" s="1">
        <v>1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2</v>
      </c>
      <c r="BB1037" s="1">
        <v>0</v>
      </c>
      <c r="BC1037" s="1">
        <v>0</v>
      </c>
      <c r="BD1037" s="1">
        <v>3</v>
      </c>
      <c r="BE1037" s="1">
        <v>255</v>
      </c>
      <c r="BF1037" s="1">
        <v>2</v>
      </c>
      <c r="BG1037" s="1">
        <v>255</v>
      </c>
      <c r="BH1037" s="1">
        <v>0</v>
      </c>
      <c r="BI1037" s="1">
        <v>255</v>
      </c>
      <c r="BJ1037" s="1">
        <v>255</v>
      </c>
      <c r="BK1037" s="1">
        <v>0</v>
      </c>
      <c r="BL1037" s="1">
        <v>1</v>
      </c>
      <c r="BM1037" s="1" t="b">
        <v>0</v>
      </c>
      <c r="BN1037" s="1" t="b">
        <v>0</v>
      </c>
      <c r="BO1037" s="1" t="b">
        <v>0</v>
      </c>
      <c r="BP1037" s="1" t="b">
        <v>0</v>
      </c>
      <c r="BQ1037" s="1" t="b">
        <v>0</v>
      </c>
      <c r="BR1037" s="1" t="b">
        <v>0</v>
      </c>
      <c r="BS1037" s="1" t="b">
        <v>0</v>
      </c>
      <c r="BT1037" s="1" t="b">
        <v>0</v>
      </c>
      <c r="BU1037" s="1" t="s">
        <v>4987</v>
      </c>
      <c r="BV1037" s="1" t="s">
        <v>4988</v>
      </c>
    </row>
    <row r="1038" spans="1:74" ht="15.75" customHeight="1" x14ac:dyDescent="0.2">
      <c r="A1038" s="1">
        <v>3802100</v>
      </c>
      <c r="B1038" s="17" t="s">
        <v>4989</v>
      </c>
      <c r="C1038" s="1">
        <v>0.25</v>
      </c>
      <c r="D1038" s="1">
        <v>0.3</v>
      </c>
      <c r="E1038" s="1">
        <v>0</v>
      </c>
      <c r="F1038" s="1">
        <v>0</v>
      </c>
      <c r="G1038" s="1">
        <v>1.1000000000000001</v>
      </c>
      <c r="H1038" s="1">
        <v>0.08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100</v>
      </c>
      <c r="O1038" s="1">
        <v>120</v>
      </c>
      <c r="P1038" s="1">
        <v>-1</v>
      </c>
      <c r="Q1038" s="1">
        <v>-1</v>
      </c>
      <c r="R1038" s="1">
        <v>120</v>
      </c>
      <c r="S1038" s="1">
        <v>-1</v>
      </c>
      <c r="T1038" s="1">
        <v>-1</v>
      </c>
      <c r="U1038" s="1">
        <v>-1</v>
      </c>
      <c r="V1038" s="1">
        <v>0</v>
      </c>
      <c r="W1038" s="1">
        <v>110</v>
      </c>
      <c r="X1038" s="1">
        <v>110</v>
      </c>
      <c r="Y1038" s="1">
        <v>110</v>
      </c>
      <c r="Z1038" s="1">
        <v>110</v>
      </c>
      <c r="AA1038" s="1">
        <v>100</v>
      </c>
      <c r="AB1038" s="1">
        <v>100</v>
      </c>
      <c r="AC1038" s="1">
        <v>100</v>
      </c>
      <c r="AD1038" s="1">
        <v>100</v>
      </c>
      <c r="AE1038" s="1">
        <v>100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20</v>
      </c>
      <c r="AP1038" s="1">
        <v>0</v>
      </c>
      <c r="AQ1038" s="1">
        <v>0</v>
      </c>
      <c r="AR1038" s="1">
        <v>0</v>
      </c>
      <c r="AS1038" s="1">
        <v>0</v>
      </c>
      <c r="AT1038" s="1">
        <v>2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3</v>
      </c>
      <c r="BB1038" s="1">
        <v>0</v>
      </c>
      <c r="BC1038" s="1">
        <v>0</v>
      </c>
      <c r="BD1038" s="1">
        <v>3</v>
      </c>
      <c r="BE1038" s="1">
        <v>255</v>
      </c>
      <c r="BF1038" s="1">
        <v>2</v>
      </c>
      <c r="BG1038" s="1">
        <v>255</v>
      </c>
      <c r="BH1038" s="1">
        <v>0</v>
      </c>
      <c r="BI1038" s="1">
        <v>255</v>
      </c>
      <c r="BJ1038" s="1">
        <v>255</v>
      </c>
      <c r="BK1038" s="1">
        <v>0</v>
      </c>
      <c r="BL1038" s="1">
        <v>0</v>
      </c>
      <c r="BM1038" s="1" t="b">
        <v>0</v>
      </c>
      <c r="BN1038" s="1" t="b">
        <v>0</v>
      </c>
      <c r="BO1038" s="1" t="b">
        <v>0</v>
      </c>
      <c r="BP1038" s="1" t="b">
        <v>0</v>
      </c>
      <c r="BQ1038" s="1" t="b">
        <v>0</v>
      </c>
      <c r="BR1038" s="1" t="b">
        <v>0</v>
      </c>
      <c r="BS1038" s="1" t="b">
        <v>0</v>
      </c>
      <c r="BT1038" s="1" t="b">
        <v>0</v>
      </c>
      <c r="BU1038" s="1" t="s">
        <v>4989</v>
      </c>
      <c r="BV1038" s="1" t="s">
        <v>4990</v>
      </c>
    </row>
    <row r="1039" spans="1:74" ht="15.75" customHeight="1" x14ac:dyDescent="0.2">
      <c r="A1039" s="1">
        <v>3802110</v>
      </c>
      <c r="B1039" s="17" t="s">
        <v>4991</v>
      </c>
      <c r="C1039" s="1">
        <v>0.25</v>
      </c>
      <c r="D1039" s="1">
        <v>0.3</v>
      </c>
      <c r="E1039" s="1">
        <v>0</v>
      </c>
      <c r="F1039" s="1">
        <v>0</v>
      </c>
      <c r="G1039" s="1">
        <v>1.1000000000000001</v>
      </c>
      <c r="H1039" s="1">
        <v>0.08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100</v>
      </c>
      <c r="O1039" s="1">
        <v>120</v>
      </c>
      <c r="P1039" s="1">
        <v>-1</v>
      </c>
      <c r="Q1039" s="1">
        <v>-1</v>
      </c>
      <c r="R1039" s="1">
        <v>120</v>
      </c>
      <c r="S1039" s="1">
        <v>-1</v>
      </c>
      <c r="T1039" s="1">
        <v>-1</v>
      </c>
      <c r="U1039" s="1">
        <v>-1</v>
      </c>
      <c r="V1039" s="1">
        <v>0</v>
      </c>
      <c r="W1039" s="1">
        <v>110</v>
      </c>
      <c r="X1039" s="1">
        <v>110</v>
      </c>
      <c r="Y1039" s="1">
        <v>110</v>
      </c>
      <c r="Z1039" s="1">
        <v>110</v>
      </c>
      <c r="AA1039" s="1">
        <v>100</v>
      </c>
      <c r="AB1039" s="1">
        <v>100</v>
      </c>
      <c r="AC1039" s="1">
        <v>100</v>
      </c>
      <c r="AD1039" s="1">
        <v>100</v>
      </c>
      <c r="AE1039" s="1">
        <v>100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20</v>
      </c>
      <c r="AP1039" s="1">
        <v>0</v>
      </c>
      <c r="AQ1039" s="1">
        <v>0</v>
      </c>
      <c r="AR1039" s="1">
        <v>0</v>
      </c>
      <c r="AS1039" s="1">
        <v>0</v>
      </c>
      <c r="AT1039" s="1">
        <v>2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2</v>
      </c>
      <c r="BB1039" s="1">
        <v>0</v>
      </c>
      <c r="BC1039" s="1">
        <v>0</v>
      </c>
      <c r="BD1039" s="1">
        <v>3</v>
      </c>
      <c r="BE1039" s="1">
        <v>255</v>
      </c>
      <c r="BF1039" s="1">
        <v>2</v>
      </c>
      <c r="BG1039" s="1">
        <v>255</v>
      </c>
      <c r="BH1039" s="1">
        <v>0</v>
      </c>
      <c r="BI1039" s="1">
        <v>255</v>
      </c>
      <c r="BJ1039" s="1">
        <v>255</v>
      </c>
      <c r="BK1039" s="1">
        <v>0</v>
      </c>
      <c r="BL1039" s="1">
        <v>0</v>
      </c>
      <c r="BM1039" s="1" t="b">
        <v>0</v>
      </c>
      <c r="BN1039" s="1" t="b">
        <v>0</v>
      </c>
      <c r="BO1039" s="1" t="b">
        <v>0</v>
      </c>
      <c r="BP1039" s="1" t="b">
        <v>0</v>
      </c>
      <c r="BQ1039" s="1" t="b">
        <v>0</v>
      </c>
      <c r="BR1039" s="1" t="b">
        <v>0</v>
      </c>
      <c r="BS1039" s="1" t="b">
        <v>0</v>
      </c>
      <c r="BT1039" s="1" t="b">
        <v>0</v>
      </c>
      <c r="BU1039" s="1" t="s">
        <v>4991</v>
      </c>
      <c r="BV1039" s="1" t="s">
        <v>4992</v>
      </c>
    </row>
    <row r="1040" spans="1:74" ht="15.75" customHeight="1" x14ac:dyDescent="0.2">
      <c r="A1040" s="1">
        <v>3802200</v>
      </c>
      <c r="B1040" s="17" t="s">
        <v>4993</v>
      </c>
      <c r="C1040" s="1">
        <v>0.25</v>
      </c>
      <c r="D1040" s="1">
        <v>0.3</v>
      </c>
      <c r="E1040" s="1">
        <v>0</v>
      </c>
      <c r="F1040" s="1">
        <v>0</v>
      </c>
      <c r="G1040" s="1">
        <v>1.1000000000000001</v>
      </c>
      <c r="H1040" s="1">
        <v>0.08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100</v>
      </c>
      <c r="O1040" s="1">
        <v>120</v>
      </c>
      <c r="P1040" s="1">
        <v>-1</v>
      </c>
      <c r="Q1040" s="1">
        <v>-1</v>
      </c>
      <c r="R1040" s="1">
        <v>120</v>
      </c>
      <c r="S1040" s="1">
        <v>-1</v>
      </c>
      <c r="T1040" s="1">
        <v>-1</v>
      </c>
      <c r="U1040" s="1">
        <v>-1</v>
      </c>
      <c r="V1040" s="1">
        <v>0</v>
      </c>
      <c r="W1040" s="1">
        <v>120</v>
      </c>
      <c r="X1040" s="1">
        <v>120</v>
      </c>
      <c r="Y1040" s="1">
        <v>120</v>
      </c>
      <c r="Z1040" s="1">
        <v>120</v>
      </c>
      <c r="AA1040" s="1">
        <v>200</v>
      </c>
      <c r="AB1040" s="1">
        <v>300</v>
      </c>
      <c r="AC1040" s="1">
        <v>100</v>
      </c>
      <c r="AD1040" s="1">
        <v>100</v>
      </c>
      <c r="AE1040" s="1">
        <v>150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40</v>
      </c>
      <c r="AP1040" s="1">
        <v>0</v>
      </c>
      <c r="AQ1040" s="1">
        <v>0</v>
      </c>
      <c r="AR1040" s="1">
        <v>0</v>
      </c>
      <c r="AS1040" s="1">
        <v>0</v>
      </c>
      <c r="AT1040" s="1">
        <v>2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2</v>
      </c>
      <c r="BB1040" s="1">
        <v>0</v>
      </c>
      <c r="BC1040" s="1">
        <v>0</v>
      </c>
      <c r="BD1040" s="1">
        <v>3</v>
      </c>
      <c r="BE1040" s="1">
        <v>255</v>
      </c>
      <c r="BF1040" s="1">
        <v>2</v>
      </c>
      <c r="BG1040" s="1">
        <v>255</v>
      </c>
      <c r="BH1040" s="1">
        <v>0</v>
      </c>
      <c r="BI1040" s="1">
        <v>255</v>
      </c>
      <c r="BJ1040" s="1">
        <v>255</v>
      </c>
      <c r="BK1040" s="1">
        <v>0</v>
      </c>
      <c r="BL1040" s="1">
        <v>0</v>
      </c>
      <c r="BM1040" s="1" t="b">
        <v>0</v>
      </c>
      <c r="BN1040" s="1" t="b">
        <v>0</v>
      </c>
      <c r="BO1040" s="1" t="b">
        <v>0</v>
      </c>
      <c r="BP1040" s="1" t="b">
        <v>0</v>
      </c>
      <c r="BQ1040" s="1" t="b">
        <v>0</v>
      </c>
      <c r="BR1040" s="1" t="b">
        <v>0</v>
      </c>
      <c r="BS1040" s="1" t="b">
        <v>0</v>
      </c>
      <c r="BT1040" s="1" t="b">
        <v>0</v>
      </c>
      <c r="BU1040" s="1" t="s">
        <v>4993</v>
      </c>
      <c r="BV1040" s="1" t="s">
        <v>4994</v>
      </c>
    </row>
    <row r="1041" spans="1:74" ht="15.75" customHeight="1" x14ac:dyDescent="0.2">
      <c r="A1041" s="1">
        <v>3802210</v>
      </c>
      <c r="B1041" s="17" t="s">
        <v>4995</v>
      </c>
      <c r="C1041" s="1">
        <v>0.25</v>
      </c>
      <c r="D1041" s="1">
        <v>0.3</v>
      </c>
      <c r="E1041" s="1">
        <v>0</v>
      </c>
      <c r="F1041" s="1">
        <v>0</v>
      </c>
      <c r="G1041" s="1">
        <v>1</v>
      </c>
      <c r="H1041" s="1">
        <v>0.08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100</v>
      </c>
      <c r="O1041" s="1">
        <v>120</v>
      </c>
      <c r="P1041" s="1">
        <v>-1</v>
      </c>
      <c r="Q1041" s="1">
        <v>-1</v>
      </c>
      <c r="R1041" s="1">
        <v>120</v>
      </c>
      <c r="S1041" s="1">
        <v>-1</v>
      </c>
      <c r="T1041" s="1">
        <v>-1</v>
      </c>
      <c r="U1041" s="1">
        <v>-1</v>
      </c>
      <c r="V1041" s="1">
        <v>0</v>
      </c>
      <c r="W1041" s="1">
        <v>120</v>
      </c>
      <c r="X1041" s="1">
        <v>120</v>
      </c>
      <c r="Y1041" s="1">
        <v>120</v>
      </c>
      <c r="Z1041" s="1">
        <v>120</v>
      </c>
      <c r="AA1041" s="1">
        <v>200</v>
      </c>
      <c r="AB1041" s="1">
        <v>300</v>
      </c>
      <c r="AC1041" s="1">
        <v>100</v>
      </c>
      <c r="AD1041" s="1">
        <v>100</v>
      </c>
      <c r="AE1041" s="1">
        <v>150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40</v>
      </c>
      <c r="AP1041" s="1">
        <v>0</v>
      </c>
      <c r="AQ1041" s="1">
        <v>0</v>
      </c>
      <c r="AR1041" s="1">
        <v>0</v>
      </c>
      <c r="AS1041" s="1">
        <v>0</v>
      </c>
      <c r="AT1041" s="1">
        <v>2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2</v>
      </c>
      <c r="BB1041" s="1">
        <v>0</v>
      </c>
      <c r="BC1041" s="1">
        <v>0</v>
      </c>
      <c r="BD1041" s="1">
        <v>3</v>
      </c>
      <c r="BE1041" s="1">
        <v>255</v>
      </c>
      <c r="BF1041" s="1">
        <v>2</v>
      </c>
      <c r="BG1041" s="1">
        <v>255</v>
      </c>
      <c r="BH1041" s="1">
        <v>0</v>
      </c>
      <c r="BI1041" s="1">
        <v>255</v>
      </c>
      <c r="BJ1041" s="1">
        <v>255</v>
      </c>
      <c r="BK1041" s="1">
        <v>0</v>
      </c>
      <c r="BL1041" s="1">
        <v>0</v>
      </c>
      <c r="BM1041" s="1" t="b">
        <v>0</v>
      </c>
      <c r="BN1041" s="1" t="b">
        <v>0</v>
      </c>
      <c r="BO1041" s="1" t="b">
        <v>0</v>
      </c>
      <c r="BP1041" s="1" t="b">
        <v>0</v>
      </c>
      <c r="BQ1041" s="1" t="b">
        <v>0</v>
      </c>
      <c r="BR1041" s="1" t="b">
        <v>0</v>
      </c>
      <c r="BS1041" s="1" t="b">
        <v>0</v>
      </c>
      <c r="BT1041" s="1" t="b">
        <v>0</v>
      </c>
      <c r="BU1041" s="1" t="s">
        <v>4995</v>
      </c>
      <c r="BV1041" s="1" t="s">
        <v>4996</v>
      </c>
    </row>
    <row r="1042" spans="1:74" ht="15.75" customHeight="1" x14ac:dyDescent="0.2">
      <c r="A1042" s="1">
        <v>3802220</v>
      </c>
      <c r="B1042" s="17" t="s">
        <v>4997</v>
      </c>
      <c r="C1042" s="1">
        <v>0.25</v>
      </c>
      <c r="D1042" s="1">
        <v>0.3</v>
      </c>
      <c r="E1042" s="1">
        <v>0</v>
      </c>
      <c r="F1042" s="1">
        <v>0</v>
      </c>
      <c r="G1042" s="1">
        <v>1</v>
      </c>
      <c r="H1042" s="1">
        <v>0.08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100</v>
      </c>
      <c r="O1042" s="1">
        <v>120</v>
      </c>
      <c r="P1042" s="1">
        <v>-1</v>
      </c>
      <c r="Q1042" s="1">
        <v>-1</v>
      </c>
      <c r="R1042" s="1">
        <v>120</v>
      </c>
      <c r="S1042" s="1">
        <v>-1</v>
      </c>
      <c r="T1042" s="1">
        <v>-1</v>
      </c>
      <c r="U1042" s="1">
        <v>-1</v>
      </c>
      <c r="V1042" s="1">
        <v>0</v>
      </c>
      <c r="W1042" s="1">
        <v>120</v>
      </c>
      <c r="X1042" s="1">
        <v>120</v>
      </c>
      <c r="Y1042" s="1">
        <v>120</v>
      </c>
      <c r="Z1042" s="1">
        <v>120</v>
      </c>
      <c r="AA1042" s="1">
        <v>200</v>
      </c>
      <c r="AB1042" s="1">
        <v>300</v>
      </c>
      <c r="AC1042" s="1">
        <v>100</v>
      </c>
      <c r="AD1042" s="1">
        <v>100</v>
      </c>
      <c r="AE1042" s="1">
        <v>150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40</v>
      </c>
      <c r="AP1042" s="1">
        <v>0</v>
      </c>
      <c r="AQ1042" s="1">
        <v>0</v>
      </c>
      <c r="AR1042" s="1">
        <v>0</v>
      </c>
      <c r="AS1042" s="1">
        <v>0</v>
      </c>
      <c r="AT1042" s="1">
        <v>2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2</v>
      </c>
      <c r="BB1042" s="1">
        <v>0</v>
      </c>
      <c r="BC1042" s="1">
        <v>0</v>
      </c>
      <c r="BD1042" s="1">
        <v>3</v>
      </c>
      <c r="BE1042" s="1">
        <v>255</v>
      </c>
      <c r="BF1042" s="1">
        <v>2</v>
      </c>
      <c r="BG1042" s="1">
        <v>255</v>
      </c>
      <c r="BH1042" s="1">
        <v>0</v>
      </c>
      <c r="BI1042" s="1">
        <v>255</v>
      </c>
      <c r="BJ1042" s="1">
        <v>255</v>
      </c>
      <c r="BK1042" s="1">
        <v>0</v>
      </c>
      <c r="BL1042" s="1">
        <v>0</v>
      </c>
      <c r="BM1042" s="1" t="b">
        <v>0</v>
      </c>
      <c r="BN1042" s="1" t="b">
        <v>0</v>
      </c>
      <c r="BO1042" s="1" t="b">
        <v>0</v>
      </c>
      <c r="BP1042" s="1" t="b">
        <v>0</v>
      </c>
      <c r="BQ1042" s="1" t="b">
        <v>0</v>
      </c>
      <c r="BR1042" s="1" t="b">
        <v>0</v>
      </c>
      <c r="BS1042" s="1" t="b">
        <v>0</v>
      </c>
      <c r="BT1042" s="1" t="b">
        <v>0</v>
      </c>
      <c r="BU1042" s="1" t="s">
        <v>4997</v>
      </c>
      <c r="BV1042" s="1" t="s">
        <v>4998</v>
      </c>
    </row>
    <row r="1043" spans="1:74" ht="15.75" customHeight="1" x14ac:dyDescent="0.2">
      <c r="A1043" s="1">
        <v>3802230</v>
      </c>
      <c r="B1043" s="17" t="s">
        <v>4999</v>
      </c>
      <c r="C1043" s="1">
        <v>0.25</v>
      </c>
      <c r="D1043" s="1">
        <v>0</v>
      </c>
      <c r="E1043" s="1">
        <v>0</v>
      </c>
      <c r="F1043" s="1">
        <v>0</v>
      </c>
      <c r="G1043" s="1">
        <v>1.2</v>
      </c>
      <c r="H1043" s="1">
        <v>0.08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100</v>
      </c>
      <c r="O1043" s="1">
        <v>-1</v>
      </c>
      <c r="P1043" s="1">
        <v>-1</v>
      </c>
      <c r="Q1043" s="1">
        <v>-1</v>
      </c>
      <c r="R1043" s="1">
        <v>120</v>
      </c>
      <c r="S1043" s="1">
        <v>-1</v>
      </c>
      <c r="T1043" s="1">
        <v>-1</v>
      </c>
      <c r="U1043" s="1">
        <v>-1</v>
      </c>
      <c r="V1043" s="1">
        <v>0</v>
      </c>
      <c r="W1043" s="1">
        <v>145</v>
      </c>
      <c r="X1043" s="1">
        <v>145</v>
      </c>
      <c r="Y1043" s="1">
        <v>145</v>
      </c>
      <c r="Z1043" s="1">
        <v>145</v>
      </c>
      <c r="AA1043" s="1">
        <v>200</v>
      </c>
      <c r="AB1043" s="1">
        <v>9900</v>
      </c>
      <c r="AC1043" s="1">
        <v>100</v>
      </c>
      <c r="AD1043" s="1">
        <v>100</v>
      </c>
      <c r="AE1043" s="1">
        <v>150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40</v>
      </c>
      <c r="AP1043" s="1">
        <v>0</v>
      </c>
      <c r="AQ1043" s="1">
        <v>0</v>
      </c>
      <c r="AR1043" s="1">
        <v>1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2</v>
      </c>
      <c r="BB1043" s="1">
        <v>0</v>
      </c>
      <c r="BC1043" s="1">
        <v>0</v>
      </c>
      <c r="BD1043" s="1">
        <v>3</v>
      </c>
      <c r="BE1043" s="1">
        <v>255</v>
      </c>
      <c r="BF1043" s="1">
        <v>2</v>
      </c>
      <c r="BG1043" s="1">
        <v>255</v>
      </c>
      <c r="BH1043" s="1">
        <v>0</v>
      </c>
      <c r="BI1043" s="1">
        <v>255</v>
      </c>
      <c r="BJ1043" s="1">
        <v>255</v>
      </c>
      <c r="BK1043" s="1">
        <v>0</v>
      </c>
      <c r="BL1043" s="1">
        <v>1</v>
      </c>
      <c r="BM1043" s="1" t="b">
        <v>0</v>
      </c>
      <c r="BN1043" s="1" t="b">
        <v>0</v>
      </c>
      <c r="BO1043" s="1" t="b">
        <v>0</v>
      </c>
      <c r="BP1043" s="1" t="b">
        <v>0</v>
      </c>
      <c r="BQ1043" s="1" t="b">
        <v>0</v>
      </c>
      <c r="BR1043" s="1" t="b">
        <v>0</v>
      </c>
      <c r="BS1043" s="1" t="b">
        <v>0</v>
      </c>
      <c r="BT1043" s="1" t="b">
        <v>0</v>
      </c>
      <c r="BU1043" s="1" t="s">
        <v>4999</v>
      </c>
      <c r="BV1043" s="1" t="s">
        <v>5000</v>
      </c>
    </row>
    <row r="1044" spans="1:74" ht="15.75" customHeight="1" x14ac:dyDescent="0.2">
      <c r="A1044" s="1">
        <v>3802240</v>
      </c>
      <c r="B1044" s="17" t="s">
        <v>5001</v>
      </c>
      <c r="C1044" s="1">
        <v>1.2</v>
      </c>
      <c r="D1044" s="1">
        <v>0</v>
      </c>
      <c r="E1044" s="1">
        <v>0</v>
      </c>
      <c r="F1044" s="1">
        <v>0</v>
      </c>
      <c r="G1044" s="1">
        <v>1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120</v>
      </c>
      <c r="O1044" s="1">
        <v>-1</v>
      </c>
      <c r="P1044" s="1">
        <v>-1</v>
      </c>
      <c r="Q1044" s="1">
        <v>-1</v>
      </c>
      <c r="R1044" s="1">
        <v>-1</v>
      </c>
      <c r="S1044" s="1">
        <v>-1</v>
      </c>
      <c r="T1044" s="1">
        <v>-1</v>
      </c>
      <c r="U1044" s="1">
        <v>-1</v>
      </c>
      <c r="V1044" s="1">
        <v>0</v>
      </c>
      <c r="W1044" s="1">
        <v>145</v>
      </c>
      <c r="X1044" s="1">
        <v>145</v>
      </c>
      <c r="Y1044" s="1">
        <v>145</v>
      </c>
      <c r="Z1044" s="1">
        <v>145</v>
      </c>
      <c r="AA1044" s="1">
        <v>200</v>
      </c>
      <c r="AB1044" s="1">
        <v>9900</v>
      </c>
      <c r="AC1044" s="1">
        <v>100</v>
      </c>
      <c r="AD1044" s="1">
        <v>100</v>
      </c>
      <c r="AE1044" s="1">
        <v>150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40</v>
      </c>
      <c r="AP1044" s="1">
        <v>0</v>
      </c>
      <c r="AQ1044" s="1">
        <v>0</v>
      </c>
      <c r="AR1044" s="1">
        <v>1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6</v>
      </c>
      <c r="BB1044" s="1">
        <v>0</v>
      </c>
      <c r="BC1044" s="1">
        <v>0</v>
      </c>
      <c r="BD1044" s="1">
        <v>3</v>
      </c>
      <c r="BE1044" s="1">
        <v>255</v>
      </c>
      <c r="BF1044" s="1">
        <v>2</v>
      </c>
      <c r="BG1044" s="1">
        <v>255</v>
      </c>
      <c r="BH1044" s="1">
        <v>0</v>
      </c>
      <c r="BI1044" s="1">
        <v>255</v>
      </c>
      <c r="BJ1044" s="1">
        <v>255</v>
      </c>
      <c r="BK1044" s="1">
        <v>0</v>
      </c>
      <c r="BL1044" s="1">
        <v>1</v>
      </c>
      <c r="BM1044" s="1" t="b">
        <v>0</v>
      </c>
      <c r="BN1044" s="1" t="b">
        <v>0</v>
      </c>
      <c r="BO1044" s="1" t="b">
        <v>0</v>
      </c>
      <c r="BP1044" s="1" t="b">
        <v>0</v>
      </c>
      <c r="BQ1044" s="1" t="b">
        <v>0</v>
      </c>
      <c r="BR1044" s="1" t="b">
        <v>0</v>
      </c>
      <c r="BS1044" s="1" t="b">
        <v>0</v>
      </c>
      <c r="BT1044" s="1" t="b">
        <v>0</v>
      </c>
      <c r="BU1044" s="1" t="s">
        <v>5001</v>
      </c>
      <c r="BV1044" s="1" t="s">
        <v>5002</v>
      </c>
    </row>
    <row r="1045" spans="1:74" ht="15.75" customHeight="1" x14ac:dyDescent="0.2">
      <c r="A1045" s="1">
        <v>3802250</v>
      </c>
      <c r="B1045" s="17" t="s">
        <v>5003</v>
      </c>
      <c r="C1045" s="1">
        <v>0.7</v>
      </c>
      <c r="D1045" s="1">
        <v>0</v>
      </c>
      <c r="E1045" s="1">
        <v>0</v>
      </c>
      <c r="F1045" s="1">
        <v>0</v>
      </c>
      <c r="G1045" s="1">
        <v>1</v>
      </c>
      <c r="H1045" s="1">
        <v>0.08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120</v>
      </c>
      <c r="O1045" s="1">
        <v>-1</v>
      </c>
      <c r="P1045" s="1">
        <v>-1</v>
      </c>
      <c r="Q1045" s="1">
        <v>-1</v>
      </c>
      <c r="R1045" s="1">
        <v>-1</v>
      </c>
      <c r="S1045" s="1">
        <v>-1</v>
      </c>
      <c r="T1045" s="1">
        <v>-1</v>
      </c>
      <c r="U1045" s="1">
        <v>-1</v>
      </c>
      <c r="V1045" s="1">
        <v>0</v>
      </c>
      <c r="W1045" s="1">
        <v>145</v>
      </c>
      <c r="X1045" s="1">
        <v>145</v>
      </c>
      <c r="Y1045" s="1">
        <v>145</v>
      </c>
      <c r="Z1045" s="1">
        <v>145</v>
      </c>
      <c r="AA1045" s="1">
        <v>200</v>
      </c>
      <c r="AB1045" s="1">
        <v>9900</v>
      </c>
      <c r="AC1045" s="1">
        <v>100</v>
      </c>
      <c r="AD1045" s="1">
        <v>100</v>
      </c>
      <c r="AE1045" s="1">
        <v>150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40</v>
      </c>
      <c r="AP1045" s="1">
        <v>0</v>
      </c>
      <c r="AQ1045" s="1">
        <v>0</v>
      </c>
      <c r="AR1045" s="1">
        <v>1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2</v>
      </c>
      <c r="BB1045" s="1">
        <v>0</v>
      </c>
      <c r="BC1045" s="1">
        <v>0</v>
      </c>
      <c r="BD1045" s="1">
        <v>3</v>
      </c>
      <c r="BE1045" s="1">
        <v>255</v>
      </c>
      <c r="BF1045" s="1">
        <v>2</v>
      </c>
      <c r="BG1045" s="1">
        <v>255</v>
      </c>
      <c r="BH1045" s="1">
        <v>0</v>
      </c>
      <c r="BI1045" s="1">
        <v>255</v>
      </c>
      <c r="BJ1045" s="1">
        <v>255</v>
      </c>
      <c r="BK1045" s="1">
        <v>0</v>
      </c>
      <c r="BL1045" s="1">
        <v>1</v>
      </c>
      <c r="BM1045" s="1" t="b">
        <v>0</v>
      </c>
      <c r="BN1045" s="1" t="b">
        <v>0</v>
      </c>
      <c r="BO1045" s="1" t="b">
        <v>0</v>
      </c>
      <c r="BP1045" s="1" t="b">
        <v>0</v>
      </c>
      <c r="BQ1045" s="1" t="b">
        <v>0</v>
      </c>
      <c r="BR1045" s="1" t="b">
        <v>0</v>
      </c>
      <c r="BS1045" s="1" t="b">
        <v>0</v>
      </c>
      <c r="BT1045" s="1" t="b">
        <v>0</v>
      </c>
      <c r="BU1045" s="1" t="s">
        <v>5003</v>
      </c>
      <c r="BV1045" s="1" t="s">
        <v>5004</v>
      </c>
    </row>
    <row r="1046" spans="1:74" ht="15.75" customHeight="1" x14ac:dyDescent="0.2">
      <c r="A1046" s="1">
        <v>3802300</v>
      </c>
      <c r="B1046" s="17" t="s">
        <v>5005</v>
      </c>
      <c r="C1046" s="1">
        <v>0.25</v>
      </c>
      <c r="D1046" s="1">
        <v>0.3</v>
      </c>
      <c r="E1046" s="1">
        <v>0</v>
      </c>
      <c r="F1046" s="1">
        <v>0</v>
      </c>
      <c r="G1046" s="1">
        <v>0.4</v>
      </c>
      <c r="H1046" s="1">
        <v>0.03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100</v>
      </c>
      <c r="O1046" s="1">
        <v>120</v>
      </c>
      <c r="P1046" s="1">
        <v>-1</v>
      </c>
      <c r="Q1046" s="1">
        <v>-1</v>
      </c>
      <c r="R1046" s="1">
        <v>120</v>
      </c>
      <c r="S1046" s="1">
        <v>-1</v>
      </c>
      <c r="T1046" s="1">
        <v>-1</v>
      </c>
      <c r="U1046" s="1">
        <v>-1</v>
      </c>
      <c r="V1046" s="1">
        <v>0</v>
      </c>
      <c r="W1046" s="1">
        <v>80</v>
      </c>
      <c r="X1046" s="1">
        <v>80</v>
      </c>
      <c r="Y1046" s="1">
        <v>80</v>
      </c>
      <c r="Z1046" s="1">
        <v>80</v>
      </c>
      <c r="AA1046" s="1">
        <v>100</v>
      </c>
      <c r="AB1046" s="1">
        <v>300</v>
      </c>
      <c r="AC1046" s="1">
        <v>100</v>
      </c>
      <c r="AD1046" s="1">
        <v>100</v>
      </c>
      <c r="AE1046" s="1">
        <v>150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40</v>
      </c>
      <c r="AP1046" s="1">
        <v>0</v>
      </c>
      <c r="AQ1046" s="1">
        <v>0</v>
      </c>
      <c r="AR1046" s="1">
        <v>0</v>
      </c>
      <c r="AS1046" s="1">
        <v>0</v>
      </c>
      <c r="AT1046" s="1">
        <v>2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8</v>
      </c>
      <c r="BB1046" s="1">
        <v>0</v>
      </c>
      <c r="BC1046" s="1">
        <v>0</v>
      </c>
      <c r="BD1046" s="1">
        <v>3</v>
      </c>
      <c r="BE1046" s="1">
        <v>255</v>
      </c>
      <c r="BF1046" s="1">
        <v>2</v>
      </c>
      <c r="BG1046" s="1">
        <v>255</v>
      </c>
      <c r="BH1046" s="1">
        <v>0</v>
      </c>
      <c r="BI1046" s="1">
        <v>255</v>
      </c>
      <c r="BJ1046" s="1">
        <v>255</v>
      </c>
      <c r="BK1046" s="1">
        <v>0</v>
      </c>
      <c r="BL1046" s="1">
        <v>0</v>
      </c>
      <c r="BM1046" s="1" t="b">
        <v>0</v>
      </c>
      <c r="BN1046" s="1" t="b">
        <v>0</v>
      </c>
      <c r="BO1046" s="1" t="b">
        <v>0</v>
      </c>
      <c r="BP1046" s="1" t="b">
        <v>0</v>
      </c>
      <c r="BQ1046" s="1" t="b">
        <v>0</v>
      </c>
      <c r="BR1046" s="1" t="b">
        <v>0</v>
      </c>
      <c r="BS1046" s="1" t="b">
        <v>0</v>
      </c>
      <c r="BT1046" s="1" t="b">
        <v>0</v>
      </c>
      <c r="BU1046" s="1" t="s">
        <v>5005</v>
      </c>
      <c r="BV1046" s="1" t="s">
        <v>5006</v>
      </c>
    </row>
    <row r="1047" spans="1:74" ht="15.75" customHeight="1" x14ac:dyDescent="0.2">
      <c r="A1047" s="1">
        <v>3802301</v>
      </c>
      <c r="B1047" s="17" t="s">
        <v>5007</v>
      </c>
      <c r="C1047" s="1">
        <v>0.25</v>
      </c>
      <c r="D1047" s="1">
        <v>0.3</v>
      </c>
      <c r="E1047" s="1">
        <v>0</v>
      </c>
      <c r="F1047" s="1">
        <v>0</v>
      </c>
      <c r="G1047" s="1">
        <v>1.1000000000000001</v>
      </c>
      <c r="H1047" s="1">
        <v>0.08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100</v>
      </c>
      <c r="O1047" s="1">
        <v>120</v>
      </c>
      <c r="P1047" s="1">
        <v>-1</v>
      </c>
      <c r="Q1047" s="1">
        <v>-1</v>
      </c>
      <c r="R1047" s="1">
        <v>120</v>
      </c>
      <c r="S1047" s="1">
        <v>-1</v>
      </c>
      <c r="T1047" s="1">
        <v>-1</v>
      </c>
      <c r="U1047" s="1">
        <v>-1</v>
      </c>
      <c r="V1047" s="1">
        <v>0</v>
      </c>
      <c r="W1047" s="1">
        <v>115</v>
      </c>
      <c r="X1047" s="1">
        <v>115</v>
      </c>
      <c r="Y1047" s="1">
        <v>115</v>
      </c>
      <c r="Z1047" s="1">
        <v>115</v>
      </c>
      <c r="AA1047" s="1">
        <v>200</v>
      </c>
      <c r="AB1047" s="1">
        <v>300</v>
      </c>
      <c r="AC1047" s="1">
        <v>100</v>
      </c>
      <c r="AD1047" s="1">
        <v>100</v>
      </c>
      <c r="AE1047" s="1">
        <v>150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40</v>
      </c>
      <c r="AP1047" s="1">
        <v>0</v>
      </c>
      <c r="AQ1047" s="1">
        <v>0</v>
      </c>
      <c r="AR1047" s="1">
        <v>0</v>
      </c>
      <c r="AS1047" s="1">
        <v>0</v>
      </c>
      <c r="AT1047" s="1">
        <v>2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3</v>
      </c>
      <c r="BB1047" s="1">
        <v>0</v>
      </c>
      <c r="BC1047" s="1">
        <v>0</v>
      </c>
      <c r="BD1047" s="1">
        <v>3</v>
      </c>
      <c r="BE1047" s="1">
        <v>255</v>
      </c>
      <c r="BF1047" s="1">
        <v>2</v>
      </c>
      <c r="BG1047" s="1">
        <v>255</v>
      </c>
      <c r="BH1047" s="1">
        <v>0</v>
      </c>
      <c r="BI1047" s="1">
        <v>255</v>
      </c>
      <c r="BJ1047" s="1">
        <v>255</v>
      </c>
      <c r="BK1047" s="1">
        <v>0</v>
      </c>
      <c r="BL1047" s="1">
        <v>0</v>
      </c>
      <c r="BM1047" s="1" t="b">
        <v>0</v>
      </c>
      <c r="BN1047" s="1" t="b">
        <v>0</v>
      </c>
      <c r="BO1047" s="1" t="b">
        <v>0</v>
      </c>
      <c r="BP1047" s="1" t="b">
        <v>0</v>
      </c>
      <c r="BQ1047" s="1" t="b">
        <v>0</v>
      </c>
      <c r="BR1047" s="1" t="b">
        <v>0</v>
      </c>
      <c r="BS1047" s="1" t="b">
        <v>0</v>
      </c>
      <c r="BT1047" s="1" t="b">
        <v>0</v>
      </c>
      <c r="BU1047" s="1" t="s">
        <v>5007</v>
      </c>
      <c r="BV1047" s="1" t="s">
        <v>5008</v>
      </c>
    </row>
    <row r="1048" spans="1:74" ht="15.75" customHeight="1" x14ac:dyDescent="0.2">
      <c r="A1048" s="1">
        <v>3802310</v>
      </c>
      <c r="B1048" s="17" t="s">
        <v>5009</v>
      </c>
      <c r="C1048" s="1">
        <v>0.25</v>
      </c>
      <c r="D1048" s="1">
        <v>0.3</v>
      </c>
      <c r="E1048" s="1">
        <v>0</v>
      </c>
      <c r="F1048" s="1">
        <v>0</v>
      </c>
      <c r="G1048" s="1">
        <v>1.1000000000000001</v>
      </c>
      <c r="H1048" s="1">
        <v>0.08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100</v>
      </c>
      <c r="O1048" s="1">
        <v>120</v>
      </c>
      <c r="P1048" s="1">
        <v>-1</v>
      </c>
      <c r="Q1048" s="1">
        <v>-1</v>
      </c>
      <c r="R1048" s="1">
        <v>120</v>
      </c>
      <c r="S1048" s="1">
        <v>-1</v>
      </c>
      <c r="T1048" s="1">
        <v>-1</v>
      </c>
      <c r="U1048" s="1">
        <v>-1</v>
      </c>
      <c r="V1048" s="1">
        <v>0</v>
      </c>
      <c r="W1048" s="1">
        <v>115</v>
      </c>
      <c r="X1048" s="1">
        <v>115</v>
      </c>
      <c r="Y1048" s="1">
        <v>115</v>
      </c>
      <c r="Z1048" s="1">
        <v>115</v>
      </c>
      <c r="AA1048" s="1">
        <v>200</v>
      </c>
      <c r="AB1048" s="1">
        <v>300</v>
      </c>
      <c r="AC1048" s="1">
        <v>100</v>
      </c>
      <c r="AD1048" s="1">
        <v>100</v>
      </c>
      <c r="AE1048" s="1">
        <v>150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40</v>
      </c>
      <c r="AP1048" s="1">
        <v>0</v>
      </c>
      <c r="AQ1048" s="1">
        <v>0</v>
      </c>
      <c r="AR1048" s="1">
        <v>0</v>
      </c>
      <c r="AS1048" s="1">
        <v>0</v>
      </c>
      <c r="AT1048" s="1">
        <v>2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2</v>
      </c>
      <c r="BB1048" s="1">
        <v>0</v>
      </c>
      <c r="BC1048" s="1">
        <v>0</v>
      </c>
      <c r="BD1048" s="1">
        <v>3</v>
      </c>
      <c r="BE1048" s="1">
        <v>255</v>
      </c>
      <c r="BF1048" s="1">
        <v>2</v>
      </c>
      <c r="BG1048" s="1">
        <v>255</v>
      </c>
      <c r="BH1048" s="1">
        <v>0</v>
      </c>
      <c r="BI1048" s="1">
        <v>255</v>
      </c>
      <c r="BJ1048" s="1">
        <v>255</v>
      </c>
      <c r="BK1048" s="1">
        <v>0</v>
      </c>
      <c r="BL1048" s="1">
        <v>0</v>
      </c>
      <c r="BM1048" s="1" t="b">
        <v>0</v>
      </c>
      <c r="BN1048" s="1" t="b">
        <v>0</v>
      </c>
      <c r="BO1048" s="1" t="b">
        <v>0</v>
      </c>
      <c r="BP1048" s="1" t="b">
        <v>0</v>
      </c>
      <c r="BQ1048" s="1" t="b">
        <v>0</v>
      </c>
      <c r="BR1048" s="1" t="b">
        <v>0</v>
      </c>
      <c r="BS1048" s="1" t="b">
        <v>0</v>
      </c>
      <c r="BT1048" s="1" t="b">
        <v>0</v>
      </c>
      <c r="BU1048" s="1" t="s">
        <v>5009</v>
      </c>
      <c r="BV1048" s="1" t="s">
        <v>5010</v>
      </c>
    </row>
    <row r="1049" spans="1:74" ht="15.75" customHeight="1" x14ac:dyDescent="0.2">
      <c r="A1049" s="1">
        <v>3802400</v>
      </c>
      <c r="B1049" s="17" t="s">
        <v>5011</v>
      </c>
      <c r="C1049" s="1">
        <v>0.25</v>
      </c>
      <c r="D1049" s="1">
        <v>0.3</v>
      </c>
      <c r="E1049" s="1">
        <v>0</v>
      </c>
      <c r="F1049" s="1">
        <v>0</v>
      </c>
      <c r="G1049" s="1">
        <v>1.2</v>
      </c>
      <c r="H1049" s="1">
        <v>0.08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100</v>
      </c>
      <c r="O1049" s="1">
        <v>120</v>
      </c>
      <c r="P1049" s="1">
        <v>-1</v>
      </c>
      <c r="Q1049" s="1">
        <v>-1</v>
      </c>
      <c r="R1049" s="1">
        <v>120</v>
      </c>
      <c r="S1049" s="1">
        <v>-1</v>
      </c>
      <c r="T1049" s="1">
        <v>-1</v>
      </c>
      <c r="U1049" s="1">
        <v>-1</v>
      </c>
      <c r="V1049" s="1">
        <v>0</v>
      </c>
      <c r="W1049" s="1">
        <v>100</v>
      </c>
      <c r="X1049" s="1">
        <v>100</v>
      </c>
      <c r="Y1049" s="1">
        <v>100</v>
      </c>
      <c r="Z1049" s="1">
        <v>100</v>
      </c>
      <c r="AA1049" s="1">
        <v>100</v>
      </c>
      <c r="AB1049" s="1">
        <v>100</v>
      </c>
      <c r="AC1049" s="1">
        <v>100</v>
      </c>
      <c r="AD1049" s="1">
        <v>100</v>
      </c>
      <c r="AE1049" s="1">
        <v>100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20</v>
      </c>
      <c r="AP1049" s="1">
        <v>0</v>
      </c>
      <c r="AQ1049" s="1">
        <v>0</v>
      </c>
      <c r="AR1049" s="1">
        <v>0</v>
      </c>
      <c r="AS1049" s="1">
        <v>0</v>
      </c>
      <c r="AT1049" s="1">
        <v>2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2</v>
      </c>
      <c r="BB1049" s="1">
        <v>0</v>
      </c>
      <c r="BC1049" s="1">
        <v>0</v>
      </c>
      <c r="BD1049" s="1">
        <v>3</v>
      </c>
      <c r="BE1049" s="1">
        <v>255</v>
      </c>
      <c r="BF1049" s="1">
        <v>2</v>
      </c>
      <c r="BG1049" s="1">
        <v>255</v>
      </c>
      <c r="BH1049" s="1">
        <v>0</v>
      </c>
      <c r="BI1049" s="1">
        <v>255</v>
      </c>
      <c r="BJ1049" s="1">
        <v>255</v>
      </c>
      <c r="BK1049" s="1">
        <v>0</v>
      </c>
      <c r="BL1049" s="1">
        <v>0</v>
      </c>
      <c r="BM1049" s="1" t="b">
        <v>0</v>
      </c>
      <c r="BN1049" s="1" t="b">
        <v>0</v>
      </c>
      <c r="BO1049" s="1" t="b">
        <v>0</v>
      </c>
      <c r="BP1049" s="1" t="b">
        <v>0</v>
      </c>
      <c r="BQ1049" s="1" t="b">
        <v>0</v>
      </c>
      <c r="BR1049" s="1" t="b">
        <v>0</v>
      </c>
      <c r="BS1049" s="1" t="b">
        <v>0</v>
      </c>
      <c r="BT1049" s="1" t="b">
        <v>0</v>
      </c>
      <c r="BU1049" s="1" t="s">
        <v>5011</v>
      </c>
      <c r="BV1049" s="1" t="s">
        <v>5012</v>
      </c>
    </row>
    <row r="1050" spans="1:74" ht="15.75" customHeight="1" x14ac:dyDescent="0.2">
      <c r="A1050" s="1">
        <v>3802490</v>
      </c>
      <c r="B1050" s="17" t="s">
        <v>5013</v>
      </c>
      <c r="C1050" s="1">
        <v>0.25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100</v>
      </c>
      <c r="O1050" s="1">
        <v>-1</v>
      </c>
      <c r="P1050" s="1">
        <v>-1</v>
      </c>
      <c r="Q1050" s="1">
        <v>-1</v>
      </c>
      <c r="R1050" s="1">
        <v>120</v>
      </c>
      <c r="S1050" s="1">
        <v>-1</v>
      </c>
      <c r="T1050" s="1">
        <v>-1</v>
      </c>
      <c r="U1050" s="1">
        <v>-1</v>
      </c>
      <c r="V1050" s="1">
        <v>0</v>
      </c>
      <c r="W1050" s="1">
        <v>400</v>
      </c>
      <c r="X1050" s="1">
        <v>400</v>
      </c>
      <c r="Y1050" s="1">
        <v>400</v>
      </c>
      <c r="Z1050" s="1">
        <v>400</v>
      </c>
      <c r="AA1050" s="1">
        <v>100</v>
      </c>
      <c r="AB1050" s="1">
        <v>9900</v>
      </c>
      <c r="AC1050" s="1">
        <v>100</v>
      </c>
      <c r="AD1050" s="1">
        <v>100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20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3</v>
      </c>
      <c r="BE1050" s="1">
        <v>255</v>
      </c>
      <c r="BF1050" s="1">
        <v>2</v>
      </c>
      <c r="BG1050" s="1">
        <v>255</v>
      </c>
      <c r="BH1050" s="1">
        <v>0</v>
      </c>
      <c r="BI1050" s="1">
        <v>255</v>
      </c>
      <c r="BJ1050" s="1">
        <v>255</v>
      </c>
      <c r="BK1050" s="1">
        <v>0</v>
      </c>
      <c r="BL1050" s="1">
        <v>2</v>
      </c>
      <c r="BM1050" s="1" t="b">
        <v>0</v>
      </c>
      <c r="BN1050" s="1" t="b">
        <v>0</v>
      </c>
      <c r="BO1050" s="1" t="b">
        <v>0</v>
      </c>
      <c r="BP1050" s="1" t="b">
        <v>0</v>
      </c>
      <c r="BQ1050" s="1" t="b">
        <v>0</v>
      </c>
      <c r="BR1050" s="1" t="b">
        <v>0</v>
      </c>
      <c r="BS1050" s="1" t="b">
        <v>0</v>
      </c>
      <c r="BT1050" s="1" t="b">
        <v>0</v>
      </c>
      <c r="BU1050" s="1" t="s">
        <v>5013</v>
      </c>
      <c r="BV1050" s="1" t="s">
        <v>5014</v>
      </c>
    </row>
    <row r="1051" spans="1:74" ht="15.75" customHeight="1" x14ac:dyDescent="0.2">
      <c r="A1051" s="1">
        <v>3802500</v>
      </c>
      <c r="B1051" s="17" t="s">
        <v>5015</v>
      </c>
      <c r="C1051" s="1">
        <v>0.25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100</v>
      </c>
      <c r="O1051" s="1">
        <v>-1</v>
      </c>
      <c r="P1051" s="1">
        <v>-1</v>
      </c>
      <c r="Q1051" s="1">
        <v>-1</v>
      </c>
      <c r="R1051" s="1">
        <v>120</v>
      </c>
      <c r="S1051" s="1">
        <v>-1</v>
      </c>
      <c r="T1051" s="1">
        <v>-1</v>
      </c>
      <c r="U1051" s="1">
        <v>-1</v>
      </c>
      <c r="V1051" s="1">
        <v>0</v>
      </c>
      <c r="W1051" s="1">
        <v>200</v>
      </c>
      <c r="X1051" s="1">
        <v>200</v>
      </c>
      <c r="Y1051" s="1">
        <v>200</v>
      </c>
      <c r="Z1051" s="1">
        <v>200</v>
      </c>
      <c r="AA1051" s="1">
        <v>100</v>
      </c>
      <c r="AB1051" s="1">
        <v>9900</v>
      </c>
      <c r="AC1051" s="1">
        <v>100</v>
      </c>
      <c r="AD1051" s="1">
        <v>100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20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3</v>
      </c>
      <c r="BE1051" s="1">
        <v>255</v>
      </c>
      <c r="BF1051" s="1">
        <v>2</v>
      </c>
      <c r="BG1051" s="1">
        <v>255</v>
      </c>
      <c r="BH1051" s="1">
        <v>0</v>
      </c>
      <c r="BI1051" s="1">
        <v>255</v>
      </c>
      <c r="BJ1051" s="1">
        <v>255</v>
      </c>
      <c r="BK1051" s="1">
        <v>0</v>
      </c>
      <c r="BL1051" s="1">
        <v>2</v>
      </c>
      <c r="BM1051" s="1" t="b">
        <v>0</v>
      </c>
      <c r="BN1051" s="1" t="b">
        <v>0</v>
      </c>
      <c r="BO1051" s="1" t="b">
        <v>0</v>
      </c>
      <c r="BP1051" s="1" t="b">
        <v>0</v>
      </c>
      <c r="BQ1051" s="1" t="b">
        <v>0</v>
      </c>
      <c r="BR1051" s="1" t="b">
        <v>0</v>
      </c>
      <c r="BS1051" s="1" t="b">
        <v>0</v>
      </c>
      <c r="BT1051" s="1" t="b">
        <v>0</v>
      </c>
      <c r="BU1051" s="1" t="s">
        <v>5015</v>
      </c>
      <c r="BV1051" s="1" t="s">
        <v>5016</v>
      </c>
    </row>
    <row r="1052" spans="1:74" ht="15.75" customHeight="1" x14ac:dyDescent="0.2">
      <c r="A1052" s="1">
        <v>3802505</v>
      </c>
      <c r="B1052" s="17" t="s">
        <v>5017</v>
      </c>
      <c r="C1052" s="1">
        <v>0.25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100</v>
      </c>
      <c r="O1052" s="1">
        <v>-1</v>
      </c>
      <c r="P1052" s="1">
        <v>-1</v>
      </c>
      <c r="Q1052" s="1">
        <v>-1</v>
      </c>
      <c r="R1052" s="1">
        <v>120</v>
      </c>
      <c r="S1052" s="1">
        <v>-1</v>
      </c>
      <c r="T1052" s="1">
        <v>-1</v>
      </c>
      <c r="U1052" s="1">
        <v>-1</v>
      </c>
      <c r="V1052" s="1">
        <v>0</v>
      </c>
      <c r="W1052" s="1">
        <v>200</v>
      </c>
      <c r="X1052" s="1">
        <v>200</v>
      </c>
      <c r="Y1052" s="1">
        <v>200</v>
      </c>
      <c r="Z1052" s="1">
        <v>200</v>
      </c>
      <c r="AA1052" s="1">
        <v>100</v>
      </c>
      <c r="AB1052" s="1">
        <v>9900</v>
      </c>
      <c r="AC1052" s="1">
        <v>100</v>
      </c>
      <c r="AD1052" s="1">
        <v>100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20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3</v>
      </c>
      <c r="BE1052" s="1">
        <v>255</v>
      </c>
      <c r="BF1052" s="1">
        <v>2</v>
      </c>
      <c r="BG1052" s="1">
        <v>255</v>
      </c>
      <c r="BH1052" s="1">
        <v>0</v>
      </c>
      <c r="BI1052" s="1">
        <v>255</v>
      </c>
      <c r="BJ1052" s="1">
        <v>255</v>
      </c>
      <c r="BK1052" s="1">
        <v>0</v>
      </c>
      <c r="BL1052" s="1">
        <v>2</v>
      </c>
      <c r="BM1052" s="1" t="b">
        <v>0</v>
      </c>
      <c r="BN1052" s="1" t="b">
        <v>0</v>
      </c>
      <c r="BO1052" s="1" t="b">
        <v>0</v>
      </c>
      <c r="BP1052" s="1" t="b">
        <v>0</v>
      </c>
      <c r="BQ1052" s="1" t="b">
        <v>0</v>
      </c>
      <c r="BR1052" s="1" t="b">
        <v>0</v>
      </c>
      <c r="BS1052" s="1" t="b">
        <v>0</v>
      </c>
      <c r="BT1052" s="1" t="b">
        <v>0</v>
      </c>
      <c r="BU1052" s="1" t="s">
        <v>5017</v>
      </c>
      <c r="BV1052" s="1" t="s">
        <v>5018</v>
      </c>
    </row>
    <row r="1053" spans="1:74" ht="15.75" customHeight="1" x14ac:dyDescent="0.2">
      <c r="A1053" s="1">
        <v>3802510</v>
      </c>
      <c r="B1053" s="17" t="s">
        <v>5019</v>
      </c>
      <c r="C1053" s="1">
        <v>0.25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100</v>
      </c>
      <c r="O1053" s="1">
        <v>-1</v>
      </c>
      <c r="P1053" s="1">
        <v>-1</v>
      </c>
      <c r="Q1053" s="1">
        <v>-1</v>
      </c>
      <c r="R1053" s="1">
        <v>120</v>
      </c>
      <c r="S1053" s="1">
        <v>-1</v>
      </c>
      <c r="T1053" s="1">
        <v>-1</v>
      </c>
      <c r="U1053" s="1">
        <v>-1</v>
      </c>
      <c r="V1053" s="1">
        <v>0</v>
      </c>
      <c r="W1053" s="1">
        <v>250</v>
      </c>
      <c r="X1053" s="1">
        <v>250</v>
      </c>
      <c r="Y1053" s="1">
        <v>250</v>
      </c>
      <c r="Z1053" s="1">
        <v>250</v>
      </c>
      <c r="AA1053" s="1">
        <v>100</v>
      </c>
      <c r="AB1053" s="1">
        <v>9900</v>
      </c>
      <c r="AC1053" s="1">
        <v>100</v>
      </c>
      <c r="AD1053" s="1">
        <v>100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20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3</v>
      </c>
      <c r="BE1053" s="1">
        <v>255</v>
      </c>
      <c r="BF1053" s="1">
        <v>2</v>
      </c>
      <c r="BG1053" s="1">
        <v>255</v>
      </c>
      <c r="BH1053" s="1">
        <v>0</v>
      </c>
      <c r="BI1053" s="1">
        <v>255</v>
      </c>
      <c r="BJ1053" s="1">
        <v>255</v>
      </c>
      <c r="BK1053" s="1">
        <v>0</v>
      </c>
      <c r="BL1053" s="1">
        <v>2</v>
      </c>
      <c r="BM1053" s="1" t="b">
        <v>0</v>
      </c>
      <c r="BN1053" s="1" t="b">
        <v>0</v>
      </c>
      <c r="BO1053" s="1" t="b">
        <v>0</v>
      </c>
      <c r="BP1053" s="1" t="b">
        <v>0</v>
      </c>
      <c r="BQ1053" s="1" t="b">
        <v>0</v>
      </c>
      <c r="BR1053" s="1" t="b">
        <v>0</v>
      </c>
      <c r="BS1053" s="1" t="b">
        <v>0</v>
      </c>
      <c r="BT1053" s="1" t="b">
        <v>0</v>
      </c>
      <c r="BU1053" s="1" t="s">
        <v>5019</v>
      </c>
      <c r="BV1053" s="1" t="s">
        <v>5020</v>
      </c>
    </row>
    <row r="1054" spans="1:74" ht="15.75" customHeight="1" x14ac:dyDescent="0.2">
      <c r="A1054" s="1">
        <v>3802515</v>
      </c>
      <c r="B1054" s="17" t="s">
        <v>5021</v>
      </c>
      <c r="C1054" s="1">
        <v>0.25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100</v>
      </c>
      <c r="O1054" s="1">
        <v>-1</v>
      </c>
      <c r="P1054" s="1">
        <v>-1</v>
      </c>
      <c r="Q1054" s="1">
        <v>-1</v>
      </c>
      <c r="R1054" s="1">
        <v>120</v>
      </c>
      <c r="S1054" s="1">
        <v>-1</v>
      </c>
      <c r="T1054" s="1">
        <v>-1</v>
      </c>
      <c r="U1054" s="1">
        <v>-1</v>
      </c>
      <c r="V1054" s="1">
        <v>0</v>
      </c>
      <c r="W1054" s="1">
        <v>60</v>
      </c>
      <c r="X1054" s="1">
        <v>60</v>
      </c>
      <c r="Y1054" s="1">
        <v>60</v>
      </c>
      <c r="Z1054" s="1">
        <v>60</v>
      </c>
      <c r="AA1054" s="1">
        <v>100</v>
      </c>
      <c r="AB1054" s="1">
        <v>9900</v>
      </c>
      <c r="AC1054" s="1">
        <v>100</v>
      </c>
      <c r="AD1054" s="1">
        <v>100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20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3</v>
      </c>
      <c r="BE1054" s="1">
        <v>255</v>
      </c>
      <c r="BF1054" s="1">
        <v>2</v>
      </c>
      <c r="BG1054" s="1">
        <v>255</v>
      </c>
      <c r="BH1054" s="1">
        <v>0</v>
      </c>
      <c r="BI1054" s="1">
        <v>255</v>
      </c>
      <c r="BJ1054" s="1">
        <v>255</v>
      </c>
      <c r="BK1054" s="1">
        <v>0</v>
      </c>
      <c r="BL1054" s="1">
        <v>2</v>
      </c>
      <c r="BM1054" s="1" t="b">
        <v>0</v>
      </c>
      <c r="BN1054" s="1" t="b">
        <v>0</v>
      </c>
      <c r="BO1054" s="1" t="b">
        <v>0</v>
      </c>
      <c r="BP1054" s="1" t="b">
        <v>0</v>
      </c>
      <c r="BQ1054" s="1" t="b">
        <v>0</v>
      </c>
      <c r="BR1054" s="1" t="b">
        <v>0</v>
      </c>
      <c r="BS1054" s="1" t="b">
        <v>0</v>
      </c>
      <c r="BT1054" s="1" t="b">
        <v>0</v>
      </c>
      <c r="BU1054" s="1" t="s">
        <v>5021</v>
      </c>
      <c r="BV1054" s="1" t="s">
        <v>5022</v>
      </c>
    </row>
    <row r="1055" spans="1:74" ht="15.75" customHeight="1" x14ac:dyDescent="0.2">
      <c r="A1055" s="1">
        <v>3802516</v>
      </c>
      <c r="B1055" s="17" t="s">
        <v>5023</v>
      </c>
      <c r="C1055" s="1">
        <v>0.25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100</v>
      </c>
      <c r="O1055" s="1">
        <v>-1</v>
      </c>
      <c r="P1055" s="1">
        <v>-1</v>
      </c>
      <c r="Q1055" s="1">
        <v>-1</v>
      </c>
      <c r="R1055" s="1">
        <v>120</v>
      </c>
      <c r="S1055" s="1">
        <v>-1</v>
      </c>
      <c r="T1055" s="1">
        <v>-1</v>
      </c>
      <c r="U1055" s="1">
        <v>-1</v>
      </c>
      <c r="V1055" s="1">
        <v>0</v>
      </c>
      <c r="W1055" s="1">
        <v>240</v>
      </c>
      <c r="X1055" s="1">
        <v>240</v>
      </c>
      <c r="Y1055" s="1">
        <v>240</v>
      </c>
      <c r="Z1055" s="1">
        <v>240</v>
      </c>
      <c r="AA1055" s="1">
        <v>100</v>
      </c>
      <c r="AB1055" s="1">
        <v>9900</v>
      </c>
      <c r="AC1055" s="1">
        <v>100</v>
      </c>
      <c r="AD1055" s="1">
        <v>100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20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3</v>
      </c>
      <c r="BE1055" s="1">
        <v>255</v>
      </c>
      <c r="BF1055" s="1">
        <v>2</v>
      </c>
      <c r="BG1055" s="1">
        <v>255</v>
      </c>
      <c r="BH1055" s="1">
        <v>0</v>
      </c>
      <c r="BI1055" s="1">
        <v>255</v>
      </c>
      <c r="BJ1055" s="1">
        <v>255</v>
      </c>
      <c r="BK1055" s="1">
        <v>0</v>
      </c>
      <c r="BL1055" s="1">
        <v>2</v>
      </c>
      <c r="BM1055" s="1" t="b">
        <v>0</v>
      </c>
      <c r="BN1055" s="1" t="b">
        <v>0</v>
      </c>
      <c r="BO1055" s="1" t="b">
        <v>0</v>
      </c>
      <c r="BP1055" s="1" t="b">
        <v>0</v>
      </c>
      <c r="BQ1055" s="1" t="b">
        <v>0</v>
      </c>
      <c r="BR1055" s="1" t="b">
        <v>0</v>
      </c>
      <c r="BS1055" s="1" t="b">
        <v>0</v>
      </c>
      <c r="BT1055" s="1" t="b">
        <v>0</v>
      </c>
      <c r="BU1055" s="1" t="s">
        <v>5023</v>
      </c>
      <c r="BV1055" s="1" t="s">
        <v>5024</v>
      </c>
    </row>
    <row r="1056" spans="1:74" ht="15.75" customHeight="1" x14ac:dyDescent="0.2">
      <c r="A1056" s="1">
        <v>3802520</v>
      </c>
      <c r="B1056" s="17" t="s">
        <v>5025</v>
      </c>
      <c r="C1056" s="1">
        <v>0.25</v>
      </c>
      <c r="D1056" s="1">
        <v>0.1</v>
      </c>
      <c r="E1056" s="1">
        <v>0</v>
      </c>
      <c r="F1056" s="1">
        <v>0</v>
      </c>
      <c r="G1056" s="1">
        <v>1.5</v>
      </c>
      <c r="H1056" s="1">
        <v>0.08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100</v>
      </c>
      <c r="O1056" s="1">
        <v>130</v>
      </c>
      <c r="P1056" s="1">
        <v>-1</v>
      </c>
      <c r="Q1056" s="1">
        <v>-1</v>
      </c>
      <c r="R1056" s="1">
        <v>120</v>
      </c>
      <c r="S1056" s="1">
        <v>120</v>
      </c>
      <c r="T1056" s="1">
        <v>-1</v>
      </c>
      <c r="U1056" s="1">
        <v>-1</v>
      </c>
      <c r="V1056" s="1">
        <v>0</v>
      </c>
      <c r="W1056" s="1">
        <v>110</v>
      </c>
      <c r="X1056" s="1">
        <v>110</v>
      </c>
      <c r="Y1056" s="1">
        <v>110</v>
      </c>
      <c r="Z1056" s="1">
        <v>110</v>
      </c>
      <c r="AA1056" s="1">
        <v>100</v>
      </c>
      <c r="AB1056" s="1">
        <v>100</v>
      </c>
      <c r="AC1056" s="1">
        <v>100</v>
      </c>
      <c r="AD1056" s="1">
        <v>100</v>
      </c>
      <c r="AE1056" s="1">
        <v>110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20</v>
      </c>
      <c r="AP1056" s="1">
        <v>0</v>
      </c>
      <c r="AQ1056" s="1">
        <v>0</v>
      </c>
      <c r="AR1056" s="1">
        <v>0</v>
      </c>
      <c r="AS1056" s="1">
        <v>0</v>
      </c>
      <c r="AT1056" s="1">
        <v>2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2</v>
      </c>
      <c r="BB1056" s="1">
        <v>0</v>
      </c>
      <c r="BC1056" s="1">
        <v>0</v>
      </c>
      <c r="BD1056" s="1">
        <v>3</v>
      </c>
      <c r="BE1056" s="1">
        <v>255</v>
      </c>
      <c r="BF1056" s="1">
        <v>2</v>
      </c>
      <c r="BG1056" s="1">
        <v>255</v>
      </c>
      <c r="BH1056" s="1">
        <v>0</v>
      </c>
      <c r="BI1056" s="1">
        <v>255</v>
      </c>
      <c r="BJ1056" s="1">
        <v>255</v>
      </c>
      <c r="BK1056" s="1">
        <v>0</v>
      </c>
      <c r="BL1056" s="1">
        <v>0</v>
      </c>
      <c r="BM1056" s="1" t="b">
        <v>0</v>
      </c>
      <c r="BN1056" s="1" t="b">
        <v>0</v>
      </c>
      <c r="BO1056" s="1" t="b">
        <v>0</v>
      </c>
      <c r="BP1056" s="1" t="b">
        <v>0</v>
      </c>
      <c r="BQ1056" s="1" t="b">
        <v>0</v>
      </c>
      <c r="BR1056" s="1" t="b">
        <v>0</v>
      </c>
      <c r="BS1056" s="1" t="b">
        <v>0</v>
      </c>
      <c r="BT1056" s="1" t="b">
        <v>0</v>
      </c>
      <c r="BU1056" s="1" t="s">
        <v>5025</v>
      </c>
      <c r="BV1056" s="1" t="s">
        <v>5026</v>
      </c>
    </row>
    <row r="1057" spans="1:74" ht="15.75" customHeight="1" x14ac:dyDescent="0.2">
      <c r="A1057" s="1">
        <v>3802530</v>
      </c>
      <c r="B1057" s="17" t="s">
        <v>5027</v>
      </c>
      <c r="C1057" s="1">
        <v>0.25</v>
      </c>
      <c r="D1057" s="1">
        <v>0.1</v>
      </c>
      <c r="E1057" s="1">
        <v>0</v>
      </c>
      <c r="F1057" s="1">
        <v>0</v>
      </c>
      <c r="G1057" s="1">
        <v>1.5</v>
      </c>
      <c r="H1057" s="1">
        <v>0.08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100</v>
      </c>
      <c r="O1057" s="1">
        <v>130</v>
      </c>
      <c r="P1057" s="1">
        <v>-1</v>
      </c>
      <c r="Q1057" s="1">
        <v>-1</v>
      </c>
      <c r="R1057" s="1">
        <v>120</v>
      </c>
      <c r="S1057" s="1">
        <v>120</v>
      </c>
      <c r="T1057" s="1">
        <v>-1</v>
      </c>
      <c r="U1057" s="1">
        <v>-1</v>
      </c>
      <c r="V1057" s="1">
        <v>0</v>
      </c>
      <c r="W1057" s="1">
        <v>130</v>
      </c>
      <c r="X1057" s="1">
        <v>130</v>
      </c>
      <c r="Y1057" s="1">
        <v>130</v>
      </c>
      <c r="Z1057" s="1">
        <v>130</v>
      </c>
      <c r="AA1057" s="1">
        <v>200</v>
      </c>
      <c r="AB1057" s="1">
        <v>300</v>
      </c>
      <c r="AC1057" s="1">
        <v>100</v>
      </c>
      <c r="AD1057" s="1">
        <v>100</v>
      </c>
      <c r="AE1057" s="1">
        <v>160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40</v>
      </c>
      <c r="AP1057" s="1">
        <v>0</v>
      </c>
      <c r="AQ1057" s="1">
        <v>0</v>
      </c>
      <c r="AR1057" s="1">
        <v>0</v>
      </c>
      <c r="AS1057" s="1">
        <v>0</v>
      </c>
      <c r="AT1057" s="1">
        <v>2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2</v>
      </c>
      <c r="BB1057" s="1">
        <v>0</v>
      </c>
      <c r="BC1057" s="1">
        <v>0</v>
      </c>
      <c r="BD1057" s="1">
        <v>3</v>
      </c>
      <c r="BE1057" s="1">
        <v>255</v>
      </c>
      <c r="BF1057" s="1">
        <v>2</v>
      </c>
      <c r="BG1057" s="1">
        <v>255</v>
      </c>
      <c r="BH1057" s="1">
        <v>0</v>
      </c>
      <c r="BI1057" s="1">
        <v>255</v>
      </c>
      <c r="BJ1057" s="1">
        <v>255</v>
      </c>
      <c r="BK1057" s="1">
        <v>0</v>
      </c>
      <c r="BL1057" s="1">
        <v>0</v>
      </c>
      <c r="BM1057" s="1" t="b">
        <v>0</v>
      </c>
      <c r="BN1057" s="1" t="b">
        <v>0</v>
      </c>
      <c r="BO1057" s="1" t="b">
        <v>0</v>
      </c>
      <c r="BP1057" s="1" t="b">
        <v>0</v>
      </c>
      <c r="BQ1057" s="1" t="b">
        <v>0</v>
      </c>
      <c r="BR1057" s="1" t="b">
        <v>0</v>
      </c>
      <c r="BS1057" s="1" t="b">
        <v>0</v>
      </c>
      <c r="BT1057" s="1" t="b">
        <v>0</v>
      </c>
      <c r="BU1057" s="1" t="s">
        <v>5027</v>
      </c>
      <c r="BV1057" s="1" t="s">
        <v>5028</v>
      </c>
    </row>
    <row r="1058" spans="1:74" ht="15.75" customHeight="1" x14ac:dyDescent="0.2">
      <c r="A1058" s="1">
        <v>3802540</v>
      </c>
      <c r="B1058" s="17" t="s">
        <v>5029</v>
      </c>
      <c r="C1058" s="1">
        <v>0.25</v>
      </c>
      <c r="D1058" s="1">
        <v>0.1</v>
      </c>
      <c r="E1058" s="1">
        <v>0</v>
      </c>
      <c r="F1058" s="1">
        <v>0</v>
      </c>
      <c r="G1058" s="1">
        <v>0.9</v>
      </c>
      <c r="H1058" s="1">
        <v>0.08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100</v>
      </c>
      <c r="O1058" s="1">
        <v>110</v>
      </c>
      <c r="P1058" s="1">
        <v>-1</v>
      </c>
      <c r="Q1058" s="1">
        <v>-1</v>
      </c>
      <c r="R1058" s="1">
        <v>120</v>
      </c>
      <c r="S1058" s="1">
        <v>120</v>
      </c>
      <c r="T1058" s="1">
        <v>-1</v>
      </c>
      <c r="U1058" s="1">
        <v>-1</v>
      </c>
      <c r="V1058" s="1">
        <v>0</v>
      </c>
      <c r="W1058" s="1">
        <v>90</v>
      </c>
      <c r="X1058" s="1">
        <v>90</v>
      </c>
      <c r="Y1058" s="1">
        <v>90</v>
      </c>
      <c r="Z1058" s="1">
        <v>90</v>
      </c>
      <c r="AA1058" s="1">
        <v>100</v>
      </c>
      <c r="AB1058" s="1">
        <v>100</v>
      </c>
      <c r="AC1058" s="1">
        <v>100</v>
      </c>
      <c r="AD1058" s="1">
        <v>100</v>
      </c>
      <c r="AE1058" s="1">
        <v>100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20</v>
      </c>
      <c r="AP1058" s="1">
        <v>0</v>
      </c>
      <c r="AQ1058" s="1">
        <v>0</v>
      </c>
      <c r="AR1058" s="1">
        <v>0</v>
      </c>
      <c r="AS1058" s="1">
        <v>0</v>
      </c>
      <c r="AT1058" s="1">
        <v>2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2</v>
      </c>
      <c r="BB1058" s="1">
        <v>0</v>
      </c>
      <c r="BC1058" s="1">
        <v>0</v>
      </c>
      <c r="BD1058" s="1">
        <v>3</v>
      </c>
      <c r="BE1058" s="1">
        <v>255</v>
      </c>
      <c r="BF1058" s="1">
        <v>2</v>
      </c>
      <c r="BG1058" s="1">
        <v>255</v>
      </c>
      <c r="BH1058" s="1">
        <v>0</v>
      </c>
      <c r="BI1058" s="1">
        <v>255</v>
      </c>
      <c r="BJ1058" s="1">
        <v>255</v>
      </c>
      <c r="BK1058" s="1">
        <v>0</v>
      </c>
      <c r="BL1058" s="1">
        <v>0</v>
      </c>
      <c r="BM1058" s="1" t="b">
        <v>0</v>
      </c>
      <c r="BN1058" s="1" t="b">
        <v>0</v>
      </c>
      <c r="BO1058" s="1" t="b">
        <v>0</v>
      </c>
      <c r="BP1058" s="1" t="b">
        <v>0</v>
      </c>
      <c r="BQ1058" s="1" t="b">
        <v>0</v>
      </c>
      <c r="BR1058" s="1" t="b">
        <v>0</v>
      </c>
      <c r="BS1058" s="1" t="b">
        <v>0</v>
      </c>
      <c r="BT1058" s="1" t="b">
        <v>0</v>
      </c>
      <c r="BU1058" s="1" t="s">
        <v>5029</v>
      </c>
      <c r="BV1058" s="1" t="s">
        <v>5030</v>
      </c>
    </row>
    <row r="1059" spans="1:74" ht="15.75" customHeight="1" x14ac:dyDescent="0.2">
      <c r="A1059" s="1">
        <v>3802580</v>
      </c>
      <c r="B1059" s="17" t="s">
        <v>5031</v>
      </c>
      <c r="C1059" s="1">
        <v>0.25</v>
      </c>
      <c r="D1059" s="1">
        <v>0.1</v>
      </c>
      <c r="E1059" s="1">
        <v>0</v>
      </c>
      <c r="F1059" s="1">
        <v>0</v>
      </c>
      <c r="G1059" s="1">
        <v>0.9</v>
      </c>
      <c r="H1059" s="1">
        <v>0.08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100</v>
      </c>
      <c r="O1059" s="1">
        <v>110</v>
      </c>
      <c r="P1059" s="1">
        <v>-1</v>
      </c>
      <c r="Q1059" s="1">
        <v>-1</v>
      </c>
      <c r="R1059" s="1">
        <v>120</v>
      </c>
      <c r="S1059" s="1">
        <v>120</v>
      </c>
      <c r="T1059" s="1">
        <v>-1</v>
      </c>
      <c r="U1059" s="1">
        <v>-1</v>
      </c>
      <c r="V1059" s="1">
        <v>0</v>
      </c>
      <c r="W1059" s="1">
        <v>110</v>
      </c>
      <c r="X1059" s="1">
        <v>110</v>
      </c>
      <c r="Y1059" s="1">
        <v>110</v>
      </c>
      <c r="Z1059" s="1">
        <v>110</v>
      </c>
      <c r="AA1059" s="1">
        <v>200</v>
      </c>
      <c r="AB1059" s="1">
        <v>300</v>
      </c>
      <c r="AC1059" s="1">
        <v>100</v>
      </c>
      <c r="AD1059" s="1">
        <v>100</v>
      </c>
      <c r="AE1059" s="1">
        <v>150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40</v>
      </c>
      <c r="AP1059" s="1">
        <v>0</v>
      </c>
      <c r="AQ1059" s="1">
        <v>0</v>
      </c>
      <c r="AR1059" s="1">
        <v>0</v>
      </c>
      <c r="AS1059" s="1">
        <v>0</v>
      </c>
      <c r="AT1059" s="1">
        <v>2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2</v>
      </c>
      <c r="BB1059" s="1">
        <v>0</v>
      </c>
      <c r="BC1059" s="1">
        <v>0</v>
      </c>
      <c r="BD1059" s="1">
        <v>3</v>
      </c>
      <c r="BE1059" s="1">
        <v>255</v>
      </c>
      <c r="BF1059" s="1">
        <v>2</v>
      </c>
      <c r="BG1059" s="1">
        <v>255</v>
      </c>
      <c r="BH1059" s="1">
        <v>0</v>
      </c>
      <c r="BI1059" s="1">
        <v>255</v>
      </c>
      <c r="BJ1059" s="1">
        <v>255</v>
      </c>
      <c r="BK1059" s="1">
        <v>0</v>
      </c>
      <c r="BL1059" s="1">
        <v>0</v>
      </c>
      <c r="BM1059" s="1" t="b">
        <v>0</v>
      </c>
      <c r="BN1059" s="1" t="b">
        <v>0</v>
      </c>
      <c r="BO1059" s="1" t="b">
        <v>0</v>
      </c>
      <c r="BP1059" s="1" t="b">
        <v>0</v>
      </c>
      <c r="BQ1059" s="1" t="b">
        <v>0</v>
      </c>
      <c r="BR1059" s="1" t="b">
        <v>0</v>
      </c>
      <c r="BS1059" s="1" t="b">
        <v>0</v>
      </c>
      <c r="BT1059" s="1" t="b">
        <v>0</v>
      </c>
      <c r="BU1059" s="1" t="s">
        <v>5031</v>
      </c>
      <c r="BV1059" s="1" t="s">
        <v>5032</v>
      </c>
    </row>
    <row r="1060" spans="1:74" ht="15.75" customHeight="1" x14ac:dyDescent="0.2">
      <c r="A1060" s="1">
        <v>3803100</v>
      </c>
      <c r="B1060" s="17" t="s">
        <v>5033</v>
      </c>
      <c r="C1060" s="1">
        <v>0.3</v>
      </c>
      <c r="D1060" s="1">
        <v>0.2</v>
      </c>
      <c r="E1060" s="1">
        <v>0</v>
      </c>
      <c r="F1060" s="1">
        <v>0</v>
      </c>
      <c r="G1060" s="1">
        <v>1.4</v>
      </c>
      <c r="H1060" s="1">
        <v>0.08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100</v>
      </c>
      <c r="O1060" s="1">
        <v>120</v>
      </c>
      <c r="P1060" s="1">
        <v>-1</v>
      </c>
      <c r="Q1060" s="1">
        <v>-1</v>
      </c>
      <c r="R1060" s="1">
        <v>120</v>
      </c>
      <c r="S1060" s="1">
        <v>-1</v>
      </c>
      <c r="T1060" s="1">
        <v>-1</v>
      </c>
      <c r="U1060" s="1">
        <v>-1</v>
      </c>
      <c r="V1060" s="1">
        <v>0</v>
      </c>
      <c r="W1060" s="1">
        <v>130</v>
      </c>
      <c r="X1060" s="1">
        <v>130</v>
      </c>
      <c r="Y1060" s="1">
        <v>130</v>
      </c>
      <c r="Z1060" s="1">
        <v>130</v>
      </c>
      <c r="AA1060" s="1">
        <v>150</v>
      </c>
      <c r="AB1060" s="1">
        <v>100</v>
      </c>
      <c r="AC1060" s="1">
        <v>100</v>
      </c>
      <c r="AD1060" s="1">
        <v>100</v>
      </c>
      <c r="AE1060" s="1">
        <v>150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20</v>
      </c>
      <c r="AP1060" s="1">
        <v>0</v>
      </c>
      <c r="AQ1060" s="1">
        <v>0</v>
      </c>
      <c r="AR1060" s="1">
        <v>0</v>
      </c>
      <c r="AS1060" s="1">
        <v>0</v>
      </c>
      <c r="AT1060" s="1">
        <v>2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3</v>
      </c>
      <c r="BB1060" s="1">
        <v>0</v>
      </c>
      <c r="BC1060" s="1">
        <v>0</v>
      </c>
      <c r="BD1060" s="1">
        <v>3</v>
      </c>
      <c r="BE1060" s="1">
        <v>255</v>
      </c>
      <c r="BF1060" s="1">
        <v>2</v>
      </c>
      <c r="BG1060" s="1">
        <v>255</v>
      </c>
      <c r="BH1060" s="1">
        <v>0</v>
      </c>
      <c r="BI1060" s="1">
        <v>255</v>
      </c>
      <c r="BJ1060" s="1">
        <v>255</v>
      </c>
      <c r="BK1060" s="1">
        <v>0</v>
      </c>
      <c r="BL1060" s="1">
        <v>0</v>
      </c>
      <c r="BM1060" s="1" t="b">
        <v>0</v>
      </c>
      <c r="BN1060" s="1" t="b">
        <v>0</v>
      </c>
      <c r="BO1060" s="1" t="b">
        <v>0</v>
      </c>
      <c r="BP1060" s="1" t="b">
        <v>0</v>
      </c>
      <c r="BQ1060" s="1" t="b">
        <v>0</v>
      </c>
      <c r="BR1060" s="1" t="b">
        <v>0</v>
      </c>
      <c r="BS1060" s="1" t="b">
        <v>0</v>
      </c>
      <c r="BT1060" s="1" t="b">
        <v>0</v>
      </c>
      <c r="BU1060" s="1" t="s">
        <v>5033</v>
      </c>
      <c r="BV1060" s="1" t="s">
        <v>5034</v>
      </c>
    </row>
    <row r="1061" spans="1:74" ht="15.75" customHeight="1" x14ac:dyDescent="0.2">
      <c r="A1061" s="1">
        <v>3803110</v>
      </c>
      <c r="B1061" s="17" t="s">
        <v>5035</v>
      </c>
      <c r="C1061" s="1">
        <v>0.3</v>
      </c>
      <c r="D1061" s="1">
        <v>0.2</v>
      </c>
      <c r="E1061" s="1">
        <v>0</v>
      </c>
      <c r="F1061" s="1">
        <v>0</v>
      </c>
      <c r="G1061" s="1">
        <v>1.4</v>
      </c>
      <c r="H1061" s="1">
        <v>0.08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100</v>
      </c>
      <c r="O1061" s="1">
        <v>120</v>
      </c>
      <c r="P1061" s="1">
        <v>-1</v>
      </c>
      <c r="Q1061" s="1">
        <v>-1</v>
      </c>
      <c r="R1061" s="1">
        <v>120</v>
      </c>
      <c r="S1061" s="1">
        <v>-1</v>
      </c>
      <c r="T1061" s="1">
        <v>-1</v>
      </c>
      <c r="U1061" s="1">
        <v>-1</v>
      </c>
      <c r="V1061" s="1">
        <v>0</v>
      </c>
      <c r="W1061" s="1">
        <v>130</v>
      </c>
      <c r="X1061" s="1">
        <v>130</v>
      </c>
      <c r="Y1061" s="1">
        <v>130</v>
      </c>
      <c r="Z1061" s="1">
        <v>130</v>
      </c>
      <c r="AA1061" s="1">
        <v>150</v>
      </c>
      <c r="AB1061" s="1">
        <v>100</v>
      </c>
      <c r="AC1061" s="1">
        <v>100</v>
      </c>
      <c r="AD1061" s="1">
        <v>100</v>
      </c>
      <c r="AE1061" s="1">
        <v>150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20</v>
      </c>
      <c r="AP1061" s="1">
        <v>0</v>
      </c>
      <c r="AQ1061" s="1">
        <v>0</v>
      </c>
      <c r="AR1061" s="1">
        <v>0</v>
      </c>
      <c r="AS1061" s="1">
        <v>0</v>
      </c>
      <c r="AT1061" s="1">
        <v>2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3</v>
      </c>
      <c r="BB1061" s="1">
        <v>0</v>
      </c>
      <c r="BC1061" s="1">
        <v>0</v>
      </c>
      <c r="BD1061" s="1">
        <v>3</v>
      </c>
      <c r="BE1061" s="1">
        <v>255</v>
      </c>
      <c r="BF1061" s="1">
        <v>2</v>
      </c>
      <c r="BG1061" s="1">
        <v>255</v>
      </c>
      <c r="BH1061" s="1">
        <v>0</v>
      </c>
      <c r="BI1061" s="1">
        <v>255</v>
      </c>
      <c r="BJ1061" s="1">
        <v>255</v>
      </c>
      <c r="BK1061" s="1">
        <v>0</v>
      </c>
      <c r="BL1061" s="1">
        <v>0</v>
      </c>
      <c r="BM1061" s="1" t="b">
        <v>0</v>
      </c>
      <c r="BN1061" s="1" t="b">
        <v>0</v>
      </c>
      <c r="BO1061" s="1" t="b">
        <v>0</v>
      </c>
      <c r="BP1061" s="1" t="b">
        <v>0</v>
      </c>
      <c r="BQ1061" s="1" t="b">
        <v>0</v>
      </c>
      <c r="BR1061" s="1" t="b">
        <v>0</v>
      </c>
      <c r="BS1061" s="1" t="b">
        <v>0</v>
      </c>
      <c r="BT1061" s="1" t="b">
        <v>0</v>
      </c>
      <c r="BU1061" s="1" t="s">
        <v>5035</v>
      </c>
      <c r="BV1061" s="1" t="s">
        <v>5036</v>
      </c>
    </row>
    <row r="1062" spans="1:74" ht="15.75" customHeight="1" x14ac:dyDescent="0.2">
      <c r="A1062" s="1">
        <v>3803300</v>
      </c>
      <c r="B1062" s="17" t="s">
        <v>5037</v>
      </c>
      <c r="C1062" s="1">
        <v>0.3</v>
      </c>
      <c r="D1062" s="1">
        <v>0.2</v>
      </c>
      <c r="E1062" s="1">
        <v>0</v>
      </c>
      <c r="F1062" s="1">
        <v>0</v>
      </c>
      <c r="G1062" s="1">
        <v>1.4</v>
      </c>
      <c r="H1062" s="1">
        <v>0.03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100</v>
      </c>
      <c r="O1062" s="1">
        <v>120</v>
      </c>
      <c r="P1062" s="1">
        <v>-1</v>
      </c>
      <c r="Q1062" s="1">
        <v>-1</v>
      </c>
      <c r="R1062" s="1">
        <v>120</v>
      </c>
      <c r="S1062" s="1">
        <v>-1</v>
      </c>
      <c r="T1062" s="1">
        <v>-1</v>
      </c>
      <c r="U1062" s="1">
        <v>-1</v>
      </c>
      <c r="V1062" s="1">
        <v>0</v>
      </c>
      <c r="W1062" s="1">
        <v>155</v>
      </c>
      <c r="X1062" s="1">
        <v>155</v>
      </c>
      <c r="Y1062" s="1">
        <v>155</v>
      </c>
      <c r="Z1062" s="1">
        <v>155</v>
      </c>
      <c r="AA1062" s="1">
        <v>200</v>
      </c>
      <c r="AB1062" s="1">
        <v>300</v>
      </c>
      <c r="AC1062" s="1">
        <v>100</v>
      </c>
      <c r="AD1062" s="1">
        <v>100</v>
      </c>
      <c r="AE1062" s="1">
        <v>250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40</v>
      </c>
      <c r="AP1062" s="1">
        <v>0</v>
      </c>
      <c r="AQ1062" s="1">
        <v>0</v>
      </c>
      <c r="AR1062" s="1">
        <v>0</v>
      </c>
      <c r="AS1062" s="1">
        <v>0</v>
      </c>
      <c r="AT1062" s="1">
        <v>2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3</v>
      </c>
      <c r="BB1062" s="1">
        <v>0</v>
      </c>
      <c r="BC1062" s="1">
        <v>0</v>
      </c>
      <c r="BD1062" s="1">
        <v>3</v>
      </c>
      <c r="BE1062" s="1">
        <v>255</v>
      </c>
      <c r="BF1062" s="1">
        <v>2</v>
      </c>
      <c r="BG1062" s="1">
        <v>255</v>
      </c>
      <c r="BH1062" s="1">
        <v>0</v>
      </c>
      <c r="BI1062" s="1">
        <v>255</v>
      </c>
      <c r="BJ1062" s="1">
        <v>255</v>
      </c>
      <c r="BK1062" s="1">
        <v>0</v>
      </c>
      <c r="BL1062" s="1">
        <v>0</v>
      </c>
      <c r="BM1062" s="1" t="b">
        <v>0</v>
      </c>
      <c r="BN1062" s="1" t="b">
        <v>0</v>
      </c>
      <c r="BO1062" s="1" t="b">
        <v>0</v>
      </c>
      <c r="BP1062" s="1" t="b">
        <v>0</v>
      </c>
      <c r="BQ1062" s="1" t="b">
        <v>0</v>
      </c>
      <c r="BR1062" s="1" t="b">
        <v>0</v>
      </c>
      <c r="BS1062" s="1" t="b">
        <v>0</v>
      </c>
      <c r="BT1062" s="1" t="b">
        <v>0</v>
      </c>
      <c r="BU1062" s="1" t="s">
        <v>5037</v>
      </c>
      <c r="BV1062" s="1" t="s">
        <v>5038</v>
      </c>
    </row>
    <row r="1063" spans="1:74" ht="15.75" customHeight="1" x14ac:dyDescent="0.2">
      <c r="A1063" s="1">
        <v>3803310</v>
      </c>
      <c r="B1063" s="17" t="s">
        <v>5039</v>
      </c>
      <c r="C1063" s="1">
        <v>0.3</v>
      </c>
      <c r="D1063" s="1">
        <v>0.2</v>
      </c>
      <c r="E1063" s="1">
        <v>0</v>
      </c>
      <c r="F1063" s="1">
        <v>0</v>
      </c>
      <c r="G1063" s="1">
        <v>1.4</v>
      </c>
      <c r="H1063" s="1">
        <v>0.08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100</v>
      </c>
      <c r="O1063" s="1">
        <v>120</v>
      </c>
      <c r="P1063" s="1">
        <v>-1</v>
      </c>
      <c r="Q1063" s="1">
        <v>-1</v>
      </c>
      <c r="R1063" s="1">
        <v>120</v>
      </c>
      <c r="S1063" s="1">
        <v>-1</v>
      </c>
      <c r="T1063" s="1">
        <v>-1</v>
      </c>
      <c r="U1063" s="1">
        <v>-1</v>
      </c>
      <c r="V1063" s="1">
        <v>0</v>
      </c>
      <c r="W1063" s="1">
        <v>155</v>
      </c>
      <c r="X1063" s="1">
        <v>155</v>
      </c>
      <c r="Y1063" s="1">
        <v>155</v>
      </c>
      <c r="Z1063" s="1">
        <v>155</v>
      </c>
      <c r="AA1063" s="1">
        <v>200</v>
      </c>
      <c r="AB1063" s="1">
        <v>300</v>
      </c>
      <c r="AC1063" s="1">
        <v>100</v>
      </c>
      <c r="AD1063" s="1">
        <v>100</v>
      </c>
      <c r="AE1063" s="1">
        <v>250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40</v>
      </c>
      <c r="AP1063" s="1">
        <v>0</v>
      </c>
      <c r="AQ1063" s="1">
        <v>0</v>
      </c>
      <c r="AR1063" s="1">
        <v>0</v>
      </c>
      <c r="AS1063" s="1">
        <v>0</v>
      </c>
      <c r="AT1063" s="1">
        <v>2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3</v>
      </c>
      <c r="BB1063" s="1">
        <v>0</v>
      </c>
      <c r="BC1063" s="1">
        <v>0</v>
      </c>
      <c r="BD1063" s="1">
        <v>3</v>
      </c>
      <c r="BE1063" s="1">
        <v>255</v>
      </c>
      <c r="BF1063" s="1">
        <v>2</v>
      </c>
      <c r="BG1063" s="1">
        <v>255</v>
      </c>
      <c r="BH1063" s="1">
        <v>0</v>
      </c>
      <c r="BI1063" s="1">
        <v>255</v>
      </c>
      <c r="BJ1063" s="1">
        <v>255</v>
      </c>
      <c r="BK1063" s="1">
        <v>0</v>
      </c>
      <c r="BL1063" s="1">
        <v>0</v>
      </c>
      <c r="BM1063" s="1" t="b">
        <v>0</v>
      </c>
      <c r="BN1063" s="1" t="b">
        <v>0</v>
      </c>
      <c r="BO1063" s="1" t="b">
        <v>0</v>
      </c>
      <c r="BP1063" s="1" t="b">
        <v>0</v>
      </c>
      <c r="BQ1063" s="1" t="b">
        <v>0</v>
      </c>
      <c r="BR1063" s="1" t="b">
        <v>0</v>
      </c>
      <c r="BS1063" s="1" t="b">
        <v>0</v>
      </c>
      <c r="BT1063" s="1" t="b">
        <v>0</v>
      </c>
      <c r="BU1063" s="1" t="s">
        <v>5039</v>
      </c>
      <c r="BV1063" s="1" t="s">
        <v>5040</v>
      </c>
    </row>
    <row r="1064" spans="1:74" ht="15.75" customHeight="1" x14ac:dyDescent="0.2">
      <c r="A1064" s="1">
        <v>3804100</v>
      </c>
      <c r="B1064" s="17" t="s">
        <v>5041</v>
      </c>
      <c r="C1064" s="1">
        <v>0.25</v>
      </c>
      <c r="D1064" s="1">
        <v>0</v>
      </c>
      <c r="E1064" s="1">
        <v>0</v>
      </c>
      <c r="F1064" s="1">
        <v>0</v>
      </c>
      <c r="G1064" s="1">
        <v>1.3</v>
      </c>
      <c r="H1064" s="1">
        <v>0.08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100</v>
      </c>
      <c r="O1064" s="1">
        <v>-1</v>
      </c>
      <c r="P1064" s="1">
        <v>-1</v>
      </c>
      <c r="Q1064" s="1">
        <v>-1</v>
      </c>
      <c r="R1064" s="1">
        <v>120</v>
      </c>
      <c r="S1064" s="1">
        <v>-1</v>
      </c>
      <c r="T1064" s="1">
        <v>-1</v>
      </c>
      <c r="U1064" s="1">
        <v>-1</v>
      </c>
      <c r="V1064" s="1">
        <v>0</v>
      </c>
      <c r="W1064" s="1">
        <v>130</v>
      </c>
      <c r="X1064" s="1">
        <v>130</v>
      </c>
      <c r="Y1064" s="1">
        <v>130</v>
      </c>
      <c r="Z1064" s="1">
        <v>130</v>
      </c>
      <c r="AA1064" s="1">
        <v>150</v>
      </c>
      <c r="AB1064" s="1">
        <v>100</v>
      </c>
      <c r="AC1064" s="1">
        <v>100</v>
      </c>
      <c r="AD1064" s="1">
        <v>100</v>
      </c>
      <c r="AE1064" s="1">
        <v>150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20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3</v>
      </c>
      <c r="BB1064" s="1">
        <v>0</v>
      </c>
      <c r="BC1064" s="1">
        <v>0</v>
      </c>
      <c r="BD1064" s="1">
        <v>4</v>
      </c>
      <c r="BE1064" s="1">
        <v>255</v>
      </c>
      <c r="BF1064" s="1">
        <v>0</v>
      </c>
      <c r="BG1064" s="1">
        <v>255</v>
      </c>
      <c r="BH1064" s="1">
        <v>0</v>
      </c>
      <c r="BI1064" s="1">
        <v>255</v>
      </c>
      <c r="BJ1064" s="1">
        <v>255</v>
      </c>
      <c r="BK1064" s="1">
        <v>0</v>
      </c>
      <c r="BL1064" s="1">
        <v>0</v>
      </c>
      <c r="BM1064" s="1" t="b">
        <v>0</v>
      </c>
      <c r="BN1064" s="1" t="b">
        <v>0</v>
      </c>
      <c r="BO1064" s="1" t="b">
        <v>0</v>
      </c>
      <c r="BP1064" s="1" t="b">
        <v>0</v>
      </c>
      <c r="BQ1064" s="1" t="b">
        <v>0</v>
      </c>
      <c r="BR1064" s="1" t="b">
        <v>0</v>
      </c>
      <c r="BS1064" s="1" t="b">
        <v>0</v>
      </c>
      <c r="BT1064" s="1" t="b">
        <v>0</v>
      </c>
      <c r="BU1064" s="1" t="s">
        <v>5041</v>
      </c>
      <c r="BV1064" s="1" t="s">
        <v>5042</v>
      </c>
    </row>
    <row r="1065" spans="1:74" ht="15.75" customHeight="1" x14ac:dyDescent="0.2">
      <c r="A1065" s="1">
        <v>3804110</v>
      </c>
      <c r="B1065" s="17" t="s">
        <v>5043</v>
      </c>
      <c r="C1065" s="1">
        <v>0.25</v>
      </c>
      <c r="D1065" s="1">
        <v>0</v>
      </c>
      <c r="E1065" s="1">
        <v>0</v>
      </c>
      <c r="F1065" s="1">
        <v>0</v>
      </c>
      <c r="G1065" s="1">
        <v>1.3</v>
      </c>
      <c r="H1065" s="1">
        <v>0.08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100</v>
      </c>
      <c r="O1065" s="1">
        <v>-1</v>
      </c>
      <c r="P1065" s="1">
        <v>-1</v>
      </c>
      <c r="Q1065" s="1">
        <v>-1</v>
      </c>
      <c r="R1065" s="1">
        <v>120</v>
      </c>
      <c r="S1065" s="1">
        <v>-1</v>
      </c>
      <c r="T1065" s="1">
        <v>-1</v>
      </c>
      <c r="U1065" s="1">
        <v>-1</v>
      </c>
      <c r="V1065" s="1">
        <v>0</v>
      </c>
      <c r="W1065" s="1">
        <v>130</v>
      </c>
      <c r="X1065" s="1">
        <v>130</v>
      </c>
      <c r="Y1065" s="1">
        <v>130</v>
      </c>
      <c r="Z1065" s="1">
        <v>130</v>
      </c>
      <c r="AA1065" s="1">
        <v>150</v>
      </c>
      <c r="AB1065" s="1">
        <v>100</v>
      </c>
      <c r="AC1065" s="1">
        <v>100</v>
      </c>
      <c r="AD1065" s="1">
        <v>100</v>
      </c>
      <c r="AE1065" s="1">
        <v>150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20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3</v>
      </c>
      <c r="BB1065" s="1">
        <v>0</v>
      </c>
      <c r="BC1065" s="1">
        <v>0</v>
      </c>
      <c r="BD1065" s="1">
        <v>4</v>
      </c>
      <c r="BE1065" s="1">
        <v>255</v>
      </c>
      <c r="BF1065" s="1">
        <v>0</v>
      </c>
      <c r="BG1065" s="1">
        <v>255</v>
      </c>
      <c r="BH1065" s="1">
        <v>0</v>
      </c>
      <c r="BI1065" s="1">
        <v>255</v>
      </c>
      <c r="BJ1065" s="1">
        <v>255</v>
      </c>
      <c r="BK1065" s="1">
        <v>0</v>
      </c>
      <c r="BL1065" s="1">
        <v>0</v>
      </c>
      <c r="BM1065" s="1" t="b">
        <v>0</v>
      </c>
      <c r="BN1065" s="1" t="b">
        <v>0</v>
      </c>
      <c r="BO1065" s="1" t="b">
        <v>0</v>
      </c>
      <c r="BP1065" s="1" t="b">
        <v>0</v>
      </c>
      <c r="BQ1065" s="1" t="b">
        <v>0</v>
      </c>
      <c r="BR1065" s="1" t="b">
        <v>0</v>
      </c>
      <c r="BS1065" s="1" t="b">
        <v>0</v>
      </c>
      <c r="BT1065" s="1" t="b">
        <v>0</v>
      </c>
      <c r="BU1065" s="1" t="s">
        <v>5043</v>
      </c>
      <c r="BV1065" s="1" t="s">
        <v>5044</v>
      </c>
    </row>
    <row r="1066" spans="1:74" ht="15.75" customHeight="1" x14ac:dyDescent="0.2">
      <c r="A1066" s="1">
        <v>3804300</v>
      </c>
      <c r="B1066" s="17" t="s">
        <v>5045</v>
      </c>
      <c r="C1066" s="1">
        <v>0.25</v>
      </c>
      <c r="D1066" s="1">
        <v>0</v>
      </c>
      <c r="E1066" s="1">
        <v>0</v>
      </c>
      <c r="F1066" s="1">
        <v>0</v>
      </c>
      <c r="G1066" s="1">
        <v>1.2</v>
      </c>
      <c r="H1066" s="1">
        <v>0.03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100</v>
      </c>
      <c r="O1066" s="1">
        <v>-1</v>
      </c>
      <c r="P1066" s="1">
        <v>-1</v>
      </c>
      <c r="Q1066" s="1">
        <v>-1</v>
      </c>
      <c r="R1066" s="1">
        <v>120</v>
      </c>
      <c r="S1066" s="1">
        <v>-1</v>
      </c>
      <c r="T1066" s="1">
        <v>-1</v>
      </c>
      <c r="U1066" s="1">
        <v>-1</v>
      </c>
      <c r="V1066" s="1">
        <v>0</v>
      </c>
      <c r="W1066" s="1">
        <v>155</v>
      </c>
      <c r="X1066" s="1">
        <v>155</v>
      </c>
      <c r="Y1066" s="1">
        <v>155</v>
      </c>
      <c r="Z1066" s="1">
        <v>155</v>
      </c>
      <c r="AA1066" s="1">
        <v>200</v>
      </c>
      <c r="AB1066" s="1">
        <v>300</v>
      </c>
      <c r="AC1066" s="1">
        <v>100</v>
      </c>
      <c r="AD1066" s="1">
        <v>100</v>
      </c>
      <c r="AE1066" s="1">
        <v>250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40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6</v>
      </c>
      <c r="BB1066" s="1">
        <v>0</v>
      </c>
      <c r="BC1066" s="1">
        <v>0</v>
      </c>
      <c r="BD1066" s="1">
        <v>4</v>
      </c>
      <c r="BE1066" s="1">
        <v>255</v>
      </c>
      <c r="BF1066" s="1">
        <v>0</v>
      </c>
      <c r="BG1066" s="1">
        <v>255</v>
      </c>
      <c r="BH1066" s="1">
        <v>0</v>
      </c>
      <c r="BI1066" s="1">
        <v>255</v>
      </c>
      <c r="BJ1066" s="1">
        <v>255</v>
      </c>
      <c r="BK1066" s="1">
        <v>0</v>
      </c>
      <c r="BL1066" s="1">
        <v>0</v>
      </c>
      <c r="BM1066" s="1" t="b">
        <v>0</v>
      </c>
      <c r="BN1066" s="1" t="b">
        <v>0</v>
      </c>
      <c r="BO1066" s="1" t="b">
        <v>0</v>
      </c>
      <c r="BP1066" s="1" t="b">
        <v>0</v>
      </c>
      <c r="BQ1066" s="1" t="b">
        <v>0</v>
      </c>
      <c r="BR1066" s="1" t="b">
        <v>0</v>
      </c>
      <c r="BS1066" s="1" t="b">
        <v>0</v>
      </c>
      <c r="BT1066" s="1" t="b">
        <v>0</v>
      </c>
      <c r="BU1066" s="1" t="s">
        <v>5045</v>
      </c>
      <c r="BV1066" s="1" t="s">
        <v>5046</v>
      </c>
    </row>
    <row r="1067" spans="1:74" ht="15.75" customHeight="1" x14ac:dyDescent="0.2">
      <c r="A1067" s="1">
        <v>3804310</v>
      </c>
      <c r="B1067" s="17" t="s">
        <v>5047</v>
      </c>
      <c r="C1067" s="1">
        <v>0.25</v>
      </c>
      <c r="D1067" s="1">
        <v>0</v>
      </c>
      <c r="E1067" s="1">
        <v>0</v>
      </c>
      <c r="F1067" s="1">
        <v>0</v>
      </c>
      <c r="G1067" s="1">
        <v>1.2</v>
      </c>
      <c r="H1067" s="1">
        <v>0.08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100</v>
      </c>
      <c r="O1067" s="1">
        <v>-1</v>
      </c>
      <c r="P1067" s="1">
        <v>-1</v>
      </c>
      <c r="Q1067" s="1">
        <v>-1</v>
      </c>
      <c r="R1067" s="1">
        <v>120</v>
      </c>
      <c r="S1067" s="1">
        <v>-1</v>
      </c>
      <c r="T1067" s="1">
        <v>-1</v>
      </c>
      <c r="U1067" s="1">
        <v>-1</v>
      </c>
      <c r="V1067" s="1">
        <v>0</v>
      </c>
      <c r="W1067" s="1">
        <v>155</v>
      </c>
      <c r="X1067" s="1">
        <v>155</v>
      </c>
      <c r="Y1067" s="1">
        <v>155</v>
      </c>
      <c r="Z1067" s="1">
        <v>155</v>
      </c>
      <c r="AA1067" s="1">
        <v>200</v>
      </c>
      <c r="AB1067" s="1">
        <v>300</v>
      </c>
      <c r="AC1067" s="1">
        <v>100</v>
      </c>
      <c r="AD1067" s="1">
        <v>100</v>
      </c>
      <c r="AE1067" s="1">
        <v>250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40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6</v>
      </c>
      <c r="BB1067" s="1">
        <v>0</v>
      </c>
      <c r="BC1067" s="1">
        <v>0</v>
      </c>
      <c r="BD1067" s="1">
        <v>4</v>
      </c>
      <c r="BE1067" s="1">
        <v>255</v>
      </c>
      <c r="BF1067" s="1">
        <v>0</v>
      </c>
      <c r="BG1067" s="1">
        <v>255</v>
      </c>
      <c r="BH1067" s="1">
        <v>0</v>
      </c>
      <c r="BI1067" s="1">
        <v>255</v>
      </c>
      <c r="BJ1067" s="1">
        <v>255</v>
      </c>
      <c r="BK1067" s="1">
        <v>0</v>
      </c>
      <c r="BL1067" s="1">
        <v>0</v>
      </c>
      <c r="BM1067" s="1" t="b">
        <v>0</v>
      </c>
      <c r="BN1067" s="1" t="b">
        <v>0</v>
      </c>
      <c r="BO1067" s="1" t="b">
        <v>0</v>
      </c>
      <c r="BP1067" s="1" t="b">
        <v>0</v>
      </c>
      <c r="BQ1067" s="1" t="b">
        <v>0</v>
      </c>
      <c r="BR1067" s="1" t="b">
        <v>0</v>
      </c>
      <c r="BS1067" s="1" t="b">
        <v>0</v>
      </c>
      <c r="BT1067" s="1" t="b">
        <v>0</v>
      </c>
      <c r="BU1067" s="1" t="s">
        <v>5047</v>
      </c>
      <c r="BV1067" s="1" t="s">
        <v>5048</v>
      </c>
    </row>
    <row r="1068" spans="1:74" ht="15.75" customHeight="1" x14ac:dyDescent="0.2">
      <c r="A1068" s="1">
        <v>3805100</v>
      </c>
      <c r="B1068" s="17" t="s">
        <v>5049</v>
      </c>
      <c r="C1068" s="1">
        <v>0.3</v>
      </c>
      <c r="D1068" s="1">
        <v>0.4</v>
      </c>
      <c r="E1068" s="1">
        <v>0</v>
      </c>
      <c r="F1068" s="1">
        <v>0</v>
      </c>
      <c r="G1068" s="1">
        <v>1.55</v>
      </c>
      <c r="H1068" s="1">
        <v>0.08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100</v>
      </c>
      <c r="O1068" s="1">
        <v>120</v>
      </c>
      <c r="P1068" s="1">
        <v>-1</v>
      </c>
      <c r="Q1068" s="1">
        <v>-1</v>
      </c>
      <c r="R1068" s="1">
        <v>120</v>
      </c>
      <c r="S1068" s="1">
        <v>-1</v>
      </c>
      <c r="T1068" s="1">
        <v>-1</v>
      </c>
      <c r="U1068" s="1">
        <v>-1</v>
      </c>
      <c r="V1068" s="1">
        <v>0</v>
      </c>
      <c r="W1068" s="1">
        <v>130</v>
      </c>
      <c r="X1068" s="1">
        <v>130</v>
      </c>
      <c r="Y1068" s="1">
        <v>130</v>
      </c>
      <c r="Z1068" s="1">
        <v>130</v>
      </c>
      <c r="AA1068" s="1">
        <v>150</v>
      </c>
      <c r="AB1068" s="1">
        <v>100</v>
      </c>
      <c r="AC1068" s="1">
        <v>100</v>
      </c>
      <c r="AD1068" s="1">
        <v>100</v>
      </c>
      <c r="AE1068" s="1">
        <v>150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20</v>
      </c>
      <c r="AP1068" s="1">
        <v>0</v>
      </c>
      <c r="AQ1068" s="1">
        <v>0</v>
      </c>
      <c r="AR1068" s="1">
        <v>0</v>
      </c>
      <c r="AS1068" s="1">
        <v>0</v>
      </c>
      <c r="AT1068" s="1">
        <v>2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3</v>
      </c>
      <c r="BB1068" s="1">
        <v>0</v>
      </c>
      <c r="BC1068" s="1">
        <v>0</v>
      </c>
      <c r="BD1068" s="1">
        <v>1</v>
      </c>
      <c r="BE1068" s="1">
        <v>255</v>
      </c>
      <c r="BF1068" s="1">
        <v>0</v>
      </c>
      <c r="BG1068" s="1">
        <v>255</v>
      </c>
      <c r="BH1068" s="1">
        <v>0</v>
      </c>
      <c r="BI1068" s="1">
        <v>255</v>
      </c>
      <c r="BJ1068" s="1">
        <v>255</v>
      </c>
      <c r="BK1068" s="1">
        <v>0</v>
      </c>
      <c r="BL1068" s="1">
        <v>0</v>
      </c>
      <c r="BM1068" s="1" t="b">
        <v>0</v>
      </c>
      <c r="BN1068" s="1" t="b">
        <v>0</v>
      </c>
      <c r="BO1068" s="1" t="b">
        <v>0</v>
      </c>
      <c r="BP1068" s="1" t="b">
        <v>0</v>
      </c>
      <c r="BQ1068" s="1" t="b">
        <v>0</v>
      </c>
      <c r="BR1068" s="1" t="b">
        <v>0</v>
      </c>
      <c r="BS1068" s="1" t="b">
        <v>0</v>
      </c>
      <c r="BT1068" s="1" t="b">
        <v>0</v>
      </c>
      <c r="BU1068" s="1" t="s">
        <v>5049</v>
      </c>
      <c r="BV1068" s="1" t="s">
        <v>5050</v>
      </c>
    </row>
    <row r="1069" spans="1:74" ht="15.75" customHeight="1" x14ac:dyDescent="0.2">
      <c r="A1069" s="1">
        <v>3805110</v>
      </c>
      <c r="B1069" s="17" t="s">
        <v>5051</v>
      </c>
      <c r="C1069" s="1">
        <v>0.3</v>
      </c>
      <c r="D1069" s="1">
        <v>0.4</v>
      </c>
      <c r="E1069" s="1">
        <v>0</v>
      </c>
      <c r="F1069" s="1">
        <v>0</v>
      </c>
      <c r="G1069" s="1">
        <v>1.55</v>
      </c>
      <c r="H1069" s="1">
        <v>0.08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100</v>
      </c>
      <c r="O1069" s="1">
        <v>120</v>
      </c>
      <c r="P1069" s="1">
        <v>-1</v>
      </c>
      <c r="Q1069" s="1">
        <v>-1</v>
      </c>
      <c r="R1069" s="1">
        <v>120</v>
      </c>
      <c r="S1069" s="1">
        <v>-1</v>
      </c>
      <c r="T1069" s="1">
        <v>-1</v>
      </c>
      <c r="U1069" s="1">
        <v>-1</v>
      </c>
      <c r="V1069" s="1">
        <v>0</v>
      </c>
      <c r="W1069" s="1">
        <v>130</v>
      </c>
      <c r="X1069" s="1">
        <v>130</v>
      </c>
      <c r="Y1069" s="1">
        <v>130</v>
      </c>
      <c r="Z1069" s="1">
        <v>130</v>
      </c>
      <c r="AA1069" s="1">
        <v>150</v>
      </c>
      <c r="AB1069" s="1">
        <v>100</v>
      </c>
      <c r="AC1069" s="1">
        <v>100</v>
      </c>
      <c r="AD1069" s="1">
        <v>100</v>
      </c>
      <c r="AE1069" s="1">
        <v>150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20</v>
      </c>
      <c r="AP1069" s="1">
        <v>0</v>
      </c>
      <c r="AQ1069" s="1">
        <v>0</v>
      </c>
      <c r="AR1069" s="1">
        <v>0</v>
      </c>
      <c r="AS1069" s="1">
        <v>0</v>
      </c>
      <c r="AT1069" s="1">
        <v>2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3</v>
      </c>
      <c r="BB1069" s="1">
        <v>0</v>
      </c>
      <c r="BC1069" s="1">
        <v>0</v>
      </c>
      <c r="BD1069" s="1">
        <v>1</v>
      </c>
      <c r="BE1069" s="1">
        <v>255</v>
      </c>
      <c r="BF1069" s="1">
        <v>0</v>
      </c>
      <c r="BG1069" s="1">
        <v>255</v>
      </c>
      <c r="BH1069" s="1">
        <v>0</v>
      </c>
      <c r="BI1069" s="1">
        <v>255</v>
      </c>
      <c r="BJ1069" s="1">
        <v>255</v>
      </c>
      <c r="BK1069" s="1">
        <v>0</v>
      </c>
      <c r="BL1069" s="1">
        <v>0</v>
      </c>
      <c r="BM1069" s="1" t="b">
        <v>0</v>
      </c>
      <c r="BN1069" s="1" t="b">
        <v>0</v>
      </c>
      <c r="BO1069" s="1" t="b">
        <v>0</v>
      </c>
      <c r="BP1069" s="1" t="b">
        <v>0</v>
      </c>
      <c r="BQ1069" s="1" t="b">
        <v>0</v>
      </c>
      <c r="BR1069" s="1" t="b">
        <v>0</v>
      </c>
      <c r="BS1069" s="1" t="b">
        <v>0</v>
      </c>
      <c r="BT1069" s="1" t="b">
        <v>0</v>
      </c>
      <c r="BU1069" s="1" t="s">
        <v>5051</v>
      </c>
      <c r="BV1069" s="1" t="s">
        <v>5052</v>
      </c>
    </row>
    <row r="1070" spans="1:74" ht="15.75" customHeight="1" x14ac:dyDescent="0.2">
      <c r="A1070" s="1">
        <v>3805300</v>
      </c>
      <c r="B1070" s="17" t="s">
        <v>5053</v>
      </c>
      <c r="C1070" s="1">
        <v>0.3</v>
      </c>
      <c r="D1070" s="1">
        <v>0.1</v>
      </c>
      <c r="E1070" s="1">
        <v>0</v>
      </c>
      <c r="F1070" s="1">
        <v>0</v>
      </c>
      <c r="G1070" s="1">
        <v>1.4</v>
      </c>
      <c r="H1070" s="1">
        <v>0.03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100</v>
      </c>
      <c r="O1070" s="1">
        <v>110</v>
      </c>
      <c r="P1070" s="1">
        <v>-1</v>
      </c>
      <c r="Q1070" s="1">
        <v>-1</v>
      </c>
      <c r="R1070" s="1">
        <v>120</v>
      </c>
      <c r="S1070" s="1">
        <v>120</v>
      </c>
      <c r="T1070" s="1">
        <v>-1</v>
      </c>
      <c r="U1070" s="1">
        <v>-1</v>
      </c>
      <c r="V1070" s="1">
        <v>0</v>
      </c>
      <c r="W1070" s="1">
        <v>155</v>
      </c>
      <c r="X1070" s="1">
        <v>155</v>
      </c>
      <c r="Y1070" s="1">
        <v>155</v>
      </c>
      <c r="Z1070" s="1">
        <v>155</v>
      </c>
      <c r="AA1070" s="1">
        <v>200</v>
      </c>
      <c r="AB1070" s="1">
        <v>300</v>
      </c>
      <c r="AC1070" s="1">
        <v>100</v>
      </c>
      <c r="AD1070" s="1">
        <v>100</v>
      </c>
      <c r="AE1070" s="1">
        <v>250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40</v>
      </c>
      <c r="AP1070" s="1">
        <v>0</v>
      </c>
      <c r="AQ1070" s="1">
        <v>0</v>
      </c>
      <c r="AR1070" s="1">
        <v>0</v>
      </c>
      <c r="AS1070" s="1">
        <v>0</v>
      </c>
      <c r="AT1070" s="1">
        <v>2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3</v>
      </c>
      <c r="BB1070" s="1">
        <v>0</v>
      </c>
      <c r="BC1070" s="1">
        <v>0</v>
      </c>
      <c r="BD1070" s="1">
        <v>1</v>
      </c>
      <c r="BE1070" s="1">
        <v>255</v>
      </c>
      <c r="BF1070" s="1">
        <v>0</v>
      </c>
      <c r="BG1070" s="1">
        <v>255</v>
      </c>
      <c r="BH1070" s="1">
        <v>0</v>
      </c>
      <c r="BI1070" s="1">
        <v>255</v>
      </c>
      <c r="BJ1070" s="1">
        <v>255</v>
      </c>
      <c r="BK1070" s="1">
        <v>0</v>
      </c>
      <c r="BL1070" s="1">
        <v>0</v>
      </c>
      <c r="BM1070" s="1" t="b">
        <v>0</v>
      </c>
      <c r="BN1070" s="1" t="b">
        <v>0</v>
      </c>
      <c r="BO1070" s="1" t="b">
        <v>0</v>
      </c>
      <c r="BP1070" s="1" t="b">
        <v>0</v>
      </c>
      <c r="BQ1070" s="1" t="b">
        <v>0</v>
      </c>
      <c r="BR1070" s="1" t="b">
        <v>0</v>
      </c>
      <c r="BS1070" s="1" t="b">
        <v>0</v>
      </c>
      <c r="BT1070" s="1" t="b">
        <v>0</v>
      </c>
      <c r="BU1070" s="1" t="s">
        <v>5053</v>
      </c>
      <c r="BV1070" s="1" t="s">
        <v>5054</v>
      </c>
    </row>
    <row r="1071" spans="1:74" ht="15.75" customHeight="1" x14ac:dyDescent="0.2">
      <c r="A1071" s="1">
        <v>3805310</v>
      </c>
      <c r="B1071" s="17" t="s">
        <v>5055</v>
      </c>
      <c r="C1071" s="1">
        <v>0.3</v>
      </c>
      <c r="D1071" s="1">
        <v>0.1</v>
      </c>
      <c r="E1071" s="1">
        <v>0</v>
      </c>
      <c r="F1071" s="1">
        <v>0</v>
      </c>
      <c r="G1071" s="1">
        <v>1.4</v>
      </c>
      <c r="H1071" s="1">
        <v>0.08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100</v>
      </c>
      <c r="O1071" s="1">
        <v>110</v>
      </c>
      <c r="P1071" s="1">
        <v>-1</v>
      </c>
      <c r="Q1071" s="1">
        <v>-1</v>
      </c>
      <c r="R1071" s="1">
        <v>120</v>
      </c>
      <c r="S1071" s="1">
        <v>120</v>
      </c>
      <c r="T1071" s="1">
        <v>-1</v>
      </c>
      <c r="U1071" s="1">
        <v>-1</v>
      </c>
      <c r="V1071" s="1">
        <v>0</v>
      </c>
      <c r="W1071" s="1">
        <v>155</v>
      </c>
      <c r="X1071" s="1">
        <v>155</v>
      </c>
      <c r="Y1071" s="1">
        <v>155</v>
      </c>
      <c r="Z1071" s="1">
        <v>155</v>
      </c>
      <c r="AA1071" s="1">
        <v>200</v>
      </c>
      <c r="AB1071" s="1">
        <v>300</v>
      </c>
      <c r="AC1071" s="1">
        <v>100</v>
      </c>
      <c r="AD1071" s="1">
        <v>100</v>
      </c>
      <c r="AE1071" s="1">
        <v>250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40</v>
      </c>
      <c r="AP1071" s="1">
        <v>0</v>
      </c>
      <c r="AQ1071" s="1">
        <v>0</v>
      </c>
      <c r="AR1071" s="1">
        <v>0</v>
      </c>
      <c r="AS1071" s="1">
        <v>0</v>
      </c>
      <c r="AT1071" s="1">
        <v>2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3</v>
      </c>
      <c r="BB1071" s="1">
        <v>0</v>
      </c>
      <c r="BC1071" s="1">
        <v>0</v>
      </c>
      <c r="BD1071" s="1">
        <v>1</v>
      </c>
      <c r="BE1071" s="1">
        <v>255</v>
      </c>
      <c r="BF1071" s="1">
        <v>0</v>
      </c>
      <c r="BG1071" s="1">
        <v>255</v>
      </c>
      <c r="BH1071" s="1">
        <v>0</v>
      </c>
      <c r="BI1071" s="1">
        <v>255</v>
      </c>
      <c r="BJ1071" s="1">
        <v>255</v>
      </c>
      <c r="BK1071" s="1">
        <v>0</v>
      </c>
      <c r="BL1071" s="1">
        <v>0</v>
      </c>
      <c r="BM1071" s="1" t="b">
        <v>0</v>
      </c>
      <c r="BN1071" s="1" t="b">
        <v>0</v>
      </c>
      <c r="BO1071" s="1" t="b">
        <v>0</v>
      </c>
      <c r="BP1071" s="1" t="b">
        <v>0</v>
      </c>
      <c r="BQ1071" s="1" t="b">
        <v>0</v>
      </c>
      <c r="BR1071" s="1" t="b">
        <v>0</v>
      </c>
      <c r="BS1071" s="1" t="b">
        <v>0</v>
      </c>
      <c r="BT1071" s="1" t="b">
        <v>0</v>
      </c>
      <c r="BU1071" s="1" t="s">
        <v>5055</v>
      </c>
      <c r="BV1071" s="1" t="s">
        <v>5056</v>
      </c>
    </row>
    <row r="1072" spans="1:74" ht="15.75" customHeight="1" x14ac:dyDescent="0.2">
      <c r="A1072" s="1">
        <v>4100100</v>
      </c>
      <c r="B1072" s="17" t="s">
        <v>5057</v>
      </c>
      <c r="C1072" s="1">
        <v>0.4</v>
      </c>
      <c r="D1072" s="1">
        <v>0</v>
      </c>
      <c r="E1072" s="1">
        <v>0</v>
      </c>
      <c r="F1072" s="1">
        <v>0</v>
      </c>
      <c r="G1072" s="1">
        <v>0.65</v>
      </c>
      <c r="H1072" s="1">
        <v>0.08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100</v>
      </c>
      <c r="O1072" s="1">
        <v>-1</v>
      </c>
      <c r="P1072" s="1">
        <v>-1</v>
      </c>
      <c r="Q1072" s="1">
        <v>-1</v>
      </c>
      <c r="R1072" s="1">
        <v>-1</v>
      </c>
      <c r="S1072" s="1">
        <v>-1</v>
      </c>
      <c r="T1072" s="1">
        <v>-1</v>
      </c>
      <c r="U1072" s="1">
        <v>-1</v>
      </c>
      <c r="V1072" s="1">
        <v>0</v>
      </c>
      <c r="W1072" s="1">
        <v>100</v>
      </c>
      <c r="X1072" s="1">
        <v>100</v>
      </c>
      <c r="Y1072" s="1">
        <v>100</v>
      </c>
      <c r="Z1072" s="1">
        <v>100</v>
      </c>
      <c r="AA1072" s="1">
        <v>100</v>
      </c>
      <c r="AB1072" s="1">
        <v>100</v>
      </c>
      <c r="AC1072" s="1">
        <v>100</v>
      </c>
      <c r="AD1072" s="1">
        <v>100</v>
      </c>
      <c r="AE1072" s="1">
        <v>100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10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1</v>
      </c>
      <c r="BB1072" s="1">
        <v>0</v>
      </c>
      <c r="BC1072" s="1">
        <v>0</v>
      </c>
      <c r="BD1072" s="1">
        <v>2</v>
      </c>
      <c r="BE1072" s="1">
        <v>255</v>
      </c>
      <c r="BF1072" s="1">
        <v>1</v>
      </c>
      <c r="BG1072" s="1">
        <v>255</v>
      </c>
      <c r="BH1072" s="1">
        <v>0</v>
      </c>
      <c r="BI1072" s="1">
        <v>255</v>
      </c>
      <c r="BJ1072" s="1">
        <v>255</v>
      </c>
      <c r="BK1072" s="1">
        <v>0</v>
      </c>
      <c r="BL1072" s="1">
        <v>0</v>
      </c>
      <c r="BM1072" s="1" t="b">
        <v>0</v>
      </c>
      <c r="BN1072" s="1" t="b">
        <v>0</v>
      </c>
      <c r="BO1072" s="1" t="b">
        <v>0</v>
      </c>
      <c r="BP1072" s="1" t="b">
        <v>0</v>
      </c>
      <c r="BQ1072" s="1" t="b">
        <v>0</v>
      </c>
      <c r="BR1072" s="1" t="b">
        <v>0</v>
      </c>
      <c r="BS1072" s="1" t="b">
        <v>0</v>
      </c>
      <c r="BT1072" s="1" t="b">
        <v>0</v>
      </c>
      <c r="BU1072" s="1" t="s">
        <v>5057</v>
      </c>
      <c r="BV1072" s="1" t="s">
        <v>5058</v>
      </c>
    </row>
    <row r="1073" spans="1:74" ht="15.75" customHeight="1" x14ac:dyDescent="0.2">
      <c r="A1073" s="1">
        <v>4100300</v>
      </c>
      <c r="B1073" s="17" t="s">
        <v>5059</v>
      </c>
      <c r="C1073" s="1">
        <v>0.4</v>
      </c>
      <c r="D1073" s="1">
        <v>0</v>
      </c>
      <c r="E1073" s="1">
        <v>0</v>
      </c>
      <c r="F1073" s="1">
        <v>0</v>
      </c>
      <c r="G1073" s="1">
        <v>0.65</v>
      </c>
      <c r="H1073" s="1">
        <v>0.08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100</v>
      </c>
      <c r="O1073" s="1">
        <v>-1</v>
      </c>
      <c r="P1073" s="1">
        <v>-1</v>
      </c>
      <c r="Q1073" s="1">
        <v>-1</v>
      </c>
      <c r="R1073" s="1">
        <v>-1</v>
      </c>
      <c r="S1073" s="1">
        <v>-1</v>
      </c>
      <c r="T1073" s="1">
        <v>-1</v>
      </c>
      <c r="U1073" s="1">
        <v>-1</v>
      </c>
      <c r="V1073" s="1">
        <v>0</v>
      </c>
      <c r="W1073" s="1">
        <v>100</v>
      </c>
      <c r="X1073" s="1">
        <v>100</v>
      </c>
      <c r="Y1073" s="1">
        <v>100</v>
      </c>
      <c r="Z1073" s="1">
        <v>100</v>
      </c>
      <c r="AA1073" s="1">
        <v>100</v>
      </c>
      <c r="AB1073" s="1">
        <v>100</v>
      </c>
      <c r="AC1073" s="1">
        <v>100</v>
      </c>
      <c r="AD1073" s="1">
        <v>100</v>
      </c>
      <c r="AE1073" s="1">
        <v>100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10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1</v>
      </c>
      <c r="BB1073" s="1">
        <v>0</v>
      </c>
      <c r="BC1073" s="1">
        <v>0</v>
      </c>
      <c r="BD1073" s="1">
        <v>2</v>
      </c>
      <c r="BE1073" s="1">
        <v>255</v>
      </c>
      <c r="BF1073" s="1">
        <v>1</v>
      </c>
      <c r="BG1073" s="1">
        <v>255</v>
      </c>
      <c r="BH1073" s="1">
        <v>0</v>
      </c>
      <c r="BI1073" s="1">
        <v>255</v>
      </c>
      <c r="BJ1073" s="1">
        <v>255</v>
      </c>
      <c r="BK1073" s="1">
        <v>0</v>
      </c>
      <c r="BL1073" s="1">
        <v>0</v>
      </c>
      <c r="BM1073" s="1" t="b">
        <v>0</v>
      </c>
      <c r="BN1073" s="1" t="b">
        <v>0</v>
      </c>
      <c r="BO1073" s="1" t="b">
        <v>0</v>
      </c>
      <c r="BP1073" s="1" t="b">
        <v>0</v>
      </c>
      <c r="BQ1073" s="1" t="b">
        <v>0</v>
      </c>
      <c r="BR1073" s="1" t="b">
        <v>0</v>
      </c>
      <c r="BS1073" s="1" t="b">
        <v>0</v>
      </c>
      <c r="BT1073" s="1" t="b">
        <v>0</v>
      </c>
      <c r="BU1073" s="1" t="s">
        <v>5059</v>
      </c>
      <c r="BV1073" s="1" t="s">
        <v>5060</v>
      </c>
    </row>
    <row r="1074" spans="1:74" ht="15.75" customHeight="1" x14ac:dyDescent="0.2">
      <c r="A1074" s="1">
        <v>4100400</v>
      </c>
      <c r="B1074" s="17" t="s">
        <v>5061</v>
      </c>
      <c r="C1074" s="1">
        <v>0.4</v>
      </c>
      <c r="D1074" s="1">
        <v>0</v>
      </c>
      <c r="E1074" s="1">
        <v>0</v>
      </c>
      <c r="F1074" s="1">
        <v>0</v>
      </c>
      <c r="G1074" s="1">
        <v>0.65</v>
      </c>
      <c r="H1074" s="1">
        <v>0.08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100</v>
      </c>
      <c r="O1074" s="1">
        <v>-1</v>
      </c>
      <c r="P1074" s="1">
        <v>-1</v>
      </c>
      <c r="Q1074" s="1">
        <v>-1</v>
      </c>
      <c r="R1074" s="1">
        <v>-1</v>
      </c>
      <c r="S1074" s="1">
        <v>-1</v>
      </c>
      <c r="T1074" s="1">
        <v>-1</v>
      </c>
      <c r="U1074" s="1">
        <v>-1</v>
      </c>
      <c r="V1074" s="1">
        <v>0</v>
      </c>
      <c r="W1074" s="1">
        <v>100</v>
      </c>
      <c r="X1074" s="1">
        <v>100</v>
      </c>
      <c r="Y1074" s="1">
        <v>100</v>
      </c>
      <c r="Z1074" s="1">
        <v>100</v>
      </c>
      <c r="AA1074" s="1">
        <v>100</v>
      </c>
      <c r="AB1074" s="1">
        <v>100</v>
      </c>
      <c r="AC1074" s="1">
        <v>100</v>
      </c>
      <c r="AD1074" s="1">
        <v>100</v>
      </c>
      <c r="AE1074" s="1">
        <v>100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10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1</v>
      </c>
      <c r="BB1074" s="1">
        <v>0</v>
      </c>
      <c r="BC1074" s="1">
        <v>0</v>
      </c>
      <c r="BD1074" s="1">
        <v>2</v>
      </c>
      <c r="BE1074" s="1">
        <v>255</v>
      </c>
      <c r="BF1074" s="1">
        <v>1</v>
      </c>
      <c r="BG1074" s="1">
        <v>255</v>
      </c>
      <c r="BH1074" s="1">
        <v>0</v>
      </c>
      <c r="BI1074" s="1">
        <v>255</v>
      </c>
      <c r="BJ1074" s="1">
        <v>255</v>
      </c>
      <c r="BK1074" s="1">
        <v>0</v>
      </c>
      <c r="BL1074" s="1">
        <v>0</v>
      </c>
      <c r="BM1074" s="1" t="b">
        <v>0</v>
      </c>
      <c r="BN1074" s="1" t="b">
        <v>0</v>
      </c>
      <c r="BO1074" s="1" t="b">
        <v>0</v>
      </c>
      <c r="BP1074" s="1" t="b">
        <v>0</v>
      </c>
      <c r="BQ1074" s="1" t="b">
        <v>0</v>
      </c>
      <c r="BR1074" s="1" t="b">
        <v>0</v>
      </c>
      <c r="BS1074" s="1" t="b">
        <v>0</v>
      </c>
      <c r="BT1074" s="1" t="b">
        <v>0</v>
      </c>
      <c r="BU1074" s="1" t="s">
        <v>5061</v>
      </c>
      <c r="BV1074" s="1" t="s">
        <v>5062</v>
      </c>
    </row>
    <row r="1075" spans="1:74" ht="15.75" customHeight="1" x14ac:dyDescent="0.2">
      <c r="A1075" s="1">
        <v>4100430</v>
      </c>
      <c r="B1075" s="17" t="s">
        <v>5063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-1</v>
      </c>
      <c r="O1075" s="1">
        <v>-1</v>
      </c>
      <c r="P1075" s="1">
        <v>-1</v>
      </c>
      <c r="Q1075" s="1">
        <v>-1</v>
      </c>
      <c r="R1075" s="1">
        <v>-1</v>
      </c>
      <c r="S1075" s="1">
        <v>-1</v>
      </c>
      <c r="T1075" s="1">
        <v>-1</v>
      </c>
      <c r="U1075" s="1">
        <v>-1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100</v>
      </c>
      <c r="AC1075" s="1">
        <v>100</v>
      </c>
      <c r="AD1075" s="1">
        <v>100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4</v>
      </c>
      <c r="BE1075" s="1">
        <v>1</v>
      </c>
      <c r="BF1075" s="1">
        <v>0</v>
      </c>
      <c r="BG1075" s="1">
        <v>255</v>
      </c>
      <c r="BH1075" s="1">
        <v>0</v>
      </c>
      <c r="BI1075" s="1">
        <v>255</v>
      </c>
      <c r="BJ1075" s="1">
        <v>255</v>
      </c>
      <c r="BK1075" s="1">
        <v>0</v>
      </c>
      <c r="BL1075" s="1">
        <v>0</v>
      </c>
      <c r="BM1075" s="1" t="b">
        <v>0</v>
      </c>
      <c r="BN1075" s="1" t="b">
        <v>0</v>
      </c>
      <c r="BO1075" s="1" t="b">
        <v>0</v>
      </c>
      <c r="BP1075" s="1" t="b">
        <v>0</v>
      </c>
      <c r="BQ1075" s="1" t="b">
        <v>0</v>
      </c>
      <c r="BR1075" s="1" t="b">
        <v>0</v>
      </c>
      <c r="BS1075" s="1" t="b">
        <v>0</v>
      </c>
      <c r="BT1075" s="1" t="b">
        <v>0</v>
      </c>
      <c r="BU1075" s="1" t="s">
        <v>5063</v>
      </c>
      <c r="BV1075" s="1" t="s">
        <v>5064</v>
      </c>
    </row>
    <row r="1076" spans="1:74" ht="15.75" customHeight="1" x14ac:dyDescent="0.2">
      <c r="A1076" s="1">
        <v>4100440</v>
      </c>
      <c r="B1076" s="17" t="s">
        <v>5065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-1</v>
      </c>
      <c r="O1076" s="1">
        <v>-1</v>
      </c>
      <c r="P1076" s="1">
        <v>-1</v>
      </c>
      <c r="Q1076" s="1">
        <v>-1</v>
      </c>
      <c r="R1076" s="1">
        <v>-1</v>
      </c>
      <c r="S1076" s="1">
        <v>-1</v>
      </c>
      <c r="T1076" s="1">
        <v>-1</v>
      </c>
      <c r="U1076" s="1">
        <v>-1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100</v>
      </c>
      <c r="AC1076" s="1">
        <v>100</v>
      </c>
      <c r="AD1076" s="1">
        <v>100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4</v>
      </c>
      <c r="BE1076" s="1">
        <v>1</v>
      </c>
      <c r="BF1076" s="1">
        <v>0</v>
      </c>
      <c r="BG1076" s="1">
        <v>255</v>
      </c>
      <c r="BH1076" s="1">
        <v>0</v>
      </c>
      <c r="BI1076" s="1">
        <v>255</v>
      </c>
      <c r="BJ1076" s="1">
        <v>255</v>
      </c>
      <c r="BK1076" s="1">
        <v>0</v>
      </c>
      <c r="BL1076" s="1">
        <v>0</v>
      </c>
      <c r="BM1076" s="1" t="b">
        <v>0</v>
      </c>
      <c r="BN1076" s="1" t="b">
        <v>0</v>
      </c>
      <c r="BO1076" s="1" t="b">
        <v>0</v>
      </c>
      <c r="BP1076" s="1" t="b">
        <v>0</v>
      </c>
      <c r="BQ1076" s="1" t="b">
        <v>0</v>
      </c>
      <c r="BR1076" s="1" t="b">
        <v>0</v>
      </c>
      <c r="BS1076" s="1" t="b">
        <v>0</v>
      </c>
      <c r="BT1076" s="1" t="b">
        <v>0</v>
      </c>
      <c r="BU1076" s="1" t="s">
        <v>5065</v>
      </c>
      <c r="BV1076" s="1" t="s">
        <v>5066</v>
      </c>
    </row>
    <row r="1077" spans="1:74" ht="15.75" customHeight="1" x14ac:dyDescent="0.2">
      <c r="A1077" s="1">
        <v>4101100</v>
      </c>
      <c r="B1077" s="17" t="s">
        <v>5067</v>
      </c>
      <c r="C1077" s="1">
        <v>0.3</v>
      </c>
      <c r="D1077" s="1">
        <v>0</v>
      </c>
      <c r="E1077" s="1">
        <v>0</v>
      </c>
      <c r="F1077" s="1">
        <v>0</v>
      </c>
      <c r="G1077" s="1">
        <v>0.54</v>
      </c>
      <c r="H1077" s="1">
        <v>0.08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100</v>
      </c>
      <c r="O1077" s="1">
        <v>-1</v>
      </c>
      <c r="P1077" s="1">
        <v>-1</v>
      </c>
      <c r="Q1077" s="1">
        <v>-1</v>
      </c>
      <c r="R1077" s="1">
        <v>110</v>
      </c>
      <c r="S1077" s="1">
        <v>-1</v>
      </c>
      <c r="T1077" s="1">
        <v>-1</v>
      </c>
      <c r="U1077" s="1">
        <v>-1</v>
      </c>
      <c r="V1077" s="1">
        <v>0</v>
      </c>
      <c r="W1077" s="1">
        <v>100</v>
      </c>
      <c r="X1077" s="1">
        <v>100</v>
      </c>
      <c r="Y1077" s="1">
        <v>100</v>
      </c>
      <c r="Z1077" s="1">
        <v>100</v>
      </c>
      <c r="AA1077" s="1">
        <v>100</v>
      </c>
      <c r="AB1077" s="1">
        <v>100</v>
      </c>
      <c r="AC1077" s="1">
        <v>100</v>
      </c>
      <c r="AD1077" s="1">
        <v>100</v>
      </c>
      <c r="AE1077" s="1">
        <v>100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10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1</v>
      </c>
      <c r="BB1077" s="1">
        <v>0</v>
      </c>
      <c r="BC1077" s="1">
        <v>0</v>
      </c>
      <c r="BD1077" s="1">
        <v>2</v>
      </c>
      <c r="BE1077" s="1">
        <v>255</v>
      </c>
      <c r="BF1077" s="1">
        <v>1</v>
      </c>
      <c r="BG1077" s="1">
        <v>255</v>
      </c>
      <c r="BH1077" s="1">
        <v>0</v>
      </c>
      <c r="BI1077" s="1">
        <v>255</v>
      </c>
      <c r="BJ1077" s="1">
        <v>255</v>
      </c>
      <c r="BK1077" s="1">
        <v>0</v>
      </c>
      <c r="BL1077" s="1">
        <v>0</v>
      </c>
      <c r="BM1077" s="1" t="b">
        <v>0</v>
      </c>
      <c r="BN1077" s="1" t="b">
        <v>0</v>
      </c>
      <c r="BO1077" s="1" t="b">
        <v>0</v>
      </c>
      <c r="BP1077" s="1" t="b">
        <v>0</v>
      </c>
      <c r="BQ1077" s="1" t="b">
        <v>0</v>
      </c>
      <c r="BR1077" s="1" t="b">
        <v>0</v>
      </c>
      <c r="BS1077" s="1" t="b">
        <v>0</v>
      </c>
      <c r="BT1077" s="1" t="b">
        <v>0</v>
      </c>
      <c r="BU1077" s="1" t="s">
        <v>5067</v>
      </c>
      <c r="BV1077" s="1" t="s">
        <v>5068</v>
      </c>
    </row>
    <row r="1078" spans="1:74" ht="15.75" customHeight="1" x14ac:dyDescent="0.2">
      <c r="A1078" s="1">
        <v>4101300</v>
      </c>
      <c r="B1078" s="17" t="s">
        <v>5069</v>
      </c>
      <c r="C1078" s="1">
        <v>0.3</v>
      </c>
      <c r="D1078" s="1">
        <v>0</v>
      </c>
      <c r="E1078" s="1">
        <v>0</v>
      </c>
      <c r="F1078" s="1">
        <v>0</v>
      </c>
      <c r="G1078" s="1">
        <v>0.54</v>
      </c>
      <c r="H1078" s="1">
        <v>0.08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100</v>
      </c>
      <c r="O1078" s="1">
        <v>-1</v>
      </c>
      <c r="P1078" s="1">
        <v>-1</v>
      </c>
      <c r="Q1078" s="1">
        <v>-1</v>
      </c>
      <c r="R1078" s="1">
        <v>110</v>
      </c>
      <c r="S1078" s="1">
        <v>-1</v>
      </c>
      <c r="T1078" s="1">
        <v>-1</v>
      </c>
      <c r="U1078" s="1">
        <v>-1</v>
      </c>
      <c r="V1078" s="1">
        <v>0</v>
      </c>
      <c r="W1078" s="1">
        <v>100</v>
      </c>
      <c r="X1078" s="1">
        <v>100</v>
      </c>
      <c r="Y1078" s="1">
        <v>100</v>
      </c>
      <c r="Z1078" s="1">
        <v>100</v>
      </c>
      <c r="AA1078" s="1">
        <v>100</v>
      </c>
      <c r="AB1078" s="1">
        <v>100</v>
      </c>
      <c r="AC1078" s="1">
        <v>100</v>
      </c>
      <c r="AD1078" s="1">
        <v>100</v>
      </c>
      <c r="AE1078" s="1">
        <v>100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10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1</v>
      </c>
      <c r="BB1078" s="1">
        <v>0</v>
      </c>
      <c r="BC1078" s="1">
        <v>0</v>
      </c>
      <c r="BD1078" s="1">
        <v>2</v>
      </c>
      <c r="BE1078" s="1">
        <v>255</v>
      </c>
      <c r="BF1078" s="1">
        <v>1</v>
      </c>
      <c r="BG1078" s="1">
        <v>255</v>
      </c>
      <c r="BH1078" s="1">
        <v>0</v>
      </c>
      <c r="BI1078" s="1">
        <v>255</v>
      </c>
      <c r="BJ1078" s="1">
        <v>255</v>
      </c>
      <c r="BK1078" s="1">
        <v>0</v>
      </c>
      <c r="BL1078" s="1">
        <v>0</v>
      </c>
      <c r="BM1078" s="1" t="b">
        <v>0</v>
      </c>
      <c r="BN1078" s="1" t="b">
        <v>0</v>
      </c>
      <c r="BO1078" s="1" t="b">
        <v>0</v>
      </c>
      <c r="BP1078" s="1" t="b">
        <v>0</v>
      </c>
      <c r="BQ1078" s="1" t="b">
        <v>0</v>
      </c>
      <c r="BR1078" s="1" t="b">
        <v>0</v>
      </c>
      <c r="BS1078" s="1" t="b">
        <v>0</v>
      </c>
      <c r="BT1078" s="1" t="b">
        <v>0</v>
      </c>
      <c r="BU1078" s="1" t="s">
        <v>5069</v>
      </c>
      <c r="BV1078" s="1" t="s">
        <v>5070</v>
      </c>
    </row>
    <row r="1079" spans="1:74" ht="15.75" customHeight="1" x14ac:dyDescent="0.2">
      <c r="A1079" s="1">
        <v>4101400</v>
      </c>
      <c r="B1079" s="17" t="s">
        <v>5071</v>
      </c>
      <c r="C1079" s="1">
        <v>0.3</v>
      </c>
      <c r="D1079" s="1">
        <v>0</v>
      </c>
      <c r="E1079" s="1">
        <v>0</v>
      </c>
      <c r="F1079" s="1">
        <v>0</v>
      </c>
      <c r="G1079" s="1">
        <v>0.54</v>
      </c>
      <c r="H1079" s="1">
        <v>0.08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100</v>
      </c>
      <c r="O1079" s="1">
        <v>-1</v>
      </c>
      <c r="P1079" s="1">
        <v>-1</v>
      </c>
      <c r="Q1079" s="1">
        <v>-1</v>
      </c>
      <c r="R1079" s="1">
        <v>110</v>
      </c>
      <c r="S1079" s="1">
        <v>-1</v>
      </c>
      <c r="T1079" s="1">
        <v>-1</v>
      </c>
      <c r="U1079" s="1">
        <v>-1</v>
      </c>
      <c r="V1079" s="1">
        <v>0</v>
      </c>
      <c r="W1079" s="1">
        <v>100</v>
      </c>
      <c r="X1079" s="1">
        <v>100</v>
      </c>
      <c r="Y1079" s="1">
        <v>100</v>
      </c>
      <c r="Z1079" s="1">
        <v>100</v>
      </c>
      <c r="AA1079" s="1">
        <v>100</v>
      </c>
      <c r="AB1079" s="1">
        <v>100</v>
      </c>
      <c r="AC1079" s="1">
        <v>100</v>
      </c>
      <c r="AD1079" s="1">
        <v>100</v>
      </c>
      <c r="AE1079" s="1">
        <v>100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10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1</v>
      </c>
      <c r="BB1079" s="1">
        <v>0</v>
      </c>
      <c r="BC1079" s="1">
        <v>0</v>
      </c>
      <c r="BD1079" s="1">
        <v>2</v>
      </c>
      <c r="BE1079" s="1">
        <v>255</v>
      </c>
      <c r="BF1079" s="1">
        <v>1</v>
      </c>
      <c r="BG1079" s="1">
        <v>255</v>
      </c>
      <c r="BH1079" s="1">
        <v>0</v>
      </c>
      <c r="BI1079" s="1">
        <v>255</v>
      </c>
      <c r="BJ1079" s="1">
        <v>255</v>
      </c>
      <c r="BK1079" s="1">
        <v>0</v>
      </c>
      <c r="BL1079" s="1">
        <v>0</v>
      </c>
      <c r="BM1079" s="1" t="b">
        <v>0</v>
      </c>
      <c r="BN1079" s="1" t="b">
        <v>0</v>
      </c>
      <c r="BO1079" s="1" t="b">
        <v>0</v>
      </c>
      <c r="BP1079" s="1" t="b">
        <v>0</v>
      </c>
      <c r="BQ1079" s="1" t="b">
        <v>0</v>
      </c>
      <c r="BR1079" s="1" t="b">
        <v>0</v>
      </c>
      <c r="BS1079" s="1" t="b">
        <v>0</v>
      </c>
      <c r="BT1079" s="1" t="b">
        <v>0</v>
      </c>
      <c r="BU1079" s="1" t="s">
        <v>5071</v>
      </c>
      <c r="BV1079" s="1" t="s">
        <v>5072</v>
      </c>
    </row>
    <row r="1080" spans="1:74" ht="15.75" customHeight="1" x14ac:dyDescent="0.2">
      <c r="A1080" s="1">
        <v>4102100</v>
      </c>
      <c r="B1080" s="17" t="s">
        <v>5073</v>
      </c>
      <c r="C1080" s="1">
        <v>0.3</v>
      </c>
      <c r="D1080" s="1">
        <v>0.2</v>
      </c>
      <c r="E1080" s="1">
        <v>0</v>
      </c>
      <c r="F1080" s="1">
        <v>0</v>
      </c>
      <c r="G1080" s="1">
        <v>0.8</v>
      </c>
      <c r="H1080" s="1">
        <v>0.08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100</v>
      </c>
      <c r="O1080" s="1">
        <v>120</v>
      </c>
      <c r="P1080" s="1">
        <v>-1</v>
      </c>
      <c r="Q1080" s="1">
        <v>-1</v>
      </c>
      <c r="R1080" s="1">
        <v>120</v>
      </c>
      <c r="S1080" s="1">
        <v>-1</v>
      </c>
      <c r="T1080" s="1">
        <v>-1</v>
      </c>
      <c r="U1080" s="1">
        <v>-1</v>
      </c>
      <c r="V1080" s="1">
        <v>0</v>
      </c>
      <c r="W1080" s="1">
        <v>120</v>
      </c>
      <c r="X1080" s="1">
        <v>120</v>
      </c>
      <c r="Y1080" s="1">
        <v>120</v>
      </c>
      <c r="Z1080" s="1">
        <v>120</v>
      </c>
      <c r="AA1080" s="1">
        <v>100</v>
      </c>
      <c r="AB1080" s="1">
        <v>100</v>
      </c>
      <c r="AC1080" s="1">
        <v>100</v>
      </c>
      <c r="AD1080" s="1">
        <v>100</v>
      </c>
      <c r="AE1080" s="1">
        <v>100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20</v>
      </c>
      <c r="AP1080" s="1">
        <v>0</v>
      </c>
      <c r="AQ1080" s="1">
        <v>0</v>
      </c>
      <c r="AR1080" s="1">
        <v>0</v>
      </c>
      <c r="AS1080" s="1">
        <v>0</v>
      </c>
      <c r="AT1080" s="1">
        <v>2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1</v>
      </c>
      <c r="BB1080" s="1">
        <v>0</v>
      </c>
      <c r="BC1080" s="1">
        <v>0</v>
      </c>
      <c r="BD1080" s="1">
        <v>3</v>
      </c>
      <c r="BE1080" s="1">
        <v>255</v>
      </c>
      <c r="BF1080" s="1">
        <v>2</v>
      </c>
      <c r="BG1080" s="1">
        <v>255</v>
      </c>
      <c r="BH1080" s="1">
        <v>0</v>
      </c>
      <c r="BI1080" s="1">
        <v>255</v>
      </c>
      <c r="BJ1080" s="1">
        <v>255</v>
      </c>
      <c r="BK1080" s="1">
        <v>0</v>
      </c>
      <c r="BL1080" s="1">
        <v>0</v>
      </c>
      <c r="BM1080" s="1" t="b">
        <v>0</v>
      </c>
      <c r="BN1080" s="1" t="b">
        <v>0</v>
      </c>
      <c r="BO1080" s="1" t="b">
        <v>0</v>
      </c>
      <c r="BP1080" s="1" t="b">
        <v>0</v>
      </c>
      <c r="BQ1080" s="1" t="b">
        <v>0</v>
      </c>
      <c r="BR1080" s="1" t="b">
        <v>0</v>
      </c>
      <c r="BS1080" s="1" t="b">
        <v>0</v>
      </c>
      <c r="BT1080" s="1" t="b">
        <v>0</v>
      </c>
      <c r="BU1080" s="1" t="s">
        <v>5073</v>
      </c>
      <c r="BV1080" s="1" t="s">
        <v>5074</v>
      </c>
    </row>
    <row r="1081" spans="1:74" ht="15.75" customHeight="1" x14ac:dyDescent="0.2">
      <c r="A1081" s="1">
        <v>4102300</v>
      </c>
      <c r="B1081" s="17" t="s">
        <v>5075</v>
      </c>
      <c r="C1081" s="1">
        <v>0.3</v>
      </c>
      <c r="D1081" s="1">
        <v>0.2</v>
      </c>
      <c r="E1081" s="1">
        <v>0</v>
      </c>
      <c r="F1081" s="1">
        <v>0</v>
      </c>
      <c r="G1081" s="1">
        <v>0.8</v>
      </c>
      <c r="H1081" s="1">
        <v>0.08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100</v>
      </c>
      <c r="O1081" s="1">
        <v>120</v>
      </c>
      <c r="P1081" s="1">
        <v>-1</v>
      </c>
      <c r="Q1081" s="1">
        <v>-1</v>
      </c>
      <c r="R1081" s="1">
        <v>120</v>
      </c>
      <c r="S1081" s="1">
        <v>-1</v>
      </c>
      <c r="T1081" s="1">
        <v>-1</v>
      </c>
      <c r="U1081" s="1">
        <v>-1</v>
      </c>
      <c r="V1081" s="1">
        <v>0</v>
      </c>
      <c r="W1081" s="1">
        <v>135</v>
      </c>
      <c r="X1081" s="1">
        <v>135</v>
      </c>
      <c r="Y1081" s="1">
        <v>135</v>
      </c>
      <c r="Z1081" s="1">
        <v>135</v>
      </c>
      <c r="AA1081" s="1">
        <v>200</v>
      </c>
      <c r="AB1081" s="1">
        <v>300</v>
      </c>
      <c r="AC1081" s="1">
        <v>100</v>
      </c>
      <c r="AD1081" s="1">
        <v>100</v>
      </c>
      <c r="AE1081" s="1">
        <v>150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20</v>
      </c>
      <c r="AP1081" s="1">
        <v>0</v>
      </c>
      <c r="AQ1081" s="1">
        <v>0</v>
      </c>
      <c r="AR1081" s="1">
        <v>0</v>
      </c>
      <c r="AS1081" s="1">
        <v>0</v>
      </c>
      <c r="AT1081" s="1">
        <v>2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1</v>
      </c>
      <c r="BB1081" s="1">
        <v>0</v>
      </c>
      <c r="BC1081" s="1">
        <v>0</v>
      </c>
      <c r="BD1081" s="1">
        <v>3</v>
      </c>
      <c r="BE1081" s="1">
        <v>255</v>
      </c>
      <c r="BF1081" s="1">
        <v>2</v>
      </c>
      <c r="BG1081" s="1">
        <v>255</v>
      </c>
      <c r="BH1081" s="1">
        <v>0</v>
      </c>
      <c r="BI1081" s="1">
        <v>255</v>
      </c>
      <c r="BJ1081" s="1">
        <v>255</v>
      </c>
      <c r="BK1081" s="1">
        <v>0</v>
      </c>
      <c r="BL1081" s="1">
        <v>0</v>
      </c>
      <c r="BM1081" s="1" t="b">
        <v>0</v>
      </c>
      <c r="BN1081" s="1" t="b">
        <v>0</v>
      </c>
      <c r="BO1081" s="1" t="b">
        <v>0</v>
      </c>
      <c r="BP1081" s="1" t="b">
        <v>0</v>
      </c>
      <c r="BQ1081" s="1" t="b">
        <v>0</v>
      </c>
      <c r="BR1081" s="1" t="b">
        <v>0</v>
      </c>
      <c r="BS1081" s="1" t="b">
        <v>0</v>
      </c>
      <c r="BT1081" s="1" t="b">
        <v>0</v>
      </c>
      <c r="BU1081" s="1" t="s">
        <v>5075</v>
      </c>
      <c r="BV1081" s="1" t="s">
        <v>5076</v>
      </c>
    </row>
    <row r="1082" spans="1:74" ht="15.75" customHeight="1" x14ac:dyDescent="0.2">
      <c r="A1082" s="1">
        <v>4102400</v>
      </c>
      <c r="B1082" s="17" t="s">
        <v>5077</v>
      </c>
      <c r="C1082" s="1">
        <v>0.3</v>
      </c>
      <c r="D1082" s="1">
        <v>0.2</v>
      </c>
      <c r="E1082" s="1">
        <v>0</v>
      </c>
      <c r="F1082" s="1">
        <v>0</v>
      </c>
      <c r="G1082" s="1">
        <v>0.8</v>
      </c>
      <c r="H1082" s="1">
        <v>0.08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100</v>
      </c>
      <c r="O1082" s="1">
        <v>120</v>
      </c>
      <c r="P1082" s="1">
        <v>-1</v>
      </c>
      <c r="Q1082" s="1">
        <v>-1</v>
      </c>
      <c r="R1082" s="1">
        <v>120</v>
      </c>
      <c r="S1082" s="1">
        <v>-1</v>
      </c>
      <c r="T1082" s="1">
        <v>-1</v>
      </c>
      <c r="U1082" s="1">
        <v>-1</v>
      </c>
      <c r="V1082" s="1">
        <v>0</v>
      </c>
      <c r="W1082" s="1">
        <v>100</v>
      </c>
      <c r="X1082" s="1">
        <v>100</v>
      </c>
      <c r="Y1082" s="1">
        <v>100</v>
      </c>
      <c r="Z1082" s="1">
        <v>100</v>
      </c>
      <c r="AA1082" s="1">
        <v>100</v>
      </c>
      <c r="AB1082" s="1">
        <v>100</v>
      </c>
      <c r="AC1082" s="1">
        <v>100</v>
      </c>
      <c r="AD1082" s="1">
        <v>100</v>
      </c>
      <c r="AE1082" s="1">
        <v>100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20</v>
      </c>
      <c r="AP1082" s="1">
        <v>0</v>
      </c>
      <c r="AQ1082" s="1">
        <v>0</v>
      </c>
      <c r="AR1082" s="1">
        <v>0</v>
      </c>
      <c r="AS1082" s="1">
        <v>0</v>
      </c>
      <c r="AT1082" s="1">
        <v>2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1</v>
      </c>
      <c r="BB1082" s="1">
        <v>0</v>
      </c>
      <c r="BC1082" s="1">
        <v>0</v>
      </c>
      <c r="BD1082" s="1">
        <v>3</v>
      </c>
      <c r="BE1082" s="1">
        <v>255</v>
      </c>
      <c r="BF1082" s="1">
        <v>2</v>
      </c>
      <c r="BG1082" s="1">
        <v>255</v>
      </c>
      <c r="BH1082" s="1">
        <v>0</v>
      </c>
      <c r="BI1082" s="1">
        <v>255</v>
      </c>
      <c r="BJ1082" s="1">
        <v>255</v>
      </c>
      <c r="BK1082" s="1">
        <v>0</v>
      </c>
      <c r="BL1082" s="1">
        <v>0</v>
      </c>
      <c r="BM1082" s="1" t="b">
        <v>0</v>
      </c>
      <c r="BN1082" s="1" t="b">
        <v>0</v>
      </c>
      <c r="BO1082" s="1" t="b">
        <v>0</v>
      </c>
      <c r="BP1082" s="1" t="b">
        <v>0</v>
      </c>
      <c r="BQ1082" s="1" t="b">
        <v>0</v>
      </c>
      <c r="BR1082" s="1" t="b">
        <v>0</v>
      </c>
      <c r="BS1082" s="1" t="b">
        <v>0</v>
      </c>
      <c r="BT1082" s="1" t="b">
        <v>0</v>
      </c>
      <c r="BU1082" s="1" t="s">
        <v>5077</v>
      </c>
      <c r="BV1082" s="1" t="s">
        <v>5078</v>
      </c>
    </row>
    <row r="1083" spans="1:74" ht="15.75" customHeight="1" x14ac:dyDescent="0.2">
      <c r="A1083" s="1">
        <v>4103100</v>
      </c>
      <c r="B1083" s="17" t="s">
        <v>5079</v>
      </c>
      <c r="C1083" s="1">
        <v>0.4</v>
      </c>
      <c r="D1083" s="1">
        <v>0</v>
      </c>
      <c r="E1083" s="1">
        <v>0</v>
      </c>
      <c r="F1083" s="1">
        <v>0</v>
      </c>
      <c r="G1083" s="1">
        <v>0.52</v>
      </c>
      <c r="H1083" s="1">
        <v>0.08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100</v>
      </c>
      <c r="O1083" s="1">
        <v>-1</v>
      </c>
      <c r="P1083" s="1">
        <v>-1</v>
      </c>
      <c r="Q1083" s="1">
        <v>-1</v>
      </c>
      <c r="R1083" s="1">
        <v>-1</v>
      </c>
      <c r="S1083" s="1">
        <v>-1</v>
      </c>
      <c r="T1083" s="1">
        <v>-1</v>
      </c>
      <c r="U1083" s="1">
        <v>-1</v>
      </c>
      <c r="V1083" s="1">
        <v>0</v>
      </c>
      <c r="W1083" s="1">
        <v>100</v>
      </c>
      <c r="X1083" s="1">
        <v>100</v>
      </c>
      <c r="Y1083" s="1">
        <v>100</v>
      </c>
      <c r="Z1083" s="1">
        <v>100</v>
      </c>
      <c r="AA1083" s="1">
        <v>100</v>
      </c>
      <c r="AB1083" s="1">
        <v>100</v>
      </c>
      <c r="AC1083" s="1">
        <v>100</v>
      </c>
      <c r="AD1083" s="1">
        <v>100</v>
      </c>
      <c r="AE1083" s="1">
        <v>100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10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1</v>
      </c>
      <c r="BB1083" s="1">
        <v>0</v>
      </c>
      <c r="BC1083" s="1">
        <v>0</v>
      </c>
      <c r="BD1083" s="1">
        <v>2</v>
      </c>
      <c r="BE1083" s="1">
        <v>255</v>
      </c>
      <c r="BF1083" s="1">
        <v>1</v>
      </c>
      <c r="BG1083" s="1">
        <v>255</v>
      </c>
      <c r="BH1083" s="1">
        <v>0</v>
      </c>
      <c r="BI1083" s="1">
        <v>255</v>
      </c>
      <c r="BJ1083" s="1">
        <v>255</v>
      </c>
      <c r="BK1083" s="1">
        <v>0</v>
      </c>
      <c r="BL1083" s="1">
        <v>0</v>
      </c>
      <c r="BM1083" s="1" t="b">
        <v>0</v>
      </c>
      <c r="BN1083" s="1" t="b">
        <v>0</v>
      </c>
      <c r="BO1083" s="1" t="b">
        <v>0</v>
      </c>
      <c r="BP1083" s="1" t="b">
        <v>0</v>
      </c>
      <c r="BQ1083" s="1" t="b">
        <v>0</v>
      </c>
      <c r="BR1083" s="1" t="b">
        <v>0</v>
      </c>
      <c r="BS1083" s="1" t="b">
        <v>0</v>
      </c>
      <c r="BT1083" s="1" t="b">
        <v>0</v>
      </c>
      <c r="BU1083" s="1" t="s">
        <v>5079</v>
      </c>
      <c r="BV1083" s="1" t="s">
        <v>5080</v>
      </c>
    </row>
    <row r="1084" spans="1:74" ht="15.75" customHeight="1" x14ac:dyDescent="0.2">
      <c r="A1084" s="1">
        <v>4103300</v>
      </c>
      <c r="B1084" s="17" t="s">
        <v>5081</v>
      </c>
      <c r="C1084" s="1">
        <v>0.4</v>
      </c>
      <c r="D1084" s="1">
        <v>0</v>
      </c>
      <c r="E1084" s="1">
        <v>0</v>
      </c>
      <c r="F1084" s="1">
        <v>0</v>
      </c>
      <c r="G1084" s="1">
        <v>0.52</v>
      </c>
      <c r="H1084" s="1">
        <v>0.08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100</v>
      </c>
      <c r="O1084" s="1">
        <v>-1</v>
      </c>
      <c r="P1084" s="1">
        <v>-1</v>
      </c>
      <c r="Q1084" s="1">
        <v>-1</v>
      </c>
      <c r="R1084" s="1">
        <v>-1</v>
      </c>
      <c r="S1084" s="1">
        <v>-1</v>
      </c>
      <c r="T1084" s="1">
        <v>-1</v>
      </c>
      <c r="U1084" s="1">
        <v>-1</v>
      </c>
      <c r="V1084" s="1">
        <v>0</v>
      </c>
      <c r="W1084" s="1">
        <v>100</v>
      </c>
      <c r="X1084" s="1">
        <v>100</v>
      </c>
      <c r="Y1084" s="1">
        <v>100</v>
      </c>
      <c r="Z1084" s="1">
        <v>100</v>
      </c>
      <c r="AA1084" s="1">
        <v>100</v>
      </c>
      <c r="AB1084" s="1">
        <v>100</v>
      </c>
      <c r="AC1084" s="1">
        <v>100</v>
      </c>
      <c r="AD1084" s="1">
        <v>100</v>
      </c>
      <c r="AE1084" s="1">
        <v>100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10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1</v>
      </c>
      <c r="BB1084" s="1">
        <v>0</v>
      </c>
      <c r="BC1084" s="1">
        <v>0</v>
      </c>
      <c r="BD1084" s="1">
        <v>2</v>
      </c>
      <c r="BE1084" s="1">
        <v>255</v>
      </c>
      <c r="BF1084" s="1">
        <v>1</v>
      </c>
      <c r="BG1084" s="1">
        <v>255</v>
      </c>
      <c r="BH1084" s="1">
        <v>0</v>
      </c>
      <c r="BI1084" s="1">
        <v>255</v>
      </c>
      <c r="BJ1084" s="1">
        <v>255</v>
      </c>
      <c r="BK1084" s="1">
        <v>0</v>
      </c>
      <c r="BL1084" s="1">
        <v>0</v>
      </c>
      <c r="BM1084" s="1" t="b">
        <v>0</v>
      </c>
      <c r="BN1084" s="1" t="b">
        <v>0</v>
      </c>
      <c r="BO1084" s="1" t="b">
        <v>0</v>
      </c>
      <c r="BP1084" s="1" t="b">
        <v>0</v>
      </c>
      <c r="BQ1084" s="1" t="b">
        <v>0</v>
      </c>
      <c r="BR1084" s="1" t="b">
        <v>0</v>
      </c>
      <c r="BS1084" s="1" t="b">
        <v>0</v>
      </c>
      <c r="BT1084" s="1" t="b">
        <v>0</v>
      </c>
      <c r="BU1084" s="1" t="s">
        <v>5081</v>
      </c>
      <c r="BV1084" s="1" t="s">
        <v>5082</v>
      </c>
    </row>
    <row r="1085" spans="1:74" ht="15.75" customHeight="1" x14ac:dyDescent="0.2">
      <c r="A1085" s="1">
        <v>4103400</v>
      </c>
      <c r="B1085" s="17" t="s">
        <v>5083</v>
      </c>
      <c r="C1085" s="1">
        <v>0.4</v>
      </c>
      <c r="D1085" s="1">
        <v>0</v>
      </c>
      <c r="E1085" s="1">
        <v>0</v>
      </c>
      <c r="F1085" s="1">
        <v>0</v>
      </c>
      <c r="G1085" s="1">
        <v>0.52</v>
      </c>
      <c r="H1085" s="1">
        <v>0.08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100</v>
      </c>
      <c r="O1085" s="1">
        <v>-1</v>
      </c>
      <c r="P1085" s="1">
        <v>-1</v>
      </c>
      <c r="Q1085" s="1">
        <v>-1</v>
      </c>
      <c r="R1085" s="1">
        <v>-1</v>
      </c>
      <c r="S1085" s="1">
        <v>-1</v>
      </c>
      <c r="T1085" s="1">
        <v>-1</v>
      </c>
      <c r="U1085" s="1">
        <v>-1</v>
      </c>
      <c r="V1085" s="1">
        <v>0</v>
      </c>
      <c r="W1085" s="1">
        <v>100</v>
      </c>
      <c r="X1085" s="1">
        <v>100</v>
      </c>
      <c r="Y1085" s="1">
        <v>100</v>
      </c>
      <c r="Z1085" s="1">
        <v>100</v>
      </c>
      <c r="AA1085" s="1">
        <v>100</v>
      </c>
      <c r="AB1085" s="1">
        <v>100</v>
      </c>
      <c r="AC1085" s="1">
        <v>100</v>
      </c>
      <c r="AD1085" s="1">
        <v>100</v>
      </c>
      <c r="AE1085" s="1">
        <v>100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10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1</v>
      </c>
      <c r="BB1085" s="1">
        <v>0</v>
      </c>
      <c r="BC1085" s="1">
        <v>0</v>
      </c>
      <c r="BD1085" s="1">
        <v>2</v>
      </c>
      <c r="BE1085" s="1">
        <v>255</v>
      </c>
      <c r="BF1085" s="1">
        <v>1</v>
      </c>
      <c r="BG1085" s="1">
        <v>255</v>
      </c>
      <c r="BH1085" s="1">
        <v>0</v>
      </c>
      <c r="BI1085" s="1">
        <v>255</v>
      </c>
      <c r="BJ1085" s="1">
        <v>255</v>
      </c>
      <c r="BK1085" s="1">
        <v>0</v>
      </c>
      <c r="BL1085" s="1">
        <v>0</v>
      </c>
      <c r="BM1085" s="1" t="b">
        <v>0</v>
      </c>
      <c r="BN1085" s="1" t="b">
        <v>0</v>
      </c>
      <c r="BO1085" s="1" t="b">
        <v>0</v>
      </c>
      <c r="BP1085" s="1" t="b">
        <v>0</v>
      </c>
      <c r="BQ1085" s="1" t="b">
        <v>0</v>
      </c>
      <c r="BR1085" s="1" t="b">
        <v>0</v>
      </c>
      <c r="BS1085" s="1" t="b">
        <v>0</v>
      </c>
      <c r="BT1085" s="1" t="b">
        <v>0</v>
      </c>
      <c r="BU1085" s="1" t="s">
        <v>5083</v>
      </c>
      <c r="BV1085" s="1" t="s">
        <v>5084</v>
      </c>
    </row>
    <row r="1086" spans="1:74" ht="15.75" customHeight="1" x14ac:dyDescent="0.2">
      <c r="A1086" s="1">
        <v>4103410</v>
      </c>
      <c r="B1086" s="17" t="s">
        <v>5085</v>
      </c>
      <c r="C1086" s="1">
        <v>0.5</v>
      </c>
      <c r="D1086" s="1">
        <v>0</v>
      </c>
      <c r="E1086" s="1">
        <v>0</v>
      </c>
      <c r="F1086" s="1">
        <v>0</v>
      </c>
      <c r="G1086" s="1">
        <v>1.47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5</v>
      </c>
      <c r="O1086" s="1">
        <v>-1</v>
      </c>
      <c r="P1086" s="1">
        <v>-1</v>
      </c>
      <c r="Q1086" s="1">
        <v>-1</v>
      </c>
      <c r="R1086" s="1">
        <v>-1</v>
      </c>
      <c r="S1086" s="1">
        <v>-1</v>
      </c>
      <c r="T1086" s="1">
        <v>-1</v>
      </c>
      <c r="U1086" s="1">
        <v>-1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700</v>
      </c>
      <c r="AB1086" s="1">
        <v>500</v>
      </c>
      <c r="AC1086" s="1">
        <v>100</v>
      </c>
      <c r="AD1086" s="1">
        <v>100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10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5</v>
      </c>
      <c r="BB1086" s="1">
        <v>0</v>
      </c>
      <c r="BC1086" s="1">
        <v>0</v>
      </c>
      <c r="BD1086" s="1">
        <v>4</v>
      </c>
      <c r="BE1086" s="1">
        <v>1</v>
      </c>
      <c r="BF1086" s="1">
        <v>1</v>
      </c>
      <c r="BG1086" s="1">
        <v>3</v>
      </c>
      <c r="BH1086" s="1">
        <v>0</v>
      </c>
      <c r="BI1086" s="1">
        <v>255</v>
      </c>
      <c r="BJ1086" s="1">
        <v>255</v>
      </c>
      <c r="BK1086" s="1">
        <v>1</v>
      </c>
      <c r="BL1086" s="1">
        <v>0</v>
      </c>
      <c r="BM1086" s="1" t="b">
        <v>0</v>
      </c>
      <c r="BN1086" s="1" t="b">
        <v>0</v>
      </c>
      <c r="BO1086" s="1" t="b">
        <v>1</v>
      </c>
      <c r="BP1086" s="1" t="b">
        <v>0</v>
      </c>
      <c r="BQ1086" s="1" t="b">
        <v>0</v>
      </c>
      <c r="BR1086" s="1" t="b">
        <v>0</v>
      </c>
      <c r="BS1086" s="1" t="b">
        <v>0</v>
      </c>
      <c r="BT1086" s="1" t="b">
        <v>0</v>
      </c>
      <c r="BU1086" s="1" t="s">
        <v>5085</v>
      </c>
      <c r="BV1086" s="1" t="s">
        <v>5086</v>
      </c>
    </row>
    <row r="1087" spans="1:74" ht="15.75" customHeight="1" x14ac:dyDescent="0.2">
      <c r="A1087" s="1">
        <v>4103420</v>
      </c>
      <c r="B1087" s="17" t="s">
        <v>5087</v>
      </c>
      <c r="C1087" s="1">
        <v>0.5</v>
      </c>
      <c r="D1087" s="1">
        <v>0</v>
      </c>
      <c r="E1087" s="1">
        <v>0</v>
      </c>
      <c r="F1087" s="1">
        <v>0</v>
      </c>
      <c r="G1087" s="1">
        <v>1.47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5</v>
      </c>
      <c r="O1087" s="1">
        <v>-1</v>
      </c>
      <c r="P1087" s="1">
        <v>-1</v>
      </c>
      <c r="Q1087" s="1">
        <v>-1</v>
      </c>
      <c r="R1087" s="1">
        <v>-1</v>
      </c>
      <c r="S1087" s="1">
        <v>-1</v>
      </c>
      <c r="T1087" s="1">
        <v>-1</v>
      </c>
      <c r="U1087" s="1">
        <v>-1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700</v>
      </c>
      <c r="AB1087" s="1">
        <v>500</v>
      </c>
      <c r="AC1087" s="1">
        <v>100</v>
      </c>
      <c r="AD1087" s="1">
        <v>100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10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5</v>
      </c>
      <c r="BB1087" s="1">
        <v>0</v>
      </c>
      <c r="BC1087" s="1">
        <v>0</v>
      </c>
      <c r="BD1087" s="1">
        <v>4</v>
      </c>
      <c r="BE1087" s="1">
        <v>1</v>
      </c>
      <c r="BF1087" s="1">
        <v>1</v>
      </c>
      <c r="BG1087" s="1">
        <v>3</v>
      </c>
      <c r="BH1087" s="1">
        <v>0</v>
      </c>
      <c r="BI1087" s="1">
        <v>255</v>
      </c>
      <c r="BJ1087" s="1">
        <v>255</v>
      </c>
      <c r="BK1087" s="1">
        <v>1</v>
      </c>
      <c r="BL1087" s="1">
        <v>0</v>
      </c>
      <c r="BM1087" s="1" t="b">
        <v>0</v>
      </c>
      <c r="BN1087" s="1" t="b">
        <v>0</v>
      </c>
      <c r="BO1087" s="1" t="b">
        <v>1</v>
      </c>
      <c r="BP1087" s="1" t="b">
        <v>0</v>
      </c>
      <c r="BQ1087" s="1" t="b">
        <v>0</v>
      </c>
      <c r="BR1087" s="1" t="b">
        <v>0</v>
      </c>
      <c r="BS1087" s="1" t="b">
        <v>0</v>
      </c>
      <c r="BT1087" s="1" t="b">
        <v>0</v>
      </c>
      <c r="BU1087" s="1" t="s">
        <v>5087</v>
      </c>
      <c r="BV1087" s="1" t="s">
        <v>5088</v>
      </c>
    </row>
    <row r="1088" spans="1:74" ht="15.75" customHeight="1" x14ac:dyDescent="0.2">
      <c r="A1088" s="1">
        <v>4104100</v>
      </c>
      <c r="B1088" s="17" t="s">
        <v>5089</v>
      </c>
      <c r="C1088" s="1">
        <v>0.3</v>
      </c>
      <c r="D1088" s="1">
        <v>0.05</v>
      </c>
      <c r="E1088" s="1">
        <v>0</v>
      </c>
      <c r="F1088" s="1">
        <v>0</v>
      </c>
      <c r="G1088" s="1">
        <v>0.8</v>
      </c>
      <c r="H1088" s="1">
        <v>0.08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100</v>
      </c>
      <c r="O1088" s="1">
        <v>130</v>
      </c>
      <c r="P1088" s="1">
        <v>-1</v>
      </c>
      <c r="Q1088" s="1">
        <v>-1</v>
      </c>
      <c r="R1088" s="1">
        <v>120</v>
      </c>
      <c r="S1088" s="1">
        <v>120</v>
      </c>
      <c r="T1088" s="1">
        <v>-1</v>
      </c>
      <c r="U1088" s="1">
        <v>-1</v>
      </c>
      <c r="V1088" s="1">
        <v>0</v>
      </c>
      <c r="W1088" s="1">
        <v>120</v>
      </c>
      <c r="X1088" s="1">
        <v>120</v>
      </c>
      <c r="Y1088" s="1">
        <v>120</v>
      </c>
      <c r="Z1088" s="1">
        <v>120</v>
      </c>
      <c r="AA1088" s="1">
        <v>100</v>
      </c>
      <c r="AB1088" s="1">
        <v>100</v>
      </c>
      <c r="AC1088" s="1">
        <v>100</v>
      </c>
      <c r="AD1088" s="1">
        <v>100</v>
      </c>
      <c r="AE1088" s="1">
        <v>100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40</v>
      </c>
      <c r="AP1088" s="1">
        <v>0</v>
      </c>
      <c r="AQ1088" s="1">
        <v>0</v>
      </c>
      <c r="AR1088" s="1">
        <v>0</v>
      </c>
      <c r="AS1088" s="1">
        <v>0</v>
      </c>
      <c r="AT1088" s="1">
        <v>2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2</v>
      </c>
      <c r="BB1088" s="1">
        <v>0</v>
      </c>
      <c r="BC1088" s="1">
        <v>0</v>
      </c>
      <c r="BD1088" s="1">
        <v>2</v>
      </c>
      <c r="BE1088" s="1">
        <v>255</v>
      </c>
      <c r="BF1088" s="1">
        <v>1</v>
      </c>
      <c r="BG1088" s="1">
        <v>255</v>
      </c>
      <c r="BH1088" s="1">
        <v>0</v>
      </c>
      <c r="BI1088" s="1">
        <v>255</v>
      </c>
      <c r="BJ1088" s="1">
        <v>255</v>
      </c>
      <c r="BK1088" s="1">
        <v>0</v>
      </c>
      <c r="BL1088" s="1">
        <v>0</v>
      </c>
      <c r="BM1088" s="1" t="b">
        <v>0</v>
      </c>
      <c r="BN1088" s="1" t="b">
        <v>0</v>
      </c>
      <c r="BO1088" s="1" t="b">
        <v>0</v>
      </c>
      <c r="BP1088" s="1" t="b">
        <v>0</v>
      </c>
      <c r="BQ1088" s="1" t="b">
        <v>0</v>
      </c>
      <c r="BR1088" s="1" t="b">
        <v>0</v>
      </c>
      <c r="BS1088" s="1" t="b">
        <v>0</v>
      </c>
      <c r="BT1088" s="1" t="b">
        <v>0</v>
      </c>
      <c r="BU1088" s="1" t="s">
        <v>5089</v>
      </c>
      <c r="BV1088" s="1" t="s">
        <v>5090</v>
      </c>
    </row>
    <row r="1089" spans="1:74" ht="15.75" customHeight="1" x14ac:dyDescent="0.2">
      <c r="A1089" s="1">
        <v>4104110</v>
      </c>
      <c r="B1089" s="17" t="s">
        <v>5091</v>
      </c>
      <c r="C1089" s="1">
        <v>0.3</v>
      </c>
      <c r="D1089" s="1">
        <v>0.05</v>
      </c>
      <c r="E1089" s="1">
        <v>0</v>
      </c>
      <c r="F1089" s="1">
        <v>0</v>
      </c>
      <c r="G1089" s="1">
        <v>1.1000000000000001</v>
      </c>
      <c r="H1089" s="1">
        <v>0.08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100</v>
      </c>
      <c r="O1089" s="1">
        <v>130</v>
      </c>
      <c r="P1089" s="1">
        <v>-1</v>
      </c>
      <c r="Q1089" s="1">
        <v>-1</v>
      </c>
      <c r="R1089" s="1">
        <v>120</v>
      </c>
      <c r="S1089" s="1">
        <v>120</v>
      </c>
      <c r="T1089" s="1">
        <v>-1</v>
      </c>
      <c r="U1089" s="1">
        <v>-1</v>
      </c>
      <c r="V1089" s="1">
        <v>0</v>
      </c>
      <c r="W1089" s="1">
        <v>130</v>
      </c>
      <c r="X1089" s="1">
        <v>130</v>
      </c>
      <c r="Y1089" s="1">
        <v>130</v>
      </c>
      <c r="Z1089" s="1">
        <v>130</v>
      </c>
      <c r="AA1089" s="1">
        <v>100</v>
      </c>
      <c r="AB1089" s="1">
        <v>100</v>
      </c>
      <c r="AC1089" s="1">
        <v>100</v>
      </c>
      <c r="AD1089" s="1">
        <v>100</v>
      </c>
      <c r="AE1089" s="1">
        <v>100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40</v>
      </c>
      <c r="AP1089" s="1">
        <v>0</v>
      </c>
      <c r="AQ1089" s="1">
        <v>0</v>
      </c>
      <c r="AR1089" s="1">
        <v>0</v>
      </c>
      <c r="AS1089" s="1">
        <v>0</v>
      </c>
      <c r="AT1089" s="1">
        <v>2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3</v>
      </c>
      <c r="BB1089" s="1">
        <v>0</v>
      </c>
      <c r="BC1089" s="1">
        <v>0</v>
      </c>
      <c r="BD1089" s="1">
        <v>2</v>
      </c>
      <c r="BE1089" s="1">
        <v>255</v>
      </c>
      <c r="BF1089" s="1">
        <v>1</v>
      </c>
      <c r="BG1089" s="1">
        <v>255</v>
      </c>
      <c r="BH1089" s="1">
        <v>0</v>
      </c>
      <c r="BI1089" s="1">
        <v>255</v>
      </c>
      <c r="BJ1089" s="1">
        <v>255</v>
      </c>
      <c r="BK1089" s="1">
        <v>0</v>
      </c>
      <c r="BL1089" s="1">
        <v>0</v>
      </c>
      <c r="BM1089" s="1" t="b">
        <v>0</v>
      </c>
      <c r="BN1089" s="1" t="b">
        <v>0</v>
      </c>
      <c r="BO1089" s="1" t="b">
        <v>0</v>
      </c>
      <c r="BP1089" s="1" t="b">
        <v>0</v>
      </c>
      <c r="BQ1089" s="1" t="b">
        <v>0</v>
      </c>
      <c r="BR1089" s="1" t="b">
        <v>0</v>
      </c>
      <c r="BS1089" s="1" t="b">
        <v>0</v>
      </c>
      <c r="BT1089" s="1" t="b">
        <v>0</v>
      </c>
      <c r="BU1089" s="1" t="s">
        <v>5091</v>
      </c>
      <c r="BV1089" s="1" t="s">
        <v>5092</v>
      </c>
    </row>
    <row r="1090" spans="1:74" ht="15.75" customHeight="1" x14ac:dyDescent="0.2">
      <c r="A1090" s="1">
        <v>4104300</v>
      </c>
      <c r="B1090" s="17" t="s">
        <v>5093</v>
      </c>
      <c r="C1090" s="1">
        <v>0.3</v>
      </c>
      <c r="D1090" s="1">
        <v>0.05</v>
      </c>
      <c r="E1090" s="1">
        <v>0</v>
      </c>
      <c r="F1090" s="1">
        <v>0</v>
      </c>
      <c r="G1090" s="1">
        <v>0.8</v>
      </c>
      <c r="H1090" s="1">
        <v>0.08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100</v>
      </c>
      <c r="O1090" s="1">
        <v>130</v>
      </c>
      <c r="P1090" s="1">
        <v>-1</v>
      </c>
      <c r="Q1090" s="1">
        <v>-1</v>
      </c>
      <c r="R1090" s="1">
        <v>120</v>
      </c>
      <c r="S1090" s="1">
        <v>120</v>
      </c>
      <c r="T1090" s="1">
        <v>-1</v>
      </c>
      <c r="U1090" s="1">
        <v>-1</v>
      </c>
      <c r="V1090" s="1">
        <v>0</v>
      </c>
      <c r="W1090" s="1">
        <v>145</v>
      </c>
      <c r="X1090" s="1">
        <v>145</v>
      </c>
      <c r="Y1090" s="1">
        <v>145</v>
      </c>
      <c r="Z1090" s="1">
        <v>145</v>
      </c>
      <c r="AA1090" s="1">
        <v>200</v>
      </c>
      <c r="AB1090" s="1">
        <v>300</v>
      </c>
      <c r="AC1090" s="1">
        <v>100</v>
      </c>
      <c r="AD1090" s="1">
        <v>100</v>
      </c>
      <c r="AE1090" s="1">
        <v>150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60</v>
      </c>
      <c r="AP1090" s="1">
        <v>0</v>
      </c>
      <c r="AQ1090" s="1">
        <v>0</v>
      </c>
      <c r="AR1090" s="1">
        <v>0</v>
      </c>
      <c r="AS1090" s="1">
        <v>0</v>
      </c>
      <c r="AT1090" s="1">
        <v>2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2</v>
      </c>
      <c r="BB1090" s="1">
        <v>0</v>
      </c>
      <c r="BC1090" s="1">
        <v>0</v>
      </c>
      <c r="BD1090" s="1">
        <v>2</v>
      </c>
      <c r="BE1090" s="1">
        <v>255</v>
      </c>
      <c r="BF1090" s="1">
        <v>1</v>
      </c>
      <c r="BG1090" s="1">
        <v>255</v>
      </c>
      <c r="BH1090" s="1">
        <v>0</v>
      </c>
      <c r="BI1090" s="1">
        <v>255</v>
      </c>
      <c r="BJ1090" s="1">
        <v>255</v>
      </c>
      <c r="BK1090" s="1">
        <v>0</v>
      </c>
      <c r="BL1090" s="1">
        <v>0</v>
      </c>
      <c r="BM1090" s="1" t="b">
        <v>0</v>
      </c>
      <c r="BN1090" s="1" t="b">
        <v>0</v>
      </c>
      <c r="BO1090" s="1" t="b">
        <v>0</v>
      </c>
      <c r="BP1090" s="1" t="b">
        <v>0</v>
      </c>
      <c r="BQ1090" s="1" t="b">
        <v>0</v>
      </c>
      <c r="BR1090" s="1" t="b">
        <v>0</v>
      </c>
      <c r="BS1090" s="1" t="b">
        <v>0</v>
      </c>
      <c r="BT1090" s="1" t="b">
        <v>0</v>
      </c>
      <c r="BU1090" s="1" t="s">
        <v>5093</v>
      </c>
      <c r="BV1090" s="1" t="s">
        <v>5094</v>
      </c>
    </row>
    <row r="1091" spans="1:74" ht="15.75" customHeight="1" x14ac:dyDescent="0.2">
      <c r="A1091" s="1">
        <v>4104310</v>
      </c>
      <c r="B1091" s="17" t="s">
        <v>5095</v>
      </c>
      <c r="C1091" s="1">
        <v>0.3</v>
      </c>
      <c r="D1091" s="1">
        <v>0.05</v>
      </c>
      <c r="E1091" s="1">
        <v>0</v>
      </c>
      <c r="F1091" s="1">
        <v>0</v>
      </c>
      <c r="G1091" s="1">
        <v>1.1000000000000001</v>
      </c>
      <c r="H1091" s="1">
        <v>0.08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100</v>
      </c>
      <c r="O1091" s="1">
        <v>130</v>
      </c>
      <c r="P1091" s="1">
        <v>-1</v>
      </c>
      <c r="Q1091" s="1">
        <v>-1</v>
      </c>
      <c r="R1091" s="1">
        <v>120</v>
      </c>
      <c r="S1091" s="1">
        <v>120</v>
      </c>
      <c r="T1091" s="1">
        <v>-1</v>
      </c>
      <c r="U1091" s="1">
        <v>-1</v>
      </c>
      <c r="V1091" s="1">
        <v>0</v>
      </c>
      <c r="W1091" s="1">
        <v>155</v>
      </c>
      <c r="X1091" s="1">
        <v>155</v>
      </c>
      <c r="Y1091" s="1">
        <v>155</v>
      </c>
      <c r="Z1091" s="1">
        <v>155</v>
      </c>
      <c r="AA1091" s="1">
        <v>200</v>
      </c>
      <c r="AB1091" s="1">
        <v>300</v>
      </c>
      <c r="AC1091" s="1">
        <v>100</v>
      </c>
      <c r="AD1091" s="1">
        <v>100</v>
      </c>
      <c r="AE1091" s="1">
        <v>150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60</v>
      </c>
      <c r="AP1091" s="1">
        <v>0</v>
      </c>
      <c r="AQ1091" s="1">
        <v>0</v>
      </c>
      <c r="AR1091" s="1">
        <v>0</v>
      </c>
      <c r="AS1091" s="1">
        <v>0</v>
      </c>
      <c r="AT1091" s="1">
        <v>2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3</v>
      </c>
      <c r="BB1091" s="1">
        <v>0</v>
      </c>
      <c r="BC1091" s="1">
        <v>0</v>
      </c>
      <c r="BD1091" s="1">
        <v>2</v>
      </c>
      <c r="BE1091" s="1">
        <v>255</v>
      </c>
      <c r="BF1091" s="1">
        <v>1</v>
      </c>
      <c r="BG1091" s="1">
        <v>255</v>
      </c>
      <c r="BH1091" s="1">
        <v>0</v>
      </c>
      <c r="BI1091" s="1">
        <v>255</v>
      </c>
      <c r="BJ1091" s="1">
        <v>255</v>
      </c>
      <c r="BK1091" s="1">
        <v>0</v>
      </c>
      <c r="BL1091" s="1">
        <v>0</v>
      </c>
      <c r="BM1091" s="1" t="b">
        <v>0</v>
      </c>
      <c r="BN1091" s="1" t="b">
        <v>0</v>
      </c>
      <c r="BO1091" s="1" t="b">
        <v>0</v>
      </c>
      <c r="BP1091" s="1" t="b">
        <v>0</v>
      </c>
      <c r="BQ1091" s="1" t="b">
        <v>0</v>
      </c>
      <c r="BR1091" s="1" t="b">
        <v>0</v>
      </c>
      <c r="BS1091" s="1" t="b">
        <v>0</v>
      </c>
      <c r="BT1091" s="1" t="b">
        <v>0</v>
      </c>
      <c r="BU1091" s="1" t="s">
        <v>5095</v>
      </c>
      <c r="BV1091" s="1" t="s">
        <v>5096</v>
      </c>
    </row>
    <row r="1092" spans="1:74" ht="15.75" customHeight="1" x14ac:dyDescent="0.2">
      <c r="A1092" s="1">
        <v>4104400</v>
      </c>
      <c r="B1092" s="17" t="s">
        <v>5097</v>
      </c>
      <c r="C1092" s="1">
        <v>0.3</v>
      </c>
      <c r="D1092" s="1">
        <v>0.05</v>
      </c>
      <c r="E1092" s="1">
        <v>0</v>
      </c>
      <c r="F1092" s="1">
        <v>0</v>
      </c>
      <c r="G1092" s="1">
        <v>0.8</v>
      </c>
      <c r="H1092" s="1">
        <v>0.08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100</v>
      </c>
      <c r="O1092" s="1">
        <v>130</v>
      </c>
      <c r="P1092" s="1">
        <v>-1</v>
      </c>
      <c r="Q1092" s="1">
        <v>-1</v>
      </c>
      <c r="R1092" s="1">
        <v>120</v>
      </c>
      <c r="S1092" s="1">
        <v>120</v>
      </c>
      <c r="T1092" s="1">
        <v>-1</v>
      </c>
      <c r="U1092" s="1">
        <v>-1</v>
      </c>
      <c r="V1092" s="1">
        <v>0</v>
      </c>
      <c r="W1092" s="1">
        <v>120</v>
      </c>
      <c r="X1092" s="1">
        <v>120</v>
      </c>
      <c r="Y1092" s="1">
        <v>120</v>
      </c>
      <c r="Z1092" s="1">
        <v>120</v>
      </c>
      <c r="AA1092" s="1">
        <v>100</v>
      </c>
      <c r="AB1092" s="1">
        <v>100</v>
      </c>
      <c r="AC1092" s="1">
        <v>100</v>
      </c>
      <c r="AD1092" s="1">
        <v>100</v>
      </c>
      <c r="AE1092" s="1">
        <v>100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40</v>
      </c>
      <c r="AP1092" s="1">
        <v>0</v>
      </c>
      <c r="AQ1092" s="1">
        <v>0</v>
      </c>
      <c r="AR1092" s="1">
        <v>0</v>
      </c>
      <c r="AS1092" s="1">
        <v>0</v>
      </c>
      <c r="AT1092" s="1">
        <v>2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2</v>
      </c>
      <c r="BB1092" s="1">
        <v>0</v>
      </c>
      <c r="BC1092" s="1">
        <v>0</v>
      </c>
      <c r="BD1092" s="1">
        <v>2</v>
      </c>
      <c r="BE1092" s="1">
        <v>255</v>
      </c>
      <c r="BF1092" s="1">
        <v>1</v>
      </c>
      <c r="BG1092" s="1">
        <v>255</v>
      </c>
      <c r="BH1092" s="1">
        <v>0</v>
      </c>
      <c r="BI1092" s="1">
        <v>255</v>
      </c>
      <c r="BJ1092" s="1">
        <v>255</v>
      </c>
      <c r="BK1092" s="1">
        <v>0</v>
      </c>
      <c r="BL1092" s="1">
        <v>0</v>
      </c>
      <c r="BM1092" s="1" t="b">
        <v>0</v>
      </c>
      <c r="BN1092" s="1" t="b">
        <v>0</v>
      </c>
      <c r="BO1092" s="1" t="b">
        <v>0</v>
      </c>
      <c r="BP1092" s="1" t="b">
        <v>0</v>
      </c>
      <c r="BQ1092" s="1" t="b">
        <v>0</v>
      </c>
      <c r="BR1092" s="1" t="b">
        <v>0</v>
      </c>
      <c r="BS1092" s="1" t="b">
        <v>0</v>
      </c>
      <c r="BT1092" s="1" t="b">
        <v>0</v>
      </c>
      <c r="BU1092" s="1" t="s">
        <v>5097</v>
      </c>
      <c r="BV1092" s="1" t="s">
        <v>5098</v>
      </c>
    </row>
    <row r="1093" spans="1:74" ht="15.75" customHeight="1" x14ac:dyDescent="0.2">
      <c r="A1093" s="1">
        <v>4200000</v>
      </c>
      <c r="B1093" s="17" t="s">
        <v>5099</v>
      </c>
      <c r="C1093" s="1">
        <v>0.4</v>
      </c>
      <c r="D1093" s="1">
        <v>0</v>
      </c>
      <c r="E1093" s="1">
        <v>0</v>
      </c>
      <c r="F1093" s="1">
        <v>0</v>
      </c>
      <c r="G1093" s="1">
        <v>0.7</v>
      </c>
      <c r="H1093" s="1">
        <v>0.08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120</v>
      </c>
      <c r="O1093" s="1">
        <v>-1</v>
      </c>
      <c r="P1093" s="1">
        <v>-1</v>
      </c>
      <c r="Q1093" s="1">
        <v>-1</v>
      </c>
      <c r="R1093" s="1">
        <v>-1</v>
      </c>
      <c r="S1093" s="1">
        <v>-1</v>
      </c>
      <c r="T1093" s="1">
        <v>-1</v>
      </c>
      <c r="U1093" s="1">
        <v>-1</v>
      </c>
      <c r="V1093" s="1">
        <v>0</v>
      </c>
      <c r="W1093" s="1">
        <v>100</v>
      </c>
      <c r="X1093" s="1">
        <v>100</v>
      </c>
      <c r="Y1093" s="1">
        <v>100</v>
      </c>
      <c r="Z1093" s="1">
        <v>100</v>
      </c>
      <c r="AA1093" s="1">
        <v>100</v>
      </c>
      <c r="AB1093" s="1">
        <v>400</v>
      </c>
      <c r="AC1093" s="1">
        <v>100</v>
      </c>
      <c r="AD1093" s="1">
        <v>100</v>
      </c>
      <c r="AE1093" s="1">
        <v>100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10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1</v>
      </c>
      <c r="BB1093" s="1">
        <v>0</v>
      </c>
      <c r="BC1093" s="1">
        <v>0</v>
      </c>
      <c r="BD1093" s="1">
        <v>2</v>
      </c>
      <c r="BE1093" s="1">
        <v>255</v>
      </c>
      <c r="BF1093" s="1">
        <v>1</v>
      </c>
      <c r="BG1093" s="1">
        <v>255</v>
      </c>
      <c r="BH1093" s="1">
        <v>0</v>
      </c>
      <c r="BI1093" s="1">
        <v>255</v>
      </c>
      <c r="BJ1093" s="1">
        <v>255</v>
      </c>
      <c r="BK1093" s="1">
        <v>0</v>
      </c>
      <c r="BL1093" s="1">
        <v>0</v>
      </c>
      <c r="BM1093" s="1" t="b">
        <v>0</v>
      </c>
      <c r="BN1093" s="1" t="b">
        <v>0</v>
      </c>
      <c r="BO1093" s="1" t="b">
        <v>0</v>
      </c>
      <c r="BP1093" s="1" t="b">
        <v>0</v>
      </c>
      <c r="BQ1093" s="1" t="b">
        <v>0</v>
      </c>
      <c r="BR1093" s="1" t="b">
        <v>0</v>
      </c>
      <c r="BS1093" s="1" t="b">
        <v>0</v>
      </c>
      <c r="BT1093" s="1" t="b">
        <v>0</v>
      </c>
      <c r="BU1093" s="1" t="s">
        <v>5099</v>
      </c>
      <c r="BV1093" s="1" t="s">
        <v>5100</v>
      </c>
    </row>
    <row r="1094" spans="1:74" ht="15.75" customHeight="1" x14ac:dyDescent="0.2">
      <c r="A1094" s="1">
        <v>4200010</v>
      </c>
      <c r="B1094" s="17" t="s">
        <v>5101</v>
      </c>
      <c r="C1094" s="1">
        <v>0.4</v>
      </c>
      <c r="D1094" s="1">
        <v>0</v>
      </c>
      <c r="E1094" s="1">
        <v>0</v>
      </c>
      <c r="F1094" s="1">
        <v>0</v>
      </c>
      <c r="G1094" s="1">
        <v>0.51</v>
      </c>
      <c r="H1094" s="1">
        <v>0.08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120</v>
      </c>
      <c r="O1094" s="1">
        <v>-1</v>
      </c>
      <c r="P1094" s="1">
        <v>-1</v>
      </c>
      <c r="Q1094" s="1">
        <v>-1</v>
      </c>
      <c r="R1094" s="1">
        <v>-1</v>
      </c>
      <c r="S1094" s="1">
        <v>-1</v>
      </c>
      <c r="T1094" s="1">
        <v>-1</v>
      </c>
      <c r="U1094" s="1">
        <v>-1</v>
      </c>
      <c r="V1094" s="1">
        <v>0</v>
      </c>
      <c r="W1094" s="1">
        <v>100</v>
      </c>
      <c r="X1094" s="1">
        <v>100</v>
      </c>
      <c r="Y1094" s="1">
        <v>100</v>
      </c>
      <c r="Z1094" s="1">
        <v>100</v>
      </c>
      <c r="AA1094" s="1">
        <v>100</v>
      </c>
      <c r="AB1094" s="1">
        <v>400</v>
      </c>
      <c r="AC1094" s="1">
        <v>100</v>
      </c>
      <c r="AD1094" s="1">
        <v>100</v>
      </c>
      <c r="AE1094" s="1">
        <v>100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10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1</v>
      </c>
      <c r="BB1094" s="1">
        <v>0</v>
      </c>
      <c r="BC1094" s="1">
        <v>0</v>
      </c>
      <c r="BD1094" s="1">
        <v>2</v>
      </c>
      <c r="BE1094" s="1">
        <v>255</v>
      </c>
      <c r="BF1094" s="1">
        <v>1</v>
      </c>
      <c r="BG1094" s="1">
        <v>255</v>
      </c>
      <c r="BH1094" s="1">
        <v>0</v>
      </c>
      <c r="BI1094" s="1">
        <v>255</v>
      </c>
      <c r="BJ1094" s="1">
        <v>255</v>
      </c>
      <c r="BK1094" s="1">
        <v>0</v>
      </c>
      <c r="BL1094" s="1">
        <v>0</v>
      </c>
      <c r="BM1094" s="1" t="b">
        <v>0</v>
      </c>
      <c r="BN1094" s="1" t="b">
        <v>0</v>
      </c>
      <c r="BO1094" s="1" t="b">
        <v>0</v>
      </c>
      <c r="BP1094" s="1" t="b">
        <v>0</v>
      </c>
      <c r="BQ1094" s="1" t="b">
        <v>0</v>
      </c>
      <c r="BR1094" s="1" t="b">
        <v>0</v>
      </c>
      <c r="BS1094" s="1" t="b">
        <v>0</v>
      </c>
      <c r="BT1094" s="1" t="b">
        <v>0</v>
      </c>
      <c r="BU1094" s="1" t="s">
        <v>5101</v>
      </c>
      <c r="BV1094" s="1" t="s">
        <v>5102</v>
      </c>
    </row>
    <row r="1095" spans="1:74" ht="15.75" customHeight="1" x14ac:dyDescent="0.2">
      <c r="A1095" s="1">
        <v>4200020</v>
      </c>
      <c r="B1095" s="17" t="s">
        <v>5103</v>
      </c>
      <c r="C1095" s="1">
        <v>0.4</v>
      </c>
      <c r="D1095" s="1">
        <v>0</v>
      </c>
      <c r="E1095" s="1">
        <v>0</v>
      </c>
      <c r="F1095" s="1">
        <v>0</v>
      </c>
      <c r="G1095" s="1">
        <v>0.51</v>
      </c>
      <c r="H1095" s="1">
        <v>0.08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120</v>
      </c>
      <c r="O1095" s="1">
        <v>-1</v>
      </c>
      <c r="P1095" s="1">
        <v>-1</v>
      </c>
      <c r="Q1095" s="1">
        <v>-1</v>
      </c>
      <c r="R1095" s="1">
        <v>-1</v>
      </c>
      <c r="S1095" s="1">
        <v>-1</v>
      </c>
      <c r="T1095" s="1">
        <v>-1</v>
      </c>
      <c r="U1095" s="1">
        <v>-1</v>
      </c>
      <c r="V1095" s="1">
        <v>0</v>
      </c>
      <c r="W1095" s="1">
        <v>100</v>
      </c>
      <c r="X1095" s="1">
        <v>100</v>
      </c>
      <c r="Y1095" s="1">
        <v>100</v>
      </c>
      <c r="Z1095" s="1">
        <v>100</v>
      </c>
      <c r="AA1095" s="1">
        <v>100</v>
      </c>
      <c r="AB1095" s="1">
        <v>400</v>
      </c>
      <c r="AC1095" s="1">
        <v>100</v>
      </c>
      <c r="AD1095" s="1">
        <v>100</v>
      </c>
      <c r="AE1095" s="1">
        <v>100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10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1</v>
      </c>
      <c r="BB1095" s="1">
        <v>0</v>
      </c>
      <c r="BC1095" s="1">
        <v>0</v>
      </c>
      <c r="BD1095" s="1">
        <v>2</v>
      </c>
      <c r="BE1095" s="1">
        <v>255</v>
      </c>
      <c r="BF1095" s="1">
        <v>1</v>
      </c>
      <c r="BG1095" s="1">
        <v>255</v>
      </c>
      <c r="BH1095" s="1">
        <v>0</v>
      </c>
      <c r="BI1095" s="1">
        <v>255</v>
      </c>
      <c r="BJ1095" s="1">
        <v>255</v>
      </c>
      <c r="BK1095" s="1">
        <v>0</v>
      </c>
      <c r="BL1095" s="1">
        <v>0</v>
      </c>
      <c r="BM1095" s="1" t="b">
        <v>0</v>
      </c>
      <c r="BN1095" s="1" t="b">
        <v>0</v>
      </c>
      <c r="BO1095" s="1" t="b">
        <v>0</v>
      </c>
      <c r="BP1095" s="1" t="b">
        <v>0</v>
      </c>
      <c r="BQ1095" s="1" t="b">
        <v>0</v>
      </c>
      <c r="BR1095" s="1" t="b">
        <v>0</v>
      </c>
      <c r="BS1095" s="1" t="b">
        <v>0</v>
      </c>
      <c r="BT1095" s="1" t="b">
        <v>0</v>
      </c>
      <c r="BU1095" s="1" t="s">
        <v>5103</v>
      </c>
      <c r="BV1095" s="1" t="s">
        <v>5104</v>
      </c>
    </row>
    <row r="1096" spans="1:74" ht="15.75" customHeight="1" x14ac:dyDescent="0.2">
      <c r="A1096" s="1">
        <v>4200030</v>
      </c>
      <c r="B1096" s="17" t="s">
        <v>5105</v>
      </c>
      <c r="C1096" s="1">
        <v>0.7</v>
      </c>
      <c r="D1096" s="1">
        <v>0</v>
      </c>
      <c r="E1096" s="1">
        <v>0</v>
      </c>
      <c r="F1096" s="1">
        <v>0</v>
      </c>
      <c r="G1096" s="1">
        <v>1</v>
      </c>
      <c r="H1096" s="1">
        <v>0.08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120</v>
      </c>
      <c r="O1096" s="1">
        <v>-1</v>
      </c>
      <c r="P1096" s="1">
        <v>-1</v>
      </c>
      <c r="Q1096" s="1">
        <v>-1</v>
      </c>
      <c r="R1096" s="1">
        <v>-1</v>
      </c>
      <c r="S1096" s="1">
        <v>-1</v>
      </c>
      <c r="T1096" s="1">
        <v>-1</v>
      </c>
      <c r="U1096" s="1">
        <v>-1</v>
      </c>
      <c r="V1096" s="1">
        <v>0</v>
      </c>
      <c r="W1096" s="1">
        <v>145</v>
      </c>
      <c r="X1096" s="1">
        <v>145</v>
      </c>
      <c r="Y1096" s="1">
        <v>145</v>
      </c>
      <c r="Z1096" s="1">
        <v>145</v>
      </c>
      <c r="AA1096" s="1">
        <v>200</v>
      </c>
      <c r="AB1096" s="1">
        <v>9900</v>
      </c>
      <c r="AC1096" s="1">
        <v>100</v>
      </c>
      <c r="AD1096" s="1">
        <v>100</v>
      </c>
      <c r="AE1096" s="1">
        <v>150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20</v>
      </c>
      <c r="AP1096" s="1">
        <v>0</v>
      </c>
      <c r="AQ1096" s="1">
        <v>0</v>
      </c>
      <c r="AR1096" s="1">
        <v>1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2</v>
      </c>
      <c r="BB1096" s="1">
        <v>0</v>
      </c>
      <c r="BC1096" s="1">
        <v>0</v>
      </c>
      <c r="BD1096" s="1">
        <v>2</v>
      </c>
      <c r="BE1096" s="1">
        <v>255</v>
      </c>
      <c r="BF1096" s="1">
        <v>1</v>
      </c>
      <c r="BG1096" s="1">
        <v>255</v>
      </c>
      <c r="BH1096" s="1">
        <v>0</v>
      </c>
      <c r="BI1096" s="1">
        <v>255</v>
      </c>
      <c r="BJ1096" s="1">
        <v>255</v>
      </c>
      <c r="BK1096" s="1">
        <v>0</v>
      </c>
      <c r="BL1096" s="1">
        <v>1</v>
      </c>
      <c r="BM1096" s="1" t="b">
        <v>0</v>
      </c>
      <c r="BN1096" s="1" t="b">
        <v>0</v>
      </c>
      <c r="BO1096" s="1" t="b">
        <v>0</v>
      </c>
      <c r="BP1096" s="1" t="b">
        <v>0</v>
      </c>
      <c r="BQ1096" s="1" t="b">
        <v>0</v>
      </c>
      <c r="BR1096" s="1" t="b">
        <v>0</v>
      </c>
      <c r="BS1096" s="1" t="b">
        <v>0</v>
      </c>
      <c r="BT1096" s="1" t="b">
        <v>0</v>
      </c>
      <c r="BU1096" s="1" t="s">
        <v>5105</v>
      </c>
      <c r="BV1096" s="1" t="s">
        <v>5106</v>
      </c>
    </row>
    <row r="1097" spans="1:74" ht="15.75" customHeight="1" x14ac:dyDescent="0.2">
      <c r="A1097" s="1">
        <v>4200040</v>
      </c>
      <c r="B1097" s="17" t="s">
        <v>5107</v>
      </c>
      <c r="C1097" s="1">
        <v>0.9</v>
      </c>
      <c r="D1097" s="1">
        <v>0</v>
      </c>
      <c r="E1097" s="1">
        <v>0</v>
      </c>
      <c r="F1097" s="1">
        <v>0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120</v>
      </c>
      <c r="O1097" s="1">
        <v>-1</v>
      </c>
      <c r="P1097" s="1">
        <v>-1</v>
      </c>
      <c r="Q1097" s="1">
        <v>-1</v>
      </c>
      <c r="R1097" s="1">
        <v>-1</v>
      </c>
      <c r="S1097" s="1">
        <v>-1</v>
      </c>
      <c r="T1097" s="1">
        <v>-1</v>
      </c>
      <c r="U1097" s="1">
        <v>-1</v>
      </c>
      <c r="V1097" s="1">
        <v>0</v>
      </c>
      <c r="W1097" s="1">
        <v>145</v>
      </c>
      <c r="X1097" s="1">
        <v>145</v>
      </c>
      <c r="Y1097" s="1">
        <v>145</v>
      </c>
      <c r="Z1097" s="1">
        <v>145</v>
      </c>
      <c r="AA1097" s="1">
        <v>200</v>
      </c>
      <c r="AB1097" s="1">
        <v>9900</v>
      </c>
      <c r="AC1097" s="1">
        <v>100</v>
      </c>
      <c r="AD1097" s="1">
        <v>100</v>
      </c>
      <c r="AE1097" s="1">
        <v>150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20</v>
      </c>
      <c r="AP1097" s="1">
        <v>0</v>
      </c>
      <c r="AQ1097" s="1">
        <v>0</v>
      </c>
      <c r="AR1097" s="1">
        <v>1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6</v>
      </c>
      <c r="BB1097" s="1">
        <v>0</v>
      </c>
      <c r="BC1097" s="1">
        <v>0</v>
      </c>
      <c r="BD1097" s="1">
        <v>2</v>
      </c>
      <c r="BE1097" s="1">
        <v>255</v>
      </c>
      <c r="BF1097" s="1">
        <v>1</v>
      </c>
      <c r="BG1097" s="1">
        <v>255</v>
      </c>
      <c r="BH1097" s="1">
        <v>0</v>
      </c>
      <c r="BI1097" s="1">
        <v>255</v>
      </c>
      <c r="BJ1097" s="1">
        <v>255</v>
      </c>
      <c r="BK1097" s="1">
        <v>0</v>
      </c>
      <c r="BL1097" s="1">
        <v>1</v>
      </c>
      <c r="BM1097" s="1" t="b">
        <v>0</v>
      </c>
      <c r="BN1097" s="1" t="b">
        <v>0</v>
      </c>
      <c r="BO1097" s="1" t="b">
        <v>0</v>
      </c>
      <c r="BP1097" s="1" t="b">
        <v>0</v>
      </c>
      <c r="BQ1097" s="1" t="b">
        <v>0</v>
      </c>
      <c r="BR1097" s="1" t="b">
        <v>0</v>
      </c>
      <c r="BS1097" s="1" t="b">
        <v>0</v>
      </c>
      <c r="BT1097" s="1" t="b">
        <v>0</v>
      </c>
      <c r="BU1097" s="1" t="s">
        <v>5107</v>
      </c>
      <c r="BV1097" s="1" t="s">
        <v>5108</v>
      </c>
    </row>
    <row r="1098" spans="1:74" ht="15.75" customHeight="1" x14ac:dyDescent="0.2">
      <c r="A1098" s="1">
        <v>4200050</v>
      </c>
      <c r="B1098" s="17" t="s">
        <v>5109</v>
      </c>
      <c r="C1098" s="1">
        <v>0.7</v>
      </c>
      <c r="D1098" s="1">
        <v>0</v>
      </c>
      <c r="E1098" s="1">
        <v>0</v>
      </c>
      <c r="F1098" s="1">
        <v>0</v>
      </c>
      <c r="G1098" s="1">
        <v>1</v>
      </c>
      <c r="H1098" s="1">
        <v>0.08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120</v>
      </c>
      <c r="O1098" s="1">
        <v>-1</v>
      </c>
      <c r="P1098" s="1">
        <v>-1</v>
      </c>
      <c r="Q1098" s="1">
        <v>-1</v>
      </c>
      <c r="R1098" s="1">
        <v>-1</v>
      </c>
      <c r="S1098" s="1">
        <v>-1</v>
      </c>
      <c r="T1098" s="1">
        <v>-1</v>
      </c>
      <c r="U1098" s="1">
        <v>-1</v>
      </c>
      <c r="V1098" s="1">
        <v>0</v>
      </c>
      <c r="W1098" s="1">
        <v>145</v>
      </c>
      <c r="X1098" s="1">
        <v>145</v>
      </c>
      <c r="Y1098" s="1">
        <v>145</v>
      </c>
      <c r="Z1098" s="1">
        <v>145</v>
      </c>
      <c r="AA1098" s="1">
        <v>200</v>
      </c>
      <c r="AB1098" s="1">
        <v>9900</v>
      </c>
      <c r="AC1098" s="1">
        <v>100</v>
      </c>
      <c r="AD1098" s="1">
        <v>100</v>
      </c>
      <c r="AE1098" s="1">
        <v>150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20</v>
      </c>
      <c r="AP1098" s="1">
        <v>0</v>
      </c>
      <c r="AQ1098" s="1">
        <v>0</v>
      </c>
      <c r="AR1098" s="1">
        <v>1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2</v>
      </c>
      <c r="BB1098" s="1">
        <v>0</v>
      </c>
      <c r="BC1098" s="1">
        <v>0</v>
      </c>
      <c r="BD1098" s="1">
        <v>2</v>
      </c>
      <c r="BE1098" s="1">
        <v>255</v>
      </c>
      <c r="BF1098" s="1">
        <v>1</v>
      </c>
      <c r="BG1098" s="1">
        <v>255</v>
      </c>
      <c r="BH1098" s="1">
        <v>0</v>
      </c>
      <c r="BI1098" s="1">
        <v>255</v>
      </c>
      <c r="BJ1098" s="1">
        <v>255</v>
      </c>
      <c r="BK1098" s="1">
        <v>0</v>
      </c>
      <c r="BL1098" s="1">
        <v>1</v>
      </c>
      <c r="BM1098" s="1" t="b">
        <v>0</v>
      </c>
      <c r="BN1098" s="1" t="b">
        <v>0</v>
      </c>
      <c r="BO1098" s="1" t="b">
        <v>0</v>
      </c>
      <c r="BP1098" s="1" t="b">
        <v>0</v>
      </c>
      <c r="BQ1098" s="1" t="b">
        <v>0</v>
      </c>
      <c r="BR1098" s="1" t="b">
        <v>0</v>
      </c>
      <c r="BS1098" s="1" t="b">
        <v>0</v>
      </c>
      <c r="BT1098" s="1" t="b">
        <v>0</v>
      </c>
      <c r="BU1098" s="1" t="s">
        <v>5109</v>
      </c>
      <c r="BV1098" s="1" t="s">
        <v>5110</v>
      </c>
    </row>
    <row r="1099" spans="1:74" ht="15.75" customHeight="1" x14ac:dyDescent="0.2">
      <c r="A1099" s="1">
        <v>4200100</v>
      </c>
      <c r="B1099" s="17" t="s">
        <v>5111</v>
      </c>
      <c r="C1099" s="1">
        <v>0.4</v>
      </c>
      <c r="D1099" s="1">
        <v>0.22</v>
      </c>
      <c r="E1099" s="1">
        <v>0</v>
      </c>
      <c r="F1099" s="1">
        <v>0</v>
      </c>
      <c r="G1099" s="1">
        <v>0.6</v>
      </c>
      <c r="H1099" s="1">
        <v>0.08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120</v>
      </c>
      <c r="O1099" s="1">
        <v>120</v>
      </c>
      <c r="P1099" s="1">
        <v>-1</v>
      </c>
      <c r="Q1099" s="1">
        <v>-1</v>
      </c>
      <c r="R1099" s="1">
        <v>-1</v>
      </c>
      <c r="S1099" s="1">
        <v>-1</v>
      </c>
      <c r="T1099" s="1">
        <v>-1</v>
      </c>
      <c r="U1099" s="1">
        <v>-1</v>
      </c>
      <c r="V1099" s="1">
        <v>0</v>
      </c>
      <c r="W1099" s="1">
        <v>125</v>
      </c>
      <c r="X1099" s="1">
        <v>125</v>
      </c>
      <c r="Y1099" s="1">
        <v>125</v>
      </c>
      <c r="Z1099" s="1">
        <v>125</v>
      </c>
      <c r="AA1099" s="1">
        <v>100</v>
      </c>
      <c r="AB1099" s="1">
        <v>200</v>
      </c>
      <c r="AC1099" s="1">
        <v>100</v>
      </c>
      <c r="AD1099" s="1">
        <v>100</v>
      </c>
      <c r="AE1099" s="1">
        <v>120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10</v>
      </c>
      <c r="AP1099" s="1">
        <v>0</v>
      </c>
      <c r="AQ1099" s="1">
        <v>0</v>
      </c>
      <c r="AR1099" s="1">
        <v>0</v>
      </c>
      <c r="AS1099" s="1">
        <v>0</v>
      </c>
      <c r="AT1099" s="1">
        <v>2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2</v>
      </c>
      <c r="BB1099" s="1">
        <v>0</v>
      </c>
      <c r="BC1099" s="1">
        <v>0</v>
      </c>
      <c r="BD1099" s="1">
        <v>2</v>
      </c>
      <c r="BE1099" s="1">
        <v>255</v>
      </c>
      <c r="BF1099" s="1">
        <v>1</v>
      </c>
      <c r="BG1099" s="1">
        <v>255</v>
      </c>
      <c r="BH1099" s="1">
        <v>0</v>
      </c>
      <c r="BI1099" s="1">
        <v>255</v>
      </c>
      <c r="BJ1099" s="1">
        <v>255</v>
      </c>
      <c r="BK1099" s="1">
        <v>0</v>
      </c>
      <c r="BL1099" s="1">
        <v>0</v>
      </c>
      <c r="BM1099" s="1" t="b">
        <v>0</v>
      </c>
      <c r="BN1099" s="1" t="b">
        <v>0</v>
      </c>
      <c r="BO1099" s="1" t="b">
        <v>0</v>
      </c>
      <c r="BP1099" s="1" t="b">
        <v>0</v>
      </c>
      <c r="BQ1099" s="1" t="b">
        <v>0</v>
      </c>
      <c r="BR1099" s="1" t="b">
        <v>0</v>
      </c>
      <c r="BS1099" s="1" t="b">
        <v>0</v>
      </c>
      <c r="BT1099" s="1" t="b">
        <v>0</v>
      </c>
      <c r="BU1099" s="1" t="s">
        <v>5111</v>
      </c>
      <c r="BV1099" s="1" t="s">
        <v>5112</v>
      </c>
    </row>
    <row r="1100" spans="1:74" ht="15.75" customHeight="1" x14ac:dyDescent="0.2">
      <c r="A1100" s="1">
        <v>4200110</v>
      </c>
      <c r="B1100" s="17" t="s">
        <v>5113</v>
      </c>
      <c r="C1100" s="1">
        <v>0.4</v>
      </c>
      <c r="D1100" s="1">
        <v>0.05</v>
      </c>
      <c r="E1100" s="1">
        <v>0</v>
      </c>
      <c r="F1100" s="1">
        <v>0</v>
      </c>
      <c r="G1100" s="1">
        <v>1.4</v>
      </c>
      <c r="H1100" s="1">
        <v>0.08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120</v>
      </c>
      <c r="O1100" s="1">
        <v>120</v>
      </c>
      <c r="P1100" s="1">
        <v>-1</v>
      </c>
      <c r="Q1100" s="1">
        <v>-1</v>
      </c>
      <c r="R1100" s="1">
        <v>-1</v>
      </c>
      <c r="S1100" s="1">
        <v>-1</v>
      </c>
      <c r="T1100" s="1">
        <v>-1</v>
      </c>
      <c r="U1100" s="1">
        <v>-1</v>
      </c>
      <c r="V1100" s="1">
        <v>0</v>
      </c>
      <c r="W1100" s="1">
        <v>140</v>
      </c>
      <c r="X1100" s="1">
        <v>140</v>
      </c>
      <c r="Y1100" s="1">
        <v>140</v>
      </c>
      <c r="Z1100" s="1">
        <v>140</v>
      </c>
      <c r="AA1100" s="1">
        <v>100</v>
      </c>
      <c r="AB1100" s="1">
        <v>200</v>
      </c>
      <c r="AC1100" s="1">
        <v>100</v>
      </c>
      <c r="AD1100" s="1">
        <v>100</v>
      </c>
      <c r="AE1100" s="1">
        <v>120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10</v>
      </c>
      <c r="AP1100" s="1">
        <v>0</v>
      </c>
      <c r="AQ1100" s="1">
        <v>0</v>
      </c>
      <c r="AR1100" s="1">
        <v>0</v>
      </c>
      <c r="AS1100" s="1">
        <v>0</v>
      </c>
      <c r="AT1100" s="1">
        <v>2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2</v>
      </c>
      <c r="BB1100" s="1">
        <v>0</v>
      </c>
      <c r="BC1100" s="1">
        <v>0</v>
      </c>
      <c r="BD1100" s="1">
        <v>2</v>
      </c>
      <c r="BE1100" s="1">
        <v>255</v>
      </c>
      <c r="BF1100" s="1">
        <v>1</v>
      </c>
      <c r="BG1100" s="1">
        <v>255</v>
      </c>
      <c r="BH1100" s="1">
        <v>0</v>
      </c>
      <c r="BI1100" s="1">
        <v>255</v>
      </c>
      <c r="BJ1100" s="1">
        <v>255</v>
      </c>
      <c r="BK1100" s="1">
        <v>0</v>
      </c>
      <c r="BL1100" s="1">
        <v>0</v>
      </c>
      <c r="BM1100" s="1" t="b">
        <v>0</v>
      </c>
      <c r="BN1100" s="1" t="b">
        <v>0</v>
      </c>
      <c r="BO1100" s="1" t="b">
        <v>0</v>
      </c>
      <c r="BP1100" s="1" t="b">
        <v>0</v>
      </c>
      <c r="BQ1100" s="1" t="b">
        <v>0</v>
      </c>
      <c r="BR1100" s="1" t="b">
        <v>0</v>
      </c>
      <c r="BS1100" s="1" t="b">
        <v>0</v>
      </c>
      <c r="BT1100" s="1" t="b">
        <v>0</v>
      </c>
      <c r="BU1100" s="1" t="s">
        <v>5113</v>
      </c>
      <c r="BV1100" s="1" t="s">
        <v>5114</v>
      </c>
    </row>
    <row r="1101" spans="1:74" ht="15.75" customHeight="1" x14ac:dyDescent="0.2">
      <c r="A1101" s="1">
        <v>4200400</v>
      </c>
      <c r="B1101" s="17" t="s">
        <v>5115</v>
      </c>
      <c r="C1101" s="1">
        <v>0.4</v>
      </c>
      <c r="D1101" s="1">
        <v>0</v>
      </c>
      <c r="E1101" s="1">
        <v>0</v>
      </c>
      <c r="F1101" s="1">
        <v>0</v>
      </c>
      <c r="G1101" s="1">
        <v>0.4</v>
      </c>
      <c r="H1101" s="1">
        <v>0.05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120</v>
      </c>
      <c r="O1101" s="1">
        <v>-1</v>
      </c>
      <c r="P1101" s="1">
        <v>-1</v>
      </c>
      <c r="Q1101" s="1">
        <v>-1</v>
      </c>
      <c r="R1101" s="1">
        <v>-1</v>
      </c>
      <c r="S1101" s="1">
        <v>-1</v>
      </c>
      <c r="T1101" s="1">
        <v>-1</v>
      </c>
      <c r="U1101" s="1">
        <v>-1</v>
      </c>
      <c r="V1101" s="1">
        <v>0</v>
      </c>
      <c r="W1101" s="1">
        <v>70</v>
      </c>
      <c r="X1101" s="1">
        <v>70</v>
      </c>
      <c r="Y1101" s="1">
        <v>70</v>
      </c>
      <c r="Z1101" s="1">
        <v>70</v>
      </c>
      <c r="AA1101" s="1">
        <v>70</v>
      </c>
      <c r="AB1101" s="1">
        <v>400</v>
      </c>
      <c r="AC1101" s="1">
        <v>100</v>
      </c>
      <c r="AD1101" s="1">
        <v>100</v>
      </c>
      <c r="AE1101" s="1">
        <v>70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10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1</v>
      </c>
      <c r="BB1101" s="1">
        <v>0</v>
      </c>
      <c r="BC1101" s="1">
        <v>0</v>
      </c>
      <c r="BD1101" s="1">
        <v>2</v>
      </c>
      <c r="BE1101" s="1">
        <v>255</v>
      </c>
      <c r="BF1101" s="1">
        <v>1</v>
      </c>
      <c r="BG1101" s="1">
        <v>255</v>
      </c>
      <c r="BH1101" s="1">
        <v>0</v>
      </c>
      <c r="BI1101" s="1">
        <v>255</v>
      </c>
      <c r="BJ1101" s="1">
        <v>255</v>
      </c>
      <c r="BK1101" s="1">
        <v>0</v>
      </c>
      <c r="BL1101" s="1">
        <v>0</v>
      </c>
      <c r="BM1101" s="1" t="b">
        <v>0</v>
      </c>
      <c r="BN1101" s="1" t="b">
        <v>0</v>
      </c>
      <c r="BO1101" s="1" t="b">
        <v>0</v>
      </c>
      <c r="BP1101" s="1" t="b">
        <v>0</v>
      </c>
      <c r="BQ1101" s="1" t="b">
        <v>0</v>
      </c>
      <c r="BR1101" s="1" t="b">
        <v>0</v>
      </c>
      <c r="BS1101" s="1" t="b">
        <v>0</v>
      </c>
      <c r="BT1101" s="1" t="b">
        <v>0</v>
      </c>
      <c r="BU1101" s="1" t="s">
        <v>5115</v>
      </c>
      <c r="BV1101" s="1" t="s">
        <v>5116</v>
      </c>
    </row>
    <row r="1102" spans="1:74" ht="15.75" customHeight="1" x14ac:dyDescent="0.2">
      <c r="A1102" s="1">
        <v>4200410</v>
      </c>
      <c r="B1102" s="17" t="s">
        <v>5117</v>
      </c>
      <c r="C1102" s="1">
        <v>0.5</v>
      </c>
      <c r="D1102" s="1">
        <v>0</v>
      </c>
      <c r="E1102" s="1">
        <v>0</v>
      </c>
      <c r="F1102" s="1">
        <v>0</v>
      </c>
      <c r="G1102" s="1">
        <v>1.47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5</v>
      </c>
      <c r="O1102" s="1">
        <v>-1</v>
      </c>
      <c r="P1102" s="1">
        <v>-1</v>
      </c>
      <c r="Q1102" s="1">
        <v>-1</v>
      </c>
      <c r="R1102" s="1">
        <v>-1</v>
      </c>
      <c r="S1102" s="1">
        <v>-1</v>
      </c>
      <c r="T1102" s="1">
        <v>-1</v>
      </c>
      <c r="U1102" s="1">
        <v>-1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700</v>
      </c>
      <c r="AB1102" s="1">
        <v>500</v>
      </c>
      <c r="AC1102" s="1">
        <v>100</v>
      </c>
      <c r="AD1102" s="1">
        <v>100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10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5</v>
      </c>
      <c r="BB1102" s="1">
        <v>0</v>
      </c>
      <c r="BC1102" s="1">
        <v>0</v>
      </c>
      <c r="BD1102" s="1">
        <v>4</v>
      </c>
      <c r="BE1102" s="1">
        <v>1</v>
      </c>
      <c r="BF1102" s="1">
        <v>1</v>
      </c>
      <c r="BG1102" s="1">
        <v>3</v>
      </c>
      <c r="BH1102" s="1">
        <v>0</v>
      </c>
      <c r="BI1102" s="1">
        <v>255</v>
      </c>
      <c r="BJ1102" s="1">
        <v>255</v>
      </c>
      <c r="BK1102" s="1">
        <v>1</v>
      </c>
      <c r="BL1102" s="1">
        <v>0</v>
      </c>
      <c r="BM1102" s="1" t="b">
        <v>0</v>
      </c>
      <c r="BN1102" s="1" t="b">
        <v>0</v>
      </c>
      <c r="BO1102" s="1" t="b">
        <v>1</v>
      </c>
      <c r="BP1102" s="1" t="b">
        <v>0</v>
      </c>
      <c r="BQ1102" s="1" t="b">
        <v>0</v>
      </c>
      <c r="BR1102" s="1" t="b">
        <v>0</v>
      </c>
      <c r="BS1102" s="1" t="b">
        <v>0</v>
      </c>
      <c r="BT1102" s="1" t="b">
        <v>0</v>
      </c>
      <c r="BU1102" s="1" t="s">
        <v>5117</v>
      </c>
      <c r="BV1102" s="1" t="s">
        <v>5118</v>
      </c>
    </row>
    <row r="1103" spans="1:74" ht="15.75" customHeight="1" x14ac:dyDescent="0.2">
      <c r="A1103" s="1">
        <v>4200430</v>
      </c>
      <c r="B1103" s="17" t="s">
        <v>5119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-1</v>
      </c>
      <c r="O1103" s="1">
        <v>-1</v>
      </c>
      <c r="P1103" s="1">
        <v>-1</v>
      </c>
      <c r="Q1103" s="1">
        <v>-1</v>
      </c>
      <c r="R1103" s="1">
        <v>-1</v>
      </c>
      <c r="S1103" s="1">
        <v>-1</v>
      </c>
      <c r="T1103" s="1">
        <v>-1</v>
      </c>
      <c r="U1103" s="1">
        <v>-1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100</v>
      </c>
      <c r="AC1103" s="1">
        <v>100</v>
      </c>
      <c r="AD1103" s="1">
        <v>100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4</v>
      </c>
      <c r="BE1103" s="1">
        <v>1</v>
      </c>
      <c r="BF1103" s="1">
        <v>0</v>
      </c>
      <c r="BG1103" s="1">
        <v>255</v>
      </c>
      <c r="BH1103" s="1">
        <v>0</v>
      </c>
      <c r="BI1103" s="1">
        <v>255</v>
      </c>
      <c r="BJ1103" s="1">
        <v>255</v>
      </c>
      <c r="BK1103" s="1">
        <v>0</v>
      </c>
      <c r="BL1103" s="1">
        <v>0</v>
      </c>
      <c r="BM1103" s="1" t="b">
        <v>0</v>
      </c>
      <c r="BN1103" s="1" t="b">
        <v>0</v>
      </c>
      <c r="BO1103" s="1" t="b">
        <v>0</v>
      </c>
      <c r="BP1103" s="1" t="b">
        <v>0</v>
      </c>
      <c r="BQ1103" s="1" t="b">
        <v>0</v>
      </c>
      <c r="BR1103" s="1" t="b">
        <v>0</v>
      </c>
      <c r="BS1103" s="1" t="b">
        <v>0</v>
      </c>
      <c r="BT1103" s="1" t="b">
        <v>0</v>
      </c>
      <c r="BU1103" s="1" t="s">
        <v>5119</v>
      </c>
      <c r="BV1103" s="1" t="s">
        <v>5120</v>
      </c>
    </row>
    <row r="1104" spans="1:74" ht="15.75" customHeight="1" x14ac:dyDescent="0.2">
      <c r="A1104" s="1">
        <v>4200450</v>
      </c>
      <c r="B1104" s="17" t="s">
        <v>5121</v>
      </c>
      <c r="C1104" s="1">
        <v>0.55000000000000004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131</v>
      </c>
      <c r="O1104" s="1">
        <v>-1</v>
      </c>
      <c r="P1104" s="1">
        <v>-1</v>
      </c>
      <c r="Q1104" s="1">
        <v>-1</v>
      </c>
      <c r="R1104" s="1">
        <v>-1</v>
      </c>
      <c r="S1104" s="1">
        <v>-1</v>
      </c>
      <c r="T1104" s="1">
        <v>-1</v>
      </c>
      <c r="U1104" s="1">
        <v>-1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100</v>
      </c>
      <c r="AC1104" s="1">
        <v>0</v>
      </c>
      <c r="AD1104" s="1">
        <v>100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4</v>
      </c>
      <c r="BE1104" s="1">
        <v>1</v>
      </c>
      <c r="BF1104" s="1">
        <v>0</v>
      </c>
      <c r="BG1104" s="1">
        <v>255</v>
      </c>
      <c r="BH1104" s="1">
        <v>0</v>
      </c>
      <c r="BI1104" s="1">
        <v>255</v>
      </c>
      <c r="BJ1104" s="1">
        <v>255</v>
      </c>
      <c r="BK1104" s="1">
        <v>1</v>
      </c>
      <c r="BL1104" s="1">
        <v>0</v>
      </c>
      <c r="BM1104" s="1" t="b">
        <v>0</v>
      </c>
      <c r="BN1104" s="1" t="b">
        <v>0</v>
      </c>
      <c r="BO1104" s="1" t="b">
        <v>0</v>
      </c>
      <c r="BP1104" s="1" t="b">
        <v>0</v>
      </c>
      <c r="BQ1104" s="1" t="b">
        <v>0</v>
      </c>
      <c r="BR1104" s="1" t="b">
        <v>0</v>
      </c>
      <c r="BS1104" s="1" t="b">
        <v>0</v>
      </c>
      <c r="BT1104" s="1" t="b">
        <v>0</v>
      </c>
      <c r="BU1104" s="1" t="s">
        <v>5121</v>
      </c>
      <c r="BV1104" s="1" t="s">
        <v>5122</v>
      </c>
    </row>
    <row r="1105" spans="1:74" ht="15.75" customHeight="1" x14ac:dyDescent="0.2">
      <c r="A1105" s="1">
        <v>4200490</v>
      </c>
      <c r="B1105" s="17" t="s">
        <v>5123</v>
      </c>
      <c r="C1105" s="1">
        <v>0.4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120</v>
      </c>
      <c r="O1105" s="1">
        <v>-1</v>
      </c>
      <c r="P1105" s="1">
        <v>-1</v>
      </c>
      <c r="Q1105" s="1">
        <v>-1</v>
      </c>
      <c r="R1105" s="1">
        <v>-1</v>
      </c>
      <c r="S1105" s="1">
        <v>-1</v>
      </c>
      <c r="T1105" s="1">
        <v>-1</v>
      </c>
      <c r="U1105" s="1">
        <v>-1</v>
      </c>
      <c r="V1105" s="1">
        <v>0</v>
      </c>
      <c r="W1105" s="1">
        <v>400</v>
      </c>
      <c r="X1105" s="1">
        <v>400</v>
      </c>
      <c r="Y1105" s="1">
        <v>400</v>
      </c>
      <c r="Z1105" s="1">
        <v>400</v>
      </c>
      <c r="AA1105" s="1">
        <v>100</v>
      </c>
      <c r="AB1105" s="1">
        <v>9900</v>
      </c>
      <c r="AC1105" s="1">
        <v>100</v>
      </c>
      <c r="AD1105" s="1">
        <v>100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10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2</v>
      </c>
      <c r="BE1105" s="1">
        <v>255</v>
      </c>
      <c r="BF1105" s="1">
        <v>1</v>
      </c>
      <c r="BG1105" s="1">
        <v>255</v>
      </c>
      <c r="BH1105" s="1">
        <v>0</v>
      </c>
      <c r="BI1105" s="1">
        <v>255</v>
      </c>
      <c r="BJ1105" s="1">
        <v>255</v>
      </c>
      <c r="BK1105" s="1">
        <v>0</v>
      </c>
      <c r="BL1105" s="1">
        <v>2</v>
      </c>
      <c r="BM1105" s="1" t="b">
        <v>0</v>
      </c>
      <c r="BN1105" s="1" t="b">
        <v>0</v>
      </c>
      <c r="BO1105" s="1" t="b">
        <v>0</v>
      </c>
      <c r="BP1105" s="1" t="b">
        <v>0</v>
      </c>
      <c r="BQ1105" s="1" t="b">
        <v>0</v>
      </c>
      <c r="BR1105" s="1" t="b">
        <v>0</v>
      </c>
      <c r="BS1105" s="1" t="b">
        <v>0</v>
      </c>
      <c r="BT1105" s="1" t="b">
        <v>0</v>
      </c>
      <c r="BU1105" s="1" t="s">
        <v>5123</v>
      </c>
      <c r="BV1105" s="1" t="s">
        <v>5124</v>
      </c>
    </row>
    <row r="1106" spans="1:74" ht="15.75" customHeight="1" x14ac:dyDescent="0.2">
      <c r="A1106" s="1">
        <v>4200500</v>
      </c>
      <c r="B1106" s="17" t="s">
        <v>5125</v>
      </c>
      <c r="C1106" s="1">
        <v>0.4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120</v>
      </c>
      <c r="O1106" s="1">
        <v>-1</v>
      </c>
      <c r="P1106" s="1">
        <v>-1</v>
      </c>
      <c r="Q1106" s="1">
        <v>-1</v>
      </c>
      <c r="R1106" s="1">
        <v>-1</v>
      </c>
      <c r="S1106" s="1">
        <v>-1</v>
      </c>
      <c r="T1106" s="1">
        <v>-1</v>
      </c>
      <c r="U1106" s="1">
        <v>-1</v>
      </c>
      <c r="V1106" s="1">
        <v>0</v>
      </c>
      <c r="W1106" s="1">
        <v>60</v>
      </c>
      <c r="X1106" s="1">
        <v>60</v>
      </c>
      <c r="Y1106" s="1">
        <v>60</v>
      </c>
      <c r="Z1106" s="1">
        <v>60</v>
      </c>
      <c r="AA1106" s="1">
        <v>100</v>
      </c>
      <c r="AB1106" s="1">
        <v>9900</v>
      </c>
      <c r="AC1106" s="1">
        <v>100</v>
      </c>
      <c r="AD1106" s="1">
        <v>100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10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2</v>
      </c>
      <c r="BE1106" s="1">
        <v>255</v>
      </c>
      <c r="BF1106" s="1">
        <v>1</v>
      </c>
      <c r="BG1106" s="1">
        <v>255</v>
      </c>
      <c r="BH1106" s="1">
        <v>0</v>
      </c>
      <c r="BI1106" s="1">
        <v>255</v>
      </c>
      <c r="BJ1106" s="1">
        <v>255</v>
      </c>
      <c r="BK1106" s="1">
        <v>0</v>
      </c>
      <c r="BL1106" s="1">
        <v>2</v>
      </c>
      <c r="BM1106" s="1" t="b">
        <v>0</v>
      </c>
      <c r="BN1106" s="1" t="b">
        <v>0</v>
      </c>
      <c r="BO1106" s="1" t="b">
        <v>0</v>
      </c>
      <c r="BP1106" s="1" t="b">
        <v>0</v>
      </c>
      <c r="BQ1106" s="1" t="b">
        <v>0</v>
      </c>
      <c r="BR1106" s="1" t="b">
        <v>0</v>
      </c>
      <c r="BS1106" s="1" t="b">
        <v>0</v>
      </c>
      <c r="BT1106" s="1" t="b">
        <v>0</v>
      </c>
      <c r="BU1106" s="1" t="s">
        <v>5125</v>
      </c>
      <c r="BV1106" s="1" t="s">
        <v>5126</v>
      </c>
    </row>
    <row r="1107" spans="1:74" ht="15.75" customHeight="1" x14ac:dyDescent="0.2">
      <c r="A1107" s="1">
        <v>4200501</v>
      </c>
      <c r="B1107" s="17" t="s">
        <v>5127</v>
      </c>
      <c r="C1107" s="1">
        <v>0.4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120</v>
      </c>
      <c r="O1107" s="1">
        <v>-1</v>
      </c>
      <c r="P1107" s="1">
        <v>-1</v>
      </c>
      <c r="Q1107" s="1">
        <v>-1</v>
      </c>
      <c r="R1107" s="1">
        <v>-1</v>
      </c>
      <c r="S1107" s="1">
        <v>-1</v>
      </c>
      <c r="T1107" s="1">
        <v>-1</v>
      </c>
      <c r="U1107" s="1">
        <v>-1</v>
      </c>
      <c r="V1107" s="1">
        <v>0</v>
      </c>
      <c r="W1107" s="1">
        <v>191</v>
      </c>
      <c r="X1107" s="1">
        <v>191</v>
      </c>
      <c r="Y1107" s="1">
        <v>191</v>
      </c>
      <c r="Z1107" s="1">
        <v>191</v>
      </c>
      <c r="AA1107" s="1">
        <v>100</v>
      </c>
      <c r="AB1107" s="1">
        <v>9900</v>
      </c>
      <c r="AC1107" s="1">
        <v>100</v>
      </c>
      <c r="AD1107" s="1">
        <v>100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10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2</v>
      </c>
      <c r="BE1107" s="1">
        <v>255</v>
      </c>
      <c r="BF1107" s="1">
        <v>1</v>
      </c>
      <c r="BG1107" s="1">
        <v>255</v>
      </c>
      <c r="BH1107" s="1">
        <v>0</v>
      </c>
      <c r="BI1107" s="1">
        <v>255</v>
      </c>
      <c r="BJ1107" s="1">
        <v>255</v>
      </c>
      <c r="BK1107" s="1">
        <v>0</v>
      </c>
      <c r="BL1107" s="1">
        <v>2</v>
      </c>
      <c r="BM1107" s="1" t="b">
        <v>0</v>
      </c>
      <c r="BN1107" s="1" t="b">
        <v>0</v>
      </c>
      <c r="BO1107" s="1" t="b">
        <v>0</v>
      </c>
      <c r="BP1107" s="1" t="b">
        <v>0</v>
      </c>
      <c r="BQ1107" s="1" t="b">
        <v>0</v>
      </c>
      <c r="BR1107" s="1" t="b">
        <v>0</v>
      </c>
      <c r="BS1107" s="1" t="b">
        <v>0</v>
      </c>
      <c r="BT1107" s="1" t="b">
        <v>0</v>
      </c>
      <c r="BU1107" s="1" t="s">
        <v>5127</v>
      </c>
      <c r="BV1107" s="1" t="s">
        <v>5128</v>
      </c>
    </row>
    <row r="1108" spans="1:74" ht="15.75" customHeight="1" x14ac:dyDescent="0.2">
      <c r="A1108" s="1">
        <v>4200505</v>
      </c>
      <c r="B1108" s="17" t="s">
        <v>5129</v>
      </c>
      <c r="C1108" s="1">
        <v>0.4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120</v>
      </c>
      <c r="O1108" s="1">
        <v>-1</v>
      </c>
      <c r="P1108" s="1">
        <v>-1</v>
      </c>
      <c r="Q1108" s="1">
        <v>-1</v>
      </c>
      <c r="R1108" s="1">
        <v>-1</v>
      </c>
      <c r="S1108" s="1">
        <v>-1</v>
      </c>
      <c r="T1108" s="1">
        <v>-1</v>
      </c>
      <c r="U1108" s="1">
        <v>-1</v>
      </c>
      <c r="V1108" s="1">
        <v>0</v>
      </c>
      <c r="W1108" s="1">
        <v>200</v>
      </c>
      <c r="X1108" s="1">
        <v>200</v>
      </c>
      <c r="Y1108" s="1">
        <v>200</v>
      </c>
      <c r="Z1108" s="1">
        <v>200</v>
      </c>
      <c r="AA1108" s="1">
        <v>100</v>
      </c>
      <c r="AB1108" s="1">
        <v>9900</v>
      </c>
      <c r="AC1108" s="1">
        <v>100</v>
      </c>
      <c r="AD1108" s="1">
        <v>100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10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2</v>
      </c>
      <c r="BE1108" s="1">
        <v>255</v>
      </c>
      <c r="BF1108" s="1">
        <v>1</v>
      </c>
      <c r="BG1108" s="1">
        <v>255</v>
      </c>
      <c r="BH1108" s="1">
        <v>0</v>
      </c>
      <c r="BI1108" s="1">
        <v>255</v>
      </c>
      <c r="BJ1108" s="1">
        <v>255</v>
      </c>
      <c r="BK1108" s="1">
        <v>0</v>
      </c>
      <c r="BL1108" s="1">
        <v>2</v>
      </c>
      <c r="BM1108" s="1" t="b">
        <v>0</v>
      </c>
      <c r="BN1108" s="1" t="b">
        <v>0</v>
      </c>
      <c r="BO1108" s="1" t="b">
        <v>0</v>
      </c>
      <c r="BP1108" s="1" t="b">
        <v>0</v>
      </c>
      <c r="BQ1108" s="1" t="b">
        <v>0</v>
      </c>
      <c r="BR1108" s="1" t="b">
        <v>0</v>
      </c>
      <c r="BS1108" s="1" t="b">
        <v>0</v>
      </c>
      <c r="BT1108" s="1" t="b">
        <v>0</v>
      </c>
      <c r="BU1108" s="1" t="s">
        <v>5129</v>
      </c>
      <c r="BV1108" s="1" t="s">
        <v>5130</v>
      </c>
    </row>
    <row r="1109" spans="1:74" ht="15.75" customHeight="1" x14ac:dyDescent="0.2">
      <c r="A1109" s="1">
        <v>4200510</v>
      </c>
      <c r="B1109" s="17" t="s">
        <v>5131</v>
      </c>
      <c r="C1109" s="1">
        <v>0.4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120</v>
      </c>
      <c r="O1109" s="1">
        <v>-1</v>
      </c>
      <c r="P1109" s="1">
        <v>-1</v>
      </c>
      <c r="Q1109" s="1">
        <v>-1</v>
      </c>
      <c r="R1109" s="1">
        <v>-1</v>
      </c>
      <c r="S1109" s="1">
        <v>-1</v>
      </c>
      <c r="T1109" s="1">
        <v>-1</v>
      </c>
      <c r="U1109" s="1">
        <v>-1</v>
      </c>
      <c r="V1109" s="1">
        <v>0</v>
      </c>
      <c r="W1109" s="1">
        <v>60</v>
      </c>
      <c r="X1109" s="1">
        <v>60</v>
      </c>
      <c r="Y1109" s="1">
        <v>60</v>
      </c>
      <c r="Z1109" s="1">
        <v>60</v>
      </c>
      <c r="AA1109" s="1">
        <v>100</v>
      </c>
      <c r="AB1109" s="1">
        <v>9900</v>
      </c>
      <c r="AC1109" s="1">
        <v>100</v>
      </c>
      <c r="AD1109" s="1">
        <v>100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10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2</v>
      </c>
      <c r="BE1109" s="1">
        <v>255</v>
      </c>
      <c r="BF1109" s="1">
        <v>1</v>
      </c>
      <c r="BG1109" s="1">
        <v>255</v>
      </c>
      <c r="BH1109" s="1">
        <v>0</v>
      </c>
      <c r="BI1109" s="1">
        <v>255</v>
      </c>
      <c r="BJ1109" s="1">
        <v>255</v>
      </c>
      <c r="BK1109" s="1">
        <v>0</v>
      </c>
      <c r="BL1109" s="1">
        <v>2</v>
      </c>
      <c r="BM1109" s="1" t="b">
        <v>0</v>
      </c>
      <c r="BN1109" s="1" t="b">
        <v>0</v>
      </c>
      <c r="BO1109" s="1" t="b">
        <v>0</v>
      </c>
      <c r="BP1109" s="1" t="b">
        <v>0</v>
      </c>
      <c r="BQ1109" s="1" t="b">
        <v>0</v>
      </c>
      <c r="BR1109" s="1" t="b">
        <v>0</v>
      </c>
      <c r="BS1109" s="1" t="b">
        <v>0</v>
      </c>
      <c r="BT1109" s="1" t="b">
        <v>0</v>
      </c>
      <c r="BU1109" s="1" t="s">
        <v>5131</v>
      </c>
      <c r="BV1109" s="1" t="s">
        <v>5132</v>
      </c>
    </row>
    <row r="1110" spans="1:74" ht="15.75" customHeight="1" x14ac:dyDescent="0.2">
      <c r="A1110" s="1">
        <v>4200511</v>
      </c>
      <c r="B1110" s="17" t="s">
        <v>5133</v>
      </c>
      <c r="C1110" s="1">
        <v>0.4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120</v>
      </c>
      <c r="O1110" s="1">
        <v>-1</v>
      </c>
      <c r="P1110" s="1">
        <v>-1</v>
      </c>
      <c r="Q1110" s="1">
        <v>-1</v>
      </c>
      <c r="R1110" s="1">
        <v>-1</v>
      </c>
      <c r="S1110" s="1">
        <v>-1</v>
      </c>
      <c r="T1110" s="1">
        <v>-1</v>
      </c>
      <c r="U1110" s="1">
        <v>-1</v>
      </c>
      <c r="V1110" s="1">
        <v>0</v>
      </c>
      <c r="W1110" s="1">
        <v>240</v>
      </c>
      <c r="X1110" s="1">
        <v>240</v>
      </c>
      <c r="Y1110" s="1">
        <v>240</v>
      </c>
      <c r="Z1110" s="1">
        <v>240</v>
      </c>
      <c r="AA1110" s="1">
        <v>100</v>
      </c>
      <c r="AB1110" s="1">
        <v>9900</v>
      </c>
      <c r="AC1110" s="1">
        <v>100</v>
      </c>
      <c r="AD1110" s="1">
        <v>100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10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2</v>
      </c>
      <c r="BE1110" s="1">
        <v>255</v>
      </c>
      <c r="BF1110" s="1">
        <v>1</v>
      </c>
      <c r="BG1110" s="1">
        <v>255</v>
      </c>
      <c r="BH1110" s="1">
        <v>0</v>
      </c>
      <c r="BI1110" s="1">
        <v>255</v>
      </c>
      <c r="BJ1110" s="1">
        <v>255</v>
      </c>
      <c r="BK1110" s="1">
        <v>0</v>
      </c>
      <c r="BL1110" s="1">
        <v>2</v>
      </c>
      <c r="BM1110" s="1" t="b">
        <v>0</v>
      </c>
      <c r="BN1110" s="1" t="b">
        <v>0</v>
      </c>
      <c r="BO1110" s="1" t="b">
        <v>0</v>
      </c>
      <c r="BP1110" s="1" t="b">
        <v>0</v>
      </c>
      <c r="BQ1110" s="1" t="b">
        <v>0</v>
      </c>
      <c r="BR1110" s="1" t="b">
        <v>0</v>
      </c>
      <c r="BS1110" s="1" t="b">
        <v>0</v>
      </c>
      <c r="BT1110" s="1" t="b">
        <v>0</v>
      </c>
      <c r="BU1110" s="1" t="s">
        <v>5133</v>
      </c>
      <c r="BV1110" s="1" t="s">
        <v>5134</v>
      </c>
    </row>
    <row r="1111" spans="1:74" ht="15.75" customHeight="1" x14ac:dyDescent="0.2">
      <c r="A1111" s="1">
        <v>4200515</v>
      </c>
      <c r="B1111" s="17" t="s">
        <v>5135</v>
      </c>
      <c r="C1111" s="1">
        <v>0.4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120</v>
      </c>
      <c r="O1111" s="1">
        <v>-1</v>
      </c>
      <c r="P1111" s="1">
        <v>-1</v>
      </c>
      <c r="Q1111" s="1">
        <v>-1</v>
      </c>
      <c r="R1111" s="1">
        <v>-1</v>
      </c>
      <c r="S1111" s="1">
        <v>-1</v>
      </c>
      <c r="T1111" s="1">
        <v>-1</v>
      </c>
      <c r="U1111" s="1">
        <v>-1</v>
      </c>
      <c r="V1111" s="1">
        <v>0</v>
      </c>
      <c r="W1111" s="1">
        <v>60</v>
      </c>
      <c r="X1111" s="1">
        <v>60</v>
      </c>
      <c r="Y1111" s="1">
        <v>60</v>
      </c>
      <c r="Z1111" s="1">
        <v>60</v>
      </c>
      <c r="AA1111" s="1">
        <v>100</v>
      </c>
      <c r="AB1111" s="1">
        <v>9900</v>
      </c>
      <c r="AC1111" s="1">
        <v>100</v>
      </c>
      <c r="AD1111" s="1">
        <v>100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10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2</v>
      </c>
      <c r="BE1111" s="1">
        <v>255</v>
      </c>
      <c r="BF1111" s="1">
        <v>1</v>
      </c>
      <c r="BG1111" s="1">
        <v>255</v>
      </c>
      <c r="BH1111" s="1">
        <v>0</v>
      </c>
      <c r="BI1111" s="1">
        <v>255</v>
      </c>
      <c r="BJ1111" s="1">
        <v>255</v>
      </c>
      <c r="BK1111" s="1">
        <v>0</v>
      </c>
      <c r="BL1111" s="1">
        <v>2</v>
      </c>
      <c r="BM1111" s="1" t="b">
        <v>0</v>
      </c>
      <c r="BN1111" s="1" t="b">
        <v>0</v>
      </c>
      <c r="BO1111" s="1" t="b">
        <v>0</v>
      </c>
      <c r="BP1111" s="1" t="b">
        <v>0</v>
      </c>
      <c r="BQ1111" s="1" t="b">
        <v>0</v>
      </c>
      <c r="BR1111" s="1" t="b">
        <v>0</v>
      </c>
      <c r="BS1111" s="1" t="b">
        <v>0</v>
      </c>
      <c r="BT1111" s="1" t="b">
        <v>0</v>
      </c>
      <c r="BU1111" s="1" t="s">
        <v>5135</v>
      </c>
      <c r="BV1111" s="1" t="s">
        <v>5136</v>
      </c>
    </row>
    <row r="1112" spans="1:74" ht="15.75" customHeight="1" x14ac:dyDescent="0.2">
      <c r="A1112" s="1">
        <v>4200516</v>
      </c>
      <c r="B1112" s="17" t="s">
        <v>5137</v>
      </c>
      <c r="C1112" s="1">
        <v>0.4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120</v>
      </c>
      <c r="O1112" s="1">
        <v>-1</v>
      </c>
      <c r="P1112" s="1">
        <v>-1</v>
      </c>
      <c r="Q1112" s="1">
        <v>-1</v>
      </c>
      <c r="R1112" s="1">
        <v>-1</v>
      </c>
      <c r="S1112" s="1">
        <v>-1</v>
      </c>
      <c r="T1112" s="1">
        <v>-1</v>
      </c>
      <c r="U1112" s="1">
        <v>-1</v>
      </c>
      <c r="V1112" s="1">
        <v>0</v>
      </c>
      <c r="W1112" s="1">
        <v>60</v>
      </c>
      <c r="X1112" s="1">
        <v>60</v>
      </c>
      <c r="Y1112" s="1">
        <v>60</v>
      </c>
      <c r="Z1112" s="1">
        <v>60</v>
      </c>
      <c r="AA1112" s="1">
        <v>100</v>
      </c>
      <c r="AB1112" s="1">
        <v>9900</v>
      </c>
      <c r="AC1112" s="1">
        <v>100</v>
      </c>
      <c r="AD1112" s="1">
        <v>100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10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2</v>
      </c>
      <c r="BE1112" s="1">
        <v>255</v>
      </c>
      <c r="BF1112" s="1">
        <v>1</v>
      </c>
      <c r="BG1112" s="1">
        <v>255</v>
      </c>
      <c r="BH1112" s="1">
        <v>0</v>
      </c>
      <c r="BI1112" s="1">
        <v>255</v>
      </c>
      <c r="BJ1112" s="1">
        <v>255</v>
      </c>
      <c r="BK1112" s="1">
        <v>0</v>
      </c>
      <c r="BL1112" s="1">
        <v>2</v>
      </c>
      <c r="BM1112" s="1" t="b">
        <v>0</v>
      </c>
      <c r="BN1112" s="1" t="b">
        <v>0</v>
      </c>
      <c r="BO1112" s="1" t="b">
        <v>0</v>
      </c>
      <c r="BP1112" s="1" t="b">
        <v>0</v>
      </c>
      <c r="BQ1112" s="1" t="b">
        <v>0</v>
      </c>
      <c r="BR1112" s="1" t="b">
        <v>0</v>
      </c>
      <c r="BS1112" s="1" t="b">
        <v>0</v>
      </c>
      <c r="BT1112" s="1" t="b">
        <v>0</v>
      </c>
      <c r="BU1112" s="1" t="s">
        <v>5137</v>
      </c>
      <c r="BV1112" s="1" t="s">
        <v>5138</v>
      </c>
    </row>
    <row r="1113" spans="1:74" ht="15.75" customHeight="1" x14ac:dyDescent="0.2">
      <c r="A1113" s="1">
        <v>4200517</v>
      </c>
      <c r="B1113" s="17" t="s">
        <v>5139</v>
      </c>
      <c r="C1113" s="1">
        <v>0.4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120</v>
      </c>
      <c r="O1113" s="1">
        <v>-1</v>
      </c>
      <c r="P1113" s="1">
        <v>-1</v>
      </c>
      <c r="Q1113" s="1">
        <v>-1</v>
      </c>
      <c r="R1113" s="1">
        <v>-1</v>
      </c>
      <c r="S1113" s="1">
        <v>-1</v>
      </c>
      <c r="T1113" s="1">
        <v>-1</v>
      </c>
      <c r="U1113" s="1">
        <v>-1</v>
      </c>
      <c r="V1113" s="1">
        <v>0</v>
      </c>
      <c r="W1113" s="1">
        <v>233</v>
      </c>
      <c r="X1113" s="1">
        <v>233</v>
      </c>
      <c r="Y1113" s="1">
        <v>233</v>
      </c>
      <c r="Z1113" s="1">
        <v>233</v>
      </c>
      <c r="AA1113" s="1">
        <v>100</v>
      </c>
      <c r="AB1113" s="1">
        <v>9900</v>
      </c>
      <c r="AC1113" s="1">
        <v>100</v>
      </c>
      <c r="AD1113" s="1">
        <v>100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10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2</v>
      </c>
      <c r="BE1113" s="1">
        <v>255</v>
      </c>
      <c r="BF1113" s="1">
        <v>1</v>
      </c>
      <c r="BG1113" s="1">
        <v>255</v>
      </c>
      <c r="BH1113" s="1">
        <v>0</v>
      </c>
      <c r="BI1113" s="1">
        <v>255</v>
      </c>
      <c r="BJ1113" s="1">
        <v>255</v>
      </c>
      <c r="BK1113" s="1">
        <v>0</v>
      </c>
      <c r="BL1113" s="1">
        <v>2</v>
      </c>
      <c r="BM1113" s="1" t="b">
        <v>0</v>
      </c>
      <c r="BN1113" s="1" t="b">
        <v>0</v>
      </c>
      <c r="BO1113" s="1" t="b">
        <v>0</v>
      </c>
      <c r="BP1113" s="1" t="b">
        <v>0</v>
      </c>
      <c r="BQ1113" s="1" t="b">
        <v>0</v>
      </c>
      <c r="BR1113" s="1" t="b">
        <v>0</v>
      </c>
      <c r="BS1113" s="1" t="b">
        <v>0</v>
      </c>
      <c r="BT1113" s="1" t="b">
        <v>0</v>
      </c>
      <c r="BU1113" s="1" t="s">
        <v>5139</v>
      </c>
      <c r="BV1113" s="1" t="s">
        <v>5140</v>
      </c>
    </row>
    <row r="1114" spans="1:74" ht="15.75" customHeight="1" x14ac:dyDescent="0.2">
      <c r="A1114" s="1">
        <v>4200520</v>
      </c>
      <c r="B1114" s="17" t="s">
        <v>5141</v>
      </c>
      <c r="C1114" s="1">
        <v>0.5</v>
      </c>
      <c r="D1114" s="1">
        <v>0.05</v>
      </c>
      <c r="E1114" s="1">
        <v>0</v>
      </c>
      <c r="F1114" s="1">
        <v>0</v>
      </c>
      <c r="G1114" s="1">
        <v>1.1000000000000001</v>
      </c>
      <c r="H1114" s="1">
        <v>0.08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120</v>
      </c>
      <c r="O1114" s="1">
        <v>120</v>
      </c>
      <c r="P1114" s="1">
        <v>-1</v>
      </c>
      <c r="Q1114" s="1">
        <v>-1</v>
      </c>
      <c r="R1114" s="1">
        <v>-1</v>
      </c>
      <c r="S1114" s="1">
        <v>-1</v>
      </c>
      <c r="T1114" s="1">
        <v>-1</v>
      </c>
      <c r="U1114" s="1">
        <v>-1</v>
      </c>
      <c r="V1114" s="1">
        <v>0</v>
      </c>
      <c r="W1114" s="1">
        <v>115</v>
      </c>
      <c r="X1114" s="1">
        <v>115</v>
      </c>
      <c r="Y1114" s="1">
        <v>115</v>
      </c>
      <c r="Z1114" s="1">
        <v>115</v>
      </c>
      <c r="AA1114" s="1">
        <v>100</v>
      </c>
      <c r="AB1114" s="1">
        <v>200</v>
      </c>
      <c r="AC1114" s="1">
        <v>100</v>
      </c>
      <c r="AD1114" s="1">
        <v>100</v>
      </c>
      <c r="AE1114" s="1">
        <v>110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10</v>
      </c>
      <c r="AP1114" s="1">
        <v>0</v>
      </c>
      <c r="AQ1114" s="1">
        <v>0</v>
      </c>
      <c r="AR1114" s="1">
        <v>0</v>
      </c>
      <c r="AS1114" s="1">
        <v>0</v>
      </c>
      <c r="AT1114" s="1">
        <v>2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2</v>
      </c>
      <c r="BB1114" s="1">
        <v>0</v>
      </c>
      <c r="BC1114" s="1">
        <v>0</v>
      </c>
      <c r="BD1114" s="1">
        <v>2</v>
      </c>
      <c r="BE1114" s="1">
        <v>255</v>
      </c>
      <c r="BF1114" s="1">
        <v>1</v>
      </c>
      <c r="BG1114" s="1">
        <v>255</v>
      </c>
      <c r="BH1114" s="1">
        <v>0</v>
      </c>
      <c r="BI1114" s="1">
        <v>255</v>
      </c>
      <c r="BJ1114" s="1">
        <v>255</v>
      </c>
      <c r="BK1114" s="1">
        <v>0</v>
      </c>
      <c r="BL1114" s="1">
        <v>0</v>
      </c>
      <c r="BM1114" s="1" t="b">
        <v>0</v>
      </c>
      <c r="BN1114" s="1" t="b">
        <v>0</v>
      </c>
      <c r="BO1114" s="1" t="b">
        <v>0</v>
      </c>
      <c r="BP1114" s="1" t="b">
        <v>0</v>
      </c>
      <c r="BQ1114" s="1" t="b">
        <v>0</v>
      </c>
      <c r="BR1114" s="1" t="b">
        <v>0</v>
      </c>
      <c r="BS1114" s="1" t="b">
        <v>0</v>
      </c>
      <c r="BT1114" s="1" t="b">
        <v>0</v>
      </c>
      <c r="BU1114" s="1" t="s">
        <v>5141</v>
      </c>
      <c r="BV1114" s="1" t="s">
        <v>5142</v>
      </c>
    </row>
    <row r="1115" spans="1:74" ht="15.75" customHeight="1" x14ac:dyDescent="0.2">
      <c r="A1115" s="1">
        <v>4200540</v>
      </c>
      <c r="B1115" s="17" t="s">
        <v>5143</v>
      </c>
      <c r="C1115" s="1">
        <v>0.4</v>
      </c>
      <c r="D1115" s="1">
        <v>0</v>
      </c>
      <c r="E1115" s="1">
        <v>0</v>
      </c>
      <c r="F1115" s="1">
        <v>0</v>
      </c>
      <c r="G1115" s="1">
        <v>0.7</v>
      </c>
      <c r="H1115" s="1">
        <v>0.08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120</v>
      </c>
      <c r="O1115" s="1">
        <v>-1</v>
      </c>
      <c r="P1115" s="1">
        <v>-1</v>
      </c>
      <c r="Q1115" s="1">
        <v>-1</v>
      </c>
      <c r="R1115" s="1">
        <v>-1</v>
      </c>
      <c r="S1115" s="1">
        <v>-1</v>
      </c>
      <c r="T1115" s="1">
        <v>-1</v>
      </c>
      <c r="U1115" s="1">
        <v>-1</v>
      </c>
      <c r="V1115" s="1">
        <v>0</v>
      </c>
      <c r="W1115" s="1">
        <v>100</v>
      </c>
      <c r="X1115" s="1">
        <v>100</v>
      </c>
      <c r="Y1115" s="1">
        <v>100</v>
      </c>
      <c r="Z1115" s="1">
        <v>100</v>
      </c>
      <c r="AA1115" s="1">
        <v>100</v>
      </c>
      <c r="AB1115" s="1">
        <v>200</v>
      </c>
      <c r="AC1115" s="1">
        <v>100</v>
      </c>
      <c r="AD1115" s="1">
        <v>100</v>
      </c>
      <c r="AE1115" s="1">
        <v>100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10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1</v>
      </c>
      <c r="BB1115" s="1">
        <v>0</v>
      </c>
      <c r="BC1115" s="1">
        <v>0</v>
      </c>
      <c r="BD1115" s="1">
        <v>2</v>
      </c>
      <c r="BE1115" s="1">
        <v>255</v>
      </c>
      <c r="BF1115" s="1">
        <v>1</v>
      </c>
      <c r="BG1115" s="1">
        <v>255</v>
      </c>
      <c r="BH1115" s="1">
        <v>0</v>
      </c>
      <c r="BI1115" s="1">
        <v>255</v>
      </c>
      <c r="BJ1115" s="1">
        <v>255</v>
      </c>
      <c r="BK1115" s="1">
        <v>0</v>
      </c>
      <c r="BL1115" s="1">
        <v>0</v>
      </c>
      <c r="BM1115" s="1" t="b">
        <v>0</v>
      </c>
      <c r="BN1115" s="1" t="b">
        <v>0</v>
      </c>
      <c r="BO1115" s="1" t="b">
        <v>0</v>
      </c>
      <c r="BP1115" s="1" t="b">
        <v>0</v>
      </c>
      <c r="BQ1115" s="1" t="b">
        <v>0</v>
      </c>
      <c r="BR1115" s="1" t="b">
        <v>0</v>
      </c>
      <c r="BS1115" s="1" t="b">
        <v>0</v>
      </c>
      <c r="BT1115" s="1" t="b">
        <v>0</v>
      </c>
      <c r="BU1115" s="1" t="s">
        <v>5143</v>
      </c>
      <c r="BV1115" s="1" t="s">
        <v>5144</v>
      </c>
    </row>
    <row r="1116" spans="1:74" ht="15.75" customHeight="1" x14ac:dyDescent="0.2">
      <c r="A1116" s="1">
        <v>4200600</v>
      </c>
      <c r="B1116" s="17" t="s">
        <v>5145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-1</v>
      </c>
      <c r="O1116" s="1">
        <v>-1</v>
      </c>
      <c r="P1116" s="1">
        <v>-1</v>
      </c>
      <c r="Q1116" s="1">
        <v>-1</v>
      </c>
      <c r="R1116" s="1">
        <v>-1</v>
      </c>
      <c r="S1116" s="1">
        <v>-1</v>
      </c>
      <c r="T1116" s="1">
        <v>-1</v>
      </c>
      <c r="U1116" s="1">
        <v>-1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100</v>
      </c>
      <c r="AC1116" s="1">
        <v>0</v>
      </c>
      <c r="AD1116" s="1">
        <v>100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-50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4</v>
      </c>
      <c r="BE1116" s="1">
        <v>1</v>
      </c>
      <c r="BF1116" s="1">
        <v>0</v>
      </c>
      <c r="BG1116" s="1">
        <v>255</v>
      </c>
      <c r="BH1116" s="1">
        <v>0</v>
      </c>
      <c r="BI1116" s="1">
        <v>255</v>
      </c>
      <c r="BJ1116" s="1">
        <v>255</v>
      </c>
      <c r="BK1116" s="1">
        <v>0</v>
      </c>
      <c r="BL1116" s="1">
        <v>0</v>
      </c>
      <c r="BM1116" s="1" t="b">
        <v>0</v>
      </c>
      <c r="BN1116" s="1" t="b">
        <v>0</v>
      </c>
      <c r="BO1116" s="1" t="b">
        <v>0</v>
      </c>
      <c r="BP1116" s="1" t="b">
        <v>0</v>
      </c>
      <c r="BQ1116" s="1" t="b">
        <v>0</v>
      </c>
      <c r="BR1116" s="1" t="b">
        <v>0</v>
      </c>
      <c r="BS1116" s="1" t="b">
        <v>0</v>
      </c>
      <c r="BT1116" s="1" t="b">
        <v>0</v>
      </c>
      <c r="BU1116" s="1" t="s">
        <v>5145</v>
      </c>
      <c r="BV1116" s="1" t="s">
        <v>5146</v>
      </c>
    </row>
    <row r="1117" spans="1:74" ht="15.75" customHeight="1" x14ac:dyDescent="0.2">
      <c r="A1117" s="1">
        <v>4200700</v>
      </c>
      <c r="B1117" s="17" t="s">
        <v>5147</v>
      </c>
      <c r="C1117" s="1">
        <v>0.5</v>
      </c>
      <c r="D1117" s="1">
        <v>0</v>
      </c>
      <c r="E1117" s="1">
        <v>0</v>
      </c>
      <c r="F1117" s="1">
        <v>0</v>
      </c>
      <c r="G1117" s="1">
        <v>0.66</v>
      </c>
      <c r="H1117" s="1">
        <v>0.08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1</v>
      </c>
      <c r="O1117" s="1">
        <v>-1</v>
      </c>
      <c r="P1117" s="1">
        <v>-1</v>
      </c>
      <c r="Q1117" s="1">
        <v>-1</v>
      </c>
      <c r="R1117" s="1">
        <v>-1</v>
      </c>
      <c r="S1117" s="1">
        <v>-1</v>
      </c>
      <c r="T1117" s="1">
        <v>-1</v>
      </c>
      <c r="U1117" s="1">
        <v>-1</v>
      </c>
      <c r="V1117" s="1">
        <v>0</v>
      </c>
      <c r="W1117" s="1">
        <v>100</v>
      </c>
      <c r="X1117" s="1">
        <v>100</v>
      </c>
      <c r="Y1117" s="1">
        <v>100</v>
      </c>
      <c r="Z1117" s="1">
        <v>100</v>
      </c>
      <c r="AA1117" s="1">
        <v>100</v>
      </c>
      <c r="AB1117" s="1">
        <v>9900</v>
      </c>
      <c r="AC1117" s="1">
        <v>100</v>
      </c>
      <c r="AD1117" s="1">
        <v>100</v>
      </c>
      <c r="AE1117" s="1">
        <v>100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10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1</v>
      </c>
      <c r="BB1117" s="1">
        <v>0</v>
      </c>
      <c r="BC1117" s="1">
        <v>0</v>
      </c>
      <c r="BD1117" s="1">
        <v>2</v>
      </c>
      <c r="BE1117" s="1">
        <v>1</v>
      </c>
      <c r="BF1117" s="1">
        <v>1</v>
      </c>
      <c r="BG1117" s="1">
        <v>255</v>
      </c>
      <c r="BH1117" s="1">
        <v>0</v>
      </c>
      <c r="BI1117" s="1">
        <v>255</v>
      </c>
      <c r="BJ1117" s="1">
        <v>255</v>
      </c>
      <c r="BK1117" s="1">
        <v>1</v>
      </c>
      <c r="BL1117" s="1">
        <v>0</v>
      </c>
      <c r="BM1117" s="1" t="b">
        <v>0</v>
      </c>
      <c r="BN1117" s="1" t="b">
        <v>0</v>
      </c>
      <c r="BO1117" s="1" t="b">
        <v>1</v>
      </c>
      <c r="BP1117" s="1" t="b">
        <v>0</v>
      </c>
      <c r="BQ1117" s="1" t="b">
        <v>0</v>
      </c>
      <c r="BR1117" s="1" t="b">
        <v>0</v>
      </c>
      <c r="BS1117" s="1" t="b">
        <v>0</v>
      </c>
      <c r="BT1117" s="1" t="b">
        <v>0</v>
      </c>
      <c r="BU1117" s="1" t="s">
        <v>5147</v>
      </c>
      <c r="BV1117" s="1" t="s">
        <v>5148</v>
      </c>
    </row>
    <row r="1118" spans="1:74" ht="15.75" customHeight="1" x14ac:dyDescent="0.2">
      <c r="A1118" s="1">
        <v>4200701</v>
      </c>
      <c r="B1118" s="17" t="s">
        <v>5149</v>
      </c>
      <c r="C1118" s="1">
        <v>0.5</v>
      </c>
      <c r="D1118" s="1">
        <v>0</v>
      </c>
      <c r="E1118" s="1">
        <v>0</v>
      </c>
      <c r="F1118" s="1">
        <v>0</v>
      </c>
      <c r="G1118" s="1">
        <v>0.66</v>
      </c>
      <c r="H1118" s="1">
        <v>0.08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2</v>
      </c>
      <c r="O1118" s="1">
        <v>-1</v>
      </c>
      <c r="P1118" s="1">
        <v>-1</v>
      </c>
      <c r="Q1118" s="1">
        <v>-1</v>
      </c>
      <c r="R1118" s="1">
        <v>-1</v>
      </c>
      <c r="S1118" s="1">
        <v>-1</v>
      </c>
      <c r="T1118" s="1">
        <v>-1</v>
      </c>
      <c r="U1118" s="1">
        <v>-1</v>
      </c>
      <c r="V1118" s="1">
        <v>0</v>
      </c>
      <c r="W1118" s="1">
        <v>100</v>
      </c>
      <c r="X1118" s="1">
        <v>100</v>
      </c>
      <c r="Y1118" s="1">
        <v>100</v>
      </c>
      <c r="Z1118" s="1">
        <v>100</v>
      </c>
      <c r="AA1118" s="1">
        <v>100</v>
      </c>
      <c r="AB1118" s="1">
        <v>9900</v>
      </c>
      <c r="AC1118" s="1">
        <v>100</v>
      </c>
      <c r="AD1118" s="1">
        <v>100</v>
      </c>
      <c r="AE1118" s="1">
        <v>100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10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1</v>
      </c>
      <c r="BB1118" s="1">
        <v>0</v>
      </c>
      <c r="BC1118" s="1">
        <v>0</v>
      </c>
      <c r="BD1118" s="1">
        <v>2</v>
      </c>
      <c r="BE1118" s="1">
        <v>1</v>
      </c>
      <c r="BF1118" s="1">
        <v>1</v>
      </c>
      <c r="BG1118" s="1">
        <v>255</v>
      </c>
      <c r="BH1118" s="1">
        <v>0</v>
      </c>
      <c r="BI1118" s="1">
        <v>255</v>
      </c>
      <c r="BJ1118" s="1">
        <v>255</v>
      </c>
      <c r="BK1118" s="1">
        <v>1</v>
      </c>
      <c r="BL1118" s="1">
        <v>0</v>
      </c>
      <c r="BM1118" s="1" t="b">
        <v>0</v>
      </c>
      <c r="BN1118" s="1" t="b">
        <v>0</v>
      </c>
      <c r="BO1118" s="1" t="b">
        <v>1</v>
      </c>
      <c r="BP1118" s="1" t="b">
        <v>0</v>
      </c>
      <c r="BQ1118" s="1" t="b">
        <v>0</v>
      </c>
      <c r="BR1118" s="1" t="b">
        <v>0</v>
      </c>
      <c r="BS1118" s="1" t="b">
        <v>0</v>
      </c>
      <c r="BT1118" s="1" t="b">
        <v>0</v>
      </c>
      <c r="BU1118" s="1" t="s">
        <v>5149</v>
      </c>
      <c r="BV1118" s="1" t="s">
        <v>5150</v>
      </c>
    </row>
    <row r="1119" spans="1:74" ht="15.75" customHeight="1" x14ac:dyDescent="0.2">
      <c r="A1119" s="1">
        <v>4200702</v>
      </c>
      <c r="B1119" s="17" t="s">
        <v>5151</v>
      </c>
      <c r="C1119" s="1">
        <v>0.5</v>
      </c>
      <c r="D1119" s="1">
        <v>0</v>
      </c>
      <c r="E1119" s="1">
        <v>0</v>
      </c>
      <c r="F1119" s="1">
        <v>0</v>
      </c>
      <c r="G1119" s="1">
        <v>0.66</v>
      </c>
      <c r="H1119" s="1">
        <v>0.08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6</v>
      </c>
      <c r="O1119" s="1">
        <v>-1</v>
      </c>
      <c r="P1119" s="1">
        <v>-1</v>
      </c>
      <c r="Q1119" s="1">
        <v>-1</v>
      </c>
      <c r="R1119" s="1">
        <v>-1</v>
      </c>
      <c r="S1119" s="1">
        <v>-1</v>
      </c>
      <c r="T1119" s="1">
        <v>-1</v>
      </c>
      <c r="U1119" s="1">
        <v>-1</v>
      </c>
      <c r="V1119" s="1">
        <v>0</v>
      </c>
      <c r="W1119" s="1">
        <v>100</v>
      </c>
      <c r="X1119" s="1">
        <v>100</v>
      </c>
      <c r="Y1119" s="1">
        <v>100</v>
      </c>
      <c r="Z1119" s="1">
        <v>100</v>
      </c>
      <c r="AA1119" s="1">
        <v>100</v>
      </c>
      <c r="AB1119" s="1">
        <v>9900</v>
      </c>
      <c r="AC1119" s="1">
        <v>100</v>
      </c>
      <c r="AD1119" s="1">
        <v>100</v>
      </c>
      <c r="AE1119" s="1">
        <v>100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10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1</v>
      </c>
      <c r="BB1119" s="1">
        <v>0</v>
      </c>
      <c r="BC1119" s="1">
        <v>0</v>
      </c>
      <c r="BD1119" s="1">
        <v>2</v>
      </c>
      <c r="BE1119" s="1">
        <v>1</v>
      </c>
      <c r="BF1119" s="1">
        <v>1</v>
      </c>
      <c r="BG1119" s="1">
        <v>255</v>
      </c>
      <c r="BH1119" s="1">
        <v>0</v>
      </c>
      <c r="BI1119" s="1">
        <v>255</v>
      </c>
      <c r="BJ1119" s="1">
        <v>255</v>
      </c>
      <c r="BK1119" s="1">
        <v>1</v>
      </c>
      <c r="BL1119" s="1">
        <v>0</v>
      </c>
      <c r="BM1119" s="1" t="b">
        <v>0</v>
      </c>
      <c r="BN1119" s="1" t="b">
        <v>0</v>
      </c>
      <c r="BO1119" s="1" t="b">
        <v>1</v>
      </c>
      <c r="BP1119" s="1" t="b">
        <v>0</v>
      </c>
      <c r="BQ1119" s="1" t="b">
        <v>0</v>
      </c>
      <c r="BR1119" s="1" t="b">
        <v>0</v>
      </c>
      <c r="BS1119" s="1" t="b">
        <v>0</v>
      </c>
      <c r="BT1119" s="1" t="b">
        <v>0</v>
      </c>
      <c r="BU1119" s="1" t="s">
        <v>5151</v>
      </c>
      <c r="BV1119" s="1" t="s">
        <v>5152</v>
      </c>
    </row>
    <row r="1120" spans="1:74" ht="15.75" customHeight="1" x14ac:dyDescent="0.2">
      <c r="A1120" s="1">
        <v>4200703</v>
      </c>
      <c r="B1120" s="17" t="s">
        <v>5153</v>
      </c>
      <c r="C1120" s="1">
        <v>0.5</v>
      </c>
      <c r="D1120" s="1">
        <v>0</v>
      </c>
      <c r="E1120" s="1">
        <v>0</v>
      </c>
      <c r="F1120" s="1">
        <v>0</v>
      </c>
      <c r="G1120" s="1">
        <v>0.66</v>
      </c>
      <c r="H1120" s="1">
        <v>0.08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5</v>
      </c>
      <c r="O1120" s="1">
        <v>-1</v>
      </c>
      <c r="P1120" s="1">
        <v>-1</v>
      </c>
      <c r="Q1120" s="1">
        <v>-1</v>
      </c>
      <c r="R1120" s="1">
        <v>-1</v>
      </c>
      <c r="S1120" s="1">
        <v>-1</v>
      </c>
      <c r="T1120" s="1">
        <v>-1</v>
      </c>
      <c r="U1120" s="1">
        <v>-1</v>
      </c>
      <c r="V1120" s="1">
        <v>0</v>
      </c>
      <c r="W1120" s="1">
        <v>100</v>
      </c>
      <c r="X1120" s="1">
        <v>100</v>
      </c>
      <c r="Y1120" s="1">
        <v>100</v>
      </c>
      <c r="Z1120" s="1">
        <v>100</v>
      </c>
      <c r="AA1120" s="1">
        <v>100</v>
      </c>
      <c r="AB1120" s="1">
        <v>9900</v>
      </c>
      <c r="AC1120" s="1">
        <v>100</v>
      </c>
      <c r="AD1120" s="1">
        <v>100</v>
      </c>
      <c r="AE1120" s="1">
        <v>100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10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1</v>
      </c>
      <c r="BB1120" s="1">
        <v>0</v>
      </c>
      <c r="BC1120" s="1">
        <v>0</v>
      </c>
      <c r="BD1120" s="1">
        <v>2</v>
      </c>
      <c r="BE1120" s="1">
        <v>1</v>
      </c>
      <c r="BF1120" s="1">
        <v>1</v>
      </c>
      <c r="BG1120" s="1">
        <v>255</v>
      </c>
      <c r="BH1120" s="1">
        <v>0</v>
      </c>
      <c r="BI1120" s="1">
        <v>255</v>
      </c>
      <c r="BJ1120" s="1">
        <v>255</v>
      </c>
      <c r="BK1120" s="1">
        <v>1</v>
      </c>
      <c r="BL1120" s="1">
        <v>0</v>
      </c>
      <c r="BM1120" s="1" t="b">
        <v>0</v>
      </c>
      <c r="BN1120" s="1" t="b">
        <v>0</v>
      </c>
      <c r="BO1120" s="1" t="b">
        <v>1</v>
      </c>
      <c r="BP1120" s="1" t="b">
        <v>0</v>
      </c>
      <c r="BQ1120" s="1" t="b">
        <v>0</v>
      </c>
      <c r="BR1120" s="1" t="b">
        <v>0</v>
      </c>
      <c r="BS1120" s="1" t="b">
        <v>0</v>
      </c>
      <c r="BT1120" s="1" t="b">
        <v>0</v>
      </c>
      <c r="BU1120" s="1" t="s">
        <v>5153</v>
      </c>
      <c r="BV1120" s="1" t="s">
        <v>5154</v>
      </c>
    </row>
    <row r="1121" spans="1:74" ht="15.75" customHeight="1" x14ac:dyDescent="0.2">
      <c r="A1121" s="1">
        <v>4200900</v>
      </c>
      <c r="B1121" s="17" t="s">
        <v>5155</v>
      </c>
      <c r="C1121" s="1">
        <v>0.4</v>
      </c>
      <c r="D1121" s="1">
        <v>0</v>
      </c>
      <c r="E1121" s="1">
        <v>0</v>
      </c>
      <c r="F1121" s="1">
        <v>0</v>
      </c>
      <c r="G1121" s="1">
        <v>0.85</v>
      </c>
      <c r="H1121" s="1">
        <v>0.08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120</v>
      </c>
      <c r="O1121" s="1">
        <v>-1</v>
      </c>
      <c r="P1121" s="1">
        <v>-1</v>
      </c>
      <c r="Q1121" s="1">
        <v>-1</v>
      </c>
      <c r="R1121" s="1">
        <v>-1</v>
      </c>
      <c r="S1121" s="1">
        <v>-1</v>
      </c>
      <c r="T1121" s="1">
        <v>-1</v>
      </c>
      <c r="U1121" s="1">
        <v>-1</v>
      </c>
      <c r="V1121" s="1">
        <v>0</v>
      </c>
      <c r="W1121" s="1">
        <v>100</v>
      </c>
      <c r="X1121" s="1">
        <v>100</v>
      </c>
      <c r="Y1121" s="1">
        <v>100</v>
      </c>
      <c r="Z1121" s="1">
        <v>100</v>
      </c>
      <c r="AA1121" s="1">
        <v>200</v>
      </c>
      <c r="AB1121" s="1">
        <v>400</v>
      </c>
      <c r="AC1121" s="1">
        <v>100</v>
      </c>
      <c r="AD1121" s="1">
        <v>100</v>
      </c>
      <c r="AE1121" s="1">
        <v>200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40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2</v>
      </c>
      <c r="BB1121" s="1">
        <v>0</v>
      </c>
      <c r="BC1121" s="1">
        <v>0</v>
      </c>
      <c r="BD1121" s="1">
        <v>1</v>
      </c>
      <c r="BE1121" s="1">
        <v>255</v>
      </c>
      <c r="BF1121" s="1">
        <v>2</v>
      </c>
      <c r="BG1121" s="1">
        <v>3</v>
      </c>
      <c r="BH1121" s="1">
        <v>0</v>
      </c>
      <c r="BI1121" s="1">
        <v>255</v>
      </c>
      <c r="BJ1121" s="1">
        <v>255</v>
      </c>
      <c r="BK1121" s="1">
        <v>0</v>
      </c>
      <c r="BL1121" s="1">
        <v>0</v>
      </c>
      <c r="BM1121" s="1" t="b">
        <v>0</v>
      </c>
      <c r="BN1121" s="1" t="b">
        <v>0</v>
      </c>
      <c r="BO1121" s="1" t="b">
        <v>0</v>
      </c>
      <c r="BP1121" s="1" t="b">
        <v>0</v>
      </c>
      <c r="BQ1121" s="1" t="b">
        <v>0</v>
      </c>
      <c r="BR1121" s="1" t="b">
        <v>0</v>
      </c>
      <c r="BS1121" s="1" t="b">
        <v>0</v>
      </c>
      <c r="BT1121" s="1" t="b">
        <v>0</v>
      </c>
      <c r="BU1121" s="1" t="s">
        <v>5155</v>
      </c>
      <c r="BV1121" s="1" t="s">
        <v>5156</v>
      </c>
    </row>
    <row r="1122" spans="1:74" ht="15.75" customHeight="1" x14ac:dyDescent="0.2">
      <c r="A1122" s="1">
        <v>4200901</v>
      </c>
      <c r="B1122" s="17" t="s">
        <v>5157</v>
      </c>
      <c r="C1122" s="1">
        <v>0.4</v>
      </c>
      <c r="D1122" s="1">
        <v>0.1</v>
      </c>
      <c r="E1122" s="1">
        <v>0</v>
      </c>
      <c r="F1122" s="1">
        <v>0</v>
      </c>
      <c r="G1122" s="1">
        <v>1.25</v>
      </c>
      <c r="H1122" s="1">
        <v>0.08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120</v>
      </c>
      <c r="O1122" s="1">
        <v>120</v>
      </c>
      <c r="P1122" s="1">
        <v>-1</v>
      </c>
      <c r="Q1122" s="1">
        <v>-1</v>
      </c>
      <c r="R1122" s="1">
        <v>-1</v>
      </c>
      <c r="S1122" s="1">
        <v>-1</v>
      </c>
      <c r="T1122" s="1">
        <v>-1</v>
      </c>
      <c r="U1122" s="1">
        <v>-1</v>
      </c>
      <c r="V1122" s="1">
        <v>0</v>
      </c>
      <c r="W1122" s="1">
        <v>125</v>
      </c>
      <c r="X1122" s="1">
        <v>125</v>
      </c>
      <c r="Y1122" s="1">
        <v>125</v>
      </c>
      <c r="Z1122" s="1">
        <v>125</v>
      </c>
      <c r="AA1122" s="1">
        <v>200</v>
      </c>
      <c r="AB1122" s="1">
        <v>200</v>
      </c>
      <c r="AC1122" s="1">
        <v>100</v>
      </c>
      <c r="AD1122" s="1">
        <v>100</v>
      </c>
      <c r="AE1122" s="1">
        <v>300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40</v>
      </c>
      <c r="AP1122" s="1">
        <v>0</v>
      </c>
      <c r="AQ1122" s="1">
        <v>0</v>
      </c>
      <c r="AR1122" s="1">
        <v>0</v>
      </c>
      <c r="AS1122" s="1">
        <v>0</v>
      </c>
      <c r="AT1122" s="1">
        <v>2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3</v>
      </c>
      <c r="BB1122" s="1">
        <v>0</v>
      </c>
      <c r="BC1122" s="1">
        <v>0</v>
      </c>
      <c r="BD1122" s="1">
        <v>1</v>
      </c>
      <c r="BE1122" s="1">
        <v>255</v>
      </c>
      <c r="BF1122" s="1">
        <v>2</v>
      </c>
      <c r="BG1122" s="1">
        <v>3</v>
      </c>
      <c r="BH1122" s="1">
        <v>0</v>
      </c>
      <c r="BI1122" s="1">
        <v>255</v>
      </c>
      <c r="BJ1122" s="1">
        <v>255</v>
      </c>
      <c r="BK1122" s="1">
        <v>0</v>
      </c>
      <c r="BL1122" s="1">
        <v>0</v>
      </c>
      <c r="BM1122" s="1" t="b">
        <v>0</v>
      </c>
      <c r="BN1122" s="1" t="b">
        <v>0</v>
      </c>
      <c r="BO1122" s="1" t="b">
        <v>0</v>
      </c>
      <c r="BP1122" s="1" t="b">
        <v>0</v>
      </c>
      <c r="BQ1122" s="1" t="b">
        <v>0</v>
      </c>
      <c r="BR1122" s="1" t="b">
        <v>0</v>
      </c>
      <c r="BS1122" s="1" t="b">
        <v>0</v>
      </c>
      <c r="BT1122" s="1" t="b">
        <v>0</v>
      </c>
      <c r="BU1122" s="1" t="s">
        <v>5157</v>
      </c>
      <c r="BV1122" s="1" t="s">
        <v>5158</v>
      </c>
    </row>
    <row r="1123" spans="1:74" ht="15.75" customHeight="1" x14ac:dyDescent="0.2">
      <c r="A1123" s="1">
        <v>4200902</v>
      </c>
      <c r="B1123" s="17" t="s">
        <v>5159</v>
      </c>
      <c r="C1123" s="1">
        <v>0.4</v>
      </c>
      <c r="D1123" s="1">
        <v>0</v>
      </c>
      <c r="E1123" s="1">
        <v>0</v>
      </c>
      <c r="F1123" s="1">
        <v>0</v>
      </c>
      <c r="G1123" s="1">
        <v>0.85</v>
      </c>
      <c r="H1123" s="1">
        <v>0.08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120</v>
      </c>
      <c r="O1123" s="1">
        <v>-1</v>
      </c>
      <c r="P1123" s="1">
        <v>-1</v>
      </c>
      <c r="Q1123" s="1">
        <v>-1</v>
      </c>
      <c r="R1123" s="1">
        <v>-1</v>
      </c>
      <c r="S1123" s="1">
        <v>-1</v>
      </c>
      <c r="T1123" s="1">
        <v>-1</v>
      </c>
      <c r="U1123" s="1">
        <v>-1</v>
      </c>
      <c r="V1123" s="1">
        <v>0</v>
      </c>
      <c r="W1123" s="1">
        <v>100</v>
      </c>
      <c r="X1123" s="1">
        <v>100</v>
      </c>
      <c r="Y1123" s="1">
        <v>100</v>
      </c>
      <c r="Z1123" s="1">
        <v>100</v>
      </c>
      <c r="AA1123" s="1">
        <v>200</v>
      </c>
      <c r="AB1123" s="1">
        <v>400</v>
      </c>
      <c r="AC1123" s="1">
        <v>100</v>
      </c>
      <c r="AD1123" s="1">
        <v>100</v>
      </c>
      <c r="AE1123" s="1">
        <v>200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40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2</v>
      </c>
      <c r="BB1123" s="1">
        <v>0</v>
      </c>
      <c r="BC1123" s="1">
        <v>0</v>
      </c>
      <c r="BD1123" s="1">
        <v>1</v>
      </c>
      <c r="BE1123" s="1">
        <v>255</v>
      </c>
      <c r="BF1123" s="1">
        <v>2</v>
      </c>
      <c r="BG1123" s="1">
        <v>3</v>
      </c>
      <c r="BH1123" s="1">
        <v>0</v>
      </c>
      <c r="BI1123" s="1">
        <v>255</v>
      </c>
      <c r="BJ1123" s="1">
        <v>255</v>
      </c>
      <c r="BK1123" s="1">
        <v>0</v>
      </c>
      <c r="BL1123" s="1">
        <v>0</v>
      </c>
      <c r="BM1123" s="1" t="b">
        <v>0</v>
      </c>
      <c r="BN1123" s="1" t="b">
        <v>0</v>
      </c>
      <c r="BO1123" s="1" t="b">
        <v>0</v>
      </c>
      <c r="BP1123" s="1" t="b">
        <v>0</v>
      </c>
      <c r="BQ1123" s="1" t="b">
        <v>0</v>
      </c>
      <c r="BR1123" s="1" t="b">
        <v>0</v>
      </c>
      <c r="BS1123" s="1" t="b">
        <v>0</v>
      </c>
      <c r="BT1123" s="1" t="b">
        <v>0</v>
      </c>
      <c r="BU1123" s="1" t="s">
        <v>5159</v>
      </c>
      <c r="BV1123" s="1" t="s">
        <v>5160</v>
      </c>
    </row>
    <row r="1124" spans="1:74" ht="15.75" customHeight="1" x14ac:dyDescent="0.2">
      <c r="A1124" s="1">
        <v>4200903</v>
      </c>
      <c r="B1124" s="17" t="s">
        <v>5161</v>
      </c>
      <c r="C1124" s="1">
        <v>0.4</v>
      </c>
      <c r="D1124" s="1">
        <v>0.05</v>
      </c>
      <c r="E1124" s="1">
        <v>0</v>
      </c>
      <c r="F1124" s="1">
        <v>0</v>
      </c>
      <c r="G1124" s="1">
        <v>1.2</v>
      </c>
      <c r="H1124" s="1">
        <v>0.08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120</v>
      </c>
      <c r="O1124" s="1">
        <v>120</v>
      </c>
      <c r="P1124" s="1">
        <v>-1</v>
      </c>
      <c r="Q1124" s="1">
        <v>-1</v>
      </c>
      <c r="R1124" s="1">
        <v>-1</v>
      </c>
      <c r="S1124" s="1">
        <v>-1</v>
      </c>
      <c r="T1124" s="1">
        <v>-1</v>
      </c>
      <c r="U1124" s="1">
        <v>-1</v>
      </c>
      <c r="V1124" s="1">
        <v>0</v>
      </c>
      <c r="W1124" s="1">
        <v>115</v>
      </c>
      <c r="X1124" s="1">
        <v>115</v>
      </c>
      <c r="Y1124" s="1">
        <v>115</v>
      </c>
      <c r="Z1124" s="1">
        <v>115</v>
      </c>
      <c r="AA1124" s="1">
        <v>200</v>
      </c>
      <c r="AB1124" s="1">
        <v>200</v>
      </c>
      <c r="AC1124" s="1">
        <v>100</v>
      </c>
      <c r="AD1124" s="1">
        <v>100</v>
      </c>
      <c r="AE1124" s="1">
        <v>300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40</v>
      </c>
      <c r="AP1124" s="1">
        <v>0</v>
      </c>
      <c r="AQ1124" s="1">
        <v>0</v>
      </c>
      <c r="AR1124" s="1">
        <v>0</v>
      </c>
      <c r="AS1124" s="1">
        <v>0</v>
      </c>
      <c r="AT1124" s="1">
        <v>2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3</v>
      </c>
      <c r="BB1124" s="1">
        <v>0</v>
      </c>
      <c r="BC1124" s="1">
        <v>0</v>
      </c>
      <c r="BD1124" s="1">
        <v>1</v>
      </c>
      <c r="BE1124" s="1">
        <v>255</v>
      </c>
      <c r="BF1124" s="1">
        <v>2</v>
      </c>
      <c r="BG1124" s="1">
        <v>3</v>
      </c>
      <c r="BH1124" s="1">
        <v>0</v>
      </c>
      <c r="BI1124" s="1">
        <v>255</v>
      </c>
      <c r="BJ1124" s="1">
        <v>255</v>
      </c>
      <c r="BK1124" s="1">
        <v>0</v>
      </c>
      <c r="BL1124" s="1">
        <v>0</v>
      </c>
      <c r="BM1124" s="1" t="b">
        <v>0</v>
      </c>
      <c r="BN1124" s="1" t="b">
        <v>0</v>
      </c>
      <c r="BO1124" s="1" t="b">
        <v>0</v>
      </c>
      <c r="BP1124" s="1" t="b">
        <v>0</v>
      </c>
      <c r="BQ1124" s="1" t="b">
        <v>0</v>
      </c>
      <c r="BR1124" s="1" t="b">
        <v>0</v>
      </c>
      <c r="BS1124" s="1" t="b">
        <v>0</v>
      </c>
      <c r="BT1124" s="1" t="b">
        <v>0</v>
      </c>
      <c r="BU1124" s="1" t="s">
        <v>5161</v>
      </c>
      <c r="BV1124" s="1" t="s">
        <v>5162</v>
      </c>
    </row>
    <row r="1125" spans="1:74" ht="15.75" customHeight="1" x14ac:dyDescent="0.2">
      <c r="A1125" s="1">
        <v>4200904</v>
      </c>
      <c r="B1125" s="17" t="s">
        <v>5163</v>
      </c>
      <c r="C1125" s="1">
        <v>0.4</v>
      </c>
      <c r="D1125" s="1">
        <v>0</v>
      </c>
      <c r="E1125" s="1">
        <v>0</v>
      </c>
      <c r="F1125" s="1">
        <v>0</v>
      </c>
      <c r="G1125" s="1">
        <v>1.2</v>
      </c>
      <c r="H1125" s="1">
        <v>0.08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120</v>
      </c>
      <c r="O1125" s="1">
        <v>-1</v>
      </c>
      <c r="P1125" s="1">
        <v>-1</v>
      </c>
      <c r="Q1125" s="1">
        <v>-1</v>
      </c>
      <c r="R1125" s="1">
        <v>-1</v>
      </c>
      <c r="S1125" s="1">
        <v>-1</v>
      </c>
      <c r="T1125" s="1">
        <v>-1</v>
      </c>
      <c r="U1125" s="1">
        <v>-1</v>
      </c>
      <c r="V1125" s="1">
        <v>0</v>
      </c>
      <c r="W1125" s="1">
        <v>100</v>
      </c>
      <c r="X1125" s="1">
        <v>100</v>
      </c>
      <c r="Y1125" s="1">
        <v>100</v>
      </c>
      <c r="Z1125" s="1">
        <v>100</v>
      </c>
      <c r="AA1125" s="1">
        <v>200</v>
      </c>
      <c r="AB1125" s="1">
        <v>9900</v>
      </c>
      <c r="AC1125" s="1">
        <v>100</v>
      </c>
      <c r="AD1125" s="1">
        <v>100</v>
      </c>
      <c r="AE1125" s="1">
        <v>200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40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2</v>
      </c>
      <c r="BB1125" s="1">
        <v>0</v>
      </c>
      <c r="BC1125" s="1">
        <v>0</v>
      </c>
      <c r="BD1125" s="1">
        <v>1</v>
      </c>
      <c r="BE1125" s="1">
        <v>255</v>
      </c>
      <c r="BF1125" s="1">
        <v>2</v>
      </c>
      <c r="BG1125" s="1">
        <v>3</v>
      </c>
      <c r="BH1125" s="1">
        <v>0</v>
      </c>
      <c r="BI1125" s="1">
        <v>255</v>
      </c>
      <c r="BJ1125" s="1">
        <v>255</v>
      </c>
      <c r="BK1125" s="1">
        <v>0</v>
      </c>
      <c r="BL1125" s="1">
        <v>0</v>
      </c>
      <c r="BM1125" s="1" t="b">
        <v>0</v>
      </c>
      <c r="BN1125" s="1" t="b">
        <v>0</v>
      </c>
      <c r="BO1125" s="1" t="b">
        <v>0</v>
      </c>
      <c r="BP1125" s="1" t="b">
        <v>0</v>
      </c>
      <c r="BQ1125" s="1" t="b">
        <v>0</v>
      </c>
      <c r="BR1125" s="1" t="b">
        <v>0</v>
      </c>
      <c r="BS1125" s="1" t="b">
        <v>0</v>
      </c>
      <c r="BT1125" s="1" t="b">
        <v>0</v>
      </c>
      <c r="BU1125" s="1" t="s">
        <v>5163</v>
      </c>
      <c r="BV1125" s="1" t="s">
        <v>5164</v>
      </c>
    </row>
    <row r="1126" spans="1:74" ht="15.75" customHeight="1" x14ac:dyDescent="0.2">
      <c r="A1126" s="1">
        <v>4200905</v>
      </c>
      <c r="B1126" s="17" t="s">
        <v>5165</v>
      </c>
      <c r="C1126" s="1">
        <v>0.6</v>
      </c>
      <c r="D1126" s="1">
        <v>0</v>
      </c>
      <c r="E1126" s="1">
        <v>0</v>
      </c>
      <c r="F1126" s="1">
        <v>0</v>
      </c>
      <c r="G1126" s="1">
        <v>1</v>
      </c>
      <c r="H1126" s="1">
        <v>0.08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110</v>
      </c>
      <c r="O1126" s="1">
        <v>-1</v>
      </c>
      <c r="P1126" s="1">
        <v>-1</v>
      </c>
      <c r="Q1126" s="1">
        <v>-1</v>
      </c>
      <c r="R1126" s="1">
        <v>-1</v>
      </c>
      <c r="S1126" s="1">
        <v>-1</v>
      </c>
      <c r="T1126" s="1">
        <v>-1</v>
      </c>
      <c r="U1126" s="1">
        <v>-1</v>
      </c>
      <c r="V1126" s="1">
        <v>0</v>
      </c>
      <c r="W1126" s="1">
        <v>145</v>
      </c>
      <c r="X1126" s="1">
        <v>145</v>
      </c>
      <c r="Y1126" s="1">
        <v>145</v>
      </c>
      <c r="Z1126" s="1">
        <v>145</v>
      </c>
      <c r="AA1126" s="1">
        <v>200</v>
      </c>
      <c r="AB1126" s="1">
        <v>9900</v>
      </c>
      <c r="AC1126" s="1">
        <v>100</v>
      </c>
      <c r="AD1126" s="1">
        <v>100</v>
      </c>
      <c r="AE1126" s="1">
        <v>200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40</v>
      </c>
      <c r="AP1126" s="1">
        <v>0</v>
      </c>
      <c r="AQ1126" s="1">
        <v>0</v>
      </c>
      <c r="AR1126" s="1">
        <v>1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2</v>
      </c>
      <c r="BB1126" s="1">
        <v>0</v>
      </c>
      <c r="BC1126" s="1">
        <v>0</v>
      </c>
      <c r="BD1126" s="1">
        <v>1</v>
      </c>
      <c r="BE1126" s="1">
        <v>255</v>
      </c>
      <c r="BF1126" s="1">
        <v>2</v>
      </c>
      <c r="BG1126" s="1">
        <v>3</v>
      </c>
      <c r="BH1126" s="1">
        <v>0</v>
      </c>
      <c r="BI1126" s="1">
        <v>255</v>
      </c>
      <c r="BJ1126" s="1">
        <v>255</v>
      </c>
      <c r="BK1126" s="1">
        <v>0</v>
      </c>
      <c r="BL1126" s="1">
        <v>1</v>
      </c>
      <c r="BM1126" s="1" t="b">
        <v>0</v>
      </c>
      <c r="BN1126" s="1" t="b">
        <v>0</v>
      </c>
      <c r="BO1126" s="1" t="b">
        <v>0</v>
      </c>
      <c r="BP1126" s="1" t="b">
        <v>0</v>
      </c>
      <c r="BQ1126" s="1" t="b">
        <v>0</v>
      </c>
      <c r="BR1126" s="1" t="b">
        <v>0</v>
      </c>
      <c r="BS1126" s="1" t="b">
        <v>0</v>
      </c>
      <c r="BT1126" s="1" t="b">
        <v>0</v>
      </c>
      <c r="BU1126" s="1" t="s">
        <v>5165</v>
      </c>
      <c r="BV1126" s="1" t="s">
        <v>5166</v>
      </c>
    </row>
    <row r="1127" spans="1:74" ht="15.75" customHeight="1" x14ac:dyDescent="0.2">
      <c r="A1127" s="1">
        <v>4200906</v>
      </c>
      <c r="B1127" s="17" t="s">
        <v>5167</v>
      </c>
      <c r="C1127" s="1">
        <v>0.9</v>
      </c>
      <c r="D1127" s="1">
        <v>0</v>
      </c>
      <c r="E1127" s="1">
        <v>0</v>
      </c>
      <c r="F1127" s="1">
        <v>0</v>
      </c>
      <c r="G1127" s="1">
        <v>1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120</v>
      </c>
      <c r="O1127" s="1">
        <v>-1</v>
      </c>
      <c r="P1127" s="1">
        <v>-1</v>
      </c>
      <c r="Q1127" s="1">
        <v>-1</v>
      </c>
      <c r="R1127" s="1">
        <v>-1</v>
      </c>
      <c r="S1127" s="1">
        <v>-1</v>
      </c>
      <c r="T1127" s="1">
        <v>-1</v>
      </c>
      <c r="U1127" s="1">
        <v>-1</v>
      </c>
      <c r="V1127" s="1">
        <v>0</v>
      </c>
      <c r="W1127" s="1">
        <v>145</v>
      </c>
      <c r="X1127" s="1">
        <v>145</v>
      </c>
      <c r="Y1127" s="1">
        <v>145</v>
      </c>
      <c r="Z1127" s="1">
        <v>145</v>
      </c>
      <c r="AA1127" s="1">
        <v>200</v>
      </c>
      <c r="AB1127" s="1">
        <v>9900</v>
      </c>
      <c r="AC1127" s="1">
        <v>100</v>
      </c>
      <c r="AD1127" s="1">
        <v>100</v>
      </c>
      <c r="AE1127" s="1">
        <v>200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40</v>
      </c>
      <c r="AP1127" s="1">
        <v>0</v>
      </c>
      <c r="AQ1127" s="1">
        <v>0</v>
      </c>
      <c r="AR1127" s="1">
        <v>1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6</v>
      </c>
      <c r="BB1127" s="1">
        <v>0</v>
      </c>
      <c r="BC1127" s="1">
        <v>0</v>
      </c>
      <c r="BD1127" s="1">
        <v>1</v>
      </c>
      <c r="BE1127" s="1">
        <v>255</v>
      </c>
      <c r="BF1127" s="1">
        <v>2</v>
      </c>
      <c r="BG1127" s="1">
        <v>3</v>
      </c>
      <c r="BH1127" s="1">
        <v>0</v>
      </c>
      <c r="BI1127" s="1">
        <v>255</v>
      </c>
      <c r="BJ1127" s="1">
        <v>255</v>
      </c>
      <c r="BK1127" s="1">
        <v>0</v>
      </c>
      <c r="BL1127" s="1">
        <v>1</v>
      </c>
      <c r="BM1127" s="1" t="b">
        <v>0</v>
      </c>
      <c r="BN1127" s="1" t="b">
        <v>0</v>
      </c>
      <c r="BO1127" s="1" t="b">
        <v>0</v>
      </c>
      <c r="BP1127" s="1" t="b">
        <v>0</v>
      </c>
      <c r="BQ1127" s="1" t="b">
        <v>0</v>
      </c>
      <c r="BR1127" s="1" t="b">
        <v>0</v>
      </c>
      <c r="BS1127" s="1" t="b">
        <v>0</v>
      </c>
      <c r="BT1127" s="1" t="b">
        <v>0</v>
      </c>
      <c r="BU1127" s="1" t="s">
        <v>5167</v>
      </c>
      <c r="BV1127" s="1" t="s">
        <v>5168</v>
      </c>
    </row>
    <row r="1128" spans="1:74" ht="15.75" customHeight="1" x14ac:dyDescent="0.2">
      <c r="A1128" s="1">
        <v>4200907</v>
      </c>
      <c r="B1128" s="17" t="s">
        <v>5169</v>
      </c>
      <c r="C1128" s="1">
        <v>0.7</v>
      </c>
      <c r="D1128" s="1">
        <v>0</v>
      </c>
      <c r="E1128" s="1">
        <v>0</v>
      </c>
      <c r="F1128" s="1">
        <v>0</v>
      </c>
      <c r="G1128" s="1">
        <v>1</v>
      </c>
      <c r="H1128" s="1">
        <v>0.08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100</v>
      </c>
      <c r="O1128" s="1">
        <v>-1</v>
      </c>
      <c r="P1128" s="1">
        <v>-1</v>
      </c>
      <c r="Q1128" s="1">
        <v>-1</v>
      </c>
      <c r="R1128" s="1">
        <v>-1</v>
      </c>
      <c r="S1128" s="1">
        <v>-1</v>
      </c>
      <c r="T1128" s="1">
        <v>-1</v>
      </c>
      <c r="U1128" s="1">
        <v>-1</v>
      </c>
      <c r="V1128" s="1">
        <v>0</v>
      </c>
      <c r="W1128" s="1">
        <v>145</v>
      </c>
      <c r="X1128" s="1">
        <v>145</v>
      </c>
      <c r="Y1128" s="1">
        <v>145</v>
      </c>
      <c r="Z1128" s="1">
        <v>145</v>
      </c>
      <c r="AA1128" s="1">
        <v>200</v>
      </c>
      <c r="AB1128" s="1">
        <v>9900</v>
      </c>
      <c r="AC1128" s="1">
        <v>100</v>
      </c>
      <c r="AD1128" s="1">
        <v>100</v>
      </c>
      <c r="AE1128" s="1">
        <v>200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40</v>
      </c>
      <c r="AP1128" s="1">
        <v>0</v>
      </c>
      <c r="AQ1128" s="1">
        <v>0</v>
      </c>
      <c r="AR1128" s="1">
        <v>1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2</v>
      </c>
      <c r="BB1128" s="1">
        <v>0</v>
      </c>
      <c r="BC1128" s="1">
        <v>0</v>
      </c>
      <c r="BD1128" s="1">
        <v>1</v>
      </c>
      <c r="BE1128" s="1">
        <v>255</v>
      </c>
      <c r="BF1128" s="1">
        <v>2</v>
      </c>
      <c r="BG1128" s="1">
        <v>3</v>
      </c>
      <c r="BH1128" s="1">
        <v>0</v>
      </c>
      <c r="BI1128" s="1">
        <v>255</v>
      </c>
      <c r="BJ1128" s="1">
        <v>255</v>
      </c>
      <c r="BK1128" s="1">
        <v>0</v>
      </c>
      <c r="BL1128" s="1">
        <v>1</v>
      </c>
      <c r="BM1128" s="1" t="b">
        <v>0</v>
      </c>
      <c r="BN1128" s="1" t="b">
        <v>0</v>
      </c>
      <c r="BO1128" s="1" t="b">
        <v>0</v>
      </c>
      <c r="BP1128" s="1" t="b">
        <v>0</v>
      </c>
      <c r="BQ1128" s="1" t="b">
        <v>0</v>
      </c>
      <c r="BR1128" s="1" t="b">
        <v>0</v>
      </c>
      <c r="BS1128" s="1" t="b">
        <v>0</v>
      </c>
      <c r="BT1128" s="1" t="b">
        <v>0</v>
      </c>
      <c r="BU1128" s="1" t="s">
        <v>5169</v>
      </c>
      <c r="BV1128" s="1" t="s">
        <v>5170</v>
      </c>
    </row>
    <row r="1129" spans="1:74" ht="15.75" customHeight="1" x14ac:dyDescent="0.2">
      <c r="A1129" s="1">
        <v>4202000</v>
      </c>
      <c r="B1129" s="17" t="s">
        <v>5171</v>
      </c>
      <c r="C1129" s="1">
        <v>0.4</v>
      </c>
      <c r="D1129" s="1">
        <v>0</v>
      </c>
      <c r="E1129" s="1">
        <v>0</v>
      </c>
      <c r="F1129" s="1">
        <v>0</v>
      </c>
      <c r="G1129" s="1">
        <v>0.7</v>
      </c>
      <c r="H1129" s="1">
        <v>0.08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120</v>
      </c>
      <c r="O1129" s="1">
        <v>-1</v>
      </c>
      <c r="P1129" s="1">
        <v>-1</v>
      </c>
      <c r="Q1129" s="1">
        <v>-1</v>
      </c>
      <c r="R1129" s="1">
        <v>-1</v>
      </c>
      <c r="S1129" s="1">
        <v>-1</v>
      </c>
      <c r="T1129" s="1">
        <v>-1</v>
      </c>
      <c r="U1129" s="1">
        <v>-1</v>
      </c>
      <c r="V1129" s="1">
        <v>0</v>
      </c>
      <c r="W1129" s="1">
        <v>100</v>
      </c>
      <c r="X1129" s="1">
        <v>100</v>
      </c>
      <c r="Y1129" s="1">
        <v>100</v>
      </c>
      <c r="Z1129" s="1">
        <v>100</v>
      </c>
      <c r="AA1129" s="1">
        <v>100</v>
      </c>
      <c r="AB1129" s="1">
        <v>400</v>
      </c>
      <c r="AC1129" s="1">
        <v>100</v>
      </c>
      <c r="AD1129" s="1">
        <v>100</v>
      </c>
      <c r="AE1129" s="1">
        <v>100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10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1</v>
      </c>
      <c r="BB1129" s="1">
        <v>0</v>
      </c>
      <c r="BC1129" s="1">
        <v>0</v>
      </c>
      <c r="BD1129" s="1">
        <v>1</v>
      </c>
      <c r="BE1129" s="1">
        <v>255</v>
      </c>
      <c r="BF1129" s="1">
        <v>0</v>
      </c>
      <c r="BG1129" s="1">
        <v>255</v>
      </c>
      <c r="BH1129" s="1">
        <v>0</v>
      </c>
      <c r="BI1129" s="1">
        <v>255</v>
      </c>
      <c r="BJ1129" s="1">
        <v>255</v>
      </c>
      <c r="BK1129" s="1">
        <v>0</v>
      </c>
      <c r="BL1129" s="1">
        <v>0</v>
      </c>
      <c r="BM1129" s="1" t="b">
        <v>0</v>
      </c>
      <c r="BN1129" s="1" t="b">
        <v>0</v>
      </c>
      <c r="BO1129" s="1" t="b">
        <v>0</v>
      </c>
      <c r="BP1129" s="1" t="b">
        <v>0</v>
      </c>
      <c r="BQ1129" s="1" t="b">
        <v>0</v>
      </c>
      <c r="BR1129" s="1" t="b">
        <v>0</v>
      </c>
      <c r="BS1129" s="1" t="b">
        <v>0</v>
      </c>
      <c r="BT1129" s="1" t="b">
        <v>0</v>
      </c>
      <c r="BU1129" s="1" t="s">
        <v>5171</v>
      </c>
      <c r="BV1129" s="1" t="s">
        <v>5172</v>
      </c>
    </row>
    <row r="1130" spans="1:74" ht="15.75" customHeight="1" x14ac:dyDescent="0.2">
      <c r="A1130" s="1">
        <v>4202010</v>
      </c>
      <c r="B1130" s="17" t="s">
        <v>5173</v>
      </c>
      <c r="C1130" s="1">
        <v>0.4</v>
      </c>
      <c r="D1130" s="1">
        <v>0</v>
      </c>
      <c r="E1130" s="1">
        <v>0</v>
      </c>
      <c r="F1130" s="1">
        <v>0</v>
      </c>
      <c r="G1130" s="1">
        <v>0.51</v>
      </c>
      <c r="H1130" s="1">
        <v>0.08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120</v>
      </c>
      <c r="O1130" s="1">
        <v>-1</v>
      </c>
      <c r="P1130" s="1">
        <v>-1</v>
      </c>
      <c r="Q1130" s="1">
        <v>-1</v>
      </c>
      <c r="R1130" s="1">
        <v>-1</v>
      </c>
      <c r="S1130" s="1">
        <v>-1</v>
      </c>
      <c r="T1130" s="1">
        <v>-1</v>
      </c>
      <c r="U1130" s="1">
        <v>-1</v>
      </c>
      <c r="V1130" s="1">
        <v>0</v>
      </c>
      <c r="W1130" s="1">
        <v>100</v>
      </c>
      <c r="X1130" s="1">
        <v>100</v>
      </c>
      <c r="Y1130" s="1">
        <v>100</v>
      </c>
      <c r="Z1130" s="1">
        <v>100</v>
      </c>
      <c r="AA1130" s="1">
        <v>100</v>
      </c>
      <c r="AB1130" s="1">
        <v>400</v>
      </c>
      <c r="AC1130" s="1">
        <v>100</v>
      </c>
      <c r="AD1130" s="1">
        <v>100</v>
      </c>
      <c r="AE1130" s="1">
        <v>100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10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1</v>
      </c>
      <c r="BB1130" s="1">
        <v>0</v>
      </c>
      <c r="BC1130" s="1">
        <v>0</v>
      </c>
      <c r="BD1130" s="1">
        <v>1</v>
      </c>
      <c r="BE1130" s="1">
        <v>255</v>
      </c>
      <c r="BF1130" s="1">
        <v>0</v>
      </c>
      <c r="BG1130" s="1">
        <v>255</v>
      </c>
      <c r="BH1130" s="1">
        <v>0</v>
      </c>
      <c r="BI1130" s="1">
        <v>255</v>
      </c>
      <c r="BJ1130" s="1">
        <v>255</v>
      </c>
      <c r="BK1130" s="1">
        <v>0</v>
      </c>
      <c r="BL1130" s="1">
        <v>0</v>
      </c>
      <c r="BM1130" s="1" t="b">
        <v>0</v>
      </c>
      <c r="BN1130" s="1" t="b">
        <v>0</v>
      </c>
      <c r="BO1130" s="1" t="b">
        <v>0</v>
      </c>
      <c r="BP1130" s="1" t="b">
        <v>0</v>
      </c>
      <c r="BQ1130" s="1" t="b">
        <v>0</v>
      </c>
      <c r="BR1130" s="1" t="b">
        <v>0</v>
      </c>
      <c r="BS1130" s="1" t="b">
        <v>0</v>
      </c>
      <c r="BT1130" s="1" t="b">
        <v>0</v>
      </c>
      <c r="BU1130" s="1" t="s">
        <v>5173</v>
      </c>
      <c r="BV1130" s="1" t="s">
        <v>5174</v>
      </c>
    </row>
    <row r="1131" spans="1:74" ht="15.75" customHeight="1" x14ac:dyDescent="0.2">
      <c r="A1131" s="1">
        <v>4202020</v>
      </c>
      <c r="B1131" s="17" t="s">
        <v>5175</v>
      </c>
      <c r="C1131" s="1">
        <v>0.4</v>
      </c>
      <c r="D1131" s="1">
        <v>0</v>
      </c>
      <c r="E1131" s="1">
        <v>0</v>
      </c>
      <c r="F1131" s="1">
        <v>0</v>
      </c>
      <c r="G1131" s="1">
        <v>0.51</v>
      </c>
      <c r="H1131" s="1">
        <v>0.08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120</v>
      </c>
      <c r="O1131" s="1">
        <v>-1</v>
      </c>
      <c r="P1131" s="1">
        <v>-1</v>
      </c>
      <c r="Q1131" s="1">
        <v>-1</v>
      </c>
      <c r="R1131" s="1">
        <v>-1</v>
      </c>
      <c r="S1131" s="1">
        <v>-1</v>
      </c>
      <c r="T1131" s="1">
        <v>-1</v>
      </c>
      <c r="U1131" s="1">
        <v>-1</v>
      </c>
      <c r="V1131" s="1">
        <v>0</v>
      </c>
      <c r="W1131" s="1">
        <v>100</v>
      </c>
      <c r="X1131" s="1">
        <v>100</v>
      </c>
      <c r="Y1131" s="1">
        <v>100</v>
      </c>
      <c r="Z1131" s="1">
        <v>100</v>
      </c>
      <c r="AA1131" s="1">
        <v>100</v>
      </c>
      <c r="AB1131" s="1">
        <v>400</v>
      </c>
      <c r="AC1131" s="1">
        <v>100</v>
      </c>
      <c r="AD1131" s="1">
        <v>100</v>
      </c>
      <c r="AE1131" s="1">
        <v>100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10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1</v>
      </c>
      <c r="BB1131" s="1">
        <v>0</v>
      </c>
      <c r="BC1131" s="1">
        <v>0</v>
      </c>
      <c r="BD1131" s="1">
        <v>1</v>
      </c>
      <c r="BE1131" s="1">
        <v>255</v>
      </c>
      <c r="BF1131" s="1">
        <v>0</v>
      </c>
      <c r="BG1131" s="1">
        <v>255</v>
      </c>
      <c r="BH1131" s="1">
        <v>0</v>
      </c>
      <c r="BI1131" s="1">
        <v>255</v>
      </c>
      <c r="BJ1131" s="1">
        <v>255</v>
      </c>
      <c r="BK1131" s="1">
        <v>0</v>
      </c>
      <c r="BL1131" s="1">
        <v>0</v>
      </c>
      <c r="BM1131" s="1" t="b">
        <v>0</v>
      </c>
      <c r="BN1131" s="1" t="b">
        <v>0</v>
      </c>
      <c r="BO1131" s="1" t="b">
        <v>0</v>
      </c>
      <c r="BP1131" s="1" t="b">
        <v>0</v>
      </c>
      <c r="BQ1131" s="1" t="b">
        <v>0</v>
      </c>
      <c r="BR1131" s="1" t="b">
        <v>0</v>
      </c>
      <c r="BS1131" s="1" t="b">
        <v>0</v>
      </c>
      <c r="BT1131" s="1" t="b">
        <v>0</v>
      </c>
      <c r="BU1131" s="1" t="s">
        <v>5175</v>
      </c>
      <c r="BV1131" s="1" t="s">
        <v>5176</v>
      </c>
    </row>
    <row r="1132" spans="1:74" ht="15.75" customHeight="1" x14ac:dyDescent="0.2">
      <c r="A1132" s="1">
        <v>4202030</v>
      </c>
      <c r="B1132" s="17" t="s">
        <v>5177</v>
      </c>
      <c r="C1132" s="1">
        <v>0.7</v>
      </c>
      <c r="D1132" s="1">
        <v>0</v>
      </c>
      <c r="E1132" s="1">
        <v>0</v>
      </c>
      <c r="F1132" s="1">
        <v>0</v>
      </c>
      <c r="G1132" s="1">
        <v>1</v>
      </c>
      <c r="H1132" s="1">
        <v>0.08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120</v>
      </c>
      <c r="O1132" s="1">
        <v>-1</v>
      </c>
      <c r="P1132" s="1">
        <v>-1</v>
      </c>
      <c r="Q1132" s="1">
        <v>-1</v>
      </c>
      <c r="R1132" s="1">
        <v>-1</v>
      </c>
      <c r="S1132" s="1">
        <v>-1</v>
      </c>
      <c r="T1132" s="1">
        <v>-1</v>
      </c>
      <c r="U1132" s="1">
        <v>-1</v>
      </c>
      <c r="V1132" s="1">
        <v>0</v>
      </c>
      <c r="W1132" s="1">
        <v>145</v>
      </c>
      <c r="X1132" s="1">
        <v>145</v>
      </c>
      <c r="Y1132" s="1">
        <v>145</v>
      </c>
      <c r="Z1132" s="1">
        <v>145</v>
      </c>
      <c r="AA1132" s="1">
        <v>200</v>
      </c>
      <c r="AB1132" s="1">
        <v>9900</v>
      </c>
      <c r="AC1132" s="1">
        <v>100</v>
      </c>
      <c r="AD1132" s="1">
        <v>100</v>
      </c>
      <c r="AE1132" s="1">
        <v>150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20</v>
      </c>
      <c r="AP1132" s="1">
        <v>0</v>
      </c>
      <c r="AQ1132" s="1">
        <v>0</v>
      </c>
      <c r="AR1132" s="1">
        <v>1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2</v>
      </c>
      <c r="BB1132" s="1">
        <v>0</v>
      </c>
      <c r="BC1132" s="1">
        <v>0</v>
      </c>
      <c r="BD1132" s="1">
        <v>3</v>
      </c>
      <c r="BE1132" s="1">
        <v>255</v>
      </c>
      <c r="BF1132" s="1">
        <v>2</v>
      </c>
      <c r="BG1132" s="1">
        <v>255</v>
      </c>
      <c r="BH1132" s="1">
        <v>0</v>
      </c>
      <c r="BI1132" s="1">
        <v>255</v>
      </c>
      <c r="BJ1132" s="1">
        <v>255</v>
      </c>
      <c r="BK1132" s="1">
        <v>0</v>
      </c>
      <c r="BL1132" s="1">
        <v>1</v>
      </c>
      <c r="BM1132" s="1" t="b">
        <v>0</v>
      </c>
      <c r="BN1132" s="1" t="b">
        <v>0</v>
      </c>
      <c r="BO1132" s="1" t="b">
        <v>0</v>
      </c>
      <c r="BP1132" s="1" t="b">
        <v>0</v>
      </c>
      <c r="BQ1132" s="1" t="b">
        <v>0</v>
      </c>
      <c r="BR1132" s="1" t="b">
        <v>0</v>
      </c>
      <c r="BS1132" s="1" t="b">
        <v>0</v>
      </c>
      <c r="BT1132" s="1" t="b">
        <v>0</v>
      </c>
      <c r="BU1132" s="1" t="s">
        <v>5177</v>
      </c>
      <c r="BV1132" s="1" t="s">
        <v>5178</v>
      </c>
    </row>
    <row r="1133" spans="1:74" ht="15.75" customHeight="1" x14ac:dyDescent="0.2">
      <c r="A1133" s="1">
        <v>4202040</v>
      </c>
      <c r="B1133" s="17" t="s">
        <v>5179</v>
      </c>
      <c r="C1133" s="1">
        <v>0.9</v>
      </c>
      <c r="D1133" s="1">
        <v>0</v>
      </c>
      <c r="E1133" s="1">
        <v>0</v>
      </c>
      <c r="F1133" s="1">
        <v>0</v>
      </c>
      <c r="G1133" s="1">
        <v>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120</v>
      </c>
      <c r="O1133" s="1">
        <v>-1</v>
      </c>
      <c r="P1133" s="1">
        <v>-1</v>
      </c>
      <c r="Q1133" s="1">
        <v>-1</v>
      </c>
      <c r="R1133" s="1">
        <v>-1</v>
      </c>
      <c r="S1133" s="1">
        <v>-1</v>
      </c>
      <c r="T1133" s="1">
        <v>-1</v>
      </c>
      <c r="U1133" s="1">
        <v>-1</v>
      </c>
      <c r="V1133" s="1">
        <v>0</v>
      </c>
      <c r="W1133" s="1">
        <v>145</v>
      </c>
      <c r="X1133" s="1">
        <v>145</v>
      </c>
      <c r="Y1133" s="1">
        <v>145</v>
      </c>
      <c r="Z1133" s="1">
        <v>145</v>
      </c>
      <c r="AA1133" s="1">
        <v>200</v>
      </c>
      <c r="AB1133" s="1">
        <v>9900</v>
      </c>
      <c r="AC1133" s="1">
        <v>100</v>
      </c>
      <c r="AD1133" s="1">
        <v>100</v>
      </c>
      <c r="AE1133" s="1">
        <v>150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20</v>
      </c>
      <c r="AP1133" s="1">
        <v>0</v>
      </c>
      <c r="AQ1133" s="1">
        <v>0</v>
      </c>
      <c r="AR1133" s="1">
        <v>1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6</v>
      </c>
      <c r="BB1133" s="1">
        <v>0</v>
      </c>
      <c r="BC1133" s="1">
        <v>0</v>
      </c>
      <c r="BD1133" s="1">
        <v>3</v>
      </c>
      <c r="BE1133" s="1">
        <v>255</v>
      </c>
      <c r="BF1133" s="1">
        <v>2</v>
      </c>
      <c r="BG1133" s="1">
        <v>255</v>
      </c>
      <c r="BH1133" s="1">
        <v>0</v>
      </c>
      <c r="BI1133" s="1">
        <v>255</v>
      </c>
      <c r="BJ1133" s="1">
        <v>255</v>
      </c>
      <c r="BK1133" s="1">
        <v>0</v>
      </c>
      <c r="BL1133" s="1">
        <v>1</v>
      </c>
      <c r="BM1133" s="1" t="b">
        <v>0</v>
      </c>
      <c r="BN1133" s="1" t="b">
        <v>0</v>
      </c>
      <c r="BO1133" s="1" t="b">
        <v>0</v>
      </c>
      <c r="BP1133" s="1" t="b">
        <v>0</v>
      </c>
      <c r="BQ1133" s="1" t="b">
        <v>0</v>
      </c>
      <c r="BR1133" s="1" t="b">
        <v>0</v>
      </c>
      <c r="BS1133" s="1" t="b">
        <v>0</v>
      </c>
      <c r="BT1133" s="1" t="b">
        <v>0</v>
      </c>
      <c r="BU1133" s="1" t="s">
        <v>5179</v>
      </c>
      <c r="BV1133" s="1" t="s">
        <v>5180</v>
      </c>
    </row>
    <row r="1134" spans="1:74" ht="15.75" customHeight="1" x14ac:dyDescent="0.2">
      <c r="A1134" s="1">
        <v>4202050</v>
      </c>
      <c r="B1134" s="17" t="s">
        <v>5181</v>
      </c>
      <c r="C1134" s="1">
        <v>0.7</v>
      </c>
      <c r="D1134" s="1">
        <v>0</v>
      </c>
      <c r="E1134" s="1">
        <v>0</v>
      </c>
      <c r="F1134" s="1">
        <v>0</v>
      </c>
      <c r="G1134" s="1">
        <v>1</v>
      </c>
      <c r="H1134" s="1">
        <v>0.08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120</v>
      </c>
      <c r="O1134" s="1">
        <v>-1</v>
      </c>
      <c r="P1134" s="1">
        <v>-1</v>
      </c>
      <c r="Q1134" s="1">
        <v>-1</v>
      </c>
      <c r="R1134" s="1">
        <v>-1</v>
      </c>
      <c r="S1134" s="1">
        <v>-1</v>
      </c>
      <c r="T1134" s="1">
        <v>-1</v>
      </c>
      <c r="U1134" s="1">
        <v>-1</v>
      </c>
      <c r="V1134" s="1">
        <v>0</v>
      </c>
      <c r="W1134" s="1">
        <v>145</v>
      </c>
      <c r="X1134" s="1">
        <v>145</v>
      </c>
      <c r="Y1134" s="1">
        <v>145</v>
      </c>
      <c r="Z1134" s="1">
        <v>145</v>
      </c>
      <c r="AA1134" s="1">
        <v>200</v>
      </c>
      <c r="AB1134" s="1">
        <v>9900</v>
      </c>
      <c r="AC1134" s="1">
        <v>100</v>
      </c>
      <c r="AD1134" s="1">
        <v>100</v>
      </c>
      <c r="AE1134" s="1">
        <v>150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20</v>
      </c>
      <c r="AP1134" s="1">
        <v>0</v>
      </c>
      <c r="AQ1134" s="1">
        <v>0</v>
      </c>
      <c r="AR1134" s="1">
        <v>1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2</v>
      </c>
      <c r="BB1134" s="1">
        <v>0</v>
      </c>
      <c r="BC1134" s="1">
        <v>0</v>
      </c>
      <c r="BD1134" s="1">
        <v>3</v>
      </c>
      <c r="BE1134" s="1">
        <v>255</v>
      </c>
      <c r="BF1134" s="1">
        <v>2</v>
      </c>
      <c r="BG1134" s="1">
        <v>255</v>
      </c>
      <c r="BH1134" s="1">
        <v>0</v>
      </c>
      <c r="BI1134" s="1">
        <v>255</v>
      </c>
      <c r="BJ1134" s="1">
        <v>255</v>
      </c>
      <c r="BK1134" s="1">
        <v>0</v>
      </c>
      <c r="BL1134" s="1">
        <v>1</v>
      </c>
      <c r="BM1134" s="1" t="b">
        <v>0</v>
      </c>
      <c r="BN1134" s="1" t="b">
        <v>0</v>
      </c>
      <c r="BO1134" s="1" t="b">
        <v>0</v>
      </c>
      <c r="BP1134" s="1" t="b">
        <v>0</v>
      </c>
      <c r="BQ1134" s="1" t="b">
        <v>0</v>
      </c>
      <c r="BR1134" s="1" t="b">
        <v>0</v>
      </c>
      <c r="BS1134" s="1" t="b">
        <v>0</v>
      </c>
      <c r="BT1134" s="1" t="b">
        <v>0</v>
      </c>
      <c r="BU1134" s="1" t="s">
        <v>5181</v>
      </c>
      <c r="BV1134" s="1" t="s">
        <v>5182</v>
      </c>
    </row>
    <row r="1135" spans="1:74" ht="15.75" customHeight="1" x14ac:dyDescent="0.2">
      <c r="A1135" s="1">
        <v>4202100</v>
      </c>
      <c r="B1135" s="17" t="s">
        <v>5183</v>
      </c>
      <c r="C1135" s="1">
        <v>0.4</v>
      </c>
      <c r="D1135" s="1">
        <v>0.05</v>
      </c>
      <c r="E1135" s="1">
        <v>0</v>
      </c>
      <c r="F1135" s="1">
        <v>0</v>
      </c>
      <c r="G1135" s="1">
        <v>0.8</v>
      </c>
      <c r="H1135" s="1">
        <v>0.08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120</v>
      </c>
      <c r="O1135" s="1">
        <v>100</v>
      </c>
      <c r="P1135" s="1">
        <v>-1</v>
      </c>
      <c r="Q1135" s="1">
        <v>-1</v>
      </c>
      <c r="R1135" s="1">
        <v>-1</v>
      </c>
      <c r="S1135" s="1">
        <v>-1</v>
      </c>
      <c r="T1135" s="1">
        <v>-1</v>
      </c>
      <c r="U1135" s="1">
        <v>-1</v>
      </c>
      <c r="V1135" s="1">
        <v>0</v>
      </c>
      <c r="W1135" s="1">
        <v>125</v>
      </c>
      <c r="X1135" s="1">
        <v>125</v>
      </c>
      <c r="Y1135" s="1">
        <v>125</v>
      </c>
      <c r="Z1135" s="1">
        <v>125</v>
      </c>
      <c r="AA1135" s="1">
        <v>100</v>
      </c>
      <c r="AB1135" s="1">
        <v>200</v>
      </c>
      <c r="AC1135" s="1">
        <v>100</v>
      </c>
      <c r="AD1135" s="1">
        <v>100</v>
      </c>
      <c r="AE1135" s="1">
        <v>120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10</v>
      </c>
      <c r="AP1135" s="1">
        <v>0</v>
      </c>
      <c r="AQ1135" s="1">
        <v>0</v>
      </c>
      <c r="AR1135" s="1">
        <v>0</v>
      </c>
      <c r="AS1135" s="1">
        <v>0</v>
      </c>
      <c r="AT1135" s="1">
        <v>2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2</v>
      </c>
      <c r="BB1135" s="1">
        <v>0</v>
      </c>
      <c r="BC1135" s="1">
        <v>0</v>
      </c>
      <c r="BD1135" s="1">
        <v>1</v>
      </c>
      <c r="BE1135" s="1">
        <v>255</v>
      </c>
      <c r="BF1135" s="1">
        <v>0</v>
      </c>
      <c r="BG1135" s="1">
        <v>255</v>
      </c>
      <c r="BH1135" s="1">
        <v>0</v>
      </c>
      <c r="BI1135" s="1">
        <v>255</v>
      </c>
      <c r="BJ1135" s="1">
        <v>255</v>
      </c>
      <c r="BK1135" s="1">
        <v>0</v>
      </c>
      <c r="BL1135" s="1">
        <v>0</v>
      </c>
      <c r="BM1135" s="1" t="b">
        <v>0</v>
      </c>
      <c r="BN1135" s="1" t="b">
        <v>0</v>
      </c>
      <c r="BO1135" s="1" t="b">
        <v>0</v>
      </c>
      <c r="BP1135" s="1" t="b">
        <v>0</v>
      </c>
      <c r="BQ1135" s="1" t="b">
        <v>0</v>
      </c>
      <c r="BR1135" s="1" t="b">
        <v>0</v>
      </c>
      <c r="BS1135" s="1" t="b">
        <v>0</v>
      </c>
      <c r="BT1135" s="1" t="b">
        <v>0</v>
      </c>
      <c r="BU1135" s="1" t="s">
        <v>5183</v>
      </c>
      <c r="BV1135" s="1" t="s">
        <v>5184</v>
      </c>
    </row>
    <row r="1136" spans="1:74" ht="15.75" customHeight="1" x14ac:dyDescent="0.2">
      <c r="A1136" s="1">
        <v>4202110</v>
      </c>
      <c r="B1136" s="17" t="s">
        <v>5185</v>
      </c>
      <c r="C1136" s="1">
        <v>0.4</v>
      </c>
      <c r="D1136" s="1">
        <v>0.2</v>
      </c>
      <c r="E1136" s="1">
        <v>0</v>
      </c>
      <c r="F1136" s="1">
        <v>0</v>
      </c>
      <c r="G1136" s="1">
        <v>0.8</v>
      </c>
      <c r="H1136" s="1">
        <v>0.08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120</v>
      </c>
      <c r="O1136" s="1">
        <v>100</v>
      </c>
      <c r="P1136" s="1">
        <v>-1</v>
      </c>
      <c r="Q1136" s="1">
        <v>-1</v>
      </c>
      <c r="R1136" s="1">
        <v>-1</v>
      </c>
      <c r="S1136" s="1">
        <v>-1</v>
      </c>
      <c r="T1136" s="1">
        <v>-1</v>
      </c>
      <c r="U1136" s="1">
        <v>-1</v>
      </c>
      <c r="V1136" s="1">
        <v>0</v>
      </c>
      <c r="W1136" s="1">
        <v>125</v>
      </c>
      <c r="X1136" s="1">
        <v>125</v>
      </c>
      <c r="Y1136" s="1">
        <v>125</v>
      </c>
      <c r="Z1136" s="1">
        <v>125</v>
      </c>
      <c r="AA1136" s="1">
        <v>100</v>
      </c>
      <c r="AB1136" s="1">
        <v>200</v>
      </c>
      <c r="AC1136" s="1">
        <v>100</v>
      </c>
      <c r="AD1136" s="1">
        <v>100</v>
      </c>
      <c r="AE1136" s="1">
        <v>120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10</v>
      </c>
      <c r="AP1136" s="1">
        <v>0</v>
      </c>
      <c r="AQ1136" s="1">
        <v>0</v>
      </c>
      <c r="AR1136" s="1">
        <v>0</v>
      </c>
      <c r="AS1136" s="1">
        <v>0</v>
      </c>
      <c r="AT1136" s="1">
        <v>2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2</v>
      </c>
      <c r="BB1136" s="1">
        <v>0</v>
      </c>
      <c r="BC1136" s="1">
        <v>0</v>
      </c>
      <c r="BD1136" s="1">
        <v>1</v>
      </c>
      <c r="BE1136" s="1">
        <v>255</v>
      </c>
      <c r="BF1136" s="1">
        <v>0</v>
      </c>
      <c r="BG1136" s="1">
        <v>255</v>
      </c>
      <c r="BH1136" s="1">
        <v>0</v>
      </c>
      <c r="BI1136" s="1">
        <v>255</v>
      </c>
      <c r="BJ1136" s="1">
        <v>255</v>
      </c>
      <c r="BK1136" s="1">
        <v>0</v>
      </c>
      <c r="BL1136" s="1">
        <v>0</v>
      </c>
      <c r="BM1136" s="1" t="b">
        <v>0</v>
      </c>
      <c r="BN1136" s="1" t="b">
        <v>0</v>
      </c>
      <c r="BO1136" s="1" t="b">
        <v>0</v>
      </c>
      <c r="BP1136" s="1" t="b">
        <v>0</v>
      </c>
      <c r="BQ1136" s="1" t="b">
        <v>0</v>
      </c>
      <c r="BR1136" s="1" t="b">
        <v>0</v>
      </c>
      <c r="BS1136" s="1" t="b">
        <v>0</v>
      </c>
      <c r="BT1136" s="1" t="b">
        <v>0</v>
      </c>
      <c r="BU1136" s="1" t="s">
        <v>5185</v>
      </c>
      <c r="BV1136" s="1" t="s">
        <v>5186</v>
      </c>
    </row>
    <row r="1137" spans="1:74" ht="15.75" customHeight="1" x14ac:dyDescent="0.2">
      <c r="A1137" s="1">
        <v>4202400</v>
      </c>
      <c r="B1137" s="17" t="s">
        <v>5187</v>
      </c>
      <c r="C1137" s="1">
        <v>0.4</v>
      </c>
      <c r="D1137" s="1">
        <v>0.05</v>
      </c>
      <c r="E1137" s="1">
        <v>0</v>
      </c>
      <c r="F1137" s="1">
        <v>0</v>
      </c>
      <c r="G1137" s="1">
        <v>0.8</v>
      </c>
      <c r="H1137" s="1">
        <v>0.08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120</v>
      </c>
      <c r="O1137" s="1">
        <v>100</v>
      </c>
      <c r="P1137" s="1">
        <v>-1</v>
      </c>
      <c r="Q1137" s="1">
        <v>-1</v>
      </c>
      <c r="R1137" s="1">
        <v>-1</v>
      </c>
      <c r="S1137" s="1">
        <v>-1</v>
      </c>
      <c r="T1137" s="1">
        <v>-1</v>
      </c>
      <c r="U1137" s="1">
        <v>-1</v>
      </c>
      <c r="V1137" s="1">
        <v>0</v>
      </c>
      <c r="W1137" s="1">
        <v>125</v>
      </c>
      <c r="X1137" s="1">
        <v>125</v>
      </c>
      <c r="Y1137" s="1">
        <v>125</v>
      </c>
      <c r="Z1137" s="1">
        <v>125</v>
      </c>
      <c r="AA1137" s="1">
        <v>100</v>
      </c>
      <c r="AB1137" s="1">
        <v>200</v>
      </c>
      <c r="AC1137" s="1">
        <v>100</v>
      </c>
      <c r="AD1137" s="1">
        <v>100</v>
      </c>
      <c r="AE1137" s="1">
        <v>120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10</v>
      </c>
      <c r="AP1137" s="1">
        <v>0</v>
      </c>
      <c r="AQ1137" s="1">
        <v>0</v>
      </c>
      <c r="AR1137" s="1">
        <v>0</v>
      </c>
      <c r="AS1137" s="1">
        <v>0</v>
      </c>
      <c r="AT1137" s="1">
        <v>2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2</v>
      </c>
      <c r="BB1137" s="1">
        <v>0</v>
      </c>
      <c r="BC1137" s="1">
        <v>0</v>
      </c>
      <c r="BD1137" s="1">
        <v>1</v>
      </c>
      <c r="BE1137" s="1">
        <v>255</v>
      </c>
      <c r="BF1137" s="1">
        <v>0</v>
      </c>
      <c r="BG1137" s="1">
        <v>255</v>
      </c>
      <c r="BH1137" s="1">
        <v>0</v>
      </c>
      <c r="BI1137" s="1">
        <v>255</v>
      </c>
      <c r="BJ1137" s="1">
        <v>255</v>
      </c>
      <c r="BK1137" s="1">
        <v>0</v>
      </c>
      <c r="BL1137" s="1">
        <v>0</v>
      </c>
      <c r="BM1137" s="1" t="b">
        <v>0</v>
      </c>
      <c r="BN1137" s="1" t="b">
        <v>0</v>
      </c>
      <c r="BO1137" s="1" t="b">
        <v>0</v>
      </c>
      <c r="BP1137" s="1" t="b">
        <v>0</v>
      </c>
      <c r="BQ1137" s="1" t="b">
        <v>0</v>
      </c>
      <c r="BR1137" s="1" t="b">
        <v>0</v>
      </c>
      <c r="BS1137" s="1" t="b">
        <v>0</v>
      </c>
      <c r="BT1137" s="1" t="b">
        <v>0</v>
      </c>
      <c r="BU1137" s="1" t="s">
        <v>5187</v>
      </c>
      <c r="BV1137" s="1" t="s">
        <v>5188</v>
      </c>
    </row>
    <row r="1138" spans="1:74" ht="15.75" customHeight="1" x14ac:dyDescent="0.2">
      <c r="A1138" s="1">
        <v>4202490</v>
      </c>
      <c r="B1138" s="17" t="s">
        <v>5189</v>
      </c>
      <c r="C1138" s="1">
        <v>0.4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120</v>
      </c>
      <c r="O1138" s="1">
        <v>-1</v>
      </c>
      <c r="P1138" s="1">
        <v>-1</v>
      </c>
      <c r="Q1138" s="1">
        <v>-1</v>
      </c>
      <c r="R1138" s="1">
        <v>-1</v>
      </c>
      <c r="S1138" s="1">
        <v>-1</v>
      </c>
      <c r="T1138" s="1">
        <v>-1</v>
      </c>
      <c r="U1138" s="1">
        <v>-1</v>
      </c>
      <c r="V1138" s="1">
        <v>0</v>
      </c>
      <c r="W1138" s="1">
        <v>400</v>
      </c>
      <c r="X1138" s="1">
        <v>400</v>
      </c>
      <c r="Y1138" s="1">
        <v>400</v>
      </c>
      <c r="Z1138" s="1">
        <v>400</v>
      </c>
      <c r="AA1138" s="1">
        <v>100</v>
      </c>
      <c r="AB1138" s="1">
        <v>9900</v>
      </c>
      <c r="AC1138" s="1">
        <v>100</v>
      </c>
      <c r="AD1138" s="1">
        <v>100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20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3</v>
      </c>
      <c r="BE1138" s="1">
        <v>255</v>
      </c>
      <c r="BF1138" s="1">
        <v>2</v>
      </c>
      <c r="BG1138" s="1">
        <v>255</v>
      </c>
      <c r="BH1138" s="1">
        <v>0</v>
      </c>
      <c r="BI1138" s="1">
        <v>255</v>
      </c>
      <c r="BJ1138" s="1">
        <v>255</v>
      </c>
      <c r="BK1138" s="1">
        <v>0</v>
      </c>
      <c r="BL1138" s="1">
        <v>2</v>
      </c>
      <c r="BM1138" s="1" t="b">
        <v>0</v>
      </c>
      <c r="BN1138" s="1" t="b">
        <v>0</v>
      </c>
      <c r="BO1138" s="1" t="b">
        <v>0</v>
      </c>
      <c r="BP1138" s="1" t="b">
        <v>0</v>
      </c>
      <c r="BQ1138" s="1" t="b">
        <v>0</v>
      </c>
      <c r="BR1138" s="1" t="b">
        <v>0</v>
      </c>
      <c r="BS1138" s="1" t="b">
        <v>0</v>
      </c>
      <c r="BT1138" s="1" t="b">
        <v>0</v>
      </c>
      <c r="BU1138" s="1" t="s">
        <v>5189</v>
      </c>
      <c r="BV1138" s="1" t="s">
        <v>5190</v>
      </c>
    </row>
    <row r="1139" spans="1:74" ht="15.75" customHeight="1" x14ac:dyDescent="0.2">
      <c r="A1139" s="1">
        <v>4202500</v>
      </c>
      <c r="B1139" s="17" t="s">
        <v>5191</v>
      </c>
      <c r="C1139" s="1">
        <v>0.4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120</v>
      </c>
      <c r="O1139" s="1">
        <v>-1</v>
      </c>
      <c r="P1139" s="1">
        <v>-1</v>
      </c>
      <c r="Q1139" s="1">
        <v>-1</v>
      </c>
      <c r="R1139" s="1">
        <v>-1</v>
      </c>
      <c r="S1139" s="1">
        <v>-1</v>
      </c>
      <c r="T1139" s="1">
        <v>-1</v>
      </c>
      <c r="U1139" s="1">
        <v>-1</v>
      </c>
      <c r="V1139" s="1">
        <v>0</v>
      </c>
      <c r="W1139" s="1">
        <v>60</v>
      </c>
      <c r="X1139" s="1">
        <v>60</v>
      </c>
      <c r="Y1139" s="1">
        <v>60</v>
      </c>
      <c r="Z1139" s="1">
        <v>60</v>
      </c>
      <c r="AA1139" s="1">
        <v>100</v>
      </c>
      <c r="AB1139" s="1">
        <v>9900</v>
      </c>
      <c r="AC1139" s="1">
        <v>100</v>
      </c>
      <c r="AD1139" s="1">
        <v>100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10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3</v>
      </c>
      <c r="BE1139" s="1">
        <v>255</v>
      </c>
      <c r="BF1139" s="1">
        <v>2</v>
      </c>
      <c r="BG1139" s="1">
        <v>255</v>
      </c>
      <c r="BH1139" s="1">
        <v>0</v>
      </c>
      <c r="BI1139" s="1">
        <v>255</v>
      </c>
      <c r="BJ1139" s="1">
        <v>255</v>
      </c>
      <c r="BK1139" s="1">
        <v>0</v>
      </c>
      <c r="BL1139" s="1">
        <v>2</v>
      </c>
      <c r="BM1139" s="1" t="b">
        <v>0</v>
      </c>
      <c r="BN1139" s="1" t="b">
        <v>0</v>
      </c>
      <c r="BO1139" s="1" t="b">
        <v>0</v>
      </c>
      <c r="BP1139" s="1" t="b">
        <v>0</v>
      </c>
      <c r="BQ1139" s="1" t="b">
        <v>0</v>
      </c>
      <c r="BR1139" s="1" t="b">
        <v>0</v>
      </c>
      <c r="BS1139" s="1" t="b">
        <v>0</v>
      </c>
      <c r="BT1139" s="1" t="b">
        <v>0</v>
      </c>
      <c r="BU1139" s="1" t="s">
        <v>5191</v>
      </c>
      <c r="BV1139" s="1" t="s">
        <v>5192</v>
      </c>
    </row>
    <row r="1140" spans="1:74" ht="15.75" customHeight="1" x14ac:dyDescent="0.2">
      <c r="A1140" s="1">
        <v>4202501</v>
      </c>
      <c r="B1140" s="17" t="s">
        <v>5193</v>
      </c>
      <c r="C1140" s="1">
        <v>0.4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120</v>
      </c>
      <c r="O1140" s="1">
        <v>-1</v>
      </c>
      <c r="P1140" s="1">
        <v>-1</v>
      </c>
      <c r="Q1140" s="1">
        <v>-1</v>
      </c>
      <c r="R1140" s="1">
        <v>-1</v>
      </c>
      <c r="S1140" s="1">
        <v>-1</v>
      </c>
      <c r="T1140" s="1">
        <v>-1</v>
      </c>
      <c r="U1140" s="1">
        <v>-1</v>
      </c>
      <c r="V1140" s="1">
        <v>0</v>
      </c>
      <c r="W1140" s="1">
        <v>191</v>
      </c>
      <c r="X1140" s="1">
        <v>191</v>
      </c>
      <c r="Y1140" s="1">
        <v>191</v>
      </c>
      <c r="Z1140" s="1">
        <v>191</v>
      </c>
      <c r="AA1140" s="1">
        <v>100</v>
      </c>
      <c r="AB1140" s="1">
        <v>9900</v>
      </c>
      <c r="AC1140" s="1">
        <v>100</v>
      </c>
      <c r="AD1140" s="1">
        <v>100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10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3</v>
      </c>
      <c r="BE1140" s="1">
        <v>255</v>
      </c>
      <c r="BF1140" s="1">
        <v>2</v>
      </c>
      <c r="BG1140" s="1">
        <v>255</v>
      </c>
      <c r="BH1140" s="1">
        <v>0</v>
      </c>
      <c r="BI1140" s="1">
        <v>255</v>
      </c>
      <c r="BJ1140" s="1">
        <v>255</v>
      </c>
      <c r="BK1140" s="1">
        <v>0</v>
      </c>
      <c r="BL1140" s="1">
        <v>2</v>
      </c>
      <c r="BM1140" s="1" t="b">
        <v>0</v>
      </c>
      <c r="BN1140" s="1" t="b">
        <v>0</v>
      </c>
      <c r="BO1140" s="1" t="b">
        <v>0</v>
      </c>
      <c r="BP1140" s="1" t="b">
        <v>0</v>
      </c>
      <c r="BQ1140" s="1" t="b">
        <v>0</v>
      </c>
      <c r="BR1140" s="1" t="b">
        <v>0</v>
      </c>
      <c r="BS1140" s="1" t="b">
        <v>0</v>
      </c>
      <c r="BT1140" s="1" t="b">
        <v>0</v>
      </c>
      <c r="BU1140" s="1" t="s">
        <v>5193</v>
      </c>
      <c r="BV1140" s="1" t="s">
        <v>5194</v>
      </c>
    </row>
    <row r="1141" spans="1:74" ht="15.75" customHeight="1" x14ac:dyDescent="0.2">
      <c r="A1141" s="1">
        <v>4202505</v>
      </c>
      <c r="B1141" s="17" t="s">
        <v>5195</v>
      </c>
      <c r="C1141" s="1">
        <v>0.4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120</v>
      </c>
      <c r="O1141" s="1">
        <v>-1</v>
      </c>
      <c r="P1141" s="1">
        <v>-1</v>
      </c>
      <c r="Q1141" s="1">
        <v>-1</v>
      </c>
      <c r="R1141" s="1">
        <v>-1</v>
      </c>
      <c r="S1141" s="1">
        <v>-1</v>
      </c>
      <c r="T1141" s="1">
        <v>-1</v>
      </c>
      <c r="U1141" s="1">
        <v>-1</v>
      </c>
      <c r="V1141" s="1">
        <v>0</v>
      </c>
      <c r="W1141" s="1">
        <v>200</v>
      </c>
      <c r="X1141" s="1">
        <v>200</v>
      </c>
      <c r="Y1141" s="1">
        <v>200</v>
      </c>
      <c r="Z1141" s="1">
        <v>200</v>
      </c>
      <c r="AA1141" s="1">
        <v>100</v>
      </c>
      <c r="AB1141" s="1">
        <v>9900</v>
      </c>
      <c r="AC1141" s="1">
        <v>100</v>
      </c>
      <c r="AD1141" s="1">
        <v>100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10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3</v>
      </c>
      <c r="BE1141" s="1">
        <v>255</v>
      </c>
      <c r="BF1141" s="1">
        <v>2</v>
      </c>
      <c r="BG1141" s="1">
        <v>255</v>
      </c>
      <c r="BH1141" s="1">
        <v>0</v>
      </c>
      <c r="BI1141" s="1">
        <v>255</v>
      </c>
      <c r="BJ1141" s="1">
        <v>255</v>
      </c>
      <c r="BK1141" s="1">
        <v>0</v>
      </c>
      <c r="BL1141" s="1">
        <v>2</v>
      </c>
      <c r="BM1141" s="1" t="b">
        <v>0</v>
      </c>
      <c r="BN1141" s="1" t="b">
        <v>0</v>
      </c>
      <c r="BO1141" s="1" t="b">
        <v>0</v>
      </c>
      <c r="BP1141" s="1" t="b">
        <v>0</v>
      </c>
      <c r="BQ1141" s="1" t="b">
        <v>0</v>
      </c>
      <c r="BR1141" s="1" t="b">
        <v>0</v>
      </c>
      <c r="BS1141" s="1" t="b">
        <v>0</v>
      </c>
      <c r="BT1141" s="1" t="b">
        <v>0</v>
      </c>
      <c r="BU1141" s="1" t="s">
        <v>5195</v>
      </c>
      <c r="BV1141" s="1" t="s">
        <v>5196</v>
      </c>
    </row>
    <row r="1142" spans="1:74" ht="15.75" customHeight="1" x14ac:dyDescent="0.2">
      <c r="A1142" s="1">
        <v>4202510</v>
      </c>
      <c r="B1142" s="17" t="s">
        <v>5197</v>
      </c>
      <c r="C1142" s="1">
        <v>0.4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120</v>
      </c>
      <c r="O1142" s="1">
        <v>-1</v>
      </c>
      <c r="P1142" s="1">
        <v>-1</v>
      </c>
      <c r="Q1142" s="1">
        <v>-1</v>
      </c>
      <c r="R1142" s="1">
        <v>-1</v>
      </c>
      <c r="S1142" s="1">
        <v>-1</v>
      </c>
      <c r="T1142" s="1">
        <v>-1</v>
      </c>
      <c r="U1142" s="1">
        <v>-1</v>
      </c>
      <c r="V1142" s="1">
        <v>0</v>
      </c>
      <c r="W1142" s="1">
        <v>60</v>
      </c>
      <c r="X1142" s="1">
        <v>60</v>
      </c>
      <c r="Y1142" s="1">
        <v>60</v>
      </c>
      <c r="Z1142" s="1">
        <v>60</v>
      </c>
      <c r="AA1142" s="1">
        <v>100</v>
      </c>
      <c r="AB1142" s="1">
        <v>9900</v>
      </c>
      <c r="AC1142" s="1">
        <v>100</v>
      </c>
      <c r="AD1142" s="1">
        <v>100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10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3</v>
      </c>
      <c r="BE1142" s="1">
        <v>255</v>
      </c>
      <c r="BF1142" s="1">
        <v>2</v>
      </c>
      <c r="BG1142" s="1">
        <v>255</v>
      </c>
      <c r="BH1142" s="1">
        <v>0</v>
      </c>
      <c r="BI1142" s="1">
        <v>255</v>
      </c>
      <c r="BJ1142" s="1">
        <v>255</v>
      </c>
      <c r="BK1142" s="1">
        <v>0</v>
      </c>
      <c r="BL1142" s="1">
        <v>2</v>
      </c>
      <c r="BM1142" s="1" t="b">
        <v>0</v>
      </c>
      <c r="BN1142" s="1" t="b">
        <v>0</v>
      </c>
      <c r="BO1142" s="1" t="b">
        <v>0</v>
      </c>
      <c r="BP1142" s="1" t="b">
        <v>0</v>
      </c>
      <c r="BQ1142" s="1" t="b">
        <v>0</v>
      </c>
      <c r="BR1142" s="1" t="b">
        <v>0</v>
      </c>
      <c r="BS1142" s="1" t="b">
        <v>0</v>
      </c>
      <c r="BT1142" s="1" t="b">
        <v>0</v>
      </c>
      <c r="BU1142" s="1" t="s">
        <v>5197</v>
      </c>
      <c r="BV1142" s="1" t="s">
        <v>5198</v>
      </c>
    </row>
    <row r="1143" spans="1:74" ht="15.75" customHeight="1" x14ac:dyDescent="0.2">
      <c r="A1143" s="1">
        <v>4202511</v>
      </c>
      <c r="B1143" s="17" t="s">
        <v>5199</v>
      </c>
      <c r="C1143" s="1">
        <v>0.4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120</v>
      </c>
      <c r="O1143" s="1">
        <v>-1</v>
      </c>
      <c r="P1143" s="1">
        <v>-1</v>
      </c>
      <c r="Q1143" s="1">
        <v>-1</v>
      </c>
      <c r="R1143" s="1">
        <v>-1</v>
      </c>
      <c r="S1143" s="1">
        <v>-1</v>
      </c>
      <c r="T1143" s="1">
        <v>-1</v>
      </c>
      <c r="U1143" s="1">
        <v>-1</v>
      </c>
      <c r="V1143" s="1">
        <v>0</v>
      </c>
      <c r="W1143" s="1">
        <v>240</v>
      </c>
      <c r="X1143" s="1">
        <v>240</v>
      </c>
      <c r="Y1143" s="1">
        <v>240</v>
      </c>
      <c r="Z1143" s="1">
        <v>240</v>
      </c>
      <c r="AA1143" s="1">
        <v>100</v>
      </c>
      <c r="AB1143" s="1">
        <v>9900</v>
      </c>
      <c r="AC1143" s="1">
        <v>100</v>
      </c>
      <c r="AD1143" s="1">
        <v>100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10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3</v>
      </c>
      <c r="BE1143" s="1">
        <v>255</v>
      </c>
      <c r="BF1143" s="1">
        <v>2</v>
      </c>
      <c r="BG1143" s="1">
        <v>255</v>
      </c>
      <c r="BH1143" s="1">
        <v>0</v>
      </c>
      <c r="BI1143" s="1">
        <v>255</v>
      </c>
      <c r="BJ1143" s="1">
        <v>255</v>
      </c>
      <c r="BK1143" s="1">
        <v>0</v>
      </c>
      <c r="BL1143" s="1">
        <v>2</v>
      </c>
      <c r="BM1143" s="1" t="b">
        <v>0</v>
      </c>
      <c r="BN1143" s="1" t="b">
        <v>0</v>
      </c>
      <c r="BO1143" s="1" t="b">
        <v>0</v>
      </c>
      <c r="BP1143" s="1" t="b">
        <v>0</v>
      </c>
      <c r="BQ1143" s="1" t="b">
        <v>0</v>
      </c>
      <c r="BR1143" s="1" t="b">
        <v>0</v>
      </c>
      <c r="BS1143" s="1" t="b">
        <v>0</v>
      </c>
      <c r="BT1143" s="1" t="b">
        <v>0</v>
      </c>
      <c r="BU1143" s="1" t="s">
        <v>5199</v>
      </c>
      <c r="BV1143" s="1" t="s">
        <v>5200</v>
      </c>
    </row>
    <row r="1144" spans="1:74" ht="15.75" customHeight="1" x14ac:dyDescent="0.2">
      <c r="A1144" s="1">
        <v>4202515</v>
      </c>
      <c r="B1144" s="17" t="s">
        <v>5201</v>
      </c>
      <c r="C1144" s="1">
        <v>0.4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120</v>
      </c>
      <c r="O1144" s="1">
        <v>-1</v>
      </c>
      <c r="P1144" s="1">
        <v>-1</v>
      </c>
      <c r="Q1144" s="1">
        <v>-1</v>
      </c>
      <c r="R1144" s="1">
        <v>-1</v>
      </c>
      <c r="S1144" s="1">
        <v>-1</v>
      </c>
      <c r="T1144" s="1">
        <v>-1</v>
      </c>
      <c r="U1144" s="1">
        <v>-1</v>
      </c>
      <c r="V1144" s="1">
        <v>0</v>
      </c>
      <c r="W1144" s="1">
        <v>60</v>
      </c>
      <c r="X1144" s="1">
        <v>60</v>
      </c>
      <c r="Y1144" s="1">
        <v>60</v>
      </c>
      <c r="Z1144" s="1">
        <v>60</v>
      </c>
      <c r="AA1144" s="1">
        <v>100</v>
      </c>
      <c r="AB1144" s="1">
        <v>9900</v>
      </c>
      <c r="AC1144" s="1">
        <v>100</v>
      </c>
      <c r="AD1144" s="1">
        <v>100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10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3</v>
      </c>
      <c r="BE1144" s="1">
        <v>255</v>
      </c>
      <c r="BF1144" s="1">
        <v>2</v>
      </c>
      <c r="BG1144" s="1">
        <v>255</v>
      </c>
      <c r="BH1144" s="1">
        <v>0</v>
      </c>
      <c r="BI1144" s="1">
        <v>255</v>
      </c>
      <c r="BJ1144" s="1">
        <v>255</v>
      </c>
      <c r="BK1144" s="1">
        <v>0</v>
      </c>
      <c r="BL1144" s="1">
        <v>2</v>
      </c>
      <c r="BM1144" s="1" t="b">
        <v>0</v>
      </c>
      <c r="BN1144" s="1" t="b">
        <v>0</v>
      </c>
      <c r="BO1144" s="1" t="b">
        <v>0</v>
      </c>
      <c r="BP1144" s="1" t="b">
        <v>0</v>
      </c>
      <c r="BQ1144" s="1" t="b">
        <v>0</v>
      </c>
      <c r="BR1144" s="1" t="b">
        <v>0</v>
      </c>
      <c r="BS1144" s="1" t="b">
        <v>0</v>
      </c>
      <c r="BT1144" s="1" t="b">
        <v>0</v>
      </c>
      <c r="BU1144" s="1" t="s">
        <v>5201</v>
      </c>
      <c r="BV1144" s="1" t="s">
        <v>5202</v>
      </c>
    </row>
    <row r="1145" spans="1:74" ht="15.75" customHeight="1" x14ac:dyDescent="0.2">
      <c r="A1145" s="1">
        <v>4202516</v>
      </c>
      <c r="B1145" s="17" t="s">
        <v>5203</v>
      </c>
      <c r="C1145" s="1">
        <v>0.4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120</v>
      </c>
      <c r="O1145" s="1">
        <v>-1</v>
      </c>
      <c r="P1145" s="1">
        <v>-1</v>
      </c>
      <c r="Q1145" s="1">
        <v>-1</v>
      </c>
      <c r="R1145" s="1">
        <v>-1</v>
      </c>
      <c r="S1145" s="1">
        <v>-1</v>
      </c>
      <c r="T1145" s="1">
        <v>-1</v>
      </c>
      <c r="U1145" s="1">
        <v>-1</v>
      </c>
      <c r="V1145" s="1">
        <v>0</v>
      </c>
      <c r="W1145" s="1">
        <v>60</v>
      </c>
      <c r="X1145" s="1">
        <v>60</v>
      </c>
      <c r="Y1145" s="1">
        <v>60</v>
      </c>
      <c r="Z1145" s="1">
        <v>60</v>
      </c>
      <c r="AA1145" s="1">
        <v>100</v>
      </c>
      <c r="AB1145" s="1">
        <v>9900</v>
      </c>
      <c r="AC1145" s="1">
        <v>100</v>
      </c>
      <c r="AD1145" s="1">
        <v>100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10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3</v>
      </c>
      <c r="BE1145" s="1">
        <v>255</v>
      </c>
      <c r="BF1145" s="1">
        <v>2</v>
      </c>
      <c r="BG1145" s="1">
        <v>255</v>
      </c>
      <c r="BH1145" s="1">
        <v>0</v>
      </c>
      <c r="BI1145" s="1">
        <v>255</v>
      </c>
      <c r="BJ1145" s="1">
        <v>255</v>
      </c>
      <c r="BK1145" s="1">
        <v>0</v>
      </c>
      <c r="BL1145" s="1">
        <v>2</v>
      </c>
      <c r="BM1145" s="1" t="b">
        <v>0</v>
      </c>
      <c r="BN1145" s="1" t="b">
        <v>0</v>
      </c>
      <c r="BO1145" s="1" t="b">
        <v>0</v>
      </c>
      <c r="BP1145" s="1" t="b">
        <v>0</v>
      </c>
      <c r="BQ1145" s="1" t="b">
        <v>0</v>
      </c>
      <c r="BR1145" s="1" t="b">
        <v>0</v>
      </c>
      <c r="BS1145" s="1" t="b">
        <v>0</v>
      </c>
      <c r="BT1145" s="1" t="b">
        <v>0</v>
      </c>
      <c r="BU1145" s="1" t="s">
        <v>5203</v>
      </c>
      <c r="BV1145" s="1" t="s">
        <v>5204</v>
      </c>
    </row>
    <row r="1146" spans="1:74" ht="15.75" customHeight="1" x14ac:dyDescent="0.2">
      <c r="A1146" s="1">
        <v>4202517</v>
      </c>
      <c r="B1146" s="17" t="s">
        <v>5205</v>
      </c>
      <c r="C1146" s="1">
        <v>0.4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120</v>
      </c>
      <c r="O1146" s="1">
        <v>-1</v>
      </c>
      <c r="P1146" s="1">
        <v>-1</v>
      </c>
      <c r="Q1146" s="1">
        <v>-1</v>
      </c>
      <c r="R1146" s="1">
        <v>-1</v>
      </c>
      <c r="S1146" s="1">
        <v>-1</v>
      </c>
      <c r="T1146" s="1">
        <v>-1</v>
      </c>
      <c r="U1146" s="1">
        <v>-1</v>
      </c>
      <c r="V1146" s="1">
        <v>0</v>
      </c>
      <c r="W1146" s="1">
        <v>233</v>
      </c>
      <c r="X1146" s="1">
        <v>233</v>
      </c>
      <c r="Y1146" s="1">
        <v>233</v>
      </c>
      <c r="Z1146" s="1">
        <v>233</v>
      </c>
      <c r="AA1146" s="1">
        <v>100</v>
      </c>
      <c r="AB1146" s="1">
        <v>9900</v>
      </c>
      <c r="AC1146" s="1">
        <v>100</v>
      </c>
      <c r="AD1146" s="1">
        <v>100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10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3</v>
      </c>
      <c r="BE1146" s="1">
        <v>255</v>
      </c>
      <c r="BF1146" s="1">
        <v>2</v>
      </c>
      <c r="BG1146" s="1">
        <v>255</v>
      </c>
      <c r="BH1146" s="1">
        <v>0</v>
      </c>
      <c r="BI1146" s="1">
        <v>255</v>
      </c>
      <c r="BJ1146" s="1">
        <v>255</v>
      </c>
      <c r="BK1146" s="1">
        <v>0</v>
      </c>
      <c r="BL1146" s="1">
        <v>2</v>
      </c>
      <c r="BM1146" s="1" t="b">
        <v>0</v>
      </c>
      <c r="BN1146" s="1" t="b">
        <v>0</v>
      </c>
      <c r="BO1146" s="1" t="b">
        <v>0</v>
      </c>
      <c r="BP1146" s="1" t="b">
        <v>0</v>
      </c>
      <c r="BQ1146" s="1" t="b">
        <v>0</v>
      </c>
      <c r="BR1146" s="1" t="b">
        <v>0</v>
      </c>
      <c r="BS1146" s="1" t="b">
        <v>0</v>
      </c>
      <c r="BT1146" s="1" t="b">
        <v>0</v>
      </c>
      <c r="BU1146" s="1" t="s">
        <v>5205</v>
      </c>
      <c r="BV1146" s="1" t="s">
        <v>5206</v>
      </c>
    </row>
    <row r="1147" spans="1:74" ht="15.75" customHeight="1" x14ac:dyDescent="0.2">
      <c r="A1147" s="1">
        <v>4202520</v>
      </c>
      <c r="B1147" s="17" t="s">
        <v>5207</v>
      </c>
      <c r="C1147" s="1">
        <v>0.5</v>
      </c>
      <c r="D1147" s="1">
        <v>0.05</v>
      </c>
      <c r="E1147" s="1">
        <v>0</v>
      </c>
      <c r="F1147" s="1">
        <v>0</v>
      </c>
      <c r="G1147" s="1">
        <v>1.1000000000000001</v>
      </c>
      <c r="H1147" s="1">
        <v>0.08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120</v>
      </c>
      <c r="O1147" s="1">
        <v>120</v>
      </c>
      <c r="P1147" s="1">
        <v>-1</v>
      </c>
      <c r="Q1147" s="1">
        <v>-1</v>
      </c>
      <c r="R1147" s="1">
        <v>-1</v>
      </c>
      <c r="S1147" s="1">
        <v>-1</v>
      </c>
      <c r="T1147" s="1">
        <v>-1</v>
      </c>
      <c r="U1147" s="1">
        <v>-1</v>
      </c>
      <c r="V1147" s="1">
        <v>0</v>
      </c>
      <c r="W1147" s="1">
        <v>115</v>
      </c>
      <c r="X1147" s="1">
        <v>115</v>
      </c>
      <c r="Y1147" s="1">
        <v>115</v>
      </c>
      <c r="Z1147" s="1">
        <v>115</v>
      </c>
      <c r="AA1147" s="1">
        <v>100</v>
      </c>
      <c r="AB1147" s="1">
        <v>200</v>
      </c>
      <c r="AC1147" s="1">
        <v>100</v>
      </c>
      <c r="AD1147" s="1">
        <v>100</v>
      </c>
      <c r="AE1147" s="1">
        <v>110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10</v>
      </c>
      <c r="AP1147" s="1">
        <v>0</v>
      </c>
      <c r="AQ1147" s="1">
        <v>0</v>
      </c>
      <c r="AR1147" s="1">
        <v>0</v>
      </c>
      <c r="AS1147" s="1">
        <v>0</v>
      </c>
      <c r="AT1147" s="1">
        <v>2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2</v>
      </c>
      <c r="BB1147" s="1">
        <v>0</v>
      </c>
      <c r="BC1147" s="1">
        <v>0</v>
      </c>
      <c r="BD1147" s="1">
        <v>1</v>
      </c>
      <c r="BE1147" s="1">
        <v>255</v>
      </c>
      <c r="BF1147" s="1">
        <v>0</v>
      </c>
      <c r="BG1147" s="1">
        <v>255</v>
      </c>
      <c r="BH1147" s="1">
        <v>0</v>
      </c>
      <c r="BI1147" s="1">
        <v>255</v>
      </c>
      <c r="BJ1147" s="1">
        <v>255</v>
      </c>
      <c r="BK1147" s="1">
        <v>0</v>
      </c>
      <c r="BL1147" s="1">
        <v>0</v>
      </c>
      <c r="BM1147" s="1" t="b">
        <v>0</v>
      </c>
      <c r="BN1147" s="1" t="b">
        <v>0</v>
      </c>
      <c r="BO1147" s="1" t="b">
        <v>0</v>
      </c>
      <c r="BP1147" s="1" t="b">
        <v>0</v>
      </c>
      <c r="BQ1147" s="1" t="b">
        <v>0</v>
      </c>
      <c r="BR1147" s="1" t="b">
        <v>0</v>
      </c>
      <c r="BS1147" s="1" t="b">
        <v>0</v>
      </c>
      <c r="BT1147" s="1" t="b">
        <v>0</v>
      </c>
      <c r="BU1147" s="1" t="s">
        <v>5207</v>
      </c>
      <c r="BV1147" s="1" t="s">
        <v>5208</v>
      </c>
    </row>
    <row r="1148" spans="1:74" ht="15.75" customHeight="1" x14ac:dyDescent="0.2">
      <c r="A1148" s="1">
        <v>4202540</v>
      </c>
      <c r="B1148" s="17" t="s">
        <v>5209</v>
      </c>
      <c r="C1148" s="1">
        <v>0.4</v>
      </c>
      <c r="D1148" s="1">
        <v>0.15</v>
      </c>
      <c r="E1148" s="1">
        <v>0</v>
      </c>
      <c r="F1148" s="1">
        <v>0</v>
      </c>
      <c r="G1148" s="1">
        <v>0.8</v>
      </c>
      <c r="H1148" s="1">
        <v>0.08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120</v>
      </c>
      <c r="O1148" s="1">
        <v>120</v>
      </c>
      <c r="P1148" s="1">
        <v>-1</v>
      </c>
      <c r="Q1148" s="1">
        <v>-1</v>
      </c>
      <c r="R1148" s="1">
        <v>-1</v>
      </c>
      <c r="S1148" s="1">
        <v>-1</v>
      </c>
      <c r="T1148" s="1">
        <v>-1</v>
      </c>
      <c r="U1148" s="1">
        <v>-1</v>
      </c>
      <c r="V1148" s="1">
        <v>0</v>
      </c>
      <c r="W1148" s="1">
        <v>100</v>
      </c>
      <c r="X1148" s="1">
        <v>100</v>
      </c>
      <c r="Y1148" s="1">
        <v>100</v>
      </c>
      <c r="Z1148" s="1">
        <v>100</v>
      </c>
      <c r="AA1148" s="1">
        <v>100</v>
      </c>
      <c r="AB1148" s="1">
        <v>400</v>
      </c>
      <c r="AC1148" s="1">
        <v>100</v>
      </c>
      <c r="AD1148" s="1">
        <v>100</v>
      </c>
      <c r="AE1148" s="1">
        <v>100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10</v>
      </c>
      <c r="AP1148" s="1">
        <v>0</v>
      </c>
      <c r="AQ1148" s="1">
        <v>0</v>
      </c>
      <c r="AR1148" s="1">
        <v>0</v>
      </c>
      <c r="AS1148" s="1">
        <v>0</v>
      </c>
      <c r="AT1148" s="1">
        <v>2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1</v>
      </c>
      <c r="BB1148" s="1">
        <v>0</v>
      </c>
      <c r="BC1148" s="1">
        <v>0</v>
      </c>
      <c r="BD1148" s="1">
        <v>3</v>
      </c>
      <c r="BE1148" s="1">
        <v>255</v>
      </c>
      <c r="BF1148" s="1">
        <v>2</v>
      </c>
      <c r="BG1148" s="1">
        <v>255</v>
      </c>
      <c r="BH1148" s="1">
        <v>0</v>
      </c>
      <c r="BI1148" s="1">
        <v>255</v>
      </c>
      <c r="BJ1148" s="1">
        <v>255</v>
      </c>
      <c r="BK1148" s="1">
        <v>0</v>
      </c>
      <c r="BL1148" s="1">
        <v>0</v>
      </c>
      <c r="BM1148" s="1" t="b">
        <v>0</v>
      </c>
      <c r="BN1148" s="1" t="b">
        <v>0</v>
      </c>
      <c r="BO1148" s="1" t="b">
        <v>0</v>
      </c>
      <c r="BP1148" s="1" t="b">
        <v>0</v>
      </c>
      <c r="BQ1148" s="1" t="b">
        <v>0</v>
      </c>
      <c r="BR1148" s="1" t="b">
        <v>0</v>
      </c>
      <c r="BS1148" s="1" t="b">
        <v>0</v>
      </c>
      <c r="BT1148" s="1" t="b">
        <v>0</v>
      </c>
      <c r="BU1148" s="1" t="s">
        <v>5209</v>
      </c>
      <c r="BV1148" s="1" t="s">
        <v>5210</v>
      </c>
    </row>
    <row r="1149" spans="1:74" ht="15.75" customHeight="1" x14ac:dyDescent="0.2">
      <c r="A1149" s="1">
        <v>4203100</v>
      </c>
      <c r="B1149" s="17" t="s">
        <v>5211</v>
      </c>
      <c r="C1149" s="1">
        <v>0.2</v>
      </c>
      <c r="D1149" s="1">
        <v>0</v>
      </c>
      <c r="E1149" s="1">
        <v>0</v>
      </c>
      <c r="F1149" s="1">
        <v>0</v>
      </c>
      <c r="G1149" s="1">
        <v>0.65</v>
      </c>
      <c r="H1149" s="1">
        <v>0.08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100</v>
      </c>
      <c r="O1149" s="1">
        <v>-1</v>
      </c>
      <c r="P1149" s="1">
        <v>-1</v>
      </c>
      <c r="Q1149" s="1">
        <v>-1</v>
      </c>
      <c r="R1149" s="1">
        <v>-1</v>
      </c>
      <c r="S1149" s="1">
        <v>-1</v>
      </c>
      <c r="T1149" s="1">
        <v>-1</v>
      </c>
      <c r="U1149" s="1">
        <v>-1</v>
      </c>
      <c r="V1149" s="1">
        <v>0</v>
      </c>
      <c r="W1149" s="1">
        <v>100</v>
      </c>
      <c r="X1149" s="1">
        <v>100</v>
      </c>
      <c r="Y1149" s="1">
        <v>100</v>
      </c>
      <c r="Z1149" s="1">
        <v>100</v>
      </c>
      <c r="AA1149" s="1">
        <v>100</v>
      </c>
      <c r="AB1149" s="1">
        <v>400</v>
      </c>
      <c r="AC1149" s="1">
        <v>100</v>
      </c>
      <c r="AD1149" s="1">
        <v>100</v>
      </c>
      <c r="AE1149" s="1">
        <v>100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10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2</v>
      </c>
      <c r="BB1149" s="1">
        <v>0</v>
      </c>
      <c r="BC1149" s="1">
        <v>0</v>
      </c>
      <c r="BD1149" s="1">
        <v>2</v>
      </c>
      <c r="BE1149" s="1">
        <v>255</v>
      </c>
      <c r="BF1149" s="1">
        <v>1</v>
      </c>
      <c r="BG1149" s="1">
        <v>255</v>
      </c>
      <c r="BH1149" s="1">
        <v>0</v>
      </c>
      <c r="BI1149" s="1">
        <v>255</v>
      </c>
      <c r="BJ1149" s="1">
        <v>255</v>
      </c>
      <c r="BK1149" s="1">
        <v>0</v>
      </c>
      <c r="BL1149" s="1">
        <v>0</v>
      </c>
      <c r="BM1149" s="1" t="b">
        <v>0</v>
      </c>
      <c r="BN1149" s="1" t="b">
        <v>0</v>
      </c>
      <c r="BO1149" s="1" t="b">
        <v>0</v>
      </c>
      <c r="BP1149" s="1" t="b">
        <v>0</v>
      </c>
      <c r="BQ1149" s="1" t="b">
        <v>0</v>
      </c>
      <c r="BR1149" s="1" t="b">
        <v>0</v>
      </c>
      <c r="BS1149" s="1" t="b">
        <v>0</v>
      </c>
      <c r="BT1149" s="1" t="b">
        <v>0</v>
      </c>
      <c r="BU1149" s="1" t="s">
        <v>5211</v>
      </c>
      <c r="BV1149" s="1" t="s">
        <v>5212</v>
      </c>
    </row>
    <row r="1150" spans="1:74" ht="15.75" customHeight="1" x14ac:dyDescent="0.2">
      <c r="A1150" s="1">
        <v>4203110</v>
      </c>
      <c r="B1150" s="17" t="s">
        <v>5213</v>
      </c>
      <c r="C1150" s="1">
        <v>0.2</v>
      </c>
      <c r="D1150" s="1">
        <v>0</v>
      </c>
      <c r="E1150" s="1">
        <v>0</v>
      </c>
      <c r="F1150" s="1">
        <v>0</v>
      </c>
      <c r="G1150" s="1">
        <v>0.65</v>
      </c>
      <c r="H1150" s="1">
        <v>0.08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100</v>
      </c>
      <c r="O1150" s="1">
        <v>-1</v>
      </c>
      <c r="P1150" s="1">
        <v>-1</v>
      </c>
      <c r="Q1150" s="1">
        <v>-1</v>
      </c>
      <c r="R1150" s="1">
        <v>-1</v>
      </c>
      <c r="S1150" s="1">
        <v>-1</v>
      </c>
      <c r="T1150" s="1">
        <v>-1</v>
      </c>
      <c r="U1150" s="1">
        <v>-1</v>
      </c>
      <c r="V1150" s="1">
        <v>0</v>
      </c>
      <c r="W1150" s="1">
        <v>100</v>
      </c>
      <c r="X1150" s="1">
        <v>100</v>
      </c>
      <c r="Y1150" s="1">
        <v>100</v>
      </c>
      <c r="Z1150" s="1">
        <v>100</v>
      </c>
      <c r="AA1150" s="1">
        <v>100</v>
      </c>
      <c r="AB1150" s="1">
        <v>400</v>
      </c>
      <c r="AC1150" s="1">
        <v>100</v>
      </c>
      <c r="AD1150" s="1">
        <v>100</v>
      </c>
      <c r="AE1150" s="1">
        <v>100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10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2</v>
      </c>
      <c r="BB1150" s="1">
        <v>0</v>
      </c>
      <c r="BC1150" s="1">
        <v>0</v>
      </c>
      <c r="BD1150" s="1">
        <v>2</v>
      </c>
      <c r="BE1150" s="1">
        <v>255</v>
      </c>
      <c r="BF1150" s="1">
        <v>1</v>
      </c>
      <c r="BG1150" s="1">
        <v>255</v>
      </c>
      <c r="BH1150" s="1">
        <v>0</v>
      </c>
      <c r="BI1150" s="1">
        <v>255</v>
      </c>
      <c r="BJ1150" s="1">
        <v>255</v>
      </c>
      <c r="BK1150" s="1">
        <v>0</v>
      </c>
      <c r="BL1150" s="1">
        <v>0</v>
      </c>
      <c r="BM1150" s="1" t="b">
        <v>0</v>
      </c>
      <c r="BN1150" s="1" t="b">
        <v>0</v>
      </c>
      <c r="BO1150" s="1" t="b">
        <v>0</v>
      </c>
      <c r="BP1150" s="1" t="b">
        <v>0</v>
      </c>
      <c r="BQ1150" s="1" t="b">
        <v>0</v>
      </c>
      <c r="BR1150" s="1" t="b">
        <v>0</v>
      </c>
      <c r="BS1150" s="1" t="b">
        <v>0</v>
      </c>
      <c r="BT1150" s="1" t="b">
        <v>0</v>
      </c>
      <c r="BU1150" s="1" t="s">
        <v>5213</v>
      </c>
      <c r="BV1150" s="1" t="s">
        <v>5214</v>
      </c>
    </row>
    <row r="1151" spans="1:74" ht="15.75" customHeight="1" x14ac:dyDescent="0.2">
      <c r="A1151" s="1">
        <v>4203120</v>
      </c>
      <c r="B1151" s="17" t="s">
        <v>5215</v>
      </c>
      <c r="C1151" s="1">
        <v>0.2</v>
      </c>
      <c r="D1151" s="1">
        <v>0</v>
      </c>
      <c r="E1151" s="1">
        <v>0</v>
      </c>
      <c r="F1151" s="1">
        <v>0</v>
      </c>
      <c r="G1151" s="1">
        <v>0.65</v>
      </c>
      <c r="H1151" s="1">
        <v>0.08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100</v>
      </c>
      <c r="O1151" s="1">
        <v>-1</v>
      </c>
      <c r="P1151" s="1">
        <v>-1</v>
      </c>
      <c r="Q1151" s="1">
        <v>-1</v>
      </c>
      <c r="R1151" s="1">
        <v>-1</v>
      </c>
      <c r="S1151" s="1">
        <v>-1</v>
      </c>
      <c r="T1151" s="1">
        <v>-1</v>
      </c>
      <c r="U1151" s="1">
        <v>-1</v>
      </c>
      <c r="V1151" s="1">
        <v>0</v>
      </c>
      <c r="W1151" s="1">
        <v>100</v>
      </c>
      <c r="X1151" s="1">
        <v>100</v>
      </c>
      <c r="Y1151" s="1">
        <v>100</v>
      </c>
      <c r="Z1151" s="1">
        <v>100</v>
      </c>
      <c r="AA1151" s="1">
        <v>100</v>
      </c>
      <c r="AB1151" s="1">
        <v>400</v>
      </c>
      <c r="AC1151" s="1">
        <v>100</v>
      </c>
      <c r="AD1151" s="1">
        <v>100</v>
      </c>
      <c r="AE1151" s="1">
        <v>100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10</v>
      </c>
      <c r="AP1151" s="1">
        <v>0</v>
      </c>
      <c r="AQ1151" s="1">
        <v>0</v>
      </c>
      <c r="AR1151" s="1">
        <v>10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2</v>
      </c>
      <c r="BB1151" s="1">
        <v>0</v>
      </c>
      <c r="BC1151" s="1">
        <v>0</v>
      </c>
      <c r="BD1151" s="1">
        <v>2</v>
      </c>
      <c r="BE1151" s="1">
        <v>255</v>
      </c>
      <c r="BF1151" s="1">
        <v>1</v>
      </c>
      <c r="BG1151" s="1">
        <v>255</v>
      </c>
      <c r="BH1151" s="1">
        <v>0</v>
      </c>
      <c r="BI1151" s="1">
        <v>255</v>
      </c>
      <c r="BJ1151" s="1">
        <v>255</v>
      </c>
      <c r="BK1151" s="1">
        <v>0</v>
      </c>
      <c r="BL1151" s="1">
        <v>1</v>
      </c>
      <c r="BM1151" s="1" t="b">
        <v>0</v>
      </c>
      <c r="BN1151" s="1" t="b">
        <v>0</v>
      </c>
      <c r="BO1151" s="1" t="b">
        <v>0</v>
      </c>
      <c r="BP1151" s="1" t="b">
        <v>0</v>
      </c>
      <c r="BQ1151" s="1" t="b">
        <v>0</v>
      </c>
      <c r="BR1151" s="1" t="b">
        <v>0</v>
      </c>
      <c r="BS1151" s="1" t="b">
        <v>0</v>
      </c>
      <c r="BT1151" s="1" t="b">
        <v>0</v>
      </c>
      <c r="BU1151" s="1" t="s">
        <v>5215</v>
      </c>
      <c r="BV1151" s="1" t="s">
        <v>5216</v>
      </c>
    </row>
    <row r="1152" spans="1:74" ht="15.75" customHeight="1" x14ac:dyDescent="0.2">
      <c r="A1152" s="1">
        <v>4203130</v>
      </c>
      <c r="B1152" s="17" t="s">
        <v>5217</v>
      </c>
      <c r="C1152" s="1">
        <v>0.2</v>
      </c>
      <c r="D1152" s="1">
        <v>0</v>
      </c>
      <c r="E1152" s="1">
        <v>0</v>
      </c>
      <c r="F1152" s="1">
        <v>0</v>
      </c>
      <c r="G1152" s="1">
        <v>0.65</v>
      </c>
      <c r="H1152" s="1">
        <v>0.08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100</v>
      </c>
      <c r="O1152" s="1">
        <v>-1</v>
      </c>
      <c r="P1152" s="1">
        <v>-1</v>
      </c>
      <c r="Q1152" s="1">
        <v>-1</v>
      </c>
      <c r="R1152" s="1">
        <v>-1</v>
      </c>
      <c r="S1152" s="1">
        <v>-1</v>
      </c>
      <c r="T1152" s="1">
        <v>-1</v>
      </c>
      <c r="U1152" s="1">
        <v>-1</v>
      </c>
      <c r="V1152" s="1">
        <v>0</v>
      </c>
      <c r="W1152" s="1">
        <v>100</v>
      </c>
      <c r="X1152" s="1">
        <v>100</v>
      </c>
      <c r="Y1152" s="1">
        <v>100</v>
      </c>
      <c r="Z1152" s="1">
        <v>100</v>
      </c>
      <c r="AA1152" s="1">
        <v>100</v>
      </c>
      <c r="AB1152" s="1">
        <v>400</v>
      </c>
      <c r="AC1152" s="1">
        <v>100</v>
      </c>
      <c r="AD1152" s="1">
        <v>100</v>
      </c>
      <c r="AE1152" s="1">
        <v>100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10</v>
      </c>
      <c r="AP1152" s="1">
        <v>0</v>
      </c>
      <c r="AQ1152" s="1">
        <v>0</v>
      </c>
      <c r="AR1152" s="1">
        <v>10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2</v>
      </c>
      <c r="BB1152" s="1">
        <v>0</v>
      </c>
      <c r="BC1152" s="1">
        <v>0</v>
      </c>
      <c r="BD1152" s="1">
        <v>2</v>
      </c>
      <c r="BE1152" s="1">
        <v>255</v>
      </c>
      <c r="BF1152" s="1">
        <v>1</v>
      </c>
      <c r="BG1152" s="1">
        <v>255</v>
      </c>
      <c r="BH1152" s="1">
        <v>0</v>
      </c>
      <c r="BI1152" s="1">
        <v>255</v>
      </c>
      <c r="BJ1152" s="1">
        <v>255</v>
      </c>
      <c r="BK1152" s="1">
        <v>0</v>
      </c>
      <c r="BL1152" s="1">
        <v>1</v>
      </c>
      <c r="BM1152" s="1" t="b">
        <v>0</v>
      </c>
      <c r="BN1152" s="1" t="b">
        <v>0</v>
      </c>
      <c r="BO1152" s="1" t="b">
        <v>0</v>
      </c>
      <c r="BP1152" s="1" t="b">
        <v>0</v>
      </c>
      <c r="BQ1152" s="1" t="b">
        <v>0</v>
      </c>
      <c r="BR1152" s="1" t="b">
        <v>0</v>
      </c>
      <c r="BS1152" s="1" t="b">
        <v>0</v>
      </c>
      <c r="BT1152" s="1" t="b">
        <v>0</v>
      </c>
      <c r="BU1152" s="1" t="s">
        <v>5217</v>
      </c>
      <c r="BV1152" s="1" t="s">
        <v>5218</v>
      </c>
    </row>
    <row r="1153" spans="1:74" ht="15.75" customHeight="1" x14ac:dyDescent="0.2">
      <c r="A1153" s="1">
        <v>4203400</v>
      </c>
      <c r="B1153" s="17" t="s">
        <v>5219</v>
      </c>
      <c r="C1153" s="1">
        <v>0.2</v>
      </c>
      <c r="D1153" s="1">
        <v>0</v>
      </c>
      <c r="E1153" s="1">
        <v>0</v>
      </c>
      <c r="F1153" s="1">
        <v>0</v>
      </c>
      <c r="G1153" s="1">
        <v>0.65</v>
      </c>
      <c r="H1153" s="1">
        <v>0.08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100</v>
      </c>
      <c r="O1153" s="1">
        <v>-1</v>
      </c>
      <c r="P1153" s="1">
        <v>-1</v>
      </c>
      <c r="Q1153" s="1">
        <v>-1</v>
      </c>
      <c r="R1153" s="1">
        <v>-1</v>
      </c>
      <c r="S1153" s="1">
        <v>-1</v>
      </c>
      <c r="T1153" s="1">
        <v>-1</v>
      </c>
      <c r="U1153" s="1">
        <v>-1</v>
      </c>
      <c r="V1153" s="1">
        <v>0</v>
      </c>
      <c r="W1153" s="1">
        <v>100</v>
      </c>
      <c r="X1153" s="1">
        <v>100</v>
      </c>
      <c r="Y1153" s="1">
        <v>100</v>
      </c>
      <c r="Z1153" s="1">
        <v>100</v>
      </c>
      <c r="AA1153" s="1">
        <v>100</v>
      </c>
      <c r="AB1153" s="1">
        <v>400</v>
      </c>
      <c r="AC1153" s="1">
        <v>100</v>
      </c>
      <c r="AD1153" s="1">
        <v>100</v>
      </c>
      <c r="AE1153" s="1">
        <v>100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10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2</v>
      </c>
      <c r="BB1153" s="1">
        <v>0</v>
      </c>
      <c r="BC1153" s="1">
        <v>0</v>
      </c>
      <c r="BD1153" s="1">
        <v>2</v>
      </c>
      <c r="BE1153" s="1">
        <v>255</v>
      </c>
      <c r="BF1153" s="1">
        <v>1</v>
      </c>
      <c r="BG1153" s="1">
        <v>255</v>
      </c>
      <c r="BH1153" s="1">
        <v>0</v>
      </c>
      <c r="BI1153" s="1">
        <v>255</v>
      </c>
      <c r="BJ1153" s="1">
        <v>255</v>
      </c>
      <c r="BK1153" s="1">
        <v>0</v>
      </c>
      <c r="BL1153" s="1">
        <v>0</v>
      </c>
      <c r="BM1153" s="1" t="b">
        <v>0</v>
      </c>
      <c r="BN1153" s="1" t="b">
        <v>0</v>
      </c>
      <c r="BO1153" s="1" t="b">
        <v>0</v>
      </c>
      <c r="BP1153" s="1" t="b">
        <v>0</v>
      </c>
      <c r="BQ1153" s="1" t="b">
        <v>0</v>
      </c>
      <c r="BR1153" s="1" t="b">
        <v>0</v>
      </c>
      <c r="BS1153" s="1" t="b">
        <v>0</v>
      </c>
      <c r="BT1153" s="1" t="b">
        <v>0</v>
      </c>
      <c r="BU1153" s="1" t="s">
        <v>5219</v>
      </c>
      <c r="BV1153" s="1" t="s">
        <v>5220</v>
      </c>
    </row>
    <row r="1154" spans="1:74" ht="15.75" customHeight="1" x14ac:dyDescent="0.2">
      <c r="A1154" s="1">
        <v>4203405</v>
      </c>
      <c r="B1154" s="17" t="s">
        <v>5221</v>
      </c>
      <c r="C1154" s="1">
        <v>0.2</v>
      </c>
      <c r="D1154" s="1">
        <v>0</v>
      </c>
      <c r="E1154" s="1">
        <v>0</v>
      </c>
      <c r="F1154" s="1">
        <v>0</v>
      </c>
      <c r="G1154" s="1">
        <v>0.65</v>
      </c>
      <c r="H1154" s="1">
        <v>0.08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100</v>
      </c>
      <c r="O1154" s="1">
        <v>-1</v>
      </c>
      <c r="P1154" s="1">
        <v>-1</v>
      </c>
      <c r="Q1154" s="1">
        <v>-1</v>
      </c>
      <c r="R1154" s="1">
        <v>-1</v>
      </c>
      <c r="S1154" s="1">
        <v>-1</v>
      </c>
      <c r="T1154" s="1">
        <v>-1</v>
      </c>
      <c r="U1154" s="1">
        <v>-1</v>
      </c>
      <c r="V1154" s="1">
        <v>0</v>
      </c>
      <c r="W1154" s="1">
        <v>100</v>
      </c>
      <c r="X1154" s="1">
        <v>100</v>
      </c>
      <c r="Y1154" s="1">
        <v>100</v>
      </c>
      <c r="Z1154" s="1">
        <v>100</v>
      </c>
      <c r="AA1154" s="1">
        <v>100</v>
      </c>
      <c r="AB1154" s="1">
        <v>400</v>
      </c>
      <c r="AC1154" s="1">
        <v>100</v>
      </c>
      <c r="AD1154" s="1">
        <v>100</v>
      </c>
      <c r="AE1154" s="1">
        <v>100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10</v>
      </c>
      <c r="AP1154" s="1">
        <v>0</v>
      </c>
      <c r="AQ1154" s="1">
        <v>0</v>
      </c>
      <c r="AR1154" s="1">
        <v>10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2</v>
      </c>
      <c r="BB1154" s="1">
        <v>0</v>
      </c>
      <c r="BC1154" s="1">
        <v>0</v>
      </c>
      <c r="BD1154" s="1">
        <v>2</v>
      </c>
      <c r="BE1154" s="1">
        <v>255</v>
      </c>
      <c r="BF1154" s="1">
        <v>1</v>
      </c>
      <c r="BG1154" s="1">
        <v>255</v>
      </c>
      <c r="BH1154" s="1">
        <v>0</v>
      </c>
      <c r="BI1154" s="1">
        <v>255</v>
      </c>
      <c r="BJ1154" s="1">
        <v>255</v>
      </c>
      <c r="BK1154" s="1">
        <v>0</v>
      </c>
      <c r="BL1154" s="1">
        <v>1</v>
      </c>
      <c r="BM1154" s="1" t="b">
        <v>0</v>
      </c>
      <c r="BN1154" s="1" t="b">
        <v>0</v>
      </c>
      <c r="BO1154" s="1" t="b">
        <v>0</v>
      </c>
      <c r="BP1154" s="1" t="b">
        <v>0</v>
      </c>
      <c r="BQ1154" s="1" t="b">
        <v>0</v>
      </c>
      <c r="BR1154" s="1" t="b">
        <v>0</v>
      </c>
      <c r="BS1154" s="1" t="b">
        <v>0</v>
      </c>
      <c r="BT1154" s="1" t="b">
        <v>0</v>
      </c>
      <c r="BU1154" s="1" t="s">
        <v>5221</v>
      </c>
      <c r="BV1154" s="1" t="s">
        <v>5222</v>
      </c>
    </row>
    <row r="1155" spans="1:74" ht="15.75" customHeight="1" x14ac:dyDescent="0.2">
      <c r="A1155" s="1">
        <v>4203430</v>
      </c>
      <c r="B1155" s="17" t="s">
        <v>5223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-1</v>
      </c>
      <c r="O1155" s="1">
        <v>-1</v>
      </c>
      <c r="P1155" s="1">
        <v>-1</v>
      </c>
      <c r="Q1155" s="1">
        <v>-1</v>
      </c>
      <c r="R1155" s="1">
        <v>-1</v>
      </c>
      <c r="S1155" s="1">
        <v>-1</v>
      </c>
      <c r="T1155" s="1">
        <v>-1</v>
      </c>
      <c r="U1155" s="1">
        <v>-1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100</v>
      </c>
      <c r="AC1155" s="1">
        <v>100</v>
      </c>
      <c r="AD1155" s="1">
        <v>100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4</v>
      </c>
      <c r="BE1155" s="1">
        <v>1</v>
      </c>
      <c r="BF1155" s="1">
        <v>0</v>
      </c>
      <c r="BG1155" s="1">
        <v>255</v>
      </c>
      <c r="BH1155" s="1">
        <v>0</v>
      </c>
      <c r="BI1155" s="1">
        <v>255</v>
      </c>
      <c r="BJ1155" s="1">
        <v>255</v>
      </c>
      <c r="BK1155" s="1">
        <v>0</v>
      </c>
      <c r="BL1155" s="1">
        <v>0</v>
      </c>
      <c r="BM1155" s="1" t="b">
        <v>0</v>
      </c>
      <c r="BN1155" s="1" t="b">
        <v>0</v>
      </c>
      <c r="BO1155" s="1" t="b">
        <v>0</v>
      </c>
      <c r="BP1155" s="1" t="b">
        <v>0</v>
      </c>
      <c r="BQ1155" s="1" t="b">
        <v>0</v>
      </c>
      <c r="BR1155" s="1" t="b">
        <v>0</v>
      </c>
      <c r="BS1155" s="1" t="b">
        <v>0</v>
      </c>
      <c r="BT1155" s="1" t="b">
        <v>0</v>
      </c>
      <c r="BU1155" s="1" t="s">
        <v>5223</v>
      </c>
      <c r="BV1155" s="1" t="s">
        <v>5224</v>
      </c>
    </row>
    <row r="1156" spans="1:74" ht="15.75" customHeight="1" x14ac:dyDescent="0.2">
      <c r="A1156" s="1">
        <v>4204100</v>
      </c>
      <c r="B1156" s="17" t="s">
        <v>5225</v>
      </c>
      <c r="C1156" s="1">
        <v>0.4</v>
      </c>
      <c r="D1156" s="1">
        <v>0</v>
      </c>
      <c r="E1156" s="1">
        <v>0</v>
      </c>
      <c r="F1156" s="1">
        <v>0</v>
      </c>
      <c r="G1156" s="1">
        <v>1.2</v>
      </c>
      <c r="H1156" s="1">
        <v>0.11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100</v>
      </c>
      <c r="O1156" s="1">
        <v>-1</v>
      </c>
      <c r="P1156" s="1">
        <v>-1</v>
      </c>
      <c r="Q1156" s="1">
        <v>-1</v>
      </c>
      <c r="R1156" s="1">
        <v>-1</v>
      </c>
      <c r="S1156" s="1">
        <v>-1</v>
      </c>
      <c r="T1156" s="1">
        <v>-1</v>
      </c>
      <c r="U1156" s="1">
        <v>-1</v>
      </c>
      <c r="V1156" s="1">
        <v>0</v>
      </c>
      <c r="W1156" s="1">
        <v>200</v>
      </c>
      <c r="X1156" s="1">
        <v>200</v>
      </c>
      <c r="Y1156" s="1">
        <v>200</v>
      </c>
      <c r="Z1156" s="1">
        <v>200</v>
      </c>
      <c r="AA1156" s="1">
        <v>250</v>
      </c>
      <c r="AB1156" s="1">
        <v>300</v>
      </c>
      <c r="AC1156" s="1">
        <v>100</v>
      </c>
      <c r="AD1156" s="1">
        <v>100</v>
      </c>
      <c r="AE1156" s="1">
        <v>200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40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9</v>
      </c>
      <c r="BB1156" s="1">
        <v>0</v>
      </c>
      <c r="BC1156" s="1">
        <v>0</v>
      </c>
      <c r="BD1156" s="1">
        <v>2</v>
      </c>
      <c r="BE1156" s="1">
        <v>255</v>
      </c>
      <c r="BF1156" s="1">
        <v>1</v>
      </c>
      <c r="BG1156" s="1">
        <v>255</v>
      </c>
      <c r="BH1156" s="1">
        <v>0</v>
      </c>
      <c r="BI1156" s="1">
        <v>255</v>
      </c>
      <c r="BJ1156" s="1">
        <v>255</v>
      </c>
      <c r="BK1156" s="1">
        <v>0</v>
      </c>
      <c r="BL1156" s="1">
        <v>0</v>
      </c>
      <c r="BM1156" s="1" t="b">
        <v>0</v>
      </c>
      <c r="BN1156" s="1" t="b">
        <v>0</v>
      </c>
      <c r="BO1156" s="1" t="b">
        <v>0</v>
      </c>
      <c r="BP1156" s="1" t="b">
        <v>0</v>
      </c>
      <c r="BQ1156" s="1" t="b">
        <v>0</v>
      </c>
      <c r="BR1156" s="1" t="b">
        <v>0</v>
      </c>
      <c r="BS1156" s="1" t="b">
        <v>0</v>
      </c>
      <c r="BT1156" s="1" t="b">
        <v>0</v>
      </c>
      <c r="BU1156" s="1" t="s">
        <v>5225</v>
      </c>
      <c r="BV1156" s="1" t="s">
        <v>5226</v>
      </c>
    </row>
    <row r="1157" spans="1:74" ht="15.75" customHeight="1" x14ac:dyDescent="0.2">
      <c r="A1157" s="1">
        <v>4204110</v>
      </c>
      <c r="B1157" s="17" t="s">
        <v>5227</v>
      </c>
      <c r="C1157" s="1">
        <v>0.4</v>
      </c>
      <c r="D1157" s="1">
        <v>0</v>
      </c>
      <c r="E1157" s="1">
        <v>0</v>
      </c>
      <c r="F1157" s="1">
        <v>0</v>
      </c>
      <c r="G1157" s="1">
        <v>1.2</v>
      </c>
      <c r="H1157" s="1">
        <v>0.11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100</v>
      </c>
      <c r="O1157" s="1">
        <v>-1</v>
      </c>
      <c r="P1157" s="1">
        <v>-1</v>
      </c>
      <c r="Q1157" s="1">
        <v>-1</v>
      </c>
      <c r="R1157" s="1">
        <v>-1</v>
      </c>
      <c r="S1157" s="1">
        <v>-1</v>
      </c>
      <c r="T1157" s="1">
        <v>-1</v>
      </c>
      <c r="U1157" s="1">
        <v>-1</v>
      </c>
      <c r="V1157" s="1">
        <v>0</v>
      </c>
      <c r="W1157" s="1">
        <v>200</v>
      </c>
      <c r="X1157" s="1">
        <v>200</v>
      </c>
      <c r="Y1157" s="1">
        <v>200</v>
      </c>
      <c r="Z1157" s="1">
        <v>200</v>
      </c>
      <c r="AA1157" s="1">
        <v>250</v>
      </c>
      <c r="AB1157" s="1">
        <v>300</v>
      </c>
      <c r="AC1157" s="1">
        <v>100</v>
      </c>
      <c r="AD1157" s="1">
        <v>100</v>
      </c>
      <c r="AE1157" s="1">
        <v>200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40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9</v>
      </c>
      <c r="BB1157" s="1">
        <v>0</v>
      </c>
      <c r="BC1157" s="1">
        <v>0</v>
      </c>
      <c r="BD1157" s="1">
        <v>2</v>
      </c>
      <c r="BE1157" s="1">
        <v>255</v>
      </c>
      <c r="BF1157" s="1">
        <v>1</v>
      </c>
      <c r="BG1157" s="1">
        <v>255</v>
      </c>
      <c r="BH1157" s="1">
        <v>0</v>
      </c>
      <c r="BI1157" s="1">
        <v>255</v>
      </c>
      <c r="BJ1157" s="1">
        <v>255</v>
      </c>
      <c r="BK1157" s="1">
        <v>0</v>
      </c>
      <c r="BL1157" s="1">
        <v>0</v>
      </c>
      <c r="BM1157" s="1" t="b">
        <v>0</v>
      </c>
      <c r="BN1157" s="1" t="b">
        <v>0</v>
      </c>
      <c r="BO1157" s="1" t="b">
        <v>0</v>
      </c>
      <c r="BP1157" s="1" t="b">
        <v>0</v>
      </c>
      <c r="BQ1157" s="1" t="b">
        <v>0</v>
      </c>
      <c r="BR1157" s="1" t="b">
        <v>0</v>
      </c>
      <c r="BS1157" s="1" t="b">
        <v>0</v>
      </c>
      <c r="BT1157" s="1" t="b">
        <v>0</v>
      </c>
      <c r="BU1157" s="1" t="s">
        <v>5227</v>
      </c>
      <c r="BV1157" s="1" t="s">
        <v>5228</v>
      </c>
    </row>
    <row r="1158" spans="1:74" ht="15.75" customHeight="1" x14ac:dyDescent="0.2">
      <c r="A1158" s="1">
        <v>4300000</v>
      </c>
      <c r="B1158" s="17" t="s">
        <v>5229</v>
      </c>
      <c r="C1158" s="1">
        <v>0.3</v>
      </c>
      <c r="D1158" s="1">
        <v>0.15</v>
      </c>
      <c r="E1158" s="1">
        <v>0.15</v>
      </c>
      <c r="F1158" s="1">
        <v>0.15</v>
      </c>
      <c r="G1158" s="1">
        <v>1.05</v>
      </c>
      <c r="H1158" s="1">
        <v>0.08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100</v>
      </c>
      <c r="O1158" s="1">
        <v>100</v>
      </c>
      <c r="P1158" s="1">
        <v>130</v>
      </c>
      <c r="Q1158" s="1">
        <v>110</v>
      </c>
      <c r="R1158" s="1">
        <v>-1</v>
      </c>
      <c r="S1158" s="1">
        <v>130</v>
      </c>
      <c r="T1158" s="1">
        <v>110</v>
      </c>
      <c r="U1158" s="1">
        <v>120</v>
      </c>
      <c r="V1158" s="1">
        <v>0</v>
      </c>
      <c r="W1158" s="1">
        <v>100</v>
      </c>
      <c r="X1158" s="1">
        <v>100</v>
      </c>
      <c r="Y1158" s="1">
        <v>100</v>
      </c>
      <c r="Z1158" s="1">
        <v>100</v>
      </c>
      <c r="AA1158" s="1">
        <v>220</v>
      </c>
      <c r="AB1158" s="1">
        <v>500</v>
      </c>
      <c r="AC1158" s="1">
        <v>100</v>
      </c>
      <c r="AD1158" s="1">
        <v>100</v>
      </c>
      <c r="AE1158" s="1">
        <v>100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20</v>
      </c>
      <c r="AP1158" s="1">
        <v>0</v>
      </c>
      <c r="AQ1158" s="1">
        <v>0</v>
      </c>
      <c r="AR1158" s="1">
        <v>0</v>
      </c>
      <c r="AS1158" s="1">
        <v>2</v>
      </c>
      <c r="AT1158" s="1">
        <v>2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2</v>
      </c>
      <c r="BB1158" s="1">
        <v>0</v>
      </c>
      <c r="BC1158" s="1">
        <v>0</v>
      </c>
      <c r="BD1158" s="1">
        <v>4</v>
      </c>
      <c r="BE1158" s="1">
        <v>255</v>
      </c>
      <c r="BF1158" s="1">
        <v>1</v>
      </c>
      <c r="BG1158" s="1">
        <v>255</v>
      </c>
      <c r="BH1158" s="1">
        <v>0</v>
      </c>
      <c r="BI1158" s="1">
        <v>255</v>
      </c>
      <c r="BJ1158" s="1">
        <v>255</v>
      </c>
      <c r="BK1158" s="1">
        <v>0</v>
      </c>
      <c r="BL1158" s="1">
        <v>0</v>
      </c>
      <c r="BM1158" s="1" t="b">
        <v>0</v>
      </c>
      <c r="BN1158" s="1" t="b">
        <v>0</v>
      </c>
      <c r="BO1158" s="1" t="b">
        <v>0</v>
      </c>
      <c r="BP1158" s="1" t="b">
        <v>0</v>
      </c>
      <c r="BQ1158" s="1" t="b">
        <v>0</v>
      </c>
      <c r="BR1158" s="1" t="b">
        <v>0</v>
      </c>
      <c r="BS1158" s="1" t="b">
        <v>0</v>
      </c>
      <c r="BT1158" s="1" t="b">
        <v>0</v>
      </c>
      <c r="BU1158" s="1" t="s">
        <v>5229</v>
      </c>
      <c r="BV1158" s="1" t="s">
        <v>5230</v>
      </c>
    </row>
    <row r="1159" spans="1:74" ht="15.75" customHeight="1" x14ac:dyDescent="0.2">
      <c r="A1159" s="1">
        <v>4300010</v>
      </c>
      <c r="B1159" s="17" t="s">
        <v>5231</v>
      </c>
      <c r="C1159" s="1">
        <v>0.3</v>
      </c>
      <c r="D1159" s="1">
        <v>0.15</v>
      </c>
      <c r="E1159" s="1">
        <v>0.15</v>
      </c>
      <c r="F1159" s="1">
        <v>0.15</v>
      </c>
      <c r="G1159" s="1">
        <v>1.05</v>
      </c>
      <c r="H1159" s="1">
        <v>0.08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100</v>
      </c>
      <c r="O1159" s="1">
        <v>100</v>
      </c>
      <c r="P1159" s="1">
        <v>130</v>
      </c>
      <c r="Q1159" s="1">
        <v>110</v>
      </c>
      <c r="R1159" s="1">
        <v>-1</v>
      </c>
      <c r="S1159" s="1">
        <v>130</v>
      </c>
      <c r="T1159" s="1">
        <v>110</v>
      </c>
      <c r="U1159" s="1">
        <v>120</v>
      </c>
      <c r="V1159" s="1">
        <v>0</v>
      </c>
      <c r="W1159" s="1">
        <v>100</v>
      </c>
      <c r="X1159" s="1">
        <v>100</v>
      </c>
      <c r="Y1159" s="1">
        <v>100</v>
      </c>
      <c r="Z1159" s="1">
        <v>100</v>
      </c>
      <c r="AA1159" s="1">
        <v>220</v>
      </c>
      <c r="AB1159" s="1">
        <v>500</v>
      </c>
      <c r="AC1159" s="1">
        <v>100</v>
      </c>
      <c r="AD1159" s="1">
        <v>100</v>
      </c>
      <c r="AE1159" s="1">
        <v>100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20</v>
      </c>
      <c r="AP1159" s="1">
        <v>0</v>
      </c>
      <c r="AQ1159" s="1">
        <v>0</v>
      </c>
      <c r="AR1159" s="1">
        <v>0</v>
      </c>
      <c r="AS1159" s="1">
        <v>2</v>
      </c>
      <c r="AT1159" s="1">
        <v>2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2</v>
      </c>
      <c r="BB1159" s="1">
        <v>0</v>
      </c>
      <c r="BC1159" s="1">
        <v>0</v>
      </c>
      <c r="BD1159" s="1">
        <v>4</v>
      </c>
      <c r="BE1159" s="1">
        <v>255</v>
      </c>
      <c r="BF1159" s="1">
        <v>1</v>
      </c>
      <c r="BG1159" s="1">
        <v>255</v>
      </c>
      <c r="BH1159" s="1">
        <v>0</v>
      </c>
      <c r="BI1159" s="1">
        <v>255</v>
      </c>
      <c r="BJ1159" s="1">
        <v>255</v>
      </c>
      <c r="BK1159" s="1">
        <v>0</v>
      </c>
      <c r="BL1159" s="1">
        <v>0</v>
      </c>
      <c r="BM1159" s="1" t="b">
        <v>0</v>
      </c>
      <c r="BN1159" s="1" t="b">
        <v>0</v>
      </c>
      <c r="BO1159" s="1" t="b">
        <v>0</v>
      </c>
      <c r="BP1159" s="1" t="b">
        <v>0</v>
      </c>
      <c r="BQ1159" s="1" t="b">
        <v>0</v>
      </c>
      <c r="BR1159" s="1" t="b">
        <v>0</v>
      </c>
      <c r="BS1159" s="1" t="b">
        <v>0</v>
      </c>
      <c r="BT1159" s="1" t="b">
        <v>0</v>
      </c>
      <c r="BU1159" s="1" t="s">
        <v>5231</v>
      </c>
      <c r="BV1159" s="1" t="s">
        <v>5232</v>
      </c>
    </row>
    <row r="1160" spans="1:74" ht="15.75" customHeight="1" x14ac:dyDescent="0.2">
      <c r="A1160" s="1">
        <v>4300020</v>
      </c>
      <c r="B1160" s="17" t="s">
        <v>5233</v>
      </c>
      <c r="C1160" s="1">
        <v>0.3</v>
      </c>
      <c r="D1160" s="1">
        <v>0.15</v>
      </c>
      <c r="E1160" s="1">
        <v>0.15</v>
      </c>
      <c r="F1160" s="1">
        <v>0.15</v>
      </c>
      <c r="G1160" s="1">
        <v>1.05</v>
      </c>
      <c r="H1160" s="1">
        <v>0.08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100</v>
      </c>
      <c r="O1160" s="1">
        <v>100</v>
      </c>
      <c r="P1160" s="1">
        <v>130</v>
      </c>
      <c r="Q1160" s="1">
        <v>110</v>
      </c>
      <c r="R1160" s="1">
        <v>-1</v>
      </c>
      <c r="S1160" s="1">
        <v>130</v>
      </c>
      <c r="T1160" s="1">
        <v>110</v>
      </c>
      <c r="U1160" s="1">
        <v>120</v>
      </c>
      <c r="V1160" s="1">
        <v>0</v>
      </c>
      <c r="W1160" s="1">
        <v>100</v>
      </c>
      <c r="X1160" s="1">
        <v>100</v>
      </c>
      <c r="Y1160" s="1">
        <v>100</v>
      </c>
      <c r="Z1160" s="1">
        <v>100</v>
      </c>
      <c r="AA1160" s="1">
        <v>220</v>
      </c>
      <c r="AB1160" s="1">
        <v>500</v>
      </c>
      <c r="AC1160" s="1">
        <v>100</v>
      </c>
      <c r="AD1160" s="1">
        <v>100</v>
      </c>
      <c r="AE1160" s="1">
        <v>100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20</v>
      </c>
      <c r="AP1160" s="1">
        <v>0</v>
      </c>
      <c r="AQ1160" s="1">
        <v>0</v>
      </c>
      <c r="AR1160" s="1">
        <v>0</v>
      </c>
      <c r="AS1160" s="1">
        <v>2</v>
      </c>
      <c r="AT1160" s="1">
        <v>2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2</v>
      </c>
      <c r="BB1160" s="1">
        <v>0</v>
      </c>
      <c r="BC1160" s="1">
        <v>0</v>
      </c>
      <c r="BD1160" s="1">
        <v>4</v>
      </c>
      <c r="BE1160" s="1">
        <v>255</v>
      </c>
      <c r="BF1160" s="1">
        <v>1</v>
      </c>
      <c r="BG1160" s="1">
        <v>255</v>
      </c>
      <c r="BH1160" s="1">
        <v>0</v>
      </c>
      <c r="BI1160" s="1">
        <v>255</v>
      </c>
      <c r="BJ1160" s="1">
        <v>255</v>
      </c>
      <c r="BK1160" s="1">
        <v>0</v>
      </c>
      <c r="BL1160" s="1">
        <v>0</v>
      </c>
      <c r="BM1160" s="1" t="b">
        <v>0</v>
      </c>
      <c r="BN1160" s="1" t="b">
        <v>0</v>
      </c>
      <c r="BO1160" s="1" t="b">
        <v>0</v>
      </c>
      <c r="BP1160" s="1" t="b">
        <v>0</v>
      </c>
      <c r="BQ1160" s="1" t="b">
        <v>0</v>
      </c>
      <c r="BR1160" s="1" t="b">
        <v>0</v>
      </c>
      <c r="BS1160" s="1" t="b">
        <v>0</v>
      </c>
      <c r="BT1160" s="1" t="b">
        <v>0</v>
      </c>
      <c r="BU1160" s="1" t="s">
        <v>5233</v>
      </c>
      <c r="BV1160" s="1" t="s">
        <v>5234</v>
      </c>
    </row>
    <row r="1161" spans="1:74" ht="15.75" customHeight="1" x14ac:dyDescent="0.2">
      <c r="A1161" s="1">
        <v>4300030</v>
      </c>
      <c r="B1161" s="17" t="s">
        <v>5235</v>
      </c>
      <c r="C1161" s="1">
        <v>0.3</v>
      </c>
      <c r="D1161" s="1">
        <v>0.15</v>
      </c>
      <c r="E1161" s="1">
        <v>0.15</v>
      </c>
      <c r="F1161" s="1">
        <v>0.15</v>
      </c>
      <c r="G1161" s="1">
        <v>1.2</v>
      </c>
      <c r="H1161" s="1">
        <v>0.08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100</v>
      </c>
      <c r="O1161" s="1">
        <v>100</v>
      </c>
      <c r="P1161" s="1">
        <v>130</v>
      </c>
      <c r="Q1161" s="1">
        <v>110</v>
      </c>
      <c r="R1161" s="1">
        <v>-1</v>
      </c>
      <c r="S1161" s="1">
        <v>130</v>
      </c>
      <c r="T1161" s="1">
        <v>110</v>
      </c>
      <c r="U1161" s="1">
        <v>120</v>
      </c>
      <c r="V1161" s="1">
        <v>0</v>
      </c>
      <c r="W1161" s="1">
        <v>145</v>
      </c>
      <c r="X1161" s="1">
        <v>145</v>
      </c>
      <c r="Y1161" s="1">
        <v>145</v>
      </c>
      <c r="Z1161" s="1">
        <v>145</v>
      </c>
      <c r="AA1161" s="1">
        <v>300</v>
      </c>
      <c r="AB1161" s="1">
        <v>9900</v>
      </c>
      <c r="AC1161" s="1">
        <v>100</v>
      </c>
      <c r="AD1161" s="1">
        <v>100</v>
      </c>
      <c r="AE1161" s="1">
        <v>100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40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2</v>
      </c>
      <c r="BB1161" s="1">
        <v>0</v>
      </c>
      <c r="BC1161" s="1">
        <v>0</v>
      </c>
      <c r="BD1161" s="1">
        <v>4</v>
      </c>
      <c r="BE1161" s="1">
        <v>255</v>
      </c>
      <c r="BF1161" s="1">
        <v>1</v>
      </c>
      <c r="BG1161" s="1">
        <v>255</v>
      </c>
      <c r="BH1161" s="1">
        <v>0</v>
      </c>
      <c r="BI1161" s="1">
        <v>255</v>
      </c>
      <c r="BJ1161" s="1">
        <v>255</v>
      </c>
      <c r="BK1161" s="1">
        <v>0</v>
      </c>
      <c r="BL1161" s="1">
        <v>0</v>
      </c>
      <c r="BM1161" s="1" t="b">
        <v>0</v>
      </c>
      <c r="BN1161" s="1" t="b">
        <v>0</v>
      </c>
      <c r="BO1161" s="1" t="b">
        <v>0</v>
      </c>
      <c r="BP1161" s="1" t="b">
        <v>0</v>
      </c>
      <c r="BQ1161" s="1" t="b">
        <v>0</v>
      </c>
      <c r="BR1161" s="1" t="b">
        <v>0</v>
      </c>
      <c r="BS1161" s="1" t="b">
        <v>0</v>
      </c>
      <c r="BT1161" s="1" t="b">
        <v>0</v>
      </c>
      <c r="BU1161" s="1" t="s">
        <v>5235</v>
      </c>
      <c r="BV1161" s="1" t="s">
        <v>5236</v>
      </c>
    </row>
    <row r="1162" spans="1:74" ht="15.75" customHeight="1" x14ac:dyDescent="0.2">
      <c r="A1162" s="1">
        <v>4300040</v>
      </c>
      <c r="B1162" s="17" t="s">
        <v>5237</v>
      </c>
      <c r="C1162" s="1">
        <v>1.2</v>
      </c>
      <c r="D1162" s="1">
        <v>0</v>
      </c>
      <c r="E1162" s="1">
        <v>0</v>
      </c>
      <c r="F1162" s="1">
        <v>0</v>
      </c>
      <c r="G1162" s="1">
        <v>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130</v>
      </c>
      <c r="O1162" s="1">
        <v>-1</v>
      </c>
      <c r="P1162" s="1">
        <v>-1</v>
      </c>
      <c r="Q1162" s="1">
        <v>-1</v>
      </c>
      <c r="R1162" s="1">
        <v>-1</v>
      </c>
      <c r="S1162" s="1">
        <v>-1</v>
      </c>
      <c r="T1162" s="1">
        <v>-1</v>
      </c>
      <c r="U1162" s="1">
        <v>-1</v>
      </c>
      <c r="V1162" s="1">
        <v>0</v>
      </c>
      <c r="W1162" s="1">
        <v>145</v>
      </c>
      <c r="X1162" s="1">
        <v>145</v>
      </c>
      <c r="Y1162" s="1">
        <v>145</v>
      </c>
      <c r="Z1162" s="1">
        <v>145</v>
      </c>
      <c r="AA1162" s="1">
        <v>200</v>
      </c>
      <c r="AB1162" s="1">
        <v>9900</v>
      </c>
      <c r="AC1162" s="1">
        <v>100</v>
      </c>
      <c r="AD1162" s="1">
        <v>100</v>
      </c>
      <c r="AE1162" s="1">
        <v>100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40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6</v>
      </c>
      <c r="BB1162" s="1">
        <v>0</v>
      </c>
      <c r="BC1162" s="1">
        <v>0</v>
      </c>
      <c r="BD1162" s="1">
        <v>4</v>
      </c>
      <c r="BE1162" s="1">
        <v>255</v>
      </c>
      <c r="BF1162" s="1">
        <v>1</v>
      </c>
      <c r="BG1162" s="1">
        <v>255</v>
      </c>
      <c r="BH1162" s="1">
        <v>0</v>
      </c>
      <c r="BI1162" s="1">
        <v>255</v>
      </c>
      <c r="BJ1162" s="1">
        <v>255</v>
      </c>
      <c r="BK1162" s="1">
        <v>0</v>
      </c>
      <c r="BL1162" s="1">
        <v>0</v>
      </c>
      <c r="BM1162" s="1" t="b">
        <v>0</v>
      </c>
      <c r="BN1162" s="1" t="b">
        <v>0</v>
      </c>
      <c r="BO1162" s="1" t="b">
        <v>0</v>
      </c>
      <c r="BP1162" s="1" t="b">
        <v>0</v>
      </c>
      <c r="BQ1162" s="1" t="b">
        <v>0</v>
      </c>
      <c r="BR1162" s="1" t="b">
        <v>0</v>
      </c>
      <c r="BS1162" s="1" t="b">
        <v>0</v>
      </c>
      <c r="BT1162" s="1" t="b">
        <v>0</v>
      </c>
      <c r="BU1162" s="1" t="s">
        <v>5237</v>
      </c>
      <c r="BV1162" s="1" t="s">
        <v>5238</v>
      </c>
    </row>
    <row r="1163" spans="1:74" ht="15.75" customHeight="1" x14ac:dyDescent="0.2">
      <c r="A1163" s="1">
        <v>4300050</v>
      </c>
      <c r="B1163" s="17" t="s">
        <v>5239</v>
      </c>
      <c r="C1163" s="1">
        <v>0.8</v>
      </c>
      <c r="D1163" s="1">
        <v>0</v>
      </c>
      <c r="E1163" s="1">
        <v>0</v>
      </c>
      <c r="F1163" s="1">
        <v>0</v>
      </c>
      <c r="G1163" s="1">
        <v>1</v>
      </c>
      <c r="H1163" s="1">
        <v>0.08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130</v>
      </c>
      <c r="O1163" s="1">
        <v>-1</v>
      </c>
      <c r="P1163" s="1">
        <v>-1</v>
      </c>
      <c r="Q1163" s="1">
        <v>-1</v>
      </c>
      <c r="R1163" s="1">
        <v>-1</v>
      </c>
      <c r="S1163" s="1">
        <v>-1</v>
      </c>
      <c r="T1163" s="1">
        <v>-1</v>
      </c>
      <c r="U1163" s="1">
        <v>-1</v>
      </c>
      <c r="V1163" s="1">
        <v>0</v>
      </c>
      <c r="W1163" s="1">
        <v>145</v>
      </c>
      <c r="X1163" s="1">
        <v>145</v>
      </c>
      <c r="Y1163" s="1">
        <v>145</v>
      </c>
      <c r="Z1163" s="1">
        <v>145</v>
      </c>
      <c r="AA1163" s="1">
        <v>200</v>
      </c>
      <c r="AB1163" s="1">
        <v>9900</v>
      </c>
      <c r="AC1163" s="1">
        <v>100</v>
      </c>
      <c r="AD1163" s="1">
        <v>100</v>
      </c>
      <c r="AE1163" s="1">
        <v>100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40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2</v>
      </c>
      <c r="BB1163" s="1">
        <v>0</v>
      </c>
      <c r="BC1163" s="1">
        <v>0</v>
      </c>
      <c r="BD1163" s="1">
        <v>4</v>
      </c>
      <c r="BE1163" s="1">
        <v>255</v>
      </c>
      <c r="BF1163" s="1">
        <v>1</v>
      </c>
      <c r="BG1163" s="1">
        <v>255</v>
      </c>
      <c r="BH1163" s="1">
        <v>0</v>
      </c>
      <c r="BI1163" s="1">
        <v>255</v>
      </c>
      <c r="BJ1163" s="1">
        <v>255</v>
      </c>
      <c r="BK1163" s="1">
        <v>0</v>
      </c>
      <c r="BL1163" s="1">
        <v>0</v>
      </c>
      <c r="BM1163" s="1" t="b">
        <v>0</v>
      </c>
      <c r="BN1163" s="1" t="b">
        <v>0</v>
      </c>
      <c r="BO1163" s="1" t="b">
        <v>0</v>
      </c>
      <c r="BP1163" s="1" t="b">
        <v>0</v>
      </c>
      <c r="BQ1163" s="1" t="b">
        <v>0</v>
      </c>
      <c r="BR1163" s="1" t="b">
        <v>0</v>
      </c>
      <c r="BS1163" s="1" t="b">
        <v>0</v>
      </c>
      <c r="BT1163" s="1" t="b">
        <v>0</v>
      </c>
      <c r="BU1163" s="1" t="s">
        <v>5239</v>
      </c>
      <c r="BV1163" s="1" t="s">
        <v>5240</v>
      </c>
    </row>
    <row r="1164" spans="1:74" ht="15.75" customHeight="1" x14ac:dyDescent="0.2">
      <c r="A1164" s="1">
        <v>4300100</v>
      </c>
      <c r="B1164" s="17" t="s">
        <v>5241</v>
      </c>
      <c r="C1164" s="1">
        <v>0.3</v>
      </c>
      <c r="D1164" s="1">
        <v>0.15</v>
      </c>
      <c r="E1164" s="1">
        <v>0.15</v>
      </c>
      <c r="F1164" s="1">
        <v>0.15</v>
      </c>
      <c r="G1164" s="1">
        <v>1.05</v>
      </c>
      <c r="H1164" s="1">
        <v>0.08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100</v>
      </c>
      <c r="O1164" s="1">
        <v>100</v>
      </c>
      <c r="P1164" s="1">
        <v>130</v>
      </c>
      <c r="Q1164" s="1">
        <v>110</v>
      </c>
      <c r="R1164" s="1">
        <v>-1</v>
      </c>
      <c r="S1164" s="1">
        <v>130</v>
      </c>
      <c r="T1164" s="1">
        <v>110</v>
      </c>
      <c r="U1164" s="1">
        <v>120</v>
      </c>
      <c r="V1164" s="1">
        <v>0</v>
      </c>
      <c r="W1164" s="1">
        <v>115</v>
      </c>
      <c r="X1164" s="1">
        <v>115</v>
      </c>
      <c r="Y1164" s="1">
        <v>115</v>
      </c>
      <c r="Z1164" s="1">
        <v>115</v>
      </c>
      <c r="AA1164" s="1">
        <v>240</v>
      </c>
      <c r="AB1164" s="1">
        <v>500</v>
      </c>
      <c r="AC1164" s="1">
        <v>100</v>
      </c>
      <c r="AD1164" s="1">
        <v>100</v>
      </c>
      <c r="AE1164" s="1">
        <v>120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20</v>
      </c>
      <c r="AP1164" s="1">
        <v>0</v>
      </c>
      <c r="AQ1164" s="1">
        <v>0</v>
      </c>
      <c r="AR1164" s="1">
        <v>0</v>
      </c>
      <c r="AS1164" s="1">
        <v>2</v>
      </c>
      <c r="AT1164" s="1">
        <v>2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2</v>
      </c>
      <c r="BB1164" s="1">
        <v>0</v>
      </c>
      <c r="BC1164" s="1">
        <v>0</v>
      </c>
      <c r="BD1164" s="1">
        <v>4</v>
      </c>
      <c r="BE1164" s="1">
        <v>255</v>
      </c>
      <c r="BF1164" s="1">
        <v>1</v>
      </c>
      <c r="BG1164" s="1">
        <v>255</v>
      </c>
      <c r="BH1164" s="1">
        <v>0</v>
      </c>
      <c r="BI1164" s="1">
        <v>255</v>
      </c>
      <c r="BJ1164" s="1">
        <v>255</v>
      </c>
      <c r="BK1164" s="1">
        <v>0</v>
      </c>
      <c r="BL1164" s="1">
        <v>0</v>
      </c>
      <c r="BM1164" s="1" t="b">
        <v>0</v>
      </c>
      <c r="BN1164" s="1" t="b">
        <v>0</v>
      </c>
      <c r="BO1164" s="1" t="b">
        <v>0</v>
      </c>
      <c r="BP1164" s="1" t="b">
        <v>0</v>
      </c>
      <c r="BQ1164" s="1" t="b">
        <v>0</v>
      </c>
      <c r="BR1164" s="1" t="b">
        <v>0</v>
      </c>
      <c r="BS1164" s="1" t="b">
        <v>0</v>
      </c>
      <c r="BT1164" s="1" t="b">
        <v>0</v>
      </c>
      <c r="BU1164" s="1" t="s">
        <v>5241</v>
      </c>
      <c r="BV1164" s="1" t="s">
        <v>5242</v>
      </c>
    </row>
    <row r="1165" spans="1:74" ht="15.75" customHeight="1" x14ac:dyDescent="0.2">
      <c r="A1165" s="1">
        <v>4300110</v>
      </c>
      <c r="B1165" s="17" t="s">
        <v>5243</v>
      </c>
      <c r="C1165" s="1">
        <v>0.3</v>
      </c>
      <c r="D1165" s="1">
        <v>0.15</v>
      </c>
      <c r="E1165" s="1">
        <v>0.15</v>
      </c>
      <c r="F1165" s="1">
        <v>0.15</v>
      </c>
      <c r="G1165" s="1">
        <v>1.1499999999999899</v>
      </c>
      <c r="H1165" s="1">
        <v>0.08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100</v>
      </c>
      <c r="O1165" s="1">
        <v>100</v>
      </c>
      <c r="P1165" s="1">
        <v>130</v>
      </c>
      <c r="Q1165" s="1">
        <v>110</v>
      </c>
      <c r="R1165" s="1">
        <v>-1</v>
      </c>
      <c r="S1165" s="1">
        <v>130</v>
      </c>
      <c r="T1165" s="1">
        <v>110</v>
      </c>
      <c r="U1165" s="1">
        <v>120</v>
      </c>
      <c r="V1165" s="1">
        <v>0</v>
      </c>
      <c r="W1165" s="1">
        <v>125</v>
      </c>
      <c r="X1165" s="1">
        <v>125</v>
      </c>
      <c r="Y1165" s="1">
        <v>125</v>
      </c>
      <c r="Z1165" s="1">
        <v>125</v>
      </c>
      <c r="AA1165" s="1">
        <v>240</v>
      </c>
      <c r="AB1165" s="1">
        <v>500</v>
      </c>
      <c r="AC1165" s="1">
        <v>100</v>
      </c>
      <c r="AD1165" s="1">
        <v>100</v>
      </c>
      <c r="AE1165" s="1">
        <v>120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20</v>
      </c>
      <c r="AP1165" s="1">
        <v>0</v>
      </c>
      <c r="AQ1165" s="1">
        <v>0</v>
      </c>
      <c r="AR1165" s="1">
        <v>0</v>
      </c>
      <c r="AS1165" s="1">
        <v>2</v>
      </c>
      <c r="AT1165" s="1">
        <v>2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3</v>
      </c>
      <c r="BB1165" s="1">
        <v>0</v>
      </c>
      <c r="BC1165" s="1">
        <v>0</v>
      </c>
      <c r="BD1165" s="1">
        <v>4</v>
      </c>
      <c r="BE1165" s="1">
        <v>255</v>
      </c>
      <c r="BF1165" s="1">
        <v>1</v>
      </c>
      <c r="BG1165" s="1">
        <v>255</v>
      </c>
      <c r="BH1165" s="1">
        <v>0</v>
      </c>
      <c r="BI1165" s="1">
        <v>255</v>
      </c>
      <c r="BJ1165" s="1">
        <v>255</v>
      </c>
      <c r="BK1165" s="1">
        <v>0</v>
      </c>
      <c r="BL1165" s="1">
        <v>0</v>
      </c>
      <c r="BM1165" s="1" t="b">
        <v>0</v>
      </c>
      <c r="BN1165" s="1" t="b">
        <v>0</v>
      </c>
      <c r="BO1165" s="1" t="b">
        <v>0</v>
      </c>
      <c r="BP1165" s="1" t="b">
        <v>0</v>
      </c>
      <c r="BQ1165" s="1" t="b">
        <v>0</v>
      </c>
      <c r="BR1165" s="1" t="b">
        <v>0</v>
      </c>
      <c r="BS1165" s="1" t="b">
        <v>0</v>
      </c>
      <c r="BT1165" s="1" t="b">
        <v>0</v>
      </c>
      <c r="BU1165" s="1" t="s">
        <v>5243</v>
      </c>
      <c r="BV1165" s="1" t="s">
        <v>5244</v>
      </c>
    </row>
    <row r="1166" spans="1:74" ht="15.75" customHeight="1" x14ac:dyDescent="0.2">
      <c r="A1166" s="1">
        <v>4300200</v>
      </c>
      <c r="B1166" s="17" t="s">
        <v>5245</v>
      </c>
      <c r="C1166" s="1">
        <v>0.3</v>
      </c>
      <c r="D1166" s="1">
        <v>0.15</v>
      </c>
      <c r="E1166" s="1">
        <v>0.15</v>
      </c>
      <c r="F1166" s="1">
        <v>0.15</v>
      </c>
      <c r="G1166" s="1">
        <v>1.1000000000000001</v>
      </c>
      <c r="H1166" s="1">
        <v>0.08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100</v>
      </c>
      <c r="O1166" s="1">
        <v>100</v>
      </c>
      <c r="P1166" s="1">
        <v>130</v>
      </c>
      <c r="Q1166" s="1">
        <v>110</v>
      </c>
      <c r="R1166" s="1">
        <v>-1</v>
      </c>
      <c r="S1166" s="1">
        <v>130</v>
      </c>
      <c r="T1166" s="1">
        <v>110</v>
      </c>
      <c r="U1166" s="1">
        <v>120</v>
      </c>
      <c r="V1166" s="1">
        <v>0</v>
      </c>
      <c r="W1166" s="1">
        <v>115</v>
      </c>
      <c r="X1166" s="1">
        <v>115</v>
      </c>
      <c r="Y1166" s="1">
        <v>115</v>
      </c>
      <c r="Z1166" s="1">
        <v>115</v>
      </c>
      <c r="AA1166" s="1">
        <v>300</v>
      </c>
      <c r="AB1166" s="1">
        <v>500</v>
      </c>
      <c r="AC1166" s="1">
        <v>100</v>
      </c>
      <c r="AD1166" s="1">
        <v>100</v>
      </c>
      <c r="AE1166" s="1">
        <v>150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40</v>
      </c>
      <c r="AP1166" s="1">
        <v>0</v>
      </c>
      <c r="AQ1166" s="1">
        <v>0</v>
      </c>
      <c r="AR1166" s="1">
        <v>0</v>
      </c>
      <c r="AS1166" s="1">
        <v>2</v>
      </c>
      <c r="AT1166" s="1">
        <v>2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2</v>
      </c>
      <c r="BB1166" s="1">
        <v>0</v>
      </c>
      <c r="BC1166" s="1">
        <v>0</v>
      </c>
      <c r="BD1166" s="1">
        <v>4</v>
      </c>
      <c r="BE1166" s="1">
        <v>255</v>
      </c>
      <c r="BF1166" s="1">
        <v>1</v>
      </c>
      <c r="BG1166" s="1">
        <v>255</v>
      </c>
      <c r="BH1166" s="1">
        <v>0</v>
      </c>
      <c r="BI1166" s="1">
        <v>255</v>
      </c>
      <c r="BJ1166" s="1">
        <v>255</v>
      </c>
      <c r="BK1166" s="1">
        <v>0</v>
      </c>
      <c r="BL1166" s="1">
        <v>0</v>
      </c>
      <c r="BM1166" s="1" t="b">
        <v>0</v>
      </c>
      <c r="BN1166" s="1" t="b">
        <v>0</v>
      </c>
      <c r="BO1166" s="1" t="b">
        <v>0</v>
      </c>
      <c r="BP1166" s="1" t="b">
        <v>0</v>
      </c>
      <c r="BQ1166" s="1" t="b">
        <v>0</v>
      </c>
      <c r="BR1166" s="1" t="b">
        <v>0</v>
      </c>
      <c r="BS1166" s="1" t="b">
        <v>0</v>
      </c>
      <c r="BT1166" s="1" t="b">
        <v>0</v>
      </c>
      <c r="BU1166" s="1" t="s">
        <v>5245</v>
      </c>
      <c r="BV1166" s="1" t="s">
        <v>5246</v>
      </c>
    </row>
    <row r="1167" spans="1:74" ht="15.75" customHeight="1" x14ac:dyDescent="0.2">
      <c r="A1167" s="1">
        <v>4300210</v>
      </c>
      <c r="B1167" s="17" t="s">
        <v>5247</v>
      </c>
      <c r="C1167" s="1">
        <v>0.3</v>
      </c>
      <c r="D1167" s="1">
        <v>0.15</v>
      </c>
      <c r="E1167" s="1">
        <v>0.15</v>
      </c>
      <c r="F1167" s="1">
        <v>0.15</v>
      </c>
      <c r="G1167" s="1">
        <v>1.1000000000000001</v>
      </c>
      <c r="H1167" s="1">
        <v>0.08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100</v>
      </c>
      <c r="O1167" s="1">
        <v>100</v>
      </c>
      <c r="P1167" s="1">
        <v>130</v>
      </c>
      <c r="Q1167" s="1">
        <v>110</v>
      </c>
      <c r="R1167" s="1">
        <v>-1</v>
      </c>
      <c r="S1167" s="1">
        <v>130</v>
      </c>
      <c r="T1167" s="1">
        <v>110</v>
      </c>
      <c r="U1167" s="1">
        <v>120</v>
      </c>
      <c r="V1167" s="1">
        <v>0</v>
      </c>
      <c r="W1167" s="1">
        <v>115</v>
      </c>
      <c r="X1167" s="1">
        <v>115</v>
      </c>
      <c r="Y1167" s="1">
        <v>115</v>
      </c>
      <c r="Z1167" s="1">
        <v>115</v>
      </c>
      <c r="AA1167" s="1">
        <v>300</v>
      </c>
      <c r="AB1167" s="1">
        <v>500</v>
      </c>
      <c r="AC1167" s="1">
        <v>100</v>
      </c>
      <c r="AD1167" s="1">
        <v>100</v>
      </c>
      <c r="AE1167" s="1">
        <v>150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40</v>
      </c>
      <c r="AP1167" s="1">
        <v>0</v>
      </c>
      <c r="AQ1167" s="1">
        <v>0</v>
      </c>
      <c r="AR1167" s="1">
        <v>0</v>
      </c>
      <c r="AS1167" s="1">
        <v>2</v>
      </c>
      <c r="AT1167" s="1">
        <v>2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2</v>
      </c>
      <c r="BB1167" s="1">
        <v>0</v>
      </c>
      <c r="BC1167" s="1">
        <v>0</v>
      </c>
      <c r="BD1167" s="1">
        <v>4</v>
      </c>
      <c r="BE1167" s="1">
        <v>255</v>
      </c>
      <c r="BF1167" s="1">
        <v>1</v>
      </c>
      <c r="BG1167" s="1">
        <v>255</v>
      </c>
      <c r="BH1167" s="1">
        <v>0</v>
      </c>
      <c r="BI1167" s="1">
        <v>255</v>
      </c>
      <c r="BJ1167" s="1">
        <v>255</v>
      </c>
      <c r="BK1167" s="1">
        <v>0</v>
      </c>
      <c r="BL1167" s="1">
        <v>0</v>
      </c>
      <c r="BM1167" s="1" t="b">
        <v>0</v>
      </c>
      <c r="BN1167" s="1" t="b">
        <v>0</v>
      </c>
      <c r="BO1167" s="1" t="b">
        <v>0</v>
      </c>
      <c r="BP1167" s="1" t="b">
        <v>0</v>
      </c>
      <c r="BQ1167" s="1" t="b">
        <v>0</v>
      </c>
      <c r="BR1167" s="1" t="b">
        <v>0</v>
      </c>
      <c r="BS1167" s="1" t="b">
        <v>0</v>
      </c>
      <c r="BT1167" s="1" t="b">
        <v>0</v>
      </c>
      <c r="BU1167" s="1" t="s">
        <v>5247</v>
      </c>
      <c r="BV1167" s="1" t="s">
        <v>5248</v>
      </c>
    </row>
    <row r="1168" spans="1:74" ht="15.75" customHeight="1" x14ac:dyDescent="0.2">
      <c r="A1168" s="1">
        <v>4300220</v>
      </c>
      <c r="B1168" s="17" t="s">
        <v>5249</v>
      </c>
      <c r="C1168" s="1">
        <v>0.3</v>
      </c>
      <c r="D1168" s="1">
        <v>0.15</v>
      </c>
      <c r="E1168" s="1">
        <v>0.15</v>
      </c>
      <c r="F1168" s="1">
        <v>0.15</v>
      </c>
      <c r="G1168" s="1">
        <v>1.1000000000000001</v>
      </c>
      <c r="H1168" s="1">
        <v>0.08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100</v>
      </c>
      <c r="O1168" s="1">
        <v>100</v>
      </c>
      <c r="P1168" s="1">
        <v>130</v>
      </c>
      <c r="Q1168" s="1">
        <v>110</v>
      </c>
      <c r="R1168" s="1">
        <v>-1</v>
      </c>
      <c r="S1168" s="1">
        <v>130</v>
      </c>
      <c r="T1168" s="1">
        <v>110</v>
      </c>
      <c r="U1168" s="1">
        <v>120</v>
      </c>
      <c r="V1168" s="1">
        <v>0</v>
      </c>
      <c r="W1168" s="1">
        <v>115</v>
      </c>
      <c r="X1168" s="1">
        <v>115</v>
      </c>
      <c r="Y1168" s="1">
        <v>115</v>
      </c>
      <c r="Z1168" s="1">
        <v>115</v>
      </c>
      <c r="AA1168" s="1">
        <v>300</v>
      </c>
      <c r="AB1168" s="1">
        <v>500</v>
      </c>
      <c r="AC1168" s="1">
        <v>100</v>
      </c>
      <c r="AD1168" s="1">
        <v>100</v>
      </c>
      <c r="AE1168" s="1">
        <v>150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40</v>
      </c>
      <c r="AP1168" s="1">
        <v>0</v>
      </c>
      <c r="AQ1168" s="1">
        <v>0</v>
      </c>
      <c r="AR1168" s="1">
        <v>0</v>
      </c>
      <c r="AS1168" s="1">
        <v>2</v>
      </c>
      <c r="AT1168" s="1">
        <v>2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2</v>
      </c>
      <c r="BB1168" s="1">
        <v>0</v>
      </c>
      <c r="BC1168" s="1">
        <v>0</v>
      </c>
      <c r="BD1168" s="1">
        <v>4</v>
      </c>
      <c r="BE1168" s="1">
        <v>255</v>
      </c>
      <c r="BF1168" s="1">
        <v>1</v>
      </c>
      <c r="BG1168" s="1">
        <v>255</v>
      </c>
      <c r="BH1168" s="1">
        <v>0</v>
      </c>
      <c r="BI1168" s="1">
        <v>255</v>
      </c>
      <c r="BJ1168" s="1">
        <v>255</v>
      </c>
      <c r="BK1168" s="1">
        <v>0</v>
      </c>
      <c r="BL1168" s="1">
        <v>0</v>
      </c>
      <c r="BM1168" s="1" t="b">
        <v>0</v>
      </c>
      <c r="BN1168" s="1" t="b">
        <v>0</v>
      </c>
      <c r="BO1168" s="1" t="b">
        <v>0</v>
      </c>
      <c r="BP1168" s="1" t="b">
        <v>0</v>
      </c>
      <c r="BQ1168" s="1" t="b">
        <v>0</v>
      </c>
      <c r="BR1168" s="1" t="b">
        <v>0</v>
      </c>
      <c r="BS1168" s="1" t="b">
        <v>0</v>
      </c>
      <c r="BT1168" s="1" t="b">
        <v>0</v>
      </c>
      <c r="BU1168" s="1" t="s">
        <v>5249</v>
      </c>
      <c r="BV1168" s="1" t="s">
        <v>5250</v>
      </c>
    </row>
    <row r="1169" spans="1:74" ht="15.75" customHeight="1" x14ac:dyDescent="0.2">
      <c r="A1169" s="1">
        <v>4300230</v>
      </c>
      <c r="B1169" s="17" t="s">
        <v>5251</v>
      </c>
      <c r="C1169" s="1">
        <v>0.3</v>
      </c>
      <c r="D1169" s="1">
        <v>0.15</v>
      </c>
      <c r="E1169" s="1">
        <v>0.15</v>
      </c>
      <c r="F1169" s="1">
        <v>0.15</v>
      </c>
      <c r="G1169" s="1">
        <v>1.2</v>
      </c>
      <c r="H1169" s="1">
        <v>0.08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100</v>
      </c>
      <c r="O1169" s="1">
        <v>100</v>
      </c>
      <c r="P1169" s="1">
        <v>130</v>
      </c>
      <c r="Q1169" s="1">
        <v>110</v>
      </c>
      <c r="R1169" s="1">
        <v>-1</v>
      </c>
      <c r="S1169" s="1">
        <v>130</v>
      </c>
      <c r="T1169" s="1">
        <v>110</v>
      </c>
      <c r="U1169" s="1">
        <v>120</v>
      </c>
      <c r="V1169" s="1">
        <v>0</v>
      </c>
      <c r="W1169" s="1">
        <v>155</v>
      </c>
      <c r="X1169" s="1">
        <v>155</v>
      </c>
      <c r="Y1169" s="1">
        <v>155</v>
      </c>
      <c r="Z1169" s="1">
        <v>155</v>
      </c>
      <c r="AA1169" s="1">
        <v>350</v>
      </c>
      <c r="AB1169" s="1">
        <v>9900</v>
      </c>
      <c r="AC1169" s="1">
        <v>100</v>
      </c>
      <c r="AD1169" s="1">
        <v>100</v>
      </c>
      <c r="AE1169" s="1">
        <v>150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40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2</v>
      </c>
      <c r="BB1169" s="1">
        <v>0</v>
      </c>
      <c r="BC1169" s="1">
        <v>0</v>
      </c>
      <c r="BD1169" s="1">
        <v>4</v>
      </c>
      <c r="BE1169" s="1">
        <v>255</v>
      </c>
      <c r="BF1169" s="1">
        <v>1</v>
      </c>
      <c r="BG1169" s="1">
        <v>255</v>
      </c>
      <c r="BH1169" s="1">
        <v>0</v>
      </c>
      <c r="BI1169" s="1">
        <v>255</v>
      </c>
      <c r="BJ1169" s="1">
        <v>255</v>
      </c>
      <c r="BK1169" s="1">
        <v>0</v>
      </c>
      <c r="BL1169" s="1">
        <v>0</v>
      </c>
      <c r="BM1169" s="1" t="b">
        <v>0</v>
      </c>
      <c r="BN1169" s="1" t="b">
        <v>0</v>
      </c>
      <c r="BO1169" s="1" t="b">
        <v>0</v>
      </c>
      <c r="BP1169" s="1" t="b">
        <v>0</v>
      </c>
      <c r="BQ1169" s="1" t="b">
        <v>0</v>
      </c>
      <c r="BR1169" s="1" t="b">
        <v>0</v>
      </c>
      <c r="BS1169" s="1" t="b">
        <v>0</v>
      </c>
      <c r="BT1169" s="1" t="b">
        <v>0</v>
      </c>
      <c r="BU1169" s="1" t="s">
        <v>5251</v>
      </c>
      <c r="BV1169" s="1" t="s">
        <v>5252</v>
      </c>
    </row>
    <row r="1170" spans="1:74" ht="15.75" customHeight="1" x14ac:dyDescent="0.2">
      <c r="A1170" s="1">
        <v>4300240</v>
      </c>
      <c r="B1170" s="17" t="s">
        <v>5253</v>
      </c>
      <c r="C1170" s="1">
        <v>1.2</v>
      </c>
      <c r="D1170" s="1">
        <v>0</v>
      </c>
      <c r="E1170" s="1">
        <v>0</v>
      </c>
      <c r="F1170" s="1">
        <v>0</v>
      </c>
      <c r="G1170" s="1">
        <v>1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130</v>
      </c>
      <c r="O1170" s="1">
        <v>-1</v>
      </c>
      <c r="P1170" s="1">
        <v>-1</v>
      </c>
      <c r="Q1170" s="1">
        <v>-1</v>
      </c>
      <c r="R1170" s="1">
        <v>-1</v>
      </c>
      <c r="S1170" s="1">
        <v>-1</v>
      </c>
      <c r="T1170" s="1">
        <v>-1</v>
      </c>
      <c r="U1170" s="1">
        <v>-1</v>
      </c>
      <c r="V1170" s="1">
        <v>0</v>
      </c>
      <c r="W1170" s="1">
        <v>155</v>
      </c>
      <c r="X1170" s="1">
        <v>155</v>
      </c>
      <c r="Y1170" s="1">
        <v>155</v>
      </c>
      <c r="Z1170" s="1">
        <v>155</v>
      </c>
      <c r="AA1170" s="1">
        <v>250</v>
      </c>
      <c r="AB1170" s="1">
        <v>9900</v>
      </c>
      <c r="AC1170" s="1">
        <v>100</v>
      </c>
      <c r="AD1170" s="1">
        <v>100</v>
      </c>
      <c r="AE1170" s="1">
        <v>100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40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6</v>
      </c>
      <c r="BB1170" s="1">
        <v>0</v>
      </c>
      <c r="BC1170" s="1">
        <v>0</v>
      </c>
      <c r="BD1170" s="1">
        <v>4</v>
      </c>
      <c r="BE1170" s="1">
        <v>255</v>
      </c>
      <c r="BF1170" s="1">
        <v>1</v>
      </c>
      <c r="BG1170" s="1">
        <v>255</v>
      </c>
      <c r="BH1170" s="1">
        <v>0</v>
      </c>
      <c r="BI1170" s="1">
        <v>255</v>
      </c>
      <c r="BJ1170" s="1">
        <v>255</v>
      </c>
      <c r="BK1170" s="1">
        <v>0</v>
      </c>
      <c r="BL1170" s="1">
        <v>0</v>
      </c>
      <c r="BM1170" s="1" t="b">
        <v>0</v>
      </c>
      <c r="BN1170" s="1" t="b">
        <v>0</v>
      </c>
      <c r="BO1170" s="1" t="b">
        <v>0</v>
      </c>
      <c r="BP1170" s="1" t="b">
        <v>0</v>
      </c>
      <c r="BQ1170" s="1" t="b">
        <v>0</v>
      </c>
      <c r="BR1170" s="1" t="b">
        <v>0</v>
      </c>
      <c r="BS1170" s="1" t="b">
        <v>0</v>
      </c>
      <c r="BT1170" s="1" t="b">
        <v>0</v>
      </c>
      <c r="BU1170" s="1" t="s">
        <v>5253</v>
      </c>
      <c r="BV1170" s="1" t="s">
        <v>5254</v>
      </c>
    </row>
    <row r="1171" spans="1:74" ht="15.75" customHeight="1" x14ac:dyDescent="0.2">
      <c r="A1171" s="1">
        <v>4300250</v>
      </c>
      <c r="B1171" s="17" t="s">
        <v>5255</v>
      </c>
      <c r="C1171" s="1">
        <v>0.8</v>
      </c>
      <c r="D1171" s="1">
        <v>0</v>
      </c>
      <c r="E1171" s="1">
        <v>0</v>
      </c>
      <c r="F1171" s="1">
        <v>0</v>
      </c>
      <c r="G1171" s="1">
        <v>1</v>
      </c>
      <c r="H1171" s="1">
        <v>0.08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130</v>
      </c>
      <c r="O1171" s="1">
        <v>-1</v>
      </c>
      <c r="P1171" s="1">
        <v>-1</v>
      </c>
      <c r="Q1171" s="1">
        <v>-1</v>
      </c>
      <c r="R1171" s="1">
        <v>-1</v>
      </c>
      <c r="S1171" s="1">
        <v>-1</v>
      </c>
      <c r="T1171" s="1">
        <v>-1</v>
      </c>
      <c r="U1171" s="1">
        <v>-1</v>
      </c>
      <c r="V1171" s="1">
        <v>0</v>
      </c>
      <c r="W1171" s="1">
        <v>155</v>
      </c>
      <c r="X1171" s="1">
        <v>155</v>
      </c>
      <c r="Y1171" s="1">
        <v>155</v>
      </c>
      <c r="Z1171" s="1">
        <v>155</v>
      </c>
      <c r="AA1171" s="1">
        <v>250</v>
      </c>
      <c r="AB1171" s="1">
        <v>9900</v>
      </c>
      <c r="AC1171" s="1">
        <v>100</v>
      </c>
      <c r="AD1171" s="1">
        <v>100</v>
      </c>
      <c r="AE1171" s="1">
        <v>100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40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2</v>
      </c>
      <c r="BB1171" s="1">
        <v>0</v>
      </c>
      <c r="BC1171" s="1">
        <v>0</v>
      </c>
      <c r="BD1171" s="1">
        <v>4</v>
      </c>
      <c r="BE1171" s="1">
        <v>255</v>
      </c>
      <c r="BF1171" s="1">
        <v>1</v>
      </c>
      <c r="BG1171" s="1">
        <v>255</v>
      </c>
      <c r="BH1171" s="1">
        <v>0</v>
      </c>
      <c r="BI1171" s="1">
        <v>255</v>
      </c>
      <c r="BJ1171" s="1">
        <v>255</v>
      </c>
      <c r="BK1171" s="1">
        <v>0</v>
      </c>
      <c r="BL1171" s="1">
        <v>0</v>
      </c>
      <c r="BM1171" s="1" t="b">
        <v>0</v>
      </c>
      <c r="BN1171" s="1" t="b">
        <v>0</v>
      </c>
      <c r="BO1171" s="1" t="b">
        <v>0</v>
      </c>
      <c r="BP1171" s="1" t="b">
        <v>0</v>
      </c>
      <c r="BQ1171" s="1" t="b">
        <v>0</v>
      </c>
      <c r="BR1171" s="1" t="b">
        <v>0</v>
      </c>
      <c r="BS1171" s="1" t="b">
        <v>0</v>
      </c>
      <c r="BT1171" s="1" t="b">
        <v>0</v>
      </c>
      <c r="BU1171" s="1" t="s">
        <v>5255</v>
      </c>
      <c r="BV1171" s="1" t="s">
        <v>5256</v>
      </c>
    </row>
    <row r="1172" spans="1:74" ht="15.75" customHeight="1" x14ac:dyDescent="0.2">
      <c r="A1172" s="1">
        <v>4300300</v>
      </c>
      <c r="B1172" s="17" t="s">
        <v>5257</v>
      </c>
      <c r="C1172" s="1">
        <v>0.3</v>
      </c>
      <c r="D1172" s="1">
        <v>0.15</v>
      </c>
      <c r="E1172" s="1">
        <v>0.15</v>
      </c>
      <c r="F1172" s="1">
        <v>0.15</v>
      </c>
      <c r="G1172" s="1">
        <v>1.4</v>
      </c>
      <c r="H1172" s="1">
        <v>0.08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100</v>
      </c>
      <c r="O1172" s="1">
        <v>100</v>
      </c>
      <c r="P1172" s="1">
        <v>130</v>
      </c>
      <c r="Q1172" s="1">
        <v>110</v>
      </c>
      <c r="R1172" s="1">
        <v>-1</v>
      </c>
      <c r="S1172" s="1">
        <v>130</v>
      </c>
      <c r="T1172" s="1">
        <v>110</v>
      </c>
      <c r="U1172" s="1">
        <v>120</v>
      </c>
      <c r="V1172" s="1">
        <v>0</v>
      </c>
      <c r="W1172" s="1">
        <v>135</v>
      </c>
      <c r="X1172" s="1">
        <v>135</v>
      </c>
      <c r="Y1172" s="1">
        <v>135</v>
      </c>
      <c r="Z1172" s="1">
        <v>135</v>
      </c>
      <c r="AA1172" s="1">
        <v>400</v>
      </c>
      <c r="AB1172" s="1">
        <v>500</v>
      </c>
      <c r="AC1172" s="1">
        <v>100</v>
      </c>
      <c r="AD1172" s="1">
        <v>100</v>
      </c>
      <c r="AE1172" s="1">
        <v>150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40</v>
      </c>
      <c r="AP1172" s="1">
        <v>0</v>
      </c>
      <c r="AQ1172" s="1">
        <v>0</v>
      </c>
      <c r="AR1172" s="1">
        <v>0</v>
      </c>
      <c r="AS1172" s="1">
        <v>2</v>
      </c>
      <c r="AT1172" s="1">
        <v>2</v>
      </c>
      <c r="AU1172" s="1">
        <v>0</v>
      </c>
      <c r="AV1172" s="1">
        <v>2</v>
      </c>
      <c r="AW1172" s="1">
        <v>0</v>
      </c>
      <c r="AX1172" s="1">
        <v>0</v>
      </c>
      <c r="AY1172" s="1">
        <v>0</v>
      </c>
      <c r="AZ1172" s="1">
        <v>0</v>
      </c>
      <c r="BA1172" s="1">
        <v>3</v>
      </c>
      <c r="BB1172" s="1">
        <v>0</v>
      </c>
      <c r="BC1172" s="1">
        <v>0</v>
      </c>
      <c r="BD1172" s="1">
        <v>4</v>
      </c>
      <c r="BE1172" s="1">
        <v>255</v>
      </c>
      <c r="BF1172" s="1">
        <v>1</v>
      </c>
      <c r="BG1172" s="1">
        <v>255</v>
      </c>
      <c r="BH1172" s="1">
        <v>0</v>
      </c>
      <c r="BI1172" s="1">
        <v>255</v>
      </c>
      <c r="BJ1172" s="1">
        <v>255</v>
      </c>
      <c r="BK1172" s="1">
        <v>0</v>
      </c>
      <c r="BL1172" s="1">
        <v>0</v>
      </c>
      <c r="BM1172" s="1" t="b">
        <v>0</v>
      </c>
      <c r="BN1172" s="1" t="b">
        <v>0</v>
      </c>
      <c r="BO1172" s="1" t="b">
        <v>0</v>
      </c>
      <c r="BP1172" s="1" t="b">
        <v>0</v>
      </c>
      <c r="BQ1172" s="1" t="b">
        <v>0</v>
      </c>
      <c r="BR1172" s="1" t="b">
        <v>0</v>
      </c>
      <c r="BS1172" s="1" t="b">
        <v>0</v>
      </c>
      <c r="BT1172" s="1" t="b">
        <v>0</v>
      </c>
      <c r="BU1172" s="1" t="s">
        <v>5257</v>
      </c>
      <c r="BV1172" s="1" t="s">
        <v>5258</v>
      </c>
    </row>
    <row r="1173" spans="1:74" ht="15.75" customHeight="1" x14ac:dyDescent="0.2">
      <c r="A1173" s="1">
        <v>4300310</v>
      </c>
      <c r="B1173" s="17" t="s">
        <v>5259</v>
      </c>
      <c r="C1173" s="1">
        <v>0.3</v>
      </c>
      <c r="D1173" s="1">
        <v>0.15</v>
      </c>
      <c r="E1173" s="1">
        <v>0.15</v>
      </c>
      <c r="F1173" s="1">
        <v>0.15</v>
      </c>
      <c r="G1173" s="1">
        <v>1.4</v>
      </c>
      <c r="H1173" s="1">
        <v>0.08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100</v>
      </c>
      <c r="O1173" s="1">
        <v>100</v>
      </c>
      <c r="P1173" s="1">
        <v>130</v>
      </c>
      <c r="Q1173" s="1">
        <v>110</v>
      </c>
      <c r="R1173" s="1">
        <v>-1</v>
      </c>
      <c r="S1173" s="1">
        <v>130</v>
      </c>
      <c r="T1173" s="1">
        <v>110</v>
      </c>
      <c r="U1173" s="1">
        <v>120</v>
      </c>
      <c r="V1173" s="1">
        <v>0</v>
      </c>
      <c r="W1173" s="1">
        <v>135</v>
      </c>
      <c r="X1173" s="1">
        <v>135</v>
      </c>
      <c r="Y1173" s="1">
        <v>135</v>
      </c>
      <c r="Z1173" s="1">
        <v>135</v>
      </c>
      <c r="AA1173" s="1">
        <v>400</v>
      </c>
      <c r="AB1173" s="1">
        <v>500</v>
      </c>
      <c r="AC1173" s="1">
        <v>100</v>
      </c>
      <c r="AD1173" s="1">
        <v>100</v>
      </c>
      <c r="AE1173" s="1">
        <v>150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40</v>
      </c>
      <c r="AP1173" s="1">
        <v>0</v>
      </c>
      <c r="AQ1173" s="1">
        <v>0</v>
      </c>
      <c r="AR1173" s="1">
        <v>0</v>
      </c>
      <c r="AS1173" s="1">
        <v>2</v>
      </c>
      <c r="AT1173" s="1">
        <v>2</v>
      </c>
      <c r="AU1173" s="1">
        <v>0</v>
      </c>
      <c r="AV1173" s="1">
        <v>2</v>
      </c>
      <c r="AW1173" s="1">
        <v>0</v>
      </c>
      <c r="AX1173" s="1">
        <v>0</v>
      </c>
      <c r="AY1173" s="1">
        <v>0</v>
      </c>
      <c r="AZ1173" s="1">
        <v>0</v>
      </c>
      <c r="BA1173" s="1">
        <v>3</v>
      </c>
      <c r="BB1173" s="1">
        <v>0</v>
      </c>
      <c r="BC1173" s="1">
        <v>0</v>
      </c>
      <c r="BD1173" s="1">
        <v>4</v>
      </c>
      <c r="BE1173" s="1">
        <v>255</v>
      </c>
      <c r="BF1173" s="1">
        <v>1</v>
      </c>
      <c r="BG1173" s="1">
        <v>255</v>
      </c>
      <c r="BH1173" s="1">
        <v>0</v>
      </c>
      <c r="BI1173" s="1">
        <v>255</v>
      </c>
      <c r="BJ1173" s="1">
        <v>255</v>
      </c>
      <c r="BK1173" s="1">
        <v>0</v>
      </c>
      <c r="BL1173" s="1">
        <v>0</v>
      </c>
      <c r="BM1173" s="1" t="b">
        <v>0</v>
      </c>
      <c r="BN1173" s="1" t="b">
        <v>0</v>
      </c>
      <c r="BO1173" s="1" t="b">
        <v>0</v>
      </c>
      <c r="BP1173" s="1" t="b">
        <v>0</v>
      </c>
      <c r="BQ1173" s="1" t="b">
        <v>0</v>
      </c>
      <c r="BR1173" s="1" t="b">
        <v>0</v>
      </c>
      <c r="BS1173" s="1" t="b">
        <v>0</v>
      </c>
      <c r="BT1173" s="1" t="b">
        <v>0</v>
      </c>
      <c r="BU1173" s="1" t="s">
        <v>5259</v>
      </c>
      <c r="BV1173" s="1" t="s">
        <v>5260</v>
      </c>
    </row>
    <row r="1174" spans="1:74" ht="15.75" customHeight="1" x14ac:dyDescent="0.2">
      <c r="A1174" s="1">
        <v>4300400</v>
      </c>
      <c r="B1174" s="17" t="s">
        <v>5261</v>
      </c>
      <c r="C1174" s="1">
        <v>0.3</v>
      </c>
      <c r="D1174" s="1">
        <v>0.15</v>
      </c>
      <c r="E1174" s="1">
        <v>0.15</v>
      </c>
      <c r="F1174" s="1">
        <v>0.15</v>
      </c>
      <c r="G1174" s="1">
        <v>1</v>
      </c>
      <c r="H1174" s="1">
        <v>0.08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100</v>
      </c>
      <c r="O1174" s="1">
        <v>100</v>
      </c>
      <c r="P1174" s="1">
        <v>130</v>
      </c>
      <c r="Q1174" s="1">
        <v>110</v>
      </c>
      <c r="R1174" s="1">
        <v>-1</v>
      </c>
      <c r="S1174" s="1">
        <v>130</v>
      </c>
      <c r="T1174" s="1">
        <v>110</v>
      </c>
      <c r="U1174" s="1">
        <v>120</v>
      </c>
      <c r="V1174" s="1">
        <v>0</v>
      </c>
      <c r="W1174" s="1">
        <v>100</v>
      </c>
      <c r="X1174" s="1">
        <v>100</v>
      </c>
      <c r="Y1174" s="1">
        <v>100</v>
      </c>
      <c r="Z1174" s="1">
        <v>100</v>
      </c>
      <c r="AA1174" s="1">
        <v>220</v>
      </c>
      <c r="AB1174" s="1">
        <v>500</v>
      </c>
      <c r="AC1174" s="1">
        <v>100</v>
      </c>
      <c r="AD1174" s="1">
        <v>100</v>
      </c>
      <c r="AE1174" s="1">
        <v>100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20</v>
      </c>
      <c r="AP1174" s="1">
        <v>0</v>
      </c>
      <c r="AQ1174" s="1">
        <v>0</v>
      </c>
      <c r="AR1174" s="1">
        <v>0</v>
      </c>
      <c r="AS1174" s="1">
        <v>2</v>
      </c>
      <c r="AT1174" s="1">
        <v>2</v>
      </c>
      <c r="AU1174" s="1">
        <v>0</v>
      </c>
      <c r="AV1174" s="1">
        <v>2</v>
      </c>
      <c r="AW1174" s="1">
        <v>0</v>
      </c>
      <c r="AX1174" s="1">
        <v>0</v>
      </c>
      <c r="AY1174" s="1">
        <v>0</v>
      </c>
      <c r="AZ1174" s="1">
        <v>0</v>
      </c>
      <c r="BA1174" s="1">
        <v>2</v>
      </c>
      <c r="BB1174" s="1">
        <v>0</v>
      </c>
      <c r="BC1174" s="1">
        <v>0</v>
      </c>
      <c r="BD1174" s="1">
        <v>4</v>
      </c>
      <c r="BE1174" s="1">
        <v>255</v>
      </c>
      <c r="BF1174" s="1">
        <v>1</v>
      </c>
      <c r="BG1174" s="1">
        <v>255</v>
      </c>
      <c r="BH1174" s="1">
        <v>0</v>
      </c>
      <c r="BI1174" s="1">
        <v>255</v>
      </c>
      <c r="BJ1174" s="1">
        <v>255</v>
      </c>
      <c r="BK1174" s="1">
        <v>0</v>
      </c>
      <c r="BL1174" s="1">
        <v>0</v>
      </c>
      <c r="BM1174" s="1" t="b">
        <v>0</v>
      </c>
      <c r="BN1174" s="1" t="b">
        <v>0</v>
      </c>
      <c r="BO1174" s="1" t="b">
        <v>0</v>
      </c>
      <c r="BP1174" s="1" t="b">
        <v>0</v>
      </c>
      <c r="BQ1174" s="1" t="b">
        <v>0</v>
      </c>
      <c r="BR1174" s="1" t="b">
        <v>0</v>
      </c>
      <c r="BS1174" s="1" t="b">
        <v>0</v>
      </c>
      <c r="BT1174" s="1" t="b">
        <v>0</v>
      </c>
      <c r="BU1174" s="1" t="s">
        <v>5261</v>
      </c>
      <c r="BV1174" s="1" t="s">
        <v>5262</v>
      </c>
    </row>
    <row r="1175" spans="1:74" ht="15.75" customHeight="1" x14ac:dyDescent="0.2">
      <c r="A1175" s="1">
        <v>4300410</v>
      </c>
      <c r="B1175" s="17" t="s">
        <v>5263</v>
      </c>
      <c r="C1175" s="1">
        <v>0.5</v>
      </c>
      <c r="D1175" s="1">
        <v>0</v>
      </c>
      <c r="E1175" s="1">
        <v>0</v>
      </c>
      <c r="F1175" s="1">
        <v>0</v>
      </c>
      <c r="G1175" s="1">
        <v>1.47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5</v>
      </c>
      <c r="O1175" s="1">
        <v>-1</v>
      </c>
      <c r="P1175" s="1">
        <v>-1</v>
      </c>
      <c r="Q1175" s="1">
        <v>-1</v>
      </c>
      <c r="R1175" s="1">
        <v>-1</v>
      </c>
      <c r="S1175" s="1">
        <v>-1</v>
      </c>
      <c r="T1175" s="1">
        <v>-1</v>
      </c>
      <c r="U1175" s="1">
        <v>-1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350</v>
      </c>
      <c r="AB1175" s="1">
        <v>500</v>
      </c>
      <c r="AC1175" s="1">
        <v>100</v>
      </c>
      <c r="AD1175" s="1">
        <v>100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10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5</v>
      </c>
      <c r="BB1175" s="1">
        <v>0</v>
      </c>
      <c r="BC1175" s="1">
        <v>0</v>
      </c>
      <c r="BD1175" s="1">
        <v>4</v>
      </c>
      <c r="BE1175" s="1">
        <v>1</v>
      </c>
      <c r="BF1175" s="1">
        <v>1</v>
      </c>
      <c r="BG1175" s="1">
        <v>3</v>
      </c>
      <c r="BH1175" s="1">
        <v>0</v>
      </c>
      <c r="BI1175" s="1">
        <v>255</v>
      </c>
      <c r="BJ1175" s="1">
        <v>255</v>
      </c>
      <c r="BK1175" s="1">
        <v>1</v>
      </c>
      <c r="BL1175" s="1">
        <v>0</v>
      </c>
      <c r="BM1175" s="1" t="b">
        <v>0</v>
      </c>
      <c r="BN1175" s="1" t="b">
        <v>0</v>
      </c>
      <c r="BO1175" s="1" t="b">
        <v>1</v>
      </c>
      <c r="BP1175" s="1" t="b">
        <v>0</v>
      </c>
      <c r="BQ1175" s="1" t="b">
        <v>0</v>
      </c>
      <c r="BR1175" s="1" t="b">
        <v>0</v>
      </c>
      <c r="BS1175" s="1" t="b">
        <v>0</v>
      </c>
      <c r="BT1175" s="1" t="b">
        <v>0</v>
      </c>
      <c r="BU1175" s="1" t="s">
        <v>5263</v>
      </c>
      <c r="BV1175" s="1" t="s">
        <v>5264</v>
      </c>
    </row>
    <row r="1176" spans="1:74" ht="15.75" customHeight="1" x14ac:dyDescent="0.2">
      <c r="A1176" s="1">
        <v>4300420</v>
      </c>
      <c r="B1176" s="17" t="s">
        <v>5265</v>
      </c>
      <c r="C1176" s="1">
        <v>0.5</v>
      </c>
      <c r="D1176" s="1">
        <v>0</v>
      </c>
      <c r="E1176" s="1">
        <v>0</v>
      </c>
      <c r="F1176" s="1">
        <v>0</v>
      </c>
      <c r="G1176" s="1">
        <v>1.47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5</v>
      </c>
      <c r="O1176" s="1">
        <v>-1</v>
      </c>
      <c r="P1176" s="1">
        <v>-1</v>
      </c>
      <c r="Q1176" s="1">
        <v>-1</v>
      </c>
      <c r="R1176" s="1">
        <v>-1</v>
      </c>
      <c r="S1176" s="1">
        <v>-1</v>
      </c>
      <c r="T1176" s="1">
        <v>-1</v>
      </c>
      <c r="U1176" s="1">
        <v>-1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350</v>
      </c>
      <c r="AB1176" s="1">
        <v>500</v>
      </c>
      <c r="AC1176" s="1">
        <v>100</v>
      </c>
      <c r="AD1176" s="1">
        <v>100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10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5</v>
      </c>
      <c r="BB1176" s="1">
        <v>0</v>
      </c>
      <c r="BC1176" s="1">
        <v>0</v>
      </c>
      <c r="BD1176" s="1">
        <v>4</v>
      </c>
      <c r="BE1176" s="1">
        <v>1</v>
      </c>
      <c r="BF1176" s="1">
        <v>1</v>
      </c>
      <c r="BG1176" s="1">
        <v>3</v>
      </c>
      <c r="BH1176" s="1">
        <v>0</v>
      </c>
      <c r="BI1176" s="1">
        <v>255</v>
      </c>
      <c r="BJ1176" s="1">
        <v>255</v>
      </c>
      <c r="BK1176" s="1">
        <v>1</v>
      </c>
      <c r="BL1176" s="1">
        <v>0</v>
      </c>
      <c r="BM1176" s="1" t="b">
        <v>0</v>
      </c>
      <c r="BN1176" s="1" t="b">
        <v>0</v>
      </c>
      <c r="BO1176" s="1" t="b">
        <v>1</v>
      </c>
      <c r="BP1176" s="1" t="b">
        <v>0</v>
      </c>
      <c r="BQ1176" s="1" t="b">
        <v>0</v>
      </c>
      <c r="BR1176" s="1" t="b">
        <v>0</v>
      </c>
      <c r="BS1176" s="1" t="b">
        <v>0</v>
      </c>
      <c r="BT1176" s="1" t="b">
        <v>0</v>
      </c>
      <c r="BU1176" s="1" t="s">
        <v>5265</v>
      </c>
      <c r="BV1176" s="1" t="s">
        <v>5266</v>
      </c>
    </row>
    <row r="1177" spans="1:74" ht="15.75" customHeight="1" x14ac:dyDescent="0.2">
      <c r="A1177" s="1">
        <v>4300430</v>
      </c>
      <c r="B1177" s="17" t="s">
        <v>5267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-1</v>
      </c>
      <c r="O1177" s="1">
        <v>-1</v>
      </c>
      <c r="P1177" s="1">
        <v>-1</v>
      </c>
      <c r="Q1177" s="1">
        <v>-1</v>
      </c>
      <c r="R1177" s="1">
        <v>-1</v>
      </c>
      <c r="S1177" s="1">
        <v>-1</v>
      </c>
      <c r="T1177" s="1">
        <v>-1</v>
      </c>
      <c r="U1177" s="1">
        <v>-1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100</v>
      </c>
      <c r="AC1177" s="1">
        <v>100</v>
      </c>
      <c r="AD1177" s="1">
        <v>100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4</v>
      </c>
      <c r="BE1177" s="1">
        <v>1</v>
      </c>
      <c r="BF1177" s="1">
        <v>1</v>
      </c>
      <c r="BG1177" s="1">
        <v>255</v>
      </c>
      <c r="BH1177" s="1">
        <v>0</v>
      </c>
      <c r="BI1177" s="1">
        <v>255</v>
      </c>
      <c r="BJ1177" s="1">
        <v>255</v>
      </c>
      <c r="BK1177" s="1">
        <v>0</v>
      </c>
      <c r="BL1177" s="1">
        <v>0</v>
      </c>
      <c r="BM1177" s="1" t="b">
        <v>0</v>
      </c>
      <c r="BN1177" s="1" t="b">
        <v>0</v>
      </c>
      <c r="BO1177" s="1" t="b">
        <v>0</v>
      </c>
      <c r="BP1177" s="1" t="b">
        <v>0</v>
      </c>
      <c r="BQ1177" s="1" t="b">
        <v>0</v>
      </c>
      <c r="BR1177" s="1" t="b">
        <v>0</v>
      </c>
      <c r="BS1177" s="1" t="b">
        <v>0</v>
      </c>
      <c r="BT1177" s="1" t="b">
        <v>0</v>
      </c>
      <c r="BU1177" s="1" t="s">
        <v>5267</v>
      </c>
      <c r="BV1177" s="1" t="s">
        <v>5268</v>
      </c>
    </row>
    <row r="1178" spans="1:74" ht="15.75" customHeight="1" x14ac:dyDescent="0.2">
      <c r="A1178" s="1">
        <v>4300440</v>
      </c>
      <c r="B1178" s="17" t="s">
        <v>5269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-1</v>
      </c>
      <c r="O1178" s="1">
        <v>-1</v>
      </c>
      <c r="P1178" s="1">
        <v>-1</v>
      </c>
      <c r="Q1178" s="1">
        <v>-1</v>
      </c>
      <c r="R1178" s="1">
        <v>-1</v>
      </c>
      <c r="S1178" s="1">
        <v>-1</v>
      </c>
      <c r="T1178" s="1">
        <v>-1</v>
      </c>
      <c r="U1178" s="1">
        <v>-1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100</v>
      </c>
      <c r="AC1178" s="1">
        <v>100</v>
      </c>
      <c r="AD1178" s="1">
        <v>100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4</v>
      </c>
      <c r="BE1178" s="1">
        <v>1</v>
      </c>
      <c r="BF1178" s="1">
        <v>1</v>
      </c>
      <c r="BG1178" s="1">
        <v>255</v>
      </c>
      <c r="BH1178" s="1">
        <v>0</v>
      </c>
      <c r="BI1178" s="1">
        <v>255</v>
      </c>
      <c r="BJ1178" s="1">
        <v>255</v>
      </c>
      <c r="BK1178" s="1">
        <v>0</v>
      </c>
      <c r="BL1178" s="1">
        <v>0</v>
      </c>
      <c r="BM1178" s="1" t="b">
        <v>0</v>
      </c>
      <c r="BN1178" s="1" t="b">
        <v>0</v>
      </c>
      <c r="BO1178" s="1" t="b">
        <v>0</v>
      </c>
      <c r="BP1178" s="1" t="b">
        <v>0</v>
      </c>
      <c r="BQ1178" s="1" t="b">
        <v>0</v>
      </c>
      <c r="BR1178" s="1" t="b">
        <v>0</v>
      </c>
      <c r="BS1178" s="1" t="b">
        <v>0</v>
      </c>
      <c r="BT1178" s="1" t="b">
        <v>0</v>
      </c>
      <c r="BU1178" s="1" t="s">
        <v>5269</v>
      </c>
      <c r="BV1178" s="1" t="s">
        <v>5270</v>
      </c>
    </row>
    <row r="1179" spans="1:74" ht="15.75" customHeight="1" x14ac:dyDescent="0.2">
      <c r="A1179" s="1">
        <v>4300450</v>
      </c>
      <c r="B1179" s="17" t="s">
        <v>5271</v>
      </c>
      <c r="C1179" s="1">
        <v>0.55000000000000004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131</v>
      </c>
      <c r="O1179" s="1">
        <v>-1</v>
      </c>
      <c r="P1179" s="1">
        <v>-1</v>
      </c>
      <c r="Q1179" s="1">
        <v>-1</v>
      </c>
      <c r="R1179" s="1">
        <v>-1</v>
      </c>
      <c r="S1179" s="1">
        <v>-1</v>
      </c>
      <c r="T1179" s="1">
        <v>-1</v>
      </c>
      <c r="U1179" s="1">
        <v>-1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100</v>
      </c>
      <c r="AC1179" s="1">
        <v>0</v>
      </c>
      <c r="AD1179" s="1">
        <v>100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4</v>
      </c>
      <c r="BE1179" s="1">
        <v>1</v>
      </c>
      <c r="BF1179" s="1">
        <v>1</v>
      </c>
      <c r="BG1179" s="1">
        <v>255</v>
      </c>
      <c r="BH1179" s="1">
        <v>0</v>
      </c>
      <c r="BI1179" s="1">
        <v>255</v>
      </c>
      <c r="BJ1179" s="1">
        <v>255</v>
      </c>
      <c r="BK1179" s="1">
        <v>1</v>
      </c>
      <c r="BL1179" s="1">
        <v>0</v>
      </c>
      <c r="BM1179" s="1" t="b">
        <v>0</v>
      </c>
      <c r="BN1179" s="1" t="b">
        <v>0</v>
      </c>
      <c r="BO1179" s="1" t="b">
        <v>0</v>
      </c>
      <c r="BP1179" s="1" t="b">
        <v>0</v>
      </c>
      <c r="BQ1179" s="1" t="b">
        <v>0</v>
      </c>
      <c r="BR1179" s="1" t="b">
        <v>0</v>
      </c>
      <c r="BS1179" s="1" t="b">
        <v>0</v>
      </c>
      <c r="BT1179" s="1" t="b">
        <v>0</v>
      </c>
      <c r="BU1179" s="1" t="s">
        <v>5271</v>
      </c>
      <c r="BV1179" s="1" t="s">
        <v>5272</v>
      </c>
    </row>
    <row r="1180" spans="1:74" ht="15.75" customHeight="1" x14ac:dyDescent="0.2">
      <c r="A1180" s="1">
        <v>4300520</v>
      </c>
      <c r="B1180" s="17" t="s">
        <v>5273</v>
      </c>
      <c r="C1180" s="1">
        <v>0.3</v>
      </c>
      <c r="D1180" s="1">
        <v>0.15</v>
      </c>
      <c r="E1180" s="1">
        <v>0.15</v>
      </c>
      <c r="F1180" s="1">
        <v>0.15</v>
      </c>
      <c r="G1180" s="1">
        <v>1.2</v>
      </c>
      <c r="H1180" s="1">
        <v>0.08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100</v>
      </c>
      <c r="O1180" s="1">
        <v>100</v>
      </c>
      <c r="P1180" s="1">
        <v>130</v>
      </c>
      <c r="Q1180" s="1">
        <v>110</v>
      </c>
      <c r="R1180" s="1">
        <v>-1</v>
      </c>
      <c r="S1180" s="1">
        <v>130</v>
      </c>
      <c r="T1180" s="1">
        <v>110</v>
      </c>
      <c r="U1180" s="1">
        <v>120</v>
      </c>
      <c r="V1180" s="1">
        <v>0</v>
      </c>
      <c r="W1180" s="1">
        <v>110</v>
      </c>
      <c r="X1180" s="1">
        <v>110</v>
      </c>
      <c r="Y1180" s="1">
        <v>110</v>
      </c>
      <c r="Z1180" s="1">
        <v>110</v>
      </c>
      <c r="AA1180" s="1">
        <v>250</v>
      </c>
      <c r="AB1180" s="1">
        <v>500</v>
      </c>
      <c r="AC1180" s="1">
        <v>100</v>
      </c>
      <c r="AD1180" s="1">
        <v>100</v>
      </c>
      <c r="AE1180" s="1">
        <v>110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20</v>
      </c>
      <c r="AP1180" s="1">
        <v>0</v>
      </c>
      <c r="AQ1180" s="1">
        <v>0</v>
      </c>
      <c r="AR1180" s="1">
        <v>0</v>
      </c>
      <c r="AS1180" s="1">
        <v>2</v>
      </c>
      <c r="AT1180" s="1">
        <v>2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2</v>
      </c>
      <c r="BB1180" s="1">
        <v>0</v>
      </c>
      <c r="BC1180" s="1">
        <v>0</v>
      </c>
      <c r="BD1180" s="1">
        <v>4</v>
      </c>
      <c r="BE1180" s="1">
        <v>255</v>
      </c>
      <c r="BF1180" s="1">
        <v>1</v>
      </c>
      <c r="BG1180" s="1">
        <v>255</v>
      </c>
      <c r="BH1180" s="1">
        <v>0</v>
      </c>
      <c r="BI1180" s="1">
        <v>255</v>
      </c>
      <c r="BJ1180" s="1">
        <v>255</v>
      </c>
      <c r="BK1180" s="1">
        <v>0</v>
      </c>
      <c r="BL1180" s="1">
        <v>0</v>
      </c>
      <c r="BM1180" s="1" t="b">
        <v>0</v>
      </c>
      <c r="BN1180" s="1" t="b">
        <v>0</v>
      </c>
      <c r="BO1180" s="1" t="b">
        <v>0</v>
      </c>
      <c r="BP1180" s="1" t="b">
        <v>0</v>
      </c>
      <c r="BQ1180" s="1" t="b">
        <v>0</v>
      </c>
      <c r="BR1180" s="1" t="b">
        <v>0</v>
      </c>
      <c r="BS1180" s="1" t="b">
        <v>0</v>
      </c>
      <c r="BT1180" s="1" t="b">
        <v>0</v>
      </c>
      <c r="BU1180" s="1" t="s">
        <v>5273</v>
      </c>
      <c r="BV1180" s="1" t="s">
        <v>5274</v>
      </c>
    </row>
    <row r="1181" spans="1:74" ht="15.75" customHeight="1" x14ac:dyDescent="0.2">
      <c r="A1181" s="1">
        <v>4300530</v>
      </c>
      <c r="B1181" s="17" t="s">
        <v>5275</v>
      </c>
      <c r="C1181" s="1">
        <v>0.3</v>
      </c>
      <c r="D1181" s="1">
        <v>0.15</v>
      </c>
      <c r="E1181" s="1">
        <v>0.15</v>
      </c>
      <c r="F1181" s="1">
        <v>0.15</v>
      </c>
      <c r="G1181" s="1">
        <v>1.2</v>
      </c>
      <c r="H1181" s="1">
        <v>0.08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100</v>
      </c>
      <c r="O1181" s="1">
        <v>100</v>
      </c>
      <c r="P1181" s="1">
        <v>130</v>
      </c>
      <c r="Q1181" s="1">
        <v>110</v>
      </c>
      <c r="R1181" s="1">
        <v>-1</v>
      </c>
      <c r="S1181" s="1">
        <v>130</v>
      </c>
      <c r="T1181" s="1">
        <v>110</v>
      </c>
      <c r="U1181" s="1">
        <v>120</v>
      </c>
      <c r="V1181" s="1">
        <v>0</v>
      </c>
      <c r="W1181" s="1">
        <v>130</v>
      </c>
      <c r="X1181" s="1">
        <v>130</v>
      </c>
      <c r="Y1181" s="1">
        <v>130</v>
      </c>
      <c r="Z1181" s="1">
        <v>130</v>
      </c>
      <c r="AA1181" s="1">
        <v>350</v>
      </c>
      <c r="AB1181" s="1">
        <v>500</v>
      </c>
      <c r="AC1181" s="1">
        <v>100</v>
      </c>
      <c r="AD1181" s="1">
        <v>100</v>
      </c>
      <c r="AE1181" s="1">
        <v>160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40</v>
      </c>
      <c r="AP1181" s="1">
        <v>0</v>
      </c>
      <c r="AQ1181" s="1">
        <v>0</v>
      </c>
      <c r="AR1181" s="1">
        <v>0</v>
      </c>
      <c r="AS1181" s="1">
        <v>2</v>
      </c>
      <c r="AT1181" s="1">
        <v>2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2</v>
      </c>
      <c r="BB1181" s="1">
        <v>0</v>
      </c>
      <c r="BC1181" s="1">
        <v>0</v>
      </c>
      <c r="BD1181" s="1">
        <v>4</v>
      </c>
      <c r="BE1181" s="1">
        <v>255</v>
      </c>
      <c r="BF1181" s="1">
        <v>1</v>
      </c>
      <c r="BG1181" s="1">
        <v>255</v>
      </c>
      <c r="BH1181" s="1">
        <v>0</v>
      </c>
      <c r="BI1181" s="1">
        <v>255</v>
      </c>
      <c r="BJ1181" s="1">
        <v>255</v>
      </c>
      <c r="BK1181" s="1">
        <v>0</v>
      </c>
      <c r="BL1181" s="1">
        <v>0</v>
      </c>
      <c r="BM1181" s="1" t="b">
        <v>0</v>
      </c>
      <c r="BN1181" s="1" t="b">
        <v>0</v>
      </c>
      <c r="BO1181" s="1" t="b">
        <v>0</v>
      </c>
      <c r="BP1181" s="1" t="b">
        <v>0</v>
      </c>
      <c r="BQ1181" s="1" t="b">
        <v>0</v>
      </c>
      <c r="BR1181" s="1" t="b">
        <v>0</v>
      </c>
      <c r="BS1181" s="1" t="b">
        <v>0</v>
      </c>
      <c r="BT1181" s="1" t="b">
        <v>0</v>
      </c>
      <c r="BU1181" s="1" t="s">
        <v>5275</v>
      </c>
      <c r="BV1181" s="1" t="s">
        <v>5276</v>
      </c>
    </row>
    <row r="1182" spans="1:74" ht="15.75" customHeight="1" x14ac:dyDescent="0.2">
      <c r="A1182" s="1">
        <v>4300540</v>
      </c>
      <c r="B1182" s="17" t="s">
        <v>5277</v>
      </c>
      <c r="C1182" s="1">
        <v>0.3</v>
      </c>
      <c r="D1182" s="1">
        <v>0.15</v>
      </c>
      <c r="E1182" s="1">
        <v>0.15</v>
      </c>
      <c r="F1182" s="1">
        <v>0.15</v>
      </c>
      <c r="G1182" s="1">
        <v>1</v>
      </c>
      <c r="H1182" s="1">
        <v>0.08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100</v>
      </c>
      <c r="O1182" s="1">
        <v>100</v>
      </c>
      <c r="P1182" s="1">
        <v>130</v>
      </c>
      <c r="Q1182" s="1">
        <v>110</v>
      </c>
      <c r="R1182" s="1">
        <v>-1</v>
      </c>
      <c r="S1182" s="1">
        <v>130</v>
      </c>
      <c r="T1182" s="1">
        <v>110</v>
      </c>
      <c r="U1182" s="1">
        <v>120</v>
      </c>
      <c r="V1182" s="1">
        <v>0</v>
      </c>
      <c r="W1182" s="1">
        <v>90</v>
      </c>
      <c r="X1182" s="1">
        <v>90</v>
      </c>
      <c r="Y1182" s="1">
        <v>90</v>
      </c>
      <c r="Z1182" s="1">
        <v>90</v>
      </c>
      <c r="AA1182" s="1">
        <v>220</v>
      </c>
      <c r="AB1182" s="1">
        <v>500</v>
      </c>
      <c r="AC1182" s="1">
        <v>100</v>
      </c>
      <c r="AD1182" s="1">
        <v>100</v>
      </c>
      <c r="AE1182" s="1">
        <v>100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20</v>
      </c>
      <c r="AP1182" s="1">
        <v>0</v>
      </c>
      <c r="AQ1182" s="1">
        <v>0</v>
      </c>
      <c r="AR1182" s="1">
        <v>0</v>
      </c>
      <c r="AS1182" s="1">
        <v>2</v>
      </c>
      <c r="AT1182" s="1">
        <v>2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2</v>
      </c>
      <c r="BB1182" s="1">
        <v>0</v>
      </c>
      <c r="BC1182" s="1">
        <v>0</v>
      </c>
      <c r="BD1182" s="1">
        <v>4</v>
      </c>
      <c r="BE1182" s="1">
        <v>255</v>
      </c>
      <c r="BF1182" s="1">
        <v>1</v>
      </c>
      <c r="BG1182" s="1">
        <v>255</v>
      </c>
      <c r="BH1182" s="1">
        <v>0</v>
      </c>
      <c r="BI1182" s="1">
        <v>255</v>
      </c>
      <c r="BJ1182" s="1">
        <v>255</v>
      </c>
      <c r="BK1182" s="1">
        <v>0</v>
      </c>
      <c r="BL1182" s="1">
        <v>0</v>
      </c>
      <c r="BM1182" s="1" t="b">
        <v>0</v>
      </c>
      <c r="BN1182" s="1" t="b">
        <v>0</v>
      </c>
      <c r="BO1182" s="1" t="b">
        <v>0</v>
      </c>
      <c r="BP1182" s="1" t="b">
        <v>0</v>
      </c>
      <c r="BQ1182" s="1" t="b">
        <v>0</v>
      </c>
      <c r="BR1182" s="1" t="b">
        <v>0</v>
      </c>
      <c r="BS1182" s="1" t="b">
        <v>0</v>
      </c>
      <c r="BT1182" s="1" t="b">
        <v>0</v>
      </c>
      <c r="BU1182" s="1" t="s">
        <v>5277</v>
      </c>
      <c r="BV1182" s="1" t="s">
        <v>5278</v>
      </c>
    </row>
    <row r="1183" spans="1:74" ht="15.75" customHeight="1" x14ac:dyDescent="0.2">
      <c r="A1183" s="1">
        <v>4300580</v>
      </c>
      <c r="B1183" s="17" t="s">
        <v>5279</v>
      </c>
      <c r="C1183" s="1">
        <v>0.3</v>
      </c>
      <c r="D1183" s="1">
        <v>0.15</v>
      </c>
      <c r="E1183" s="1">
        <v>0.15</v>
      </c>
      <c r="F1183" s="1">
        <v>0.15</v>
      </c>
      <c r="G1183" s="1">
        <v>1</v>
      </c>
      <c r="H1183" s="1">
        <v>0.08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100</v>
      </c>
      <c r="O1183" s="1">
        <v>100</v>
      </c>
      <c r="P1183" s="1">
        <v>130</v>
      </c>
      <c r="Q1183" s="1">
        <v>110</v>
      </c>
      <c r="R1183" s="1">
        <v>-1</v>
      </c>
      <c r="S1183" s="1">
        <v>130</v>
      </c>
      <c r="T1183" s="1">
        <v>110</v>
      </c>
      <c r="U1183" s="1">
        <v>120</v>
      </c>
      <c r="V1183" s="1">
        <v>0</v>
      </c>
      <c r="W1183" s="1">
        <v>110</v>
      </c>
      <c r="X1183" s="1">
        <v>110</v>
      </c>
      <c r="Y1183" s="1">
        <v>110</v>
      </c>
      <c r="Z1183" s="1">
        <v>110</v>
      </c>
      <c r="AA1183" s="1">
        <v>300</v>
      </c>
      <c r="AB1183" s="1">
        <v>500</v>
      </c>
      <c r="AC1183" s="1">
        <v>100</v>
      </c>
      <c r="AD1183" s="1">
        <v>100</v>
      </c>
      <c r="AE1183" s="1">
        <v>150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40</v>
      </c>
      <c r="AP1183" s="1">
        <v>0</v>
      </c>
      <c r="AQ1183" s="1">
        <v>0</v>
      </c>
      <c r="AR1183" s="1">
        <v>0</v>
      </c>
      <c r="AS1183" s="1">
        <v>2</v>
      </c>
      <c r="AT1183" s="1">
        <v>2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2</v>
      </c>
      <c r="BB1183" s="1">
        <v>0</v>
      </c>
      <c r="BC1183" s="1">
        <v>0</v>
      </c>
      <c r="BD1183" s="1">
        <v>4</v>
      </c>
      <c r="BE1183" s="1">
        <v>255</v>
      </c>
      <c r="BF1183" s="1">
        <v>1</v>
      </c>
      <c r="BG1183" s="1">
        <v>255</v>
      </c>
      <c r="BH1183" s="1">
        <v>0</v>
      </c>
      <c r="BI1183" s="1">
        <v>255</v>
      </c>
      <c r="BJ1183" s="1">
        <v>255</v>
      </c>
      <c r="BK1183" s="1">
        <v>0</v>
      </c>
      <c r="BL1183" s="1">
        <v>0</v>
      </c>
      <c r="BM1183" s="1" t="b">
        <v>0</v>
      </c>
      <c r="BN1183" s="1" t="b">
        <v>0</v>
      </c>
      <c r="BO1183" s="1" t="b">
        <v>0</v>
      </c>
      <c r="BP1183" s="1" t="b">
        <v>0</v>
      </c>
      <c r="BQ1183" s="1" t="b">
        <v>0</v>
      </c>
      <c r="BR1183" s="1" t="b">
        <v>0</v>
      </c>
      <c r="BS1183" s="1" t="b">
        <v>0</v>
      </c>
      <c r="BT1183" s="1" t="b">
        <v>0</v>
      </c>
      <c r="BU1183" s="1" t="s">
        <v>5279</v>
      </c>
      <c r="BV1183" s="1" t="s">
        <v>5280</v>
      </c>
    </row>
    <row r="1184" spans="1:74" ht="15.75" customHeight="1" x14ac:dyDescent="0.2">
      <c r="A1184" s="1">
        <v>4300600</v>
      </c>
      <c r="B1184" s="17" t="s">
        <v>5281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-1</v>
      </c>
      <c r="O1184" s="1">
        <v>-1</v>
      </c>
      <c r="P1184" s="1">
        <v>-1</v>
      </c>
      <c r="Q1184" s="1">
        <v>-1</v>
      </c>
      <c r="R1184" s="1">
        <v>-1</v>
      </c>
      <c r="S1184" s="1">
        <v>-1</v>
      </c>
      <c r="T1184" s="1">
        <v>-1</v>
      </c>
      <c r="U1184" s="1">
        <v>-1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100</v>
      </c>
      <c r="AC1184" s="1">
        <v>0</v>
      </c>
      <c r="AD1184" s="1">
        <v>100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-50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4</v>
      </c>
      <c r="BE1184" s="1">
        <v>1</v>
      </c>
      <c r="BF1184" s="1">
        <v>1</v>
      </c>
      <c r="BG1184" s="1">
        <v>255</v>
      </c>
      <c r="BH1184" s="1">
        <v>0</v>
      </c>
      <c r="BI1184" s="1">
        <v>255</v>
      </c>
      <c r="BJ1184" s="1">
        <v>255</v>
      </c>
      <c r="BK1184" s="1">
        <v>0</v>
      </c>
      <c r="BL1184" s="1">
        <v>0</v>
      </c>
      <c r="BM1184" s="1" t="b">
        <v>0</v>
      </c>
      <c r="BN1184" s="1" t="b">
        <v>0</v>
      </c>
      <c r="BO1184" s="1" t="b">
        <v>0</v>
      </c>
      <c r="BP1184" s="1" t="b">
        <v>0</v>
      </c>
      <c r="BQ1184" s="1" t="b">
        <v>0</v>
      </c>
      <c r="BR1184" s="1" t="b">
        <v>0</v>
      </c>
      <c r="BS1184" s="1" t="b">
        <v>0</v>
      </c>
      <c r="BT1184" s="1" t="b">
        <v>0</v>
      </c>
      <c r="BU1184" s="1" t="s">
        <v>5281</v>
      </c>
      <c r="BV1184" s="1" t="s">
        <v>5282</v>
      </c>
    </row>
    <row r="1185" spans="1:74" ht="15.75" customHeight="1" x14ac:dyDescent="0.2">
      <c r="A1185" s="1">
        <v>4400000</v>
      </c>
      <c r="B1185" s="17" t="s">
        <v>5283</v>
      </c>
      <c r="C1185" s="1">
        <v>0.35</v>
      </c>
      <c r="D1185" s="1">
        <v>0</v>
      </c>
      <c r="E1185" s="1">
        <v>0</v>
      </c>
      <c r="F1185" s="1">
        <v>0</v>
      </c>
      <c r="G1185" s="1">
        <v>0.6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100</v>
      </c>
      <c r="O1185" s="1">
        <v>-1</v>
      </c>
      <c r="P1185" s="1">
        <v>-1</v>
      </c>
      <c r="Q1185" s="1">
        <v>-1</v>
      </c>
      <c r="R1185" s="1">
        <v>-1</v>
      </c>
      <c r="S1185" s="1">
        <v>-1</v>
      </c>
      <c r="T1185" s="1">
        <v>-1</v>
      </c>
      <c r="U1185" s="1">
        <v>-1</v>
      </c>
      <c r="V1185" s="1">
        <v>0</v>
      </c>
      <c r="W1185" s="1">
        <v>100</v>
      </c>
      <c r="X1185" s="1">
        <v>100</v>
      </c>
      <c r="Y1185" s="1">
        <v>100</v>
      </c>
      <c r="Z1185" s="1">
        <v>100</v>
      </c>
      <c r="AA1185" s="1">
        <v>100</v>
      </c>
      <c r="AB1185" s="1">
        <v>100</v>
      </c>
      <c r="AC1185" s="1">
        <v>100</v>
      </c>
      <c r="AD1185" s="1">
        <v>100</v>
      </c>
      <c r="AE1185" s="1">
        <v>100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10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1</v>
      </c>
      <c r="BB1185" s="1">
        <v>0</v>
      </c>
      <c r="BC1185" s="1">
        <v>0</v>
      </c>
      <c r="BD1185" s="1">
        <v>4</v>
      </c>
      <c r="BE1185" s="1">
        <v>255</v>
      </c>
      <c r="BF1185" s="1">
        <v>1</v>
      </c>
      <c r="BG1185" s="1">
        <v>2</v>
      </c>
      <c r="BH1185" s="1">
        <v>0</v>
      </c>
      <c r="BI1185" s="1">
        <v>52</v>
      </c>
      <c r="BJ1185" s="1">
        <v>0</v>
      </c>
      <c r="BK1185" s="1">
        <v>0</v>
      </c>
      <c r="BL1185" s="1">
        <v>0</v>
      </c>
      <c r="BM1185" s="1" t="b">
        <v>0</v>
      </c>
      <c r="BN1185" s="1" t="b">
        <v>0</v>
      </c>
      <c r="BO1185" s="1" t="b">
        <v>0</v>
      </c>
      <c r="BP1185" s="1" t="b">
        <v>0</v>
      </c>
      <c r="BQ1185" s="1" t="b">
        <v>0</v>
      </c>
      <c r="BR1185" s="1" t="b">
        <v>0</v>
      </c>
      <c r="BS1185" s="1" t="b">
        <v>0</v>
      </c>
      <c r="BT1185" s="1" t="b">
        <v>0</v>
      </c>
      <c r="BU1185" s="1" t="s">
        <v>5283</v>
      </c>
      <c r="BV1185" s="1" t="s">
        <v>5284</v>
      </c>
    </row>
    <row r="1186" spans="1:74" ht="15.75" customHeight="1" x14ac:dyDescent="0.2">
      <c r="A1186" s="1">
        <v>4400100</v>
      </c>
      <c r="B1186" s="17" t="s">
        <v>5285</v>
      </c>
      <c r="C1186" s="1">
        <v>0.35</v>
      </c>
      <c r="D1186" s="1">
        <v>0</v>
      </c>
      <c r="E1186" s="1">
        <v>0</v>
      </c>
      <c r="F1186" s="1">
        <v>0</v>
      </c>
      <c r="G1186" s="1">
        <v>0.9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100</v>
      </c>
      <c r="O1186" s="1">
        <v>-1</v>
      </c>
      <c r="P1186" s="1">
        <v>-1</v>
      </c>
      <c r="Q1186" s="1">
        <v>-1</v>
      </c>
      <c r="R1186" s="1">
        <v>-1</v>
      </c>
      <c r="S1186" s="1">
        <v>-1</v>
      </c>
      <c r="T1186" s="1">
        <v>-1</v>
      </c>
      <c r="U1186" s="1">
        <v>-1</v>
      </c>
      <c r="V1186" s="1">
        <v>0</v>
      </c>
      <c r="W1186" s="1">
        <v>100</v>
      </c>
      <c r="X1186" s="1">
        <v>100</v>
      </c>
      <c r="Y1186" s="1">
        <v>100</v>
      </c>
      <c r="Z1186" s="1">
        <v>100</v>
      </c>
      <c r="AA1186" s="1">
        <v>100</v>
      </c>
      <c r="AB1186" s="1">
        <v>100</v>
      </c>
      <c r="AC1186" s="1">
        <v>100</v>
      </c>
      <c r="AD1186" s="1">
        <v>100</v>
      </c>
      <c r="AE1186" s="1">
        <v>100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10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2</v>
      </c>
      <c r="BB1186" s="1">
        <v>0</v>
      </c>
      <c r="BC1186" s="1">
        <v>0</v>
      </c>
      <c r="BD1186" s="1">
        <v>4</v>
      </c>
      <c r="BE1186" s="1">
        <v>255</v>
      </c>
      <c r="BF1186" s="1">
        <v>1</v>
      </c>
      <c r="BG1186" s="1">
        <v>2</v>
      </c>
      <c r="BH1186" s="1">
        <v>0</v>
      </c>
      <c r="BI1186" s="1">
        <v>52</v>
      </c>
      <c r="BJ1186" s="1">
        <v>0</v>
      </c>
      <c r="BK1186" s="1">
        <v>0</v>
      </c>
      <c r="BL1186" s="1">
        <v>0</v>
      </c>
      <c r="BM1186" s="1" t="b">
        <v>0</v>
      </c>
      <c r="BN1186" s="1" t="b">
        <v>0</v>
      </c>
      <c r="BO1186" s="1" t="b">
        <v>0</v>
      </c>
      <c r="BP1186" s="1" t="b">
        <v>0</v>
      </c>
      <c r="BQ1186" s="1" t="b">
        <v>0</v>
      </c>
      <c r="BR1186" s="1" t="b">
        <v>0</v>
      </c>
      <c r="BS1186" s="1" t="b">
        <v>0</v>
      </c>
      <c r="BT1186" s="1" t="b">
        <v>0</v>
      </c>
      <c r="BU1186" s="1" t="s">
        <v>5285</v>
      </c>
      <c r="BV1186" s="1" t="s">
        <v>5286</v>
      </c>
    </row>
    <row r="1187" spans="1:74" ht="15.75" customHeight="1" x14ac:dyDescent="0.2">
      <c r="A1187" s="1">
        <v>4400200</v>
      </c>
      <c r="B1187" s="17" t="s">
        <v>5287</v>
      </c>
      <c r="C1187" s="1">
        <v>0.35</v>
      </c>
      <c r="D1187" s="1">
        <v>0</v>
      </c>
      <c r="E1187" s="1">
        <v>0</v>
      </c>
      <c r="F1187" s="1">
        <v>0</v>
      </c>
      <c r="G1187" s="1">
        <v>0.6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100</v>
      </c>
      <c r="O1187" s="1">
        <v>-1</v>
      </c>
      <c r="P1187" s="1">
        <v>-1</v>
      </c>
      <c r="Q1187" s="1">
        <v>-1</v>
      </c>
      <c r="R1187" s="1">
        <v>-1</v>
      </c>
      <c r="S1187" s="1">
        <v>-1</v>
      </c>
      <c r="T1187" s="1">
        <v>-1</v>
      </c>
      <c r="U1187" s="1">
        <v>-1</v>
      </c>
      <c r="V1187" s="1">
        <v>0</v>
      </c>
      <c r="W1187" s="1">
        <v>100</v>
      </c>
      <c r="X1187" s="1">
        <v>100</v>
      </c>
      <c r="Y1187" s="1">
        <v>100</v>
      </c>
      <c r="Z1187" s="1">
        <v>100</v>
      </c>
      <c r="AA1187" s="1">
        <v>100</v>
      </c>
      <c r="AB1187" s="1">
        <v>100</v>
      </c>
      <c r="AC1187" s="1">
        <v>100</v>
      </c>
      <c r="AD1187" s="1">
        <v>100</v>
      </c>
      <c r="AE1187" s="1">
        <v>100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10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1</v>
      </c>
      <c r="BB1187" s="1">
        <v>0</v>
      </c>
      <c r="BC1187" s="1">
        <v>0</v>
      </c>
      <c r="BD1187" s="1">
        <v>4</v>
      </c>
      <c r="BE1187" s="1">
        <v>255</v>
      </c>
      <c r="BF1187" s="1">
        <v>1</v>
      </c>
      <c r="BG1187" s="1">
        <v>2</v>
      </c>
      <c r="BH1187" s="1">
        <v>0</v>
      </c>
      <c r="BI1187" s="1">
        <v>52</v>
      </c>
      <c r="BJ1187" s="1">
        <v>0</v>
      </c>
      <c r="BK1187" s="1">
        <v>0</v>
      </c>
      <c r="BL1187" s="1">
        <v>0</v>
      </c>
      <c r="BM1187" s="1" t="b">
        <v>0</v>
      </c>
      <c r="BN1187" s="1" t="b">
        <v>0</v>
      </c>
      <c r="BO1187" s="1" t="b">
        <v>0</v>
      </c>
      <c r="BP1187" s="1" t="b">
        <v>0</v>
      </c>
      <c r="BQ1187" s="1" t="b">
        <v>0</v>
      </c>
      <c r="BR1187" s="1" t="b">
        <v>0</v>
      </c>
      <c r="BS1187" s="1" t="b">
        <v>0</v>
      </c>
      <c r="BT1187" s="1" t="b">
        <v>0</v>
      </c>
      <c r="BU1187" s="1" t="s">
        <v>5287</v>
      </c>
      <c r="BV1187" s="1" t="s">
        <v>5288</v>
      </c>
    </row>
    <row r="1188" spans="1:74" ht="15.75" customHeight="1" x14ac:dyDescent="0.2">
      <c r="A1188" s="1">
        <v>4400300</v>
      </c>
      <c r="B1188" s="17" t="s">
        <v>5289</v>
      </c>
      <c r="C1188" s="1">
        <v>0.35</v>
      </c>
      <c r="D1188" s="1">
        <v>0</v>
      </c>
      <c r="E1188" s="1">
        <v>0</v>
      </c>
      <c r="F1188" s="1">
        <v>0</v>
      </c>
      <c r="G1188" s="1">
        <v>0.9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100</v>
      </c>
      <c r="O1188" s="1">
        <v>-1</v>
      </c>
      <c r="P1188" s="1">
        <v>-1</v>
      </c>
      <c r="Q1188" s="1">
        <v>-1</v>
      </c>
      <c r="R1188" s="1">
        <v>-1</v>
      </c>
      <c r="S1188" s="1">
        <v>-1</v>
      </c>
      <c r="T1188" s="1">
        <v>-1</v>
      </c>
      <c r="U1188" s="1">
        <v>-1</v>
      </c>
      <c r="V1188" s="1">
        <v>0</v>
      </c>
      <c r="W1188" s="1">
        <v>100</v>
      </c>
      <c r="X1188" s="1">
        <v>100</v>
      </c>
      <c r="Y1188" s="1">
        <v>100</v>
      </c>
      <c r="Z1188" s="1">
        <v>100</v>
      </c>
      <c r="AA1188" s="1">
        <v>100</v>
      </c>
      <c r="AB1188" s="1">
        <v>100</v>
      </c>
      <c r="AC1188" s="1">
        <v>100</v>
      </c>
      <c r="AD1188" s="1">
        <v>100</v>
      </c>
      <c r="AE1188" s="1">
        <v>100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10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2</v>
      </c>
      <c r="BB1188" s="1">
        <v>0</v>
      </c>
      <c r="BC1188" s="1">
        <v>0</v>
      </c>
      <c r="BD1188" s="1">
        <v>4</v>
      </c>
      <c r="BE1188" s="1">
        <v>255</v>
      </c>
      <c r="BF1188" s="1">
        <v>1</v>
      </c>
      <c r="BG1188" s="1">
        <v>2</v>
      </c>
      <c r="BH1188" s="1">
        <v>0</v>
      </c>
      <c r="BI1188" s="1">
        <v>52</v>
      </c>
      <c r="BJ1188" s="1">
        <v>0</v>
      </c>
      <c r="BK1188" s="1">
        <v>0</v>
      </c>
      <c r="BL1188" s="1">
        <v>0</v>
      </c>
      <c r="BM1188" s="1" t="b">
        <v>0</v>
      </c>
      <c r="BN1188" s="1" t="b">
        <v>0</v>
      </c>
      <c r="BO1188" s="1" t="b">
        <v>0</v>
      </c>
      <c r="BP1188" s="1" t="b">
        <v>0</v>
      </c>
      <c r="BQ1188" s="1" t="b">
        <v>0</v>
      </c>
      <c r="BR1188" s="1" t="b">
        <v>0</v>
      </c>
      <c r="BS1188" s="1" t="b">
        <v>0</v>
      </c>
      <c r="BT1188" s="1" t="b">
        <v>0</v>
      </c>
      <c r="BU1188" s="1" t="s">
        <v>5289</v>
      </c>
      <c r="BV1188" s="1" t="s">
        <v>5290</v>
      </c>
    </row>
    <row r="1189" spans="1:74" ht="15.75" customHeight="1" x14ac:dyDescent="0.2">
      <c r="A1189" s="1">
        <v>4400400</v>
      </c>
      <c r="B1189" s="17" t="s">
        <v>5291</v>
      </c>
      <c r="C1189" s="1">
        <v>0.35</v>
      </c>
      <c r="D1189" s="1">
        <v>0</v>
      </c>
      <c r="E1189" s="1">
        <v>0</v>
      </c>
      <c r="F1189" s="1">
        <v>0</v>
      </c>
      <c r="G1189" s="1">
        <v>0.6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100</v>
      </c>
      <c r="O1189" s="1">
        <v>-1</v>
      </c>
      <c r="P1189" s="1">
        <v>-1</v>
      </c>
      <c r="Q1189" s="1">
        <v>-1</v>
      </c>
      <c r="R1189" s="1">
        <v>-1</v>
      </c>
      <c r="S1189" s="1">
        <v>-1</v>
      </c>
      <c r="T1189" s="1">
        <v>-1</v>
      </c>
      <c r="U1189" s="1">
        <v>-1</v>
      </c>
      <c r="V1189" s="1">
        <v>0</v>
      </c>
      <c r="W1189" s="1">
        <v>100</v>
      </c>
      <c r="X1189" s="1">
        <v>100</v>
      </c>
      <c r="Y1189" s="1">
        <v>100</v>
      </c>
      <c r="Z1189" s="1">
        <v>100</v>
      </c>
      <c r="AA1189" s="1">
        <v>100</v>
      </c>
      <c r="AB1189" s="1">
        <v>100</v>
      </c>
      <c r="AC1189" s="1">
        <v>100</v>
      </c>
      <c r="AD1189" s="1">
        <v>100</v>
      </c>
      <c r="AE1189" s="1">
        <v>100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10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1</v>
      </c>
      <c r="BB1189" s="1">
        <v>0</v>
      </c>
      <c r="BC1189" s="1">
        <v>0</v>
      </c>
      <c r="BD1189" s="1">
        <v>4</v>
      </c>
      <c r="BE1189" s="1">
        <v>255</v>
      </c>
      <c r="BF1189" s="1">
        <v>1</v>
      </c>
      <c r="BG1189" s="1">
        <v>2</v>
      </c>
      <c r="BH1189" s="1">
        <v>0</v>
      </c>
      <c r="BI1189" s="1">
        <v>52</v>
      </c>
      <c r="BJ1189" s="1">
        <v>0</v>
      </c>
      <c r="BK1189" s="1">
        <v>0</v>
      </c>
      <c r="BL1189" s="1">
        <v>0</v>
      </c>
      <c r="BM1189" s="1" t="b">
        <v>0</v>
      </c>
      <c r="BN1189" s="1" t="b">
        <v>0</v>
      </c>
      <c r="BO1189" s="1" t="b">
        <v>0</v>
      </c>
      <c r="BP1189" s="1" t="b">
        <v>0</v>
      </c>
      <c r="BQ1189" s="1" t="b">
        <v>0</v>
      </c>
      <c r="BR1189" s="1" t="b">
        <v>0</v>
      </c>
      <c r="BS1189" s="1" t="b">
        <v>0</v>
      </c>
      <c r="BT1189" s="1" t="b">
        <v>0</v>
      </c>
      <c r="BU1189" s="1" t="s">
        <v>5291</v>
      </c>
      <c r="BV1189" s="1" t="s">
        <v>5292</v>
      </c>
    </row>
    <row r="1190" spans="1:74" ht="15.75" customHeight="1" x14ac:dyDescent="0.2">
      <c r="A1190" s="1">
        <v>4400410</v>
      </c>
      <c r="B1190" s="17" t="s">
        <v>5293</v>
      </c>
      <c r="C1190" s="1">
        <v>0.5</v>
      </c>
      <c r="D1190" s="1">
        <v>0</v>
      </c>
      <c r="E1190" s="1">
        <v>0</v>
      </c>
      <c r="F1190" s="1">
        <v>0</v>
      </c>
      <c r="G1190" s="1">
        <v>1.47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5</v>
      </c>
      <c r="O1190" s="1">
        <v>-1</v>
      </c>
      <c r="P1190" s="1">
        <v>-1</v>
      </c>
      <c r="Q1190" s="1">
        <v>-1</v>
      </c>
      <c r="R1190" s="1">
        <v>-1</v>
      </c>
      <c r="S1190" s="1">
        <v>-1</v>
      </c>
      <c r="T1190" s="1">
        <v>-1</v>
      </c>
      <c r="U1190" s="1">
        <v>-1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300</v>
      </c>
      <c r="AB1190" s="1">
        <v>500</v>
      </c>
      <c r="AC1190" s="1">
        <v>100</v>
      </c>
      <c r="AD1190" s="1">
        <v>100</v>
      </c>
      <c r="AE1190" s="1">
        <v>100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10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5</v>
      </c>
      <c r="BB1190" s="1">
        <v>0</v>
      </c>
      <c r="BC1190" s="1">
        <v>0</v>
      </c>
      <c r="BD1190" s="1">
        <v>4</v>
      </c>
      <c r="BE1190" s="1">
        <v>1</v>
      </c>
      <c r="BF1190" s="1">
        <v>1</v>
      </c>
      <c r="BG1190" s="1">
        <v>3</v>
      </c>
      <c r="BH1190" s="1">
        <v>0</v>
      </c>
      <c r="BI1190" s="1">
        <v>52</v>
      </c>
      <c r="BJ1190" s="1">
        <v>0</v>
      </c>
      <c r="BK1190" s="1">
        <v>1</v>
      </c>
      <c r="BL1190" s="1">
        <v>0</v>
      </c>
      <c r="BM1190" s="1" t="b">
        <v>0</v>
      </c>
      <c r="BN1190" s="1" t="b">
        <v>0</v>
      </c>
      <c r="BO1190" s="1" t="b">
        <v>1</v>
      </c>
      <c r="BP1190" s="1" t="b">
        <v>0</v>
      </c>
      <c r="BQ1190" s="1" t="b">
        <v>0</v>
      </c>
      <c r="BR1190" s="1" t="b">
        <v>0</v>
      </c>
      <c r="BS1190" s="1" t="b">
        <v>0</v>
      </c>
      <c r="BT1190" s="1" t="b">
        <v>0</v>
      </c>
      <c r="BU1190" s="1" t="s">
        <v>5293</v>
      </c>
      <c r="BV1190" s="1" t="s">
        <v>5294</v>
      </c>
    </row>
    <row r="1191" spans="1:74" ht="15.75" customHeight="1" x14ac:dyDescent="0.2">
      <c r="A1191" s="1">
        <v>4400420</v>
      </c>
      <c r="B1191" s="17" t="s">
        <v>5295</v>
      </c>
      <c r="C1191" s="1">
        <v>0.5</v>
      </c>
      <c r="D1191" s="1">
        <v>0</v>
      </c>
      <c r="E1191" s="1">
        <v>0</v>
      </c>
      <c r="F1191" s="1">
        <v>0</v>
      </c>
      <c r="G1191" s="1">
        <v>1.47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5</v>
      </c>
      <c r="O1191" s="1">
        <v>-1</v>
      </c>
      <c r="P1191" s="1">
        <v>-1</v>
      </c>
      <c r="Q1191" s="1">
        <v>-1</v>
      </c>
      <c r="R1191" s="1">
        <v>-1</v>
      </c>
      <c r="S1191" s="1">
        <v>-1</v>
      </c>
      <c r="T1191" s="1">
        <v>-1</v>
      </c>
      <c r="U1191" s="1">
        <v>-1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300</v>
      </c>
      <c r="AB1191" s="1">
        <v>500</v>
      </c>
      <c r="AC1191" s="1">
        <v>100</v>
      </c>
      <c r="AD1191" s="1">
        <v>100</v>
      </c>
      <c r="AE1191" s="1">
        <v>100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10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5</v>
      </c>
      <c r="BB1191" s="1">
        <v>0</v>
      </c>
      <c r="BC1191" s="1">
        <v>0</v>
      </c>
      <c r="BD1191" s="1">
        <v>4</v>
      </c>
      <c r="BE1191" s="1">
        <v>1</v>
      </c>
      <c r="BF1191" s="1">
        <v>1</v>
      </c>
      <c r="BG1191" s="1">
        <v>3</v>
      </c>
      <c r="BH1191" s="1">
        <v>0</v>
      </c>
      <c r="BI1191" s="1">
        <v>52</v>
      </c>
      <c r="BJ1191" s="1">
        <v>0</v>
      </c>
      <c r="BK1191" s="1">
        <v>1</v>
      </c>
      <c r="BL1191" s="1">
        <v>0</v>
      </c>
      <c r="BM1191" s="1" t="b">
        <v>0</v>
      </c>
      <c r="BN1191" s="1" t="b">
        <v>0</v>
      </c>
      <c r="BO1191" s="1" t="b">
        <v>1</v>
      </c>
      <c r="BP1191" s="1" t="b">
        <v>0</v>
      </c>
      <c r="BQ1191" s="1" t="b">
        <v>0</v>
      </c>
      <c r="BR1191" s="1" t="b">
        <v>0</v>
      </c>
      <c r="BS1191" s="1" t="b">
        <v>0</v>
      </c>
      <c r="BT1191" s="1" t="b">
        <v>0</v>
      </c>
      <c r="BU1191" s="1" t="s">
        <v>5295</v>
      </c>
      <c r="BV1191" s="1" t="s">
        <v>5296</v>
      </c>
    </row>
    <row r="1192" spans="1:74" ht="15.75" customHeight="1" x14ac:dyDescent="0.2">
      <c r="A1192" s="1">
        <v>4400430</v>
      </c>
      <c r="B1192" s="17" t="s">
        <v>5297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-1</v>
      </c>
      <c r="O1192" s="1">
        <v>-1</v>
      </c>
      <c r="P1192" s="1">
        <v>-1</v>
      </c>
      <c r="Q1192" s="1">
        <v>-1</v>
      </c>
      <c r="R1192" s="1">
        <v>-1</v>
      </c>
      <c r="S1192" s="1">
        <v>-1</v>
      </c>
      <c r="T1192" s="1">
        <v>-1</v>
      </c>
      <c r="U1192" s="1">
        <v>-1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100</v>
      </c>
      <c r="AC1192" s="1">
        <v>100</v>
      </c>
      <c r="AD1192" s="1">
        <v>100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4</v>
      </c>
      <c r="BE1192" s="1">
        <v>1</v>
      </c>
      <c r="BF1192" s="1">
        <v>1</v>
      </c>
      <c r="BG1192" s="1">
        <v>2</v>
      </c>
      <c r="BH1192" s="1">
        <v>0</v>
      </c>
      <c r="BI1192" s="1">
        <v>52</v>
      </c>
      <c r="BJ1192" s="1">
        <v>0</v>
      </c>
      <c r="BK1192" s="1">
        <v>0</v>
      </c>
      <c r="BL1192" s="1">
        <v>0</v>
      </c>
      <c r="BM1192" s="1" t="b">
        <v>0</v>
      </c>
      <c r="BN1192" s="1" t="b">
        <v>0</v>
      </c>
      <c r="BO1192" s="1" t="b">
        <v>0</v>
      </c>
      <c r="BP1192" s="1" t="b">
        <v>0</v>
      </c>
      <c r="BQ1192" s="1" t="b">
        <v>0</v>
      </c>
      <c r="BR1192" s="1" t="b">
        <v>0</v>
      </c>
      <c r="BS1192" s="1" t="b">
        <v>0</v>
      </c>
      <c r="BT1192" s="1" t="b">
        <v>0</v>
      </c>
      <c r="BU1192" s="1" t="s">
        <v>5297</v>
      </c>
      <c r="BV1192" s="1" t="s">
        <v>5298</v>
      </c>
    </row>
    <row r="1193" spans="1:74" ht="15.75" customHeight="1" x14ac:dyDescent="0.2">
      <c r="A1193" s="1">
        <v>4400440</v>
      </c>
      <c r="B1193" s="17" t="s">
        <v>5299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-1</v>
      </c>
      <c r="O1193" s="1">
        <v>-1</v>
      </c>
      <c r="P1193" s="1">
        <v>-1</v>
      </c>
      <c r="Q1193" s="1">
        <v>-1</v>
      </c>
      <c r="R1193" s="1">
        <v>-1</v>
      </c>
      <c r="S1193" s="1">
        <v>-1</v>
      </c>
      <c r="T1193" s="1">
        <v>-1</v>
      </c>
      <c r="U1193" s="1">
        <v>-1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100</v>
      </c>
      <c r="AC1193" s="1">
        <v>100</v>
      </c>
      <c r="AD1193" s="1">
        <v>100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4</v>
      </c>
      <c r="BE1193" s="1">
        <v>1</v>
      </c>
      <c r="BF1193" s="1">
        <v>1</v>
      </c>
      <c r="BG1193" s="1">
        <v>2</v>
      </c>
      <c r="BH1193" s="1">
        <v>0</v>
      </c>
      <c r="BI1193" s="1">
        <v>52</v>
      </c>
      <c r="BJ1193" s="1">
        <v>0</v>
      </c>
      <c r="BK1193" s="1">
        <v>0</v>
      </c>
      <c r="BL1193" s="1">
        <v>0</v>
      </c>
      <c r="BM1193" s="1" t="b">
        <v>0</v>
      </c>
      <c r="BN1193" s="1" t="b">
        <v>0</v>
      </c>
      <c r="BO1193" s="1" t="b">
        <v>0</v>
      </c>
      <c r="BP1193" s="1" t="b">
        <v>0</v>
      </c>
      <c r="BQ1193" s="1" t="b">
        <v>0</v>
      </c>
      <c r="BR1193" s="1" t="b">
        <v>0</v>
      </c>
      <c r="BS1193" s="1" t="b">
        <v>0</v>
      </c>
      <c r="BT1193" s="1" t="b">
        <v>0</v>
      </c>
      <c r="BU1193" s="1" t="s">
        <v>5299</v>
      </c>
      <c r="BV1193" s="1" t="s">
        <v>5300</v>
      </c>
    </row>
    <row r="1194" spans="1:74" ht="15.75" customHeight="1" x14ac:dyDescent="0.2">
      <c r="A1194" s="1">
        <v>4400450</v>
      </c>
      <c r="B1194" s="17" t="s">
        <v>5301</v>
      </c>
      <c r="C1194" s="1">
        <v>0.55000000000000004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131</v>
      </c>
      <c r="O1194" s="1">
        <v>-1</v>
      </c>
      <c r="P1194" s="1">
        <v>-1</v>
      </c>
      <c r="Q1194" s="1">
        <v>-1</v>
      </c>
      <c r="R1194" s="1">
        <v>-1</v>
      </c>
      <c r="S1194" s="1">
        <v>-1</v>
      </c>
      <c r="T1194" s="1">
        <v>-1</v>
      </c>
      <c r="U1194" s="1">
        <v>-1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100</v>
      </c>
      <c r="AC1194" s="1">
        <v>0</v>
      </c>
      <c r="AD1194" s="1">
        <v>100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4</v>
      </c>
      <c r="BE1194" s="1">
        <v>1</v>
      </c>
      <c r="BF1194" s="1">
        <v>1</v>
      </c>
      <c r="BG1194" s="1">
        <v>2</v>
      </c>
      <c r="BH1194" s="1">
        <v>0</v>
      </c>
      <c r="BI1194" s="1">
        <v>52</v>
      </c>
      <c r="BJ1194" s="1">
        <v>0</v>
      </c>
      <c r="BK1194" s="1">
        <v>1</v>
      </c>
      <c r="BL1194" s="1">
        <v>0</v>
      </c>
      <c r="BM1194" s="1" t="b">
        <v>0</v>
      </c>
      <c r="BN1194" s="1" t="b">
        <v>0</v>
      </c>
      <c r="BO1194" s="1" t="b">
        <v>0</v>
      </c>
      <c r="BP1194" s="1" t="b">
        <v>0</v>
      </c>
      <c r="BQ1194" s="1" t="b">
        <v>0</v>
      </c>
      <c r="BR1194" s="1" t="b">
        <v>0</v>
      </c>
      <c r="BS1194" s="1" t="b">
        <v>0</v>
      </c>
      <c r="BT1194" s="1" t="b">
        <v>0</v>
      </c>
      <c r="BU1194" s="1" t="s">
        <v>5301</v>
      </c>
      <c r="BV1194" s="1" t="s">
        <v>5302</v>
      </c>
    </row>
    <row r="1195" spans="1:74" ht="15.75" customHeight="1" x14ac:dyDescent="0.2">
      <c r="A1195" s="1">
        <v>4400500</v>
      </c>
      <c r="B1195" s="17" t="s">
        <v>5303</v>
      </c>
      <c r="C1195" s="1">
        <v>0.35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100</v>
      </c>
      <c r="O1195" s="1">
        <v>-1</v>
      </c>
      <c r="P1195" s="1">
        <v>-1</v>
      </c>
      <c r="Q1195" s="1">
        <v>-1</v>
      </c>
      <c r="R1195" s="1">
        <v>-1</v>
      </c>
      <c r="S1195" s="1">
        <v>-1</v>
      </c>
      <c r="T1195" s="1">
        <v>-1</v>
      </c>
      <c r="U1195" s="1">
        <v>-1</v>
      </c>
      <c r="V1195" s="1">
        <v>0</v>
      </c>
      <c r="W1195" s="1">
        <v>100</v>
      </c>
      <c r="X1195" s="1">
        <v>100</v>
      </c>
      <c r="Y1195" s="1">
        <v>100</v>
      </c>
      <c r="Z1195" s="1">
        <v>100</v>
      </c>
      <c r="AA1195" s="1">
        <v>100</v>
      </c>
      <c r="AB1195" s="1">
        <v>100</v>
      </c>
      <c r="AC1195" s="1">
        <v>100</v>
      </c>
      <c r="AD1195" s="1">
        <v>100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10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4</v>
      </c>
      <c r="BE1195" s="1">
        <v>255</v>
      </c>
      <c r="BF1195" s="1">
        <v>1</v>
      </c>
      <c r="BG1195" s="1">
        <v>2</v>
      </c>
      <c r="BH1195" s="1">
        <v>0</v>
      </c>
      <c r="BI1195" s="1">
        <v>52</v>
      </c>
      <c r="BJ1195" s="1">
        <v>0</v>
      </c>
      <c r="BK1195" s="1">
        <v>0</v>
      </c>
      <c r="BL1195" s="1">
        <v>2</v>
      </c>
      <c r="BM1195" s="1" t="b">
        <v>0</v>
      </c>
      <c r="BN1195" s="1" t="b">
        <v>0</v>
      </c>
      <c r="BO1195" s="1" t="b">
        <v>0</v>
      </c>
      <c r="BP1195" s="1" t="b">
        <v>0</v>
      </c>
      <c r="BQ1195" s="1" t="b">
        <v>0</v>
      </c>
      <c r="BR1195" s="1" t="b">
        <v>0</v>
      </c>
      <c r="BS1195" s="1" t="b">
        <v>0</v>
      </c>
      <c r="BT1195" s="1" t="b">
        <v>0</v>
      </c>
      <c r="BU1195" s="1" t="s">
        <v>5303</v>
      </c>
      <c r="BV1195" s="1" t="s">
        <v>5304</v>
      </c>
    </row>
    <row r="1196" spans="1:74" ht="15.75" customHeight="1" x14ac:dyDescent="0.2">
      <c r="A1196" s="1">
        <v>4400510</v>
      </c>
      <c r="B1196" s="17" t="s">
        <v>5305</v>
      </c>
      <c r="C1196" s="1">
        <v>0.35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100</v>
      </c>
      <c r="O1196" s="1">
        <v>-1</v>
      </c>
      <c r="P1196" s="1">
        <v>-1</v>
      </c>
      <c r="Q1196" s="1">
        <v>-1</v>
      </c>
      <c r="R1196" s="1">
        <v>-1</v>
      </c>
      <c r="S1196" s="1">
        <v>-1</v>
      </c>
      <c r="T1196" s="1">
        <v>-1</v>
      </c>
      <c r="U1196" s="1">
        <v>-1</v>
      </c>
      <c r="V1196" s="1">
        <v>0</v>
      </c>
      <c r="W1196" s="1">
        <v>100</v>
      </c>
      <c r="X1196" s="1">
        <v>100</v>
      </c>
      <c r="Y1196" s="1">
        <v>100</v>
      </c>
      <c r="Z1196" s="1">
        <v>100</v>
      </c>
      <c r="AA1196" s="1">
        <v>100</v>
      </c>
      <c r="AB1196" s="1">
        <v>100</v>
      </c>
      <c r="AC1196" s="1">
        <v>100</v>
      </c>
      <c r="AD1196" s="1">
        <v>100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10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4</v>
      </c>
      <c r="BE1196" s="1">
        <v>255</v>
      </c>
      <c r="BF1196" s="1">
        <v>1</v>
      </c>
      <c r="BG1196" s="1">
        <v>2</v>
      </c>
      <c r="BH1196" s="1">
        <v>0</v>
      </c>
      <c r="BI1196" s="1">
        <v>52</v>
      </c>
      <c r="BJ1196" s="1">
        <v>0</v>
      </c>
      <c r="BK1196" s="1">
        <v>0</v>
      </c>
      <c r="BL1196" s="1">
        <v>2</v>
      </c>
      <c r="BM1196" s="1" t="b">
        <v>0</v>
      </c>
      <c r="BN1196" s="1" t="b">
        <v>0</v>
      </c>
      <c r="BO1196" s="1" t="b">
        <v>0</v>
      </c>
      <c r="BP1196" s="1" t="b">
        <v>0</v>
      </c>
      <c r="BQ1196" s="1" t="b">
        <v>0</v>
      </c>
      <c r="BR1196" s="1" t="b">
        <v>0</v>
      </c>
      <c r="BS1196" s="1" t="b">
        <v>0</v>
      </c>
      <c r="BT1196" s="1" t="b">
        <v>0</v>
      </c>
      <c r="BU1196" s="1" t="s">
        <v>5305</v>
      </c>
      <c r="BV1196" s="1" t="s">
        <v>5306</v>
      </c>
    </row>
    <row r="1197" spans="1:74" ht="15.75" customHeight="1" x14ac:dyDescent="0.2">
      <c r="A1197" s="1">
        <v>4400520</v>
      </c>
      <c r="B1197" s="17" t="s">
        <v>5307</v>
      </c>
      <c r="C1197" s="1">
        <v>0.35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100</v>
      </c>
      <c r="O1197" s="1">
        <v>-1</v>
      </c>
      <c r="P1197" s="1">
        <v>-1</v>
      </c>
      <c r="Q1197" s="1">
        <v>-1</v>
      </c>
      <c r="R1197" s="1">
        <v>-1</v>
      </c>
      <c r="S1197" s="1">
        <v>-1</v>
      </c>
      <c r="T1197" s="1">
        <v>-1</v>
      </c>
      <c r="U1197" s="1">
        <v>-1</v>
      </c>
      <c r="V1197" s="1">
        <v>0</v>
      </c>
      <c r="W1197" s="1">
        <v>100</v>
      </c>
      <c r="X1197" s="1">
        <v>100</v>
      </c>
      <c r="Y1197" s="1">
        <v>100</v>
      </c>
      <c r="Z1197" s="1">
        <v>100</v>
      </c>
      <c r="AA1197" s="1">
        <v>100</v>
      </c>
      <c r="AB1197" s="1">
        <v>100</v>
      </c>
      <c r="AC1197" s="1">
        <v>100</v>
      </c>
      <c r="AD1197" s="1">
        <v>100</v>
      </c>
      <c r="AE1197" s="1">
        <v>100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10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1</v>
      </c>
      <c r="BB1197" s="1">
        <v>0</v>
      </c>
      <c r="BC1197" s="1">
        <v>0</v>
      </c>
      <c r="BD1197" s="1">
        <v>4</v>
      </c>
      <c r="BE1197" s="1">
        <v>255</v>
      </c>
      <c r="BF1197" s="1">
        <v>1</v>
      </c>
      <c r="BG1197" s="1">
        <v>2</v>
      </c>
      <c r="BH1197" s="1">
        <v>0</v>
      </c>
      <c r="BI1197" s="1">
        <v>52</v>
      </c>
      <c r="BJ1197" s="1">
        <v>0</v>
      </c>
      <c r="BK1197" s="1">
        <v>0</v>
      </c>
      <c r="BL1197" s="1">
        <v>0</v>
      </c>
      <c r="BM1197" s="1" t="b">
        <v>0</v>
      </c>
      <c r="BN1197" s="1" t="b">
        <v>0</v>
      </c>
      <c r="BO1197" s="1" t="b">
        <v>0</v>
      </c>
      <c r="BP1197" s="1" t="b">
        <v>0</v>
      </c>
      <c r="BQ1197" s="1" t="b">
        <v>0</v>
      </c>
      <c r="BR1197" s="1" t="b">
        <v>0</v>
      </c>
      <c r="BS1197" s="1" t="b">
        <v>0</v>
      </c>
      <c r="BT1197" s="1" t="b">
        <v>0</v>
      </c>
      <c r="BU1197" s="1" t="s">
        <v>5307</v>
      </c>
      <c r="BV1197" s="1" t="s">
        <v>5308</v>
      </c>
    </row>
    <row r="1198" spans="1:74" ht="15.75" customHeight="1" x14ac:dyDescent="0.2">
      <c r="A1198" s="1">
        <v>4400530</v>
      </c>
      <c r="B1198" s="17" t="s">
        <v>5309</v>
      </c>
      <c r="C1198" s="1">
        <v>0.35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100</v>
      </c>
      <c r="O1198" s="1">
        <v>-1</v>
      </c>
      <c r="P1198" s="1">
        <v>-1</v>
      </c>
      <c r="Q1198" s="1">
        <v>-1</v>
      </c>
      <c r="R1198" s="1">
        <v>-1</v>
      </c>
      <c r="S1198" s="1">
        <v>-1</v>
      </c>
      <c r="T1198" s="1">
        <v>-1</v>
      </c>
      <c r="U1198" s="1">
        <v>-1</v>
      </c>
      <c r="V1198" s="1">
        <v>0</v>
      </c>
      <c r="W1198" s="1">
        <v>100</v>
      </c>
      <c r="X1198" s="1">
        <v>100</v>
      </c>
      <c r="Y1198" s="1">
        <v>100</v>
      </c>
      <c r="Z1198" s="1">
        <v>100</v>
      </c>
      <c r="AA1198" s="1">
        <v>100</v>
      </c>
      <c r="AB1198" s="1">
        <v>100</v>
      </c>
      <c r="AC1198" s="1">
        <v>100</v>
      </c>
      <c r="AD1198" s="1">
        <v>100</v>
      </c>
      <c r="AE1198" s="1">
        <v>100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10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1</v>
      </c>
      <c r="BB1198" s="1">
        <v>0</v>
      </c>
      <c r="BC1198" s="1">
        <v>0</v>
      </c>
      <c r="BD1198" s="1">
        <v>4</v>
      </c>
      <c r="BE1198" s="1">
        <v>255</v>
      </c>
      <c r="BF1198" s="1">
        <v>1</v>
      </c>
      <c r="BG1198" s="1">
        <v>2</v>
      </c>
      <c r="BH1198" s="1">
        <v>0</v>
      </c>
      <c r="BI1198" s="1">
        <v>52</v>
      </c>
      <c r="BJ1198" s="1">
        <v>0</v>
      </c>
      <c r="BK1198" s="1">
        <v>0</v>
      </c>
      <c r="BL1198" s="1">
        <v>0</v>
      </c>
      <c r="BM1198" s="1" t="b">
        <v>0</v>
      </c>
      <c r="BN1198" s="1" t="b">
        <v>0</v>
      </c>
      <c r="BO1198" s="1" t="b">
        <v>0</v>
      </c>
      <c r="BP1198" s="1" t="b">
        <v>0</v>
      </c>
      <c r="BQ1198" s="1" t="b">
        <v>0</v>
      </c>
      <c r="BR1198" s="1" t="b">
        <v>0</v>
      </c>
      <c r="BS1198" s="1" t="b">
        <v>0</v>
      </c>
      <c r="BT1198" s="1" t="b">
        <v>0</v>
      </c>
      <c r="BU1198" s="1" t="s">
        <v>5309</v>
      </c>
      <c r="BV1198" s="1" t="s">
        <v>5310</v>
      </c>
    </row>
    <row r="1199" spans="1:74" ht="15.75" customHeight="1" x14ac:dyDescent="0.2">
      <c r="A1199" s="1">
        <v>4400540</v>
      </c>
      <c r="B1199" s="17" t="s">
        <v>5311</v>
      </c>
      <c r="C1199" s="1">
        <v>0.35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100</v>
      </c>
      <c r="O1199" s="1">
        <v>-1</v>
      </c>
      <c r="P1199" s="1">
        <v>-1</v>
      </c>
      <c r="Q1199" s="1">
        <v>-1</v>
      </c>
      <c r="R1199" s="1">
        <v>-1</v>
      </c>
      <c r="S1199" s="1">
        <v>-1</v>
      </c>
      <c r="T1199" s="1">
        <v>-1</v>
      </c>
      <c r="U1199" s="1">
        <v>-1</v>
      </c>
      <c r="V1199" s="1">
        <v>0</v>
      </c>
      <c r="W1199" s="1">
        <v>100</v>
      </c>
      <c r="X1199" s="1">
        <v>100</v>
      </c>
      <c r="Y1199" s="1">
        <v>100</v>
      </c>
      <c r="Z1199" s="1">
        <v>100</v>
      </c>
      <c r="AA1199" s="1">
        <v>100</v>
      </c>
      <c r="AB1199" s="1">
        <v>100</v>
      </c>
      <c r="AC1199" s="1">
        <v>100</v>
      </c>
      <c r="AD1199" s="1">
        <v>100</v>
      </c>
      <c r="AE1199" s="1">
        <v>100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10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1</v>
      </c>
      <c r="BB1199" s="1">
        <v>0</v>
      </c>
      <c r="BC1199" s="1">
        <v>0</v>
      </c>
      <c r="BD1199" s="1">
        <v>4</v>
      </c>
      <c r="BE1199" s="1">
        <v>255</v>
      </c>
      <c r="BF1199" s="1">
        <v>1</v>
      </c>
      <c r="BG1199" s="1">
        <v>2</v>
      </c>
      <c r="BH1199" s="1">
        <v>0</v>
      </c>
      <c r="BI1199" s="1">
        <v>52</v>
      </c>
      <c r="BJ1199" s="1">
        <v>0</v>
      </c>
      <c r="BK1199" s="1">
        <v>0</v>
      </c>
      <c r="BL1199" s="1">
        <v>0</v>
      </c>
      <c r="BM1199" s="1" t="b">
        <v>0</v>
      </c>
      <c r="BN1199" s="1" t="b">
        <v>0</v>
      </c>
      <c r="BO1199" s="1" t="b">
        <v>0</v>
      </c>
      <c r="BP1199" s="1" t="b">
        <v>0</v>
      </c>
      <c r="BQ1199" s="1" t="b">
        <v>0</v>
      </c>
      <c r="BR1199" s="1" t="b">
        <v>0</v>
      </c>
      <c r="BS1199" s="1" t="b">
        <v>0</v>
      </c>
      <c r="BT1199" s="1" t="b">
        <v>0</v>
      </c>
      <c r="BU1199" s="1" t="s">
        <v>5311</v>
      </c>
      <c r="BV1199" s="1" t="s">
        <v>5312</v>
      </c>
    </row>
    <row r="1200" spans="1:74" ht="15.75" customHeight="1" x14ac:dyDescent="0.2">
      <c r="A1200" s="1">
        <v>4400580</v>
      </c>
      <c r="B1200" s="17" t="s">
        <v>5313</v>
      </c>
      <c r="C1200" s="1">
        <v>0.35</v>
      </c>
      <c r="D1200" s="1">
        <v>0</v>
      </c>
      <c r="E1200" s="1">
        <v>0</v>
      </c>
      <c r="F1200" s="1">
        <v>0</v>
      </c>
      <c r="G1200" s="1">
        <v>0.6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100</v>
      </c>
      <c r="O1200" s="1">
        <v>-1</v>
      </c>
      <c r="P1200" s="1">
        <v>-1</v>
      </c>
      <c r="Q1200" s="1">
        <v>-1</v>
      </c>
      <c r="R1200" s="1">
        <v>-1</v>
      </c>
      <c r="S1200" s="1">
        <v>-1</v>
      </c>
      <c r="T1200" s="1">
        <v>-1</v>
      </c>
      <c r="U1200" s="1">
        <v>-1</v>
      </c>
      <c r="V1200" s="1">
        <v>0</v>
      </c>
      <c r="W1200" s="1">
        <v>100</v>
      </c>
      <c r="X1200" s="1">
        <v>100</v>
      </c>
      <c r="Y1200" s="1">
        <v>100</v>
      </c>
      <c r="Z1200" s="1">
        <v>100</v>
      </c>
      <c r="AA1200" s="1">
        <v>100</v>
      </c>
      <c r="AB1200" s="1">
        <v>100</v>
      </c>
      <c r="AC1200" s="1">
        <v>100</v>
      </c>
      <c r="AD1200" s="1">
        <v>100</v>
      </c>
      <c r="AE1200" s="1">
        <v>100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10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1</v>
      </c>
      <c r="BB1200" s="1">
        <v>0</v>
      </c>
      <c r="BC1200" s="1">
        <v>0</v>
      </c>
      <c r="BD1200" s="1">
        <v>4</v>
      </c>
      <c r="BE1200" s="1">
        <v>255</v>
      </c>
      <c r="BF1200" s="1">
        <v>1</v>
      </c>
      <c r="BG1200" s="1">
        <v>2</v>
      </c>
      <c r="BH1200" s="1">
        <v>0</v>
      </c>
      <c r="BI1200" s="1">
        <v>52</v>
      </c>
      <c r="BJ1200" s="1">
        <v>0</v>
      </c>
      <c r="BK1200" s="1">
        <v>0</v>
      </c>
      <c r="BL1200" s="1">
        <v>0</v>
      </c>
      <c r="BM1200" s="1" t="b">
        <v>0</v>
      </c>
      <c r="BN1200" s="1" t="b">
        <v>0</v>
      </c>
      <c r="BO1200" s="1" t="b">
        <v>0</v>
      </c>
      <c r="BP1200" s="1" t="b">
        <v>0</v>
      </c>
      <c r="BQ1200" s="1" t="b">
        <v>0</v>
      </c>
      <c r="BR1200" s="1" t="b">
        <v>0</v>
      </c>
      <c r="BS1200" s="1" t="b">
        <v>0</v>
      </c>
      <c r="BT1200" s="1" t="b">
        <v>0</v>
      </c>
      <c r="BU1200" s="1" t="s">
        <v>5313</v>
      </c>
      <c r="BV1200" s="1" t="s">
        <v>5314</v>
      </c>
    </row>
    <row r="1201" spans="1:74" ht="15.75" customHeight="1" x14ac:dyDescent="0.2">
      <c r="A1201" s="1">
        <v>4400600</v>
      </c>
      <c r="B1201" s="17" t="s">
        <v>5315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-1</v>
      </c>
      <c r="O1201" s="1">
        <v>-1</v>
      </c>
      <c r="P1201" s="1">
        <v>-1</v>
      </c>
      <c r="Q1201" s="1">
        <v>-1</v>
      </c>
      <c r="R1201" s="1">
        <v>-1</v>
      </c>
      <c r="S1201" s="1">
        <v>-1</v>
      </c>
      <c r="T1201" s="1">
        <v>-1</v>
      </c>
      <c r="U1201" s="1">
        <v>-1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100</v>
      </c>
      <c r="AC1201" s="1">
        <v>0</v>
      </c>
      <c r="AD1201" s="1">
        <v>100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-50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4</v>
      </c>
      <c r="BE1201" s="1">
        <v>1</v>
      </c>
      <c r="BF1201" s="1">
        <v>1</v>
      </c>
      <c r="BG1201" s="1">
        <v>2</v>
      </c>
      <c r="BH1201" s="1">
        <v>0</v>
      </c>
      <c r="BI1201" s="1">
        <v>52</v>
      </c>
      <c r="BJ1201" s="1">
        <v>0</v>
      </c>
      <c r="BK1201" s="1">
        <v>0</v>
      </c>
      <c r="BL1201" s="1">
        <v>0</v>
      </c>
      <c r="BM1201" s="1" t="b">
        <v>0</v>
      </c>
      <c r="BN1201" s="1" t="b">
        <v>0</v>
      </c>
      <c r="BO1201" s="1" t="b">
        <v>0</v>
      </c>
      <c r="BP1201" s="1" t="b">
        <v>0</v>
      </c>
      <c r="BQ1201" s="1" t="b">
        <v>0</v>
      </c>
      <c r="BR1201" s="1" t="b">
        <v>0</v>
      </c>
      <c r="BS1201" s="1" t="b">
        <v>0</v>
      </c>
      <c r="BT1201" s="1" t="b">
        <v>0</v>
      </c>
      <c r="BU1201" s="1" t="s">
        <v>5315</v>
      </c>
      <c r="BV1201" s="1" t="s">
        <v>5316</v>
      </c>
    </row>
    <row r="1202" spans="1:74" ht="15.75" customHeight="1" x14ac:dyDescent="0.2">
      <c r="A1202" s="1">
        <v>4600000</v>
      </c>
      <c r="B1202" s="17" t="s">
        <v>5317</v>
      </c>
      <c r="C1202" s="1">
        <v>0.35</v>
      </c>
      <c r="D1202" s="1">
        <v>0</v>
      </c>
      <c r="E1202" s="1">
        <v>0</v>
      </c>
      <c r="F1202" s="1">
        <v>0</v>
      </c>
      <c r="G1202" s="1">
        <v>0.6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100</v>
      </c>
      <c r="O1202" s="1">
        <v>-1</v>
      </c>
      <c r="P1202" s="1">
        <v>-1</v>
      </c>
      <c r="Q1202" s="1">
        <v>-1</v>
      </c>
      <c r="R1202" s="1">
        <v>-1</v>
      </c>
      <c r="S1202" s="1">
        <v>-1</v>
      </c>
      <c r="T1202" s="1">
        <v>-1</v>
      </c>
      <c r="U1202" s="1">
        <v>-1</v>
      </c>
      <c r="V1202" s="1">
        <v>0</v>
      </c>
      <c r="W1202" s="1">
        <v>100</v>
      </c>
      <c r="X1202" s="1">
        <v>100</v>
      </c>
      <c r="Y1202" s="1">
        <v>100</v>
      </c>
      <c r="Z1202" s="1">
        <v>100</v>
      </c>
      <c r="AA1202" s="1">
        <v>100</v>
      </c>
      <c r="AB1202" s="1">
        <v>100</v>
      </c>
      <c r="AC1202" s="1">
        <v>100</v>
      </c>
      <c r="AD1202" s="1">
        <v>100</v>
      </c>
      <c r="AE1202" s="1">
        <v>100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10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1</v>
      </c>
      <c r="BB1202" s="1">
        <v>0</v>
      </c>
      <c r="BC1202" s="1">
        <v>0</v>
      </c>
      <c r="BD1202" s="1">
        <v>4</v>
      </c>
      <c r="BE1202" s="1">
        <v>255</v>
      </c>
      <c r="BF1202" s="1">
        <v>1</v>
      </c>
      <c r="BG1202" s="1">
        <v>2</v>
      </c>
      <c r="BH1202" s="1">
        <v>0</v>
      </c>
      <c r="BI1202" s="1">
        <v>52</v>
      </c>
      <c r="BJ1202" s="1">
        <v>0</v>
      </c>
      <c r="BK1202" s="1">
        <v>0</v>
      </c>
      <c r="BL1202" s="1">
        <v>0</v>
      </c>
      <c r="BM1202" s="1" t="b">
        <v>0</v>
      </c>
      <c r="BN1202" s="1" t="b">
        <v>0</v>
      </c>
      <c r="BO1202" s="1" t="b">
        <v>0</v>
      </c>
      <c r="BP1202" s="1" t="b">
        <v>0</v>
      </c>
      <c r="BQ1202" s="1" t="b">
        <v>0</v>
      </c>
      <c r="BR1202" s="1" t="b">
        <v>0</v>
      </c>
      <c r="BS1202" s="1" t="b">
        <v>0</v>
      </c>
      <c r="BT1202" s="1" t="b">
        <v>0</v>
      </c>
      <c r="BU1202" s="1" t="s">
        <v>5317</v>
      </c>
      <c r="BV1202" s="1" t="s">
        <v>5318</v>
      </c>
    </row>
    <row r="1203" spans="1:74" ht="15.75" customHeight="1" x14ac:dyDescent="0.2">
      <c r="A1203" s="1">
        <v>4600100</v>
      </c>
      <c r="B1203" s="17" t="s">
        <v>5319</v>
      </c>
      <c r="C1203" s="1">
        <v>0.35</v>
      </c>
      <c r="D1203" s="1">
        <v>0</v>
      </c>
      <c r="E1203" s="1">
        <v>0</v>
      </c>
      <c r="F1203" s="1">
        <v>0</v>
      </c>
      <c r="G1203" s="1">
        <v>0.9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100</v>
      </c>
      <c r="O1203" s="1">
        <v>-1</v>
      </c>
      <c r="P1203" s="1">
        <v>-1</v>
      </c>
      <c r="Q1203" s="1">
        <v>-1</v>
      </c>
      <c r="R1203" s="1">
        <v>-1</v>
      </c>
      <c r="S1203" s="1">
        <v>-1</v>
      </c>
      <c r="T1203" s="1">
        <v>-1</v>
      </c>
      <c r="U1203" s="1">
        <v>-1</v>
      </c>
      <c r="V1203" s="1">
        <v>0</v>
      </c>
      <c r="W1203" s="1">
        <v>100</v>
      </c>
      <c r="X1203" s="1">
        <v>100</v>
      </c>
      <c r="Y1203" s="1">
        <v>100</v>
      </c>
      <c r="Z1203" s="1">
        <v>100</v>
      </c>
      <c r="AA1203" s="1">
        <v>100</v>
      </c>
      <c r="AB1203" s="1">
        <v>100</v>
      </c>
      <c r="AC1203" s="1">
        <v>100</v>
      </c>
      <c r="AD1203" s="1">
        <v>100</v>
      </c>
      <c r="AE1203" s="1">
        <v>100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10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2</v>
      </c>
      <c r="BB1203" s="1">
        <v>0</v>
      </c>
      <c r="BC1203" s="1">
        <v>0</v>
      </c>
      <c r="BD1203" s="1">
        <v>4</v>
      </c>
      <c r="BE1203" s="1">
        <v>255</v>
      </c>
      <c r="BF1203" s="1">
        <v>1</v>
      </c>
      <c r="BG1203" s="1">
        <v>2</v>
      </c>
      <c r="BH1203" s="1">
        <v>0</v>
      </c>
      <c r="BI1203" s="1">
        <v>52</v>
      </c>
      <c r="BJ1203" s="1">
        <v>0</v>
      </c>
      <c r="BK1203" s="1">
        <v>0</v>
      </c>
      <c r="BL1203" s="1">
        <v>0</v>
      </c>
      <c r="BM1203" s="1" t="b">
        <v>0</v>
      </c>
      <c r="BN1203" s="1" t="b">
        <v>0</v>
      </c>
      <c r="BO1203" s="1" t="b">
        <v>0</v>
      </c>
      <c r="BP1203" s="1" t="b">
        <v>0</v>
      </c>
      <c r="BQ1203" s="1" t="b">
        <v>0</v>
      </c>
      <c r="BR1203" s="1" t="b">
        <v>0</v>
      </c>
      <c r="BS1203" s="1" t="b">
        <v>0</v>
      </c>
      <c r="BT1203" s="1" t="b">
        <v>0</v>
      </c>
      <c r="BU1203" s="1" t="s">
        <v>5319</v>
      </c>
      <c r="BV1203" s="1" t="s">
        <v>5320</v>
      </c>
    </row>
    <row r="1204" spans="1:74" ht="15.75" customHeight="1" x14ac:dyDescent="0.2">
      <c r="A1204" s="1">
        <v>4600200</v>
      </c>
      <c r="B1204" s="17" t="s">
        <v>5321</v>
      </c>
      <c r="C1204" s="1">
        <v>0.35</v>
      </c>
      <c r="D1204" s="1">
        <v>0</v>
      </c>
      <c r="E1204" s="1">
        <v>0</v>
      </c>
      <c r="F1204" s="1">
        <v>0</v>
      </c>
      <c r="G1204" s="1">
        <v>0.6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100</v>
      </c>
      <c r="O1204" s="1">
        <v>-1</v>
      </c>
      <c r="P1204" s="1">
        <v>-1</v>
      </c>
      <c r="Q1204" s="1">
        <v>-1</v>
      </c>
      <c r="R1204" s="1">
        <v>-1</v>
      </c>
      <c r="S1204" s="1">
        <v>-1</v>
      </c>
      <c r="T1204" s="1">
        <v>-1</v>
      </c>
      <c r="U1204" s="1">
        <v>-1</v>
      </c>
      <c r="V1204" s="1">
        <v>0</v>
      </c>
      <c r="W1204" s="1">
        <v>100</v>
      </c>
      <c r="X1204" s="1">
        <v>100</v>
      </c>
      <c r="Y1204" s="1">
        <v>100</v>
      </c>
      <c r="Z1204" s="1">
        <v>100</v>
      </c>
      <c r="AA1204" s="1">
        <v>100</v>
      </c>
      <c r="AB1204" s="1">
        <v>100</v>
      </c>
      <c r="AC1204" s="1">
        <v>100</v>
      </c>
      <c r="AD1204" s="1">
        <v>100</v>
      </c>
      <c r="AE1204" s="1">
        <v>100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10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1</v>
      </c>
      <c r="BB1204" s="1">
        <v>0</v>
      </c>
      <c r="BC1204" s="1">
        <v>0</v>
      </c>
      <c r="BD1204" s="1">
        <v>4</v>
      </c>
      <c r="BE1204" s="1">
        <v>255</v>
      </c>
      <c r="BF1204" s="1">
        <v>1</v>
      </c>
      <c r="BG1204" s="1">
        <v>2</v>
      </c>
      <c r="BH1204" s="1">
        <v>0</v>
      </c>
      <c r="BI1204" s="1">
        <v>52</v>
      </c>
      <c r="BJ1204" s="1">
        <v>0</v>
      </c>
      <c r="BK1204" s="1">
        <v>0</v>
      </c>
      <c r="BL1204" s="1">
        <v>0</v>
      </c>
      <c r="BM1204" s="1" t="b">
        <v>0</v>
      </c>
      <c r="BN1204" s="1" t="b">
        <v>0</v>
      </c>
      <c r="BO1204" s="1" t="b">
        <v>0</v>
      </c>
      <c r="BP1204" s="1" t="b">
        <v>0</v>
      </c>
      <c r="BQ1204" s="1" t="b">
        <v>0</v>
      </c>
      <c r="BR1204" s="1" t="b">
        <v>0</v>
      </c>
      <c r="BS1204" s="1" t="b">
        <v>0</v>
      </c>
      <c r="BT1204" s="1" t="b">
        <v>0</v>
      </c>
      <c r="BU1204" s="1" t="s">
        <v>5321</v>
      </c>
      <c r="BV1204" s="1" t="s">
        <v>5322</v>
      </c>
    </row>
    <row r="1205" spans="1:74" ht="15.75" customHeight="1" x14ac:dyDescent="0.2">
      <c r="A1205" s="1">
        <v>4600300</v>
      </c>
      <c r="B1205" s="17" t="s">
        <v>5323</v>
      </c>
      <c r="C1205" s="1">
        <v>0.35</v>
      </c>
      <c r="D1205" s="1">
        <v>0</v>
      </c>
      <c r="E1205" s="1">
        <v>0</v>
      </c>
      <c r="F1205" s="1">
        <v>0</v>
      </c>
      <c r="G1205" s="1">
        <v>0.9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100</v>
      </c>
      <c r="O1205" s="1">
        <v>-1</v>
      </c>
      <c r="P1205" s="1">
        <v>-1</v>
      </c>
      <c r="Q1205" s="1">
        <v>-1</v>
      </c>
      <c r="R1205" s="1">
        <v>-1</v>
      </c>
      <c r="S1205" s="1">
        <v>-1</v>
      </c>
      <c r="T1205" s="1">
        <v>-1</v>
      </c>
      <c r="U1205" s="1">
        <v>-1</v>
      </c>
      <c r="V1205" s="1">
        <v>0</v>
      </c>
      <c r="W1205" s="1">
        <v>100</v>
      </c>
      <c r="X1205" s="1">
        <v>100</v>
      </c>
      <c r="Y1205" s="1">
        <v>100</v>
      </c>
      <c r="Z1205" s="1">
        <v>100</v>
      </c>
      <c r="AA1205" s="1">
        <v>100</v>
      </c>
      <c r="AB1205" s="1">
        <v>100</v>
      </c>
      <c r="AC1205" s="1">
        <v>100</v>
      </c>
      <c r="AD1205" s="1">
        <v>100</v>
      </c>
      <c r="AE1205" s="1">
        <v>100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10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2</v>
      </c>
      <c r="BB1205" s="1">
        <v>0</v>
      </c>
      <c r="BC1205" s="1">
        <v>0</v>
      </c>
      <c r="BD1205" s="1">
        <v>4</v>
      </c>
      <c r="BE1205" s="1">
        <v>255</v>
      </c>
      <c r="BF1205" s="1">
        <v>1</v>
      </c>
      <c r="BG1205" s="1">
        <v>2</v>
      </c>
      <c r="BH1205" s="1">
        <v>0</v>
      </c>
      <c r="BI1205" s="1">
        <v>52</v>
      </c>
      <c r="BJ1205" s="1">
        <v>0</v>
      </c>
      <c r="BK1205" s="1">
        <v>0</v>
      </c>
      <c r="BL1205" s="1">
        <v>0</v>
      </c>
      <c r="BM1205" s="1" t="b">
        <v>0</v>
      </c>
      <c r="BN1205" s="1" t="b">
        <v>0</v>
      </c>
      <c r="BO1205" s="1" t="b">
        <v>0</v>
      </c>
      <c r="BP1205" s="1" t="b">
        <v>0</v>
      </c>
      <c r="BQ1205" s="1" t="b">
        <v>0</v>
      </c>
      <c r="BR1205" s="1" t="b">
        <v>0</v>
      </c>
      <c r="BS1205" s="1" t="b">
        <v>0</v>
      </c>
      <c r="BT1205" s="1" t="b">
        <v>0</v>
      </c>
      <c r="BU1205" s="1" t="s">
        <v>5323</v>
      </c>
      <c r="BV1205" s="1" t="s">
        <v>5324</v>
      </c>
    </row>
    <row r="1206" spans="1:74" ht="15.75" customHeight="1" x14ac:dyDescent="0.2">
      <c r="A1206" s="1">
        <v>4600400</v>
      </c>
      <c r="B1206" s="17" t="s">
        <v>5325</v>
      </c>
      <c r="C1206" s="1">
        <v>0.35</v>
      </c>
      <c r="D1206" s="1">
        <v>0</v>
      </c>
      <c r="E1206" s="1">
        <v>0</v>
      </c>
      <c r="F1206" s="1">
        <v>0</v>
      </c>
      <c r="G1206" s="1">
        <v>0.6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100</v>
      </c>
      <c r="O1206" s="1">
        <v>-1</v>
      </c>
      <c r="P1206" s="1">
        <v>-1</v>
      </c>
      <c r="Q1206" s="1">
        <v>-1</v>
      </c>
      <c r="R1206" s="1">
        <v>-1</v>
      </c>
      <c r="S1206" s="1">
        <v>-1</v>
      </c>
      <c r="T1206" s="1">
        <v>-1</v>
      </c>
      <c r="U1206" s="1">
        <v>-1</v>
      </c>
      <c r="V1206" s="1">
        <v>0</v>
      </c>
      <c r="W1206" s="1">
        <v>100</v>
      </c>
      <c r="X1206" s="1">
        <v>100</v>
      </c>
      <c r="Y1206" s="1">
        <v>100</v>
      </c>
      <c r="Z1206" s="1">
        <v>100</v>
      </c>
      <c r="AA1206" s="1">
        <v>100</v>
      </c>
      <c r="AB1206" s="1">
        <v>100</v>
      </c>
      <c r="AC1206" s="1">
        <v>100</v>
      </c>
      <c r="AD1206" s="1">
        <v>100</v>
      </c>
      <c r="AE1206" s="1">
        <v>100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10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1</v>
      </c>
      <c r="BB1206" s="1">
        <v>0</v>
      </c>
      <c r="BC1206" s="1">
        <v>0</v>
      </c>
      <c r="BD1206" s="1">
        <v>4</v>
      </c>
      <c r="BE1206" s="1">
        <v>255</v>
      </c>
      <c r="BF1206" s="1">
        <v>1</v>
      </c>
      <c r="BG1206" s="1">
        <v>2</v>
      </c>
      <c r="BH1206" s="1">
        <v>0</v>
      </c>
      <c r="BI1206" s="1">
        <v>52</v>
      </c>
      <c r="BJ1206" s="1">
        <v>0</v>
      </c>
      <c r="BK1206" s="1">
        <v>0</v>
      </c>
      <c r="BL1206" s="1">
        <v>0</v>
      </c>
      <c r="BM1206" s="1" t="b">
        <v>0</v>
      </c>
      <c r="BN1206" s="1" t="b">
        <v>0</v>
      </c>
      <c r="BO1206" s="1" t="b">
        <v>0</v>
      </c>
      <c r="BP1206" s="1" t="b">
        <v>0</v>
      </c>
      <c r="BQ1206" s="1" t="b">
        <v>0</v>
      </c>
      <c r="BR1206" s="1" t="b">
        <v>0</v>
      </c>
      <c r="BS1206" s="1" t="b">
        <v>0</v>
      </c>
      <c r="BT1206" s="1" t="b">
        <v>0</v>
      </c>
      <c r="BU1206" s="1" t="s">
        <v>5325</v>
      </c>
      <c r="BV1206" s="1" t="s">
        <v>5326</v>
      </c>
    </row>
    <row r="1207" spans="1:74" ht="15.75" customHeight="1" x14ac:dyDescent="0.2">
      <c r="A1207" s="1">
        <v>4600410</v>
      </c>
      <c r="B1207" s="17" t="s">
        <v>5327</v>
      </c>
      <c r="C1207" s="1">
        <v>0.5</v>
      </c>
      <c r="D1207" s="1">
        <v>0</v>
      </c>
      <c r="E1207" s="1">
        <v>0</v>
      </c>
      <c r="F1207" s="1">
        <v>0</v>
      </c>
      <c r="G1207" s="1">
        <v>1.47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5</v>
      </c>
      <c r="O1207" s="1">
        <v>-1</v>
      </c>
      <c r="P1207" s="1">
        <v>-1</v>
      </c>
      <c r="Q1207" s="1">
        <v>-1</v>
      </c>
      <c r="R1207" s="1">
        <v>-1</v>
      </c>
      <c r="S1207" s="1">
        <v>-1</v>
      </c>
      <c r="T1207" s="1">
        <v>-1</v>
      </c>
      <c r="U1207" s="1">
        <v>-1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300</v>
      </c>
      <c r="AB1207" s="1">
        <v>500</v>
      </c>
      <c r="AC1207" s="1">
        <v>100</v>
      </c>
      <c r="AD1207" s="1">
        <v>100</v>
      </c>
      <c r="AE1207" s="1">
        <v>100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10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5</v>
      </c>
      <c r="BB1207" s="1">
        <v>0</v>
      </c>
      <c r="BC1207" s="1">
        <v>0</v>
      </c>
      <c r="BD1207" s="1">
        <v>4</v>
      </c>
      <c r="BE1207" s="1">
        <v>1</v>
      </c>
      <c r="BF1207" s="1">
        <v>1</v>
      </c>
      <c r="BG1207" s="1">
        <v>3</v>
      </c>
      <c r="BH1207" s="1">
        <v>0</v>
      </c>
      <c r="BI1207" s="1">
        <v>52</v>
      </c>
      <c r="BJ1207" s="1">
        <v>0</v>
      </c>
      <c r="BK1207" s="1">
        <v>1</v>
      </c>
      <c r="BL1207" s="1">
        <v>0</v>
      </c>
      <c r="BM1207" s="1" t="b">
        <v>0</v>
      </c>
      <c r="BN1207" s="1" t="b">
        <v>0</v>
      </c>
      <c r="BO1207" s="1" t="b">
        <v>1</v>
      </c>
      <c r="BP1207" s="1" t="b">
        <v>0</v>
      </c>
      <c r="BQ1207" s="1" t="b">
        <v>0</v>
      </c>
      <c r="BR1207" s="1" t="b">
        <v>0</v>
      </c>
      <c r="BS1207" s="1" t="b">
        <v>0</v>
      </c>
      <c r="BT1207" s="1" t="b">
        <v>0</v>
      </c>
      <c r="BU1207" s="1" t="s">
        <v>5327</v>
      </c>
      <c r="BV1207" s="1" t="s">
        <v>5328</v>
      </c>
    </row>
    <row r="1208" spans="1:74" ht="15.75" customHeight="1" x14ac:dyDescent="0.2">
      <c r="A1208" s="1">
        <v>4600420</v>
      </c>
      <c r="B1208" s="17" t="s">
        <v>5329</v>
      </c>
      <c r="C1208" s="1">
        <v>0.5</v>
      </c>
      <c r="D1208" s="1">
        <v>0</v>
      </c>
      <c r="E1208" s="1">
        <v>0</v>
      </c>
      <c r="F1208" s="1">
        <v>0</v>
      </c>
      <c r="G1208" s="1">
        <v>1.47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5</v>
      </c>
      <c r="O1208" s="1">
        <v>-1</v>
      </c>
      <c r="P1208" s="1">
        <v>-1</v>
      </c>
      <c r="Q1208" s="1">
        <v>-1</v>
      </c>
      <c r="R1208" s="1">
        <v>-1</v>
      </c>
      <c r="S1208" s="1">
        <v>-1</v>
      </c>
      <c r="T1208" s="1">
        <v>-1</v>
      </c>
      <c r="U1208" s="1">
        <v>-1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300</v>
      </c>
      <c r="AB1208" s="1">
        <v>500</v>
      </c>
      <c r="AC1208" s="1">
        <v>100</v>
      </c>
      <c r="AD1208" s="1">
        <v>100</v>
      </c>
      <c r="AE1208" s="1">
        <v>100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10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5</v>
      </c>
      <c r="BB1208" s="1">
        <v>0</v>
      </c>
      <c r="BC1208" s="1">
        <v>0</v>
      </c>
      <c r="BD1208" s="1">
        <v>4</v>
      </c>
      <c r="BE1208" s="1">
        <v>1</v>
      </c>
      <c r="BF1208" s="1">
        <v>1</v>
      </c>
      <c r="BG1208" s="1">
        <v>3</v>
      </c>
      <c r="BH1208" s="1">
        <v>0</v>
      </c>
      <c r="BI1208" s="1">
        <v>52</v>
      </c>
      <c r="BJ1208" s="1">
        <v>0</v>
      </c>
      <c r="BK1208" s="1">
        <v>1</v>
      </c>
      <c r="BL1208" s="1">
        <v>0</v>
      </c>
      <c r="BM1208" s="1" t="b">
        <v>0</v>
      </c>
      <c r="BN1208" s="1" t="b">
        <v>0</v>
      </c>
      <c r="BO1208" s="1" t="b">
        <v>1</v>
      </c>
      <c r="BP1208" s="1" t="b">
        <v>0</v>
      </c>
      <c r="BQ1208" s="1" t="b">
        <v>0</v>
      </c>
      <c r="BR1208" s="1" t="b">
        <v>0</v>
      </c>
      <c r="BS1208" s="1" t="b">
        <v>0</v>
      </c>
      <c r="BT1208" s="1" t="b">
        <v>0</v>
      </c>
      <c r="BU1208" s="1" t="s">
        <v>5329</v>
      </c>
      <c r="BV1208" s="1" t="s">
        <v>5330</v>
      </c>
    </row>
    <row r="1209" spans="1:74" ht="15.75" customHeight="1" x14ac:dyDescent="0.2">
      <c r="A1209" s="1">
        <v>4600430</v>
      </c>
      <c r="B1209" s="17" t="s">
        <v>5331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-1</v>
      </c>
      <c r="O1209" s="1">
        <v>-1</v>
      </c>
      <c r="P1209" s="1">
        <v>-1</v>
      </c>
      <c r="Q1209" s="1">
        <v>-1</v>
      </c>
      <c r="R1209" s="1">
        <v>-1</v>
      </c>
      <c r="S1209" s="1">
        <v>-1</v>
      </c>
      <c r="T1209" s="1">
        <v>-1</v>
      </c>
      <c r="U1209" s="1">
        <v>-1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100</v>
      </c>
      <c r="AC1209" s="1">
        <v>100</v>
      </c>
      <c r="AD1209" s="1">
        <v>100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4</v>
      </c>
      <c r="BE1209" s="1">
        <v>1</v>
      </c>
      <c r="BF1209" s="1">
        <v>1</v>
      </c>
      <c r="BG1209" s="1">
        <v>2</v>
      </c>
      <c r="BH1209" s="1">
        <v>0</v>
      </c>
      <c r="BI1209" s="1">
        <v>52</v>
      </c>
      <c r="BJ1209" s="1">
        <v>0</v>
      </c>
      <c r="BK1209" s="1">
        <v>0</v>
      </c>
      <c r="BL1209" s="1">
        <v>0</v>
      </c>
      <c r="BM1209" s="1" t="b">
        <v>0</v>
      </c>
      <c r="BN1209" s="1" t="b">
        <v>0</v>
      </c>
      <c r="BO1209" s="1" t="b">
        <v>0</v>
      </c>
      <c r="BP1209" s="1" t="b">
        <v>0</v>
      </c>
      <c r="BQ1209" s="1" t="b">
        <v>0</v>
      </c>
      <c r="BR1209" s="1" t="b">
        <v>0</v>
      </c>
      <c r="BS1209" s="1" t="b">
        <v>0</v>
      </c>
      <c r="BT1209" s="1" t="b">
        <v>0</v>
      </c>
      <c r="BU1209" s="1" t="s">
        <v>5331</v>
      </c>
      <c r="BV1209" s="1" t="s">
        <v>5332</v>
      </c>
    </row>
    <row r="1210" spans="1:74" ht="15.75" customHeight="1" x14ac:dyDescent="0.2">
      <c r="A1210" s="1">
        <v>4600440</v>
      </c>
      <c r="B1210" s="17" t="s">
        <v>5333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-1</v>
      </c>
      <c r="O1210" s="1">
        <v>-1</v>
      </c>
      <c r="P1210" s="1">
        <v>-1</v>
      </c>
      <c r="Q1210" s="1">
        <v>-1</v>
      </c>
      <c r="R1210" s="1">
        <v>-1</v>
      </c>
      <c r="S1210" s="1">
        <v>-1</v>
      </c>
      <c r="T1210" s="1">
        <v>-1</v>
      </c>
      <c r="U1210" s="1">
        <v>-1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100</v>
      </c>
      <c r="AC1210" s="1">
        <v>100</v>
      </c>
      <c r="AD1210" s="1">
        <v>100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4</v>
      </c>
      <c r="BE1210" s="1">
        <v>1</v>
      </c>
      <c r="BF1210" s="1">
        <v>1</v>
      </c>
      <c r="BG1210" s="1">
        <v>2</v>
      </c>
      <c r="BH1210" s="1">
        <v>0</v>
      </c>
      <c r="BI1210" s="1">
        <v>52</v>
      </c>
      <c r="BJ1210" s="1">
        <v>0</v>
      </c>
      <c r="BK1210" s="1">
        <v>0</v>
      </c>
      <c r="BL1210" s="1">
        <v>0</v>
      </c>
      <c r="BM1210" s="1" t="b">
        <v>0</v>
      </c>
      <c r="BN1210" s="1" t="b">
        <v>0</v>
      </c>
      <c r="BO1210" s="1" t="b">
        <v>0</v>
      </c>
      <c r="BP1210" s="1" t="b">
        <v>0</v>
      </c>
      <c r="BQ1210" s="1" t="b">
        <v>0</v>
      </c>
      <c r="BR1210" s="1" t="b">
        <v>0</v>
      </c>
      <c r="BS1210" s="1" t="b">
        <v>0</v>
      </c>
      <c r="BT1210" s="1" t="b">
        <v>0</v>
      </c>
      <c r="BU1210" s="1" t="s">
        <v>5333</v>
      </c>
      <c r="BV1210" s="1" t="s">
        <v>5334</v>
      </c>
    </row>
    <row r="1211" spans="1:74" ht="15.75" customHeight="1" x14ac:dyDescent="0.2">
      <c r="A1211" s="1">
        <v>4600450</v>
      </c>
      <c r="B1211" s="17" t="s">
        <v>5335</v>
      </c>
      <c r="C1211" s="1">
        <v>0.55000000000000004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131</v>
      </c>
      <c r="O1211" s="1">
        <v>-1</v>
      </c>
      <c r="P1211" s="1">
        <v>-1</v>
      </c>
      <c r="Q1211" s="1">
        <v>-1</v>
      </c>
      <c r="R1211" s="1">
        <v>-1</v>
      </c>
      <c r="S1211" s="1">
        <v>-1</v>
      </c>
      <c r="T1211" s="1">
        <v>-1</v>
      </c>
      <c r="U1211" s="1">
        <v>-1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100</v>
      </c>
      <c r="AC1211" s="1">
        <v>0</v>
      </c>
      <c r="AD1211" s="1">
        <v>100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4</v>
      </c>
      <c r="BE1211" s="1">
        <v>1</v>
      </c>
      <c r="BF1211" s="1">
        <v>1</v>
      </c>
      <c r="BG1211" s="1">
        <v>2</v>
      </c>
      <c r="BH1211" s="1">
        <v>0</v>
      </c>
      <c r="BI1211" s="1">
        <v>52</v>
      </c>
      <c r="BJ1211" s="1">
        <v>0</v>
      </c>
      <c r="BK1211" s="1">
        <v>1</v>
      </c>
      <c r="BL1211" s="1">
        <v>0</v>
      </c>
      <c r="BM1211" s="1" t="b">
        <v>0</v>
      </c>
      <c r="BN1211" s="1" t="b">
        <v>0</v>
      </c>
      <c r="BO1211" s="1" t="b">
        <v>0</v>
      </c>
      <c r="BP1211" s="1" t="b">
        <v>0</v>
      </c>
      <c r="BQ1211" s="1" t="b">
        <v>0</v>
      </c>
      <c r="BR1211" s="1" t="b">
        <v>0</v>
      </c>
      <c r="BS1211" s="1" t="b">
        <v>0</v>
      </c>
      <c r="BT1211" s="1" t="b">
        <v>0</v>
      </c>
      <c r="BU1211" s="1" t="s">
        <v>5335</v>
      </c>
      <c r="BV1211" s="1" t="s">
        <v>5336</v>
      </c>
    </row>
    <row r="1212" spans="1:74" ht="15.75" customHeight="1" x14ac:dyDescent="0.2">
      <c r="A1212" s="1">
        <v>4600500</v>
      </c>
      <c r="B1212" s="17" t="s">
        <v>5337</v>
      </c>
      <c r="C1212" s="1">
        <v>0.35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100</v>
      </c>
      <c r="O1212" s="1">
        <v>-1</v>
      </c>
      <c r="P1212" s="1">
        <v>-1</v>
      </c>
      <c r="Q1212" s="1">
        <v>-1</v>
      </c>
      <c r="R1212" s="1">
        <v>-1</v>
      </c>
      <c r="S1212" s="1">
        <v>-1</v>
      </c>
      <c r="T1212" s="1">
        <v>-1</v>
      </c>
      <c r="U1212" s="1">
        <v>-1</v>
      </c>
      <c r="V1212" s="1">
        <v>0</v>
      </c>
      <c r="W1212" s="1">
        <v>100</v>
      </c>
      <c r="X1212" s="1">
        <v>100</v>
      </c>
      <c r="Y1212" s="1">
        <v>100</v>
      </c>
      <c r="Z1212" s="1">
        <v>100</v>
      </c>
      <c r="AA1212" s="1">
        <v>0</v>
      </c>
      <c r="AB1212" s="1">
        <v>100</v>
      </c>
      <c r="AC1212" s="1">
        <v>100</v>
      </c>
      <c r="AD1212" s="1">
        <v>100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10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4</v>
      </c>
      <c r="BE1212" s="1">
        <v>255</v>
      </c>
      <c r="BF1212" s="1">
        <v>1</v>
      </c>
      <c r="BG1212" s="1">
        <v>2</v>
      </c>
      <c r="BH1212" s="1">
        <v>0</v>
      </c>
      <c r="BI1212" s="1">
        <v>52</v>
      </c>
      <c r="BJ1212" s="1">
        <v>0</v>
      </c>
      <c r="BK1212" s="1">
        <v>0</v>
      </c>
      <c r="BL1212" s="1">
        <v>2</v>
      </c>
      <c r="BM1212" s="1" t="b">
        <v>0</v>
      </c>
      <c r="BN1212" s="1" t="b">
        <v>0</v>
      </c>
      <c r="BO1212" s="1" t="b">
        <v>0</v>
      </c>
      <c r="BP1212" s="1" t="b">
        <v>0</v>
      </c>
      <c r="BQ1212" s="1" t="b">
        <v>0</v>
      </c>
      <c r="BR1212" s="1" t="b">
        <v>0</v>
      </c>
      <c r="BS1212" s="1" t="b">
        <v>0</v>
      </c>
      <c r="BT1212" s="1" t="b">
        <v>0</v>
      </c>
      <c r="BU1212" s="1" t="s">
        <v>5337</v>
      </c>
      <c r="BV1212" s="1" t="s">
        <v>5338</v>
      </c>
    </row>
    <row r="1213" spans="1:74" ht="15.75" customHeight="1" x14ac:dyDescent="0.2">
      <c r="A1213" s="1">
        <v>4600510</v>
      </c>
      <c r="B1213" s="17" t="s">
        <v>5339</v>
      </c>
      <c r="C1213" s="1">
        <v>0.35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100</v>
      </c>
      <c r="O1213" s="1">
        <v>-1</v>
      </c>
      <c r="P1213" s="1">
        <v>-1</v>
      </c>
      <c r="Q1213" s="1">
        <v>-1</v>
      </c>
      <c r="R1213" s="1">
        <v>-1</v>
      </c>
      <c r="S1213" s="1">
        <v>-1</v>
      </c>
      <c r="T1213" s="1">
        <v>-1</v>
      </c>
      <c r="U1213" s="1">
        <v>-1</v>
      </c>
      <c r="V1213" s="1">
        <v>0</v>
      </c>
      <c r="W1213" s="1">
        <v>100</v>
      </c>
      <c r="X1213" s="1">
        <v>100</v>
      </c>
      <c r="Y1213" s="1">
        <v>100</v>
      </c>
      <c r="Z1213" s="1">
        <v>100</v>
      </c>
      <c r="AA1213" s="1">
        <v>100</v>
      </c>
      <c r="AB1213" s="1">
        <v>100</v>
      </c>
      <c r="AC1213" s="1">
        <v>100</v>
      </c>
      <c r="AD1213" s="1">
        <v>100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10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4</v>
      </c>
      <c r="BE1213" s="1">
        <v>255</v>
      </c>
      <c r="BF1213" s="1">
        <v>1</v>
      </c>
      <c r="BG1213" s="1">
        <v>2</v>
      </c>
      <c r="BH1213" s="1">
        <v>0</v>
      </c>
      <c r="BI1213" s="1">
        <v>52</v>
      </c>
      <c r="BJ1213" s="1">
        <v>0</v>
      </c>
      <c r="BK1213" s="1">
        <v>0</v>
      </c>
      <c r="BL1213" s="1">
        <v>2</v>
      </c>
      <c r="BM1213" s="1" t="b">
        <v>0</v>
      </c>
      <c r="BN1213" s="1" t="b">
        <v>0</v>
      </c>
      <c r="BO1213" s="1" t="b">
        <v>0</v>
      </c>
      <c r="BP1213" s="1" t="b">
        <v>0</v>
      </c>
      <c r="BQ1213" s="1" t="b">
        <v>0</v>
      </c>
      <c r="BR1213" s="1" t="b">
        <v>0</v>
      </c>
      <c r="BS1213" s="1" t="b">
        <v>0</v>
      </c>
      <c r="BT1213" s="1" t="b">
        <v>0</v>
      </c>
      <c r="BU1213" s="1" t="s">
        <v>5339</v>
      </c>
      <c r="BV1213" s="1" t="s">
        <v>5340</v>
      </c>
    </row>
    <row r="1214" spans="1:74" ht="15.75" customHeight="1" x14ac:dyDescent="0.2">
      <c r="A1214" s="1">
        <v>4600520</v>
      </c>
      <c r="B1214" s="17" t="s">
        <v>5341</v>
      </c>
      <c r="C1214" s="1">
        <v>0.35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100</v>
      </c>
      <c r="O1214" s="1">
        <v>-1</v>
      </c>
      <c r="P1214" s="1">
        <v>-1</v>
      </c>
      <c r="Q1214" s="1">
        <v>-1</v>
      </c>
      <c r="R1214" s="1">
        <v>-1</v>
      </c>
      <c r="S1214" s="1">
        <v>-1</v>
      </c>
      <c r="T1214" s="1">
        <v>-1</v>
      </c>
      <c r="U1214" s="1">
        <v>-1</v>
      </c>
      <c r="V1214" s="1">
        <v>0</v>
      </c>
      <c r="W1214" s="1">
        <v>100</v>
      </c>
      <c r="X1214" s="1">
        <v>100</v>
      </c>
      <c r="Y1214" s="1">
        <v>100</v>
      </c>
      <c r="Z1214" s="1">
        <v>100</v>
      </c>
      <c r="AA1214" s="1">
        <v>100</v>
      </c>
      <c r="AB1214" s="1">
        <v>100</v>
      </c>
      <c r="AC1214" s="1">
        <v>100</v>
      </c>
      <c r="AD1214" s="1">
        <v>100</v>
      </c>
      <c r="AE1214" s="1">
        <v>100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10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1</v>
      </c>
      <c r="BB1214" s="1">
        <v>0</v>
      </c>
      <c r="BC1214" s="1">
        <v>0</v>
      </c>
      <c r="BD1214" s="1">
        <v>4</v>
      </c>
      <c r="BE1214" s="1">
        <v>255</v>
      </c>
      <c r="BF1214" s="1">
        <v>1</v>
      </c>
      <c r="BG1214" s="1">
        <v>2</v>
      </c>
      <c r="BH1214" s="1">
        <v>0</v>
      </c>
      <c r="BI1214" s="1">
        <v>52</v>
      </c>
      <c r="BJ1214" s="1">
        <v>0</v>
      </c>
      <c r="BK1214" s="1">
        <v>0</v>
      </c>
      <c r="BL1214" s="1">
        <v>0</v>
      </c>
      <c r="BM1214" s="1" t="b">
        <v>0</v>
      </c>
      <c r="BN1214" s="1" t="b">
        <v>0</v>
      </c>
      <c r="BO1214" s="1" t="b">
        <v>0</v>
      </c>
      <c r="BP1214" s="1" t="b">
        <v>0</v>
      </c>
      <c r="BQ1214" s="1" t="b">
        <v>0</v>
      </c>
      <c r="BR1214" s="1" t="b">
        <v>0</v>
      </c>
      <c r="BS1214" s="1" t="b">
        <v>0</v>
      </c>
      <c r="BT1214" s="1" t="b">
        <v>0</v>
      </c>
      <c r="BU1214" s="1" t="s">
        <v>5341</v>
      </c>
      <c r="BV1214" s="1" t="s">
        <v>5342</v>
      </c>
    </row>
    <row r="1215" spans="1:74" ht="15.75" customHeight="1" x14ac:dyDescent="0.2">
      <c r="A1215" s="1">
        <v>4600530</v>
      </c>
      <c r="B1215" s="17" t="s">
        <v>5343</v>
      </c>
      <c r="C1215" s="1">
        <v>0.35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100</v>
      </c>
      <c r="O1215" s="1">
        <v>-1</v>
      </c>
      <c r="P1215" s="1">
        <v>-1</v>
      </c>
      <c r="Q1215" s="1">
        <v>-1</v>
      </c>
      <c r="R1215" s="1">
        <v>-1</v>
      </c>
      <c r="S1215" s="1">
        <v>-1</v>
      </c>
      <c r="T1215" s="1">
        <v>-1</v>
      </c>
      <c r="U1215" s="1">
        <v>-1</v>
      </c>
      <c r="V1215" s="1">
        <v>0</v>
      </c>
      <c r="W1215" s="1">
        <v>100</v>
      </c>
      <c r="X1215" s="1">
        <v>100</v>
      </c>
      <c r="Y1215" s="1">
        <v>100</v>
      </c>
      <c r="Z1215" s="1">
        <v>100</v>
      </c>
      <c r="AA1215" s="1">
        <v>100</v>
      </c>
      <c r="AB1215" s="1">
        <v>100</v>
      </c>
      <c r="AC1215" s="1">
        <v>100</v>
      </c>
      <c r="AD1215" s="1">
        <v>100</v>
      </c>
      <c r="AE1215" s="1">
        <v>100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10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1</v>
      </c>
      <c r="BB1215" s="1">
        <v>0</v>
      </c>
      <c r="BC1215" s="1">
        <v>0</v>
      </c>
      <c r="BD1215" s="1">
        <v>4</v>
      </c>
      <c r="BE1215" s="1">
        <v>255</v>
      </c>
      <c r="BF1215" s="1">
        <v>1</v>
      </c>
      <c r="BG1215" s="1">
        <v>2</v>
      </c>
      <c r="BH1215" s="1">
        <v>0</v>
      </c>
      <c r="BI1215" s="1">
        <v>52</v>
      </c>
      <c r="BJ1215" s="1">
        <v>0</v>
      </c>
      <c r="BK1215" s="1">
        <v>0</v>
      </c>
      <c r="BL1215" s="1">
        <v>0</v>
      </c>
      <c r="BM1215" s="1" t="b">
        <v>0</v>
      </c>
      <c r="BN1215" s="1" t="b">
        <v>0</v>
      </c>
      <c r="BO1215" s="1" t="b">
        <v>0</v>
      </c>
      <c r="BP1215" s="1" t="b">
        <v>0</v>
      </c>
      <c r="BQ1215" s="1" t="b">
        <v>0</v>
      </c>
      <c r="BR1215" s="1" t="b">
        <v>0</v>
      </c>
      <c r="BS1215" s="1" t="b">
        <v>0</v>
      </c>
      <c r="BT1215" s="1" t="b">
        <v>0</v>
      </c>
      <c r="BU1215" s="1" t="s">
        <v>5343</v>
      </c>
      <c r="BV1215" s="1" t="s">
        <v>5344</v>
      </c>
    </row>
    <row r="1216" spans="1:74" ht="15.75" customHeight="1" x14ac:dyDescent="0.2">
      <c r="A1216" s="1">
        <v>4600540</v>
      </c>
      <c r="B1216" s="17" t="s">
        <v>5345</v>
      </c>
      <c r="C1216" s="1">
        <v>0.35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100</v>
      </c>
      <c r="O1216" s="1">
        <v>-1</v>
      </c>
      <c r="P1216" s="1">
        <v>-1</v>
      </c>
      <c r="Q1216" s="1">
        <v>-1</v>
      </c>
      <c r="R1216" s="1">
        <v>-1</v>
      </c>
      <c r="S1216" s="1">
        <v>-1</v>
      </c>
      <c r="T1216" s="1">
        <v>-1</v>
      </c>
      <c r="U1216" s="1">
        <v>-1</v>
      </c>
      <c r="V1216" s="1">
        <v>0</v>
      </c>
      <c r="W1216" s="1">
        <v>100</v>
      </c>
      <c r="X1216" s="1">
        <v>100</v>
      </c>
      <c r="Y1216" s="1">
        <v>100</v>
      </c>
      <c r="Z1216" s="1">
        <v>100</v>
      </c>
      <c r="AA1216" s="1">
        <v>100</v>
      </c>
      <c r="AB1216" s="1">
        <v>100</v>
      </c>
      <c r="AC1216" s="1">
        <v>100</v>
      </c>
      <c r="AD1216" s="1">
        <v>100</v>
      </c>
      <c r="AE1216" s="1">
        <v>100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10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1</v>
      </c>
      <c r="BB1216" s="1">
        <v>0</v>
      </c>
      <c r="BC1216" s="1">
        <v>0</v>
      </c>
      <c r="BD1216" s="1">
        <v>4</v>
      </c>
      <c r="BE1216" s="1">
        <v>255</v>
      </c>
      <c r="BF1216" s="1">
        <v>1</v>
      </c>
      <c r="BG1216" s="1">
        <v>2</v>
      </c>
      <c r="BH1216" s="1">
        <v>0</v>
      </c>
      <c r="BI1216" s="1">
        <v>52</v>
      </c>
      <c r="BJ1216" s="1">
        <v>0</v>
      </c>
      <c r="BK1216" s="1">
        <v>0</v>
      </c>
      <c r="BL1216" s="1">
        <v>0</v>
      </c>
      <c r="BM1216" s="1" t="b">
        <v>0</v>
      </c>
      <c r="BN1216" s="1" t="b">
        <v>0</v>
      </c>
      <c r="BO1216" s="1" t="b">
        <v>0</v>
      </c>
      <c r="BP1216" s="1" t="b">
        <v>0</v>
      </c>
      <c r="BQ1216" s="1" t="b">
        <v>0</v>
      </c>
      <c r="BR1216" s="1" t="b">
        <v>0</v>
      </c>
      <c r="BS1216" s="1" t="b">
        <v>0</v>
      </c>
      <c r="BT1216" s="1" t="b">
        <v>0</v>
      </c>
      <c r="BU1216" s="1" t="s">
        <v>5345</v>
      </c>
      <c r="BV1216" s="1" t="s">
        <v>5346</v>
      </c>
    </row>
    <row r="1217" spans="1:74" ht="15.75" customHeight="1" x14ac:dyDescent="0.2">
      <c r="A1217" s="1">
        <v>4600580</v>
      </c>
      <c r="B1217" s="17" t="s">
        <v>5347</v>
      </c>
      <c r="C1217" s="1">
        <v>0.35</v>
      </c>
      <c r="D1217" s="1">
        <v>0</v>
      </c>
      <c r="E1217" s="1">
        <v>0</v>
      </c>
      <c r="F1217" s="1">
        <v>0</v>
      </c>
      <c r="G1217" s="1">
        <v>0.6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100</v>
      </c>
      <c r="O1217" s="1">
        <v>-1</v>
      </c>
      <c r="P1217" s="1">
        <v>-1</v>
      </c>
      <c r="Q1217" s="1">
        <v>-1</v>
      </c>
      <c r="R1217" s="1">
        <v>-1</v>
      </c>
      <c r="S1217" s="1">
        <v>-1</v>
      </c>
      <c r="T1217" s="1">
        <v>-1</v>
      </c>
      <c r="U1217" s="1">
        <v>-1</v>
      </c>
      <c r="V1217" s="1">
        <v>0</v>
      </c>
      <c r="W1217" s="1">
        <v>100</v>
      </c>
      <c r="X1217" s="1">
        <v>100</v>
      </c>
      <c r="Y1217" s="1">
        <v>100</v>
      </c>
      <c r="Z1217" s="1">
        <v>100</v>
      </c>
      <c r="AA1217" s="1">
        <v>100</v>
      </c>
      <c r="AB1217" s="1">
        <v>100</v>
      </c>
      <c r="AC1217" s="1">
        <v>100</v>
      </c>
      <c r="AD1217" s="1">
        <v>100</v>
      </c>
      <c r="AE1217" s="1">
        <v>100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10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1</v>
      </c>
      <c r="BB1217" s="1">
        <v>0</v>
      </c>
      <c r="BC1217" s="1">
        <v>0</v>
      </c>
      <c r="BD1217" s="1">
        <v>4</v>
      </c>
      <c r="BE1217" s="1">
        <v>255</v>
      </c>
      <c r="BF1217" s="1">
        <v>1</v>
      </c>
      <c r="BG1217" s="1">
        <v>2</v>
      </c>
      <c r="BH1217" s="1">
        <v>0</v>
      </c>
      <c r="BI1217" s="1">
        <v>52</v>
      </c>
      <c r="BJ1217" s="1">
        <v>0</v>
      </c>
      <c r="BK1217" s="1">
        <v>0</v>
      </c>
      <c r="BL1217" s="1">
        <v>0</v>
      </c>
      <c r="BM1217" s="1" t="b">
        <v>0</v>
      </c>
      <c r="BN1217" s="1" t="b">
        <v>0</v>
      </c>
      <c r="BO1217" s="1" t="b">
        <v>0</v>
      </c>
      <c r="BP1217" s="1" t="b">
        <v>0</v>
      </c>
      <c r="BQ1217" s="1" t="b">
        <v>0</v>
      </c>
      <c r="BR1217" s="1" t="b">
        <v>0</v>
      </c>
      <c r="BS1217" s="1" t="b">
        <v>0</v>
      </c>
      <c r="BT1217" s="1" t="b">
        <v>0</v>
      </c>
      <c r="BU1217" s="1" t="s">
        <v>5347</v>
      </c>
      <c r="BV1217" s="1" t="s">
        <v>5348</v>
      </c>
    </row>
    <row r="1218" spans="1:74" ht="15.75" customHeight="1" x14ac:dyDescent="0.2">
      <c r="A1218" s="1">
        <v>4600600</v>
      </c>
      <c r="B1218" s="17" t="s">
        <v>5349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-1</v>
      </c>
      <c r="O1218" s="1">
        <v>-1</v>
      </c>
      <c r="P1218" s="1">
        <v>-1</v>
      </c>
      <c r="Q1218" s="1">
        <v>-1</v>
      </c>
      <c r="R1218" s="1">
        <v>-1</v>
      </c>
      <c r="S1218" s="1">
        <v>-1</v>
      </c>
      <c r="T1218" s="1">
        <v>-1</v>
      </c>
      <c r="U1218" s="1">
        <v>-1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100</v>
      </c>
      <c r="AC1218" s="1">
        <v>0</v>
      </c>
      <c r="AD1218" s="1">
        <v>100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-50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4</v>
      </c>
      <c r="BE1218" s="1">
        <v>1</v>
      </c>
      <c r="BF1218" s="1">
        <v>1</v>
      </c>
      <c r="BG1218" s="1">
        <v>2</v>
      </c>
      <c r="BH1218" s="1">
        <v>0</v>
      </c>
      <c r="BI1218" s="1">
        <v>52</v>
      </c>
      <c r="BJ1218" s="1">
        <v>0</v>
      </c>
      <c r="BK1218" s="1">
        <v>0</v>
      </c>
      <c r="BL1218" s="1">
        <v>0</v>
      </c>
      <c r="BM1218" s="1" t="b">
        <v>0</v>
      </c>
      <c r="BN1218" s="1" t="b">
        <v>0</v>
      </c>
      <c r="BO1218" s="1" t="b">
        <v>0</v>
      </c>
      <c r="BP1218" s="1" t="b">
        <v>0</v>
      </c>
      <c r="BQ1218" s="1" t="b">
        <v>0</v>
      </c>
      <c r="BR1218" s="1" t="b">
        <v>0</v>
      </c>
      <c r="BS1218" s="1" t="b">
        <v>0</v>
      </c>
      <c r="BT1218" s="1" t="b">
        <v>0</v>
      </c>
      <c r="BU1218" s="1" t="s">
        <v>5349</v>
      </c>
      <c r="BV1218" s="1" t="s">
        <v>5350</v>
      </c>
    </row>
    <row r="1219" spans="1:74" ht="15.75" customHeight="1" x14ac:dyDescent="0.2">
      <c r="A1219" s="1">
        <v>4700000</v>
      </c>
      <c r="B1219" s="17" t="s">
        <v>5351</v>
      </c>
      <c r="C1219" s="1">
        <v>0.6</v>
      </c>
      <c r="D1219" s="1">
        <v>0.1</v>
      </c>
      <c r="E1219" s="1">
        <v>0</v>
      </c>
      <c r="F1219" s="1">
        <v>0</v>
      </c>
      <c r="G1219" s="1">
        <v>1</v>
      </c>
      <c r="H1219" s="1">
        <v>0.08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130</v>
      </c>
      <c r="O1219" s="1">
        <v>130</v>
      </c>
      <c r="P1219" s="1">
        <v>-1</v>
      </c>
      <c r="Q1219" s="1">
        <v>-1</v>
      </c>
      <c r="R1219" s="1">
        <v>-1</v>
      </c>
      <c r="S1219" s="1">
        <v>-1</v>
      </c>
      <c r="T1219" s="1">
        <v>-1</v>
      </c>
      <c r="U1219" s="1">
        <v>-1</v>
      </c>
      <c r="V1219" s="1">
        <v>0</v>
      </c>
      <c r="W1219" s="1">
        <v>100</v>
      </c>
      <c r="X1219" s="1">
        <v>100</v>
      </c>
      <c r="Y1219" s="1">
        <v>100</v>
      </c>
      <c r="Z1219" s="1">
        <v>100</v>
      </c>
      <c r="AA1219" s="1">
        <v>100</v>
      </c>
      <c r="AB1219" s="1">
        <v>100</v>
      </c>
      <c r="AC1219" s="1">
        <v>100</v>
      </c>
      <c r="AD1219" s="1">
        <v>100</v>
      </c>
      <c r="AE1219" s="1">
        <v>100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80</v>
      </c>
      <c r="AP1219" s="1">
        <v>0</v>
      </c>
      <c r="AQ1219" s="1">
        <v>0</v>
      </c>
      <c r="AR1219" s="1">
        <v>0</v>
      </c>
      <c r="AS1219" s="1">
        <v>0</v>
      </c>
      <c r="AT1219" s="1">
        <v>2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2</v>
      </c>
      <c r="BB1219" s="1">
        <v>0</v>
      </c>
      <c r="BC1219" s="1">
        <v>0</v>
      </c>
      <c r="BD1219" s="1">
        <v>2</v>
      </c>
      <c r="BE1219" s="1">
        <v>255</v>
      </c>
      <c r="BF1219" s="1">
        <v>1</v>
      </c>
      <c r="BG1219" s="1">
        <v>255</v>
      </c>
      <c r="BH1219" s="1">
        <v>0</v>
      </c>
      <c r="BI1219" s="1">
        <v>255</v>
      </c>
      <c r="BJ1219" s="1">
        <v>255</v>
      </c>
      <c r="BK1219" s="1">
        <v>0</v>
      </c>
      <c r="BL1219" s="1">
        <v>0</v>
      </c>
      <c r="BM1219" s="1" t="b">
        <v>0</v>
      </c>
      <c r="BN1219" s="1" t="b">
        <v>0</v>
      </c>
      <c r="BO1219" s="1" t="b">
        <v>0</v>
      </c>
      <c r="BP1219" s="1" t="b">
        <v>0</v>
      </c>
      <c r="BQ1219" s="1" t="b">
        <v>0</v>
      </c>
      <c r="BR1219" s="1" t="b">
        <v>0</v>
      </c>
      <c r="BS1219" s="1" t="b">
        <v>0</v>
      </c>
      <c r="BT1219" s="1" t="b">
        <v>0</v>
      </c>
      <c r="BU1219" s="1" t="s">
        <v>5351</v>
      </c>
      <c r="BV1219" s="1" t="s">
        <v>5352</v>
      </c>
    </row>
    <row r="1220" spans="1:74" ht="15.75" customHeight="1" x14ac:dyDescent="0.2">
      <c r="A1220" s="1">
        <v>4700010</v>
      </c>
      <c r="B1220" s="17" t="s">
        <v>5353</v>
      </c>
      <c r="C1220" s="1">
        <v>0.6</v>
      </c>
      <c r="D1220" s="1">
        <v>0.1</v>
      </c>
      <c r="E1220" s="1">
        <v>0</v>
      </c>
      <c r="F1220" s="1">
        <v>0</v>
      </c>
      <c r="G1220" s="1">
        <v>1</v>
      </c>
      <c r="H1220" s="1">
        <v>0.08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130</v>
      </c>
      <c r="O1220" s="1">
        <v>130</v>
      </c>
      <c r="P1220" s="1">
        <v>-1</v>
      </c>
      <c r="Q1220" s="1">
        <v>-1</v>
      </c>
      <c r="R1220" s="1">
        <v>-1</v>
      </c>
      <c r="S1220" s="1">
        <v>-1</v>
      </c>
      <c r="T1220" s="1">
        <v>-1</v>
      </c>
      <c r="U1220" s="1">
        <v>-1</v>
      </c>
      <c r="V1220" s="1">
        <v>0</v>
      </c>
      <c r="W1220" s="1">
        <v>100</v>
      </c>
      <c r="X1220" s="1">
        <v>100</v>
      </c>
      <c r="Y1220" s="1">
        <v>100</v>
      </c>
      <c r="Z1220" s="1">
        <v>100</v>
      </c>
      <c r="AA1220" s="1">
        <v>100</v>
      </c>
      <c r="AB1220" s="1">
        <v>100</v>
      </c>
      <c r="AC1220" s="1">
        <v>100</v>
      </c>
      <c r="AD1220" s="1">
        <v>100</v>
      </c>
      <c r="AE1220" s="1">
        <v>100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80</v>
      </c>
      <c r="AP1220" s="1">
        <v>0</v>
      </c>
      <c r="AQ1220" s="1">
        <v>0</v>
      </c>
      <c r="AR1220" s="1">
        <v>0</v>
      </c>
      <c r="AS1220" s="1">
        <v>0</v>
      </c>
      <c r="AT1220" s="1">
        <v>2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2</v>
      </c>
      <c r="BB1220" s="1">
        <v>0</v>
      </c>
      <c r="BC1220" s="1">
        <v>0</v>
      </c>
      <c r="BD1220" s="1">
        <v>2</v>
      </c>
      <c r="BE1220" s="1">
        <v>255</v>
      </c>
      <c r="BF1220" s="1">
        <v>1</v>
      </c>
      <c r="BG1220" s="1">
        <v>255</v>
      </c>
      <c r="BH1220" s="1">
        <v>0</v>
      </c>
      <c r="BI1220" s="1">
        <v>255</v>
      </c>
      <c r="BJ1220" s="1">
        <v>255</v>
      </c>
      <c r="BK1220" s="1">
        <v>0</v>
      </c>
      <c r="BL1220" s="1">
        <v>0</v>
      </c>
      <c r="BM1220" s="1" t="b">
        <v>0</v>
      </c>
      <c r="BN1220" s="1" t="b">
        <v>0</v>
      </c>
      <c r="BO1220" s="1" t="b">
        <v>0</v>
      </c>
      <c r="BP1220" s="1" t="b">
        <v>0</v>
      </c>
      <c r="BQ1220" s="1" t="b">
        <v>0</v>
      </c>
      <c r="BR1220" s="1" t="b">
        <v>0</v>
      </c>
      <c r="BS1220" s="1" t="b">
        <v>0</v>
      </c>
      <c r="BT1220" s="1" t="b">
        <v>0</v>
      </c>
      <c r="BU1220" s="1" t="s">
        <v>5353</v>
      </c>
      <c r="BV1220" s="1" t="s">
        <v>5354</v>
      </c>
    </row>
    <row r="1221" spans="1:74" ht="15.75" customHeight="1" x14ac:dyDescent="0.2">
      <c r="A1221" s="1">
        <v>4700020</v>
      </c>
      <c r="B1221" s="17" t="s">
        <v>5355</v>
      </c>
      <c r="C1221" s="1">
        <v>0.6</v>
      </c>
      <c r="D1221" s="1">
        <v>0.1</v>
      </c>
      <c r="E1221" s="1">
        <v>0</v>
      </c>
      <c r="F1221" s="1">
        <v>0</v>
      </c>
      <c r="G1221" s="1">
        <v>1</v>
      </c>
      <c r="H1221" s="1">
        <v>0.08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130</v>
      </c>
      <c r="O1221" s="1">
        <v>130</v>
      </c>
      <c r="P1221" s="1">
        <v>-1</v>
      </c>
      <c r="Q1221" s="1">
        <v>-1</v>
      </c>
      <c r="R1221" s="1">
        <v>-1</v>
      </c>
      <c r="S1221" s="1">
        <v>-1</v>
      </c>
      <c r="T1221" s="1">
        <v>-1</v>
      </c>
      <c r="U1221" s="1">
        <v>-1</v>
      </c>
      <c r="V1221" s="1">
        <v>0</v>
      </c>
      <c r="W1221" s="1">
        <v>100</v>
      </c>
      <c r="X1221" s="1">
        <v>100</v>
      </c>
      <c r="Y1221" s="1">
        <v>100</v>
      </c>
      <c r="Z1221" s="1">
        <v>100</v>
      </c>
      <c r="AA1221" s="1">
        <v>100</v>
      </c>
      <c r="AB1221" s="1">
        <v>100</v>
      </c>
      <c r="AC1221" s="1">
        <v>100</v>
      </c>
      <c r="AD1221" s="1">
        <v>100</v>
      </c>
      <c r="AE1221" s="1">
        <v>100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80</v>
      </c>
      <c r="AP1221" s="1">
        <v>0</v>
      </c>
      <c r="AQ1221" s="1">
        <v>0</v>
      </c>
      <c r="AR1221" s="1">
        <v>0</v>
      </c>
      <c r="AS1221" s="1">
        <v>0</v>
      </c>
      <c r="AT1221" s="1">
        <v>2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2</v>
      </c>
      <c r="BB1221" s="1">
        <v>0</v>
      </c>
      <c r="BC1221" s="1">
        <v>0</v>
      </c>
      <c r="BD1221" s="1">
        <v>2</v>
      </c>
      <c r="BE1221" s="1">
        <v>255</v>
      </c>
      <c r="BF1221" s="1">
        <v>1</v>
      </c>
      <c r="BG1221" s="1">
        <v>255</v>
      </c>
      <c r="BH1221" s="1">
        <v>0</v>
      </c>
      <c r="BI1221" s="1">
        <v>255</v>
      </c>
      <c r="BJ1221" s="1">
        <v>255</v>
      </c>
      <c r="BK1221" s="1">
        <v>0</v>
      </c>
      <c r="BL1221" s="1">
        <v>0</v>
      </c>
      <c r="BM1221" s="1" t="b">
        <v>0</v>
      </c>
      <c r="BN1221" s="1" t="b">
        <v>0</v>
      </c>
      <c r="BO1221" s="1" t="b">
        <v>0</v>
      </c>
      <c r="BP1221" s="1" t="b">
        <v>0</v>
      </c>
      <c r="BQ1221" s="1" t="b">
        <v>0</v>
      </c>
      <c r="BR1221" s="1" t="b">
        <v>0</v>
      </c>
      <c r="BS1221" s="1" t="b">
        <v>0</v>
      </c>
      <c r="BT1221" s="1" t="b">
        <v>0</v>
      </c>
      <c r="BU1221" s="1" t="s">
        <v>5355</v>
      </c>
      <c r="BV1221" s="1" t="s">
        <v>5356</v>
      </c>
    </row>
    <row r="1222" spans="1:74" ht="15.75" customHeight="1" x14ac:dyDescent="0.2">
      <c r="A1222" s="1">
        <v>4700030</v>
      </c>
      <c r="B1222" s="17" t="s">
        <v>5357</v>
      </c>
      <c r="C1222" s="1">
        <v>0.8</v>
      </c>
      <c r="D1222" s="1">
        <v>0</v>
      </c>
      <c r="E1222" s="1">
        <v>0</v>
      </c>
      <c r="F1222" s="1">
        <v>0</v>
      </c>
      <c r="G1222" s="1">
        <v>1.1000000000000001</v>
      </c>
      <c r="H1222" s="1">
        <v>0.08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130</v>
      </c>
      <c r="O1222" s="1">
        <v>-1</v>
      </c>
      <c r="P1222" s="1">
        <v>-1</v>
      </c>
      <c r="Q1222" s="1">
        <v>-1</v>
      </c>
      <c r="R1222" s="1">
        <v>-1</v>
      </c>
      <c r="S1222" s="1">
        <v>-1</v>
      </c>
      <c r="T1222" s="1">
        <v>-1</v>
      </c>
      <c r="U1222" s="1">
        <v>-1</v>
      </c>
      <c r="V1222" s="1">
        <v>0</v>
      </c>
      <c r="W1222" s="1">
        <v>145</v>
      </c>
      <c r="X1222" s="1">
        <v>145</v>
      </c>
      <c r="Y1222" s="1">
        <v>145</v>
      </c>
      <c r="Z1222" s="1">
        <v>145</v>
      </c>
      <c r="AA1222" s="1">
        <v>200</v>
      </c>
      <c r="AB1222" s="1">
        <v>9900</v>
      </c>
      <c r="AC1222" s="1">
        <v>100</v>
      </c>
      <c r="AD1222" s="1">
        <v>100</v>
      </c>
      <c r="AE1222" s="1">
        <v>150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80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3</v>
      </c>
      <c r="BB1222" s="1">
        <v>0</v>
      </c>
      <c r="BC1222" s="1">
        <v>0</v>
      </c>
      <c r="BD1222" s="1">
        <v>2</v>
      </c>
      <c r="BE1222" s="1">
        <v>255</v>
      </c>
      <c r="BF1222" s="1">
        <v>1</v>
      </c>
      <c r="BG1222" s="1">
        <v>255</v>
      </c>
      <c r="BH1222" s="1">
        <v>0</v>
      </c>
      <c r="BI1222" s="1">
        <v>255</v>
      </c>
      <c r="BJ1222" s="1">
        <v>255</v>
      </c>
      <c r="BK1222" s="1">
        <v>0</v>
      </c>
      <c r="BL1222" s="1">
        <v>0</v>
      </c>
      <c r="BM1222" s="1" t="b">
        <v>0</v>
      </c>
      <c r="BN1222" s="1" t="b">
        <v>0</v>
      </c>
      <c r="BO1222" s="1" t="b">
        <v>0</v>
      </c>
      <c r="BP1222" s="1" t="b">
        <v>0</v>
      </c>
      <c r="BQ1222" s="1" t="b">
        <v>0</v>
      </c>
      <c r="BR1222" s="1" t="b">
        <v>0</v>
      </c>
      <c r="BS1222" s="1" t="b">
        <v>0</v>
      </c>
      <c r="BT1222" s="1" t="b">
        <v>0</v>
      </c>
      <c r="BU1222" s="1" t="s">
        <v>5357</v>
      </c>
      <c r="BV1222" s="1" t="s">
        <v>5358</v>
      </c>
    </row>
    <row r="1223" spans="1:74" ht="15.75" customHeight="1" x14ac:dyDescent="0.2">
      <c r="A1223" s="1">
        <v>4700040</v>
      </c>
      <c r="B1223" s="17" t="s">
        <v>5359</v>
      </c>
      <c r="C1223" s="1">
        <v>1.2</v>
      </c>
      <c r="D1223" s="1">
        <v>0</v>
      </c>
      <c r="E1223" s="1">
        <v>0</v>
      </c>
      <c r="F1223" s="1">
        <v>0</v>
      </c>
      <c r="G1223" s="1">
        <v>1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130</v>
      </c>
      <c r="O1223" s="1">
        <v>-1</v>
      </c>
      <c r="P1223" s="1">
        <v>-1</v>
      </c>
      <c r="Q1223" s="1">
        <v>-1</v>
      </c>
      <c r="R1223" s="1">
        <v>-1</v>
      </c>
      <c r="S1223" s="1">
        <v>-1</v>
      </c>
      <c r="T1223" s="1">
        <v>-1</v>
      </c>
      <c r="U1223" s="1">
        <v>-1</v>
      </c>
      <c r="V1223" s="1">
        <v>0</v>
      </c>
      <c r="W1223" s="1">
        <v>145</v>
      </c>
      <c r="X1223" s="1">
        <v>145</v>
      </c>
      <c r="Y1223" s="1">
        <v>145</v>
      </c>
      <c r="Z1223" s="1">
        <v>145</v>
      </c>
      <c r="AA1223" s="1">
        <v>200</v>
      </c>
      <c r="AB1223" s="1">
        <v>9900</v>
      </c>
      <c r="AC1223" s="1">
        <v>100</v>
      </c>
      <c r="AD1223" s="1">
        <v>100</v>
      </c>
      <c r="AE1223" s="1">
        <v>150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80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6</v>
      </c>
      <c r="BB1223" s="1">
        <v>0</v>
      </c>
      <c r="BC1223" s="1">
        <v>0</v>
      </c>
      <c r="BD1223" s="1">
        <v>2</v>
      </c>
      <c r="BE1223" s="1">
        <v>255</v>
      </c>
      <c r="BF1223" s="1">
        <v>1</v>
      </c>
      <c r="BG1223" s="1">
        <v>255</v>
      </c>
      <c r="BH1223" s="1">
        <v>0</v>
      </c>
      <c r="BI1223" s="1">
        <v>255</v>
      </c>
      <c r="BJ1223" s="1">
        <v>255</v>
      </c>
      <c r="BK1223" s="1">
        <v>0</v>
      </c>
      <c r="BL1223" s="1">
        <v>0</v>
      </c>
      <c r="BM1223" s="1" t="b">
        <v>0</v>
      </c>
      <c r="BN1223" s="1" t="b">
        <v>0</v>
      </c>
      <c r="BO1223" s="1" t="b">
        <v>0</v>
      </c>
      <c r="BP1223" s="1" t="b">
        <v>0</v>
      </c>
      <c r="BQ1223" s="1" t="b">
        <v>0</v>
      </c>
      <c r="BR1223" s="1" t="b">
        <v>0</v>
      </c>
      <c r="BS1223" s="1" t="b">
        <v>0</v>
      </c>
      <c r="BT1223" s="1" t="b">
        <v>0</v>
      </c>
      <c r="BU1223" s="1" t="s">
        <v>5359</v>
      </c>
      <c r="BV1223" s="1" t="s">
        <v>5360</v>
      </c>
    </row>
    <row r="1224" spans="1:74" ht="15.75" customHeight="1" x14ac:dyDescent="0.2">
      <c r="A1224" s="1">
        <v>4700050</v>
      </c>
      <c r="B1224" s="17" t="s">
        <v>5361</v>
      </c>
      <c r="C1224" s="1">
        <v>0.8</v>
      </c>
      <c r="D1224" s="1">
        <v>0</v>
      </c>
      <c r="E1224" s="1">
        <v>0</v>
      </c>
      <c r="F1224" s="1">
        <v>0</v>
      </c>
      <c r="G1224" s="1">
        <v>1</v>
      </c>
      <c r="H1224" s="1">
        <v>0.08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130</v>
      </c>
      <c r="O1224" s="1">
        <v>-1</v>
      </c>
      <c r="P1224" s="1">
        <v>-1</v>
      </c>
      <c r="Q1224" s="1">
        <v>-1</v>
      </c>
      <c r="R1224" s="1">
        <v>-1</v>
      </c>
      <c r="S1224" s="1">
        <v>-1</v>
      </c>
      <c r="T1224" s="1">
        <v>-1</v>
      </c>
      <c r="U1224" s="1">
        <v>-1</v>
      </c>
      <c r="V1224" s="1">
        <v>0</v>
      </c>
      <c r="W1224" s="1">
        <v>145</v>
      </c>
      <c r="X1224" s="1">
        <v>145</v>
      </c>
      <c r="Y1224" s="1">
        <v>145</v>
      </c>
      <c r="Z1224" s="1">
        <v>145</v>
      </c>
      <c r="AA1224" s="1">
        <v>200</v>
      </c>
      <c r="AB1224" s="1">
        <v>9900</v>
      </c>
      <c r="AC1224" s="1">
        <v>100</v>
      </c>
      <c r="AD1224" s="1">
        <v>100</v>
      </c>
      <c r="AE1224" s="1">
        <v>150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80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3</v>
      </c>
      <c r="BB1224" s="1">
        <v>0</v>
      </c>
      <c r="BC1224" s="1">
        <v>0</v>
      </c>
      <c r="BD1224" s="1">
        <v>2</v>
      </c>
      <c r="BE1224" s="1">
        <v>255</v>
      </c>
      <c r="BF1224" s="1">
        <v>1</v>
      </c>
      <c r="BG1224" s="1">
        <v>255</v>
      </c>
      <c r="BH1224" s="1">
        <v>0</v>
      </c>
      <c r="BI1224" s="1">
        <v>255</v>
      </c>
      <c r="BJ1224" s="1">
        <v>255</v>
      </c>
      <c r="BK1224" s="1">
        <v>0</v>
      </c>
      <c r="BL1224" s="1">
        <v>0</v>
      </c>
      <c r="BM1224" s="1" t="b">
        <v>0</v>
      </c>
      <c r="BN1224" s="1" t="b">
        <v>0</v>
      </c>
      <c r="BO1224" s="1" t="b">
        <v>0</v>
      </c>
      <c r="BP1224" s="1" t="b">
        <v>0</v>
      </c>
      <c r="BQ1224" s="1" t="b">
        <v>0</v>
      </c>
      <c r="BR1224" s="1" t="b">
        <v>0</v>
      </c>
      <c r="BS1224" s="1" t="b">
        <v>0</v>
      </c>
      <c r="BT1224" s="1" t="b">
        <v>0</v>
      </c>
      <c r="BU1224" s="1" t="s">
        <v>5361</v>
      </c>
      <c r="BV1224" s="1" t="s">
        <v>5362</v>
      </c>
    </row>
    <row r="1225" spans="1:74" ht="15.75" customHeight="1" x14ac:dyDescent="0.2">
      <c r="A1225" s="1">
        <v>4700100</v>
      </c>
      <c r="B1225" s="17" t="s">
        <v>5363</v>
      </c>
      <c r="C1225" s="1">
        <v>0.6</v>
      </c>
      <c r="D1225" s="1">
        <v>0.1</v>
      </c>
      <c r="E1225" s="1">
        <v>0</v>
      </c>
      <c r="F1225" s="1">
        <v>0</v>
      </c>
      <c r="G1225" s="1">
        <v>1.2</v>
      </c>
      <c r="H1225" s="1">
        <v>0.08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130</v>
      </c>
      <c r="O1225" s="1">
        <v>130</v>
      </c>
      <c r="P1225" s="1">
        <v>-1</v>
      </c>
      <c r="Q1225" s="1">
        <v>-1</v>
      </c>
      <c r="R1225" s="1">
        <v>-1</v>
      </c>
      <c r="S1225" s="1">
        <v>-1</v>
      </c>
      <c r="T1225" s="1">
        <v>-1</v>
      </c>
      <c r="U1225" s="1">
        <v>-1</v>
      </c>
      <c r="V1225" s="1">
        <v>0</v>
      </c>
      <c r="W1225" s="1">
        <v>120</v>
      </c>
      <c r="X1225" s="1">
        <v>120</v>
      </c>
      <c r="Y1225" s="1">
        <v>120</v>
      </c>
      <c r="Z1225" s="1">
        <v>120</v>
      </c>
      <c r="AA1225" s="1">
        <v>100</v>
      </c>
      <c r="AB1225" s="1">
        <v>100</v>
      </c>
      <c r="AC1225" s="1">
        <v>100</v>
      </c>
      <c r="AD1225" s="1">
        <v>100</v>
      </c>
      <c r="AE1225" s="1">
        <v>120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80</v>
      </c>
      <c r="AP1225" s="1">
        <v>0</v>
      </c>
      <c r="AQ1225" s="1">
        <v>0</v>
      </c>
      <c r="AR1225" s="1">
        <v>0</v>
      </c>
      <c r="AS1225" s="1">
        <v>0</v>
      </c>
      <c r="AT1225" s="1">
        <v>2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3</v>
      </c>
      <c r="BB1225" s="1">
        <v>0</v>
      </c>
      <c r="BC1225" s="1">
        <v>0</v>
      </c>
      <c r="BD1225" s="1">
        <v>2</v>
      </c>
      <c r="BE1225" s="1">
        <v>255</v>
      </c>
      <c r="BF1225" s="1">
        <v>1</v>
      </c>
      <c r="BG1225" s="1">
        <v>255</v>
      </c>
      <c r="BH1225" s="1">
        <v>0</v>
      </c>
      <c r="BI1225" s="1">
        <v>255</v>
      </c>
      <c r="BJ1225" s="1">
        <v>255</v>
      </c>
      <c r="BK1225" s="1">
        <v>0</v>
      </c>
      <c r="BL1225" s="1">
        <v>0</v>
      </c>
      <c r="BM1225" s="1" t="b">
        <v>0</v>
      </c>
      <c r="BN1225" s="1" t="b">
        <v>0</v>
      </c>
      <c r="BO1225" s="1" t="b">
        <v>0</v>
      </c>
      <c r="BP1225" s="1" t="b">
        <v>0</v>
      </c>
      <c r="BQ1225" s="1" t="b">
        <v>0</v>
      </c>
      <c r="BR1225" s="1" t="b">
        <v>0</v>
      </c>
      <c r="BS1225" s="1" t="b">
        <v>0</v>
      </c>
      <c r="BT1225" s="1" t="b">
        <v>0</v>
      </c>
      <c r="BU1225" s="1" t="s">
        <v>5363</v>
      </c>
      <c r="BV1225" s="1" t="s">
        <v>5364</v>
      </c>
    </row>
    <row r="1226" spans="1:74" ht="15.75" customHeight="1" x14ac:dyDescent="0.2">
      <c r="A1226" s="1">
        <v>4700110</v>
      </c>
      <c r="B1226" s="17" t="s">
        <v>5365</v>
      </c>
      <c r="C1226" s="1">
        <v>0.6</v>
      </c>
      <c r="D1226" s="1">
        <v>0.1</v>
      </c>
      <c r="E1226" s="1">
        <v>0</v>
      </c>
      <c r="F1226" s="1">
        <v>0</v>
      </c>
      <c r="G1226" s="1">
        <v>1.2</v>
      </c>
      <c r="H1226" s="1">
        <v>0.08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130</v>
      </c>
      <c r="O1226" s="1">
        <v>130</v>
      </c>
      <c r="P1226" s="1">
        <v>-1</v>
      </c>
      <c r="Q1226" s="1">
        <v>-1</v>
      </c>
      <c r="R1226" s="1">
        <v>-1</v>
      </c>
      <c r="S1226" s="1">
        <v>-1</v>
      </c>
      <c r="T1226" s="1">
        <v>-1</v>
      </c>
      <c r="U1226" s="1">
        <v>-1</v>
      </c>
      <c r="V1226" s="1">
        <v>0</v>
      </c>
      <c r="W1226" s="1">
        <v>120</v>
      </c>
      <c r="X1226" s="1">
        <v>120</v>
      </c>
      <c r="Y1226" s="1">
        <v>120</v>
      </c>
      <c r="Z1226" s="1">
        <v>120</v>
      </c>
      <c r="AA1226" s="1">
        <v>100</v>
      </c>
      <c r="AB1226" s="1">
        <v>100</v>
      </c>
      <c r="AC1226" s="1">
        <v>100</v>
      </c>
      <c r="AD1226" s="1">
        <v>100</v>
      </c>
      <c r="AE1226" s="1">
        <v>120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80</v>
      </c>
      <c r="AP1226" s="1">
        <v>0</v>
      </c>
      <c r="AQ1226" s="1">
        <v>0</v>
      </c>
      <c r="AR1226" s="1">
        <v>0</v>
      </c>
      <c r="AS1226" s="1">
        <v>0</v>
      </c>
      <c r="AT1226" s="1">
        <v>2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3</v>
      </c>
      <c r="BB1226" s="1">
        <v>0</v>
      </c>
      <c r="BC1226" s="1">
        <v>0</v>
      </c>
      <c r="BD1226" s="1">
        <v>2</v>
      </c>
      <c r="BE1226" s="1">
        <v>255</v>
      </c>
      <c r="BF1226" s="1">
        <v>1</v>
      </c>
      <c r="BG1226" s="1">
        <v>255</v>
      </c>
      <c r="BH1226" s="1">
        <v>0</v>
      </c>
      <c r="BI1226" s="1">
        <v>255</v>
      </c>
      <c r="BJ1226" s="1">
        <v>255</v>
      </c>
      <c r="BK1226" s="1">
        <v>0</v>
      </c>
      <c r="BL1226" s="1">
        <v>0</v>
      </c>
      <c r="BM1226" s="1" t="b">
        <v>0</v>
      </c>
      <c r="BN1226" s="1" t="b">
        <v>0</v>
      </c>
      <c r="BO1226" s="1" t="b">
        <v>0</v>
      </c>
      <c r="BP1226" s="1" t="b">
        <v>0</v>
      </c>
      <c r="BQ1226" s="1" t="b">
        <v>0</v>
      </c>
      <c r="BR1226" s="1" t="b">
        <v>0</v>
      </c>
      <c r="BS1226" s="1" t="b">
        <v>0</v>
      </c>
      <c r="BT1226" s="1" t="b">
        <v>0</v>
      </c>
      <c r="BU1226" s="1" t="s">
        <v>5365</v>
      </c>
      <c r="BV1226" s="1" t="s">
        <v>5366</v>
      </c>
    </row>
    <row r="1227" spans="1:74" ht="15.75" customHeight="1" x14ac:dyDescent="0.2">
      <c r="A1227" s="1">
        <v>4700200</v>
      </c>
      <c r="B1227" s="17" t="s">
        <v>5367</v>
      </c>
      <c r="C1227" s="1">
        <v>0.6</v>
      </c>
      <c r="D1227" s="1">
        <v>0.1</v>
      </c>
      <c r="E1227" s="1">
        <v>0</v>
      </c>
      <c r="F1227" s="1">
        <v>0</v>
      </c>
      <c r="G1227" s="1">
        <v>0.95</v>
      </c>
      <c r="H1227" s="1">
        <v>0.08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130</v>
      </c>
      <c r="O1227" s="1">
        <v>130</v>
      </c>
      <c r="P1227" s="1">
        <v>-1</v>
      </c>
      <c r="Q1227" s="1">
        <v>-1</v>
      </c>
      <c r="R1227" s="1">
        <v>-1</v>
      </c>
      <c r="S1227" s="1">
        <v>-1</v>
      </c>
      <c r="T1227" s="1">
        <v>-1</v>
      </c>
      <c r="U1227" s="1">
        <v>-1</v>
      </c>
      <c r="V1227" s="1">
        <v>0</v>
      </c>
      <c r="W1227" s="1">
        <v>110</v>
      </c>
      <c r="X1227" s="1">
        <v>110</v>
      </c>
      <c r="Y1227" s="1">
        <v>110</v>
      </c>
      <c r="Z1227" s="1">
        <v>110</v>
      </c>
      <c r="AA1227" s="1">
        <v>200</v>
      </c>
      <c r="AB1227" s="1">
        <v>300</v>
      </c>
      <c r="AC1227" s="1">
        <v>100</v>
      </c>
      <c r="AD1227" s="1">
        <v>100</v>
      </c>
      <c r="AE1227" s="1">
        <v>150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80</v>
      </c>
      <c r="AP1227" s="1">
        <v>0</v>
      </c>
      <c r="AQ1227" s="1">
        <v>0</v>
      </c>
      <c r="AR1227" s="1">
        <v>0</v>
      </c>
      <c r="AS1227" s="1">
        <v>0</v>
      </c>
      <c r="AT1227" s="1">
        <v>2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2</v>
      </c>
      <c r="BB1227" s="1">
        <v>0</v>
      </c>
      <c r="BC1227" s="1">
        <v>0</v>
      </c>
      <c r="BD1227" s="1">
        <v>2</v>
      </c>
      <c r="BE1227" s="1">
        <v>255</v>
      </c>
      <c r="BF1227" s="1">
        <v>1</v>
      </c>
      <c r="BG1227" s="1">
        <v>255</v>
      </c>
      <c r="BH1227" s="1">
        <v>0</v>
      </c>
      <c r="BI1227" s="1">
        <v>255</v>
      </c>
      <c r="BJ1227" s="1">
        <v>255</v>
      </c>
      <c r="BK1227" s="1">
        <v>0</v>
      </c>
      <c r="BL1227" s="1">
        <v>0</v>
      </c>
      <c r="BM1227" s="1" t="b">
        <v>0</v>
      </c>
      <c r="BN1227" s="1" t="b">
        <v>0</v>
      </c>
      <c r="BO1227" s="1" t="b">
        <v>0</v>
      </c>
      <c r="BP1227" s="1" t="b">
        <v>0</v>
      </c>
      <c r="BQ1227" s="1" t="b">
        <v>0</v>
      </c>
      <c r="BR1227" s="1" t="b">
        <v>0</v>
      </c>
      <c r="BS1227" s="1" t="b">
        <v>0</v>
      </c>
      <c r="BT1227" s="1" t="b">
        <v>0</v>
      </c>
      <c r="BU1227" s="1" t="s">
        <v>5367</v>
      </c>
      <c r="BV1227" s="1" t="s">
        <v>5368</v>
      </c>
    </row>
    <row r="1228" spans="1:74" ht="15.75" customHeight="1" x14ac:dyDescent="0.2">
      <c r="A1228" s="1">
        <v>4700210</v>
      </c>
      <c r="B1228" s="17" t="s">
        <v>5369</v>
      </c>
      <c r="C1228" s="1">
        <v>0.6</v>
      </c>
      <c r="D1228" s="1">
        <v>0.1</v>
      </c>
      <c r="E1228" s="1">
        <v>0</v>
      </c>
      <c r="F1228" s="1">
        <v>0</v>
      </c>
      <c r="G1228" s="1">
        <v>0.95</v>
      </c>
      <c r="H1228" s="1">
        <v>0.08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130</v>
      </c>
      <c r="O1228" s="1">
        <v>130</v>
      </c>
      <c r="P1228" s="1">
        <v>-1</v>
      </c>
      <c r="Q1228" s="1">
        <v>-1</v>
      </c>
      <c r="R1228" s="1">
        <v>-1</v>
      </c>
      <c r="S1228" s="1">
        <v>-1</v>
      </c>
      <c r="T1228" s="1">
        <v>-1</v>
      </c>
      <c r="U1228" s="1">
        <v>-1</v>
      </c>
      <c r="V1228" s="1">
        <v>0</v>
      </c>
      <c r="W1228" s="1">
        <v>110</v>
      </c>
      <c r="X1228" s="1">
        <v>110</v>
      </c>
      <c r="Y1228" s="1">
        <v>110</v>
      </c>
      <c r="Z1228" s="1">
        <v>110</v>
      </c>
      <c r="AA1228" s="1">
        <v>200</v>
      </c>
      <c r="AB1228" s="1">
        <v>300</v>
      </c>
      <c r="AC1228" s="1">
        <v>100</v>
      </c>
      <c r="AD1228" s="1">
        <v>100</v>
      </c>
      <c r="AE1228" s="1">
        <v>150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80</v>
      </c>
      <c r="AP1228" s="1">
        <v>0</v>
      </c>
      <c r="AQ1228" s="1">
        <v>0</v>
      </c>
      <c r="AR1228" s="1">
        <v>0</v>
      </c>
      <c r="AS1228" s="1">
        <v>0</v>
      </c>
      <c r="AT1228" s="1">
        <v>2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2</v>
      </c>
      <c r="BB1228" s="1">
        <v>0</v>
      </c>
      <c r="BC1228" s="1">
        <v>0</v>
      </c>
      <c r="BD1228" s="1">
        <v>2</v>
      </c>
      <c r="BE1228" s="1">
        <v>255</v>
      </c>
      <c r="BF1228" s="1">
        <v>1</v>
      </c>
      <c r="BG1228" s="1">
        <v>255</v>
      </c>
      <c r="BH1228" s="1">
        <v>0</v>
      </c>
      <c r="BI1228" s="1">
        <v>255</v>
      </c>
      <c r="BJ1228" s="1">
        <v>255</v>
      </c>
      <c r="BK1228" s="1">
        <v>0</v>
      </c>
      <c r="BL1228" s="1">
        <v>0</v>
      </c>
      <c r="BM1228" s="1" t="b">
        <v>0</v>
      </c>
      <c r="BN1228" s="1" t="b">
        <v>0</v>
      </c>
      <c r="BO1228" s="1" t="b">
        <v>0</v>
      </c>
      <c r="BP1228" s="1" t="b">
        <v>0</v>
      </c>
      <c r="BQ1228" s="1" t="b">
        <v>0</v>
      </c>
      <c r="BR1228" s="1" t="b">
        <v>0</v>
      </c>
      <c r="BS1228" s="1" t="b">
        <v>0</v>
      </c>
      <c r="BT1228" s="1" t="b">
        <v>0</v>
      </c>
      <c r="BU1228" s="1" t="s">
        <v>5369</v>
      </c>
      <c r="BV1228" s="1" t="s">
        <v>5370</v>
      </c>
    </row>
    <row r="1229" spans="1:74" ht="15.75" customHeight="1" x14ac:dyDescent="0.2">
      <c r="A1229" s="1">
        <v>4700220</v>
      </c>
      <c r="B1229" s="17" t="s">
        <v>5371</v>
      </c>
      <c r="C1229" s="1">
        <v>0.6</v>
      </c>
      <c r="D1229" s="1">
        <v>0.1</v>
      </c>
      <c r="E1229" s="1">
        <v>0</v>
      </c>
      <c r="F1229" s="1">
        <v>0</v>
      </c>
      <c r="G1229" s="1">
        <v>0.95</v>
      </c>
      <c r="H1229" s="1">
        <v>0.08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130</v>
      </c>
      <c r="O1229" s="1">
        <v>130</v>
      </c>
      <c r="P1229" s="1">
        <v>-1</v>
      </c>
      <c r="Q1229" s="1">
        <v>-1</v>
      </c>
      <c r="R1229" s="1">
        <v>-1</v>
      </c>
      <c r="S1229" s="1">
        <v>-1</v>
      </c>
      <c r="T1229" s="1">
        <v>-1</v>
      </c>
      <c r="U1229" s="1">
        <v>-1</v>
      </c>
      <c r="V1229" s="1">
        <v>0</v>
      </c>
      <c r="W1229" s="1">
        <v>110</v>
      </c>
      <c r="X1229" s="1">
        <v>110</v>
      </c>
      <c r="Y1229" s="1">
        <v>110</v>
      </c>
      <c r="Z1229" s="1">
        <v>110</v>
      </c>
      <c r="AA1229" s="1">
        <v>200</v>
      </c>
      <c r="AB1229" s="1">
        <v>300</v>
      </c>
      <c r="AC1229" s="1">
        <v>100</v>
      </c>
      <c r="AD1229" s="1">
        <v>100</v>
      </c>
      <c r="AE1229" s="1">
        <v>150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80</v>
      </c>
      <c r="AP1229" s="1">
        <v>0</v>
      </c>
      <c r="AQ1229" s="1">
        <v>0</v>
      </c>
      <c r="AR1229" s="1">
        <v>0</v>
      </c>
      <c r="AS1229" s="1">
        <v>0</v>
      </c>
      <c r="AT1229" s="1">
        <v>2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2</v>
      </c>
      <c r="BB1229" s="1">
        <v>0</v>
      </c>
      <c r="BC1229" s="1">
        <v>0</v>
      </c>
      <c r="BD1229" s="1">
        <v>2</v>
      </c>
      <c r="BE1229" s="1">
        <v>255</v>
      </c>
      <c r="BF1229" s="1">
        <v>1</v>
      </c>
      <c r="BG1229" s="1">
        <v>255</v>
      </c>
      <c r="BH1229" s="1">
        <v>0</v>
      </c>
      <c r="BI1229" s="1">
        <v>255</v>
      </c>
      <c r="BJ1229" s="1">
        <v>255</v>
      </c>
      <c r="BK1229" s="1">
        <v>0</v>
      </c>
      <c r="BL1229" s="1">
        <v>0</v>
      </c>
      <c r="BM1229" s="1" t="b">
        <v>0</v>
      </c>
      <c r="BN1229" s="1" t="b">
        <v>0</v>
      </c>
      <c r="BO1229" s="1" t="b">
        <v>0</v>
      </c>
      <c r="BP1229" s="1" t="b">
        <v>0</v>
      </c>
      <c r="BQ1229" s="1" t="b">
        <v>0</v>
      </c>
      <c r="BR1229" s="1" t="b">
        <v>0</v>
      </c>
      <c r="BS1229" s="1" t="b">
        <v>0</v>
      </c>
      <c r="BT1229" s="1" t="b">
        <v>0</v>
      </c>
      <c r="BU1229" s="1" t="s">
        <v>5371</v>
      </c>
      <c r="BV1229" s="1" t="s">
        <v>5372</v>
      </c>
    </row>
    <row r="1230" spans="1:74" ht="15.75" customHeight="1" x14ac:dyDescent="0.2">
      <c r="A1230" s="1">
        <v>4700230</v>
      </c>
      <c r="B1230" s="17" t="s">
        <v>5373</v>
      </c>
      <c r="C1230" s="1">
        <v>0.8</v>
      </c>
      <c r="D1230" s="1">
        <v>0</v>
      </c>
      <c r="E1230" s="1">
        <v>0</v>
      </c>
      <c r="F1230" s="1">
        <v>0</v>
      </c>
      <c r="G1230" s="1">
        <v>1.1000000000000001</v>
      </c>
      <c r="H1230" s="1">
        <v>0.08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130</v>
      </c>
      <c r="O1230" s="1">
        <v>-1</v>
      </c>
      <c r="P1230" s="1">
        <v>-1</v>
      </c>
      <c r="Q1230" s="1">
        <v>-1</v>
      </c>
      <c r="R1230" s="1">
        <v>-1</v>
      </c>
      <c r="S1230" s="1">
        <v>-1</v>
      </c>
      <c r="T1230" s="1">
        <v>-1</v>
      </c>
      <c r="U1230" s="1">
        <v>-1</v>
      </c>
      <c r="V1230" s="1">
        <v>0</v>
      </c>
      <c r="W1230" s="1">
        <v>155</v>
      </c>
      <c r="X1230" s="1">
        <v>155</v>
      </c>
      <c r="Y1230" s="1">
        <v>155</v>
      </c>
      <c r="Z1230" s="1">
        <v>155</v>
      </c>
      <c r="AA1230" s="1">
        <v>200</v>
      </c>
      <c r="AB1230" s="1">
        <v>9900</v>
      </c>
      <c r="AC1230" s="1">
        <v>100</v>
      </c>
      <c r="AD1230" s="1">
        <v>100</v>
      </c>
      <c r="AE1230" s="1">
        <v>150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80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6</v>
      </c>
      <c r="BB1230" s="1">
        <v>0</v>
      </c>
      <c r="BC1230" s="1">
        <v>0</v>
      </c>
      <c r="BD1230" s="1">
        <v>2</v>
      </c>
      <c r="BE1230" s="1">
        <v>255</v>
      </c>
      <c r="BF1230" s="1">
        <v>1</v>
      </c>
      <c r="BG1230" s="1">
        <v>255</v>
      </c>
      <c r="BH1230" s="1">
        <v>0</v>
      </c>
      <c r="BI1230" s="1">
        <v>255</v>
      </c>
      <c r="BJ1230" s="1">
        <v>255</v>
      </c>
      <c r="BK1230" s="1">
        <v>0</v>
      </c>
      <c r="BL1230" s="1">
        <v>0</v>
      </c>
      <c r="BM1230" s="1" t="b">
        <v>0</v>
      </c>
      <c r="BN1230" s="1" t="b">
        <v>0</v>
      </c>
      <c r="BO1230" s="1" t="b">
        <v>0</v>
      </c>
      <c r="BP1230" s="1" t="b">
        <v>0</v>
      </c>
      <c r="BQ1230" s="1" t="b">
        <v>0</v>
      </c>
      <c r="BR1230" s="1" t="b">
        <v>0</v>
      </c>
      <c r="BS1230" s="1" t="b">
        <v>0</v>
      </c>
      <c r="BT1230" s="1" t="b">
        <v>0</v>
      </c>
      <c r="BU1230" s="1" t="s">
        <v>5373</v>
      </c>
      <c r="BV1230" s="1" t="s">
        <v>5374</v>
      </c>
    </row>
    <row r="1231" spans="1:74" ht="15.75" customHeight="1" x14ac:dyDescent="0.2">
      <c r="A1231" s="1">
        <v>4700240</v>
      </c>
      <c r="B1231" s="17" t="s">
        <v>5375</v>
      </c>
      <c r="C1231" s="1">
        <v>1.2</v>
      </c>
      <c r="D1231" s="1">
        <v>0</v>
      </c>
      <c r="E1231" s="1">
        <v>0</v>
      </c>
      <c r="F1231" s="1">
        <v>0</v>
      </c>
      <c r="G1231" s="1">
        <v>1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130</v>
      </c>
      <c r="O1231" s="1">
        <v>-1</v>
      </c>
      <c r="P1231" s="1">
        <v>-1</v>
      </c>
      <c r="Q1231" s="1">
        <v>-1</v>
      </c>
      <c r="R1231" s="1">
        <v>-1</v>
      </c>
      <c r="S1231" s="1">
        <v>-1</v>
      </c>
      <c r="T1231" s="1">
        <v>-1</v>
      </c>
      <c r="U1231" s="1">
        <v>-1</v>
      </c>
      <c r="V1231" s="1">
        <v>0</v>
      </c>
      <c r="W1231" s="1">
        <v>155</v>
      </c>
      <c r="X1231" s="1">
        <v>155</v>
      </c>
      <c r="Y1231" s="1">
        <v>155</v>
      </c>
      <c r="Z1231" s="1">
        <v>155</v>
      </c>
      <c r="AA1231" s="1">
        <v>200</v>
      </c>
      <c r="AB1231" s="1">
        <v>9900</v>
      </c>
      <c r="AC1231" s="1">
        <v>100</v>
      </c>
      <c r="AD1231" s="1">
        <v>100</v>
      </c>
      <c r="AE1231" s="1">
        <v>150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80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6</v>
      </c>
      <c r="BB1231" s="1">
        <v>0</v>
      </c>
      <c r="BC1231" s="1">
        <v>0</v>
      </c>
      <c r="BD1231" s="1">
        <v>2</v>
      </c>
      <c r="BE1231" s="1">
        <v>255</v>
      </c>
      <c r="BF1231" s="1">
        <v>1</v>
      </c>
      <c r="BG1231" s="1">
        <v>255</v>
      </c>
      <c r="BH1231" s="1">
        <v>0</v>
      </c>
      <c r="BI1231" s="1">
        <v>255</v>
      </c>
      <c r="BJ1231" s="1">
        <v>255</v>
      </c>
      <c r="BK1231" s="1">
        <v>0</v>
      </c>
      <c r="BL1231" s="1">
        <v>0</v>
      </c>
      <c r="BM1231" s="1" t="b">
        <v>0</v>
      </c>
      <c r="BN1231" s="1" t="b">
        <v>0</v>
      </c>
      <c r="BO1231" s="1" t="b">
        <v>0</v>
      </c>
      <c r="BP1231" s="1" t="b">
        <v>0</v>
      </c>
      <c r="BQ1231" s="1" t="b">
        <v>0</v>
      </c>
      <c r="BR1231" s="1" t="b">
        <v>0</v>
      </c>
      <c r="BS1231" s="1" t="b">
        <v>0</v>
      </c>
      <c r="BT1231" s="1" t="b">
        <v>0</v>
      </c>
      <c r="BU1231" s="1" t="s">
        <v>5375</v>
      </c>
      <c r="BV1231" s="1" t="s">
        <v>5376</v>
      </c>
    </row>
    <row r="1232" spans="1:74" ht="15.75" customHeight="1" x14ac:dyDescent="0.2">
      <c r="A1232" s="1">
        <v>4700250</v>
      </c>
      <c r="B1232" s="17" t="s">
        <v>5377</v>
      </c>
      <c r="C1232" s="1">
        <v>0.8</v>
      </c>
      <c r="D1232" s="1">
        <v>0</v>
      </c>
      <c r="E1232" s="1">
        <v>0</v>
      </c>
      <c r="F1232" s="1">
        <v>0</v>
      </c>
      <c r="G1232" s="1">
        <v>1</v>
      </c>
      <c r="H1232" s="1">
        <v>0.08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130</v>
      </c>
      <c r="O1232" s="1">
        <v>-1</v>
      </c>
      <c r="P1232" s="1">
        <v>-1</v>
      </c>
      <c r="Q1232" s="1">
        <v>-1</v>
      </c>
      <c r="R1232" s="1">
        <v>-1</v>
      </c>
      <c r="S1232" s="1">
        <v>-1</v>
      </c>
      <c r="T1232" s="1">
        <v>-1</v>
      </c>
      <c r="U1232" s="1">
        <v>-1</v>
      </c>
      <c r="V1232" s="1">
        <v>0</v>
      </c>
      <c r="W1232" s="1">
        <v>155</v>
      </c>
      <c r="X1232" s="1">
        <v>155</v>
      </c>
      <c r="Y1232" s="1">
        <v>155</v>
      </c>
      <c r="Z1232" s="1">
        <v>155</v>
      </c>
      <c r="AA1232" s="1">
        <v>200</v>
      </c>
      <c r="AB1232" s="1">
        <v>9900</v>
      </c>
      <c r="AC1232" s="1">
        <v>100</v>
      </c>
      <c r="AD1232" s="1">
        <v>100</v>
      </c>
      <c r="AE1232" s="1">
        <v>150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80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6</v>
      </c>
      <c r="BB1232" s="1">
        <v>0</v>
      </c>
      <c r="BC1232" s="1">
        <v>0</v>
      </c>
      <c r="BD1232" s="1">
        <v>2</v>
      </c>
      <c r="BE1232" s="1">
        <v>255</v>
      </c>
      <c r="BF1232" s="1">
        <v>1</v>
      </c>
      <c r="BG1232" s="1">
        <v>255</v>
      </c>
      <c r="BH1232" s="1">
        <v>0</v>
      </c>
      <c r="BI1232" s="1">
        <v>255</v>
      </c>
      <c r="BJ1232" s="1">
        <v>255</v>
      </c>
      <c r="BK1232" s="1">
        <v>0</v>
      </c>
      <c r="BL1232" s="1">
        <v>0</v>
      </c>
      <c r="BM1232" s="1" t="b">
        <v>0</v>
      </c>
      <c r="BN1232" s="1" t="b">
        <v>0</v>
      </c>
      <c r="BO1232" s="1" t="b">
        <v>0</v>
      </c>
      <c r="BP1232" s="1" t="b">
        <v>0</v>
      </c>
      <c r="BQ1232" s="1" t="b">
        <v>0</v>
      </c>
      <c r="BR1232" s="1" t="b">
        <v>0</v>
      </c>
      <c r="BS1232" s="1" t="b">
        <v>0</v>
      </c>
      <c r="BT1232" s="1" t="b">
        <v>0</v>
      </c>
      <c r="BU1232" s="1" t="s">
        <v>5377</v>
      </c>
      <c r="BV1232" s="1" t="s">
        <v>5378</v>
      </c>
    </row>
    <row r="1233" spans="1:74" ht="15.75" customHeight="1" x14ac:dyDescent="0.2">
      <c r="A1233" s="1">
        <v>4700300</v>
      </c>
      <c r="B1233" s="17" t="s">
        <v>5379</v>
      </c>
      <c r="C1233" s="1">
        <v>0.6</v>
      </c>
      <c r="D1233" s="1">
        <v>0.02</v>
      </c>
      <c r="E1233" s="1">
        <v>0</v>
      </c>
      <c r="F1233" s="1">
        <v>0</v>
      </c>
      <c r="G1233" s="1">
        <v>1.1000000000000001</v>
      </c>
      <c r="H1233" s="1">
        <v>0.08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130</v>
      </c>
      <c r="O1233" s="1">
        <v>130</v>
      </c>
      <c r="P1233" s="1">
        <v>-1</v>
      </c>
      <c r="Q1233" s="1">
        <v>-1</v>
      </c>
      <c r="R1233" s="1">
        <v>-1</v>
      </c>
      <c r="S1233" s="1">
        <v>-1</v>
      </c>
      <c r="T1233" s="1">
        <v>-1</v>
      </c>
      <c r="U1233" s="1">
        <v>-1</v>
      </c>
      <c r="V1233" s="1">
        <v>0</v>
      </c>
      <c r="W1233" s="1">
        <v>140</v>
      </c>
      <c r="X1233" s="1">
        <v>140</v>
      </c>
      <c r="Y1233" s="1">
        <v>140</v>
      </c>
      <c r="Z1233" s="1">
        <v>140</v>
      </c>
      <c r="AA1233" s="1">
        <v>200</v>
      </c>
      <c r="AB1233" s="1">
        <v>300</v>
      </c>
      <c r="AC1233" s="1">
        <v>100</v>
      </c>
      <c r="AD1233" s="1">
        <v>100</v>
      </c>
      <c r="AE1233" s="1">
        <v>150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80</v>
      </c>
      <c r="AP1233" s="1">
        <v>0</v>
      </c>
      <c r="AQ1233" s="1">
        <v>0</v>
      </c>
      <c r="AR1233" s="1">
        <v>0</v>
      </c>
      <c r="AS1233" s="1">
        <v>0</v>
      </c>
      <c r="AT1233" s="1">
        <v>2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6</v>
      </c>
      <c r="BB1233" s="1">
        <v>0</v>
      </c>
      <c r="BC1233" s="1">
        <v>0</v>
      </c>
      <c r="BD1233" s="1">
        <v>2</v>
      </c>
      <c r="BE1233" s="1">
        <v>255</v>
      </c>
      <c r="BF1233" s="1">
        <v>1</v>
      </c>
      <c r="BG1233" s="1">
        <v>255</v>
      </c>
      <c r="BH1233" s="1">
        <v>0</v>
      </c>
      <c r="BI1233" s="1">
        <v>255</v>
      </c>
      <c r="BJ1233" s="1">
        <v>255</v>
      </c>
      <c r="BK1233" s="1">
        <v>0</v>
      </c>
      <c r="BL1233" s="1">
        <v>0</v>
      </c>
      <c r="BM1233" s="1" t="b">
        <v>0</v>
      </c>
      <c r="BN1233" s="1" t="b">
        <v>0</v>
      </c>
      <c r="BO1233" s="1" t="b">
        <v>0</v>
      </c>
      <c r="BP1233" s="1" t="b">
        <v>0</v>
      </c>
      <c r="BQ1233" s="1" t="b">
        <v>0</v>
      </c>
      <c r="BR1233" s="1" t="b">
        <v>0</v>
      </c>
      <c r="BS1233" s="1" t="b">
        <v>0</v>
      </c>
      <c r="BT1233" s="1" t="b">
        <v>0</v>
      </c>
      <c r="BU1233" s="1" t="s">
        <v>5379</v>
      </c>
      <c r="BV1233" s="1" t="s">
        <v>5380</v>
      </c>
    </row>
    <row r="1234" spans="1:74" ht="15.75" customHeight="1" x14ac:dyDescent="0.2">
      <c r="A1234" s="1">
        <v>4700310</v>
      </c>
      <c r="B1234" s="17" t="s">
        <v>5381</v>
      </c>
      <c r="C1234" s="1">
        <v>0.6</v>
      </c>
      <c r="D1234" s="1">
        <v>0.02</v>
      </c>
      <c r="E1234" s="1">
        <v>0</v>
      </c>
      <c r="F1234" s="1">
        <v>0</v>
      </c>
      <c r="G1234" s="1">
        <v>1.1000000000000001</v>
      </c>
      <c r="H1234" s="1">
        <v>0.08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130</v>
      </c>
      <c r="O1234" s="1">
        <v>130</v>
      </c>
      <c r="P1234" s="1">
        <v>-1</v>
      </c>
      <c r="Q1234" s="1">
        <v>-1</v>
      </c>
      <c r="R1234" s="1">
        <v>-1</v>
      </c>
      <c r="S1234" s="1">
        <v>-1</v>
      </c>
      <c r="T1234" s="1">
        <v>-1</v>
      </c>
      <c r="U1234" s="1">
        <v>-1</v>
      </c>
      <c r="V1234" s="1">
        <v>0</v>
      </c>
      <c r="W1234" s="1">
        <v>140</v>
      </c>
      <c r="X1234" s="1">
        <v>140</v>
      </c>
      <c r="Y1234" s="1">
        <v>140</v>
      </c>
      <c r="Z1234" s="1">
        <v>140</v>
      </c>
      <c r="AA1234" s="1">
        <v>200</v>
      </c>
      <c r="AB1234" s="1">
        <v>300</v>
      </c>
      <c r="AC1234" s="1">
        <v>100</v>
      </c>
      <c r="AD1234" s="1">
        <v>100</v>
      </c>
      <c r="AE1234" s="1">
        <v>150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80</v>
      </c>
      <c r="AP1234" s="1">
        <v>0</v>
      </c>
      <c r="AQ1234" s="1">
        <v>0</v>
      </c>
      <c r="AR1234" s="1">
        <v>0</v>
      </c>
      <c r="AS1234" s="1">
        <v>0</v>
      </c>
      <c r="AT1234" s="1">
        <v>2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6</v>
      </c>
      <c r="BB1234" s="1">
        <v>0</v>
      </c>
      <c r="BC1234" s="1">
        <v>0</v>
      </c>
      <c r="BD1234" s="1">
        <v>2</v>
      </c>
      <c r="BE1234" s="1">
        <v>255</v>
      </c>
      <c r="BF1234" s="1">
        <v>1</v>
      </c>
      <c r="BG1234" s="1">
        <v>255</v>
      </c>
      <c r="BH1234" s="1">
        <v>0</v>
      </c>
      <c r="BI1234" s="1">
        <v>255</v>
      </c>
      <c r="BJ1234" s="1">
        <v>255</v>
      </c>
      <c r="BK1234" s="1">
        <v>0</v>
      </c>
      <c r="BL1234" s="1">
        <v>0</v>
      </c>
      <c r="BM1234" s="1" t="b">
        <v>0</v>
      </c>
      <c r="BN1234" s="1" t="b">
        <v>0</v>
      </c>
      <c r="BO1234" s="1" t="b">
        <v>0</v>
      </c>
      <c r="BP1234" s="1" t="b">
        <v>0</v>
      </c>
      <c r="BQ1234" s="1" t="b">
        <v>0</v>
      </c>
      <c r="BR1234" s="1" t="b">
        <v>0</v>
      </c>
      <c r="BS1234" s="1" t="b">
        <v>0</v>
      </c>
      <c r="BT1234" s="1" t="b">
        <v>0</v>
      </c>
      <c r="BU1234" s="1" t="s">
        <v>5381</v>
      </c>
      <c r="BV1234" s="1" t="s">
        <v>5382</v>
      </c>
    </row>
    <row r="1235" spans="1:74" ht="15.75" customHeight="1" x14ac:dyDescent="0.2">
      <c r="A1235" s="1">
        <v>4700400</v>
      </c>
      <c r="B1235" s="17" t="s">
        <v>5383</v>
      </c>
      <c r="C1235" s="1">
        <v>0.6</v>
      </c>
      <c r="D1235" s="1">
        <v>0.1</v>
      </c>
      <c r="E1235" s="1">
        <v>0</v>
      </c>
      <c r="F1235" s="1">
        <v>0</v>
      </c>
      <c r="G1235" s="1">
        <v>0.95</v>
      </c>
      <c r="H1235" s="1">
        <v>0.08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130</v>
      </c>
      <c r="O1235" s="1">
        <v>130</v>
      </c>
      <c r="P1235" s="1">
        <v>-1</v>
      </c>
      <c r="Q1235" s="1">
        <v>-1</v>
      </c>
      <c r="R1235" s="1">
        <v>-1</v>
      </c>
      <c r="S1235" s="1">
        <v>-1</v>
      </c>
      <c r="T1235" s="1">
        <v>-1</v>
      </c>
      <c r="U1235" s="1">
        <v>-1</v>
      </c>
      <c r="V1235" s="1">
        <v>0</v>
      </c>
      <c r="W1235" s="1">
        <v>100</v>
      </c>
      <c r="X1235" s="1">
        <v>100</v>
      </c>
      <c r="Y1235" s="1">
        <v>100</v>
      </c>
      <c r="Z1235" s="1">
        <v>100</v>
      </c>
      <c r="AA1235" s="1">
        <v>100</v>
      </c>
      <c r="AB1235" s="1">
        <v>100</v>
      </c>
      <c r="AC1235" s="1">
        <v>100</v>
      </c>
      <c r="AD1235" s="1">
        <v>100</v>
      </c>
      <c r="AE1235" s="1">
        <v>100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80</v>
      </c>
      <c r="AP1235" s="1">
        <v>0</v>
      </c>
      <c r="AQ1235" s="1">
        <v>0</v>
      </c>
      <c r="AR1235" s="1">
        <v>0</v>
      </c>
      <c r="AS1235" s="1">
        <v>0</v>
      </c>
      <c r="AT1235" s="1">
        <v>2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2</v>
      </c>
      <c r="BB1235" s="1">
        <v>0</v>
      </c>
      <c r="BC1235" s="1">
        <v>0</v>
      </c>
      <c r="BD1235" s="1">
        <v>2</v>
      </c>
      <c r="BE1235" s="1">
        <v>255</v>
      </c>
      <c r="BF1235" s="1">
        <v>1</v>
      </c>
      <c r="BG1235" s="1">
        <v>255</v>
      </c>
      <c r="BH1235" s="1">
        <v>0</v>
      </c>
      <c r="BI1235" s="1">
        <v>255</v>
      </c>
      <c r="BJ1235" s="1">
        <v>255</v>
      </c>
      <c r="BK1235" s="1">
        <v>0</v>
      </c>
      <c r="BL1235" s="1">
        <v>0</v>
      </c>
      <c r="BM1235" s="1" t="b">
        <v>0</v>
      </c>
      <c r="BN1235" s="1" t="b">
        <v>0</v>
      </c>
      <c r="BO1235" s="1" t="b">
        <v>0</v>
      </c>
      <c r="BP1235" s="1" t="b">
        <v>0</v>
      </c>
      <c r="BQ1235" s="1" t="b">
        <v>0</v>
      </c>
      <c r="BR1235" s="1" t="b">
        <v>0</v>
      </c>
      <c r="BS1235" s="1" t="b">
        <v>0</v>
      </c>
      <c r="BT1235" s="1" t="b">
        <v>0</v>
      </c>
      <c r="BU1235" s="1" t="s">
        <v>5383</v>
      </c>
      <c r="BV1235" s="1" t="s">
        <v>5384</v>
      </c>
    </row>
    <row r="1236" spans="1:74" ht="15.75" customHeight="1" x14ac:dyDescent="0.2">
      <c r="A1236" s="1">
        <v>4700410</v>
      </c>
      <c r="B1236" s="17" t="s">
        <v>5385</v>
      </c>
      <c r="C1236" s="1">
        <v>0.6</v>
      </c>
      <c r="D1236" s="1">
        <v>0</v>
      </c>
      <c r="E1236" s="1">
        <v>0</v>
      </c>
      <c r="F1236" s="1">
        <v>0</v>
      </c>
      <c r="G1236" s="1">
        <v>1.47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130</v>
      </c>
      <c r="O1236" s="1">
        <v>-1</v>
      </c>
      <c r="P1236" s="1">
        <v>-1</v>
      </c>
      <c r="Q1236" s="1">
        <v>-1</v>
      </c>
      <c r="R1236" s="1">
        <v>-1</v>
      </c>
      <c r="S1236" s="1">
        <v>-1</v>
      </c>
      <c r="T1236" s="1">
        <v>-1</v>
      </c>
      <c r="U1236" s="1">
        <v>-1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210</v>
      </c>
      <c r="AB1236" s="1">
        <v>500</v>
      </c>
      <c r="AC1236" s="1">
        <v>100</v>
      </c>
      <c r="AD1236" s="1">
        <v>100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10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5</v>
      </c>
      <c r="BB1236" s="1">
        <v>0</v>
      </c>
      <c r="BC1236" s="1">
        <v>0</v>
      </c>
      <c r="BD1236" s="1">
        <v>2</v>
      </c>
      <c r="BE1236" s="1">
        <v>255</v>
      </c>
      <c r="BF1236" s="1">
        <v>1</v>
      </c>
      <c r="BG1236" s="1">
        <v>255</v>
      </c>
      <c r="BH1236" s="1">
        <v>0</v>
      </c>
      <c r="BI1236" s="1">
        <v>255</v>
      </c>
      <c r="BJ1236" s="1">
        <v>255</v>
      </c>
      <c r="BK1236" s="1">
        <v>0</v>
      </c>
      <c r="BL1236" s="1">
        <v>0</v>
      </c>
      <c r="BM1236" s="1" t="b">
        <v>0</v>
      </c>
      <c r="BN1236" s="1" t="b">
        <v>0</v>
      </c>
      <c r="BO1236" s="1" t="b">
        <v>0</v>
      </c>
      <c r="BP1236" s="1" t="b">
        <v>0</v>
      </c>
      <c r="BQ1236" s="1" t="b">
        <v>0</v>
      </c>
      <c r="BR1236" s="1" t="b">
        <v>0</v>
      </c>
      <c r="BS1236" s="1" t="b">
        <v>0</v>
      </c>
      <c r="BT1236" s="1" t="b">
        <v>0</v>
      </c>
      <c r="BU1236" s="1" t="s">
        <v>5385</v>
      </c>
      <c r="BV1236" s="1" t="s">
        <v>5386</v>
      </c>
    </row>
    <row r="1237" spans="1:74" ht="15.75" customHeight="1" x14ac:dyDescent="0.2">
      <c r="A1237" s="1">
        <v>4700420</v>
      </c>
      <c r="B1237" s="17" t="s">
        <v>5387</v>
      </c>
      <c r="C1237" s="1">
        <v>0.6</v>
      </c>
      <c r="D1237" s="1">
        <v>0</v>
      </c>
      <c r="E1237" s="1">
        <v>0</v>
      </c>
      <c r="F1237" s="1">
        <v>0</v>
      </c>
      <c r="G1237" s="1">
        <v>1.47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130</v>
      </c>
      <c r="O1237" s="1">
        <v>-1</v>
      </c>
      <c r="P1237" s="1">
        <v>-1</v>
      </c>
      <c r="Q1237" s="1">
        <v>-1</v>
      </c>
      <c r="R1237" s="1">
        <v>-1</v>
      </c>
      <c r="S1237" s="1">
        <v>-1</v>
      </c>
      <c r="T1237" s="1">
        <v>-1</v>
      </c>
      <c r="U1237" s="1">
        <v>-1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210</v>
      </c>
      <c r="AB1237" s="1">
        <v>500</v>
      </c>
      <c r="AC1237" s="1">
        <v>100</v>
      </c>
      <c r="AD1237" s="1">
        <v>100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10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5</v>
      </c>
      <c r="BB1237" s="1">
        <v>0</v>
      </c>
      <c r="BC1237" s="1">
        <v>0</v>
      </c>
      <c r="BD1237" s="1">
        <v>2</v>
      </c>
      <c r="BE1237" s="1">
        <v>255</v>
      </c>
      <c r="BF1237" s="1">
        <v>1</v>
      </c>
      <c r="BG1237" s="1">
        <v>255</v>
      </c>
      <c r="BH1237" s="1">
        <v>0</v>
      </c>
      <c r="BI1237" s="1">
        <v>255</v>
      </c>
      <c r="BJ1237" s="1">
        <v>255</v>
      </c>
      <c r="BK1237" s="1">
        <v>0</v>
      </c>
      <c r="BL1237" s="1">
        <v>0</v>
      </c>
      <c r="BM1237" s="1" t="b">
        <v>0</v>
      </c>
      <c r="BN1237" s="1" t="b">
        <v>0</v>
      </c>
      <c r="BO1237" s="1" t="b">
        <v>0</v>
      </c>
      <c r="BP1237" s="1" t="b">
        <v>0</v>
      </c>
      <c r="BQ1237" s="1" t="b">
        <v>0</v>
      </c>
      <c r="BR1237" s="1" t="b">
        <v>0</v>
      </c>
      <c r="BS1237" s="1" t="b">
        <v>0</v>
      </c>
      <c r="BT1237" s="1" t="b">
        <v>0</v>
      </c>
      <c r="BU1237" s="1" t="s">
        <v>5387</v>
      </c>
      <c r="BV1237" s="1" t="s">
        <v>5388</v>
      </c>
    </row>
    <row r="1238" spans="1:74" ht="15.75" customHeight="1" x14ac:dyDescent="0.2">
      <c r="A1238" s="1">
        <v>4700430</v>
      </c>
      <c r="B1238" s="17" t="s">
        <v>5389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-1</v>
      </c>
      <c r="O1238" s="1">
        <v>-1</v>
      </c>
      <c r="P1238" s="1">
        <v>-1</v>
      </c>
      <c r="Q1238" s="1">
        <v>-1</v>
      </c>
      <c r="R1238" s="1">
        <v>-1</v>
      </c>
      <c r="S1238" s="1">
        <v>-1</v>
      </c>
      <c r="T1238" s="1">
        <v>-1</v>
      </c>
      <c r="U1238" s="1">
        <v>-1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100</v>
      </c>
      <c r="AC1238" s="1">
        <v>100</v>
      </c>
      <c r="AD1238" s="1">
        <v>100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4</v>
      </c>
      <c r="BE1238" s="1">
        <v>1</v>
      </c>
      <c r="BF1238" s="1">
        <v>1</v>
      </c>
      <c r="BG1238" s="1">
        <v>255</v>
      </c>
      <c r="BH1238" s="1">
        <v>0</v>
      </c>
      <c r="BI1238" s="1">
        <v>255</v>
      </c>
      <c r="BJ1238" s="1">
        <v>255</v>
      </c>
      <c r="BK1238" s="1">
        <v>0</v>
      </c>
      <c r="BL1238" s="1">
        <v>0</v>
      </c>
      <c r="BM1238" s="1" t="b">
        <v>0</v>
      </c>
      <c r="BN1238" s="1" t="b">
        <v>0</v>
      </c>
      <c r="BO1238" s="1" t="b">
        <v>0</v>
      </c>
      <c r="BP1238" s="1" t="b">
        <v>0</v>
      </c>
      <c r="BQ1238" s="1" t="b">
        <v>0</v>
      </c>
      <c r="BR1238" s="1" t="b">
        <v>0</v>
      </c>
      <c r="BS1238" s="1" t="b">
        <v>0</v>
      </c>
      <c r="BT1238" s="1" t="b">
        <v>0</v>
      </c>
      <c r="BU1238" s="1" t="s">
        <v>5389</v>
      </c>
      <c r="BV1238" s="1" t="s">
        <v>5390</v>
      </c>
    </row>
    <row r="1239" spans="1:74" ht="15.75" customHeight="1" x14ac:dyDescent="0.2">
      <c r="A1239" s="1">
        <v>4700440</v>
      </c>
      <c r="B1239" s="17" t="s">
        <v>5391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-1</v>
      </c>
      <c r="O1239" s="1">
        <v>-1</v>
      </c>
      <c r="P1239" s="1">
        <v>-1</v>
      </c>
      <c r="Q1239" s="1">
        <v>-1</v>
      </c>
      <c r="R1239" s="1">
        <v>-1</v>
      </c>
      <c r="S1239" s="1">
        <v>-1</v>
      </c>
      <c r="T1239" s="1">
        <v>-1</v>
      </c>
      <c r="U1239" s="1">
        <v>-1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100</v>
      </c>
      <c r="AC1239" s="1">
        <v>100</v>
      </c>
      <c r="AD1239" s="1">
        <v>100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4</v>
      </c>
      <c r="BE1239" s="1">
        <v>1</v>
      </c>
      <c r="BF1239" s="1">
        <v>1</v>
      </c>
      <c r="BG1239" s="1">
        <v>255</v>
      </c>
      <c r="BH1239" s="1">
        <v>0</v>
      </c>
      <c r="BI1239" s="1">
        <v>255</v>
      </c>
      <c r="BJ1239" s="1">
        <v>255</v>
      </c>
      <c r="BK1239" s="1">
        <v>0</v>
      </c>
      <c r="BL1239" s="1">
        <v>0</v>
      </c>
      <c r="BM1239" s="1" t="b">
        <v>0</v>
      </c>
      <c r="BN1239" s="1" t="b">
        <v>0</v>
      </c>
      <c r="BO1239" s="1" t="b">
        <v>0</v>
      </c>
      <c r="BP1239" s="1" t="b">
        <v>0</v>
      </c>
      <c r="BQ1239" s="1" t="b">
        <v>0</v>
      </c>
      <c r="BR1239" s="1" t="b">
        <v>0</v>
      </c>
      <c r="BS1239" s="1" t="b">
        <v>0</v>
      </c>
      <c r="BT1239" s="1" t="b">
        <v>0</v>
      </c>
      <c r="BU1239" s="1" t="s">
        <v>5391</v>
      </c>
      <c r="BV1239" s="1" t="s">
        <v>5392</v>
      </c>
    </row>
    <row r="1240" spans="1:74" ht="15.75" customHeight="1" x14ac:dyDescent="0.2">
      <c r="A1240" s="1">
        <v>4700520</v>
      </c>
      <c r="B1240" s="17" t="s">
        <v>5393</v>
      </c>
      <c r="C1240" s="1">
        <v>0.6</v>
      </c>
      <c r="D1240" s="1">
        <v>0.1</v>
      </c>
      <c r="E1240" s="1">
        <v>0</v>
      </c>
      <c r="F1240" s="1">
        <v>0</v>
      </c>
      <c r="G1240" s="1">
        <v>1.6</v>
      </c>
      <c r="H1240" s="1">
        <v>0.08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130</v>
      </c>
      <c r="O1240" s="1">
        <v>130</v>
      </c>
      <c r="P1240" s="1">
        <v>-1</v>
      </c>
      <c r="Q1240" s="1">
        <v>-1</v>
      </c>
      <c r="R1240" s="1">
        <v>-1</v>
      </c>
      <c r="S1240" s="1">
        <v>-1</v>
      </c>
      <c r="T1240" s="1">
        <v>-1</v>
      </c>
      <c r="U1240" s="1">
        <v>-1</v>
      </c>
      <c r="V1240" s="1">
        <v>0</v>
      </c>
      <c r="W1240" s="1">
        <v>110</v>
      </c>
      <c r="X1240" s="1">
        <v>110</v>
      </c>
      <c r="Y1240" s="1">
        <v>110</v>
      </c>
      <c r="Z1240" s="1">
        <v>110</v>
      </c>
      <c r="AA1240" s="1">
        <v>100</v>
      </c>
      <c r="AB1240" s="1">
        <v>200</v>
      </c>
      <c r="AC1240" s="1">
        <v>100</v>
      </c>
      <c r="AD1240" s="1">
        <v>100</v>
      </c>
      <c r="AE1240" s="1">
        <v>110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80</v>
      </c>
      <c r="AP1240" s="1">
        <v>0</v>
      </c>
      <c r="AQ1240" s="1">
        <v>0</v>
      </c>
      <c r="AR1240" s="1">
        <v>0</v>
      </c>
      <c r="AS1240" s="1">
        <v>0</v>
      </c>
      <c r="AT1240" s="1">
        <v>2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3</v>
      </c>
      <c r="BB1240" s="1">
        <v>0</v>
      </c>
      <c r="BC1240" s="1">
        <v>0</v>
      </c>
      <c r="BD1240" s="1">
        <v>2</v>
      </c>
      <c r="BE1240" s="1">
        <v>255</v>
      </c>
      <c r="BF1240" s="1">
        <v>1</v>
      </c>
      <c r="BG1240" s="1">
        <v>255</v>
      </c>
      <c r="BH1240" s="1">
        <v>0</v>
      </c>
      <c r="BI1240" s="1">
        <v>255</v>
      </c>
      <c r="BJ1240" s="1">
        <v>255</v>
      </c>
      <c r="BK1240" s="1">
        <v>0</v>
      </c>
      <c r="BL1240" s="1">
        <v>0</v>
      </c>
      <c r="BM1240" s="1" t="b">
        <v>0</v>
      </c>
      <c r="BN1240" s="1" t="b">
        <v>0</v>
      </c>
      <c r="BO1240" s="1" t="b">
        <v>0</v>
      </c>
      <c r="BP1240" s="1" t="b">
        <v>0</v>
      </c>
      <c r="BQ1240" s="1" t="b">
        <v>0</v>
      </c>
      <c r="BR1240" s="1" t="b">
        <v>0</v>
      </c>
      <c r="BS1240" s="1" t="b">
        <v>0</v>
      </c>
      <c r="BT1240" s="1" t="b">
        <v>0</v>
      </c>
      <c r="BU1240" s="1" t="s">
        <v>5393</v>
      </c>
      <c r="BV1240" s="1" t="s">
        <v>5394</v>
      </c>
    </row>
    <row r="1241" spans="1:74" ht="15.75" customHeight="1" x14ac:dyDescent="0.2">
      <c r="A1241" s="1">
        <v>4700521</v>
      </c>
      <c r="B1241" s="17" t="s">
        <v>5395</v>
      </c>
      <c r="C1241" s="1">
        <v>0.6</v>
      </c>
      <c r="D1241" s="1">
        <v>0.1</v>
      </c>
      <c r="E1241" s="1">
        <v>0</v>
      </c>
      <c r="F1241" s="1">
        <v>0</v>
      </c>
      <c r="G1241" s="1">
        <v>1.6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130</v>
      </c>
      <c r="O1241" s="1">
        <v>130</v>
      </c>
      <c r="P1241" s="1">
        <v>-1</v>
      </c>
      <c r="Q1241" s="1">
        <v>-1</v>
      </c>
      <c r="R1241" s="1">
        <v>-1</v>
      </c>
      <c r="S1241" s="1">
        <v>-1</v>
      </c>
      <c r="T1241" s="1">
        <v>-1</v>
      </c>
      <c r="U1241" s="1">
        <v>-1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50</v>
      </c>
      <c r="AB1241" s="1">
        <v>200</v>
      </c>
      <c r="AC1241" s="1">
        <v>100</v>
      </c>
      <c r="AD1241" s="1">
        <v>100</v>
      </c>
      <c r="AE1241" s="1">
        <v>100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80</v>
      </c>
      <c r="AP1241" s="1">
        <v>0</v>
      </c>
      <c r="AQ1241" s="1">
        <v>0</v>
      </c>
      <c r="AR1241" s="1">
        <v>0</v>
      </c>
      <c r="AS1241" s="1">
        <v>0</v>
      </c>
      <c r="AT1241" s="1">
        <v>2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2</v>
      </c>
      <c r="BB1241" s="1">
        <v>0</v>
      </c>
      <c r="BC1241" s="1">
        <v>0</v>
      </c>
      <c r="BD1241" s="1">
        <v>2</v>
      </c>
      <c r="BE1241" s="1">
        <v>255</v>
      </c>
      <c r="BF1241" s="1">
        <v>1</v>
      </c>
      <c r="BG1241" s="1">
        <v>255</v>
      </c>
      <c r="BH1241" s="1">
        <v>0</v>
      </c>
      <c r="BI1241" s="1">
        <v>255</v>
      </c>
      <c r="BJ1241" s="1">
        <v>255</v>
      </c>
      <c r="BK1241" s="1">
        <v>0</v>
      </c>
      <c r="BL1241" s="1">
        <v>0</v>
      </c>
      <c r="BM1241" s="1" t="b">
        <v>0</v>
      </c>
      <c r="BN1241" s="1" t="b">
        <v>0</v>
      </c>
      <c r="BO1241" s="1" t="b">
        <v>0</v>
      </c>
      <c r="BP1241" s="1" t="b">
        <v>0</v>
      </c>
      <c r="BQ1241" s="1" t="b">
        <v>0</v>
      </c>
      <c r="BR1241" s="1" t="b">
        <v>0</v>
      </c>
      <c r="BS1241" s="1" t="b">
        <v>0</v>
      </c>
      <c r="BT1241" s="1" t="b">
        <v>0</v>
      </c>
      <c r="BU1241" s="1" t="s">
        <v>5395</v>
      </c>
      <c r="BV1241" s="1" t="s">
        <v>5396</v>
      </c>
    </row>
    <row r="1242" spans="1:74" ht="15.75" customHeight="1" x14ac:dyDescent="0.2">
      <c r="A1242" s="1">
        <v>4700530</v>
      </c>
      <c r="B1242" s="17" t="s">
        <v>5397</v>
      </c>
      <c r="C1242" s="1">
        <v>0.6</v>
      </c>
      <c r="D1242" s="1">
        <v>0.1</v>
      </c>
      <c r="E1242" s="1">
        <v>0</v>
      </c>
      <c r="F1242" s="1">
        <v>0</v>
      </c>
      <c r="G1242" s="1">
        <v>1.6</v>
      </c>
      <c r="H1242" s="1">
        <v>0.08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130</v>
      </c>
      <c r="O1242" s="1">
        <v>130</v>
      </c>
      <c r="P1242" s="1">
        <v>-1</v>
      </c>
      <c r="Q1242" s="1">
        <v>-1</v>
      </c>
      <c r="R1242" s="1">
        <v>-1</v>
      </c>
      <c r="S1242" s="1">
        <v>-1</v>
      </c>
      <c r="T1242" s="1">
        <v>-1</v>
      </c>
      <c r="U1242" s="1">
        <v>-1</v>
      </c>
      <c r="V1242" s="1">
        <v>0</v>
      </c>
      <c r="W1242" s="1">
        <v>120</v>
      </c>
      <c r="X1242" s="1">
        <v>120</v>
      </c>
      <c r="Y1242" s="1">
        <v>120</v>
      </c>
      <c r="Z1242" s="1">
        <v>120</v>
      </c>
      <c r="AA1242" s="1">
        <v>200</v>
      </c>
      <c r="AB1242" s="1">
        <v>300</v>
      </c>
      <c r="AC1242" s="1">
        <v>100</v>
      </c>
      <c r="AD1242" s="1">
        <v>100</v>
      </c>
      <c r="AE1242" s="1">
        <v>160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80</v>
      </c>
      <c r="AP1242" s="1">
        <v>0</v>
      </c>
      <c r="AQ1242" s="1">
        <v>0</v>
      </c>
      <c r="AR1242" s="1">
        <v>0</v>
      </c>
      <c r="AS1242" s="1">
        <v>0</v>
      </c>
      <c r="AT1242" s="1">
        <v>2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3</v>
      </c>
      <c r="BB1242" s="1">
        <v>0</v>
      </c>
      <c r="BC1242" s="1">
        <v>0</v>
      </c>
      <c r="BD1242" s="1">
        <v>2</v>
      </c>
      <c r="BE1242" s="1">
        <v>255</v>
      </c>
      <c r="BF1242" s="1">
        <v>1</v>
      </c>
      <c r="BG1242" s="1">
        <v>255</v>
      </c>
      <c r="BH1242" s="1">
        <v>0</v>
      </c>
      <c r="BI1242" s="1">
        <v>255</v>
      </c>
      <c r="BJ1242" s="1">
        <v>255</v>
      </c>
      <c r="BK1242" s="1">
        <v>0</v>
      </c>
      <c r="BL1242" s="1">
        <v>0</v>
      </c>
      <c r="BM1242" s="1" t="b">
        <v>0</v>
      </c>
      <c r="BN1242" s="1" t="b">
        <v>0</v>
      </c>
      <c r="BO1242" s="1" t="b">
        <v>0</v>
      </c>
      <c r="BP1242" s="1" t="b">
        <v>0</v>
      </c>
      <c r="BQ1242" s="1" t="b">
        <v>0</v>
      </c>
      <c r="BR1242" s="1" t="b">
        <v>0</v>
      </c>
      <c r="BS1242" s="1" t="b">
        <v>0</v>
      </c>
      <c r="BT1242" s="1" t="b">
        <v>0</v>
      </c>
      <c r="BU1242" s="1" t="s">
        <v>5397</v>
      </c>
      <c r="BV1242" s="1" t="s">
        <v>5398</v>
      </c>
    </row>
    <row r="1243" spans="1:74" ht="15.75" customHeight="1" x14ac:dyDescent="0.2">
      <c r="A1243" s="1">
        <v>4700531</v>
      </c>
      <c r="B1243" s="17" t="s">
        <v>5399</v>
      </c>
      <c r="C1243" s="1">
        <v>0.6</v>
      </c>
      <c r="D1243" s="1">
        <v>0.1</v>
      </c>
      <c r="E1243" s="1">
        <v>0</v>
      </c>
      <c r="F1243" s="1">
        <v>0</v>
      </c>
      <c r="G1243" s="1">
        <v>1.6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130</v>
      </c>
      <c r="O1243" s="1">
        <v>130</v>
      </c>
      <c r="P1243" s="1">
        <v>-1</v>
      </c>
      <c r="Q1243" s="1">
        <v>-1</v>
      </c>
      <c r="R1243" s="1">
        <v>-1</v>
      </c>
      <c r="S1243" s="1">
        <v>-1</v>
      </c>
      <c r="T1243" s="1">
        <v>-1</v>
      </c>
      <c r="U1243" s="1">
        <v>-1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50</v>
      </c>
      <c r="AB1243" s="1">
        <v>300</v>
      </c>
      <c r="AC1243" s="1">
        <v>100</v>
      </c>
      <c r="AD1243" s="1">
        <v>100</v>
      </c>
      <c r="AE1243" s="1">
        <v>100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80</v>
      </c>
      <c r="AP1243" s="1">
        <v>0</v>
      </c>
      <c r="AQ1243" s="1">
        <v>0</v>
      </c>
      <c r="AR1243" s="1">
        <v>0</v>
      </c>
      <c r="AS1243" s="1">
        <v>0</v>
      </c>
      <c r="AT1243" s="1">
        <v>2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2</v>
      </c>
      <c r="BB1243" s="1">
        <v>0</v>
      </c>
      <c r="BC1243" s="1">
        <v>0</v>
      </c>
      <c r="BD1243" s="1">
        <v>2</v>
      </c>
      <c r="BE1243" s="1">
        <v>255</v>
      </c>
      <c r="BF1243" s="1">
        <v>1</v>
      </c>
      <c r="BG1243" s="1">
        <v>255</v>
      </c>
      <c r="BH1243" s="1">
        <v>0</v>
      </c>
      <c r="BI1243" s="1">
        <v>255</v>
      </c>
      <c r="BJ1243" s="1">
        <v>255</v>
      </c>
      <c r="BK1243" s="1">
        <v>0</v>
      </c>
      <c r="BL1243" s="1">
        <v>0</v>
      </c>
      <c r="BM1243" s="1" t="b">
        <v>0</v>
      </c>
      <c r="BN1243" s="1" t="b">
        <v>0</v>
      </c>
      <c r="BO1243" s="1" t="b">
        <v>0</v>
      </c>
      <c r="BP1243" s="1" t="b">
        <v>0</v>
      </c>
      <c r="BQ1243" s="1" t="b">
        <v>0</v>
      </c>
      <c r="BR1243" s="1" t="b">
        <v>0</v>
      </c>
      <c r="BS1243" s="1" t="b">
        <v>0</v>
      </c>
      <c r="BT1243" s="1" t="b">
        <v>0</v>
      </c>
      <c r="BU1243" s="1" t="s">
        <v>5399</v>
      </c>
      <c r="BV1243" s="1" t="s">
        <v>5400</v>
      </c>
    </row>
    <row r="1244" spans="1:74" ht="15.75" customHeight="1" x14ac:dyDescent="0.2">
      <c r="A1244" s="1">
        <v>4700540</v>
      </c>
      <c r="B1244" s="17" t="s">
        <v>5401</v>
      </c>
      <c r="C1244" s="1">
        <v>0.6</v>
      </c>
      <c r="D1244" s="1">
        <v>0.05</v>
      </c>
      <c r="E1244" s="1">
        <v>0</v>
      </c>
      <c r="F1244" s="1">
        <v>0</v>
      </c>
      <c r="G1244" s="1">
        <v>1.4</v>
      </c>
      <c r="H1244" s="1">
        <v>0.08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130</v>
      </c>
      <c r="O1244" s="1">
        <v>130</v>
      </c>
      <c r="P1244" s="1">
        <v>-1</v>
      </c>
      <c r="Q1244" s="1">
        <v>-1</v>
      </c>
      <c r="R1244" s="1">
        <v>-1</v>
      </c>
      <c r="S1244" s="1">
        <v>-1</v>
      </c>
      <c r="T1244" s="1">
        <v>-1</v>
      </c>
      <c r="U1244" s="1">
        <v>-1</v>
      </c>
      <c r="V1244" s="1">
        <v>0</v>
      </c>
      <c r="W1244" s="1">
        <v>90</v>
      </c>
      <c r="X1244" s="1">
        <v>90</v>
      </c>
      <c r="Y1244" s="1">
        <v>90</v>
      </c>
      <c r="Z1244" s="1">
        <v>90</v>
      </c>
      <c r="AA1244" s="1">
        <v>100</v>
      </c>
      <c r="AB1244" s="1">
        <v>100</v>
      </c>
      <c r="AC1244" s="1">
        <v>100</v>
      </c>
      <c r="AD1244" s="1">
        <v>100</v>
      </c>
      <c r="AE1244" s="1">
        <v>100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80</v>
      </c>
      <c r="AP1244" s="1">
        <v>0</v>
      </c>
      <c r="AQ1244" s="1">
        <v>0</v>
      </c>
      <c r="AR1244" s="1">
        <v>0</v>
      </c>
      <c r="AS1244" s="1">
        <v>0</v>
      </c>
      <c r="AT1244" s="1">
        <v>2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2</v>
      </c>
      <c r="BB1244" s="1">
        <v>0</v>
      </c>
      <c r="BC1244" s="1">
        <v>0</v>
      </c>
      <c r="BD1244" s="1">
        <v>2</v>
      </c>
      <c r="BE1244" s="1">
        <v>255</v>
      </c>
      <c r="BF1244" s="1">
        <v>1</v>
      </c>
      <c r="BG1244" s="1">
        <v>255</v>
      </c>
      <c r="BH1244" s="1">
        <v>0</v>
      </c>
      <c r="BI1244" s="1">
        <v>255</v>
      </c>
      <c r="BJ1244" s="1">
        <v>255</v>
      </c>
      <c r="BK1244" s="1">
        <v>0</v>
      </c>
      <c r="BL1244" s="1">
        <v>0</v>
      </c>
      <c r="BM1244" s="1" t="b">
        <v>0</v>
      </c>
      <c r="BN1244" s="1" t="b">
        <v>0</v>
      </c>
      <c r="BO1244" s="1" t="b">
        <v>0</v>
      </c>
      <c r="BP1244" s="1" t="b">
        <v>0</v>
      </c>
      <c r="BQ1244" s="1" t="b">
        <v>0</v>
      </c>
      <c r="BR1244" s="1" t="b">
        <v>0</v>
      </c>
      <c r="BS1244" s="1" t="b">
        <v>0</v>
      </c>
      <c r="BT1244" s="1" t="b">
        <v>0</v>
      </c>
      <c r="BU1244" s="1" t="s">
        <v>5401</v>
      </c>
      <c r="BV1244" s="1" t="s">
        <v>5402</v>
      </c>
    </row>
    <row r="1245" spans="1:74" ht="15.75" customHeight="1" x14ac:dyDescent="0.2">
      <c r="A1245" s="1">
        <v>4700580</v>
      </c>
      <c r="B1245" s="17" t="s">
        <v>5403</v>
      </c>
      <c r="C1245" s="1">
        <v>0.6</v>
      </c>
      <c r="D1245" s="1">
        <v>0.1</v>
      </c>
      <c r="E1245" s="1">
        <v>0</v>
      </c>
      <c r="F1245" s="1">
        <v>0</v>
      </c>
      <c r="G1245" s="1">
        <v>1.4</v>
      </c>
      <c r="H1245" s="1">
        <v>0.08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130</v>
      </c>
      <c r="O1245" s="1">
        <v>130</v>
      </c>
      <c r="P1245" s="1">
        <v>-1</v>
      </c>
      <c r="Q1245" s="1">
        <v>-1</v>
      </c>
      <c r="R1245" s="1">
        <v>-1</v>
      </c>
      <c r="S1245" s="1">
        <v>-1</v>
      </c>
      <c r="T1245" s="1">
        <v>-1</v>
      </c>
      <c r="U1245" s="1">
        <v>-1</v>
      </c>
      <c r="V1245" s="1">
        <v>0</v>
      </c>
      <c r="W1245" s="1">
        <v>100</v>
      </c>
      <c r="X1245" s="1">
        <v>100</v>
      </c>
      <c r="Y1245" s="1">
        <v>100</v>
      </c>
      <c r="Z1245" s="1">
        <v>100</v>
      </c>
      <c r="AA1245" s="1">
        <v>200</v>
      </c>
      <c r="AB1245" s="1">
        <v>300</v>
      </c>
      <c r="AC1245" s="1">
        <v>100</v>
      </c>
      <c r="AD1245" s="1">
        <v>100</v>
      </c>
      <c r="AE1245" s="1">
        <v>100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80</v>
      </c>
      <c r="AP1245" s="1">
        <v>0</v>
      </c>
      <c r="AQ1245" s="1">
        <v>0</v>
      </c>
      <c r="AR1245" s="1">
        <v>0</v>
      </c>
      <c r="AS1245" s="1">
        <v>0</v>
      </c>
      <c r="AT1245" s="1">
        <v>2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2</v>
      </c>
      <c r="BB1245" s="1">
        <v>0</v>
      </c>
      <c r="BC1245" s="1">
        <v>0</v>
      </c>
      <c r="BD1245" s="1">
        <v>2</v>
      </c>
      <c r="BE1245" s="1">
        <v>255</v>
      </c>
      <c r="BF1245" s="1">
        <v>1</v>
      </c>
      <c r="BG1245" s="1">
        <v>255</v>
      </c>
      <c r="BH1245" s="1">
        <v>0</v>
      </c>
      <c r="BI1245" s="1">
        <v>255</v>
      </c>
      <c r="BJ1245" s="1">
        <v>255</v>
      </c>
      <c r="BK1245" s="1">
        <v>0</v>
      </c>
      <c r="BL1245" s="1">
        <v>0</v>
      </c>
      <c r="BM1245" s="1" t="b">
        <v>0</v>
      </c>
      <c r="BN1245" s="1" t="b">
        <v>0</v>
      </c>
      <c r="BO1245" s="1" t="b">
        <v>0</v>
      </c>
      <c r="BP1245" s="1" t="b">
        <v>0</v>
      </c>
      <c r="BQ1245" s="1" t="b">
        <v>0</v>
      </c>
      <c r="BR1245" s="1" t="b">
        <v>0</v>
      </c>
      <c r="BS1245" s="1" t="b">
        <v>0</v>
      </c>
      <c r="BT1245" s="1" t="b">
        <v>0</v>
      </c>
      <c r="BU1245" s="1" t="s">
        <v>5403</v>
      </c>
      <c r="BV1245" s="1" t="s">
        <v>5404</v>
      </c>
    </row>
    <row r="1246" spans="1:74" ht="15.75" customHeight="1" x14ac:dyDescent="0.2">
      <c r="A1246" s="1">
        <v>4700600</v>
      </c>
      <c r="B1246" s="17" t="s">
        <v>5405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-1</v>
      </c>
      <c r="O1246" s="1">
        <v>-1</v>
      </c>
      <c r="P1246" s="1">
        <v>-1</v>
      </c>
      <c r="Q1246" s="1">
        <v>-1</v>
      </c>
      <c r="R1246" s="1">
        <v>-1</v>
      </c>
      <c r="S1246" s="1">
        <v>-1</v>
      </c>
      <c r="T1246" s="1">
        <v>-1</v>
      </c>
      <c r="U1246" s="1">
        <v>-1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100</v>
      </c>
      <c r="AC1246" s="1">
        <v>0</v>
      </c>
      <c r="AD1246" s="1">
        <v>100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-50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4</v>
      </c>
      <c r="BE1246" s="1">
        <v>1</v>
      </c>
      <c r="BF1246" s="1">
        <v>0</v>
      </c>
      <c r="BG1246" s="1">
        <v>255</v>
      </c>
      <c r="BH1246" s="1">
        <v>0</v>
      </c>
      <c r="BI1246" s="1">
        <v>255</v>
      </c>
      <c r="BJ1246" s="1">
        <v>255</v>
      </c>
      <c r="BK1246" s="1">
        <v>0</v>
      </c>
      <c r="BL1246" s="1">
        <v>0</v>
      </c>
      <c r="BM1246" s="1" t="b">
        <v>0</v>
      </c>
      <c r="BN1246" s="1" t="b">
        <v>0</v>
      </c>
      <c r="BO1246" s="1" t="b">
        <v>0</v>
      </c>
      <c r="BP1246" s="1" t="b">
        <v>0</v>
      </c>
      <c r="BQ1246" s="1" t="b">
        <v>0</v>
      </c>
      <c r="BR1246" s="1" t="b">
        <v>0</v>
      </c>
      <c r="BS1246" s="1" t="b">
        <v>0</v>
      </c>
      <c r="BT1246" s="1" t="b">
        <v>0</v>
      </c>
      <c r="BU1246" s="1" t="s">
        <v>5405</v>
      </c>
      <c r="BV1246" s="1" t="s">
        <v>5406</v>
      </c>
    </row>
    <row r="1247" spans="1:74" ht="15.75" customHeight="1" x14ac:dyDescent="0.2">
      <c r="A1247" s="1">
        <v>4700601</v>
      </c>
      <c r="B1247" s="17" t="s">
        <v>5407</v>
      </c>
      <c r="C1247" s="1">
        <v>1.3</v>
      </c>
      <c r="D1247" s="1">
        <v>0</v>
      </c>
      <c r="E1247" s="1">
        <v>0</v>
      </c>
      <c r="F1247" s="1">
        <v>0</v>
      </c>
      <c r="G1247" s="1">
        <v>0.7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130</v>
      </c>
      <c r="O1247" s="1">
        <v>-1</v>
      </c>
      <c r="P1247" s="1">
        <v>-1</v>
      </c>
      <c r="Q1247" s="1">
        <v>-1</v>
      </c>
      <c r="R1247" s="1">
        <v>-1</v>
      </c>
      <c r="S1247" s="1">
        <v>-1</v>
      </c>
      <c r="T1247" s="1">
        <v>-1</v>
      </c>
      <c r="U1247" s="1">
        <v>-1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500</v>
      </c>
      <c r="AC1247" s="1">
        <v>100</v>
      </c>
      <c r="AD1247" s="1">
        <v>100</v>
      </c>
      <c r="AE1247" s="1">
        <v>100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10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2</v>
      </c>
      <c r="BB1247" s="1">
        <v>0</v>
      </c>
      <c r="BC1247" s="1">
        <v>0</v>
      </c>
      <c r="BD1247" s="1">
        <v>4</v>
      </c>
      <c r="BE1247" s="1">
        <v>1</v>
      </c>
      <c r="BF1247" s="1">
        <v>0</v>
      </c>
      <c r="BG1247" s="1">
        <v>6</v>
      </c>
      <c r="BH1247" s="1">
        <v>0</v>
      </c>
      <c r="BI1247" s="1">
        <v>255</v>
      </c>
      <c r="BJ1247" s="1">
        <v>255</v>
      </c>
      <c r="BK1247" s="1">
        <v>0</v>
      </c>
      <c r="BL1247" s="1">
        <v>0</v>
      </c>
      <c r="BM1247" s="1" t="b">
        <v>0</v>
      </c>
      <c r="BN1247" s="1" t="b">
        <v>0</v>
      </c>
      <c r="BO1247" s="1" t="b">
        <v>0</v>
      </c>
      <c r="BP1247" s="1" t="b">
        <v>0</v>
      </c>
      <c r="BQ1247" s="1" t="b">
        <v>0</v>
      </c>
      <c r="BR1247" s="1" t="b">
        <v>0</v>
      </c>
      <c r="BS1247" s="1" t="b">
        <v>0</v>
      </c>
      <c r="BT1247" s="1" t="b">
        <v>0</v>
      </c>
      <c r="BU1247" s="1" t="s">
        <v>5407</v>
      </c>
      <c r="BV1247" s="1" t="s">
        <v>5408</v>
      </c>
    </row>
    <row r="1248" spans="1:74" ht="15.75" customHeight="1" x14ac:dyDescent="0.2">
      <c r="A1248" s="1">
        <v>4702100</v>
      </c>
      <c r="B1248" s="17" t="s">
        <v>5409</v>
      </c>
      <c r="C1248" s="1">
        <v>0.6</v>
      </c>
      <c r="D1248" s="1">
        <v>0</v>
      </c>
      <c r="E1248" s="1">
        <v>0</v>
      </c>
      <c r="F1248" s="1">
        <v>0</v>
      </c>
      <c r="G1248" s="1">
        <v>0.22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130</v>
      </c>
      <c r="O1248" s="1">
        <v>-1</v>
      </c>
      <c r="P1248" s="1">
        <v>-1</v>
      </c>
      <c r="Q1248" s="1">
        <v>-1</v>
      </c>
      <c r="R1248" s="1">
        <v>-1</v>
      </c>
      <c r="S1248" s="1">
        <v>-1</v>
      </c>
      <c r="T1248" s="1">
        <v>-1</v>
      </c>
      <c r="U1248" s="1">
        <v>-1</v>
      </c>
      <c r="V1248" s="1">
        <v>0</v>
      </c>
      <c r="W1248" s="1">
        <v>120</v>
      </c>
      <c r="X1248" s="1">
        <v>120</v>
      </c>
      <c r="Y1248" s="1">
        <v>120</v>
      </c>
      <c r="Z1248" s="1">
        <v>120</v>
      </c>
      <c r="AA1248" s="1">
        <v>100</v>
      </c>
      <c r="AB1248" s="1">
        <v>100</v>
      </c>
      <c r="AC1248" s="1">
        <v>100</v>
      </c>
      <c r="AD1248" s="1">
        <v>100</v>
      </c>
      <c r="AE1248" s="1">
        <v>100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80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1</v>
      </c>
      <c r="BB1248" s="1">
        <v>0</v>
      </c>
      <c r="BC1248" s="1">
        <v>0</v>
      </c>
      <c r="BD1248" s="1">
        <v>2</v>
      </c>
      <c r="BE1248" s="1">
        <v>255</v>
      </c>
      <c r="BF1248" s="1">
        <v>1</v>
      </c>
      <c r="BG1248" s="1">
        <v>255</v>
      </c>
      <c r="BH1248" s="1">
        <v>0</v>
      </c>
      <c r="BI1248" s="1">
        <v>255</v>
      </c>
      <c r="BJ1248" s="1">
        <v>255</v>
      </c>
      <c r="BK1248" s="1">
        <v>0</v>
      </c>
      <c r="BL1248" s="1">
        <v>0</v>
      </c>
      <c r="BM1248" s="1" t="b">
        <v>0</v>
      </c>
      <c r="BN1248" s="1" t="b">
        <v>0</v>
      </c>
      <c r="BO1248" s="1" t="b">
        <v>0</v>
      </c>
      <c r="BP1248" s="1" t="b">
        <v>0</v>
      </c>
      <c r="BQ1248" s="1" t="b">
        <v>0</v>
      </c>
      <c r="BR1248" s="1" t="b">
        <v>0</v>
      </c>
      <c r="BS1248" s="1" t="b">
        <v>0</v>
      </c>
      <c r="BT1248" s="1" t="b">
        <v>0</v>
      </c>
      <c r="BU1248" s="1" t="s">
        <v>5409</v>
      </c>
      <c r="BV1248" s="1" t="s">
        <v>5410</v>
      </c>
    </row>
    <row r="1249" spans="1:74" ht="15.75" customHeight="1" x14ac:dyDescent="0.2">
      <c r="A1249" s="1">
        <v>4702110</v>
      </c>
      <c r="B1249" s="17" t="s">
        <v>5411</v>
      </c>
      <c r="C1249" s="1">
        <v>0.6</v>
      </c>
      <c r="D1249" s="1">
        <v>0</v>
      </c>
      <c r="E1249" s="1">
        <v>0</v>
      </c>
      <c r="F1249" s="1">
        <v>0</v>
      </c>
      <c r="G1249" s="1">
        <v>0.22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130</v>
      </c>
      <c r="O1249" s="1">
        <v>-1</v>
      </c>
      <c r="P1249" s="1">
        <v>-1</v>
      </c>
      <c r="Q1249" s="1">
        <v>-1</v>
      </c>
      <c r="R1249" s="1">
        <v>-1</v>
      </c>
      <c r="S1249" s="1">
        <v>-1</v>
      </c>
      <c r="T1249" s="1">
        <v>-1</v>
      </c>
      <c r="U1249" s="1">
        <v>-1</v>
      </c>
      <c r="V1249" s="1">
        <v>0</v>
      </c>
      <c r="W1249" s="1">
        <v>120</v>
      </c>
      <c r="X1249" s="1">
        <v>120</v>
      </c>
      <c r="Y1249" s="1">
        <v>120</v>
      </c>
      <c r="Z1249" s="1">
        <v>120</v>
      </c>
      <c r="AA1249" s="1">
        <v>100</v>
      </c>
      <c r="AB1249" s="1">
        <v>100</v>
      </c>
      <c r="AC1249" s="1">
        <v>100</v>
      </c>
      <c r="AD1249" s="1">
        <v>100</v>
      </c>
      <c r="AE1249" s="1">
        <v>100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80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1</v>
      </c>
      <c r="BB1249" s="1">
        <v>0</v>
      </c>
      <c r="BC1249" s="1">
        <v>0</v>
      </c>
      <c r="BD1249" s="1">
        <v>2</v>
      </c>
      <c r="BE1249" s="1">
        <v>255</v>
      </c>
      <c r="BF1249" s="1">
        <v>1</v>
      </c>
      <c r="BG1249" s="1">
        <v>255</v>
      </c>
      <c r="BH1249" s="1">
        <v>0</v>
      </c>
      <c r="BI1249" s="1">
        <v>255</v>
      </c>
      <c r="BJ1249" s="1">
        <v>255</v>
      </c>
      <c r="BK1249" s="1">
        <v>0</v>
      </c>
      <c r="BL1249" s="1">
        <v>0</v>
      </c>
      <c r="BM1249" s="1" t="b">
        <v>0</v>
      </c>
      <c r="BN1249" s="1" t="b">
        <v>0</v>
      </c>
      <c r="BO1249" s="1" t="b">
        <v>0</v>
      </c>
      <c r="BP1249" s="1" t="b">
        <v>0</v>
      </c>
      <c r="BQ1249" s="1" t="b">
        <v>0</v>
      </c>
      <c r="BR1249" s="1" t="b">
        <v>0</v>
      </c>
      <c r="BS1249" s="1" t="b">
        <v>0</v>
      </c>
      <c r="BT1249" s="1" t="b">
        <v>0</v>
      </c>
      <c r="BU1249" s="1" t="s">
        <v>5411</v>
      </c>
      <c r="BV1249" s="1" t="s">
        <v>5412</v>
      </c>
    </row>
    <row r="1250" spans="1:74" ht="15.75" customHeight="1" x14ac:dyDescent="0.2">
      <c r="A1250" s="1">
        <v>4702300</v>
      </c>
      <c r="B1250" s="17" t="s">
        <v>5413</v>
      </c>
      <c r="C1250" s="1">
        <v>0.6</v>
      </c>
      <c r="D1250" s="1">
        <v>0</v>
      </c>
      <c r="E1250" s="1">
        <v>0</v>
      </c>
      <c r="F1250" s="1">
        <v>0</v>
      </c>
      <c r="G1250" s="1">
        <v>0.22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130</v>
      </c>
      <c r="O1250" s="1">
        <v>-1</v>
      </c>
      <c r="P1250" s="1">
        <v>-1</v>
      </c>
      <c r="Q1250" s="1">
        <v>-1</v>
      </c>
      <c r="R1250" s="1">
        <v>-1</v>
      </c>
      <c r="S1250" s="1">
        <v>-1</v>
      </c>
      <c r="T1250" s="1">
        <v>-1</v>
      </c>
      <c r="U1250" s="1">
        <v>-1</v>
      </c>
      <c r="V1250" s="1">
        <v>0</v>
      </c>
      <c r="W1250" s="1">
        <v>120</v>
      </c>
      <c r="X1250" s="1">
        <v>120</v>
      </c>
      <c r="Y1250" s="1">
        <v>120</v>
      </c>
      <c r="Z1250" s="1">
        <v>120</v>
      </c>
      <c r="AA1250" s="1">
        <v>100</v>
      </c>
      <c r="AB1250" s="1">
        <v>100</v>
      </c>
      <c r="AC1250" s="1">
        <v>100</v>
      </c>
      <c r="AD1250" s="1">
        <v>100</v>
      </c>
      <c r="AE1250" s="1">
        <v>100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80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1</v>
      </c>
      <c r="BB1250" s="1">
        <v>0</v>
      </c>
      <c r="BC1250" s="1">
        <v>0</v>
      </c>
      <c r="BD1250" s="1">
        <v>2</v>
      </c>
      <c r="BE1250" s="1">
        <v>255</v>
      </c>
      <c r="BF1250" s="1">
        <v>1</v>
      </c>
      <c r="BG1250" s="1">
        <v>255</v>
      </c>
      <c r="BH1250" s="1">
        <v>0</v>
      </c>
      <c r="BI1250" s="1">
        <v>255</v>
      </c>
      <c r="BJ1250" s="1">
        <v>255</v>
      </c>
      <c r="BK1250" s="1">
        <v>0</v>
      </c>
      <c r="BL1250" s="1">
        <v>0</v>
      </c>
      <c r="BM1250" s="1" t="b">
        <v>0</v>
      </c>
      <c r="BN1250" s="1" t="b">
        <v>0</v>
      </c>
      <c r="BO1250" s="1" t="b">
        <v>0</v>
      </c>
      <c r="BP1250" s="1" t="b">
        <v>0</v>
      </c>
      <c r="BQ1250" s="1" t="b">
        <v>0</v>
      </c>
      <c r="BR1250" s="1" t="b">
        <v>0</v>
      </c>
      <c r="BS1250" s="1" t="b">
        <v>0</v>
      </c>
      <c r="BT1250" s="1" t="b">
        <v>0</v>
      </c>
      <c r="BU1250" s="1" t="s">
        <v>5413</v>
      </c>
      <c r="BV1250" s="1" t="s">
        <v>5414</v>
      </c>
    </row>
    <row r="1251" spans="1:74" ht="15.75" customHeight="1" x14ac:dyDescent="0.2">
      <c r="A1251" s="1">
        <v>4702310</v>
      </c>
      <c r="B1251" s="17" t="s">
        <v>5415</v>
      </c>
      <c r="C1251" s="1">
        <v>0.6</v>
      </c>
      <c r="D1251" s="1">
        <v>0</v>
      </c>
      <c r="E1251" s="1">
        <v>0</v>
      </c>
      <c r="F1251" s="1">
        <v>0</v>
      </c>
      <c r="G1251" s="1">
        <v>0.22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130</v>
      </c>
      <c r="O1251" s="1">
        <v>-1</v>
      </c>
      <c r="P1251" s="1">
        <v>-1</v>
      </c>
      <c r="Q1251" s="1">
        <v>-1</v>
      </c>
      <c r="R1251" s="1">
        <v>-1</v>
      </c>
      <c r="S1251" s="1">
        <v>-1</v>
      </c>
      <c r="T1251" s="1">
        <v>-1</v>
      </c>
      <c r="U1251" s="1">
        <v>-1</v>
      </c>
      <c r="V1251" s="1">
        <v>0</v>
      </c>
      <c r="W1251" s="1">
        <v>120</v>
      </c>
      <c r="X1251" s="1">
        <v>120</v>
      </c>
      <c r="Y1251" s="1">
        <v>120</v>
      </c>
      <c r="Z1251" s="1">
        <v>120</v>
      </c>
      <c r="AA1251" s="1">
        <v>100</v>
      </c>
      <c r="AB1251" s="1">
        <v>100</v>
      </c>
      <c r="AC1251" s="1">
        <v>100</v>
      </c>
      <c r="AD1251" s="1">
        <v>100</v>
      </c>
      <c r="AE1251" s="1">
        <v>100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80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1</v>
      </c>
      <c r="BB1251" s="1">
        <v>0</v>
      </c>
      <c r="BC1251" s="1">
        <v>0</v>
      </c>
      <c r="BD1251" s="1">
        <v>2</v>
      </c>
      <c r="BE1251" s="1">
        <v>255</v>
      </c>
      <c r="BF1251" s="1">
        <v>1</v>
      </c>
      <c r="BG1251" s="1">
        <v>255</v>
      </c>
      <c r="BH1251" s="1">
        <v>0</v>
      </c>
      <c r="BI1251" s="1">
        <v>255</v>
      </c>
      <c r="BJ1251" s="1">
        <v>255</v>
      </c>
      <c r="BK1251" s="1">
        <v>0</v>
      </c>
      <c r="BL1251" s="1">
        <v>0</v>
      </c>
      <c r="BM1251" s="1" t="b">
        <v>0</v>
      </c>
      <c r="BN1251" s="1" t="b">
        <v>0</v>
      </c>
      <c r="BO1251" s="1" t="b">
        <v>0</v>
      </c>
      <c r="BP1251" s="1" t="b">
        <v>0</v>
      </c>
      <c r="BQ1251" s="1" t="b">
        <v>0</v>
      </c>
      <c r="BR1251" s="1" t="b">
        <v>0</v>
      </c>
      <c r="BS1251" s="1" t="b">
        <v>0</v>
      </c>
      <c r="BT1251" s="1" t="b">
        <v>0</v>
      </c>
      <c r="BU1251" s="1" t="s">
        <v>5415</v>
      </c>
      <c r="BV1251" s="1" t="s">
        <v>5416</v>
      </c>
    </row>
    <row r="1252" spans="1:74" ht="15.75" customHeight="1" x14ac:dyDescent="0.2">
      <c r="A1252" s="1">
        <v>4702400</v>
      </c>
      <c r="B1252" s="17" t="s">
        <v>5417</v>
      </c>
      <c r="C1252" s="1">
        <v>0.6</v>
      </c>
      <c r="D1252" s="1">
        <v>0</v>
      </c>
      <c r="E1252" s="1">
        <v>0</v>
      </c>
      <c r="F1252" s="1">
        <v>0</v>
      </c>
      <c r="G1252" s="1">
        <v>0.22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130</v>
      </c>
      <c r="O1252" s="1">
        <v>-1</v>
      </c>
      <c r="P1252" s="1">
        <v>-1</v>
      </c>
      <c r="Q1252" s="1">
        <v>-1</v>
      </c>
      <c r="R1252" s="1">
        <v>-1</v>
      </c>
      <c r="S1252" s="1">
        <v>-1</v>
      </c>
      <c r="T1252" s="1">
        <v>-1</v>
      </c>
      <c r="U1252" s="1">
        <v>-1</v>
      </c>
      <c r="V1252" s="1">
        <v>0</v>
      </c>
      <c r="W1252" s="1">
        <v>120</v>
      </c>
      <c r="X1252" s="1">
        <v>120</v>
      </c>
      <c r="Y1252" s="1">
        <v>120</v>
      </c>
      <c r="Z1252" s="1">
        <v>120</v>
      </c>
      <c r="AA1252" s="1">
        <v>100</v>
      </c>
      <c r="AB1252" s="1">
        <v>100</v>
      </c>
      <c r="AC1252" s="1">
        <v>100</v>
      </c>
      <c r="AD1252" s="1">
        <v>100</v>
      </c>
      <c r="AE1252" s="1">
        <v>100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80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1</v>
      </c>
      <c r="BB1252" s="1">
        <v>0</v>
      </c>
      <c r="BC1252" s="1">
        <v>0</v>
      </c>
      <c r="BD1252" s="1">
        <v>2</v>
      </c>
      <c r="BE1252" s="1">
        <v>255</v>
      </c>
      <c r="BF1252" s="1">
        <v>1</v>
      </c>
      <c r="BG1252" s="1">
        <v>255</v>
      </c>
      <c r="BH1252" s="1">
        <v>0</v>
      </c>
      <c r="BI1252" s="1">
        <v>255</v>
      </c>
      <c r="BJ1252" s="1">
        <v>255</v>
      </c>
      <c r="BK1252" s="1">
        <v>0</v>
      </c>
      <c r="BL1252" s="1">
        <v>0</v>
      </c>
      <c r="BM1252" s="1" t="b">
        <v>0</v>
      </c>
      <c r="BN1252" s="1" t="b">
        <v>0</v>
      </c>
      <c r="BO1252" s="1" t="b">
        <v>0</v>
      </c>
      <c r="BP1252" s="1" t="b">
        <v>0</v>
      </c>
      <c r="BQ1252" s="1" t="b">
        <v>0</v>
      </c>
      <c r="BR1252" s="1" t="b">
        <v>0</v>
      </c>
      <c r="BS1252" s="1" t="b">
        <v>0</v>
      </c>
      <c r="BT1252" s="1" t="b">
        <v>0</v>
      </c>
      <c r="BU1252" s="1" t="s">
        <v>5417</v>
      </c>
      <c r="BV1252" s="1" t="s">
        <v>5418</v>
      </c>
    </row>
    <row r="1253" spans="1:74" ht="15.75" customHeight="1" x14ac:dyDescent="0.2">
      <c r="A1253" s="1">
        <v>4800000</v>
      </c>
      <c r="B1253" s="17" t="s">
        <v>5419</v>
      </c>
      <c r="C1253" s="1">
        <v>0.45</v>
      </c>
      <c r="D1253" s="1">
        <v>0.2</v>
      </c>
      <c r="E1253" s="1">
        <v>0</v>
      </c>
      <c r="F1253" s="1">
        <v>0</v>
      </c>
      <c r="G1253" s="1">
        <v>0.75</v>
      </c>
      <c r="H1253" s="1">
        <v>0.08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130</v>
      </c>
      <c r="O1253" s="1">
        <v>130</v>
      </c>
      <c r="P1253" s="1">
        <v>-1</v>
      </c>
      <c r="Q1253" s="1">
        <v>-1</v>
      </c>
      <c r="R1253" s="1">
        <v>-1</v>
      </c>
      <c r="S1253" s="1">
        <v>-1</v>
      </c>
      <c r="T1253" s="1">
        <v>-1</v>
      </c>
      <c r="U1253" s="1">
        <v>-1</v>
      </c>
      <c r="V1253" s="1">
        <v>0</v>
      </c>
      <c r="W1253" s="1">
        <v>100</v>
      </c>
      <c r="X1253" s="1">
        <v>100</v>
      </c>
      <c r="Y1253" s="1">
        <v>100</v>
      </c>
      <c r="Z1253" s="1">
        <v>100</v>
      </c>
      <c r="AA1253" s="1">
        <v>100</v>
      </c>
      <c r="AB1253" s="1">
        <v>100</v>
      </c>
      <c r="AC1253" s="1">
        <v>100</v>
      </c>
      <c r="AD1253" s="1">
        <v>100</v>
      </c>
      <c r="AE1253" s="1">
        <v>100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20</v>
      </c>
      <c r="AP1253" s="1">
        <v>0</v>
      </c>
      <c r="AQ1253" s="1">
        <v>0</v>
      </c>
      <c r="AR1253" s="1">
        <v>0</v>
      </c>
      <c r="AS1253" s="1">
        <v>0</v>
      </c>
      <c r="AT1253" s="1">
        <v>2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1</v>
      </c>
      <c r="BB1253" s="1">
        <v>0</v>
      </c>
      <c r="BC1253" s="1">
        <v>0</v>
      </c>
      <c r="BD1253" s="1">
        <v>2</v>
      </c>
      <c r="BE1253" s="1">
        <v>255</v>
      </c>
      <c r="BF1253" s="1">
        <v>1</v>
      </c>
      <c r="BG1253" s="1">
        <v>255</v>
      </c>
      <c r="BH1253" s="1">
        <v>0</v>
      </c>
      <c r="BI1253" s="1">
        <v>255</v>
      </c>
      <c r="BJ1253" s="1">
        <v>255</v>
      </c>
      <c r="BK1253" s="1">
        <v>0</v>
      </c>
      <c r="BL1253" s="1">
        <v>0</v>
      </c>
      <c r="BM1253" s="1" t="b">
        <v>0</v>
      </c>
      <c r="BN1253" s="1" t="b">
        <v>0</v>
      </c>
      <c r="BO1253" s="1" t="b">
        <v>0</v>
      </c>
      <c r="BP1253" s="1" t="b">
        <v>0</v>
      </c>
      <c r="BQ1253" s="1" t="b">
        <v>0</v>
      </c>
      <c r="BR1253" s="1" t="b">
        <v>0</v>
      </c>
      <c r="BS1253" s="1" t="b">
        <v>0</v>
      </c>
      <c r="BT1253" s="1" t="b">
        <v>0</v>
      </c>
      <c r="BU1253" s="1" t="s">
        <v>5419</v>
      </c>
      <c r="BV1253" s="1" t="s">
        <v>5420</v>
      </c>
    </row>
    <row r="1254" spans="1:74" ht="15.75" customHeight="1" x14ac:dyDescent="0.2">
      <c r="A1254" s="1">
        <v>4800010</v>
      </c>
      <c r="B1254" s="17" t="s">
        <v>5421</v>
      </c>
      <c r="C1254" s="1">
        <v>0.45</v>
      </c>
      <c r="D1254" s="1">
        <v>0.2</v>
      </c>
      <c r="E1254" s="1">
        <v>0</v>
      </c>
      <c r="F1254" s="1">
        <v>0</v>
      </c>
      <c r="G1254" s="1">
        <v>0.75</v>
      </c>
      <c r="H1254" s="1">
        <v>0.08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130</v>
      </c>
      <c r="O1254" s="1">
        <v>130</v>
      </c>
      <c r="P1254" s="1">
        <v>-1</v>
      </c>
      <c r="Q1254" s="1">
        <v>-1</v>
      </c>
      <c r="R1254" s="1">
        <v>-1</v>
      </c>
      <c r="S1254" s="1">
        <v>-1</v>
      </c>
      <c r="T1254" s="1">
        <v>-1</v>
      </c>
      <c r="U1254" s="1">
        <v>-1</v>
      </c>
      <c r="V1254" s="1">
        <v>0</v>
      </c>
      <c r="W1254" s="1">
        <v>100</v>
      </c>
      <c r="X1254" s="1">
        <v>100</v>
      </c>
      <c r="Y1254" s="1">
        <v>100</v>
      </c>
      <c r="Z1254" s="1">
        <v>100</v>
      </c>
      <c r="AA1254" s="1">
        <v>100</v>
      </c>
      <c r="AB1254" s="1">
        <v>100</v>
      </c>
      <c r="AC1254" s="1">
        <v>100</v>
      </c>
      <c r="AD1254" s="1">
        <v>100</v>
      </c>
      <c r="AE1254" s="1">
        <v>100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20</v>
      </c>
      <c r="AP1254" s="1">
        <v>0</v>
      </c>
      <c r="AQ1254" s="1">
        <v>0</v>
      </c>
      <c r="AR1254" s="1">
        <v>0</v>
      </c>
      <c r="AS1254" s="1">
        <v>0</v>
      </c>
      <c r="AT1254" s="1">
        <v>2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1</v>
      </c>
      <c r="BB1254" s="1">
        <v>0</v>
      </c>
      <c r="BC1254" s="1">
        <v>0</v>
      </c>
      <c r="BD1254" s="1">
        <v>2</v>
      </c>
      <c r="BE1254" s="1">
        <v>255</v>
      </c>
      <c r="BF1254" s="1">
        <v>1</v>
      </c>
      <c r="BG1254" s="1">
        <v>255</v>
      </c>
      <c r="BH1254" s="1">
        <v>0</v>
      </c>
      <c r="BI1254" s="1">
        <v>255</v>
      </c>
      <c r="BJ1254" s="1">
        <v>255</v>
      </c>
      <c r="BK1254" s="1">
        <v>0</v>
      </c>
      <c r="BL1254" s="1">
        <v>0</v>
      </c>
      <c r="BM1254" s="1" t="b">
        <v>0</v>
      </c>
      <c r="BN1254" s="1" t="b">
        <v>0</v>
      </c>
      <c r="BO1254" s="1" t="b">
        <v>0</v>
      </c>
      <c r="BP1254" s="1" t="b">
        <v>0</v>
      </c>
      <c r="BQ1254" s="1" t="b">
        <v>0</v>
      </c>
      <c r="BR1254" s="1" t="b">
        <v>0</v>
      </c>
      <c r="BS1254" s="1" t="b">
        <v>0</v>
      </c>
      <c r="BT1254" s="1" t="b">
        <v>0</v>
      </c>
      <c r="BU1254" s="1" t="s">
        <v>5421</v>
      </c>
      <c r="BV1254" s="1" t="s">
        <v>5422</v>
      </c>
    </row>
    <row r="1255" spans="1:74" ht="15.75" customHeight="1" x14ac:dyDescent="0.2">
      <c r="A1255" s="1">
        <v>4800020</v>
      </c>
      <c r="B1255" s="17" t="s">
        <v>5423</v>
      </c>
      <c r="C1255" s="1">
        <v>0.45</v>
      </c>
      <c r="D1255" s="1">
        <v>0.2</v>
      </c>
      <c r="E1255" s="1">
        <v>0</v>
      </c>
      <c r="F1255" s="1">
        <v>0</v>
      </c>
      <c r="G1255" s="1">
        <v>0.75</v>
      </c>
      <c r="H1255" s="1">
        <v>0.08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130</v>
      </c>
      <c r="O1255" s="1">
        <v>130</v>
      </c>
      <c r="P1255" s="1">
        <v>-1</v>
      </c>
      <c r="Q1255" s="1">
        <v>-1</v>
      </c>
      <c r="R1255" s="1">
        <v>-1</v>
      </c>
      <c r="S1255" s="1">
        <v>-1</v>
      </c>
      <c r="T1255" s="1">
        <v>-1</v>
      </c>
      <c r="U1255" s="1">
        <v>-1</v>
      </c>
      <c r="V1255" s="1">
        <v>0</v>
      </c>
      <c r="W1255" s="1">
        <v>100</v>
      </c>
      <c r="X1255" s="1">
        <v>100</v>
      </c>
      <c r="Y1255" s="1">
        <v>100</v>
      </c>
      <c r="Z1255" s="1">
        <v>100</v>
      </c>
      <c r="AA1255" s="1">
        <v>100</v>
      </c>
      <c r="AB1255" s="1">
        <v>100</v>
      </c>
      <c r="AC1255" s="1">
        <v>100</v>
      </c>
      <c r="AD1255" s="1">
        <v>100</v>
      </c>
      <c r="AE1255" s="1">
        <v>100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20</v>
      </c>
      <c r="AP1255" s="1">
        <v>0</v>
      </c>
      <c r="AQ1255" s="1">
        <v>0</v>
      </c>
      <c r="AR1255" s="1">
        <v>0</v>
      </c>
      <c r="AS1255" s="1">
        <v>0</v>
      </c>
      <c r="AT1255" s="1">
        <v>2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1</v>
      </c>
      <c r="BB1255" s="1">
        <v>0</v>
      </c>
      <c r="BC1255" s="1">
        <v>0</v>
      </c>
      <c r="BD1255" s="1">
        <v>2</v>
      </c>
      <c r="BE1255" s="1">
        <v>255</v>
      </c>
      <c r="BF1255" s="1">
        <v>1</v>
      </c>
      <c r="BG1255" s="1">
        <v>255</v>
      </c>
      <c r="BH1255" s="1">
        <v>0</v>
      </c>
      <c r="BI1255" s="1">
        <v>255</v>
      </c>
      <c r="BJ1255" s="1">
        <v>255</v>
      </c>
      <c r="BK1255" s="1">
        <v>0</v>
      </c>
      <c r="BL1255" s="1">
        <v>0</v>
      </c>
      <c r="BM1255" s="1" t="b">
        <v>0</v>
      </c>
      <c r="BN1255" s="1" t="b">
        <v>0</v>
      </c>
      <c r="BO1255" s="1" t="b">
        <v>0</v>
      </c>
      <c r="BP1255" s="1" t="b">
        <v>0</v>
      </c>
      <c r="BQ1255" s="1" t="b">
        <v>0</v>
      </c>
      <c r="BR1255" s="1" t="b">
        <v>0</v>
      </c>
      <c r="BS1255" s="1" t="b">
        <v>0</v>
      </c>
      <c r="BT1255" s="1" t="b">
        <v>0</v>
      </c>
      <c r="BU1255" s="1" t="s">
        <v>5423</v>
      </c>
      <c r="BV1255" s="1" t="s">
        <v>5424</v>
      </c>
    </row>
    <row r="1256" spans="1:74" ht="15.75" customHeight="1" x14ac:dyDescent="0.2">
      <c r="A1256" s="1">
        <v>4800030</v>
      </c>
      <c r="B1256" s="17" t="s">
        <v>5425</v>
      </c>
      <c r="C1256" s="1">
        <v>0.7</v>
      </c>
      <c r="D1256" s="1">
        <v>0</v>
      </c>
      <c r="E1256" s="1">
        <v>0</v>
      </c>
      <c r="F1256" s="1">
        <v>0</v>
      </c>
      <c r="G1256" s="1">
        <v>1.2</v>
      </c>
      <c r="H1256" s="1">
        <v>0.08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130</v>
      </c>
      <c r="O1256" s="1">
        <v>-1</v>
      </c>
      <c r="P1256" s="1">
        <v>-1</v>
      </c>
      <c r="Q1256" s="1">
        <v>-1</v>
      </c>
      <c r="R1256" s="1">
        <v>-1</v>
      </c>
      <c r="S1256" s="1">
        <v>-1</v>
      </c>
      <c r="T1256" s="1">
        <v>-1</v>
      </c>
      <c r="U1256" s="1">
        <v>-1</v>
      </c>
      <c r="V1256" s="1">
        <v>0</v>
      </c>
      <c r="W1256" s="1">
        <v>145</v>
      </c>
      <c r="X1256" s="1">
        <v>145</v>
      </c>
      <c r="Y1256" s="1">
        <v>145</v>
      </c>
      <c r="Z1256" s="1">
        <v>145</v>
      </c>
      <c r="AA1256" s="1">
        <v>200</v>
      </c>
      <c r="AB1256" s="1">
        <v>9900</v>
      </c>
      <c r="AC1256" s="1">
        <v>100</v>
      </c>
      <c r="AD1256" s="1">
        <v>100</v>
      </c>
      <c r="AE1256" s="1">
        <v>150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40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2</v>
      </c>
      <c r="BB1256" s="1">
        <v>0</v>
      </c>
      <c r="BC1256" s="1">
        <v>0</v>
      </c>
      <c r="BD1256" s="1">
        <v>2</v>
      </c>
      <c r="BE1256" s="1">
        <v>255</v>
      </c>
      <c r="BF1256" s="1">
        <v>1</v>
      </c>
      <c r="BG1256" s="1">
        <v>255</v>
      </c>
      <c r="BH1256" s="1">
        <v>0</v>
      </c>
      <c r="BI1256" s="1">
        <v>255</v>
      </c>
      <c r="BJ1256" s="1">
        <v>255</v>
      </c>
      <c r="BK1256" s="1">
        <v>0</v>
      </c>
      <c r="BL1256" s="1">
        <v>0</v>
      </c>
      <c r="BM1256" s="1" t="b">
        <v>0</v>
      </c>
      <c r="BN1256" s="1" t="b">
        <v>0</v>
      </c>
      <c r="BO1256" s="1" t="b">
        <v>0</v>
      </c>
      <c r="BP1256" s="1" t="b">
        <v>0</v>
      </c>
      <c r="BQ1256" s="1" t="b">
        <v>0</v>
      </c>
      <c r="BR1256" s="1" t="b">
        <v>0</v>
      </c>
      <c r="BS1256" s="1" t="b">
        <v>0</v>
      </c>
      <c r="BT1256" s="1" t="b">
        <v>0</v>
      </c>
      <c r="BU1256" s="1" t="s">
        <v>5425</v>
      </c>
      <c r="BV1256" s="1" t="s">
        <v>5426</v>
      </c>
    </row>
    <row r="1257" spans="1:74" ht="15.75" customHeight="1" x14ac:dyDescent="0.2">
      <c r="A1257" s="1">
        <v>4800040</v>
      </c>
      <c r="B1257" s="17" t="s">
        <v>5427</v>
      </c>
      <c r="C1257" s="1">
        <v>1.2</v>
      </c>
      <c r="D1257" s="1">
        <v>0</v>
      </c>
      <c r="E1257" s="1">
        <v>0</v>
      </c>
      <c r="F1257" s="1">
        <v>0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130</v>
      </c>
      <c r="O1257" s="1">
        <v>-1</v>
      </c>
      <c r="P1257" s="1">
        <v>-1</v>
      </c>
      <c r="Q1257" s="1">
        <v>-1</v>
      </c>
      <c r="R1257" s="1">
        <v>-1</v>
      </c>
      <c r="S1257" s="1">
        <v>-1</v>
      </c>
      <c r="T1257" s="1">
        <v>-1</v>
      </c>
      <c r="U1257" s="1">
        <v>-1</v>
      </c>
      <c r="V1257" s="1">
        <v>0</v>
      </c>
      <c r="W1257" s="1">
        <v>145</v>
      </c>
      <c r="X1257" s="1">
        <v>145</v>
      </c>
      <c r="Y1257" s="1">
        <v>145</v>
      </c>
      <c r="Z1257" s="1">
        <v>145</v>
      </c>
      <c r="AA1257" s="1">
        <v>200</v>
      </c>
      <c r="AB1257" s="1">
        <v>9900</v>
      </c>
      <c r="AC1257" s="1">
        <v>100</v>
      </c>
      <c r="AD1257" s="1">
        <v>100</v>
      </c>
      <c r="AE1257" s="1">
        <v>150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40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6</v>
      </c>
      <c r="BB1257" s="1">
        <v>0</v>
      </c>
      <c r="BC1257" s="1">
        <v>0</v>
      </c>
      <c r="BD1257" s="1">
        <v>2</v>
      </c>
      <c r="BE1257" s="1">
        <v>255</v>
      </c>
      <c r="BF1257" s="1">
        <v>1</v>
      </c>
      <c r="BG1257" s="1">
        <v>255</v>
      </c>
      <c r="BH1257" s="1">
        <v>0</v>
      </c>
      <c r="BI1257" s="1">
        <v>255</v>
      </c>
      <c r="BJ1257" s="1">
        <v>255</v>
      </c>
      <c r="BK1257" s="1">
        <v>0</v>
      </c>
      <c r="BL1257" s="1">
        <v>0</v>
      </c>
      <c r="BM1257" s="1" t="b">
        <v>0</v>
      </c>
      <c r="BN1257" s="1" t="b">
        <v>0</v>
      </c>
      <c r="BO1257" s="1" t="b">
        <v>0</v>
      </c>
      <c r="BP1257" s="1" t="b">
        <v>0</v>
      </c>
      <c r="BQ1257" s="1" t="b">
        <v>0</v>
      </c>
      <c r="BR1257" s="1" t="b">
        <v>0</v>
      </c>
      <c r="BS1257" s="1" t="b">
        <v>0</v>
      </c>
      <c r="BT1257" s="1" t="b">
        <v>0</v>
      </c>
      <c r="BU1257" s="1" t="s">
        <v>5427</v>
      </c>
      <c r="BV1257" s="1" t="s">
        <v>5428</v>
      </c>
    </row>
    <row r="1258" spans="1:74" ht="15.75" customHeight="1" x14ac:dyDescent="0.2">
      <c r="A1258" s="1">
        <v>4800050</v>
      </c>
      <c r="B1258" s="17" t="s">
        <v>5429</v>
      </c>
      <c r="C1258" s="1">
        <v>0.7</v>
      </c>
      <c r="D1258" s="1">
        <v>0</v>
      </c>
      <c r="E1258" s="1">
        <v>0</v>
      </c>
      <c r="F1258" s="1">
        <v>0</v>
      </c>
      <c r="G1258" s="1">
        <v>1</v>
      </c>
      <c r="H1258" s="1">
        <v>0.08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130</v>
      </c>
      <c r="O1258" s="1">
        <v>-1</v>
      </c>
      <c r="P1258" s="1">
        <v>-1</v>
      </c>
      <c r="Q1258" s="1">
        <v>-1</v>
      </c>
      <c r="R1258" s="1">
        <v>-1</v>
      </c>
      <c r="S1258" s="1">
        <v>-1</v>
      </c>
      <c r="T1258" s="1">
        <v>-1</v>
      </c>
      <c r="U1258" s="1">
        <v>-1</v>
      </c>
      <c r="V1258" s="1">
        <v>0</v>
      </c>
      <c r="W1258" s="1">
        <v>145</v>
      </c>
      <c r="X1258" s="1">
        <v>145</v>
      </c>
      <c r="Y1258" s="1">
        <v>145</v>
      </c>
      <c r="Z1258" s="1">
        <v>145</v>
      </c>
      <c r="AA1258" s="1">
        <v>200</v>
      </c>
      <c r="AB1258" s="1">
        <v>9900</v>
      </c>
      <c r="AC1258" s="1">
        <v>100</v>
      </c>
      <c r="AD1258" s="1">
        <v>100</v>
      </c>
      <c r="AE1258" s="1">
        <v>150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40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2</v>
      </c>
      <c r="BB1258" s="1">
        <v>0</v>
      </c>
      <c r="BC1258" s="1">
        <v>0</v>
      </c>
      <c r="BD1258" s="1">
        <v>2</v>
      </c>
      <c r="BE1258" s="1">
        <v>255</v>
      </c>
      <c r="BF1258" s="1">
        <v>1</v>
      </c>
      <c r="BG1258" s="1">
        <v>255</v>
      </c>
      <c r="BH1258" s="1">
        <v>0</v>
      </c>
      <c r="BI1258" s="1">
        <v>255</v>
      </c>
      <c r="BJ1258" s="1">
        <v>255</v>
      </c>
      <c r="BK1258" s="1">
        <v>0</v>
      </c>
      <c r="BL1258" s="1">
        <v>0</v>
      </c>
      <c r="BM1258" s="1" t="b">
        <v>0</v>
      </c>
      <c r="BN1258" s="1" t="b">
        <v>0</v>
      </c>
      <c r="BO1258" s="1" t="b">
        <v>0</v>
      </c>
      <c r="BP1258" s="1" t="b">
        <v>0</v>
      </c>
      <c r="BQ1258" s="1" t="b">
        <v>0</v>
      </c>
      <c r="BR1258" s="1" t="b">
        <v>0</v>
      </c>
      <c r="BS1258" s="1" t="b">
        <v>0</v>
      </c>
      <c r="BT1258" s="1" t="b">
        <v>0</v>
      </c>
      <c r="BU1258" s="1" t="s">
        <v>5429</v>
      </c>
      <c r="BV1258" s="1" t="s">
        <v>5430</v>
      </c>
    </row>
    <row r="1259" spans="1:74" ht="15.75" customHeight="1" x14ac:dyDescent="0.2">
      <c r="A1259" s="1">
        <v>4800100</v>
      </c>
      <c r="B1259" s="17" t="s">
        <v>5431</v>
      </c>
      <c r="C1259" s="1">
        <v>0.45</v>
      </c>
      <c r="D1259" s="1">
        <v>0.2</v>
      </c>
      <c r="E1259" s="1">
        <v>0</v>
      </c>
      <c r="F1259" s="1">
        <v>0</v>
      </c>
      <c r="G1259" s="1">
        <v>1</v>
      </c>
      <c r="H1259" s="1">
        <v>0.08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130</v>
      </c>
      <c r="O1259" s="1">
        <v>130</v>
      </c>
      <c r="P1259" s="1">
        <v>-1</v>
      </c>
      <c r="Q1259" s="1">
        <v>-1</v>
      </c>
      <c r="R1259" s="1">
        <v>-1</v>
      </c>
      <c r="S1259" s="1">
        <v>-1</v>
      </c>
      <c r="T1259" s="1">
        <v>-1</v>
      </c>
      <c r="U1259" s="1">
        <v>-1</v>
      </c>
      <c r="V1259" s="1">
        <v>0</v>
      </c>
      <c r="W1259" s="1">
        <v>125</v>
      </c>
      <c r="X1259" s="1">
        <v>125</v>
      </c>
      <c r="Y1259" s="1">
        <v>125</v>
      </c>
      <c r="Z1259" s="1">
        <v>125</v>
      </c>
      <c r="AA1259" s="1">
        <v>100</v>
      </c>
      <c r="AB1259" s="1">
        <v>100</v>
      </c>
      <c r="AC1259" s="1">
        <v>100</v>
      </c>
      <c r="AD1259" s="1">
        <v>100</v>
      </c>
      <c r="AE1259" s="1">
        <v>120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20</v>
      </c>
      <c r="AP1259" s="1">
        <v>0</v>
      </c>
      <c r="AQ1259" s="1">
        <v>0</v>
      </c>
      <c r="AR1259" s="1">
        <v>0</v>
      </c>
      <c r="AS1259" s="1">
        <v>0</v>
      </c>
      <c r="AT1259" s="1">
        <v>2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2</v>
      </c>
      <c r="BB1259" s="1">
        <v>0</v>
      </c>
      <c r="BC1259" s="1">
        <v>0</v>
      </c>
      <c r="BD1259" s="1">
        <v>2</v>
      </c>
      <c r="BE1259" s="1">
        <v>255</v>
      </c>
      <c r="BF1259" s="1">
        <v>1</v>
      </c>
      <c r="BG1259" s="1">
        <v>255</v>
      </c>
      <c r="BH1259" s="1">
        <v>0</v>
      </c>
      <c r="BI1259" s="1">
        <v>255</v>
      </c>
      <c r="BJ1259" s="1">
        <v>255</v>
      </c>
      <c r="BK1259" s="1">
        <v>0</v>
      </c>
      <c r="BL1259" s="1">
        <v>0</v>
      </c>
      <c r="BM1259" s="1" t="b">
        <v>0</v>
      </c>
      <c r="BN1259" s="1" t="b">
        <v>0</v>
      </c>
      <c r="BO1259" s="1" t="b">
        <v>0</v>
      </c>
      <c r="BP1259" s="1" t="b">
        <v>0</v>
      </c>
      <c r="BQ1259" s="1" t="b">
        <v>0</v>
      </c>
      <c r="BR1259" s="1" t="b">
        <v>0</v>
      </c>
      <c r="BS1259" s="1" t="b">
        <v>0</v>
      </c>
      <c r="BT1259" s="1" t="b">
        <v>0</v>
      </c>
      <c r="BU1259" s="1" t="s">
        <v>5431</v>
      </c>
      <c r="BV1259" s="1" t="s">
        <v>5432</v>
      </c>
    </row>
    <row r="1260" spans="1:74" ht="15.75" customHeight="1" x14ac:dyDescent="0.2">
      <c r="A1260" s="1">
        <v>4800110</v>
      </c>
      <c r="B1260" s="17" t="s">
        <v>5433</v>
      </c>
      <c r="C1260" s="1">
        <v>0.45</v>
      </c>
      <c r="D1260" s="1">
        <v>0.2</v>
      </c>
      <c r="E1260" s="1">
        <v>0</v>
      </c>
      <c r="F1260" s="1">
        <v>0</v>
      </c>
      <c r="G1260" s="1">
        <v>1.2</v>
      </c>
      <c r="H1260" s="1">
        <v>0.08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130</v>
      </c>
      <c r="O1260" s="1">
        <v>130</v>
      </c>
      <c r="P1260" s="1">
        <v>-1</v>
      </c>
      <c r="Q1260" s="1">
        <v>-1</v>
      </c>
      <c r="R1260" s="1">
        <v>-1</v>
      </c>
      <c r="S1260" s="1">
        <v>-1</v>
      </c>
      <c r="T1260" s="1">
        <v>-1</v>
      </c>
      <c r="U1260" s="1">
        <v>-1</v>
      </c>
      <c r="V1260" s="1">
        <v>0</v>
      </c>
      <c r="W1260" s="1">
        <v>125</v>
      </c>
      <c r="X1260" s="1">
        <v>125</v>
      </c>
      <c r="Y1260" s="1">
        <v>125</v>
      </c>
      <c r="Z1260" s="1">
        <v>125</v>
      </c>
      <c r="AA1260" s="1">
        <v>100</v>
      </c>
      <c r="AB1260" s="1">
        <v>100</v>
      </c>
      <c r="AC1260" s="1">
        <v>100</v>
      </c>
      <c r="AD1260" s="1">
        <v>100</v>
      </c>
      <c r="AE1260" s="1">
        <v>120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20</v>
      </c>
      <c r="AP1260" s="1">
        <v>0</v>
      </c>
      <c r="AQ1260" s="1">
        <v>0</v>
      </c>
      <c r="AR1260" s="1">
        <v>0</v>
      </c>
      <c r="AS1260" s="1">
        <v>0</v>
      </c>
      <c r="AT1260" s="1">
        <v>2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2</v>
      </c>
      <c r="BB1260" s="1">
        <v>0</v>
      </c>
      <c r="BC1260" s="1">
        <v>0</v>
      </c>
      <c r="BD1260" s="1">
        <v>2</v>
      </c>
      <c r="BE1260" s="1">
        <v>255</v>
      </c>
      <c r="BF1260" s="1">
        <v>1</v>
      </c>
      <c r="BG1260" s="1">
        <v>255</v>
      </c>
      <c r="BH1260" s="1">
        <v>0</v>
      </c>
      <c r="BI1260" s="1">
        <v>255</v>
      </c>
      <c r="BJ1260" s="1">
        <v>255</v>
      </c>
      <c r="BK1260" s="1">
        <v>0</v>
      </c>
      <c r="BL1260" s="1">
        <v>0</v>
      </c>
      <c r="BM1260" s="1" t="b">
        <v>0</v>
      </c>
      <c r="BN1260" s="1" t="b">
        <v>0</v>
      </c>
      <c r="BO1260" s="1" t="b">
        <v>0</v>
      </c>
      <c r="BP1260" s="1" t="b">
        <v>0</v>
      </c>
      <c r="BQ1260" s="1" t="b">
        <v>0</v>
      </c>
      <c r="BR1260" s="1" t="b">
        <v>0</v>
      </c>
      <c r="BS1260" s="1" t="b">
        <v>0</v>
      </c>
      <c r="BT1260" s="1" t="b">
        <v>0</v>
      </c>
      <c r="BU1260" s="1" t="s">
        <v>5433</v>
      </c>
      <c r="BV1260" s="1" t="s">
        <v>5434</v>
      </c>
    </row>
    <row r="1261" spans="1:74" ht="15.75" customHeight="1" x14ac:dyDescent="0.2">
      <c r="A1261" s="1">
        <v>4800200</v>
      </c>
      <c r="B1261" s="17" t="s">
        <v>5435</v>
      </c>
      <c r="C1261" s="1">
        <v>0.45</v>
      </c>
      <c r="D1261" s="1">
        <v>0.2</v>
      </c>
      <c r="E1261" s="1">
        <v>0</v>
      </c>
      <c r="F1261" s="1">
        <v>0</v>
      </c>
      <c r="G1261" s="1">
        <v>0.8</v>
      </c>
      <c r="H1261" s="1">
        <v>0.08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130</v>
      </c>
      <c r="O1261" s="1">
        <v>130</v>
      </c>
      <c r="P1261" s="1">
        <v>-1</v>
      </c>
      <c r="Q1261" s="1">
        <v>-1</v>
      </c>
      <c r="R1261" s="1">
        <v>-1</v>
      </c>
      <c r="S1261" s="1">
        <v>-1</v>
      </c>
      <c r="T1261" s="1">
        <v>-1</v>
      </c>
      <c r="U1261" s="1">
        <v>-1</v>
      </c>
      <c r="V1261" s="1">
        <v>0</v>
      </c>
      <c r="W1261" s="1">
        <v>115</v>
      </c>
      <c r="X1261" s="1">
        <v>115</v>
      </c>
      <c r="Y1261" s="1">
        <v>115</v>
      </c>
      <c r="Z1261" s="1">
        <v>115</v>
      </c>
      <c r="AA1261" s="1">
        <v>200</v>
      </c>
      <c r="AB1261" s="1">
        <v>300</v>
      </c>
      <c r="AC1261" s="1">
        <v>100</v>
      </c>
      <c r="AD1261" s="1">
        <v>100</v>
      </c>
      <c r="AE1261" s="1">
        <v>150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40</v>
      </c>
      <c r="AP1261" s="1">
        <v>0</v>
      </c>
      <c r="AQ1261" s="1">
        <v>0</v>
      </c>
      <c r="AR1261" s="1">
        <v>0</v>
      </c>
      <c r="AS1261" s="1">
        <v>0</v>
      </c>
      <c r="AT1261" s="1">
        <v>2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1</v>
      </c>
      <c r="BB1261" s="1">
        <v>0</v>
      </c>
      <c r="BC1261" s="1">
        <v>0</v>
      </c>
      <c r="BD1261" s="1">
        <v>2</v>
      </c>
      <c r="BE1261" s="1">
        <v>255</v>
      </c>
      <c r="BF1261" s="1">
        <v>1</v>
      </c>
      <c r="BG1261" s="1">
        <v>255</v>
      </c>
      <c r="BH1261" s="1">
        <v>0</v>
      </c>
      <c r="BI1261" s="1">
        <v>255</v>
      </c>
      <c r="BJ1261" s="1">
        <v>255</v>
      </c>
      <c r="BK1261" s="1">
        <v>0</v>
      </c>
      <c r="BL1261" s="1">
        <v>0</v>
      </c>
      <c r="BM1261" s="1" t="b">
        <v>0</v>
      </c>
      <c r="BN1261" s="1" t="b">
        <v>0</v>
      </c>
      <c r="BO1261" s="1" t="b">
        <v>0</v>
      </c>
      <c r="BP1261" s="1" t="b">
        <v>0</v>
      </c>
      <c r="BQ1261" s="1" t="b">
        <v>0</v>
      </c>
      <c r="BR1261" s="1" t="b">
        <v>0</v>
      </c>
      <c r="BS1261" s="1" t="b">
        <v>0</v>
      </c>
      <c r="BT1261" s="1" t="b">
        <v>0</v>
      </c>
      <c r="BU1261" s="1" t="s">
        <v>5435</v>
      </c>
      <c r="BV1261" s="1" t="s">
        <v>5436</v>
      </c>
    </row>
    <row r="1262" spans="1:74" ht="15.75" customHeight="1" x14ac:dyDescent="0.2">
      <c r="A1262" s="1">
        <v>4800210</v>
      </c>
      <c r="B1262" s="17" t="s">
        <v>5437</v>
      </c>
      <c r="C1262" s="1">
        <v>0.45</v>
      </c>
      <c r="D1262" s="1">
        <v>0.2</v>
      </c>
      <c r="E1262" s="1">
        <v>0</v>
      </c>
      <c r="F1262" s="1">
        <v>0</v>
      </c>
      <c r="G1262" s="1">
        <v>0.8</v>
      </c>
      <c r="H1262" s="1">
        <v>0.08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130</v>
      </c>
      <c r="O1262" s="1">
        <v>130</v>
      </c>
      <c r="P1262" s="1">
        <v>-1</v>
      </c>
      <c r="Q1262" s="1">
        <v>-1</v>
      </c>
      <c r="R1262" s="1">
        <v>-1</v>
      </c>
      <c r="S1262" s="1">
        <v>-1</v>
      </c>
      <c r="T1262" s="1">
        <v>-1</v>
      </c>
      <c r="U1262" s="1">
        <v>-1</v>
      </c>
      <c r="V1262" s="1">
        <v>0</v>
      </c>
      <c r="W1262" s="1">
        <v>115</v>
      </c>
      <c r="X1262" s="1">
        <v>115</v>
      </c>
      <c r="Y1262" s="1">
        <v>115</v>
      </c>
      <c r="Z1262" s="1">
        <v>115</v>
      </c>
      <c r="AA1262" s="1">
        <v>200</v>
      </c>
      <c r="AB1262" s="1">
        <v>300</v>
      </c>
      <c r="AC1262" s="1">
        <v>100</v>
      </c>
      <c r="AD1262" s="1">
        <v>100</v>
      </c>
      <c r="AE1262" s="1">
        <v>150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40</v>
      </c>
      <c r="AP1262" s="1">
        <v>0</v>
      </c>
      <c r="AQ1262" s="1">
        <v>0</v>
      </c>
      <c r="AR1262" s="1">
        <v>0</v>
      </c>
      <c r="AS1262" s="1">
        <v>0</v>
      </c>
      <c r="AT1262" s="1">
        <v>2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1</v>
      </c>
      <c r="BB1262" s="1">
        <v>0</v>
      </c>
      <c r="BC1262" s="1">
        <v>0</v>
      </c>
      <c r="BD1262" s="1">
        <v>2</v>
      </c>
      <c r="BE1262" s="1">
        <v>255</v>
      </c>
      <c r="BF1262" s="1">
        <v>1</v>
      </c>
      <c r="BG1262" s="1">
        <v>255</v>
      </c>
      <c r="BH1262" s="1">
        <v>0</v>
      </c>
      <c r="BI1262" s="1">
        <v>255</v>
      </c>
      <c r="BJ1262" s="1">
        <v>255</v>
      </c>
      <c r="BK1262" s="1">
        <v>0</v>
      </c>
      <c r="BL1262" s="1">
        <v>0</v>
      </c>
      <c r="BM1262" s="1" t="b">
        <v>0</v>
      </c>
      <c r="BN1262" s="1" t="b">
        <v>0</v>
      </c>
      <c r="BO1262" s="1" t="b">
        <v>0</v>
      </c>
      <c r="BP1262" s="1" t="b">
        <v>0</v>
      </c>
      <c r="BQ1262" s="1" t="b">
        <v>0</v>
      </c>
      <c r="BR1262" s="1" t="b">
        <v>0</v>
      </c>
      <c r="BS1262" s="1" t="b">
        <v>0</v>
      </c>
      <c r="BT1262" s="1" t="b">
        <v>0</v>
      </c>
      <c r="BU1262" s="1" t="s">
        <v>5437</v>
      </c>
      <c r="BV1262" s="1" t="s">
        <v>5438</v>
      </c>
    </row>
    <row r="1263" spans="1:74" ht="15.75" customHeight="1" x14ac:dyDescent="0.2">
      <c r="A1263" s="1">
        <v>4800220</v>
      </c>
      <c r="B1263" s="17" t="s">
        <v>5439</v>
      </c>
      <c r="C1263" s="1">
        <v>0.45</v>
      </c>
      <c r="D1263" s="1">
        <v>0.2</v>
      </c>
      <c r="E1263" s="1">
        <v>0</v>
      </c>
      <c r="F1263" s="1">
        <v>0</v>
      </c>
      <c r="G1263" s="1">
        <v>0.8</v>
      </c>
      <c r="H1263" s="1">
        <v>0.08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130</v>
      </c>
      <c r="O1263" s="1">
        <v>130</v>
      </c>
      <c r="P1263" s="1">
        <v>-1</v>
      </c>
      <c r="Q1263" s="1">
        <v>-1</v>
      </c>
      <c r="R1263" s="1">
        <v>-1</v>
      </c>
      <c r="S1263" s="1">
        <v>-1</v>
      </c>
      <c r="T1263" s="1">
        <v>-1</v>
      </c>
      <c r="U1263" s="1">
        <v>-1</v>
      </c>
      <c r="V1263" s="1">
        <v>0</v>
      </c>
      <c r="W1263" s="1">
        <v>115</v>
      </c>
      <c r="X1263" s="1">
        <v>115</v>
      </c>
      <c r="Y1263" s="1">
        <v>115</v>
      </c>
      <c r="Z1263" s="1">
        <v>115</v>
      </c>
      <c r="AA1263" s="1">
        <v>200</v>
      </c>
      <c r="AB1263" s="1">
        <v>300</v>
      </c>
      <c r="AC1263" s="1">
        <v>100</v>
      </c>
      <c r="AD1263" s="1">
        <v>100</v>
      </c>
      <c r="AE1263" s="1">
        <v>150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40</v>
      </c>
      <c r="AP1263" s="1">
        <v>0</v>
      </c>
      <c r="AQ1263" s="1">
        <v>0</v>
      </c>
      <c r="AR1263" s="1">
        <v>0</v>
      </c>
      <c r="AS1263" s="1">
        <v>0</v>
      </c>
      <c r="AT1263" s="1">
        <v>2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1</v>
      </c>
      <c r="BB1263" s="1">
        <v>0</v>
      </c>
      <c r="BC1263" s="1">
        <v>0</v>
      </c>
      <c r="BD1263" s="1">
        <v>2</v>
      </c>
      <c r="BE1263" s="1">
        <v>255</v>
      </c>
      <c r="BF1263" s="1">
        <v>1</v>
      </c>
      <c r="BG1263" s="1">
        <v>255</v>
      </c>
      <c r="BH1263" s="1">
        <v>0</v>
      </c>
      <c r="BI1263" s="1">
        <v>255</v>
      </c>
      <c r="BJ1263" s="1">
        <v>255</v>
      </c>
      <c r="BK1263" s="1">
        <v>0</v>
      </c>
      <c r="BL1263" s="1">
        <v>0</v>
      </c>
      <c r="BM1263" s="1" t="b">
        <v>0</v>
      </c>
      <c r="BN1263" s="1" t="b">
        <v>0</v>
      </c>
      <c r="BO1263" s="1" t="b">
        <v>0</v>
      </c>
      <c r="BP1263" s="1" t="b">
        <v>0</v>
      </c>
      <c r="BQ1263" s="1" t="b">
        <v>0</v>
      </c>
      <c r="BR1263" s="1" t="b">
        <v>0</v>
      </c>
      <c r="BS1263" s="1" t="b">
        <v>0</v>
      </c>
      <c r="BT1263" s="1" t="b">
        <v>0</v>
      </c>
      <c r="BU1263" s="1" t="s">
        <v>5439</v>
      </c>
      <c r="BV1263" s="1" t="s">
        <v>5440</v>
      </c>
    </row>
    <row r="1264" spans="1:74" ht="15.75" customHeight="1" x14ac:dyDescent="0.2">
      <c r="A1264" s="1">
        <v>4800230</v>
      </c>
      <c r="B1264" s="17" t="s">
        <v>5441</v>
      </c>
      <c r="C1264" s="1">
        <v>0.7</v>
      </c>
      <c r="D1264" s="1">
        <v>0</v>
      </c>
      <c r="E1264" s="1">
        <v>0</v>
      </c>
      <c r="F1264" s="1">
        <v>0</v>
      </c>
      <c r="G1264" s="1">
        <v>1.2</v>
      </c>
      <c r="H1264" s="1">
        <v>0.08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130</v>
      </c>
      <c r="O1264" s="1">
        <v>-1</v>
      </c>
      <c r="P1264" s="1">
        <v>-1</v>
      </c>
      <c r="Q1264" s="1">
        <v>-1</v>
      </c>
      <c r="R1264" s="1">
        <v>-1</v>
      </c>
      <c r="S1264" s="1">
        <v>-1</v>
      </c>
      <c r="T1264" s="1">
        <v>-1</v>
      </c>
      <c r="U1264" s="1">
        <v>-1</v>
      </c>
      <c r="V1264" s="1">
        <v>0</v>
      </c>
      <c r="W1264" s="1">
        <v>155</v>
      </c>
      <c r="X1264" s="1">
        <v>155</v>
      </c>
      <c r="Y1264" s="1">
        <v>155</v>
      </c>
      <c r="Z1264" s="1">
        <v>155</v>
      </c>
      <c r="AA1264" s="1">
        <v>200</v>
      </c>
      <c r="AB1264" s="1">
        <v>9900</v>
      </c>
      <c r="AC1264" s="1">
        <v>100</v>
      </c>
      <c r="AD1264" s="1">
        <v>100</v>
      </c>
      <c r="AE1264" s="1">
        <v>150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40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2</v>
      </c>
      <c r="BB1264" s="1">
        <v>0</v>
      </c>
      <c r="BC1264" s="1">
        <v>0</v>
      </c>
      <c r="BD1264" s="1">
        <v>2</v>
      </c>
      <c r="BE1264" s="1">
        <v>255</v>
      </c>
      <c r="BF1264" s="1">
        <v>1</v>
      </c>
      <c r="BG1264" s="1">
        <v>255</v>
      </c>
      <c r="BH1264" s="1">
        <v>0</v>
      </c>
      <c r="BI1264" s="1">
        <v>255</v>
      </c>
      <c r="BJ1264" s="1">
        <v>255</v>
      </c>
      <c r="BK1264" s="1">
        <v>0</v>
      </c>
      <c r="BL1264" s="1">
        <v>0</v>
      </c>
      <c r="BM1264" s="1" t="b">
        <v>0</v>
      </c>
      <c r="BN1264" s="1" t="b">
        <v>0</v>
      </c>
      <c r="BO1264" s="1" t="b">
        <v>0</v>
      </c>
      <c r="BP1264" s="1" t="b">
        <v>0</v>
      </c>
      <c r="BQ1264" s="1" t="b">
        <v>0</v>
      </c>
      <c r="BR1264" s="1" t="b">
        <v>0</v>
      </c>
      <c r="BS1264" s="1" t="b">
        <v>0</v>
      </c>
      <c r="BT1264" s="1" t="b">
        <v>0</v>
      </c>
      <c r="BU1264" s="1" t="s">
        <v>5441</v>
      </c>
      <c r="BV1264" s="1" t="s">
        <v>5442</v>
      </c>
    </row>
    <row r="1265" spans="1:74" ht="15.75" customHeight="1" x14ac:dyDescent="0.2">
      <c r="A1265" s="1">
        <v>4800240</v>
      </c>
      <c r="B1265" s="17" t="s">
        <v>5443</v>
      </c>
      <c r="C1265" s="1">
        <v>1.2</v>
      </c>
      <c r="D1265" s="1">
        <v>0</v>
      </c>
      <c r="E1265" s="1">
        <v>0</v>
      </c>
      <c r="F1265" s="1">
        <v>0</v>
      </c>
      <c r="G1265" s="1">
        <v>1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130</v>
      </c>
      <c r="O1265" s="1">
        <v>-1</v>
      </c>
      <c r="P1265" s="1">
        <v>-1</v>
      </c>
      <c r="Q1265" s="1">
        <v>-1</v>
      </c>
      <c r="R1265" s="1">
        <v>-1</v>
      </c>
      <c r="S1265" s="1">
        <v>-1</v>
      </c>
      <c r="T1265" s="1">
        <v>-1</v>
      </c>
      <c r="U1265" s="1">
        <v>-1</v>
      </c>
      <c r="V1265" s="1">
        <v>0</v>
      </c>
      <c r="W1265" s="1">
        <v>155</v>
      </c>
      <c r="X1265" s="1">
        <v>155</v>
      </c>
      <c r="Y1265" s="1">
        <v>155</v>
      </c>
      <c r="Z1265" s="1">
        <v>155</v>
      </c>
      <c r="AA1265" s="1">
        <v>200</v>
      </c>
      <c r="AB1265" s="1">
        <v>9900</v>
      </c>
      <c r="AC1265" s="1">
        <v>100</v>
      </c>
      <c r="AD1265" s="1">
        <v>100</v>
      </c>
      <c r="AE1265" s="1">
        <v>150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40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6</v>
      </c>
      <c r="BB1265" s="1">
        <v>0</v>
      </c>
      <c r="BC1265" s="1">
        <v>0</v>
      </c>
      <c r="BD1265" s="1">
        <v>2</v>
      </c>
      <c r="BE1265" s="1">
        <v>255</v>
      </c>
      <c r="BF1265" s="1">
        <v>1</v>
      </c>
      <c r="BG1265" s="1">
        <v>255</v>
      </c>
      <c r="BH1265" s="1">
        <v>0</v>
      </c>
      <c r="BI1265" s="1">
        <v>255</v>
      </c>
      <c r="BJ1265" s="1">
        <v>255</v>
      </c>
      <c r="BK1265" s="1">
        <v>0</v>
      </c>
      <c r="BL1265" s="1">
        <v>0</v>
      </c>
      <c r="BM1265" s="1" t="b">
        <v>0</v>
      </c>
      <c r="BN1265" s="1" t="b">
        <v>0</v>
      </c>
      <c r="BO1265" s="1" t="b">
        <v>0</v>
      </c>
      <c r="BP1265" s="1" t="b">
        <v>0</v>
      </c>
      <c r="BQ1265" s="1" t="b">
        <v>0</v>
      </c>
      <c r="BR1265" s="1" t="b">
        <v>0</v>
      </c>
      <c r="BS1265" s="1" t="b">
        <v>0</v>
      </c>
      <c r="BT1265" s="1" t="b">
        <v>0</v>
      </c>
      <c r="BU1265" s="1" t="s">
        <v>5443</v>
      </c>
      <c r="BV1265" s="1" t="s">
        <v>5444</v>
      </c>
    </row>
    <row r="1266" spans="1:74" ht="15.75" customHeight="1" x14ac:dyDescent="0.2">
      <c r="A1266" s="1">
        <v>4800250</v>
      </c>
      <c r="B1266" s="17" t="s">
        <v>5445</v>
      </c>
      <c r="C1266" s="1">
        <v>0.7</v>
      </c>
      <c r="D1266" s="1">
        <v>0</v>
      </c>
      <c r="E1266" s="1">
        <v>0</v>
      </c>
      <c r="F1266" s="1">
        <v>0</v>
      </c>
      <c r="G1266" s="1">
        <v>1</v>
      </c>
      <c r="H1266" s="1">
        <v>0.08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130</v>
      </c>
      <c r="O1266" s="1">
        <v>-1</v>
      </c>
      <c r="P1266" s="1">
        <v>-1</v>
      </c>
      <c r="Q1266" s="1">
        <v>-1</v>
      </c>
      <c r="R1266" s="1">
        <v>-1</v>
      </c>
      <c r="S1266" s="1">
        <v>-1</v>
      </c>
      <c r="T1266" s="1">
        <v>-1</v>
      </c>
      <c r="U1266" s="1">
        <v>-1</v>
      </c>
      <c r="V1266" s="1">
        <v>0</v>
      </c>
      <c r="W1266" s="1">
        <v>155</v>
      </c>
      <c r="X1266" s="1">
        <v>155</v>
      </c>
      <c r="Y1266" s="1">
        <v>155</v>
      </c>
      <c r="Z1266" s="1">
        <v>155</v>
      </c>
      <c r="AA1266" s="1">
        <v>200</v>
      </c>
      <c r="AB1266" s="1">
        <v>9900</v>
      </c>
      <c r="AC1266" s="1">
        <v>100</v>
      </c>
      <c r="AD1266" s="1">
        <v>100</v>
      </c>
      <c r="AE1266" s="1">
        <v>150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40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2</v>
      </c>
      <c r="BB1266" s="1">
        <v>0</v>
      </c>
      <c r="BC1266" s="1">
        <v>0</v>
      </c>
      <c r="BD1266" s="1">
        <v>2</v>
      </c>
      <c r="BE1266" s="1">
        <v>255</v>
      </c>
      <c r="BF1266" s="1">
        <v>1</v>
      </c>
      <c r="BG1266" s="1">
        <v>255</v>
      </c>
      <c r="BH1266" s="1">
        <v>0</v>
      </c>
      <c r="BI1266" s="1">
        <v>255</v>
      </c>
      <c r="BJ1266" s="1">
        <v>255</v>
      </c>
      <c r="BK1266" s="1">
        <v>0</v>
      </c>
      <c r="BL1266" s="1">
        <v>0</v>
      </c>
      <c r="BM1266" s="1" t="b">
        <v>0</v>
      </c>
      <c r="BN1266" s="1" t="b">
        <v>0</v>
      </c>
      <c r="BO1266" s="1" t="b">
        <v>0</v>
      </c>
      <c r="BP1266" s="1" t="b">
        <v>0</v>
      </c>
      <c r="BQ1266" s="1" t="b">
        <v>0</v>
      </c>
      <c r="BR1266" s="1" t="b">
        <v>0</v>
      </c>
      <c r="BS1266" s="1" t="b">
        <v>0</v>
      </c>
      <c r="BT1266" s="1" t="b">
        <v>0</v>
      </c>
      <c r="BU1266" s="1" t="s">
        <v>5445</v>
      </c>
      <c r="BV1266" s="1" t="s">
        <v>5446</v>
      </c>
    </row>
    <row r="1267" spans="1:74" ht="15.75" customHeight="1" x14ac:dyDescent="0.2">
      <c r="A1267" s="1">
        <v>4800300</v>
      </c>
      <c r="B1267" s="17" t="s">
        <v>5447</v>
      </c>
      <c r="C1267" s="1">
        <v>0.45</v>
      </c>
      <c r="D1267" s="1">
        <v>0.2</v>
      </c>
      <c r="E1267" s="1">
        <v>0</v>
      </c>
      <c r="F1267" s="1">
        <v>0</v>
      </c>
      <c r="G1267" s="1">
        <v>1.2</v>
      </c>
      <c r="H1267" s="1">
        <v>0.08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130</v>
      </c>
      <c r="O1267" s="1">
        <v>130</v>
      </c>
      <c r="P1267" s="1">
        <v>-1</v>
      </c>
      <c r="Q1267" s="1">
        <v>-1</v>
      </c>
      <c r="R1267" s="1">
        <v>-1</v>
      </c>
      <c r="S1267" s="1">
        <v>-1</v>
      </c>
      <c r="T1267" s="1">
        <v>-1</v>
      </c>
      <c r="U1267" s="1">
        <v>-1</v>
      </c>
      <c r="V1267" s="1">
        <v>0</v>
      </c>
      <c r="W1267" s="1">
        <v>125</v>
      </c>
      <c r="X1267" s="1">
        <v>125</v>
      </c>
      <c r="Y1267" s="1">
        <v>125</v>
      </c>
      <c r="Z1267" s="1">
        <v>125</v>
      </c>
      <c r="AA1267" s="1">
        <v>150</v>
      </c>
      <c r="AB1267" s="1">
        <v>300</v>
      </c>
      <c r="AC1267" s="1">
        <v>100</v>
      </c>
      <c r="AD1267" s="1">
        <v>100</v>
      </c>
      <c r="AE1267" s="1">
        <v>150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40</v>
      </c>
      <c r="AP1267" s="1">
        <v>0</v>
      </c>
      <c r="AQ1267" s="1">
        <v>0</v>
      </c>
      <c r="AR1267" s="1">
        <v>0</v>
      </c>
      <c r="AS1267" s="1">
        <v>0</v>
      </c>
      <c r="AT1267" s="1">
        <v>2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2</v>
      </c>
      <c r="BB1267" s="1">
        <v>0</v>
      </c>
      <c r="BC1267" s="1">
        <v>0</v>
      </c>
      <c r="BD1267" s="1">
        <v>2</v>
      </c>
      <c r="BE1267" s="1">
        <v>255</v>
      </c>
      <c r="BF1267" s="1">
        <v>1</v>
      </c>
      <c r="BG1267" s="1">
        <v>255</v>
      </c>
      <c r="BH1267" s="1">
        <v>0</v>
      </c>
      <c r="BI1267" s="1">
        <v>255</v>
      </c>
      <c r="BJ1267" s="1">
        <v>255</v>
      </c>
      <c r="BK1267" s="1">
        <v>0</v>
      </c>
      <c r="BL1267" s="1">
        <v>0</v>
      </c>
      <c r="BM1267" s="1" t="b">
        <v>0</v>
      </c>
      <c r="BN1267" s="1" t="b">
        <v>0</v>
      </c>
      <c r="BO1267" s="1" t="b">
        <v>0</v>
      </c>
      <c r="BP1267" s="1" t="b">
        <v>0</v>
      </c>
      <c r="BQ1267" s="1" t="b">
        <v>0</v>
      </c>
      <c r="BR1267" s="1" t="b">
        <v>0</v>
      </c>
      <c r="BS1267" s="1" t="b">
        <v>0</v>
      </c>
      <c r="BT1267" s="1" t="b">
        <v>0</v>
      </c>
      <c r="BU1267" s="1" t="s">
        <v>5447</v>
      </c>
      <c r="BV1267" s="1" t="s">
        <v>5448</v>
      </c>
    </row>
    <row r="1268" spans="1:74" ht="15.75" customHeight="1" x14ac:dyDescent="0.2">
      <c r="A1268" s="1">
        <v>4800301</v>
      </c>
      <c r="B1268" s="17" t="s">
        <v>5449</v>
      </c>
      <c r="C1268" s="1">
        <v>0.45</v>
      </c>
      <c r="D1268" s="1">
        <v>0</v>
      </c>
      <c r="E1268" s="1">
        <v>0</v>
      </c>
      <c r="F1268" s="1">
        <v>0</v>
      </c>
      <c r="G1268" s="1">
        <v>0.8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130</v>
      </c>
      <c r="O1268" s="1">
        <v>-1</v>
      </c>
      <c r="P1268" s="1">
        <v>-1</v>
      </c>
      <c r="Q1268" s="1">
        <v>-1</v>
      </c>
      <c r="R1268" s="1">
        <v>-1</v>
      </c>
      <c r="S1268" s="1">
        <v>-1</v>
      </c>
      <c r="T1268" s="1">
        <v>-1</v>
      </c>
      <c r="U1268" s="1">
        <v>-1</v>
      </c>
      <c r="V1268" s="1">
        <v>0</v>
      </c>
      <c r="W1268" s="1">
        <v>60</v>
      </c>
      <c r="X1268" s="1">
        <v>60</v>
      </c>
      <c r="Y1268" s="1">
        <v>60</v>
      </c>
      <c r="Z1268" s="1">
        <v>60</v>
      </c>
      <c r="AA1268" s="1">
        <v>50</v>
      </c>
      <c r="AB1268" s="1">
        <v>300</v>
      </c>
      <c r="AC1268" s="1">
        <v>100</v>
      </c>
      <c r="AD1268" s="1">
        <v>100</v>
      </c>
      <c r="AE1268" s="1">
        <v>150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40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1</v>
      </c>
      <c r="BB1268" s="1">
        <v>0</v>
      </c>
      <c r="BC1268" s="1">
        <v>0</v>
      </c>
      <c r="BD1268" s="1">
        <v>2</v>
      </c>
      <c r="BE1268" s="1">
        <v>255</v>
      </c>
      <c r="BF1268" s="1">
        <v>1</v>
      </c>
      <c r="BG1268" s="1">
        <v>255</v>
      </c>
      <c r="BH1268" s="1">
        <v>0</v>
      </c>
      <c r="BI1268" s="1">
        <v>255</v>
      </c>
      <c r="BJ1268" s="1">
        <v>255</v>
      </c>
      <c r="BK1268" s="1">
        <v>0</v>
      </c>
      <c r="BL1268" s="1">
        <v>0</v>
      </c>
      <c r="BM1268" s="1" t="b">
        <v>0</v>
      </c>
      <c r="BN1268" s="1" t="b">
        <v>0</v>
      </c>
      <c r="BO1268" s="1" t="b">
        <v>0</v>
      </c>
      <c r="BP1268" s="1" t="b">
        <v>0</v>
      </c>
      <c r="BQ1268" s="1" t="b">
        <v>0</v>
      </c>
      <c r="BR1268" s="1" t="b">
        <v>0</v>
      </c>
      <c r="BS1268" s="1" t="b">
        <v>0</v>
      </c>
      <c r="BT1268" s="1" t="b">
        <v>0</v>
      </c>
      <c r="BU1268" s="1" t="s">
        <v>5449</v>
      </c>
      <c r="BV1268" s="1" t="s">
        <v>5450</v>
      </c>
    </row>
    <row r="1269" spans="1:74" ht="15.75" customHeight="1" x14ac:dyDescent="0.2">
      <c r="A1269" s="1">
        <v>4800310</v>
      </c>
      <c r="B1269" s="17" t="s">
        <v>5451</v>
      </c>
      <c r="C1269" s="1">
        <v>0.45</v>
      </c>
      <c r="D1269" s="1">
        <v>0.2</v>
      </c>
      <c r="E1269" s="1">
        <v>0</v>
      </c>
      <c r="F1269" s="1">
        <v>0</v>
      </c>
      <c r="G1269" s="1">
        <v>1.2</v>
      </c>
      <c r="H1269" s="1">
        <v>0.08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130</v>
      </c>
      <c r="O1269" s="1">
        <v>130</v>
      </c>
      <c r="P1269" s="1">
        <v>-1</v>
      </c>
      <c r="Q1269" s="1">
        <v>-1</v>
      </c>
      <c r="R1269" s="1">
        <v>-1</v>
      </c>
      <c r="S1269" s="1">
        <v>-1</v>
      </c>
      <c r="T1269" s="1">
        <v>-1</v>
      </c>
      <c r="U1269" s="1">
        <v>-1</v>
      </c>
      <c r="V1269" s="1">
        <v>0</v>
      </c>
      <c r="W1269" s="1">
        <v>140</v>
      </c>
      <c r="X1269" s="1">
        <v>140</v>
      </c>
      <c r="Y1269" s="1">
        <v>140</v>
      </c>
      <c r="Z1269" s="1">
        <v>140</v>
      </c>
      <c r="AA1269" s="1">
        <v>200</v>
      </c>
      <c r="AB1269" s="1">
        <v>300</v>
      </c>
      <c r="AC1269" s="1">
        <v>100</v>
      </c>
      <c r="AD1269" s="1">
        <v>100</v>
      </c>
      <c r="AE1269" s="1">
        <v>150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40</v>
      </c>
      <c r="AP1269" s="1">
        <v>0</v>
      </c>
      <c r="AQ1269" s="1">
        <v>0</v>
      </c>
      <c r="AR1269" s="1">
        <v>0</v>
      </c>
      <c r="AS1269" s="1">
        <v>0</v>
      </c>
      <c r="AT1269" s="1">
        <v>2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2</v>
      </c>
      <c r="BB1269" s="1">
        <v>0</v>
      </c>
      <c r="BC1269" s="1">
        <v>0</v>
      </c>
      <c r="BD1269" s="1">
        <v>2</v>
      </c>
      <c r="BE1269" s="1">
        <v>255</v>
      </c>
      <c r="BF1269" s="1">
        <v>1</v>
      </c>
      <c r="BG1269" s="1">
        <v>255</v>
      </c>
      <c r="BH1269" s="1">
        <v>0</v>
      </c>
      <c r="BI1269" s="1">
        <v>255</v>
      </c>
      <c r="BJ1269" s="1">
        <v>255</v>
      </c>
      <c r="BK1269" s="1">
        <v>0</v>
      </c>
      <c r="BL1269" s="1">
        <v>0</v>
      </c>
      <c r="BM1269" s="1" t="b">
        <v>0</v>
      </c>
      <c r="BN1269" s="1" t="b">
        <v>0</v>
      </c>
      <c r="BO1269" s="1" t="b">
        <v>0</v>
      </c>
      <c r="BP1269" s="1" t="b">
        <v>0</v>
      </c>
      <c r="BQ1269" s="1" t="b">
        <v>0</v>
      </c>
      <c r="BR1269" s="1" t="b">
        <v>0</v>
      </c>
      <c r="BS1269" s="1" t="b">
        <v>0</v>
      </c>
      <c r="BT1269" s="1" t="b">
        <v>0</v>
      </c>
      <c r="BU1269" s="1" t="s">
        <v>5451</v>
      </c>
      <c r="BV1269" s="1" t="s">
        <v>5452</v>
      </c>
    </row>
    <row r="1270" spans="1:74" ht="15.75" customHeight="1" x14ac:dyDescent="0.2">
      <c r="A1270" s="1">
        <v>4800400</v>
      </c>
      <c r="B1270" s="17" t="s">
        <v>5453</v>
      </c>
      <c r="C1270" s="1">
        <v>0.45</v>
      </c>
      <c r="D1270" s="1">
        <v>0.2</v>
      </c>
      <c r="E1270" s="1">
        <v>0</v>
      </c>
      <c r="F1270" s="1">
        <v>0</v>
      </c>
      <c r="G1270" s="1">
        <v>0.75</v>
      </c>
      <c r="H1270" s="1">
        <v>0.08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130</v>
      </c>
      <c r="O1270" s="1">
        <v>130</v>
      </c>
      <c r="P1270" s="1">
        <v>-1</v>
      </c>
      <c r="Q1270" s="1">
        <v>-1</v>
      </c>
      <c r="R1270" s="1">
        <v>-1</v>
      </c>
      <c r="S1270" s="1">
        <v>-1</v>
      </c>
      <c r="T1270" s="1">
        <v>-1</v>
      </c>
      <c r="U1270" s="1">
        <v>-1</v>
      </c>
      <c r="V1270" s="1">
        <v>0</v>
      </c>
      <c r="W1270" s="1">
        <v>100</v>
      </c>
      <c r="X1270" s="1">
        <v>100</v>
      </c>
      <c r="Y1270" s="1">
        <v>100</v>
      </c>
      <c r="Z1270" s="1">
        <v>100</v>
      </c>
      <c r="AA1270" s="1">
        <v>100</v>
      </c>
      <c r="AB1270" s="1">
        <v>100</v>
      </c>
      <c r="AC1270" s="1">
        <v>100</v>
      </c>
      <c r="AD1270" s="1">
        <v>100</v>
      </c>
      <c r="AE1270" s="1">
        <v>100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20</v>
      </c>
      <c r="AP1270" s="1">
        <v>0</v>
      </c>
      <c r="AQ1270" s="1">
        <v>0</v>
      </c>
      <c r="AR1270" s="1">
        <v>0</v>
      </c>
      <c r="AS1270" s="1">
        <v>0</v>
      </c>
      <c r="AT1270" s="1">
        <v>2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1</v>
      </c>
      <c r="BB1270" s="1">
        <v>0</v>
      </c>
      <c r="BC1270" s="1">
        <v>0</v>
      </c>
      <c r="BD1270" s="1">
        <v>2</v>
      </c>
      <c r="BE1270" s="1">
        <v>255</v>
      </c>
      <c r="BF1270" s="1">
        <v>1</v>
      </c>
      <c r="BG1270" s="1">
        <v>255</v>
      </c>
      <c r="BH1270" s="1">
        <v>0</v>
      </c>
      <c r="BI1270" s="1">
        <v>255</v>
      </c>
      <c r="BJ1270" s="1">
        <v>255</v>
      </c>
      <c r="BK1270" s="1">
        <v>0</v>
      </c>
      <c r="BL1270" s="1">
        <v>0</v>
      </c>
      <c r="BM1270" s="1" t="b">
        <v>0</v>
      </c>
      <c r="BN1270" s="1" t="b">
        <v>0</v>
      </c>
      <c r="BO1270" s="1" t="b">
        <v>0</v>
      </c>
      <c r="BP1270" s="1" t="b">
        <v>0</v>
      </c>
      <c r="BQ1270" s="1" t="b">
        <v>0</v>
      </c>
      <c r="BR1270" s="1" t="b">
        <v>0</v>
      </c>
      <c r="BS1270" s="1" t="b">
        <v>0</v>
      </c>
      <c r="BT1270" s="1" t="b">
        <v>0</v>
      </c>
      <c r="BU1270" s="1" t="s">
        <v>5453</v>
      </c>
      <c r="BV1270" s="1" t="s">
        <v>5454</v>
      </c>
    </row>
    <row r="1271" spans="1:74" ht="15.75" customHeight="1" x14ac:dyDescent="0.2">
      <c r="A1271" s="1">
        <v>4800410</v>
      </c>
      <c r="B1271" s="17" t="s">
        <v>5455</v>
      </c>
      <c r="C1271" s="1">
        <v>0.45</v>
      </c>
      <c r="D1271" s="1">
        <v>0</v>
      </c>
      <c r="E1271" s="1">
        <v>0</v>
      </c>
      <c r="F1271" s="1">
        <v>0</v>
      </c>
      <c r="G1271" s="1">
        <v>1.47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130</v>
      </c>
      <c r="O1271" s="1">
        <v>-1</v>
      </c>
      <c r="P1271" s="1">
        <v>-1</v>
      </c>
      <c r="Q1271" s="1">
        <v>-1</v>
      </c>
      <c r="R1271" s="1">
        <v>-1</v>
      </c>
      <c r="S1271" s="1">
        <v>-1</v>
      </c>
      <c r="T1271" s="1">
        <v>-1</v>
      </c>
      <c r="U1271" s="1">
        <v>-1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360</v>
      </c>
      <c r="AB1271" s="1">
        <v>500</v>
      </c>
      <c r="AC1271" s="1">
        <v>100</v>
      </c>
      <c r="AD1271" s="1">
        <v>100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20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5</v>
      </c>
      <c r="BB1271" s="1">
        <v>0</v>
      </c>
      <c r="BC1271" s="1">
        <v>0</v>
      </c>
      <c r="BD1271" s="1">
        <v>4</v>
      </c>
      <c r="BE1271" s="1">
        <v>1</v>
      </c>
      <c r="BF1271" s="1">
        <v>1</v>
      </c>
      <c r="BG1271" s="1">
        <v>255</v>
      </c>
      <c r="BH1271" s="1">
        <v>0</v>
      </c>
      <c r="BI1271" s="1">
        <v>255</v>
      </c>
      <c r="BJ1271" s="1">
        <v>255</v>
      </c>
      <c r="BK1271" s="1">
        <v>0</v>
      </c>
      <c r="BL1271" s="1">
        <v>0</v>
      </c>
      <c r="BM1271" s="1" t="b">
        <v>0</v>
      </c>
      <c r="BN1271" s="1" t="b">
        <v>0</v>
      </c>
      <c r="BO1271" s="1" t="b">
        <v>1</v>
      </c>
      <c r="BP1271" s="1" t="b">
        <v>0</v>
      </c>
      <c r="BQ1271" s="1" t="b">
        <v>0</v>
      </c>
      <c r="BR1271" s="1" t="b">
        <v>0</v>
      </c>
      <c r="BS1271" s="1" t="b">
        <v>0</v>
      </c>
      <c r="BT1271" s="1" t="b">
        <v>0</v>
      </c>
      <c r="BU1271" s="1" t="s">
        <v>5455</v>
      </c>
      <c r="BV1271" s="1" t="s">
        <v>5456</v>
      </c>
    </row>
    <row r="1272" spans="1:74" ht="15.75" customHeight="1" x14ac:dyDescent="0.2">
      <c r="A1272" s="1">
        <v>4800420</v>
      </c>
      <c r="B1272" s="17" t="s">
        <v>5457</v>
      </c>
      <c r="C1272" s="1">
        <v>0.45</v>
      </c>
      <c r="D1272" s="1">
        <v>0</v>
      </c>
      <c r="E1272" s="1">
        <v>0</v>
      </c>
      <c r="F1272" s="1">
        <v>0</v>
      </c>
      <c r="G1272" s="1">
        <v>1.47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130</v>
      </c>
      <c r="O1272" s="1">
        <v>-1</v>
      </c>
      <c r="P1272" s="1">
        <v>-1</v>
      </c>
      <c r="Q1272" s="1">
        <v>-1</v>
      </c>
      <c r="R1272" s="1">
        <v>-1</v>
      </c>
      <c r="S1272" s="1">
        <v>-1</v>
      </c>
      <c r="T1272" s="1">
        <v>-1</v>
      </c>
      <c r="U1272" s="1">
        <v>-1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360</v>
      </c>
      <c r="AB1272" s="1">
        <v>500</v>
      </c>
      <c r="AC1272" s="1">
        <v>100</v>
      </c>
      <c r="AD1272" s="1">
        <v>100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40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5</v>
      </c>
      <c r="BB1272" s="1">
        <v>0</v>
      </c>
      <c r="BC1272" s="1">
        <v>0</v>
      </c>
      <c r="BD1272" s="1">
        <v>4</v>
      </c>
      <c r="BE1272" s="1">
        <v>1</v>
      </c>
      <c r="BF1272" s="1">
        <v>1</v>
      </c>
      <c r="BG1272" s="1">
        <v>255</v>
      </c>
      <c r="BH1272" s="1">
        <v>0</v>
      </c>
      <c r="BI1272" s="1">
        <v>255</v>
      </c>
      <c r="BJ1272" s="1">
        <v>255</v>
      </c>
      <c r="BK1272" s="1">
        <v>0</v>
      </c>
      <c r="BL1272" s="1">
        <v>0</v>
      </c>
      <c r="BM1272" s="1" t="b">
        <v>0</v>
      </c>
      <c r="BN1272" s="1" t="b">
        <v>0</v>
      </c>
      <c r="BO1272" s="1" t="b">
        <v>1</v>
      </c>
      <c r="BP1272" s="1" t="b">
        <v>0</v>
      </c>
      <c r="BQ1272" s="1" t="b">
        <v>0</v>
      </c>
      <c r="BR1272" s="1" t="b">
        <v>0</v>
      </c>
      <c r="BS1272" s="1" t="b">
        <v>0</v>
      </c>
      <c r="BT1272" s="1" t="b">
        <v>0</v>
      </c>
      <c r="BU1272" s="1" t="s">
        <v>5457</v>
      </c>
      <c r="BV1272" s="1" t="s">
        <v>5458</v>
      </c>
    </row>
    <row r="1273" spans="1:74" ht="15.75" customHeight="1" x14ac:dyDescent="0.2">
      <c r="A1273" s="1">
        <v>4800430</v>
      </c>
      <c r="B1273" s="17" t="s">
        <v>5459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-1</v>
      </c>
      <c r="O1273" s="1">
        <v>-1</v>
      </c>
      <c r="P1273" s="1">
        <v>-1</v>
      </c>
      <c r="Q1273" s="1">
        <v>-1</v>
      </c>
      <c r="R1273" s="1">
        <v>-1</v>
      </c>
      <c r="S1273" s="1">
        <v>-1</v>
      </c>
      <c r="T1273" s="1">
        <v>-1</v>
      </c>
      <c r="U1273" s="1">
        <v>-1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100</v>
      </c>
      <c r="AC1273" s="1">
        <v>100</v>
      </c>
      <c r="AD1273" s="1">
        <v>100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4</v>
      </c>
      <c r="BE1273" s="1">
        <v>1</v>
      </c>
      <c r="BF1273" s="1">
        <v>0</v>
      </c>
      <c r="BG1273" s="1">
        <v>255</v>
      </c>
      <c r="BH1273" s="1">
        <v>0</v>
      </c>
      <c r="BI1273" s="1">
        <v>255</v>
      </c>
      <c r="BJ1273" s="1">
        <v>255</v>
      </c>
      <c r="BK1273" s="1">
        <v>0</v>
      </c>
      <c r="BL1273" s="1">
        <v>0</v>
      </c>
      <c r="BM1273" s="1" t="b">
        <v>0</v>
      </c>
      <c r="BN1273" s="1" t="b">
        <v>0</v>
      </c>
      <c r="BO1273" s="1" t="b">
        <v>0</v>
      </c>
      <c r="BP1273" s="1" t="b">
        <v>0</v>
      </c>
      <c r="BQ1273" s="1" t="b">
        <v>0</v>
      </c>
      <c r="BR1273" s="1" t="b">
        <v>0</v>
      </c>
      <c r="BS1273" s="1" t="b">
        <v>0</v>
      </c>
      <c r="BT1273" s="1" t="b">
        <v>0</v>
      </c>
      <c r="BU1273" s="1" t="s">
        <v>5459</v>
      </c>
      <c r="BV1273" s="1" t="s">
        <v>5460</v>
      </c>
    </row>
    <row r="1274" spans="1:74" ht="15.75" customHeight="1" x14ac:dyDescent="0.2">
      <c r="A1274" s="1">
        <v>4800440</v>
      </c>
      <c r="B1274" s="17" t="s">
        <v>5461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-1</v>
      </c>
      <c r="O1274" s="1">
        <v>-1</v>
      </c>
      <c r="P1274" s="1">
        <v>-1</v>
      </c>
      <c r="Q1274" s="1">
        <v>-1</v>
      </c>
      <c r="R1274" s="1">
        <v>-1</v>
      </c>
      <c r="S1274" s="1">
        <v>-1</v>
      </c>
      <c r="T1274" s="1">
        <v>-1</v>
      </c>
      <c r="U1274" s="1">
        <v>-1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100</v>
      </c>
      <c r="AC1274" s="1">
        <v>100</v>
      </c>
      <c r="AD1274" s="1">
        <v>100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4</v>
      </c>
      <c r="BE1274" s="1">
        <v>1</v>
      </c>
      <c r="BF1274" s="1">
        <v>0</v>
      </c>
      <c r="BG1274" s="1">
        <v>255</v>
      </c>
      <c r="BH1274" s="1">
        <v>0</v>
      </c>
      <c r="BI1274" s="1">
        <v>255</v>
      </c>
      <c r="BJ1274" s="1">
        <v>255</v>
      </c>
      <c r="BK1274" s="1">
        <v>0</v>
      </c>
      <c r="BL1274" s="1">
        <v>0</v>
      </c>
      <c r="BM1274" s="1" t="b">
        <v>0</v>
      </c>
      <c r="BN1274" s="1" t="b">
        <v>0</v>
      </c>
      <c r="BO1274" s="1" t="b">
        <v>0</v>
      </c>
      <c r="BP1274" s="1" t="b">
        <v>0</v>
      </c>
      <c r="BQ1274" s="1" t="b">
        <v>0</v>
      </c>
      <c r="BR1274" s="1" t="b">
        <v>0</v>
      </c>
      <c r="BS1274" s="1" t="b">
        <v>0</v>
      </c>
      <c r="BT1274" s="1" t="b">
        <v>0</v>
      </c>
      <c r="BU1274" s="1" t="s">
        <v>5461</v>
      </c>
      <c r="BV1274" s="1" t="s">
        <v>5462</v>
      </c>
    </row>
    <row r="1275" spans="1:74" ht="15.75" customHeight="1" x14ac:dyDescent="0.2">
      <c r="A1275" s="1">
        <v>4800450</v>
      </c>
      <c r="B1275" s="17" t="s">
        <v>5463</v>
      </c>
      <c r="C1275" s="1">
        <v>0.55000000000000004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131</v>
      </c>
      <c r="O1275" s="1">
        <v>-1</v>
      </c>
      <c r="P1275" s="1">
        <v>-1</v>
      </c>
      <c r="Q1275" s="1">
        <v>-1</v>
      </c>
      <c r="R1275" s="1">
        <v>-1</v>
      </c>
      <c r="S1275" s="1">
        <v>-1</v>
      </c>
      <c r="T1275" s="1">
        <v>-1</v>
      </c>
      <c r="U1275" s="1">
        <v>-1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100</v>
      </c>
      <c r="AC1275" s="1">
        <v>0</v>
      </c>
      <c r="AD1275" s="1">
        <v>100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4</v>
      </c>
      <c r="BE1275" s="1">
        <v>1</v>
      </c>
      <c r="BF1275" s="1">
        <v>0</v>
      </c>
      <c r="BG1275" s="1">
        <v>255</v>
      </c>
      <c r="BH1275" s="1">
        <v>0</v>
      </c>
      <c r="BI1275" s="1">
        <v>255</v>
      </c>
      <c r="BJ1275" s="1">
        <v>255</v>
      </c>
      <c r="BK1275" s="1">
        <v>1</v>
      </c>
      <c r="BL1275" s="1">
        <v>0</v>
      </c>
      <c r="BM1275" s="1" t="b">
        <v>0</v>
      </c>
      <c r="BN1275" s="1" t="b">
        <v>0</v>
      </c>
      <c r="BO1275" s="1" t="b">
        <v>0</v>
      </c>
      <c r="BP1275" s="1" t="b">
        <v>0</v>
      </c>
      <c r="BQ1275" s="1" t="b">
        <v>0</v>
      </c>
      <c r="BR1275" s="1" t="b">
        <v>0</v>
      </c>
      <c r="BS1275" s="1" t="b">
        <v>0</v>
      </c>
      <c r="BT1275" s="1" t="b">
        <v>0</v>
      </c>
      <c r="BU1275" s="1" t="s">
        <v>5463</v>
      </c>
      <c r="BV1275" s="1" t="s">
        <v>5464</v>
      </c>
    </row>
    <row r="1276" spans="1:74" ht="15.75" customHeight="1" x14ac:dyDescent="0.2">
      <c r="A1276" s="1">
        <v>4800520</v>
      </c>
      <c r="B1276" s="17" t="s">
        <v>5465</v>
      </c>
      <c r="C1276" s="1">
        <v>0.45</v>
      </c>
      <c r="D1276" s="1">
        <v>0.3</v>
      </c>
      <c r="E1276" s="1">
        <v>0</v>
      </c>
      <c r="F1276" s="1">
        <v>0</v>
      </c>
      <c r="G1276" s="1">
        <v>1.3</v>
      </c>
      <c r="H1276" s="1">
        <v>0.08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130</v>
      </c>
      <c r="O1276" s="1">
        <v>130</v>
      </c>
      <c r="P1276" s="1">
        <v>-1</v>
      </c>
      <c r="Q1276" s="1">
        <v>-1</v>
      </c>
      <c r="R1276" s="1">
        <v>-1</v>
      </c>
      <c r="S1276" s="1">
        <v>-1</v>
      </c>
      <c r="T1276" s="1">
        <v>-1</v>
      </c>
      <c r="U1276" s="1">
        <v>-1</v>
      </c>
      <c r="V1276" s="1">
        <v>0</v>
      </c>
      <c r="W1276" s="1">
        <v>110</v>
      </c>
      <c r="X1276" s="1">
        <v>110</v>
      </c>
      <c r="Y1276" s="1">
        <v>110</v>
      </c>
      <c r="Z1276" s="1">
        <v>110</v>
      </c>
      <c r="AA1276" s="1">
        <v>100</v>
      </c>
      <c r="AB1276" s="1">
        <v>100</v>
      </c>
      <c r="AC1276" s="1">
        <v>100</v>
      </c>
      <c r="AD1276" s="1">
        <v>100</v>
      </c>
      <c r="AE1276" s="1">
        <v>110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20</v>
      </c>
      <c r="AP1276" s="1">
        <v>0</v>
      </c>
      <c r="AQ1276" s="1">
        <v>0</v>
      </c>
      <c r="AR1276" s="1">
        <v>0</v>
      </c>
      <c r="AS1276" s="1">
        <v>0</v>
      </c>
      <c r="AT1276" s="1">
        <v>2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2</v>
      </c>
      <c r="BB1276" s="1">
        <v>0</v>
      </c>
      <c r="BC1276" s="1">
        <v>0</v>
      </c>
      <c r="BD1276" s="1">
        <v>2</v>
      </c>
      <c r="BE1276" s="1">
        <v>255</v>
      </c>
      <c r="BF1276" s="1">
        <v>1</v>
      </c>
      <c r="BG1276" s="1">
        <v>255</v>
      </c>
      <c r="BH1276" s="1">
        <v>0</v>
      </c>
      <c r="BI1276" s="1">
        <v>255</v>
      </c>
      <c r="BJ1276" s="1">
        <v>255</v>
      </c>
      <c r="BK1276" s="1">
        <v>0</v>
      </c>
      <c r="BL1276" s="1">
        <v>0</v>
      </c>
      <c r="BM1276" s="1" t="b">
        <v>0</v>
      </c>
      <c r="BN1276" s="1" t="b">
        <v>0</v>
      </c>
      <c r="BO1276" s="1" t="b">
        <v>0</v>
      </c>
      <c r="BP1276" s="1" t="b">
        <v>0</v>
      </c>
      <c r="BQ1276" s="1" t="b">
        <v>0</v>
      </c>
      <c r="BR1276" s="1" t="b">
        <v>0</v>
      </c>
      <c r="BS1276" s="1" t="b">
        <v>0</v>
      </c>
      <c r="BT1276" s="1" t="b">
        <v>0</v>
      </c>
      <c r="BU1276" s="1" t="s">
        <v>5465</v>
      </c>
      <c r="BV1276" s="1" t="s">
        <v>5466</v>
      </c>
    </row>
    <row r="1277" spans="1:74" ht="15.75" customHeight="1" x14ac:dyDescent="0.2">
      <c r="A1277" s="1">
        <v>4800521</v>
      </c>
      <c r="B1277" s="17" t="s">
        <v>5467</v>
      </c>
      <c r="C1277" s="1">
        <v>0.4</v>
      </c>
      <c r="D1277" s="1">
        <v>0</v>
      </c>
      <c r="E1277" s="1">
        <v>0</v>
      </c>
      <c r="F1277" s="1">
        <v>0</v>
      </c>
      <c r="G1277" s="1">
        <v>1.2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130</v>
      </c>
      <c r="O1277" s="1">
        <v>-1</v>
      </c>
      <c r="P1277" s="1">
        <v>-1</v>
      </c>
      <c r="Q1277" s="1">
        <v>-1</v>
      </c>
      <c r="R1277" s="1">
        <v>-1</v>
      </c>
      <c r="S1277" s="1">
        <v>-1</v>
      </c>
      <c r="T1277" s="1">
        <v>-1</v>
      </c>
      <c r="U1277" s="1">
        <v>-1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50</v>
      </c>
      <c r="AB1277" s="1">
        <v>200</v>
      </c>
      <c r="AC1277" s="1">
        <v>100</v>
      </c>
      <c r="AD1277" s="1">
        <v>100</v>
      </c>
      <c r="AE1277" s="1">
        <v>100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20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1</v>
      </c>
      <c r="BB1277" s="1">
        <v>0</v>
      </c>
      <c r="BC1277" s="1">
        <v>0</v>
      </c>
      <c r="BD1277" s="1">
        <v>2</v>
      </c>
      <c r="BE1277" s="1">
        <v>255</v>
      </c>
      <c r="BF1277" s="1">
        <v>1</v>
      </c>
      <c r="BG1277" s="1">
        <v>255</v>
      </c>
      <c r="BH1277" s="1">
        <v>0</v>
      </c>
      <c r="BI1277" s="1">
        <v>255</v>
      </c>
      <c r="BJ1277" s="1">
        <v>255</v>
      </c>
      <c r="BK1277" s="1">
        <v>0</v>
      </c>
      <c r="BL1277" s="1">
        <v>0</v>
      </c>
      <c r="BM1277" s="1" t="b">
        <v>0</v>
      </c>
      <c r="BN1277" s="1" t="b">
        <v>0</v>
      </c>
      <c r="BO1277" s="1" t="b">
        <v>0</v>
      </c>
      <c r="BP1277" s="1" t="b">
        <v>0</v>
      </c>
      <c r="BQ1277" s="1" t="b">
        <v>0</v>
      </c>
      <c r="BR1277" s="1" t="b">
        <v>0</v>
      </c>
      <c r="BS1277" s="1" t="b">
        <v>0</v>
      </c>
      <c r="BT1277" s="1" t="b">
        <v>0</v>
      </c>
      <c r="BU1277" s="1" t="s">
        <v>5467</v>
      </c>
      <c r="BV1277" s="1" t="s">
        <v>5468</v>
      </c>
    </row>
    <row r="1278" spans="1:74" ht="15.75" customHeight="1" x14ac:dyDescent="0.2">
      <c r="A1278" s="1">
        <v>4800530</v>
      </c>
      <c r="B1278" s="17" t="s">
        <v>5469</v>
      </c>
      <c r="C1278" s="1">
        <v>0.45</v>
      </c>
      <c r="D1278" s="1">
        <v>0.3</v>
      </c>
      <c r="E1278" s="1">
        <v>0</v>
      </c>
      <c r="F1278" s="1">
        <v>0</v>
      </c>
      <c r="G1278" s="1">
        <v>1.3</v>
      </c>
      <c r="H1278" s="1">
        <v>0.08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130</v>
      </c>
      <c r="O1278" s="1">
        <v>130</v>
      </c>
      <c r="P1278" s="1">
        <v>-1</v>
      </c>
      <c r="Q1278" s="1">
        <v>-1</v>
      </c>
      <c r="R1278" s="1">
        <v>-1</v>
      </c>
      <c r="S1278" s="1">
        <v>-1</v>
      </c>
      <c r="T1278" s="1">
        <v>-1</v>
      </c>
      <c r="U1278" s="1">
        <v>-1</v>
      </c>
      <c r="V1278" s="1">
        <v>0</v>
      </c>
      <c r="W1278" s="1">
        <v>125</v>
      </c>
      <c r="X1278" s="1">
        <v>125</v>
      </c>
      <c r="Y1278" s="1">
        <v>125</v>
      </c>
      <c r="Z1278" s="1">
        <v>125</v>
      </c>
      <c r="AA1278" s="1">
        <v>200</v>
      </c>
      <c r="AB1278" s="1">
        <v>300</v>
      </c>
      <c r="AC1278" s="1">
        <v>100</v>
      </c>
      <c r="AD1278" s="1">
        <v>100</v>
      </c>
      <c r="AE1278" s="1">
        <v>160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40</v>
      </c>
      <c r="AP1278" s="1">
        <v>0</v>
      </c>
      <c r="AQ1278" s="1">
        <v>0</v>
      </c>
      <c r="AR1278" s="1">
        <v>0</v>
      </c>
      <c r="AS1278" s="1">
        <v>0</v>
      </c>
      <c r="AT1278" s="1">
        <v>2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2</v>
      </c>
      <c r="BB1278" s="1">
        <v>0</v>
      </c>
      <c r="BC1278" s="1">
        <v>0</v>
      </c>
      <c r="BD1278" s="1">
        <v>2</v>
      </c>
      <c r="BE1278" s="1">
        <v>255</v>
      </c>
      <c r="BF1278" s="1">
        <v>1</v>
      </c>
      <c r="BG1278" s="1">
        <v>255</v>
      </c>
      <c r="BH1278" s="1">
        <v>0</v>
      </c>
      <c r="BI1278" s="1">
        <v>255</v>
      </c>
      <c r="BJ1278" s="1">
        <v>255</v>
      </c>
      <c r="BK1278" s="1">
        <v>0</v>
      </c>
      <c r="BL1278" s="1">
        <v>0</v>
      </c>
      <c r="BM1278" s="1" t="b">
        <v>0</v>
      </c>
      <c r="BN1278" s="1" t="b">
        <v>0</v>
      </c>
      <c r="BO1278" s="1" t="b">
        <v>0</v>
      </c>
      <c r="BP1278" s="1" t="b">
        <v>0</v>
      </c>
      <c r="BQ1278" s="1" t="b">
        <v>0</v>
      </c>
      <c r="BR1278" s="1" t="b">
        <v>0</v>
      </c>
      <c r="BS1278" s="1" t="b">
        <v>0</v>
      </c>
      <c r="BT1278" s="1" t="b">
        <v>0</v>
      </c>
      <c r="BU1278" s="1" t="s">
        <v>5469</v>
      </c>
      <c r="BV1278" s="1" t="s">
        <v>5470</v>
      </c>
    </row>
    <row r="1279" spans="1:74" ht="15.75" customHeight="1" x14ac:dyDescent="0.2">
      <c r="A1279" s="1">
        <v>4800531</v>
      </c>
      <c r="B1279" s="17" t="s">
        <v>5471</v>
      </c>
      <c r="C1279" s="1">
        <v>0.4</v>
      </c>
      <c r="D1279" s="1">
        <v>0</v>
      </c>
      <c r="E1279" s="1">
        <v>0</v>
      </c>
      <c r="F1279" s="1">
        <v>0</v>
      </c>
      <c r="G1279" s="1">
        <v>1.2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130</v>
      </c>
      <c r="O1279" s="1">
        <v>-1</v>
      </c>
      <c r="P1279" s="1">
        <v>-1</v>
      </c>
      <c r="Q1279" s="1">
        <v>-1</v>
      </c>
      <c r="R1279" s="1">
        <v>-1</v>
      </c>
      <c r="S1279" s="1">
        <v>-1</v>
      </c>
      <c r="T1279" s="1">
        <v>-1</v>
      </c>
      <c r="U1279" s="1">
        <v>-1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50</v>
      </c>
      <c r="AB1279" s="1">
        <v>500</v>
      </c>
      <c r="AC1279" s="1">
        <v>100</v>
      </c>
      <c r="AD1279" s="1">
        <v>100</v>
      </c>
      <c r="AE1279" s="1">
        <v>100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40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1</v>
      </c>
      <c r="BB1279" s="1">
        <v>0</v>
      </c>
      <c r="BC1279" s="1">
        <v>0</v>
      </c>
      <c r="BD1279" s="1">
        <v>2</v>
      </c>
      <c r="BE1279" s="1">
        <v>255</v>
      </c>
      <c r="BF1279" s="1">
        <v>1</v>
      </c>
      <c r="BG1279" s="1">
        <v>255</v>
      </c>
      <c r="BH1279" s="1">
        <v>0</v>
      </c>
      <c r="BI1279" s="1">
        <v>255</v>
      </c>
      <c r="BJ1279" s="1">
        <v>255</v>
      </c>
      <c r="BK1279" s="1">
        <v>0</v>
      </c>
      <c r="BL1279" s="1">
        <v>0</v>
      </c>
      <c r="BM1279" s="1" t="b">
        <v>0</v>
      </c>
      <c r="BN1279" s="1" t="b">
        <v>0</v>
      </c>
      <c r="BO1279" s="1" t="b">
        <v>0</v>
      </c>
      <c r="BP1279" s="1" t="b">
        <v>0</v>
      </c>
      <c r="BQ1279" s="1" t="b">
        <v>0</v>
      </c>
      <c r="BR1279" s="1" t="b">
        <v>0</v>
      </c>
      <c r="BS1279" s="1" t="b">
        <v>0</v>
      </c>
      <c r="BT1279" s="1" t="b">
        <v>0</v>
      </c>
      <c r="BU1279" s="1" t="s">
        <v>5471</v>
      </c>
      <c r="BV1279" s="1" t="s">
        <v>5472</v>
      </c>
    </row>
    <row r="1280" spans="1:74" ht="15.75" customHeight="1" x14ac:dyDescent="0.2">
      <c r="A1280" s="1">
        <v>4800540</v>
      </c>
      <c r="B1280" s="17" t="s">
        <v>5473</v>
      </c>
      <c r="C1280" s="1">
        <v>0.45</v>
      </c>
      <c r="D1280" s="1">
        <v>0.1</v>
      </c>
      <c r="E1280" s="1">
        <v>0</v>
      </c>
      <c r="F1280" s="1">
        <v>0</v>
      </c>
      <c r="G1280" s="1">
        <v>0.75</v>
      </c>
      <c r="H1280" s="1">
        <v>0.08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130</v>
      </c>
      <c r="O1280" s="1">
        <v>130</v>
      </c>
      <c r="P1280" s="1">
        <v>-1</v>
      </c>
      <c r="Q1280" s="1">
        <v>-1</v>
      </c>
      <c r="R1280" s="1">
        <v>-1</v>
      </c>
      <c r="S1280" s="1">
        <v>-1</v>
      </c>
      <c r="T1280" s="1">
        <v>-1</v>
      </c>
      <c r="U1280" s="1">
        <v>-1</v>
      </c>
      <c r="V1280" s="1">
        <v>0</v>
      </c>
      <c r="W1280" s="1">
        <v>90</v>
      </c>
      <c r="X1280" s="1">
        <v>90</v>
      </c>
      <c r="Y1280" s="1">
        <v>90</v>
      </c>
      <c r="Z1280" s="1">
        <v>90</v>
      </c>
      <c r="AA1280" s="1">
        <v>100</v>
      </c>
      <c r="AB1280" s="1">
        <v>100</v>
      </c>
      <c r="AC1280" s="1">
        <v>100</v>
      </c>
      <c r="AD1280" s="1">
        <v>100</v>
      </c>
      <c r="AE1280" s="1">
        <v>100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20</v>
      </c>
      <c r="AP1280" s="1">
        <v>0</v>
      </c>
      <c r="AQ1280" s="1">
        <v>0</v>
      </c>
      <c r="AR1280" s="1">
        <v>0</v>
      </c>
      <c r="AS1280" s="1">
        <v>0</v>
      </c>
      <c r="AT1280" s="1">
        <v>2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1</v>
      </c>
      <c r="BB1280" s="1">
        <v>0</v>
      </c>
      <c r="BC1280" s="1">
        <v>0</v>
      </c>
      <c r="BD1280" s="1">
        <v>2</v>
      </c>
      <c r="BE1280" s="1">
        <v>255</v>
      </c>
      <c r="BF1280" s="1">
        <v>1</v>
      </c>
      <c r="BG1280" s="1">
        <v>255</v>
      </c>
      <c r="BH1280" s="1">
        <v>0</v>
      </c>
      <c r="BI1280" s="1">
        <v>255</v>
      </c>
      <c r="BJ1280" s="1">
        <v>255</v>
      </c>
      <c r="BK1280" s="1">
        <v>0</v>
      </c>
      <c r="BL1280" s="1">
        <v>0</v>
      </c>
      <c r="BM1280" s="1" t="b">
        <v>0</v>
      </c>
      <c r="BN1280" s="1" t="b">
        <v>0</v>
      </c>
      <c r="BO1280" s="1" t="b">
        <v>0</v>
      </c>
      <c r="BP1280" s="1" t="b">
        <v>0</v>
      </c>
      <c r="BQ1280" s="1" t="b">
        <v>0</v>
      </c>
      <c r="BR1280" s="1" t="b">
        <v>0</v>
      </c>
      <c r="BS1280" s="1" t="b">
        <v>0</v>
      </c>
      <c r="BT1280" s="1" t="b">
        <v>0</v>
      </c>
      <c r="BU1280" s="1" t="s">
        <v>5473</v>
      </c>
      <c r="BV1280" s="1" t="s">
        <v>5474</v>
      </c>
    </row>
    <row r="1281" spans="1:74" ht="15.75" customHeight="1" x14ac:dyDescent="0.2">
      <c r="A1281" s="1">
        <v>4800580</v>
      </c>
      <c r="B1281" s="17" t="s">
        <v>5475</v>
      </c>
      <c r="C1281" s="1">
        <v>0.45</v>
      </c>
      <c r="D1281" s="1">
        <v>0.1</v>
      </c>
      <c r="E1281" s="1">
        <v>0</v>
      </c>
      <c r="F1281" s="1">
        <v>0</v>
      </c>
      <c r="G1281" s="1">
        <v>0.75</v>
      </c>
      <c r="H1281" s="1">
        <v>0.08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130</v>
      </c>
      <c r="O1281" s="1">
        <v>130</v>
      </c>
      <c r="P1281" s="1">
        <v>-1</v>
      </c>
      <c r="Q1281" s="1">
        <v>-1</v>
      </c>
      <c r="R1281" s="1">
        <v>-1</v>
      </c>
      <c r="S1281" s="1">
        <v>-1</v>
      </c>
      <c r="T1281" s="1">
        <v>-1</v>
      </c>
      <c r="U1281" s="1">
        <v>-1</v>
      </c>
      <c r="V1281" s="1">
        <v>0</v>
      </c>
      <c r="W1281" s="1">
        <v>105</v>
      </c>
      <c r="X1281" s="1">
        <v>105</v>
      </c>
      <c r="Y1281" s="1">
        <v>105</v>
      </c>
      <c r="Z1281" s="1">
        <v>105</v>
      </c>
      <c r="AA1281" s="1">
        <v>200</v>
      </c>
      <c r="AB1281" s="1">
        <v>300</v>
      </c>
      <c r="AC1281" s="1">
        <v>100</v>
      </c>
      <c r="AD1281" s="1">
        <v>100</v>
      </c>
      <c r="AE1281" s="1">
        <v>150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40</v>
      </c>
      <c r="AP1281" s="1">
        <v>0</v>
      </c>
      <c r="AQ1281" s="1">
        <v>0</v>
      </c>
      <c r="AR1281" s="1">
        <v>0</v>
      </c>
      <c r="AS1281" s="1">
        <v>0</v>
      </c>
      <c r="AT1281" s="1">
        <v>2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1</v>
      </c>
      <c r="BB1281" s="1">
        <v>0</v>
      </c>
      <c r="BC1281" s="1">
        <v>0</v>
      </c>
      <c r="BD1281" s="1">
        <v>2</v>
      </c>
      <c r="BE1281" s="1">
        <v>255</v>
      </c>
      <c r="BF1281" s="1">
        <v>1</v>
      </c>
      <c r="BG1281" s="1">
        <v>255</v>
      </c>
      <c r="BH1281" s="1">
        <v>0</v>
      </c>
      <c r="BI1281" s="1">
        <v>255</v>
      </c>
      <c r="BJ1281" s="1">
        <v>255</v>
      </c>
      <c r="BK1281" s="1">
        <v>0</v>
      </c>
      <c r="BL1281" s="1">
        <v>0</v>
      </c>
      <c r="BM1281" s="1" t="b">
        <v>0</v>
      </c>
      <c r="BN1281" s="1" t="b">
        <v>0</v>
      </c>
      <c r="BO1281" s="1" t="b">
        <v>0</v>
      </c>
      <c r="BP1281" s="1" t="b">
        <v>0</v>
      </c>
      <c r="BQ1281" s="1" t="b">
        <v>0</v>
      </c>
      <c r="BR1281" s="1" t="b">
        <v>0</v>
      </c>
      <c r="BS1281" s="1" t="b">
        <v>0</v>
      </c>
      <c r="BT1281" s="1" t="b">
        <v>0</v>
      </c>
      <c r="BU1281" s="1" t="s">
        <v>5475</v>
      </c>
      <c r="BV1281" s="1" t="s">
        <v>5476</v>
      </c>
    </row>
    <row r="1282" spans="1:74" ht="15.75" customHeight="1" x14ac:dyDescent="0.2">
      <c r="A1282" s="1">
        <v>4800600</v>
      </c>
      <c r="B1282" s="17" t="s">
        <v>5477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-1</v>
      </c>
      <c r="O1282" s="1">
        <v>-1</v>
      </c>
      <c r="P1282" s="1">
        <v>-1</v>
      </c>
      <c r="Q1282" s="1">
        <v>-1</v>
      </c>
      <c r="R1282" s="1">
        <v>-1</v>
      </c>
      <c r="S1282" s="1">
        <v>-1</v>
      </c>
      <c r="T1282" s="1">
        <v>-1</v>
      </c>
      <c r="U1282" s="1">
        <v>-1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100</v>
      </c>
      <c r="AC1282" s="1">
        <v>0</v>
      </c>
      <c r="AD1282" s="1">
        <v>100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-50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4</v>
      </c>
      <c r="BE1282" s="1">
        <v>1</v>
      </c>
      <c r="BF1282" s="1">
        <v>0</v>
      </c>
      <c r="BG1282" s="1">
        <v>255</v>
      </c>
      <c r="BH1282" s="1">
        <v>0</v>
      </c>
      <c r="BI1282" s="1">
        <v>255</v>
      </c>
      <c r="BJ1282" s="1">
        <v>255</v>
      </c>
      <c r="BK1282" s="1">
        <v>0</v>
      </c>
      <c r="BL1282" s="1">
        <v>0</v>
      </c>
      <c r="BM1282" s="1" t="b">
        <v>0</v>
      </c>
      <c r="BN1282" s="1" t="b">
        <v>0</v>
      </c>
      <c r="BO1282" s="1" t="b">
        <v>0</v>
      </c>
      <c r="BP1282" s="1" t="b">
        <v>0</v>
      </c>
      <c r="BQ1282" s="1" t="b">
        <v>0</v>
      </c>
      <c r="BR1282" s="1" t="b">
        <v>0</v>
      </c>
      <c r="BS1282" s="1" t="b">
        <v>0</v>
      </c>
      <c r="BT1282" s="1" t="b">
        <v>0</v>
      </c>
      <c r="BU1282" s="1" t="s">
        <v>5477</v>
      </c>
      <c r="BV1282" s="1" t="s">
        <v>5478</v>
      </c>
    </row>
    <row r="1283" spans="1:74" ht="15.75" customHeight="1" x14ac:dyDescent="0.2">
      <c r="A1283" s="1">
        <v>4802100</v>
      </c>
      <c r="B1283" s="17" t="s">
        <v>5479</v>
      </c>
      <c r="C1283" s="1">
        <v>0.45</v>
      </c>
      <c r="D1283" s="1">
        <v>0</v>
      </c>
      <c r="E1283" s="1">
        <v>0</v>
      </c>
      <c r="F1283" s="1">
        <v>0</v>
      </c>
      <c r="G1283" s="1">
        <v>0.75</v>
      </c>
      <c r="H1283" s="1">
        <v>0.08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130</v>
      </c>
      <c r="O1283" s="1">
        <v>-1</v>
      </c>
      <c r="P1283" s="1">
        <v>-1</v>
      </c>
      <c r="Q1283" s="1">
        <v>-1</v>
      </c>
      <c r="R1283" s="1">
        <v>-1</v>
      </c>
      <c r="S1283" s="1">
        <v>-1</v>
      </c>
      <c r="T1283" s="1">
        <v>-1</v>
      </c>
      <c r="U1283" s="1">
        <v>-1</v>
      </c>
      <c r="V1283" s="1">
        <v>0</v>
      </c>
      <c r="W1283" s="1">
        <v>70</v>
      </c>
      <c r="X1283" s="1">
        <v>70</v>
      </c>
      <c r="Y1283" s="1">
        <v>70</v>
      </c>
      <c r="Z1283" s="1">
        <v>70</v>
      </c>
      <c r="AA1283" s="1">
        <v>100</v>
      </c>
      <c r="AB1283" s="1">
        <v>100</v>
      </c>
      <c r="AC1283" s="1">
        <v>100</v>
      </c>
      <c r="AD1283" s="1">
        <v>100</v>
      </c>
      <c r="AE1283" s="1">
        <v>100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20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2</v>
      </c>
      <c r="BB1283" s="1">
        <v>0</v>
      </c>
      <c r="BC1283" s="1">
        <v>0</v>
      </c>
      <c r="BD1283" s="1">
        <v>2</v>
      </c>
      <c r="BE1283" s="1">
        <v>255</v>
      </c>
      <c r="BF1283" s="1">
        <v>1</v>
      </c>
      <c r="BG1283" s="1">
        <v>255</v>
      </c>
      <c r="BH1283" s="1">
        <v>0</v>
      </c>
      <c r="BI1283" s="1">
        <v>255</v>
      </c>
      <c r="BJ1283" s="1">
        <v>255</v>
      </c>
      <c r="BK1283" s="1">
        <v>0</v>
      </c>
      <c r="BL1283" s="1">
        <v>0</v>
      </c>
      <c r="BM1283" s="1" t="b">
        <v>0</v>
      </c>
      <c r="BN1283" s="1" t="b">
        <v>0</v>
      </c>
      <c r="BO1283" s="1" t="b">
        <v>0</v>
      </c>
      <c r="BP1283" s="1" t="b">
        <v>0</v>
      </c>
      <c r="BQ1283" s="1" t="b">
        <v>0</v>
      </c>
      <c r="BR1283" s="1" t="b">
        <v>0</v>
      </c>
      <c r="BS1283" s="1" t="b">
        <v>0</v>
      </c>
      <c r="BT1283" s="1" t="b">
        <v>0</v>
      </c>
      <c r="BU1283" s="1" t="s">
        <v>5479</v>
      </c>
      <c r="BV1283" s="1" t="s">
        <v>5480</v>
      </c>
    </row>
    <row r="1284" spans="1:74" ht="15.75" customHeight="1" x14ac:dyDescent="0.2">
      <c r="A1284" s="1">
        <v>4802110</v>
      </c>
      <c r="B1284" s="17" t="s">
        <v>5481</v>
      </c>
      <c r="C1284" s="1">
        <v>0.45</v>
      </c>
      <c r="D1284" s="1">
        <v>0</v>
      </c>
      <c r="E1284" s="1">
        <v>0</v>
      </c>
      <c r="F1284" s="1">
        <v>0</v>
      </c>
      <c r="G1284" s="1">
        <v>0.75</v>
      </c>
      <c r="H1284" s="1">
        <v>0.08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130</v>
      </c>
      <c r="O1284" s="1">
        <v>-1</v>
      </c>
      <c r="P1284" s="1">
        <v>-1</v>
      </c>
      <c r="Q1284" s="1">
        <v>-1</v>
      </c>
      <c r="R1284" s="1">
        <v>-1</v>
      </c>
      <c r="S1284" s="1">
        <v>-1</v>
      </c>
      <c r="T1284" s="1">
        <v>-1</v>
      </c>
      <c r="U1284" s="1">
        <v>-1</v>
      </c>
      <c r="V1284" s="1">
        <v>0</v>
      </c>
      <c r="W1284" s="1">
        <v>70</v>
      </c>
      <c r="X1284" s="1">
        <v>70</v>
      </c>
      <c r="Y1284" s="1">
        <v>70</v>
      </c>
      <c r="Z1284" s="1">
        <v>70</v>
      </c>
      <c r="AA1284" s="1">
        <v>100</v>
      </c>
      <c r="AB1284" s="1">
        <v>100</v>
      </c>
      <c r="AC1284" s="1">
        <v>100</v>
      </c>
      <c r="AD1284" s="1">
        <v>100</v>
      </c>
      <c r="AE1284" s="1">
        <v>100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20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2</v>
      </c>
      <c r="BB1284" s="1">
        <v>0</v>
      </c>
      <c r="BC1284" s="1">
        <v>0</v>
      </c>
      <c r="BD1284" s="1">
        <v>2</v>
      </c>
      <c r="BE1284" s="1">
        <v>255</v>
      </c>
      <c r="BF1284" s="1">
        <v>1</v>
      </c>
      <c r="BG1284" s="1">
        <v>255</v>
      </c>
      <c r="BH1284" s="1">
        <v>0</v>
      </c>
      <c r="BI1284" s="1">
        <v>255</v>
      </c>
      <c r="BJ1284" s="1">
        <v>255</v>
      </c>
      <c r="BK1284" s="1">
        <v>0</v>
      </c>
      <c r="BL1284" s="1">
        <v>0</v>
      </c>
      <c r="BM1284" s="1" t="b">
        <v>0</v>
      </c>
      <c r="BN1284" s="1" t="b">
        <v>0</v>
      </c>
      <c r="BO1284" s="1" t="b">
        <v>0</v>
      </c>
      <c r="BP1284" s="1" t="b">
        <v>0</v>
      </c>
      <c r="BQ1284" s="1" t="b">
        <v>0</v>
      </c>
      <c r="BR1284" s="1" t="b">
        <v>0</v>
      </c>
      <c r="BS1284" s="1" t="b">
        <v>0</v>
      </c>
      <c r="BT1284" s="1" t="b">
        <v>0</v>
      </c>
      <c r="BU1284" s="1" t="s">
        <v>5481</v>
      </c>
      <c r="BV1284" s="1" t="s">
        <v>5482</v>
      </c>
    </row>
    <row r="1285" spans="1:74" ht="15.75" customHeight="1" x14ac:dyDescent="0.2">
      <c r="A1285" s="1">
        <v>4802120</v>
      </c>
      <c r="B1285" s="17" t="s">
        <v>5483</v>
      </c>
      <c r="C1285" s="1">
        <v>0.45</v>
      </c>
      <c r="D1285" s="1">
        <v>0</v>
      </c>
      <c r="E1285" s="1">
        <v>0</v>
      </c>
      <c r="F1285" s="1">
        <v>0</v>
      </c>
      <c r="G1285" s="1">
        <v>0.75</v>
      </c>
      <c r="H1285" s="1">
        <v>0.08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130</v>
      </c>
      <c r="O1285" s="1">
        <v>-1</v>
      </c>
      <c r="P1285" s="1">
        <v>-1</v>
      </c>
      <c r="Q1285" s="1">
        <v>-1</v>
      </c>
      <c r="R1285" s="1">
        <v>-1</v>
      </c>
      <c r="S1285" s="1">
        <v>-1</v>
      </c>
      <c r="T1285" s="1">
        <v>-1</v>
      </c>
      <c r="U1285" s="1">
        <v>-1</v>
      </c>
      <c r="V1285" s="1">
        <v>0</v>
      </c>
      <c r="W1285" s="1">
        <v>70</v>
      </c>
      <c r="X1285" s="1">
        <v>70</v>
      </c>
      <c r="Y1285" s="1">
        <v>70</v>
      </c>
      <c r="Z1285" s="1">
        <v>70</v>
      </c>
      <c r="AA1285" s="1">
        <v>100</v>
      </c>
      <c r="AB1285" s="1">
        <v>100</v>
      </c>
      <c r="AC1285" s="1">
        <v>100</v>
      </c>
      <c r="AD1285" s="1">
        <v>100</v>
      </c>
      <c r="AE1285" s="1">
        <v>100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20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2</v>
      </c>
      <c r="BB1285" s="1">
        <v>0</v>
      </c>
      <c r="BC1285" s="1">
        <v>0</v>
      </c>
      <c r="BD1285" s="1">
        <v>2</v>
      </c>
      <c r="BE1285" s="1">
        <v>255</v>
      </c>
      <c r="BF1285" s="1">
        <v>1</v>
      </c>
      <c r="BG1285" s="1">
        <v>255</v>
      </c>
      <c r="BH1285" s="1">
        <v>0</v>
      </c>
      <c r="BI1285" s="1">
        <v>255</v>
      </c>
      <c r="BJ1285" s="1">
        <v>255</v>
      </c>
      <c r="BK1285" s="1">
        <v>0</v>
      </c>
      <c r="BL1285" s="1">
        <v>0</v>
      </c>
      <c r="BM1285" s="1" t="b">
        <v>0</v>
      </c>
      <c r="BN1285" s="1" t="b">
        <v>0</v>
      </c>
      <c r="BO1285" s="1" t="b">
        <v>0</v>
      </c>
      <c r="BP1285" s="1" t="b">
        <v>0</v>
      </c>
      <c r="BQ1285" s="1" t="b">
        <v>0</v>
      </c>
      <c r="BR1285" s="1" t="b">
        <v>0</v>
      </c>
      <c r="BS1285" s="1" t="b">
        <v>0</v>
      </c>
      <c r="BT1285" s="1" t="b">
        <v>0</v>
      </c>
      <c r="BU1285" s="1" t="s">
        <v>5483</v>
      </c>
      <c r="BV1285" s="1" t="s">
        <v>5484</v>
      </c>
    </row>
    <row r="1286" spans="1:74" ht="15.75" customHeight="1" x14ac:dyDescent="0.2">
      <c r="A1286" s="1">
        <v>4802130</v>
      </c>
      <c r="B1286" s="17" t="s">
        <v>5485</v>
      </c>
      <c r="C1286" s="1">
        <v>0.45</v>
      </c>
      <c r="D1286" s="1">
        <v>0</v>
      </c>
      <c r="E1286" s="1">
        <v>0</v>
      </c>
      <c r="F1286" s="1">
        <v>0</v>
      </c>
      <c r="G1286" s="1">
        <v>0.75</v>
      </c>
      <c r="H1286" s="1">
        <v>0.08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130</v>
      </c>
      <c r="O1286" s="1">
        <v>-1</v>
      </c>
      <c r="P1286" s="1">
        <v>-1</v>
      </c>
      <c r="Q1286" s="1">
        <v>-1</v>
      </c>
      <c r="R1286" s="1">
        <v>-1</v>
      </c>
      <c r="S1286" s="1">
        <v>-1</v>
      </c>
      <c r="T1286" s="1">
        <v>-1</v>
      </c>
      <c r="U1286" s="1">
        <v>-1</v>
      </c>
      <c r="V1286" s="1">
        <v>0</v>
      </c>
      <c r="W1286" s="1">
        <v>70</v>
      </c>
      <c r="X1286" s="1">
        <v>70</v>
      </c>
      <c r="Y1286" s="1">
        <v>70</v>
      </c>
      <c r="Z1286" s="1">
        <v>70</v>
      </c>
      <c r="AA1286" s="1">
        <v>100</v>
      </c>
      <c r="AB1286" s="1">
        <v>100</v>
      </c>
      <c r="AC1286" s="1">
        <v>100</v>
      </c>
      <c r="AD1286" s="1">
        <v>100</v>
      </c>
      <c r="AE1286" s="1">
        <v>100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20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2</v>
      </c>
      <c r="BB1286" s="1">
        <v>0</v>
      </c>
      <c r="BC1286" s="1">
        <v>0</v>
      </c>
      <c r="BD1286" s="1">
        <v>2</v>
      </c>
      <c r="BE1286" s="1">
        <v>255</v>
      </c>
      <c r="BF1286" s="1">
        <v>1</v>
      </c>
      <c r="BG1286" s="1">
        <v>255</v>
      </c>
      <c r="BH1286" s="1">
        <v>0</v>
      </c>
      <c r="BI1286" s="1">
        <v>255</v>
      </c>
      <c r="BJ1286" s="1">
        <v>255</v>
      </c>
      <c r="BK1286" s="1">
        <v>0</v>
      </c>
      <c r="BL1286" s="1">
        <v>0</v>
      </c>
      <c r="BM1286" s="1" t="b">
        <v>0</v>
      </c>
      <c r="BN1286" s="1" t="b">
        <v>0</v>
      </c>
      <c r="BO1286" s="1" t="b">
        <v>0</v>
      </c>
      <c r="BP1286" s="1" t="b">
        <v>0</v>
      </c>
      <c r="BQ1286" s="1" t="b">
        <v>0</v>
      </c>
      <c r="BR1286" s="1" t="b">
        <v>0</v>
      </c>
      <c r="BS1286" s="1" t="b">
        <v>0</v>
      </c>
      <c r="BT1286" s="1" t="b">
        <v>0</v>
      </c>
      <c r="BU1286" s="1" t="s">
        <v>5485</v>
      </c>
      <c r="BV1286" s="1" t="s">
        <v>5486</v>
      </c>
    </row>
    <row r="1287" spans="1:74" ht="15.75" customHeight="1" x14ac:dyDescent="0.2">
      <c r="A1287" s="1">
        <v>4802300</v>
      </c>
      <c r="B1287" s="17" t="s">
        <v>5487</v>
      </c>
      <c r="C1287" s="1">
        <v>0.45</v>
      </c>
      <c r="D1287" s="1">
        <v>0</v>
      </c>
      <c r="E1287" s="1">
        <v>0</v>
      </c>
      <c r="F1287" s="1">
        <v>0</v>
      </c>
      <c r="G1287" s="1">
        <v>1.2</v>
      </c>
      <c r="H1287" s="1">
        <v>0.08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130</v>
      </c>
      <c r="O1287" s="1">
        <v>-1</v>
      </c>
      <c r="P1287" s="1">
        <v>-1</v>
      </c>
      <c r="Q1287" s="1">
        <v>-1</v>
      </c>
      <c r="R1287" s="1">
        <v>-1</v>
      </c>
      <c r="S1287" s="1">
        <v>-1</v>
      </c>
      <c r="T1287" s="1">
        <v>-1</v>
      </c>
      <c r="U1287" s="1">
        <v>-1</v>
      </c>
      <c r="V1287" s="1">
        <v>0</v>
      </c>
      <c r="W1287" s="1">
        <v>90</v>
      </c>
      <c r="X1287" s="1">
        <v>90</v>
      </c>
      <c r="Y1287" s="1">
        <v>90</v>
      </c>
      <c r="Z1287" s="1">
        <v>90</v>
      </c>
      <c r="AA1287" s="1">
        <v>200</v>
      </c>
      <c r="AB1287" s="1">
        <v>300</v>
      </c>
      <c r="AC1287" s="1">
        <v>100</v>
      </c>
      <c r="AD1287" s="1">
        <v>100</v>
      </c>
      <c r="AE1287" s="1">
        <v>100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40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2</v>
      </c>
      <c r="BB1287" s="1">
        <v>0</v>
      </c>
      <c r="BC1287" s="1">
        <v>0</v>
      </c>
      <c r="BD1287" s="1">
        <v>2</v>
      </c>
      <c r="BE1287" s="1">
        <v>255</v>
      </c>
      <c r="BF1287" s="1">
        <v>1</v>
      </c>
      <c r="BG1287" s="1">
        <v>255</v>
      </c>
      <c r="BH1287" s="1">
        <v>0</v>
      </c>
      <c r="BI1287" s="1">
        <v>255</v>
      </c>
      <c r="BJ1287" s="1">
        <v>255</v>
      </c>
      <c r="BK1287" s="1">
        <v>0</v>
      </c>
      <c r="BL1287" s="1">
        <v>0</v>
      </c>
      <c r="BM1287" s="1" t="b">
        <v>0</v>
      </c>
      <c r="BN1287" s="1" t="b">
        <v>0</v>
      </c>
      <c r="BO1287" s="1" t="b">
        <v>0</v>
      </c>
      <c r="BP1287" s="1" t="b">
        <v>0</v>
      </c>
      <c r="BQ1287" s="1" t="b">
        <v>0</v>
      </c>
      <c r="BR1287" s="1" t="b">
        <v>0</v>
      </c>
      <c r="BS1287" s="1" t="b">
        <v>0</v>
      </c>
      <c r="BT1287" s="1" t="b">
        <v>0</v>
      </c>
      <c r="BU1287" s="1" t="s">
        <v>5487</v>
      </c>
      <c r="BV1287" s="1" t="s">
        <v>5488</v>
      </c>
    </row>
    <row r="1288" spans="1:74" ht="15.75" customHeight="1" x14ac:dyDescent="0.2">
      <c r="A1288" s="1">
        <v>4802310</v>
      </c>
      <c r="B1288" s="17" t="s">
        <v>5489</v>
      </c>
      <c r="C1288" s="1">
        <v>0.45</v>
      </c>
      <c r="D1288" s="1">
        <v>0</v>
      </c>
      <c r="E1288" s="1">
        <v>0</v>
      </c>
      <c r="F1288" s="1">
        <v>0</v>
      </c>
      <c r="G1288" s="1">
        <v>1.2</v>
      </c>
      <c r="H1288" s="1">
        <v>0.08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130</v>
      </c>
      <c r="O1288" s="1">
        <v>-1</v>
      </c>
      <c r="P1288" s="1">
        <v>-1</v>
      </c>
      <c r="Q1288" s="1">
        <v>-1</v>
      </c>
      <c r="R1288" s="1">
        <v>-1</v>
      </c>
      <c r="S1288" s="1">
        <v>-1</v>
      </c>
      <c r="T1288" s="1">
        <v>-1</v>
      </c>
      <c r="U1288" s="1">
        <v>-1</v>
      </c>
      <c r="V1288" s="1">
        <v>0</v>
      </c>
      <c r="W1288" s="1">
        <v>90</v>
      </c>
      <c r="X1288" s="1">
        <v>90</v>
      </c>
      <c r="Y1288" s="1">
        <v>90</v>
      </c>
      <c r="Z1288" s="1">
        <v>90</v>
      </c>
      <c r="AA1288" s="1">
        <v>200</v>
      </c>
      <c r="AB1288" s="1">
        <v>300</v>
      </c>
      <c r="AC1288" s="1">
        <v>100</v>
      </c>
      <c r="AD1288" s="1">
        <v>100</v>
      </c>
      <c r="AE1288" s="1">
        <v>100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40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2</v>
      </c>
      <c r="BB1288" s="1">
        <v>0</v>
      </c>
      <c r="BC1288" s="1">
        <v>0</v>
      </c>
      <c r="BD1288" s="1">
        <v>2</v>
      </c>
      <c r="BE1288" s="1">
        <v>255</v>
      </c>
      <c r="BF1288" s="1">
        <v>1</v>
      </c>
      <c r="BG1288" s="1">
        <v>255</v>
      </c>
      <c r="BH1288" s="1">
        <v>0</v>
      </c>
      <c r="BI1288" s="1">
        <v>255</v>
      </c>
      <c r="BJ1288" s="1">
        <v>255</v>
      </c>
      <c r="BK1288" s="1">
        <v>0</v>
      </c>
      <c r="BL1288" s="1">
        <v>0</v>
      </c>
      <c r="BM1288" s="1" t="b">
        <v>0</v>
      </c>
      <c r="BN1288" s="1" t="b">
        <v>0</v>
      </c>
      <c r="BO1288" s="1" t="b">
        <v>0</v>
      </c>
      <c r="BP1288" s="1" t="b">
        <v>0</v>
      </c>
      <c r="BQ1288" s="1" t="b">
        <v>0</v>
      </c>
      <c r="BR1288" s="1" t="b">
        <v>0</v>
      </c>
      <c r="BS1288" s="1" t="b">
        <v>0</v>
      </c>
      <c r="BT1288" s="1" t="b">
        <v>0</v>
      </c>
      <c r="BU1288" s="1" t="s">
        <v>5489</v>
      </c>
      <c r="BV1288" s="1" t="s">
        <v>5490</v>
      </c>
    </row>
    <row r="1289" spans="1:74" ht="15.75" customHeight="1" x14ac:dyDescent="0.2">
      <c r="A1289" s="1">
        <v>4802320</v>
      </c>
      <c r="B1289" s="17" t="s">
        <v>5491</v>
      </c>
      <c r="C1289" s="1">
        <v>0.45</v>
      </c>
      <c r="D1289" s="1">
        <v>0</v>
      </c>
      <c r="E1289" s="1">
        <v>0</v>
      </c>
      <c r="F1289" s="1">
        <v>0</v>
      </c>
      <c r="G1289" s="1">
        <v>1.2</v>
      </c>
      <c r="H1289" s="1">
        <v>0.08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130</v>
      </c>
      <c r="O1289" s="1">
        <v>-1</v>
      </c>
      <c r="P1289" s="1">
        <v>-1</v>
      </c>
      <c r="Q1289" s="1">
        <v>-1</v>
      </c>
      <c r="R1289" s="1">
        <v>-1</v>
      </c>
      <c r="S1289" s="1">
        <v>-1</v>
      </c>
      <c r="T1289" s="1">
        <v>-1</v>
      </c>
      <c r="U1289" s="1">
        <v>-1</v>
      </c>
      <c r="V1289" s="1">
        <v>0</v>
      </c>
      <c r="W1289" s="1">
        <v>90</v>
      </c>
      <c r="X1289" s="1">
        <v>90</v>
      </c>
      <c r="Y1289" s="1">
        <v>90</v>
      </c>
      <c r="Z1289" s="1">
        <v>90</v>
      </c>
      <c r="AA1289" s="1">
        <v>200</v>
      </c>
      <c r="AB1289" s="1">
        <v>300</v>
      </c>
      <c r="AC1289" s="1">
        <v>100</v>
      </c>
      <c r="AD1289" s="1">
        <v>100</v>
      </c>
      <c r="AE1289" s="1">
        <v>100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40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2</v>
      </c>
      <c r="BB1289" s="1">
        <v>0</v>
      </c>
      <c r="BC1289" s="1">
        <v>0</v>
      </c>
      <c r="BD1289" s="1">
        <v>2</v>
      </c>
      <c r="BE1289" s="1">
        <v>255</v>
      </c>
      <c r="BF1289" s="1">
        <v>1</v>
      </c>
      <c r="BG1289" s="1">
        <v>255</v>
      </c>
      <c r="BH1289" s="1">
        <v>0</v>
      </c>
      <c r="BI1289" s="1">
        <v>255</v>
      </c>
      <c r="BJ1289" s="1">
        <v>255</v>
      </c>
      <c r="BK1289" s="1">
        <v>0</v>
      </c>
      <c r="BL1289" s="1">
        <v>0</v>
      </c>
      <c r="BM1289" s="1" t="b">
        <v>0</v>
      </c>
      <c r="BN1289" s="1" t="b">
        <v>0</v>
      </c>
      <c r="BO1289" s="1" t="b">
        <v>0</v>
      </c>
      <c r="BP1289" s="1" t="b">
        <v>0</v>
      </c>
      <c r="BQ1289" s="1" t="b">
        <v>0</v>
      </c>
      <c r="BR1289" s="1" t="b">
        <v>0</v>
      </c>
      <c r="BS1289" s="1" t="b">
        <v>0</v>
      </c>
      <c r="BT1289" s="1" t="b">
        <v>0</v>
      </c>
      <c r="BU1289" s="1" t="s">
        <v>5491</v>
      </c>
      <c r="BV1289" s="1" t="s">
        <v>5492</v>
      </c>
    </row>
    <row r="1290" spans="1:74" ht="15.75" customHeight="1" x14ac:dyDescent="0.2">
      <c r="A1290" s="1">
        <v>4802330</v>
      </c>
      <c r="B1290" s="17" t="s">
        <v>5493</v>
      </c>
      <c r="C1290" s="1">
        <v>0.45</v>
      </c>
      <c r="D1290" s="1">
        <v>0</v>
      </c>
      <c r="E1290" s="1">
        <v>0</v>
      </c>
      <c r="F1290" s="1">
        <v>0</v>
      </c>
      <c r="G1290" s="1">
        <v>1.2</v>
      </c>
      <c r="H1290" s="1">
        <v>0.08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130</v>
      </c>
      <c r="O1290" s="1">
        <v>-1</v>
      </c>
      <c r="P1290" s="1">
        <v>-1</v>
      </c>
      <c r="Q1290" s="1">
        <v>-1</v>
      </c>
      <c r="R1290" s="1">
        <v>-1</v>
      </c>
      <c r="S1290" s="1">
        <v>-1</v>
      </c>
      <c r="T1290" s="1">
        <v>-1</v>
      </c>
      <c r="U1290" s="1">
        <v>-1</v>
      </c>
      <c r="V1290" s="1">
        <v>0</v>
      </c>
      <c r="W1290" s="1">
        <v>90</v>
      </c>
      <c r="X1290" s="1">
        <v>90</v>
      </c>
      <c r="Y1290" s="1">
        <v>90</v>
      </c>
      <c r="Z1290" s="1">
        <v>90</v>
      </c>
      <c r="AA1290" s="1">
        <v>200</v>
      </c>
      <c r="AB1290" s="1">
        <v>300</v>
      </c>
      <c r="AC1290" s="1">
        <v>100</v>
      </c>
      <c r="AD1290" s="1">
        <v>100</v>
      </c>
      <c r="AE1290" s="1">
        <v>100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40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2</v>
      </c>
      <c r="BB1290" s="1">
        <v>0</v>
      </c>
      <c r="BC1290" s="1">
        <v>0</v>
      </c>
      <c r="BD1290" s="1">
        <v>2</v>
      </c>
      <c r="BE1290" s="1">
        <v>255</v>
      </c>
      <c r="BF1290" s="1">
        <v>1</v>
      </c>
      <c r="BG1290" s="1">
        <v>255</v>
      </c>
      <c r="BH1290" s="1">
        <v>0</v>
      </c>
      <c r="BI1290" s="1">
        <v>255</v>
      </c>
      <c r="BJ1290" s="1">
        <v>255</v>
      </c>
      <c r="BK1290" s="1">
        <v>0</v>
      </c>
      <c r="BL1290" s="1">
        <v>0</v>
      </c>
      <c r="BM1290" s="1" t="b">
        <v>0</v>
      </c>
      <c r="BN1290" s="1" t="b">
        <v>0</v>
      </c>
      <c r="BO1290" s="1" t="b">
        <v>0</v>
      </c>
      <c r="BP1290" s="1" t="b">
        <v>0</v>
      </c>
      <c r="BQ1290" s="1" t="b">
        <v>0</v>
      </c>
      <c r="BR1290" s="1" t="b">
        <v>0</v>
      </c>
      <c r="BS1290" s="1" t="b">
        <v>0</v>
      </c>
      <c r="BT1290" s="1" t="b">
        <v>0</v>
      </c>
      <c r="BU1290" s="1" t="s">
        <v>5493</v>
      </c>
      <c r="BV1290" s="1" t="s">
        <v>5494</v>
      </c>
    </row>
    <row r="1291" spans="1:74" ht="15.75" customHeight="1" x14ac:dyDescent="0.2">
      <c r="A1291" s="1">
        <v>4802400</v>
      </c>
      <c r="B1291" s="17" t="s">
        <v>5495</v>
      </c>
      <c r="C1291" s="1">
        <v>0.45</v>
      </c>
      <c r="D1291" s="1">
        <v>0</v>
      </c>
      <c r="E1291" s="1">
        <v>0</v>
      </c>
      <c r="F1291" s="1">
        <v>0</v>
      </c>
      <c r="G1291" s="1">
        <v>0.72</v>
      </c>
      <c r="H1291" s="1">
        <v>0.08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130</v>
      </c>
      <c r="O1291" s="1">
        <v>-1</v>
      </c>
      <c r="P1291" s="1">
        <v>-1</v>
      </c>
      <c r="Q1291" s="1">
        <v>-1</v>
      </c>
      <c r="R1291" s="1">
        <v>-1</v>
      </c>
      <c r="S1291" s="1">
        <v>-1</v>
      </c>
      <c r="T1291" s="1">
        <v>-1</v>
      </c>
      <c r="U1291" s="1">
        <v>-1</v>
      </c>
      <c r="V1291" s="1">
        <v>0</v>
      </c>
      <c r="W1291" s="1">
        <v>70</v>
      </c>
      <c r="X1291" s="1">
        <v>70</v>
      </c>
      <c r="Y1291" s="1">
        <v>70</v>
      </c>
      <c r="Z1291" s="1">
        <v>70</v>
      </c>
      <c r="AA1291" s="1">
        <v>100</v>
      </c>
      <c r="AB1291" s="1">
        <v>100</v>
      </c>
      <c r="AC1291" s="1">
        <v>100</v>
      </c>
      <c r="AD1291" s="1">
        <v>100</v>
      </c>
      <c r="AE1291" s="1">
        <v>100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20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2</v>
      </c>
      <c r="BB1291" s="1">
        <v>0</v>
      </c>
      <c r="BC1291" s="1">
        <v>0</v>
      </c>
      <c r="BD1291" s="1">
        <v>2</v>
      </c>
      <c r="BE1291" s="1">
        <v>255</v>
      </c>
      <c r="BF1291" s="1">
        <v>1</v>
      </c>
      <c r="BG1291" s="1">
        <v>255</v>
      </c>
      <c r="BH1291" s="1">
        <v>0</v>
      </c>
      <c r="BI1291" s="1">
        <v>255</v>
      </c>
      <c r="BJ1291" s="1">
        <v>255</v>
      </c>
      <c r="BK1291" s="1">
        <v>0</v>
      </c>
      <c r="BL1291" s="1">
        <v>0</v>
      </c>
      <c r="BM1291" s="1" t="b">
        <v>0</v>
      </c>
      <c r="BN1291" s="1" t="b">
        <v>0</v>
      </c>
      <c r="BO1291" s="1" t="b">
        <v>0</v>
      </c>
      <c r="BP1291" s="1" t="b">
        <v>0</v>
      </c>
      <c r="BQ1291" s="1" t="b">
        <v>0</v>
      </c>
      <c r="BR1291" s="1" t="b">
        <v>0</v>
      </c>
      <c r="BS1291" s="1" t="b">
        <v>0</v>
      </c>
      <c r="BT1291" s="1" t="b">
        <v>0</v>
      </c>
      <c r="BU1291" s="1" t="s">
        <v>5495</v>
      </c>
      <c r="BV1291" s="1" t="s">
        <v>5496</v>
      </c>
    </row>
    <row r="1292" spans="1:74" ht="15.75" customHeight="1" x14ac:dyDescent="0.2">
      <c r="A1292" s="1">
        <v>4802405</v>
      </c>
      <c r="B1292" s="17" t="s">
        <v>5497</v>
      </c>
      <c r="C1292" s="1">
        <v>0.45</v>
      </c>
      <c r="D1292" s="1">
        <v>0</v>
      </c>
      <c r="E1292" s="1">
        <v>0</v>
      </c>
      <c r="F1292" s="1">
        <v>0</v>
      </c>
      <c r="G1292" s="1">
        <v>0.72</v>
      </c>
      <c r="H1292" s="1">
        <v>0.08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130</v>
      </c>
      <c r="O1292" s="1">
        <v>-1</v>
      </c>
      <c r="P1292" s="1">
        <v>-1</v>
      </c>
      <c r="Q1292" s="1">
        <v>-1</v>
      </c>
      <c r="R1292" s="1">
        <v>-1</v>
      </c>
      <c r="S1292" s="1">
        <v>-1</v>
      </c>
      <c r="T1292" s="1">
        <v>-1</v>
      </c>
      <c r="U1292" s="1">
        <v>-1</v>
      </c>
      <c r="V1292" s="1">
        <v>0</v>
      </c>
      <c r="W1292" s="1">
        <v>70</v>
      </c>
      <c r="X1292" s="1">
        <v>70</v>
      </c>
      <c r="Y1292" s="1">
        <v>70</v>
      </c>
      <c r="Z1292" s="1">
        <v>70</v>
      </c>
      <c r="AA1292" s="1">
        <v>100</v>
      </c>
      <c r="AB1292" s="1">
        <v>100</v>
      </c>
      <c r="AC1292" s="1">
        <v>100</v>
      </c>
      <c r="AD1292" s="1">
        <v>100</v>
      </c>
      <c r="AE1292" s="1">
        <v>100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20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2</v>
      </c>
      <c r="BB1292" s="1">
        <v>0</v>
      </c>
      <c r="BC1292" s="1">
        <v>0</v>
      </c>
      <c r="BD1292" s="1">
        <v>2</v>
      </c>
      <c r="BE1292" s="1">
        <v>255</v>
      </c>
      <c r="BF1292" s="1">
        <v>1</v>
      </c>
      <c r="BG1292" s="1">
        <v>255</v>
      </c>
      <c r="BH1292" s="1">
        <v>0</v>
      </c>
      <c r="BI1292" s="1">
        <v>255</v>
      </c>
      <c r="BJ1292" s="1">
        <v>255</v>
      </c>
      <c r="BK1292" s="1">
        <v>0</v>
      </c>
      <c r="BL1292" s="1">
        <v>0</v>
      </c>
      <c r="BM1292" s="1" t="b">
        <v>0</v>
      </c>
      <c r="BN1292" s="1" t="b">
        <v>0</v>
      </c>
      <c r="BO1292" s="1" t="b">
        <v>0</v>
      </c>
      <c r="BP1292" s="1" t="b">
        <v>0</v>
      </c>
      <c r="BQ1292" s="1" t="b">
        <v>0</v>
      </c>
      <c r="BR1292" s="1" t="b">
        <v>0</v>
      </c>
      <c r="BS1292" s="1" t="b">
        <v>0</v>
      </c>
      <c r="BT1292" s="1" t="b">
        <v>0</v>
      </c>
      <c r="BU1292" s="1" t="s">
        <v>5497</v>
      </c>
      <c r="BV1292" s="1" t="s">
        <v>5498</v>
      </c>
    </row>
    <row r="1293" spans="1:74" ht="15.75" customHeight="1" x14ac:dyDescent="0.2">
      <c r="A1293" s="1">
        <v>4802800</v>
      </c>
      <c r="B1293" s="17" t="s">
        <v>5499</v>
      </c>
      <c r="C1293" s="1">
        <v>0.45</v>
      </c>
      <c r="D1293" s="1">
        <v>0</v>
      </c>
      <c r="E1293" s="1">
        <v>0</v>
      </c>
      <c r="F1293" s="1">
        <v>0</v>
      </c>
      <c r="G1293" s="1">
        <v>0.72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130</v>
      </c>
      <c r="O1293" s="1">
        <v>-1</v>
      </c>
      <c r="P1293" s="1">
        <v>-1</v>
      </c>
      <c r="Q1293" s="1">
        <v>-1</v>
      </c>
      <c r="R1293" s="1">
        <v>-1</v>
      </c>
      <c r="S1293" s="1">
        <v>-1</v>
      </c>
      <c r="T1293" s="1">
        <v>-1</v>
      </c>
      <c r="U1293" s="1">
        <v>-1</v>
      </c>
      <c r="V1293" s="1">
        <v>0</v>
      </c>
      <c r="W1293" s="1">
        <v>210</v>
      </c>
      <c r="X1293" s="1">
        <v>210</v>
      </c>
      <c r="Y1293" s="1">
        <v>210</v>
      </c>
      <c r="Z1293" s="1">
        <v>210</v>
      </c>
      <c r="AA1293" s="1">
        <v>200</v>
      </c>
      <c r="AB1293" s="1">
        <v>100</v>
      </c>
      <c r="AC1293" s="1">
        <v>100</v>
      </c>
      <c r="AD1293" s="1">
        <v>100</v>
      </c>
      <c r="AE1293" s="1">
        <v>300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20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2</v>
      </c>
      <c r="BB1293" s="1">
        <v>0</v>
      </c>
      <c r="BC1293" s="1">
        <v>0</v>
      </c>
      <c r="BD1293" s="1">
        <v>2</v>
      </c>
      <c r="BE1293" s="1">
        <v>255</v>
      </c>
      <c r="BF1293" s="1">
        <v>1</v>
      </c>
      <c r="BG1293" s="1">
        <v>255</v>
      </c>
      <c r="BH1293" s="1">
        <v>0</v>
      </c>
      <c r="BI1293" s="1">
        <v>255</v>
      </c>
      <c r="BJ1293" s="1">
        <v>255</v>
      </c>
      <c r="BK1293" s="1">
        <v>0</v>
      </c>
      <c r="BL1293" s="1">
        <v>0</v>
      </c>
      <c r="BM1293" s="1" t="b">
        <v>0</v>
      </c>
      <c r="BN1293" s="1" t="b">
        <v>0</v>
      </c>
      <c r="BO1293" s="1" t="b">
        <v>0</v>
      </c>
      <c r="BP1293" s="1" t="b">
        <v>0</v>
      </c>
      <c r="BQ1293" s="1" t="b">
        <v>0</v>
      </c>
      <c r="BR1293" s="1" t="b">
        <v>0</v>
      </c>
      <c r="BS1293" s="1" t="b">
        <v>0</v>
      </c>
      <c r="BT1293" s="1" t="b">
        <v>0</v>
      </c>
      <c r="BU1293" s="1" t="s">
        <v>5499</v>
      </c>
      <c r="BV1293" s="1" t="s">
        <v>5500</v>
      </c>
    </row>
    <row r="1294" spans="1:74" ht="15.75" customHeight="1" x14ac:dyDescent="0.2">
      <c r="A1294" s="1">
        <v>4803000</v>
      </c>
      <c r="B1294" s="17" t="s">
        <v>5501</v>
      </c>
      <c r="C1294" s="1">
        <v>0.45</v>
      </c>
      <c r="D1294" s="1">
        <v>0.2</v>
      </c>
      <c r="E1294" s="1">
        <v>0</v>
      </c>
      <c r="F1294" s="1">
        <v>0</v>
      </c>
      <c r="G1294" s="1">
        <v>0.75</v>
      </c>
      <c r="H1294" s="1">
        <v>0.08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130</v>
      </c>
      <c r="O1294" s="1">
        <v>130</v>
      </c>
      <c r="P1294" s="1">
        <v>-1</v>
      </c>
      <c r="Q1294" s="1">
        <v>-1</v>
      </c>
      <c r="R1294" s="1">
        <v>-1</v>
      </c>
      <c r="S1294" s="1">
        <v>-1</v>
      </c>
      <c r="T1294" s="1">
        <v>-1</v>
      </c>
      <c r="U1294" s="1">
        <v>-1</v>
      </c>
      <c r="V1294" s="1">
        <v>0</v>
      </c>
      <c r="W1294" s="1">
        <v>100</v>
      </c>
      <c r="X1294" s="1">
        <v>100</v>
      </c>
      <c r="Y1294" s="1">
        <v>100</v>
      </c>
      <c r="Z1294" s="1">
        <v>100</v>
      </c>
      <c r="AA1294" s="1">
        <v>100</v>
      </c>
      <c r="AB1294" s="1">
        <v>100</v>
      </c>
      <c r="AC1294" s="1">
        <v>100</v>
      </c>
      <c r="AD1294" s="1">
        <v>100</v>
      </c>
      <c r="AE1294" s="1">
        <v>100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20</v>
      </c>
      <c r="AP1294" s="1">
        <v>0</v>
      </c>
      <c r="AQ1294" s="1">
        <v>0</v>
      </c>
      <c r="AR1294" s="1">
        <v>0</v>
      </c>
      <c r="AS1294" s="1">
        <v>0</v>
      </c>
      <c r="AT1294" s="1">
        <v>2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1</v>
      </c>
      <c r="BB1294" s="1">
        <v>0</v>
      </c>
      <c r="BC1294" s="1">
        <v>0</v>
      </c>
      <c r="BD1294" s="1">
        <v>3</v>
      </c>
      <c r="BE1294" s="1">
        <v>255</v>
      </c>
      <c r="BF1294" s="1">
        <v>2</v>
      </c>
      <c r="BG1294" s="1">
        <v>255</v>
      </c>
      <c r="BH1294" s="1">
        <v>0</v>
      </c>
      <c r="BI1294" s="1">
        <v>255</v>
      </c>
      <c r="BJ1294" s="1">
        <v>255</v>
      </c>
      <c r="BK1294" s="1">
        <v>0</v>
      </c>
      <c r="BL1294" s="1">
        <v>0</v>
      </c>
      <c r="BM1294" s="1" t="b">
        <v>0</v>
      </c>
      <c r="BN1294" s="1" t="b">
        <v>0</v>
      </c>
      <c r="BO1294" s="1" t="b">
        <v>0</v>
      </c>
      <c r="BP1294" s="1" t="b">
        <v>0</v>
      </c>
      <c r="BQ1294" s="1" t="b">
        <v>0</v>
      </c>
      <c r="BR1294" s="1" t="b">
        <v>0</v>
      </c>
      <c r="BS1294" s="1" t="b">
        <v>0</v>
      </c>
      <c r="BT1294" s="1" t="b">
        <v>0</v>
      </c>
      <c r="BU1294" s="1" t="s">
        <v>5501</v>
      </c>
      <c r="BV1294" s="1" t="s">
        <v>5502</v>
      </c>
    </row>
    <row r="1295" spans="1:74" ht="15.75" customHeight="1" x14ac:dyDescent="0.2">
      <c r="A1295" s="1">
        <v>4803010</v>
      </c>
      <c r="B1295" s="17" t="s">
        <v>5503</v>
      </c>
      <c r="C1295" s="1">
        <v>0.45</v>
      </c>
      <c r="D1295" s="1">
        <v>0.2</v>
      </c>
      <c r="E1295" s="1">
        <v>0</v>
      </c>
      <c r="F1295" s="1">
        <v>0</v>
      </c>
      <c r="G1295" s="1">
        <v>0.75</v>
      </c>
      <c r="H1295" s="1">
        <v>0.08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130</v>
      </c>
      <c r="O1295" s="1">
        <v>130</v>
      </c>
      <c r="P1295" s="1">
        <v>-1</v>
      </c>
      <c r="Q1295" s="1">
        <v>-1</v>
      </c>
      <c r="R1295" s="1">
        <v>-1</v>
      </c>
      <c r="S1295" s="1">
        <v>-1</v>
      </c>
      <c r="T1295" s="1">
        <v>-1</v>
      </c>
      <c r="U1295" s="1">
        <v>-1</v>
      </c>
      <c r="V1295" s="1">
        <v>0</v>
      </c>
      <c r="W1295" s="1">
        <v>100</v>
      </c>
      <c r="X1295" s="1">
        <v>100</v>
      </c>
      <c r="Y1295" s="1">
        <v>100</v>
      </c>
      <c r="Z1295" s="1">
        <v>100</v>
      </c>
      <c r="AA1295" s="1">
        <v>100</v>
      </c>
      <c r="AB1295" s="1">
        <v>100</v>
      </c>
      <c r="AC1295" s="1">
        <v>100</v>
      </c>
      <c r="AD1295" s="1">
        <v>100</v>
      </c>
      <c r="AE1295" s="1">
        <v>100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20</v>
      </c>
      <c r="AP1295" s="1">
        <v>0</v>
      </c>
      <c r="AQ1295" s="1">
        <v>0</v>
      </c>
      <c r="AR1295" s="1">
        <v>0</v>
      </c>
      <c r="AS1295" s="1">
        <v>0</v>
      </c>
      <c r="AT1295" s="1">
        <v>2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1</v>
      </c>
      <c r="BB1295" s="1">
        <v>0</v>
      </c>
      <c r="BC1295" s="1">
        <v>0</v>
      </c>
      <c r="BD1295" s="1">
        <v>3</v>
      </c>
      <c r="BE1295" s="1">
        <v>255</v>
      </c>
      <c r="BF1295" s="1">
        <v>2</v>
      </c>
      <c r="BG1295" s="1">
        <v>255</v>
      </c>
      <c r="BH1295" s="1">
        <v>0</v>
      </c>
      <c r="BI1295" s="1">
        <v>255</v>
      </c>
      <c r="BJ1295" s="1">
        <v>255</v>
      </c>
      <c r="BK1295" s="1">
        <v>0</v>
      </c>
      <c r="BL1295" s="1">
        <v>0</v>
      </c>
      <c r="BM1295" s="1" t="b">
        <v>0</v>
      </c>
      <c r="BN1295" s="1" t="b">
        <v>0</v>
      </c>
      <c r="BO1295" s="1" t="b">
        <v>0</v>
      </c>
      <c r="BP1295" s="1" t="b">
        <v>0</v>
      </c>
      <c r="BQ1295" s="1" t="b">
        <v>0</v>
      </c>
      <c r="BR1295" s="1" t="b">
        <v>0</v>
      </c>
      <c r="BS1295" s="1" t="b">
        <v>0</v>
      </c>
      <c r="BT1295" s="1" t="b">
        <v>0</v>
      </c>
      <c r="BU1295" s="1" t="s">
        <v>5503</v>
      </c>
      <c r="BV1295" s="1" t="s">
        <v>5504</v>
      </c>
    </row>
    <row r="1296" spans="1:74" ht="15.75" customHeight="1" x14ac:dyDescent="0.2">
      <c r="A1296" s="1">
        <v>4803020</v>
      </c>
      <c r="B1296" s="17" t="s">
        <v>5505</v>
      </c>
      <c r="C1296" s="1">
        <v>0.45</v>
      </c>
      <c r="D1296" s="1">
        <v>0.2</v>
      </c>
      <c r="E1296" s="1">
        <v>0</v>
      </c>
      <c r="F1296" s="1">
        <v>0</v>
      </c>
      <c r="G1296" s="1">
        <v>0.75</v>
      </c>
      <c r="H1296" s="1">
        <v>0.08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130</v>
      </c>
      <c r="O1296" s="1">
        <v>130</v>
      </c>
      <c r="P1296" s="1">
        <v>-1</v>
      </c>
      <c r="Q1296" s="1">
        <v>-1</v>
      </c>
      <c r="R1296" s="1">
        <v>-1</v>
      </c>
      <c r="S1296" s="1">
        <v>-1</v>
      </c>
      <c r="T1296" s="1">
        <v>-1</v>
      </c>
      <c r="U1296" s="1">
        <v>-1</v>
      </c>
      <c r="V1296" s="1">
        <v>0</v>
      </c>
      <c r="W1296" s="1">
        <v>100</v>
      </c>
      <c r="X1296" s="1">
        <v>100</v>
      </c>
      <c r="Y1296" s="1">
        <v>100</v>
      </c>
      <c r="Z1296" s="1">
        <v>100</v>
      </c>
      <c r="AA1296" s="1">
        <v>100</v>
      </c>
      <c r="AB1296" s="1">
        <v>100</v>
      </c>
      <c r="AC1296" s="1">
        <v>100</v>
      </c>
      <c r="AD1296" s="1">
        <v>100</v>
      </c>
      <c r="AE1296" s="1">
        <v>100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20</v>
      </c>
      <c r="AP1296" s="1">
        <v>0</v>
      </c>
      <c r="AQ1296" s="1">
        <v>0</v>
      </c>
      <c r="AR1296" s="1">
        <v>0</v>
      </c>
      <c r="AS1296" s="1">
        <v>0</v>
      </c>
      <c r="AT1296" s="1">
        <v>2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1</v>
      </c>
      <c r="BB1296" s="1">
        <v>0</v>
      </c>
      <c r="BC1296" s="1">
        <v>0</v>
      </c>
      <c r="BD1296" s="1">
        <v>3</v>
      </c>
      <c r="BE1296" s="1">
        <v>255</v>
      </c>
      <c r="BF1296" s="1">
        <v>2</v>
      </c>
      <c r="BG1296" s="1">
        <v>255</v>
      </c>
      <c r="BH1296" s="1">
        <v>0</v>
      </c>
      <c r="BI1296" s="1">
        <v>255</v>
      </c>
      <c r="BJ1296" s="1">
        <v>255</v>
      </c>
      <c r="BK1296" s="1">
        <v>0</v>
      </c>
      <c r="BL1296" s="1">
        <v>0</v>
      </c>
      <c r="BM1296" s="1" t="b">
        <v>0</v>
      </c>
      <c r="BN1296" s="1" t="b">
        <v>0</v>
      </c>
      <c r="BO1296" s="1" t="b">
        <v>0</v>
      </c>
      <c r="BP1296" s="1" t="b">
        <v>0</v>
      </c>
      <c r="BQ1296" s="1" t="b">
        <v>0</v>
      </c>
      <c r="BR1296" s="1" t="b">
        <v>0</v>
      </c>
      <c r="BS1296" s="1" t="b">
        <v>0</v>
      </c>
      <c r="BT1296" s="1" t="b">
        <v>0</v>
      </c>
      <c r="BU1296" s="1" t="s">
        <v>5505</v>
      </c>
      <c r="BV1296" s="1" t="s">
        <v>5506</v>
      </c>
    </row>
    <row r="1297" spans="1:74" ht="15.75" customHeight="1" x14ac:dyDescent="0.2">
      <c r="A1297" s="1">
        <v>4803030</v>
      </c>
      <c r="B1297" s="17" t="s">
        <v>5507</v>
      </c>
      <c r="C1297" s="1">
        <v>0.7</v>
      </c>
      <c r="D1297" s="1">
        <v>0</v>
      </c>
      <c r="E1297" s="1">
        <v>0</v>
      </c>
      <c r="F1297" s="1">
        <v>0</v>
      </c>
      <c r="G1297" s="1">
        <v>1.2</v>
      </c>
      <c r="H1297" s="1">
        <v>0.08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130</v>
      </c>
      <c r="O1297" s="1">
        <v>-1</v>
      </c>
      <c r="P1297" s="1">
        <v>-1</v>
      </c>
      <c r="Q1297" s="1">
        <v>-1</v>
      </c>
      <c r="R1297" s="1">
        <v>-1</v>
      </c>
      <c r="S1297" s="1">
        <v>-1</v>
      </c>
      <c r="T1297" s="1">
        <v>-1</v>
      </c>
      <c r="U1297" s="1">
        <v>-1</v>
      </c>
      <c r="V1297" s="1">
        <v>0</v>
      </c>
      <c r="W1297" s="1">
        <v>145</v>
      </c>
      <c r="X1297" s="1">
        <v>145</v>
      </c>
      <c r="Y1297" s="1">
        <v>145</v>
      </c>
      <c r="Z1297" s="1">
        <v>145</v>
      </c>
      <c r="AA1297" s="1">
        <v>200</v>
      </c>
      <c r="AB1297" s="1">
        <v>9900</v>
      </c>
      <c r="AC1297" s="1">
        <v>100</v>
      </c>
      <c r="AD1297" s="1">
        <v>100</v>
      </c>
      <c r="AE1297" s="1">
        <v>150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40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2</v>
      </c>
      <c r="BB1297" s="1">
        <v>0</v>
      </c>
      <c r="BC1297" s="1">
        <v>0</v>
      </c>
      <c r="BD1297" s="1">
        <v>3</v>
      </c>
      <c r="BE1297" s="1">
        <v>255</v>
      </c>
      <c r="BF1297" s="1">
        <v>2</v>
      </c>
      <c r="BG1297" s="1">
        <v>255</v>
      </c>
      <c r="BH1297" s="1">
        <v>0</v>
      </c>
      <c r="BI1297" s="1">
        <v>255</v>
      </c>
      <c r="BJ1297" s="1">
        <v>255</v>
      </c>
      <c r="BK1297" s="1">
        <v>0</v>
      </c>
      <c r="BL1297" s="1">
        <v>0</v>
      </c>
      <c r="BM1297" s="1" t="b">
        <v>0</v>
      </c>
      <c r="BN1297" s="1" t="b">
        <v>0</v>
      </c>
      <c r="BO1297" s="1" t="b">
        <v>0</v>
      </c>
      <c r="BP1297" s="1" t="b">
        <v>0</v>
      </c>
      <c r="BQ1297" s="1" t="b">
        <v>0</v>
      </c>
      <c r="BR1297" s="1" t="b">
        <v>0</v>
      </c>
      <c r="BS1297" s="1" t="b">
        <v>0</v>
      </c>
      <c r="BT1297" s="1" t="b">
        <v>0</v>
      </c>
      <c r="BU1297" s="1" t="s">
        <v>5507</v>
      </c>
      <c r="BV1297" s="1" t="s">
        <v>5508</v>
      </c>
    </row>
    <row r="1298" spans="1:74" ht="15.75" customHeight="1" x14ac:dyDescent="0.2">
      <c r="A1298" s="1">
        <v>4803040</v>
      </c>
      <c r="B1298" s="17" t="s">
        <v>5509</v>
      </c>
      <c r="C1298" s="1">
        <v>1.2</v>
      </c>
      <c r="D1298" s="1">
        <v>0</v>
      </c>
      <c r="E1298" s="1">
        <v>0</v>
      </c>
      <c r="F1298" s="1">
        <v>0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130</v>
      </c>
      <c r="O1298" s="1">
        <v>-1</v>
      </c>
      <c r="P1298" s="1">
        <v>-1</v>
      </c>
      <c r="Q1298" s="1">
        <v>-1</v>
      </c>
      <c r="R1298" s="1">
        <v>-1</v>
      </c>
      <c r="S1298" s="1">
        <v>-1</v>
      </c>
      <c r="T1298" s="1">
        <v>-1</v>
      </c>
      <c r="U1298" s="1">
        <v>-1</v>
      </c>
      <c r="V1298" s="1">
        <v>0</v>
      </c>
      <c r="W1298" s="1">
        <v>145</v>
      </c>
      <c r="X1298" s="1">
        <v>145</v>
      </c>
      <c r="Y1298" s="1">
        <v>145</v>
      </c>
      <c r="Z1298" s="1">
        <v>145</v>
      </c>
      <c r="AA1298" s="1">
        <v>200</v>
      </c>
      <c r="AB1298" s="1">
        <v>9900</v>
      </c>
      <c r="AC1298" s="1">
        <v>100</v>
      </c>
      <c r="AD1298" s="1">
        <v>100</v>
      </c>
      <c r="AE1298" s="1">
        <v>150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40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6</v>
      </c>
      <c r="BB1298" s="1">
        <v>0</v>
      </c>
      <c r="BC1298" s="1">
        <v>0</v>
      </c>
      <c r="BD1298" s="1">
        <v>3</v>
      </c>
      <c r="BE1298" s="1">
        <v>255</v>
      </c>
      <c r="BF1298" s="1">
        <v>2</v>
      </c>
      <c r="BG1298" s="1">
        <v>255</v>
      </c>
      <c r="BH1298" s="1">
        <v>0</v>
      </c>
      <c r="BI1298" s="1">
        <v>255</v>
      </c>
      <c r="BJ1298" s="1">
        <v>255</v>
      </c>
      <c r="BK1298" s="1">
        <v>0</v>
      </c>
      <c r="BL1298" s="1">
        <v>0</v>
      </c>
      <c r="BM1298" s="1" t="b">
        <v>0</v>
      </c>
      <c r="BN1298" s="1" t="b">
        <v>0</v>
      </c>
      <c r="BO1298" s="1" t="b">
        <v>0</v>
      </c>
      <c r="BP1298" s="1" t="b">
        <v>0</v>
      </c>
      <c r="BQ1298" s="1" t="b">
        <v>0</v>
      </c>
      <c r="BR1298" s="1" t="b">
        <v>0</v>
      </c>
      <c r="BS1298" s="1" t="b">
        <v>0</v>
      </c>
      <c r="BT1298" s="1" t="b">
        <v>0</v>
      </c>
      <c r="BU1298" s="1" t="s">
        <v>5509</v>
      </c>
      <c r="BV1298" s="1" t="s">
        <v>5510</v>
      </c>
    </row>
    <row r="1299" spans="1:74" ht="15.75" customHeight="1" x14ac:dyDescent="0.2">
      <c r="A1299" s="1">
        <v>4803050</v>
      </c>
      <c r="B1299" s="17" t="s">
        <v>5511</v>
      </c>
      <c r="C1299" s="1">
        <v>0.7</v>
      </c>
      <c r="D1299" s="1">
        <v>0</v>
      </c>
      <c r="E1299" s="1">
        <v>0</v>
      </c>
      <c r="F1299" s="1">
        <v>0</v>
      </c>
      <c r="G1299" s="1">
        <v>1</v>
      </c>
      <c r="H1299" s="1">
        <v>0.08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130</v>
      </c>
      <c r="O1299" s="1">
        <v>-1</v>
      </c>
      <c r="P1299" s="1">
        <v>-1</v>
      </c>
      <c r="Q1299" s="1">
        <v>-1</v>
      </c>
      <c r="R1299" s="1">
        <v>-1</v>
      </c>
      <c r="S1299" s="1">
        <v>-1</v>
      </c>
      <c r="T1299" s="1">
        <v>-1</v>
      </c>
      <c r="U1299" s="1">
        <v>-1</v>
      </c>
      <c r="V1299" s="1">
        <v>0</v>
      </c>
      <c r="W1299" s="1">
        <v>145</v>
      </c>
      <c r="X1299" s="1">
        <v>145</v>
      </c>
      <c r="Y1299" s="1">
        <v>145</v>
      </c>
      <c r="Z1299" s="1">
        <v>145</v>
      </c>
      <c r="AA1299" s="1">
        <v>200</v>
      </c>
      <c r="AB1299" s="1">
        <v>9900</v>
      </c>
      <c r="AC1299" s="1">
        <v>100</v>
      </c>
      <c r="AD1299" s="1">
        <v>100</v>
      </c>
      <c r="AE1299" s="1">
        <v>150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40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2</v>
      </c>
      <c r="BB1299" s="1">
        <v>0</v>
      </c>
      <c r="BC1299" s="1">
        <v>0</v>
      </c>
      <c r="BD1299" s="1">
        <v>3</v>
      </c>
      <c r="BE1299" s="1">
        <v>255</v>
      </c>
      <c r="BF1299" s="1">
        <v>2</v>
      </c>
      <c r="BG1299" s="1">
        <v>255</v>
      </c>
      <c r="BH1299" s="1">
        <v>0</v>
      </c>
      <c r="BI1299" s="1">
        <v>255</v>
      </c>
      <c r="BJ1299" s="1">
        <v>255</v>
      </c>
      <c r="BK1299" s="1">
        <v>0</v>
      </c>
      <c r="BL1299" s="1">
        <v>0</v>
      </c>
      <c r="BM1299" s="1" t="b">
        <v>0</v>
      </c>
      <c r="BN1299" s="1" t="b">
        <v>0</v>
      </c>
      <c r="BO1299" s="1" t="b">
        <v>0</v>
      </c>
      <c r="BP1299" s="1" t="b">
        <v>0</v>
      </c>
      <c r="BQ1299" s="1" t="b">
        <v>0</v>
      </c>
      <c r="BR1299" s="1" t="b">
        <v>0</v>
      </c>
      <c r="BS1299" s="1" t="b">
        <v>0</v>
      </c>
      <c r="BT1299" s="1" t="b">
        <v>0</v>
      </c>
      <c r="BU1299" s="1" t="s">
        <v>5511</v>
      </c>
      <c r="BV1299" s="1" t="s">
        <v>5512</v>
      </c>
    </row>
    <row r="1300" spans="1:74" ht="15.75" customHeight="1" x14ac:dyDescent="0.2">
      <c r="A1300" s="1">
        <v>4803100</v>
      </c>
      <c r="B1300" s="17" t="s">
        <v>5513</v>
      </c>
      <c r="C1300" s="1">
        <v>0.45</v>
      </c>
      <c r="D1300" s="1">
        <v>0.2</v>
      </c>
      <c r="E1300" s="1">
        <v>0</v>
      </c>
      <c r="F1300" s="1">
        <v>0</v>
      </c>
      <c r="G1300" s="1">
        <v>1.2</v>
      </c>
      <c r="H1300" s="1">
        <v>0.08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130</v>
      </c>
      <c r="O1300" s="1">
        <v>130</v>
      </c>
      <c r="P1300" s="1">
        <v>-1</v>
      </c>
      <c r="Q1300" s="1">
        <v>-1</v>
      </c>
      <c r="R1300" s="1">
        <v>-1</v>
      </c>
      <c r="S1300" s="1">
        <v>-1</v>
      </c>
      <c r="T1300" s="1">
        <v>-1</v>
      </c>
      <c r="U1300" s="1">
        <v>-1</v>
      </c>
      <c r="V1300" s="1">
        <v>0</v>
      </c>
      <c r="W1300" s="1">
        <v>125</v>
      </c>
      <c r="X1300" s="1">
        <v>125</v>
      </c>
      <c r="Y1300" s="1">
        <v>125</v>
      </c>
      <c r="Z1300" s="1">
        <v>125</v>
      </c>
      <c r="AA1300" s="1">
        <v>100</v>
      </c>
      <c r="AB1300" s="1">
        <v>100</v>
      </c>
      <c r="AC1300" s="1">
        <v>100</v>
      </c>
      <c r="AD1300" s="1">
        <v>100</v>
      </c>
      <c r="AE1300" s="1">
        <v>120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20</v>
      </c>
      <c r="AP1300" s="1">
        <v>0</v>
      </c>
      <c r="AQ1300" s="1">
        <v>0</v>
      </c>
      <c r="AR1300" s="1">
        <v>0</v>
      </c>
      <c r="AS1300" s="1">
        <v>0</v>
      </c>
      <c r="AT1300" s="1">
        <v>2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2</v>
      </c>
      <c r="BB1300" s="1">
        <v>0</v>
      </c>
      <c r="BC1300" s="1">
        <v>0</v>
      </c>
      <c r="BD1300" s="1">
        <v>3</v>
      </c>
      <c r="BE1300" s="1">
        <v>255</v>
      </c>
      <c r="BF1300" s="1">
        <v>2</v>
      </c>
      <c r="BG1300" s="1">
        <v>255</v>
      </c>
      <c r="BH1300" s="1">
        <v>0</v>
      </c>
      <c r="BI1300" s="1">
        <v>255</v>
      </c>
      <c r="BJ1300" s="1">
        <v>255</v>
      </c>
      <c r="BK1300" s="1">
        <v>0</v>
      </c>
      <c r="BL1300" s="1">
        <v>0</v>
      </c>
      <c r="BM1300" s="1" t="b">
        <v>0</v>
      </c>
      <c r="BN1300" s="1" t="b">
        <v>0</v>
      </c>
      <c r="BO1300" s="1" t="b">
        <v>0</v>
      </c>
      <c r="BP1300" s="1" t="b">
        <v>0</v>
      </c>
      <c r="BQ1300" s="1" t="b">
        <v>0</v>
      </c>
      <c r="BR1300" s="1" t="b">
        <v>0</v>
      </c>
      <c r="BS1300" s="1" t="b">
        <v>0</v>
      </c>
      <c r="BT1300" s="1" t="b">
        <v>0</v>
      </c>
      <c r="BU1300" s="1" t="s">
        <v>5513</v>
      </c>
      <c r="BV1300" s="1" t="s">
        <v>5514</v>
      </c>
    </row>
    <row r="1301" spans="1:74" ht="15.75" customHeight="1" x14ac:dyDescent="0.2">
      <c r="A1301" s="1">
        <v>4803110</v>
      </c>
      <c r="B1301" s="17" t="s">
        <v>5515</v>
      </c>
      <c r="C1301" s="1">
        <v>0.45</v>
      </c>
      <c r="D1301" s="1">
        <v>0.2</v>
      </c>
      <c r="E1301" s="1">
        <v>0</v>
      </c>
      <c r="F1301" s="1">
        <v>0</v>
      </c>
      <c r="G1301" s="1">
        <v>1.2</v>
      </c>
      <c r="H1301" s="1">
        <v>0.08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130</v>
      </c>
      <c r="O1301" s="1">
        <v>130</v>
      </c>
      <c r="P1301" s="1">
        <v>-1</v>
      </c>
      <c r="Q1301" s="1">
        <v>-1</v>
      </c>
      <c r="R1301" s="1">
        <v>-1</v>
      </c>
      <c r="S1301" s="1">
        <v>-1</v>
      </c>
      <c r="T1301" s="1">
        <v>-1</v>
      </c>
      <c r="U1301" s="1">
        <v>-1</v>
      </c>
      <c r="V1301" s="1">
        <v>0</v>
      </c>
      <c r="W1301" s="1">
        <v>125</v>
      </c>
      <c r="X1301" s="1">
        <v>125</v>
      </c>
      <c r="Y1301" s="1">
        <v>125</v>
      </c>
      <c r="Z1301" s="1">
        <v>125</v>
      </c>
      <c r="AA1301" s="1">
        <v>100</v>
      </c>
      <c r="AB1301" s="1">
        <v>100</v>
      </c>
      <c r="AC1301" s="1">
        <v>100</v>
      </c>
      <c r="AD1301" s="1">
        <v>100</v>
      </c>
      <c r="AE1301" s="1">
        <v>120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20</v>
      </c>
      <c r="AP1301" s="1">
        <v>0</v>
      </c>
      <c r="AQ1301" s="1">
        <v>0</v>
      </c>
      <c r="AR1301" s="1">
        <v>0</v>
      </c>
      <c r="AS1301" s="1">
        <v>0</v>
      </c>
      <c r="AT1301" s="1">
        <v>2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2</v>
      </c>
      <c r="BB1301" s="1">
        <v>0</v>
      </c>
      <c r="BC1301" s="1">
        <v>0</v>
      </c>
      <c r="BD1301" s="1">
        <v>3</v>
      </c>
      <c r="BE1301" s="1">
        <v>255</v>
      </c>
      <c r="BF1301" s="1">
        <v>2</v>
      </c>
      <c r="BG1301" s="1">
        <v>255</v>
      </c>
      <c r="BH1301" s="1">
        <v>0</v>
      </c>
      <c r="BI1301" s="1">
        <v>255</v>
      </c>
      <c r="BJ1301" s="1">
        <v>255</v>
      </c>
      <c r="BK1301" s="1">
        <v>0</v>
      </c>
      <c r="BL1301" s="1">
        <v>0</v>
      </c>
      <c r="BM1301" s="1" t="b">
        <v>0</v>
      </c>
      <c r="BN1301" s="1" t="b">
        <v>0</v>
      </c>
      <c r="BO1301" s="1" t="b">
        <v>0</v>
      </c>
      <c r="BP1301" s="1" t="b">
        <v>0</v>
      </c>
      <c r="BQ1301" s="1" t="b">
        <v>0</v>
      </c>
      <c r="BR1301" s="1" t="b">
        <v>0</v>
      </c>
      <c r="BS1301" s="1" t="b">
        <v>0</v>
      </c>
      <c r="BT1301" s="1" t="b">
        <v>0</v>
      </c>
      <c r="BU1301" s="1" t="s">
        <v>5515</v>
      </c>
      <c r="BV1301" s="1" t="s">
        <v>5516</v>
      </c>
    </row>
    <row r="1302" spans="1:74" ht="15.75" customHeight="1" x14ac:dyDescent="0.2">
      <c r="A1302" s="1">
        <v>4803200</v>
      </c>
      <c r="B1302" s="17" t="s">
        <v>5517</v>
      </c>
      <c r="C1302" s="1">
        <v>0.45</v>
      </c>
      <c r="D1302" s="1">
        <v>0.2</v>
      </c>
      <c r="E1302" s="1">
        <v>0</v>
      </c>
      <c r="F1302" s="1">
        <v>0</v>
      </c>
      <c r="G1302" s="1">
        <v>0.8</v>
      </c>
      <c r="H1302" s="1">
        <v>0.08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130</v>
      </c>
      <c r="O1302" s="1">
        <v>130</v>
      </c>
      <c r="P1302" s="1">
        <v>-1</v>
      </c>
      <c r="Q1302" s="1">
        <v>-1</v>
      </c>
      <c r="R1302" s="1">
        <v>-1</v>
      </c>
      <c r="S1302" s="1">
        <v>-1</v>
      </c>
      <c r="T1302" s="1">
        <v>-1</v>
      </c>
      <c r="U1302" s="1">
        <v>-1</v>
      </c>
      <c r="V1302" s="1">
        <v>0</v>
      </c>
      <c r="W1302" s="1">
        <v>115</v>
      </c>
      <c r="X1302" s="1">
        <v>115</v>
      </c>
      <c r="Y1302" s="1">
        <v>115</v>
      </c>
      <c r="Z1302" s="1">
        <v>115</v>
      </c>
      <c r="AA1302" s="1">
        <v>200</v>
      </c>
      <c r="AB1302" s="1">
        <v>300</v>
      </c>
      <c r="AC1302" s="1">
        <v>100</v>
      </c>
      <c r="AD1302" s="1">
        <v>100</v>
      </c>
      <c r="AE1302" s="1">
        <v>150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40</v>
      </c>
      <c r="AP1302" s="1">
        <v>0</v>
      </c>
      <c r="AQ1302" s="1">
        <v>0</v>
      </c>
      <c r="AR1302" s="1">
        <v>0</v>
      </c>
      <c r="AS1302" s="1">
        <v>0</v>
      </c>
      <c r="AT1302" s="1">
        <v>2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1</v>
      </c>
      <c r="BB1302" s="1">
        <v>0</v>
      </c>
      <c r="BC1302" s="1">
        <v>0</v>
      </c>
      <c r="BD1302" s="1">
        <v>3</v>
      </c>
      <c r="BE1302" s="1">
        <v>255</v>
      </c>
      <c r="BF1302" s="1">
        <v>2</v>
      </c>
      <c r="BG1302" s="1">
        <v>255</v>
      </c>
      <c r="BH1302" s="1">
        <v>0</v>
      </c>
      <c r="BI1302" s="1">
        <v>255</v>
      </c>
      <c r="BJ1302" s="1">
        <v>255</v>
      </c>
      <c r="BK1302" s="1">
        <v>0</v>
      </c>
      <c r="BL1302" s="1">
        <v>0</v>
      </c>
      <c r="BM1302" s="1" t="b">
        <v>0</v>
      </c>
      <c r="BN1302" s="1" t="b">
        <v>0</v>
      </c>
      <c r="BO1302" s="1" t="b">
        <v>0</v>
      </c>
      <c r="BP1302" s="1" t="b">
        <v>0</v>
      </c>
      <c r="BQ1302" s="1" t="b">
        <v>0</v>
      </c>
      <c r="BR1302" s="1" t="b">
        <v>0</v>
      </c>
      <c r="BS1302" s="1" t="b">
        <v>0</v>
      </c>
      <c r="BT1302" s="1" t="b">
        <v>0</v>
      </c>
      <c r="BU1302" s="1" t="s">
        <v>5517</v>
      </c>
      <c r="BV1302" s="1" t="s">
        <v>5518</v>
      </c>
    </row>
    <row r="1303" spans="1:74" ht="15.75" customHeight="1" x14ac:dyDescent="0.2">
      <c r="A1303" s="1">
        <v>4803210</v>
      </c>
      <c r="B1303" s="17" t="s">
        <v>5519</v>
      </c>
      <c r="C1303" s="1">
        <v>0.45</v>
      </c>
      <c r="D1303" s="1">
        <v>0.2</v>
      </c>
      <c r="E1303" s="1">
        <v>0</v>
      </c>
      <c r="F1303" s="1">
        <v>0</v>
      </c>
      <c r="G1303" s="1">
        <v>0.8</v>
      </c>
      <c r="H1303" s="1">
        <v>0.08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130</v>
      </c>
      <c r="O1303" s="1">
        <v>130</v>
      </c>
      <c r="P1303" s="1">
        <v>-1</v>
      </c>
      <c r="Q1303" s="1">
        <v>-1</v>
      </c>
      <c r="R1303" s="1">
        <v>-1</v>
      </c>
      <c r="S1303" s="1">
        <v>-1</v>
      </c>
      <c r="T1303" s="1">
        <v>-1</v>
      </c>
      <c r="U1303" s="1">
        <v>-1</v>
      </c>
      <c r="V1303" s="1">
        <v>0</v>
      </c>
      <c r="W1303" s="1">
        <v>115</v>
      </c>
      <c r="X1303" s="1">
        <v>115</v>
      </c>
      <c r="Y1303" s="1">
        <v>115</v>
      </c>
      <c r="Z1303" s="1">
        <v>115</v>
      </c>
      <c r="AA1303" s="1">
        <v>200</v>
      </c>
      <c r="AB1303" s="1">
        <v>300</v>
      </c>
      <c r="AC1303" s="1">
        <v>100</v>
      </c>
      <c r="AD1303" s="1">
        <v>100</v>
      </c>
      <c r="AE1303" s="1">
        <v>150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40</v>
      </c>
      <c r="AP1303" s="1">
        <v>0</v>
      </c>
      <c r="AQ1303" s="1">
        <v>0</v>
      </c>
      <c r="AR1303" s="1">
        <v>0</v>
      </c>
      <c r="AS1303" s="1">
        <v>0</v>
      </c>
      <c r="AT1303" s="1">
        <v>2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1</v>
      </c>
      <c r="BB1303" s="1">
        <v>0</v>
      </c>
      <c r="BC1303" s="1">
        <v>0</v>
      </c>
      <c r="BD1303" s="1">
        <v>3</v>
      </c>
      <c r="BE1303" s="1">
        <v>255</v>
      </c>
      <c r="BF1303" s="1">
        <v>2</v>
      </c>
      <c r="BG1303" s="1">
        <v>255</v>
      </c>
      <c r="BH1303" s="1">
        <v>0</v>
      </c>
      <c r="BI1303" s="1">
        <v>255</v>
      </c>
      <c r="BJ1303" s="1">
        <v>255</v>
      </c>
      <c r="BK1303" s="1">
        <v>0</v>
      </c>
      <c r="BL1303" s="1">
        <v>0</v>
      </c>
      <c r="BM1303" s="1" t="b">
        <v>0</v>
      </c>
      <c r="BN1303" s="1" t="b">
        <v>0</v>
      </c>
      <c r="BO1303" s="1" t="b">
        <v>0</v>
      </c>
      <c r="BP1303" s="1" t="b">
        <v>0</v>
      </c>
      <c r="BQ1303" s="1" t="b">
        <v>0</v>
      </c>
      <c r="BR1303" s="1" t="b">
        <v>0</v>
      </c>
      <c r="BS1303" s="1" t="b">
        <v>0</v>
      </c>
      <c r="BT1303" s="1" t="b">
        <v>0</v>
      </c>
      <c r="BU1303" s="1" t="s">
        <v>5519</v>
      </c>
      <c r="BV1303" s="1" t="s">
        <v>5520</v>
      </c>
    </row>
    <row r="1304" spans="1:74" ht="15.75" customHeight="1" x14ac:dyDescent="0.2">
      <c r="A1304" s="1">
        <v>4803220</v>
      </c>
      <c r="B1304" s="17" t="s">
        <v>5521</v>
      </c>
      <c r="C1304" s="1">
        <v>0.45</v>
      </c>
      <c r="D1304" s="1">
        <v>0.2</v>
      </c>
      <c r="E1304" s="1">
        <v>0</v>
      </c>
      <c r="F1304" s="1">
        <v>0</v>
      </c>
      <c r="G1304" s="1">
        <v>0.8</v>
      </c>
      <c r="H1304" s="1">
        <v>0.08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130</v>
      </c>
      <c r="O1304" s="1">
        <v>130</v>
      </c>
      <c r="P1304" s="1">
        <v>-1</v>
      </c>
      <c r="Q1304" s="1">
        <v>-1</v>
      </c>
      <c r="R1304" s="1">
        <v>-1</v>
      </c>
      <c r="S1304" s="1">
        <v>-1</v>
      </c>
      <c r="T1304" s="1">
        <v>-1</v>
      </c>
      <c r="U1304" s="1">
        <v>-1</v>
      </c>
      <c r="V1304" s="1">
        <v>0</v>
      </c>
      <c r="W1304" s="1">
        <v>115</v>
      </c>
      <c r="X1304" s="1">
        <v>115</v>
      </c>
      <c r="Y1304" s="1">
        <v>115</v>
      </c>
      <c r="Z1304" s="1">
        <v>115</v>
      </c>
      <c r="AA1304" s="1">
        <v>200</v>
      </c>
      <c r="AB1304" s="1">
        <v>300</v>
      </c>
      <c r="AC1304" s="1">
        <v>100</v>
      </c>
      <c r="AD1304" s="1">
        <v>100</v>
      </c>
      <c r="AE1304" s="1">
        <v>150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40</v>
      </c>
      <c r="AP1304" s="1">
        <v>0</v>
      </c>
      <c r="AQ1304" s="1">
        <v>0</v>
      </c>
      <c r="AR1304" s="1">
        <v>0</v>
      </c>
      <c r="AS1304" s="1">
        <v>0</v>
      </c>
      <c r="AT1304" s="1">
        <v>2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1</v>
      </c>
      <c r="BB1304" s="1">
        <v>0</v>
      </c>
      <c r="BC1304" s="1">
        <v>0</v>
      </c>
      <c r="BD1304" s="1">
        <v>3</v>
      </c>
      <c r="BE1304" s="1">
        <v>255</v>
      </c>
      <c r="BF1304" s="1">
        <v>2</v>
      </c>
      <c r="BG1304" s="1">
        <v>255</v>
      </c>
      <c r="BH1304" s="1">
        <v>0</v>
      </c>
      <c r="BI1304" s="1">
        <v>255</v>
      </c>
      <c r="BJ1304" s="1">
        <v>255</v>
      </c>
      <c r="BK1304" s="1">
        <v>0</v>
      </c>
      <c r="BL1304" s="1">
        <v>0</v>
      </c>
      <c r="BM1304" s="1" t="b">
        <v>0</v>
      </c>
      <c r="BN1304" s="1" t="b">
        <v>0</v>
      </c>
      <c r="BO1304" s="1" t="b">
        <v>0</v>
      </c>
      <c r="BP1304" s="1" t="b">
        <v>0</v>
      </c>
      <c r="BQ1304" s="1" t="b">
        <v>0</v>
      </c>
      <c r="BR1304" s="1" t="b">
        <v>0</v>
      </c>
      <c r="BS1304" s="1" t="b">
        <v>0</v>
      </c>
      <c r="BT1304" s="1" t="b">
        <v>0</v>
      </c>
      <c r="BU1304" s="1" t="s">
        <v>5521</v>
      </c>
      <c r="BV1304" s="1" t="s">
        <v>5522</v>
      </c>
    </row>
    <row r="1305" spans="1:74" ht="15.75" customHeight="1" x14ac:dyDescent="0.2">
      <c r="A1305" s="1">
        <v>4803230</v>
      </c>
      <c r="B1305" s="17" t="s">
        <v>5523</v>
      </c>
      <c r="C1305" s="1">
        <v>0.7</v>
      </c>
      <c r="D1305" s="1">
        <v>0</v>
      </c>
      <c r="E1305" s="1">
        <v>0</v>
      </c>
      <c r="F1305" s="1">
        <v>0</v>
      </c>
      <c r="G1305" s="1">
        <v>1.2</v>
      </c>
      <c r="H1305" s="1">
        <v>0.08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130</v>
      </c>
      <c r="O1305" s="1">
        <v>-1</v>
      </c>
      <c r="P1305" s="1">
        <v>-1</v>
      </c>
      <c r="Q1305" s="1">
        <v>-1</v>
      </c>
      <c r="R1305" s="1">
        <v>-1</v>
      </c>
      <c r="S1305" s="1">
        <v>-1</v>
      </c>
      <c r="T1305" s="1">
        <v>-1</v>
      </c>
      <c r="U1305" s="1">
        <v>-1</v>
      </c>
      <c r="V1305" s="1">
        <v>0</v>
      </c>
      <c r="W1305" s="1">
        <v>155</v>
      </c>
      <c r="X1305" s="1">
        <v>155</v>
      </c>
      <c r="Y1305" s="1">
        <v>155</v>
      </c>
      <c r="Z1305" s="1">
        <v>155</v>
      </c>
      <c r="AA1305" s="1">
        <v>200</v>
      </c>
      <c r="AB1305" s="1">
        <v>9900</v>
      </c>
      <c r="AC1305" s="1">
        <v>100</v>
      </c>
      <c r="AD1305" s="1">
        <v>100</v>
      </c>
      <c r="AE1305" s="1">
        <v>150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40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2</v>
      </c>
      <c r="BB1305" s="1">
        <v>0</v>
      </c>
      <c r="BC1305" s="1">
        <v>0</v>
      </c>
      <c r="BD1305" s="1">
        <v>3</v>
      </c>
      <c r="BE1305" s="1">
        <v>255</v>
      </c>
      <c r="BF1305" s="1">
        <v>2</v>
      </c>
      <c r="BG1305" s="1">
        <v>255</v>
      </c>
      <c r="BH1305" s="1">
        <v>0</v>
      </c>
      <c r="BI1305" s="1">
        <v>255</v>
      </c>
      <c r="BJ1305" s="1">
        <v>255</v>
      </c>
      <c r="BK1305" s="1">
        <v>0</v>
      </c>
      <c r="BL1305" s="1">
        <v>0</v>
      </c>
      <c r="BM1305" s="1" t="b">
        <v>0</v>
      </c>
      <c r="BN1305" s="1" t="b">
        <v>0</v>
      </c>
      <c r="BO1305" s="1" t="b">
        <v>0</v>
      </c>
      <c r="BP1305" s="1" t="b">
        <v>0</v>
      </c>
      <c r="BQ1305" s="1" t="b">
        <v>0</v>
      </c>
      <c r="BR1305" s="1" t="b">
        <v>0</v>
      </c>
      <c r="BS1305" s="1" t="b">
        <v>0</v>
      </c>
      <c r="BT1305" s="1" t="b">
        <v>0</v>
      </c>
      <c r="BU1305" s="1" t="s">
        <v>5523</v>
      </c>
      <c r="BV1305" s="1" t="s">
        <v>5524</v>
      </c>
    </row>
    <row r="1306" spans="1:74" ht="15.75" customHeight="1" x14ac:dyDescent="0.2">
      <c r="A1306" s="1">
        <v>4803240</v>
      </c>
      <c r="B1306" s="17" t="s">
        <v>5525</v>
      </c>
      <c r="C1306" s="1">
        <v>1.2</v>
      </c>
      <c r="D1306" s="1">
        <v>0</v>
      </c>
      <c r="E1306" s="1">
        <v>0</v>
      </c>
      <c r="F1306" s="1">
        <v>0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130</v>
      </c>
      <c r="O1306" s="1">
        <v>-1</v>
      </c>
      <c r="P1306" s="1">
        <v>-1</v>
      </c>
      <c r="Q1306" s="1">
        <v>-1</v>
      </c>
      <c r="R1306" s="1">
        <v>-1</v>
      </c>
      <c r="S1306" s="1">
        <v>-1</v>
      </c>
      <c r="T1306" s="1">
        <v>-1</v>
      </c>
      <c r="U1306" s="1">
        <v>-1</v>
      </c>
      <c r="V1306" s="1">
        <v>0</v>
      </c>
      <c r="W1306" s="1">
        <v>155</v>
      </c>
      <c r="X1306" s="1">
        <v>155</v>
      </c>
      <c r="Y1306" s="1">
        <v>155</v>
      </c>
      <c r="Z1306" s="1">
        <v>155</v>
      </c>
      <c r="AA1306" s="1">
        <v>200</v>
      </c>
      <c r="AB1306" s="1">
        <v>9900</v>
      </c>
      <c r="AC1306" s="1">
        <v>100</v>
      </c>
      <c r="AD1306" s="1">
        <v>100</v>
      </c>
      <c r="AE1306" s="1">
        <v>150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40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6</v>
      </c>
      <c r="BB1306" s="1">
        <v>0</v>
      </c>
      <c r="BC1306" s="1">
        <v>0</v>
      </c>
      <c r="BD1306" s="1">
        <v>3</v>
      </c>
      <c r="BE1306" s="1">
        <v>255</v>
      </c>
      <c r="BF1306" s="1">
        <v>2</v>
      </c>
      <c r="BG1306" s="1">
        <v>255</v>
      </c>
      <c r="BH1306" s="1">
        <v>0</v>
      </c>
      <c r="BI1306" s="1">
        <v>255</v>
      </c>
      <c r="BJ1306" s="1">
        <v>255</v>
      </c>
      <c r="BK1306" s="1">
        <v>0</v>
      </c>
      <c r="BL1306" s="1">
        <v>0</v>
      </c>
      <c r="BM1306" s="1" t="b">
        <v>0</v>
      </c>
      <c r="BN1306" s="1" t="b">
        <v>0</v>
      </c>
      <c r="BO1306" s="1" t="b">
        <v>0</v>
      </c>
      <c r="BP1306" s="1" t="b">
        <v>0</v>
      </c>
      <c r="BQ1306" s="1" t="b">
        <v>0</v>
      </c>
      <c r="BR1306" s="1" t="b">
        <v>0</v>
      </c>
      <c r="BS1306" s="1" t="b">
        <v>0</v>
      </c>
      <c r="BT1306" s="1" t="b">
        <v>0</v>
      </c>
      <c r="BU1306" s="1" t="s">
        <v>5525</v>
      </c>
      <c r="BV1306" s="1" t="s">
        <v>5526</v>
      </c>
    </row>
    <row r="1307" spans="1:74" ht="15.75" customHeight="1" x14ac:dyDescent="0.2">
      <c r="A1307" s="1">
        <v>4803250</v>
      </c>
      <c r="B1307" s="17" t="s">
        <v>5527</v>
      </c>
      <c r="C1307" s="1">
        <v>0.7</v>
      </c>
      <c r="D1307" s="1">
        <v>0</v>
      </c>
      <c r="E1307" s="1">
        <v>0</v>
      </c>
      <c r="F1307" s="1">
        <v>0</v>
      </c>
      <c r="G1307" s="1">
        <v>1</v>
      </c>
      <c r="H1307" s="1">
        <v>0.08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130</v>
      </c>
      <c r="O1307" s="1">
        <v>-1</v>
      </c>
      <c r="P1307" s="1">
        <v>-1</v>
      </c>
      <c r="Q1307" s="1">
        <v>-1</v>
      </c>
      <c r="R1307" s="1">
        <v>-1</v>
      </c>
      <c r="S1307" s="1">
        <v>-1</v>
      </c>
      <c r="T1307" s="1">
        <v>-1</v>
      </c>
      <c r="U1307" s="1">
        <v>-1</v>
      </c>
      <c r="V1307" s="1">
        <v>0</v>
      </c>
      <c r="W1307" s="1">
        <v>155</v>
      </c>
      <c r="X1307" s="1">
        <v>155</v>
      </c>
      <c r="Y1307" s="1">
        <v>155</v>
      </c>
      <c r="Z1307" s="1">
        <v>155</v>
      </c>
      <c r="AA1307" s="1">
        <v>200</v>
      </c>
      <c r="AB1307" s="1">
        <v>9900</v>
      </c>
      <c r="AC1307" s="1">
        <v>100</v>
      </c>
      <c r="AD1307" s="1">
        <v>100</v>
      </c>
      <c r="AE1307" s="1">
        <v>150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40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2</v>
      </c>
      <c r="BB1307" s="1">
        <v>0</v>
      </c>
      <c r="BC1307" s="1">
        <v>0</v>
      </c>
      <c r="BD1307" s="1">
        <v>3</v>
      </c>
      <c r="BE1307" s="1">
        <v>255</v>
      </c>
      <c r="BF1307" s="1">
        <v>2</v>
      </c>
      <c r="BG1307" s="1">
        <v>255</v>
      </c>
      <c r="BH1307" s="1">
        <v>0</v>
      </c>
      <c r="BI1307" s="1">
        <v>255</v>
      </c>
      <c r="BJ1307" s="1">
        <v>255</v>
      </c>
      <c r="BK1307" s="1">
        <v>0</v>
      </c>
      <c r="BL1307" s="1">
        <v>0</v>
      </c>
      <c r="BM1307" s="1" t="b">
        <v>0</v>
      </c>
      <c r="BN1307" s="1" t="b">
        <v>0</v>
      </c>
      <c r="BO1307" s="1" t="b">
        <v>0</v>
      </c>
      <c r="BP1307" s="1" t="b">
        <v>0</v>
      </c>
      <c r="BQ1307" s="1" t="b">
        <v>0</v>
      </c>
      <c r="BR1307" s="1" t="b">
        <v>0</v>
      </c>
      <c r="BS1307" s="1" t="b">
        <v>0</v>
      </c>
      <c r="BT1307" s="1" t="b">
        <v>0</v>
      </c>
      <c r="BU1307" s="1" t="s">
        <v>5527</v>
      </c>
      <c r="BV1307" s="1" t="s">
        <v>5528</v>
      </c>
    </row>
    <row r="1308" spans="1:74" ht="15.75" customHeight="1" x14ac:dyDescent="0.2">
      <c r="A1308" s="1">
        <v>4803300</v>
      </c>
      <c r="B1308" s="17" t="s">
        <v>5529</v>
      </c>
      <c r="C1308" s="1">
        <v>0.45</v>
      </c>
      <c r="D1308" s="1">
        <v>0.2</v>
      </c>
      <c r="E1308" s="1">
        <v>0</v>
      </c>
      <c r="F1308" s="1">
        <v>0</v>
      </c>
      <c r="G1308" s="1">
        <v>1.3</v>
      </c>
      <c r="H1308" s="1">
        <v>0.08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130</v>
      </c>
      <c r="O1308" s="1">
        <v>130</v>
      </c>
      <c r="P1308" s="1">
        <v>-1</v>
      </c>
      <c r="Q1308" s="1">
        <v>-1</v>
      </c>
      <c r="R1308" s="1">
        <v>-1</v>
      </c>
      <c r="S1308" s="1">
        <v>-1</v>
      </c>
      <c r="T1308" s="1">
        <v>-1</v>
      </c>
      <c r="U1308" s="1">
        <v>-1</v>
      </c>
      <c r="V1308" s="1">
        <v>0</v>
      </c>
      <c r="W1308" s="1">
        <v>125</v>
      </c>
      <c r="X1308" s="1">
        <v>125</v>
      </c>
      <c r="Y1308" s="1">
        <v>125</v>
      </c>
      <c r="Z1308" s="1">
        <v>125</v>
      </c>
      <c r="AA1308" s="1">
        <v>150</v>
      </c>
      <c r="AB1308" s="1">
        <v>300</v>
      </c>
      <c r="AC1308" s="1">
        <v>100</v>
      </c>
      <c r="AD1308" s="1">
        <v>100</v>
      </c>
      <c r="AE1308" s="1">
        <v>150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40</v>
      </c>
      <c r="AP1308" s="1">
        <v>0</v>
      </c>
      <c r="AQ1308" s="1">
        <v>0</v>
      </c>
      <c r="AR1308" s="1">
        <v>0</v>
      </c>
      <c r="AS1308" s="1">
        <v>0</v>
      </c>
      <c r="AT1308" s="1">
        <v>2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2</v>
      </c>
      <c r="BB1308" s="1">
        <v>0</v>
      </c>
      <c r="BC1308" s="1">
        <v>0</v>
      </c>
      <c r="BD1308" s="1">
        <v>3</v>
      </c>
      <c r="BE1308" s="1">
        <v>255</v>
      </c>
      <c r="BF1308" s="1">
        <v>2</v>
      </c>
      <c r="BG1308" s="1">
        <v>255</v>
      </c>
      <c r="BH1308" s="1">
        <v>0</v>
      </c>
      <c r="BI1308" s="1">
        <v>255</v>
      </c>
      <c r="BJ1308" s="1">
        <v>255</v>
      </c>
      <c r="BK1308" s="1">
        <v>0</v>
      </c>
      <c r="BL1308" s="1">
        <v>0</v>
      </c>
      <c r="BM1308" s="1" t="b">
        <v>0</v>
      </c>
      <c r="BN1308" s="1" t="b">
        <v>0</v>
      </c>
      <c r="BO1308" s="1" t="b">
        <v>0</v>
      </c>
      <c r="BP1308" s="1" t="b">
        <v>0</v>
      </c>
      <c r="BQ1308" s="1" t="b">
        <v>0</v>
      </c>
      <c r="BR1308" s="1" t="b">
        <v>0</v>
      </c>
      <c r="BS1308" s="1" t="b">
        <v>0</v>
      </c>
      <c r="BT1308" s="1" t="b">
        <v>0</v>
      </c>
      <c r="BU1308" s="1" t="s">
        <v>5529</v>
      </c>
      <c r="BV1308" s="1" t="s">
        <v>5530</v>
      </c>
    </row>
    <row r="1309" spans="1:74" ht="15.75" customHeight="1" x14ac:dyDescent="0.2">
      <c r="A1309" s="1">
        <v>4803301</v>
      </c>
      <c r="B1309" s="17" t="s">
        <v>5531</v>
      </c>
      <c r="C1309" s="1">
        <v>0.45</v>
      </c>
      <c r="D1309" s="1">
        <v>0</v>
      </c>
      <c r="E1309" s="1">
        <v>0</v>
      </c>
      <c r="F1309" s="1">
        <v>0</v>
      </c>
      <c r="G1309" s="1">
        <v>0.8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130</v>
      </c>
      <c r="O1309" s="1">
        <v>-1</v>
      </c>
      <c r="P1309" s="1">
        <v>-1</v>
      </c>
      <c r="Q1309" s="1">
        <v>-1</v>
      </c>
      <c r="R1309" s="1">
        <v>-1</v>
      </c>
      <c r="S1309" s="1">
        <v>-1</v>
      </c>
      <c r="T1309" s="1">
        <v>-1</v>
      </c>
      <c r="U1309" s="1">
        <v>-1</v>
      </c>
      <c r="V1309" s="1">
        <v>0</v>
      </c>
      <c r="W1309" s="1">
        <v>60</v>
      </c>
      <c r="X1309" s="1">
        <v>60</v>
      </c>
      <c r="Y1309" s="1">
        <v>60</v>
      </c>
      <c r="Z1309" s="1">
        <v>60</v>
      </c>
      <c r="AA1309" s="1">
        <v>50</v>
      </c>
      <c r="AB1309" s="1">
        <v>300</v>
      </c>
      <c r="AC1309" s="1">
        <v>100</v>
      </c>
      <c r="AD1309" s="1">
        <v>100</v>
      </c>
      <c r="AE1309" s="1">
        <v>150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40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1</v>
      </c>
      <c r="BB1309" s="1">
        <v>0</v>
      </c>
      <c r="BC1309" s="1">
        <v>0</v>
      </c>
      <c r="BD1309" s="1">
        <v>3</v>
      </c>
      <c r="BE1309" s="1">
        <v>255</v>
      </c>
      <c r="BF1309" s="1">
        <v>2</v>
      </c>
      <c r="BG1309" s="1">
        <v>255</v>
      </c>
      <c r="BH1309" s="1">
        <v>0</v>
      </c>
      <c r="BI1309" s="1">
        <v>255</v>
      </c>
      <c r="BJ1309" s="1">
        <v>255</v>
      </c>
      <c r="BK1309" s="1">
        <v>0</v>
      </c>
      <c r="BL1309" s="1">
        <v>0</v>
      </c>
      <c r="BM1309" s="1" t="b">
        <v>0</v>
      </c>
      <c r="BN1309" s="1" t="b">
        <v>0</v>
      </c>
      <c r="BO1309" s="1" t="b">
        <v>0</v>
      </c>
      <c r="BP1309" s="1" t="b">
        <v>0</v>
      </c>
      <c r="BQ1309" s="1" t="b">
        <v>0</v>
      </c>
      <c r="BR1309" s="1" t="b">
        <v>0</v>
      </c>
      <c r="BS1309" s="1" t="b">
        <v>0</v>
      </c>
      <c r="BT1309" s="1" t="b">
        <v>0</v>
      </c>
      <c r="BU1309" s="1" t="s">
        <v>5531</v>
      </c>
      <c r="BV1309" s="1" t="s">
        <v>5532</v>
      </c>
    </row>
    <row r="1310" spans="1:74" ht="15.75" customHeight="1" x14ac:dyDescent="0.2">
      <c r="A1310" s="1">
        <v>4803310</v>
      </c>
      <c r="B1310" s="17" t="s">
        <v>5533</v>
      </c>
      <c r="C1310" s="1">
        <v>0.45</v>
      </c>
      <c r="D1310" s="1">
        <v>0.2</v>
      </c>
      <c r="E1310" s="1">
        <v>0</v>
      </c>
      <c r="F1310" s="1">
        <v>0</v>
      </c>
      <c r="G1310" s="1">
        <v>1.2</v>
      </c>
      <c r="H1310" s="1">
        <v>0.08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130</v>
      </c>
      <c r="O1310" s="1">
        <v>130</v>
      </c>
      <c r="P1310" s="1">
        <v>-1</v>
      </c>
      <c r="Q1310" s="1">
        <v>-1</v>
      </c>
      <c r="R1310" s="1">
        <v>-1</v>
      </c>
      <c r="S1310" s="1">
        <v>-1</v>
      </c>
      <c r="T1310" s="1">
        <v>-1</v>
      </c>
      <c r="U1310" s="1">
        <v>-1</v>
      </c>
      <c r="V1310" s="1">
        <v>0</v>
      </c>
      <c r="W1310" s="1">
        <v>140</v>
      </c>
      <c r="X1310" s="1">
        <v>140</v>
      </c>
      <c r="Y1310" s="1">
        <v>140</v>
      </c>
      <c r="Z1310" s="1">
        <v>140</v>
      </c>
      <c r="AA1310" s="1">
        <v>200</v>
      </c>
      <c r="AB1310" s="1">
        <v>300</v>
      </c>
      <c r="AC1310" s="1">
        <v>100</v>
      </c>
      <c r="AD1310" s="1">
        <v>100</v>
      </c>
      <c r="AE1310" s="1">
        <v>150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40</v>
      </c>
      <c r="AP1310" s="1">
        <v>0</v>
      </c>
      <c r="AQ1310" s="1">
        <v>0</v>
      </c>
      <c r="AR1310" s="1">
        <v>0</v>
      </c>
      <c r="AS1310" s="1">
        <v>0</v>
      </c>
      <c r="AT1310" s="1">
        <v>2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2</v>
      </c>
      <c r="BB1310" s="1">
        <v>0</v>
      </c>
      <c r="BC1310" s="1">
        <v>0</v>
      </c>
      <c r="BD1310" s="1">
        <v>3</v>
      </c>
      <c r="BE1310" s="1">
        <v>255</v>
      </c>
      <c r="BF1310" s="1">
        <v>2</v>
      </c>
      <c r="BG1310" s="1">
        <v>255</v>
      </c>
      <c r="BH1310" s="1">
        <v>0</v>
      </c>
      <c r="BI1310" s="1">
        <v>255</v>
      </c>
      <c r="BJ1310" s="1">
        <v>255</v>
      </c>
      <c r="BK1310" s="1">
        <v>0</v>
      </c>
      <c r="BL1310" s="1">
        <v>0</v>
      </c>
      <c r="BM1310" s="1" t="b">
        <v>0</v>
      </c>
      <c r="BN1310" s="1" t="b">
        <v>0</v>
      </c>
      <c r="BO1310" s="1" t="b">
        <v>0</v>
      </c>
      <c r="BP1310" s="1" t="b">
        <v>0</v>
      </c>
      <c r="BQ1310" s="1" t="b">
        <v>0</v>
      </c>
      <c r="BR1310" s="1" t="b">
        <v>0</v>
      </c>
      <c r="BS1310" s="1" t="b">
        <v>0</v>
      </c>
      <c r="BT1310" s="1" t="b">
        <v>0</v>
      </c>
      <c r="BU1310" s="1" t="s">
        <v>5533</v>
      </c>
      <c r="BV1310" s="1" t="s">
        <v>5534</v>
      </c>
    </row>
    <row r="1311" spans="1:74" ht="15.75" customHeight="1" x14ac:dyDescent="0.2">
      <c r="A1311" s="1">
        <v>4803400</v>
      </c>
      <c r="B1311" s="17" t="s">
        <v>5535</v>
      </c>
      <c r="C1311" s="1">
        <v>0.45</v>
      </c>
      <c r="D1311" s="1">
        <v>0.2</v>
      </c>
      <c r="E1311" s="1">
        <v>0</v>
      </c>
      <c r="F1311" s="1">
        <v>0</v>
      </c>
      <c r="G1311" s="1">
        <v>0.75</v>
      </c>
      <c r="H1311" s="1">
        <v>0.08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130</v>
      </c>
      <c r="O1311" s="1">
        <v>130</v>
      </c>
      <c r="P1311" s="1">
        <v>-1</v>
      </c>
      <c r="Q1311" s="1">
        <v>-1</v>
      </c>
      <c r="R1311" s="1">
        <v>-1</v>
      </c>
      <c r="S1311" s="1">
        <v>-1</v>
      </c>
      <c r="T1311" s="1">
        <v>-1</v>
      </c>
      <c r="U1311" s="1">
        <v>-1</v>
      </c>
      <c r="V1311" s="1">
        <v>0</v>
      </c>
      <c r="W1311" s="1">
        <v>100</v>
      </c>
      <c r="X1311" s="1">
        <v>100</v>
      </c>
      <c r="Y1311" s="1">
        <v>100</v>
      </c>
      <c r="Z1311" s="1">
        <v>100</v>
      </c>
      <c r="AA1311" s="1">
        <v>100</v>
      </c>
      <c r="AB1311" s="1">
        <v>100</v>
      </c>
      <c r="AC1311" s="1">
        <v>100</v>
      </c>
      <c r="AD1311" s="1">
        <v>100</v>
      </c>
      <c r="AE1311" s="1">
        <v>100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20</v>
      </c>
      <c r="AP1311" s="1">
        <v>0</v>
      </c>
      <c r="AQ1311" s="1">
        <v>0</v>
      </c>
      <c r="AR1311" s="1">
        <v>0</v>
      </c>
      <c r="AS1311" s="1">
        <v>0</v>
      </c>
      <c r="AT1311" s="1">
        <v>2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1</v>
      </c>
      <c r="BB1311" s="1">
        <v>0</v>
      </c>
      <c r="BC1311" s="1">
        <v>0</v>
      </c>
      <c r="BD1311" s="1">
        <v>3</v>
      </c>
      <c r="BE1311" s="1">
        <v>255</v>
      </c>
      <c r="BF1311" s="1">
        <v>2</v>
      </c>
      <c r="BG1311" s="1">
        <v>255</v>
      </c>
      <c r="BH1311" s="1">
        <v>0</v>
      </c>
      <c r="BI1311" s="1">
        <v>255</v>
      </c>
      <c r="BJ1311" s="1">
        <v>255</v>
      </c>
      <c r="BK1311" s="1">
        <v>0</v>
      </c>
      <c r="BL1311" s="1">
        <v>0</v>
      </c>
      <c r="BM1311" s="1" t="b">
        <v>0</v>
      </c>
      <c r="BN1311" s="1" t="b">
        <v>0</v>
      </c>
      <c r="BO1311" s="1" t="b">
        <v>0</v>
      </c>
      <c r="BP1311" s="1" t="b">
        <v>0</v>
      </c>
      <c r="BQ1311" s="1" t="b">
        <v>0</v>
      </c>
      <c r="BR1311" s="1" t="b">
        <v>0</v>
      </c>
      <c r="BS1311" s="1" t="b">
        <v>0</v>
      </c>
      <c r="BT1311" s="1" t="b">
        <v>0</v>
      </c>
      <c r="BU1311" s="1" t="s">
        <v>5535</v>
      </c>
      <c r="BV1311" s="1" t="s">
        <v>5536</v>
      </c>
    </row>
    <row r="1312" spans="1:74" ht="15.75" customHeight="1" x14ac:dyDescent="0.2">
      <c r="A1312" s="1">
        <v>4803410</v>
      </c>
      <c r="B1312" s="17" t="s">
        <v>5537</v>
      </c>
      <c r="C1312" s="1">
        <v>0.45</v>
      </c>
      <c r="D1312" s="1">
        <v>0</v>
      </c>
      <c r="E1312" s="1">
        <v>0</v>
      </c>
      <c r="F1312" s="1">
        <v>0</v>
      </c>
      <c r="G1312" s="1">
        <v>1.47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130</v>
      </c>
      <c r="O1312" s="1">
        <v>-1</v>
      </c>
      <c r="P1312" s="1">
        <v>-1</v>
      </c>
      <c r="Q1312" s="1">
        <v>-1</v>
      </c>
      <c r="R1312" s="1">
        <v>-1</v>
      </c>
      <c r="S1312" s="1">
        <v>-1</v>
      </c>
      <c r="T1312" s="1">
        <v>-1</v>
      </c>
      <c r="U1312" s="1">
        <v>-1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360</v>
      </c>
      <c r="AB1312" s="1">
        <v>500</v>
      </c>
      <c r="AC1312" s="1">
        <v>100</v>
      </c>
      <c r="AD1312" s="1">
        <v>100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20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5</v>
      </c>
      <c r="BB1312" s="1">
        <v>0</v>
      </c>
      <c r="BC1312" s="1">
        <v>0</v>
      </c>
      <c r="BD1312" s="1">
        <v>4</v>
      </c>
      <c r="BE1312" s="1">
        <v>1</v>
      </c>
      <c r="BF1312" s="1">
        <v>1</v>
      </c>
      <c r="BG1312" s="1">
        <v>255</v>
      </c>
      <c r="BH1312" s="1">
        <v>0</v>
      </c>
      <c r="BI1312" s="1">
        <v>255</v>
      </c>
      <c r="BJ1312" s="1">
        <v>255</v>
      </c>
      <c r="BK1312" s="1">
        <v>0</v>
      </c>
      <c r="BL1312" s="1">
        <v>0</v>
      </c>
      <c r="BM1312" s="1" t="b">
        <v>0</v>
      </c>
      <c r="BN1312" s="1" t="b">
        <v>0</v>
      </c>
      <c r="BO1312" s="1" t="b">
        <v>1</v>
      </c>
      <c r="BP1312" s="1" t="b">
        <v>0</v>
      </c>
      <c r="BQ1312" s="1" t="b">
        <v>0</v>
      </c>
      <c r="BR1312" s="1" t="b">
        <v>0</v>
      </c>
      <c r="BS1312" s="1" t="b">
        <v>0</v>
      </c>
      <c r="BT1312" s="1" t="b">
        <v>0</v>
      </c>
      <c r="BU1312" s="1" t="s">
        <v>5537</v>
      </c>
      <c r="BV1312" s="1" t="s">
        <v>5538</v>
      </c>
    </row>
    <row r="1313" spans="1:74" ht="15.75" customHeight="1" x14ac:dyDescent="0.2">
      <c r="A1313" s="1">
        <v>4803420</v>
      </c>
      <c r="B1313" s="17" t="s">
        <v>5539</v>
      </c>
      <c r="C1313" s="1">
        <v>0.45</v>
      </c>
      <c r="D1313" s="1">
        <v>0</v>
      </c>
      <c r="E1313" s="1">
        <v>0</v>
      </c>
      <c r="F1313" s="1">
        <v>0</v>
      </c>
      <c r="G1313" s="1">
        <v>1.47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130</v>
      </c>
      <c r="O1313" s="1">
        <v>-1</v>
      </c>
      <c r="P1313" s="1">
        <v>-1</v>
      </c>
      <c r="Q1313" s="1">
        <v>-1</v>
      </c>
      <c r="R1313" s="1">
        <v>-1</v>
      </c>
      <c r="S1313" s="1">
        <v>-1</v>
      </c>
      <c r="T1313" s="1">
        <v>-1</v>
      </c>
      <c r="U1313" s="1">
        <v>-1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360</v>
      </c>
      <c r="AB1313" s="1">
        <v>500</v>
      </c>
      <c r="AC1313" s="1">
        <v>100</v>
      </c>
      <c r="AD1313" s="1">
        <v>100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40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5</v>
      </c>
      <c r="BB1313" s="1">
        <v>0</v>
      </c>
      <c r="BC1313" s="1">
        <v>0</v>
      </c>
      <c r="BD1313" s="1">
        <v>4</v>
      </c>
      <c r="BE1313" s="1">
        <v>1</v>
      </c>
      <c r="BF1313" s="1">
        <v>1</v>
      </c>
      <c r="BG1313" s="1">
        <v>255</v>
      </c>
      <c r="BH1313" s="1">
        <v>0</v>
      </c>
      <c r="BI1313" s="1">
        <v>255</v>
      </c>
      <c r="BJ1313" s="1">
        <v>255</v>
      </c>
      <c r="BK1313" s="1">
        <v>0</v>
      </c>
      <c r="BL1313" s="1">
        <v>0</v>
      </c>
      <c r="BM1313" s="1" t="b">
        <v>0</v>
      </c>
      <c r="BN1313" s="1" t="b">
        <v>0</v>
      </c>
      <c r="BO1313" s="1" t="b">
        <v>1</v>
      </c>
      <c r="BP1313" s="1" t="b">
        <v>0</v>
      </c>
      <c r="BQ1313" s="1" t="b">
        <v>0</v>
      </c>
      <c r="BR1313" s="1" t="b">
        <v>0</v>
      </c>
      <c r="BS1313" s="1" t="b">
        <v>0</v>
      </c>
      <c r="BT1313" s="1" t="b">
        <v>0</v>
      </c>
      <c r="BU1313" s="1" t="s">
        <v>5539</v>
      </c>
      <c r="BV1313" s="1" t="s">
        <v>5540</v>
      </c>
    </row>
    <row r="1314" spans="1:74" ht="15.75" customHeight="1" x14ac:dyDescent="0.2">
      <c r="A1314" s="1">
        <v>4803430</v>
      </c>
      <c r="B1314" s="17" t="s">
        <v>5541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-1</v>
      </c>
      <c r="O1314" s="1">
        <v>-1</v>
      </c>
      <c r="P1314" s="1">
        <v>-1</v>
      </c>
      <c r="Q1314" s="1">
        <v>-1</v>
      </c>
      <c r="R1314" s="1">
        <v>-1</v>
      </c>
      <c r="S1314" s="1">
        <v>-1</v>
      </c>
      <c r="T1314" s="1">
        <v>-1</v>
      </c>
      <c r="U1314" s="1">
        <v>-1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100</v>
      </c>
      <c r="AC1314" s="1">
        <v>100</v>
      </c>
      <c r="AD1314" s="1">
        <v>100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4</v>
      </c>
      <c r="BE1314" s="1">
        <v>1</v>
      </c>
      <c r="BF1314" s="1">
        <v>0</v>
      </c>
      <c r="BG1314" s="1">
        <v>255</v>
      </c>
      <c r="BH1314" s="1">
        <v>0</v>
      </c>
      <c r="BI1314" s="1">
        <v>255</v>
      </c>
      <c r="BJ1314" s="1">
        <v>255</v>
      </c>
      <c r="BK1314" s="1">
        <v>0</v>
      </c>
      <c r="BL1314" s="1">
        <v>0</v>
      </c>
      <c r="BM1314" s="1" t="b">
        <v>0</v>
      </c>
      <c r="BN1314" s="1" t="b">
        <v>0</v>
      </c>
      <c r="BO1314" s="1" t="b">
        <v>0</v>
      </c>
      <c r="BP1314" s="1" t="b">
        <v>0</v>
      </c>
      <c r="BQ1314" s="1" t="b">
        <v>0</v>
      </c>
      <c r="BR1314" s="1" t="b">
        <v>0</v>
      </c>
      <c r="BS1314" s="1" t="b">
        <v>0</v>
      </c>
      <c r="BT1314" s="1" t="b">
        <v>0</v>
      </c>
      <c r="BU1314" s="1" t="s">
        <v>5541</v>
      </c>
      <c r="BV1314" s="1" t="s">
        <v>5542</v>
      </c>
    </row>
    <row r="1315" spans="1:74" ht="15.75" customHeight="1" x14ac:dyDescent="0.2">
      <c r="A1315" s="1">
        <v>4803440</v>
      </c>
      <c r="B1315" s="17" t="s">
        <v>5543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-1</v>
      </c>
      <c r="O1315" s="1">
        <v>-1</v>
      </c>
      <c r="P1315" s="1">
        <v>-1</v>
      </c>
      <c r="Q1315" s="1">
        <v>-1</v>
      </c>
      <c r="R1315" s="1">
        <v>-1</v>
      </c>
      <c r="S1315" s="1">
        <v>-1</v>
      </c>
      <c r="T1315" s="1">
        <v>-1</v>
      </c>
      <c r="U1315" s="1">
        <v>-1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100</v>
      </c>
      <c r="AC1315" s="1">
        <v>100</v>
      </c>
      <c r="AD1315" s="1">
        <v>100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4</v>
      </c>
      <c r="BE1315" s="1">
        <v>1</v>
      </c>
      <c r="BF1315" s="1">
        <v>0</v>
      </c>
      <c r="BG1315" s="1">
        <v>255</v>
      </c>
      <c r="BH1315" s="1">
        <v>0</v>
      </c>
      <c r="BI1315" s="1">
        <v>255</v>
      </c>
      <c r="BJ1315" s="1">
        <v>255</v>
      </c>
      <c r="BK1315" s="1">
        <v>0</v>
      </c>
      <c r="BL1315" s="1">
        <v>0</v>
      </c>
      <c r="BM1315" s="1" t="b">
        <v>0</v>
      </c>
      <c r="BN1315" s="1" t="b">
        <v>0</v>
      </c>
      <c r="BO1315" s="1" t="b">
        <v>0</v>
      </c>
      <c r="BP1315" s="1" t="b">
        <v>0</v>
      </c>
      <c r="BQ1315" s="1" t="b">
        <v>0</v>
      </c>
      <c r="BR1315" s="1" t="b">
        <v>0</v>
      </c>
      <c r="BS1315" s="1" t="b">
        <v>0</v>
      </c>
      <c r="BT1315" s="1" t="b">
        <v>0</v>
      </c>
      <c r="BU1315" s="1" t="s">
        <v>5543</v>
      </c>
      <c r="BV1315" s="1" t="s">
        <v>5544</v>
      </c>
    </row>
    <row r="1316" spans="1:74" ht="15.75" customHeight="1" x14ac:dyDescent="0.2">
      <c r="A1316" s="1">
        <v>4803450</v>
      </c>
      <c r="B1316" s="17" t="s">
        <v>5545</v>
      </c>
      <c r="C1316" s="1">
        <v>0.55000000000000004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131</v>
      </c>
      <c r="O1316" s="1">
        <v>-1</v>
      </c>
      <c r="P1316" s="1">
        <v>-1</v>
      </c>
      <c r="Q1316" s="1">
        <v>-1</v>
      </c>
      <c r="R1316" s="1">
        <v>-1</v>
      </c>
      <c r="S1316" s="1">
        <v>-1</v>
      </c>
      <c r="T1316" s="1">
        <v>-1</v>
      </c>
      <c r="U1316" s="1">
        <v>-1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100</v>
      </c>
      <c r="AC1316" s="1">
        <v>0</v>
      </c>
      <c r="AD1316" s="1">
        <v>100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4</v>
      </c>
      <c r="BE1316" s="1">
        <v>1</v>
      </c>
      <c r="BF1316" s="1">
        <v>0</v>
      </c>
      <c r="BG1316" s="1">
        <v>255</v>
      </c>
      <c r="BH1316" s="1">
        <v>0</v>
      </c>
      <c r="BI1316" s="1">
        <v>255</v>
      </c>
      <c r="BJ1316" s="1">
        <v>255</v>
      </c>
      <c r="BK1316" s="1">
        <v>1</v>
      </c>
      <c r="BL1316" s="1">
        <v>0</v>
      </c>
      <c r="BM1316" s="1" t="b">
        <v>0</v>
      </c>
      <c r="BN1316" s="1" t="b">
        <v>0</v>
      </c>
      <c r="BO1316" s="1" t="b">
        <v>0</v>
      </c>
      <c r="BP1316" s="1" t="b">
        <v>0</v>
      </c>
      <c r="BQ1316" s="1" t="b">
        <v>0</v>
      </c>
      <c r="BR1316" s="1" t="b">
        <v>0</v>
      </c>
      <c r="BS1316" s="1" t="b">
        <v>0</v>
      </c>
      <c r="BT1316" s="1" t="b">
        <v>0</v>
      </c>
      <c r="BU1316" s="1" t="s">
        <v>5545</v>
      </c>
      <c r="BV1316" s="1" t="s">
        <v>5546</v>
      </c>
    </row>
    <row r="1317" spans="1:74" ht="15.75" customHeight="1" x14ac:dyDescent="0.2">
      <c r="A1317" s="1">
        <v>4803520</v>
      </c>
      <c r="B1317" s="17" t="s">
        <v>5547</v>
      </c>
      <c r="C1317" s="1">
        <v>0.45</v>
      </c>
      <c r="D1317" s="1">
        <v>0.3</v>
      </c>
      <c r="E1317" s="1">
        <v>0</v>
      </c>
      <c r="F1317" s="1">
        <v>0</v>
      </c>
      <c r="G1317" s="1">
        <v>1.3</v>
      </c>
      <c r="H1317" s="1">
        <v>0.08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130</v>
      </c>
      <c r="O1317" s="1">
        <v>130</v>
      </c>
      <c r="P1317" s="1">
        <v>-1</v>
      </c>
      <c r="Q1317" s="1">
        <v>-1</v>
      </c>
      <c r="R1317" s="1">
        <v>-1</v>
      </c>
      <c r="S1317" s="1">
        <v>-1</v>
      </c>
      <c r="T1317" s="1">
        <v>-1</v>
      </c>
      <c r="U1317" s="1">
        <v>-1</v>
      </c>
      <c r="V1317" s="1">
        <v>0</v>
      </c>
      <c r="W1317" s="1">
        <v>110</v>
      </c>
      <c r="X1317" s="1">
        <v>110</v>
      </c>
      <c r="Y1317" s="1">
        <v>110</v>
      </c>
      <c r="Z1317" s="1">
        <v>110</v>
      </c>
      <c r="AA1317" s="1">
        <v>100</v>
      </c>
      <c r="AB1317" s="1">
        <v>100</v>
      </c>
      <c r="AC1317" s="1">
        <v>100</v>
      </c>
      <c r="AD1317" s="1">
        <v>100</v>
      </c>
      <c r="AE1317" s="1">
        <v>110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20</v>
      </c>
      <c r="AP1317" s="1">
        <v>0</v>
      </c>
      <c r="AQ1317" s="1">
        <v>0</v>
      </c>
      <c r="AR1317" s="1">
        <v>0</v>
      </c>
      <c r="AS1317" s="1">
        <v>0</v>
      </c>
      <c r="AT1317" s="1">
        <v>2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2</v>
      </c>
      <c r="BB1317" s="1">
        <v>0</v>
      </c>
      <c r="BC1317" s="1">
        <v>0</v>
      </c>
      <c r="BD1317" s="1">
        <v>2</v>
      </c>
      <c r="BE1317" s="1">
        <v>255</v>
      </c>
      <c r="BF1317" s="1">
        <v>1</v>
      </c>
      <c r="BG1317" s="1">
        <v>255</v>
      </c>
      <c r="BH1317" s="1">
        <v>0</v>
      </c>
      <c r="BI1317" s="1">
        <v>255</v>
      </c>
      <c r="BJ1317" s="1">
        <v>255</v>
      </c>
      <c r="BK1317" s="1">
        <v>0</v>
      </c>
      <c r="BL1317" s="1">
        <v>0</v>
      </c>
      <c r="BM1317" s="1" t="b">
        <v>0</v>
      </c>
      <c r="BN1317" s="1" t="b">
        <v>0</v>
      </c>
      <c r="BO1317" s="1" t="b">
        <v>0</v>
      </c>
      <c r="BP1317" s="1" t="b">
        <v>0</v>
      </c>
      <c r="BQ1317" s="1" t="b">
        <v>0</v>
      </c>
      <c r="BR1317" s="1" t="b">
        <v>0</v>
      </c>
      <c r="BS1317" s="1" t="b">
        <v>0</v>
      </c>
      <c r="BT1317" s="1" t="b">
        <v>0</v>
      </c>
      <c r="BU1317" s="1" t="s">
        <v>5547</v>
      </c>
      <c r="BV1317" s="1" t="s">
        <v>5548</v>
      </c>
    </row>
    <row r="1318" spans="1:74" ht="15.75" customHeight="1" x14ac:dyDescent="0.2">
      <c r="A1318" s="1">
        <v>4803521</v>
      </c>
      <c r="B1318" s="17" t="s">
        <v>5549</v>
      </c>
      <c r="C1318" s="1">
        <v>0.4</v>
      </c>
      <c r="D1318" s="1">
        <v>0</v>
      </c>
      <c r="E1318" s="1">
        <v>0</v>
      </c>
      <c r="F1318" s="1">
        <v>0</v>
      </c>
      <c r="G1318" s="1">
        <v>1.2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130</v>
      </c>
      <c r="O1318" s="1">
        <v>-1</v>
      </c>
      <c r="P1318" s="1">
        <v>-1</v>
      </c>
      <c r="Q1318" s="1">
        <v>-1</v>
      </c>
      <c r="R1318" s="1">
        <v>-1</v>
      </c>
      <c r="S1318" s="1">
        <v>-1</v>
      </c>
      <c r="T1318" s="1">
        <v>-1</v>
      </c>
      <c r="U1318" s="1">
        <v>-1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50</v>
      </c>
      <c r="AB1318" s="1">
        <v>200</v>
      </c>
      <c r="AC1318" s="1">
        <v>100</v>
      </c>
      <c r="AD1318" s="1">
        <v>100</v>
      </c>
      <c r="AE1318" s="1">
        <v>100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20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1</v>
      </c>
      <c r="BB1318" s="1">
        <v>0</v>
      </c>
      <c r="BC1318" s="1">
        <v>0</v>
      </c>
      <c r="BD1318" s="1">
        <v>2</v>
      </c>
      <c r="BE1318" s="1">
        <v>255</v>
      </c>
      <c r="BF1318" s="1">
        <v>1</v>
      </c>
      <c r="BG1318" s="1">
        <v>255</v>
      </c>
      <c r="BH1318" s="1">
        <v>0</v>
      </c>
      <c r="BI1318" s="1">
        <v>255</v>
      </c>
      <c r="BJ1318" s="1">
        <v>255</v>
      </c>
      <c r="BK1318" s="1">
        <v>0</v>
      </c>
      <c r="BL1318" s="1">
        <v>0</v>
      </c>
      <c r="BM1318" s="1" t="b">
        <v>0</v>
      </c>
      <c r="BN1318" s="1" t="b">
        <v>0</v>
      </c>
      <c r="BO1318" s="1" t="b">
        <v>0</v>
      </c>
      <c r="BP1318" s="1" t="b">
        <v>0</v>
      </c>
      <c r="BQ1318" s="1" t="b">
        <v>0</v>
      </c>
      <c r="BR1318" s="1" t="b">
        <v>0</v>
      </c>
      <c r="BS1318" s="1" t="b">
        <v>0</v>
      </c>
      <c r="BT1318" s="1" t="b">
        <v>0</v>
      </c>
      <c r="BU1318" s="1" t="s">
        <v>5549</v>
      </c>
      <c r="BV1318" s="1" t="s">
        <v>5550</v>
      </c>
    </row>
    <row r="1319" spans="1:74" ht="15.75" customHeight="1" x14ac:dyDescent="0.2">
      <c r="A1319" s="1">
        <v>4803530</v>
      </c>
      <c r="B1319" s="17" t="s">
        <v>5551</v>
      </c>
      <c r="C1319" s="1">
        <v>0.45</v>
      </c>
      <c r="D1319" s="1">
        <v>0.3</v>
      </c>
      <c r="E1319" s="1">
        <v>0</v>
      </c>
      <c r="F1319" s="1">
        <v>0</v>
      </c>
      <c r="G1319" s="1">
        <v>1.3</v>
      </c>
      <c r="H1319" s="1">
        <v>0.08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130</v>
      </c>
      <c r="O1319" s="1">
        <v>130</v>
      </c>
      <c r="P1319" s="1">
        <v>-1</v>
      </c>
      <c r="Q1319" s="1">
        <v>-1</v>
      </c>
      <c r="R1319" s="1">
        <v>-1</v>
      </c>
      <c r="S1319" s="1">
        <v>-1</v>
      </c>
      <c r="T1319" s="1">
        <v>-1</v>
      </c>
      <c r="U1319" s="1">
        <v>-1</v>
      </c>
      <c r="V1319" s="1">
        <v>0</v>
      </c>
      <c r="W1319" s="1">
        <v>125</v>
      </c>
      <c r="X1319" s="1">
        <v>125</v>
      </c>
      <c r="Y1319" s="1">
        <v>125</v>
      </c>
      <c r="Z1319" s="1">
        <v>125</v>
      </c>
      <c r="AA1319" s="1">
        <v>200</v>
      </c>
      <c r="AB1319" s="1">
        <v>300</v>
      </c>
      <c r="AC1319" s="1">
        <v>100</v>
      </c>
      <c r="AD1319" s="1">
        <v>100</v>
      </c>
      <c r="AE1319" s="1">
        <v>160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40</v>
      </c>
      <c r="AP1319" s="1">
        <v>0</v>
      </c>
      <c r="AQ1319" s="1">
        <v>0</v>
      </c>
      <c r="AR1319" s="1">
        <v>0</v>
      </c>
      <c r="AS1319" s="1">
        <v>0</v>
      </c>
      <c r="AT1319" s="1">
        <v>2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2</v>
      </c>
      <c r="BB1319" s="1">
        <v>0</v>
      </c>
      <c r="BC1319" s="1">
        <v>0</v>
      </c>
      <c r="BD1319" s="1">
        <v>2</v>
      </c>
      <c r="BE1319" s="1">
        <v>255</v>
      </c>
      <c r="BF1319" s="1">
        <v>1</v>
      </c>
      <c r="BG1319" s="1">
        <v>255</v>
      </c>
      <c r="BH1319" s="1">
        <v>0</v>
      </c>
      <c r="BI1319" s="1">
        <v>255</v>
      </c>
      <c r="BJ1319" s="1">
        <v>255</v>
      </c>
      <c r="BK1319" s="1">
        <v>0</v>
      </c>
      <c r="BL1319" s="1">
        <v>0</v>
      </c>
      <c r="BM1319" s="1" t="b">
        <v>0</v>
      </c>
      <c r="BN1319" s="1" t="b">
        <v>0</v>
      </c>
      <c r="BO1319" s="1" t="b">
        <v>0</v>
      </c>
      <c r="BP1319" s="1" t="b">
        <v>0</v>
      </c>
      <c r="BQ1319" s="1" t="b">
        <v>0</v>
      </c>
      <c r="BR1319" s="1" t="b">
        <v>0</v>
      </c>
      <c r="BS1319" s="1" t="b">
        <v>0</v>
      </c>
      <c r="BT1319" s="1" t="b">
        <v>0</v>
      </c>
      <c r="BU1319" s="1" t="s">
        <v>5551</v>
      </c>
      <c r="BV1319" s="1" t="s">
        <v>5552</v>
      </c>
    </row>
    <row r="1320" spans="1:74" ht="15.75" customHeight="1" x14ac:dyDescent="0.2">
      <c r="A1320" s="1">
        <v>4803531</v>
      </c>
      <c r="B1320" s="17" t="s">
        <v>5553</v>
      </c>
      <c r="C1320" s="1">
        <v>0.4</v>
      </c>
      <c r="D1320" s="1">
        <v>0</v>
      </c>
      <c r="E1320" s="1">
        <v>0</v>
      </c>
      <c r="F1320" s="1">
        <v>0</v>
      </c>
      <c r="G1320" s="1">
        <v>1.2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130</v>
      </c>
      <c r="O1320" s="1">
        <v>-1</v>
      </c>
      <c r="P1320" s="1">
        <v>-1</v>
      </c>
      <c r="Q1320" s="1">
        <v>-1</v>
      </c>
      <c r="R1320" s="1">
        <v>-1</v>
      </c>
      <c r="S1320" s="1">
        <v>-1</v>
      </c>
      <c r="T1320" s="1">
        <v>-1</v>
      </c>
      <c r="U1320" s="1">
        <v>-1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50</v>
      </c>
      <c r="AB1320" s="1">
        <v>500</v>
      </c>
      <c r="AC1320" s="1">
        <v>100</v>
      </c>
      <c r="AD1320" s="1">
        <v>100</v>
      </c>
      <c r="AE1320" s="1">
        <v>100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40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1</v>
      </c>
      <c r="BB1320" s="1">
        <v>0</v>
      </c>
      <c r="BC1320" s="1">
        <v>0</v>
      </c>
      <c r="BD1320" s="1">
        <v>2</v>
      </c>
      <c r="BE1320" s="1">
        <v>255</v>
      </c>
      <c r="BF1320" s="1">
        <v>1</v>
      </c>
      <c r="BG1320" s="1">
        <v>255</v>
      </c>
      <c r="BH1320" s="1">
        <v>0</v>
      </c>
      <c r="BI1320" s="1">
        <v>255</v>
      </c>
      <c r="BJ1320" s="1">
        <v>255</v>
      </c>
      <c r="BK1320" s="1">
        <v>0</v>
      </c>
      <c r="BL1320" s="1">
        <v>0</v>
      </c>
      <c r="BM1320" s="1" t="b">
        <v>0</v>
      </c>
      <c r="BN1320" s="1" t="b">
        <v>0</v>
      </c>
      <c r="BO1320" s="1" t="b">
        <v>0</v>
      </c>
      <c r="BP1320" s="1" t="b">
        <v>0</v>
      </c>
      <c r="BQ1320" s="1" t="b">
        <v>0</v>
      </c>
      <c r="BR1320" s="1" t="b">
        <v>0</v>
      </c>
      <c r="BS1320" s="1" t="b">
        <v>0</v>
      </c>
      <c r="BT1320" s="1" t="b">
        <v>0</v>
      </c>
      <c r="BU1320" s="1" t="s">
        <v>5553</v>
      </c>
      <c r="BV1320" s="1" t="s">
        <v>5554</v>
      </c>
    </row>
    <row r="1321" spans="1:74" ht="15.75" customHeight="1" x14ac:dyDescent="0.2">
      <c r="A1321" s="1">
        <v>4803540</v>
      </c>
      <c r="B1321" s="17" t="s">
        <v>5555</v>
      </c>
      <c r="C1321" s="1">
        <v>0.45</v>
      </c>
      <c r="D1321" s="1">
        <v>0.1</v>
      </c>
      <c r="E1321" s="1">
        <v>0</v>
      </c>
      <c r="F1321" s="1">
        <v>0</v>
      </c>
      <c r="G1321" s="1">
        <v>0.75</v>
      </c>
      <c r="H1321" s="1">
        <v>0.08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130</v>
      </c>
      <c r="O1321" s="1">
        <v>130</v>
      </c>
      <c r="P1321" s="1">
        <v>-1</v>
      </c>
      <c r="Q1321" s="1">
        <v>-1</v>
      </c>
      <c r="R1321" s="1">
        <v>-1</v>
      </c>
      <c r="S1321" s="1">
        <v>-1</v>
      </c>
      <c r="T1321" s="1">
        <v>-1</v>
      </c>
      <c r="U1321" s="1">
        <v>-1</v>
      </c>
      <c r="V1321" s="1">
        <v>0</v>
      </c>
      <c r="W1321" s="1">
        <v>90</v>
      </c>
      <c r="X1321" s="1">
        <v>90</v>
      </c>
      <c r="Y1321" s="1">
        <v>90</v>
      </c>
      <c r="Z1321" s="1">
        <v>90</v>
      </c>
      <c r="AA1321" s="1">
        <v>100</v>
      </c>
      <c r="AB1321" s="1">
        <v>100</v>
      </c>
      <c r="AC1321" s="1">
        <v>100</v>
      </c>
      <c r="AD1321" s="1">
        <v>100</v>
      </c>
      <c r="AE1321" s="1">
        <v>100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20</v>
      </c>
      <c r="AP1321" s="1">
        <v>0</v>
      </c>
      <c r="AQ1321" s="1">
        <v>0</v>
      </c>
      <c r="AR1321" s="1">
        <v>0</v>
      </c>
      <c r="AS1321" s="1">
        <v>0</v>
      </c>
      <c r="AT1321" s="1">
        <v>2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1</v>
      </c>
      <c r="BB1321" s="1">
        <v>0</v>
      </c>
      <c r="BC1321" s="1">
        <v>0</v>
      </c>
      <c r="BD1321" s="1">
        <v>2</v>
      </c>
      <c r="BE1321" s="1">
        <v>255</v>
      </c>
      <c r="BF1321" s="1">
        <v>1</v>
      </c>
      <c r="BG1321" s="1">
        <v>255</v>
      </c>
      <c r="BH1321" s="1">
        <v>0</v>
      </c>
      <c r="BI1321" s="1">
        <v>255</v>
      </c>
      <c r="BJ1321" s="1">
        <v>255</v>
      </c>
      <c r="BK1321" s="1">
        <v>0</v>
      </c>
      <c r="BL1321" s="1">
        <v>0</v>
      </c>
      <c r="BM1321" s="1" t="b">
        <v>0</v>
      </c>
      <c r="BN1321" s="1" t="b">
        <v>0</v>
      </c>
      <c r="BO1321" s="1" t="b">
        <v>0</v>
      </c>
      <c r="BP1321" s="1" t="b">
        <v>0</v>
      </c>
      <c r="BQ1321" s="1" t="b">
        <v>0</v>
      </c>
      <c r="BR1321" s="1" t="b">
        <v>0</v>
      </c>
      <c r="BS1321" s="1" t="b">
        <v>0</v>
      </c>
      <c r="BT1321" s="1" t="b">
        <v>0</v>
      </c>
      <c r="BU1321" s="1" t="s">
        <v>5555</v>
      </c>
      <c r="BV1321" s="1" t="s">
        <v>5556</v>
      </c>
    </row>
    <row r="1322" spans="1:74" ht="15.75" customHeight="1" x14ac:dyDescent="0.2">
      <c r="A1322" s="1">
        <v>4803580</v>
      </c>
      <c r="B1322" s="17" t="s">
        <v>5557</v>
      </c>
      <c r="C1322" s="1">
        <v>0.45</v>
      </c>
      <c r="D1322" s="1">
        <v>0.1</v>
      </c>
      <c r="E1322" s="1">
        <v>0</v>
      </c>
      <c r="F1322" s="1">
        <v>0</v>
      </c>
      <c r="G1322" s="1">
        <v>0.75</v>
      </c>
      <c r="H1322" s="1">
        <v>0.08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130</v>
      </c>
      <c r="O1322" s="1">
        <v>130</v>
      </c>
      <c r="P1322" s="1">
        <v>-1</v>
      </c>
      <c r="Q1322" s="1">
        <v>-1</v>
      </c>
      <c r="R1322" s="1">
        <v>-1</v>
      </c>
      <c r="S1322" s="1">
        <v>-1</v>
      </c>
      <c r="T1322" s="1">
        <v>-1</v>
      </c>
      <c r="U1322" s="1">
        <v>-1</v>
      </c>
      <c r="V1322" s="1">
        <v>0</v>
      </c>
      <c r="W1322" s="1">
        <v>105</v>
      </c>
      <c r="X1322" s="1">
        <v>105</v>
      </c>
      <c r="Y1322" s="1">
        <v>105</v>
      </c>
      <c r="Z1322" s="1">
        <v>105</v>
      </c>
      <c r="AA1322" s="1">
        <v>200</v>
      </c>
      <c r="AB1322" s="1">
        <v>300</v>
      </c>
      <c r="AC1322" s="1">
        <v>100</v>
      </c>
      <c r="AD1322" s="1">
        <v>100</v>
      </c>
      <c r="AE1322" s="1">
        <v>150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40</v>
      </c>
      <c r="AP1322" s="1">
        <v>0</v>
      </c>
      <c r="AQ1322" s="1">
        <v>0</v>
      </c>
      <c r="AR1322" s="1">
        <v>0</v>
      </c>
      <c r="AS1322" s="1">
        <v>0</v>
      </c>
      <c r="AT1322" s="1">
        <v>2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1</v>
      </c>
      <c r="BB1322" s="1">
        <v>0</v>
      </c>
      <c r="BC1322" s="1">
        <v>0</v>
      </c>
      <c r="BD1322" s="1">
        <v>2</v>
      </c>
      <c r="BE1322" s="1">
        <v>255</v>
      </c>
      <c r="BF1322" s="1">
        <v>1</v>
      </c>
      <c r="BG1322" s="1">
        <v>255</v>
      </c>
      <c r="BH1322" s="1">
        <v>0</v>
      </c>
      <c r="BI1322" s="1">
        <v>255</v>
      </c>
      <c r="BJ1322" s="1">
        <v>255</v>
      </c>
      <c r="BK1322" s="1">
        <v>0</v>
      </c>
      <c r="BL1322" s="1">
        <v>0</v>
      </c>
      <c r="BM1322" s="1" t="b">
        <v>0</v>
      </c>
      <c r="BN1322" s="1" t="b">
        <v>0</v>
      </c>
      <c r="BO1322" s="1" t="b">
        <v>0</v>
      </c>
      <c r="BP1322" s="1" t="b">
        <v>0</v>
      </c>
      <c r="BQ1322" s="1" t="b">
        <v>0</v>
      </c>
      <c r="BR1322" s="1" t="b">
        <v>0</v>
      </c>
      <c r="BS1322" s="1" t="b">
        <v>0</v>
      </c>
      <c r="BT1322" s="1" t="b">
        <v>0</v>
      </c>
      <c r="BU1322" s="1" t="s">
        <v>5557</v>
      </c>
      <c r="BV1322" s="1" t="s">
        <v>5558</v>
      </c>
    </row>
    <row r="1323" spans="1:74" ht="15.75" customHeight="1" x14ac:dyDescent="0.2">
      <c r="A1323" s="1">
        <v>4803600</v>
      </c>
      <c r="B1323" s="17" t="s">
        <v>5559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-1</v>
      </c>
      <c r="O1323" s="1">
        <v>-1</v>
      </c>
      <c r="P1323" s="1">
        <v>-1</v>
      </c>
      <c r="Q1323" s="1">
        <v>-1</v>
      </c>
      <c r="R1323" s="1">
        <v>-1</v>
      </c>
      <c r="S1323" s="1">
        <v>-1</v>
      </c>
      <c r="T1323" s="1">
        <v>-1</v>
      </c>
      <c r="U1323" s="1">
        <v>-1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100</v>
      </c>
      <c r="AC1323" s="1">
        <v>0</v>
      </c>
      <c r="AD1323" s="1">
        <v>100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-50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4</v>
      </c>
      <c r="BE1323" s="1">
        <v>1</v>
      </c>
      <c r="BF1323" s="1">
        <v>0</v>
      </c>
      <c r="BG1323" s="1">
        <v>255</v>
      </c>
      <c r="BH1323" s="1">
        <v>0</v>
      </c>
      <c r="BI1323" s="1">
        <v>255</v>
      </c>
      <c r="BJ1323" s="1">
        <v>255</v>
      </c>
      <c r="BK1323" s="1">
        <v>0</v>
      </c>
      <c r="BL1323" s="1">
        <v>0</v>
      </c>
      <c r="BM1323" s="1" t="b">
        <v>0</v>
      </c>
      <c r="BN1323" s="1" t="b">
        <v>0</v>
      </c>
      <c r="BO1323" s="1" t="b">
        <v>0</v>
      </c>
      <c r="BP1323" s="1" t="b">
        <v>0</v>
      </c>
      <c r="BQ1323" s="1" t="b">
        <v>0</v>
      </c>
      <c r="BR1323" s="1" t="b">
        <v>0</v>
      </c>
      <c r="BS1323" s="1" t="b">
        <v>0</v>
      </c>
      <c r="BT1323" s="1" t="b">
        <v>0</v>
      </c>
      <c r="BU1323" s="1" t="s">
        <v>5559</v>
      </c>
      <c r="BV1323" s="1" t="s">
        <v>5560</v>
      </c>
    </row>
    <row r="1324" spans="1:74" ht="15.75" customHeight="1" x14ac:dyDescent="0.2">
      <c r="A1324" s="1">
        <v>5000000</v>
      </c>
      <c r="B1324" s="17" t="s">
        <v>5561</v>
      </c>
      <c r="C1324" s="1">
        <v>0.3</v>
      </c>
      <c r="D1324" s="1">
        <v>0.1</v>
      </c>
      <c r="E1324" s="1">
        <v>0.1</v>
      </c>
      <c r="F1324" s="1">
        <v>0</v>
      </c>
      <c r="G1324" s="1">
        <v>1.1499999999999899</v>
      </c>
      <c r="H1324" s="1">
        <v>0.08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100</v>
      </c>
      <c r="O1324" s="1">
        <v>130</v>
      </c>
      <c r="P1324" s="1">
        <v>110</v>
      </c>
      <c r="Q1324" s="1">
        <v>-1</v>
      </c>
      <c r="R1324" s="1">
        <v>130</v>
      </c>
      <c r="S1324" s="1">
        <v>122</v>
      </c>
      <c r="T1324" s="1">
        <v>120</v>
      </c>
      <c r="U1324" s="1">
        <v>-1</v>
      </c>
      <c r="V1324" s="1">
        <v>0</v>
      </c>
      <c r="W1324" s="1">
        <v>100</v>
      </c>
      <c r="X1324" s="1">
        <v>100</v>
      </c>
      <c r="Y1324" s="1">
        <v>100</v>
      </c>
      <c r="Z1324" s="1">
        <v>100</v>
      </c>
      <c r="AA1324" s="1">
        <v>100</v>
      </c>
      <c r="AB1324" s="1">
        <v>100</v>
      </c>
      <c r="AC1324" s="1">
        <v>100</v>
      </c>
      <c r="AD1324" s="1">
        <v>100</v>
      </c>
      <c r="AE1324" s="1">
        <v>100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20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2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2</v>
      </c>
      <c r="BB1324" s="1">
        <v>0</v>
      </c>
      <c r="BC1324" s="1">
        <v>0</v>
      </c>
      <c r="BD1324" s="1">
        <v>1</v>
      </c>
      <c r="BE1324" s="1">
        <v>255</v>
      </c>
      <c r="BF1324" s="1">
        <v>0</v>
      </c>
      <c r="BG1324" s="1">
        <v>255</v>
      </c>
      <c r="BH1324" s="1">
        <v>0</v>
      </c>
      <c r="BI1324" s="1">
        <v>255</v>
      </c>
      <c r="BJ1324" s="1">
        <v>255</v>
      </c>
      <c r="BK1324" s="1">
        <v>0</v>
      </c>
      <c r="BL1324" s="1">
        <v>0</v>
      </c>
      <c r="BM1324" s="1" t="b">
        <v>0</v>
      </c>
      <c r="BN1324" s="1" t="b">
        <v>0</v>
      </c>
      <c r="BO1324" s="1" t="b">
        <v>0</v>
      </c>
      <c r="BP1324" s="1" t="b">
        <v>0</v>
      </c>
      <c r="BQ1324" s="1" t="b">
        <v>0</v>
      </c>
      <c r="BR1324" s="1" t="b">
        <v>0</v>
      </c>
      <c r="BS1324" s="1" t="b">
        <v>0</v>
      </c>
      <c r="BT1324" s="1" t="b">
        <v>0</v>
      </c>
      <c r="BU1324" s="1" t="s">
        <v>5561</v>
      </c>
      <c r="BV1324" s="1" t="s">
        <v>5562</v>
      </c>
    </row>
    <row r="1325" spans="1:74" ht="15.75" customHeight="1" x14ac:dyDescent="0.2">
      <c r="A1325" s="1">
        <v>5000010</v>
      </c>
      <c r="B1325" s="17" t="s">
        <v>5563</v>
      </c>
      <c r="C1325" s="1">
        <v>0.3</v>
      </c>
      <c r="D1325" s="1">
        <v>0.1</v>
      </c>
      <c r="E1325" s="1">
        <v>0.1</v>
      </c>
      <c r="F1325" s="1">
        <v>0</v>
      </c>
      <c r="G1325" s="1">
        <v>1.1499999999999899</v>
      </c>
      <c r="H1325" s="1">
        <v>0.08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100</v>
      </c>
      <c r="O1325" s="1">
        <v>130</v>
      </c>
      <c r="P1325" s="1">
        <v>110</v>
      </c>
      <c r="Q1325" s="1">
        <v>-1</v>
      </c>
      <c r="R1325" s="1">
        <v>130</v>
      </c>
      <c r="S1325" s="1">
        <v>122</v>
      </c>
      <c r="T1325" s="1">
        <v>120</v>
      </c>
      <c r="U1325" s="1">
        <v>-1</v>
      </c>
      <c r="V1325" s="1">
        <v>0</v>
      </c>
      <c r="W1325" s="1">
        <v>100</v>
      </c>
      <c r="X1325" s="1">
        <v>100</v>
      </c>
      <c r="Y1325" s="1">
        <v>100</v>
      </c>
      <c r="Z1325" s="1">
        <v>100</v>
      </c>
      <c r="AA1325" s="1">
        <v>100</v>
      </c>
      <c r="AB1325" s="1">
        <v>100</v>
      </c>
      <c r="AC1325" s="1">
        <v>100</v>
      </c>
      <c r="AD1325" s="1">
        <v>100</v>
      </c>
      <c r="AE1325" s="1">
        <v>100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20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2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2</v>
      </c>
      <c r="BB1325" s="1">
        <v>0</v>
      </c>
      <c r="BC1325" s="1">
        <v>0</v>
      </c>
      <c r="BD1325" s="1">
        <v>1</v>
      </c>
      <c r="BE1325" s="1">
        <v>255</v>
      </c>
      <c r="BF1325" s="1">
        <v>0</v>
      </c>
      <c r="BG1325" s="1">
        <v>255</v>
      </c>
      <c r="BH1325" s="1">
        <v>0</v>
      </c>
      <c r="BI1325" s="1">
        <v>255</v>
      </c>
      <c r="BJ1325" s="1">
        <v>255</v>
      </c>
      <c r="BK1325" s="1">
        <v>0</v>
      </c>
      <c r="BL1325" s="1">
        <v>0</v>
      </c>
      <c r="BM1325" s="1" t="b">
        <v>0</v>
      </c>
      <c r="BN1325" s="1" t="b">
        <v>0</v>
      </c>
      <c r="BO1325" s="1" t="b">
        <v>0</v>
      </c>
      <c r="BP1325" s="1" t="b">
        <v>0</v>
      </c>
      <c r="BQ1325" s="1" t="b">
        <v>0</v>
      </c>
      <c r="BR1325" s="1" t="b">
        <v>0</v>
      </c>
      <c r="BS1325" s="1" t="b">
        <v>0</v>
      </c>
      <c r="BT1325" s="1" t="b">
        <v>0</v>
      </c>
      <c r="BU1325" s="1" t="s">
        <v>5563</v>
      </c>
      <c r="BV1325" s="1" t="s">
        <v>5564</v>
      </c>
    </row>
    <row r="1326" spans="1:74" ht="15.75" customHeight="1" x14ac:dyDescent="0.2">
      <c r="A1326" s="1">
        <v>5000020</v>
      </c>
      <c r="B1326" s="17" t="s">
        <v>5565</v>
      </c>
      <c r="C1326" s="1">
        <v>0.3</v>
      </c>
      <c r="D1326" s="1">
        <v>0.1</v>
      </c>
      <c r="E1326" s="1">
        <v>0.1</v>
      </c>
      <c r="F1326" s="1">
        <v>0</v>
      </c>
      <c r="G1326" s="1">
        <v>1.1499999999999899</v>
      </c>
      <c r="H1326" s="1">
        <v>0.08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100</v>
      </c>
      <c r="O1326" s="1">
        <v>130</v>
      </c>
      <c r="P1326" s="1">
        <v>110</v>
      </c>
      <c r="Q1326" s="1">
        <v>-1</v>
      </c>
      <c r="R1326" s="1">
        <v>130</v>
      </c>
      <c r="S1326" s="1">
        <v>122</v>
      </c>
      <c r="T1326" s="1">
        <v>120</v>
      </c>
      <c r="U1326" s="1">
        <v>-1</v>
      </c>
      <c r="V1326" s="1">
        <v>0</v>
      </c>
      <c r="W1326" s="1">
        <v>100</v>
      </c>
      <c r="X1326" s="1">
        <v>100</v>
      </c>
      <c r="Y1326" s="1">
        <v>100</v>
      </c>
      <c r="Z1326" s="1">
        <v>100</v>
      </c>
      <c r="AA1326" s="1">
        <v>100</v>
      </c>
      <c r="AB1326" s="1">
        <v>100</v>
      </c>
      <c r="AC1326" s="1">
        <v>100</v>
      </c>
      <c r="AD1326" s="1">
        <v>100</v>
      </c>
      <c r="AE1326" s="1">
        <v>100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20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2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2</v>
      </c>
      <c r="BB1326" s="1">
        <v>0</v>
      </c>
      <c r="BC1326" s="1">
        <v>0</v>
      </c>
      <c r="BD1326" s="1">
        <v>1</v>
      </c>
      <c r="BE1326" s="1">
        <v>255</v>
      </c>
      <c r="BF1326" s="1">
        <v>0</v>
      </c>
      <c r="BG1326" s="1">
        <v>255</v>
      </c>
      <c r="BH1326" s="1">
        <v>0</v>
      </c>
      <c r="BI1326" s="1">
        <v>255</v>
      </c>
      <c r="BJ1326" s="1">
        <v>255</v>
      </c>
      <c r="BK1326" s="1">
        <v>0</v>
      </c>
      <c r="BL1326" s="1">
        <v>0</v>
      </c>
      <c r="BM1326" s="1" t="b">
        <v>0</v>
      </c>
      <c r="BN1326" s="1" t="b">
        <v>0</v>
      </c>
      <c r="BO1326" s="1" t="b">
        <v>0</v>
      </c>
      <c r="BP1326" s="1" t="b">
        <v>0</v>
      </c>
      <c r="BQ1326" s="1" t="b">
        <v>0</v>
      </c>
      <c r="BR1326" s="1" t="b">
        <v>0</v>
      </c>
      <c r="BS1326" s="1" t="b">
        <v>0</v>
      </c>
      <c r="BT1326" s="1" t="b">
        <v>0</v>
      </c>
      <c r="BU1326" s="1" t="s">
        <v>5565</v>
      </c>
      <c r="BV1326" s="1" t="s">
        <v>5566</v>
      </c>
    </row>
    <row r="1327" spans="1:74" ht="15.75" customHeight="1" x14ac:dyDescent="0.2">
      <c r="A1327" s="1">
        <v>5000030</v>
      </c>
      <c r="B1327" s="17" t="s">
        <v>5567</v>
      </c>
      <c r="C1327" s="1">
        <v>0.3</v>
      </c>
      <c r="D1327" s="1">
        <v>0.1</v>
      </c>
      <c r="E1327" s="1">
        <v>0</v>
      </c>
      <c r="F1327" s="1">
        <v>0</v>
      </c>
      <c r="G1327" s="1">
        <v>1.2</v>
      </c>
      <c r="H1327" s="1">
        <v>0.08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100</v>
      </c>
      <c r="O1327" s="1">
        <v>130</v>
      </c>
      <c r="P1327" s="1">
        <v>-1</v>
      </c>
      <c r="Q1327" s="1">
        <v>-1</v>
      </c>
      <c r="R1327" s="1">
        <v>130</v>
      </c>
      <c r="S1327" s="1">
        <v>122</v>
      </c>
      <c r="T1327" s="1">
        <v>-1</v>
      </c>
      <c r="U1327" s="1">
        <v>-1</v>
      </c>
      <c r="V1327" s="1">
        <v>0</v>
      </c>
      <c r="W1327" s="1">
        <v>145</v>
      </c>
      <c r="X1327" s="1">
        <v>145</v>
      </c>
      <c r="Y1327" s="1">
        <v>145</v>
      </c>
      <c r="Z1327" s="1">
        <v>145</v>
      </c>
      <c r="AA1327" s="1">
        <v>200</v>
      </c>
      <c r="AB1327" s="1">
        <v>9900</v>
      </c>
      <c r="AC1327" s="1">
        <v>100</v>
      </c>
      <c r="AD1327" s="1">
        <v>100</v>
      </c>
      <c r="AE1327" s="1">
        <v>150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20</v>
      </c>
      <c r="AP1327" s="1">
        <v>0</v>
      </c>
      <c r="AQ1327" s="1">
        <v>0</v>
      </c>
      <c r="AR1327" s="1">
        <v>1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3</v>
      </c>
      <c r="BB1327" s="1">
        <v>0</v>
      </c>
      <c r="BC1327" s="1">
        <v>0</v>
      </c>
      <c r="BD1327" s="1">
        <v>1</v>
      </c>
      <c r="BE1327" s="1">
        <v>255</v>
      </c>
      <c r="BF1327" s="1">
        <v>0</v>
      </c>
      <c r="BG1327" s="1">
        <v>255</v>
      </c>
      <c r="BH1327" s="1">
        <v>0</v>
      </c>
      <c r="BI1327" s="1">
        <v>255</v>
      </c>
      <c r="BJ1327" s="1">
        <v>255</v>
      </c>
      <c r="BK1327" s="1">
        <v>0</v>
      </c>
      <c r="BL1327" s="1">
        <v>1</v>
      </c>
      <c r="BM1327" s="1" t="b">
        <v>0</v>
      </c>
      <c r="BN1327" s="1" t="b">
        <v>0</v>
      </c>
      <c r="BO1327" s="1" t="b">
        <v>0</v>
      </c>
      <c r="BP1327" s="1" t="b">
        <v>0</v>
      </c>
      <c r="BQ1327" s="1" t="b">
        <v>0</v>
      </c>
      <c r="BR1327" s="1" t="b">
        <v>0</v>
      </c>
      <c r="BS1327" s="1" t="b">
        <v>0</v>
      </c>
      <c r="BT1327" s="1" t="b">
        <v>0</v>
      </c>
      <c r="BU1327" s="1" t="s">
        <v>5567</v>
      </c>
      <c r="BV1327" s="1" t="s">
        <v>5568</v>
      </c>
    </row>
    <row r="1328" spans="1:74" ht="15.75" customHeight="1" x14ac:dyDescent="0.2">
      <c r="A1328" s="1">
        <v>5000040</v>
      </c>
      <c r="B1328" s="17" t="s">
        <v>5569</v>
      </c>
      <c r="C1328" s="1">
        <v>1.2</v>
      </c>
      <c r="D1328" s="1">
        <v>0</v>
      </c>
      <c r="E1328" s="1">
        <v>0</v>
      </c>
      <c r="F1328" s="1">
        <v>0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120</v>
      </c>
      <c r="O1328" s="1">
        <v>-1</v>
      </c>
      <c r="P1328" s="1">
        <v>-1</v>
      </c>
      <c r="Q1328" s="1">
        <v>-1</v>
      </c>
      <c r="R1328" s="1">
        <v>-1</v>
      </c>
      <c r="S1328" s="1">
        <v>-1</v>
      </c>
      <c r="T1328" s="1">
        <v>-1</v>
      </c>
      <c r="U1328" s="1">
        <v>-1</v>
      </c>
      <c r="V1328" s="1">
        <v>0</v>
      </c>
      <c r="W1328" s="1">
        <v>145</v>
      </c>
      <c r="X1328" s="1">
        <v>145</v>
      </c>
      <c r="Y1328" s="1">
        <v>145</v>
      </c>
      <c r="Z1328" s="1">
        <v>145</v>
      </c>
      <c r="AA1328" s="1">
        <v>200</v>
      </c>
      <c r="AB1328" s="1">
        <v>9900</v>
      </c>
      <c r="AC1328" s="1">
        <v>100</v>
      </c>
      <c r="AD1328" s="1">
        <v>100</v>
      </c>
      <c r="AE1328" s="1">
        <v>150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20</v>
      </c>
      <c r="AP1328" s="1">
        <v>0</v>
      </c>
      <c r="AQ1328" s="1">
        <v>0</v>
      </c>
      <c r="AR1328" s="1">
        <v>1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6</v>
      </c>
      <c r="BB1328" s="1">
        <v>0</v>
      </c>
      <c r="BC1328" s="1">
        <v>0</v>
      </c>
      <c r="BD1328" s="1">
        <v>1</v>
      </c>
      <c r="BE1328" s="1">
        <v>255</v>
      </c>
      <c r="BF1328" s="1">
        <v>0</v>
      </c>
      <c r="BG1328" s="1">
        <v>255</v>
      </c>
      <c r="BH1328" s="1">
        <v>0</v>
      </c>
      <c r="BI1328" s="1">
        <v>255</v>
      </c>
      <c r="BJ1328" s="1">
        <v>255</v>
      </c>
      <c r="BK1328" s="1">
        <v>0</v>
      </c>
      <c r="BL1328" s="1">
        <v>1</v>
      </c>
      <c r="BM1328" s="1" t="b">
        <v>0</v>
      </c>
      <c r="BN1328" s="1" t="b">
        <v>0</v>
      </c>
      <c r="BO1328" s="1" t="b">
        <v>0</v>
      </c>
      <c r="BP1328" s="1" t="b">
        <v>0</v>
      </c>
      <c r="BQ1328" s="1" t="b">
        <v>0</v>
      </c>
      <c r="BR1328" s="1" t="b">
        <v>0</v>
      </c>
      <c r="BS1328" s="1" t="b">
        <v>0</v>
      </c>
      <c r="BT1328" s="1" t="b">
        <v>0</v>
      </c>
      <c r="BU1328" s="1" t="s">
        <v>5569</v>
      </c>
      <c r="BV1328" s="1" t="s">
        <v>5570</v>
      </c>
    </row>
    <row r="1329" spans="1:74" ht="15.75" customHeight="1" x14ac:dyDescent="0.2">
      <c r="A1329" s="1">
        <v>5000050</v>
      </c>
      <c r="B1329" s="17" t="s">
        <v>5571</v>
      </c>
      <c r="C1329" s="1">
        <v>0.7</v>
      </c>
      <c r="D1329" s="1">
        <v>0</v>
      </c>
      <c r="E1329" s="1">
        <v>0</v>
      </c>
      <c r="F1329" s="1">
        <v>0</v>
      </c>
      <c r="G1329" s="1">
        <v>1</v>
      </c>
      <c r="H1329" s="1">
        <v>0.08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120</v>
      </c>
      <c r="O1329" s="1">
        <v>-1</v>
      </c>
      <c r="P1329" s="1">
        <v>-1</v>
      </c>
      <c r="Q1329" s="1">
        <v>-1</v>
      </c>
      <c r="R1329" s="1">
        <v>-1</v>
      </c>
      <c r="S1329" s="1">
        <v>-1</v>
      </c>
      <c r="T1329" s="1">
        <v>-1</v>
      </c>
      <c r="U1329" s="1">
        <v>-1</v>
      </c>
      <c r="V1329" s="1">
        <v>0</v>
      </c>
      <c r="W1329" s="1">
        <v>145</v>
      </c>
      <c r="X1329" s="1">
        <v>145</v>
      </c>
      <c r="Y1329" s="1">
        <v>145</v>
      </c>
      <c r="Z1329" s="1">
        <v>145</v>
      </c>
      <c r="AA1329" s="1">
        <v>200</v>
      </c>
      <c r="AB1329" s="1">
        <v>9900</v>
      </c>
      <c r="AC1329" s="1">
        <v>100</v>
      </c>
      <c r="AD1329" s="1">
        <v>100</v>
      </c>
      <c r="AE1329" s="1">
        <v>150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20</v>
      </c>
      <c r="AP1329" s="1">
        <v>0</v>
      </c>
      <c r="AQ1329" s="1">
        <v>0</v>
      </c>
      <c r="AR1329" s="1">
        <v>1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3</v>
      </c>
      <c r="BB1329" s="1">
        <v>0</v>
      </c>
      <c r="BC1329" s="1">
        <v>0</v>
      </c>
      <c r="BD1329" s="1">
        <v>1</v>
      </c>
      <c r="BE1329" s="1">
        <v>255</v>
      </c>
      <c r="BF1329" s="1">
        <v>0</v>
      </c>
      <c r="BG1329" s="1">
        <v>255</v>
      </c>
      <c r="BH1329" s="1">
        <v>0</v>
      </c>
      <c r="BI1329" s="1">
        <v>255</v>
      </c>
      <c r="BJ1329" s="1">
        <v>255</v>
      </c>
      <c r="BK1329" s="1">
        <v>0</v>
      </c>
      <c r="BL1329" s="1">
        <v>1</v>
      </c>
      <c r="BM1329" s="1" t="b">
        <v>0</v>
      </c>
      <c r="BN1329" s="1" t="b">
        <v>0</v>
      </c>
      <c r="BO1329" s="1" t="b">
        <v>0</v>
      </c>
      <c r="BP1329" s="1" t="b">
        <v>0</v>
      </c>
      <c r="BQ1329" s="1" t="b">
        <v>0</v>
      </c>
      <c r="BR1329" s="1" t="b">
        <v>0</v>
      </c>
      <c r="BS1329" s="1" t="b">
        <v>0</v>
      </c>
      <c r="BT1329" s="1" t="b">
        <v>0</v>
      </c>
      <c r="BU1329" s="1" t="s">
        <v>5571</v>
      </c>
      <c r="BV1329" s="1" t="s">
        <v>5572</v>
      </c>
    </row>
    <row r="1330" spans="1:74" ht="15.75" customHeight="1" x14ac:dyDescent="0.2">
      <c r="A1330" s="1">
        <v>5000100</v>
      </c>
      <c r="B1330" s="17" t="s">
        <v>5573</v>
      </c>
      <c r="C1330" s="1">
        <v>0.3</v>
      </c>
      <c r="D1330" s="1">
        <v>0.1</v>
      </c>
      <c r="E1330" s="1">
        <v>0.25</v>
      </c>
      <c r="F1330" s="1">
        <v>0</v>
      </c>
      <c r="G1330" s="1">
        <v>0.8</v>
      </c>
      <c r="H1330" s="1">
        <v>0.08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100</v>
      </c>
      <c r="O1330" s="1">
        <v>130</v>
      </c>
      <c r="P1330" s="1">
        <v>120</v>
      </c>
      <c r="Q1330" s="1">
        <v>-1</v>
      </c>
      <c r="R1330" s="1">
        <v>130</v>
      </c>
      <c r="S1330" s="1">
        <v>122</v>
      </c>
      <c r="T1330" s="1">
        <v>-1</v>
      </c>
      <c r="U1330" s="1">
        <v>-1</v>
      </c>
      <c r="V1330" s="1">
        <v>0</v>
      </c>
      <c r="W1330" s="1">
        <v>125</v>
      </c>
      <c r="X1330" s="1">
        <v>125</v>
      </c>
      <c r="Y1330" s="1">
        <v>125</v>
      </c>
      <c r="Z1330" s="1">
        <v>125</v>
      </c>
      <c r="AA1330" s="1">
        <v>100</v>
      </c>
      <c r="AB1330" s="1">
        <v>100</v>
      </c>
      <c r="AC1330" s="1">
        <v>100</v>
      </c>
      <c r="AD1330" s="1">
        <v>100</v>
      </c>
      <c r="AE1330" s="1">
        <v>120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20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2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2</v>
      </c>
      <c r="BB1330" s="1">
        <v>0</v>
      </c>
      <c r="BC1330" s="1">
        <v>0</v>
      </c>
      <c r="BD1330" s="1">
        <v>1</v>
      </c>
      <c r="BE1330" s="1">
        <v>255</v>
      </c>
      <c r="BF1330" s="1">
        <v>0</v>
      </c>
      <c r="BG1330" s="1">
        <v>255</v>
      </c>
      <c r="BH1330" s="1">
        <v>0</v>
      </c>
      <c r="BI1330" s="1">
        <v>255</v>
      </c>
      <c r="BJ1330" s="1">
        <v>255</v>
      </c>
      <c r="BK1330" s="1">
        <v>0</v>
      </c>
      <c r="BL1330" s="1">
        <v>0</v>
      </c>
      <c r="BM1330" s="1" t="b">
        <v>0</v>
      </c>
      <c r="BN1330" s="1" t="b">
        <v>0</v>
      </c>
      <c r="BO1330" s="1" t="b">
        <v>0</v>
      </c>
      <c r="BP1330" s="1" t="b">
        <v>0</v>
      </c>
      <c r="BQ1330" s="1" t="b">
        <v>0</v>
      </c>
      <c r="BR1330" s="1" t="b">
        <v>0</v>
      </c>
      <c r="BS1330" s="1" t="b">
        <v>0</v>
      </c>
      <c r="BT1330" s="1" t="b">
        <v>0</v>
      </c>
      <c r="BU1330" s="1" t="s">
        <v>5573</v>
      </c>
      <c r="BV1330" s="1" t="s">
        <v>5574</v>
      </c>
    </row>
    <row r="1331" spans="1:74" ht="15.75" customHeight="1" x14ac:dyDescent="0.2">
      <c r="A1331" s="1">
        <v>5000110</v>
      </c>
      <c r="B1331" s="17" t="s">
        <v>5575</v>
      </c>
      <c r="C1331" s="1">
        <v>0.3</v>
      </c>
      <c r="D1331" s="1">
        <v>0.1</v>
      </c>
      <c r="E1331" s="1">
        <v>0.25</v>
      </c>
      <c r="F1331" s="1">
        <v>0</v>
      </c>
      <c r="G1331" s="1">
        <v>0.8</v>
      </c>
      <c r="H1331" s="1">
        <v>0.08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100</v>
      </c>
      <c r="O1331" s="1">
        <v>130</v>
      </c>
      <c r="P1331" s="1">
        <v>120</v>
      </c>
      <c r="Q1331" s="1">
        <v>-1</v>
      </c>
      <c r="R1331" s="1">
        <v>130</v>
      </c>
      <c r="S1331" s="1">
        <v>122</v>
      </c>
      <c r="T1331" s="1">
        <v>-1</v>
      </c>
      <c r="U1331" s="1">
        <v>-1</v>
      </c>
      <c r="V1331" s="1">
        <v>0</v>
      </c>
      <c r="W1331" s="1">
        <v>125</v>
      </c>
      <c r="X1331" s="1">
        <v>125</v>
      </c>
      <c r="Y1331" s="1">
        <v>125</v>
      </c>
      <c r="Z1331" s="1">
        <v>125</v>
      </c>
      <c r="AA1331" s="1">
        <v>100</v>
      </c>
      <c r="AB1331" s="1">
        <v>100</v>
      </c>
      <c r="AC1331" s="1">
        <v>100</v>
      </c>
      <c r="AD1331" s="1">
        <v>100</v>
      </c>
      <c r="AE1331" s="1">
        <v>120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20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2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2</v>
      </c>
      <c r="BB1331" s="1">
        <v>0</v>
      </c>
      <c r="BC1331" s="1">
        <v>0</v>
      </c>
      <c r="BD1331" s="1">
        <v>1</v>
      </c>
      <c r="BE1331" s="1">
        <v>255</v>
      </c>
      <c r="BF1331" s="1">
        <v>0</v>
      </c>
      <c r="BG1331" s="1">
        <v>255</v>
      </c>
      <c r="BH1331" s="1">
        <v>0</v>
      </c>
      <c r="BI1331" s="1">
        <v>255</v>
      </c>
      <c r="BJ1331" s="1">
        <v>255</v>
      </c>
      <c r="BK1331" s="1">
        <v>0</v>
      </c>
      <c r="BL1331" s="1">
        <v>0</v>
      </c>
      <c r="BM1331" s="1" t="b">
        <v>0</v>
      </c>
      <c r="BN1331" s="1" t="b">
        <v>0</v>
      </c>
      <c r="BO1331" s="1" t="b">
        <v>0</v>
      </c>
      <c r="BP1331" s="1" t="b">
        <v>0</v>
      </c>
      <c r="BQ1331" s="1" t="b">
        <v>0</v>
      </c>
      <c r="BR1331" s="1" t="b">
        <v>0</v>
      </c>
      <c r="BS1331" s="1" t="b">
        <v>0</v>
      </c>
      <c r="BT1331" s="1" t="b">
        <v>0</v>
      </c>
      <c r="BU1331" s="1" t="s">
        <v>5575</v>
      </c>
      <c r="BV1331" s="1" t="s">
        <v>5576</v>
      </c>
    </row>
    <row r="1332" spans="1:74" ht="15.75" customHeight="1" x14ac:dyDescent="0.2">
      <c r="A1332" s="1">
        <v>5000200</v>
      </c>
      <c r="B1332" s="17" t="s">
        <v>5577</v>
      </c>
      <c r="C1332" s="1">
        <v>0.3</v>
      </c>
      <c r="D1332" s="1">
        <v>0.1</v>
      </c>
      <c r="E1332" s="1">
        <v>0.1</v>
      </c>
      <c r="F1332" s="1">
        <v>0</v>
      </c>
      <c r="G1332" s="1">
        <v>1.1499999999999899</v>
      </c>
      <c r="H1332" s="1">
        <v>0.08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100</v>
      </c>
      <c r="O1332" s="1">
        <v>130</v>
      </c>
      <c r="P1332" s="1">
        <v>110</v>
      </c>
      <c r="Q1332" s="1">
        <v>-1</v>
      </c>
      <c r="R1332" s="1">
        <v>130</v>
      </c>
      <c r="S1332" s="1">
        <v>122</v>
      </c>
      <c r="T1332" s="1">
        <v>120</v>
      </c>
      <c r="U1332" s="1">
        <v>-1</v>
      </c>
      <c r="V1332" s="1">
        <v>0</v>
      </c>
      <c r="W1332" s="1">
        <v>120</v>
      </c>
      <c r="X1332" s="1">
        <v>120</v>
      </c>
      <c r="Y1332" s="1">
        <v>120</v>
      </c>
      <c r="Z1332" s="1">
        <v>120</v>
      </c>
      <c r="AA1332" s="1">
        <v>200</v>
      </c>
      <c r="AB1332" s="1">
        <v>300</v>
      </c>
      <c r="AC1332" s="1">
        <v>100</v>
      </c>
      <c r="AD1332" s="1">
        <v>100</v>
      </c>
      <c r="AE1332" s="1">
        <v>150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40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2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2</v>
      </c>
      <c r="BB1332" s="1">
        <v>0</v>
      </c>
      <c r="BC1332" s="1">
        <v>0</v>
      </c>
      <c r="BD1332" s="1">
        <v>1</v>
      </c>
      <c r="BE1332" s="1">
        <v>255</v>
      </c>
      <c r="BF1332" s="1">
        <v>0</v>
      </c>
      <c r="BG1332" s="1">
        <v>255</v>
      </c>
      <c r="BH1332" s="1">
        <v>0</v>
      </c>
      <c r="BI1332" s="1">
        <v>255</v>
      </c>
      <c r="BJ1332" s="1">
        <v>255</v>
      </c>
      <c r="BK1332" s="1">
        <v>0</v>
      </c>
      <c r="BL1332" s="1">
        <v>0</v>
      </c>
      <c r="BM1332" s="1" t="b">
        <v>0</v>
      </c>
      <c r="BN1332" s="1" t="b">
        <v>0</v>
      </c>
      <c r="BO1332" s="1" t="b">
        <v>0</v>
      </c>
      <c r="BP1332" s="1" t="b">
        <v>0</v>
      </c>
      <c r="BQ1332" s="1" t="b">
        <v>0</v>
      </c>
      <c r="BR1332" s="1" t="b">
        <v>0</v>
      </c>
      <c r="BS1332" s="1" t="b">
        <v>0</v>
      </c>
      <c r="BT1332" s="1" t="b">
        <v>0</v>
      </c>
      <c r="BU1332" s="1" t="s">
        <v>5577</v>
      </c>
      <c r="BV1332" s="1" t="s">
        <v>5578</v>
      </c>
    </row>
    <row r="1333" spans="1:74" ht="15.75" customHeight="1" x14ac:dyDescent="0.2">
      <c r="A1333" s="1">
        <v>5000210</v>
      </c>
      <c r="B1333" s="17" t="s">
        <v>5579</v>
      </c>
      <c r="C1333" s="1">
        <v>0.3</v>
      </c>
      <c r="D1333" s="1">
        <v>0.1</v>
      </c>
      <c r="E1333" s="1">
        <v>0.1</v>
      </c>
      <c r="F1333" s="1">
        <v>0</v>
      </c>
      <c r="G1333" s="1">
        <v>1.19</v>
      </c>
      <c r="H1333" s="1">
        <v>0.08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100</v>
      </c>
      <c r="O1333" s="1">
        <v>130</v>
      </c>
      <c r="P1333" s="1">
        <v>110</v>
      </c>
      <c r="Q1333" s="1">
        <v>-1</v>
      </c>
      <c r="R1333" s="1">
        <v>130</v>
      </c>
      <c r="S1333" s="1">
        <v>122</v>
      </c>
      <c r="T1333" s="1">
        <v>120</v>
      </c>
      <c r="U1333" s="1">
        <v>-1</v>
      </c>
      <c r="V1333" s="1">
        <v>0</v>
      </c>
      <c r="W1333" s="1">
        <v>120</v>
      </c>
      <c r="X1333" s="1">
        <v>120</v>
      </c>
      <c r="Y1333" s="1">
        <v>120</v>
      </c>
      <c r="Z1333" s="1">
        <v>120</v>
      </c>
      <c r="AA1333" s="1">
        <v>200</v>
      </c>
      <c r="AB1333" s="1">
        <v>300</v>
      </c>
      <c r="AC1333" s="1">
        <v>100</v>
      </c>
      <c r="AD1333" s="1">
        <v>100</v>
      </c>
      <c r="AE1333" s="1">
        <v>150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40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2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2</v>
      </c>
      <c r="BB1333" s="1">
        <v>0</v>
      </c>
      <c r="BC1333" s="1">
        <v>0</v>
      </c>
      <c r="BD1333" s="1">
        <v>1</v>
      </c>
      <c r="BE1333" s="1">
        <v>255</v>
      </c>
      <c r="BF1333" s="1">
        <v>0</v>
      </c>
      <c r="BG1333" s="1">
        <v>255</v>
      </c>
      <c r="BH1333" s="1">
        <v>0</v>
      </c>
      <c r="BI1333" s="1">
        <v>255</v>
      </c>
      <c r="BJ1333" s="1">
        <v>255</v>
      </c>
      <c r="BK1333" s="1">
        <v>0</v>
      </c>
      <c r="BL1333" s="1">
        <v>0</v>
      </c>
      <c r="BM1333" s="1" t="b">
        <v>0</v>
      </c>
      <c r="BN1333" s="1" t="b">
        <v>0</v>
      </c>
      <c r="BO1333" s="1" t="b">
        <v>0</v>
      </c>
      <c r="BP1333" s="1" t="b">
        <v>0</v>
      </c>
      <c r="BQ1333" s="1" t="b">
        <v>0</v>
      </c>
      <c r="BR1333" s="1" t="b">
        <v>0</v>
      </c>
      <c r="BS1333" s="1" t="b">
        <v>0</v>
      </c>
      <c r="BT1333" s="1" t="b">
        <v>0</v>
      </c>
      <c r="BU1333" s="1" t="s">
        <v>5579</v>
      </c>
      <c r="BV1333" s="1" t="s">
        <v>5580</v>
      </c>
    </row>
    <row r="1334" spans="1:74" ht="15.75" customHeight="1" x14ac:dyDescent="0.2">
      <c r="A1334" s="1">
        <v>5000220</v>
      </c>
      <c r="B1334" s="17" t="s">
        <v>5581</v>
      </c>
      <c r="C1334" s="1">
        <v>0.3</v>
      </c>
      <c r="D1334" s="1">
        <v>0.1</v>
      </c>
      <c r="E1334" s="1">
        <v>0.1</v>
      </c>
      <c r="F1334" s="1">
        <v>0</v>
      </c>
      <c r="G1334" s="1">
        <v>1.19</v>
      </c>
      <c r="H1334" s="1">
        <v>0.08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100</v>
      </c>
      <c r="O1334" s="1">
        <v>130</v>
      </c>
      <c r="P1334" s="1">
        <v>110</v>
      </c>
      <c r="Q1334" s="1">
        <v>-1</v>
      </c>
      <c r="R1334" s="1">
        <v>130</v>
      </c>
      <c r="S1334" s="1">
        <v>122</v>
      </c>
      <c r="T1334" s="1">
        <v>120</v>
      </c>
      <c r="U1334" s="1">
        <v>-1</v>
      </c>
      <c r="V1334" s="1">
        <v>0</v>
      </c>
      <c r="W1334" s="1">
        <v>120</v>
      </c>
      <c r="X1334" s="1">
        <v>120</v>
      </c>
      <c r="Y1334" s="1">
        <v>120</v>
      </c>
      <c r="Z1334" s="1">
        <v>120</v>
      </c>
      <c r="AA1334" s="1">
        <v>200</v>
      </c>
      <c r="AB1334" s="1">
        <v>300</v>
      </c>
      <c r="AC1334" s="1">
        <v>100</v>
      </c>
      <c r="AD1334" s="1">
        <v>100</v>
      </c>
      <c r="AE1334" s="1">
        <v>150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40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2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2</v>
      </c>
      <c r="BB1334" s="1">
        <v>0</v>
      </c>
      <c r="BC1334" s="1">
        <v>0</v>
      </c>
      <c r="BD1334" s="1">
        <v>1</v>
      </c>
      <c r="BE1334" s="1">
        <v>255</v>
      </c>
      <c r="BF1334" s="1">
        <v>0</v>
      </c>
      <c r="BG1334" s="1">
        <v>255</v>
      </c>
      <c r="BH1334" s="1">
        <v>0</v>
      </c>
      <c r="BI1334" s="1">
        <v>255</v>
      </c>
      <c r="BJ1334" s="1">
        <v>255</v>
      </c>
      <c r="BK1334" s="1">
        <v>0</v>
      </c>
      <c r="BL1334" s="1">
        <v>0</v>
      </c>
      <c r="BM1334" s="1" t="b">
        <v>0</v>
      </c>
      <c r="BN1334" s="1" t="b">
        <v>0</v>
      </c>
      <c r="BO1334" s="1" t="b">
        <v>0</v>
      </c>
      <c r="BP1334" s="1" t="b">
        <v>0</v>
      </c>
      <c r="BQ1334" s="1" t="b">
        <v>0</v>
      </c>
      <c r="BR1334" s="1" t="b">
        <v>0</v>
      </c>
      <c r="BS1334" s="1" t="b">
        <v>0</v>
      </c>
      <c r="BT1334" s="1" t="b">
        <v>0</v>
      </c>
      <c r="BU1334" s="1" t="s">
        <v>5581</v>
      </c>
      <c r="BV1334" s="1" t="s">
        <v>5582</v>
      </c>
    </row>
    <row r="1335" spans="1:74" ht="15.75" customHeight="1" x14ac:dyDescent="0.2">
      <c r="A1335" s="1">
        <v>5000230</v>
      </c>
      <c r="B1335" s="17" t="s">
        <v>5583</v>
      </c>
      <c r="C1335" s="1">
        <v>0.3</v>
      </c>
      <c r="D1335" s="1">
        <v>0.1</v>
      </c>
      <c r="E1335" s="1">
        <v>0</v>
      </c>
      <c r="F1335" s="1">
        <v>0</v>
      </c>
      <c r="G1335" s="1">
        <v>1.2</v>
      </c>
      <c r="H1335" s="1">
        <v>0.08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100</v>
      </c>
      <c r="O1335" s="1">
        <v>130</v>
      </c>
      <c r="P1335" s="1">
        <v>-1</v>
      </c>
      <c r="Q1335" s="1">
        <v>-1</v>
      </c>
      <c r="R1335" s="1">
        <v>130</v>
      </c>
      <c r="S1335" s="1">
        <v>122</v>
      </c>
      <c r="T1335" s="1">
        <v>-1</v>
      </c>
      <c r="U1335" s="1">
        <v>-1</v>
      </c>
      <c r="V1335" s="1">
        <v>0</v>
      </c>
      <c r="W1335" s="1">
        <v>155</v>
      </c>
      <c r="X1335" s="1">
        <v>155</v>
      </c>
      <c r="Y1335" s="1">
        <v>155</v>
      </c>
      <c r="Z1335" s="1">
        <v>155</v>
      </c>
      <c r="AA1335" s="1">
        <v>200</v>
      </c>
      <c r="AB1335" s="1">
        <v>9900</v>
      </c>
      <c r="AC1335" s="1">
        <v>100</v>
      </c>
      <c r="AD1335" s="1">
        <v>100</v>
      </c>
      <c r="AE1335" s="1">
        <v>150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40</v>
      </c>
      <c r="AP1335" s="1">
        <v>0</v>
      </c>
      <c r="AQ1335" s="1">
        <v>0</v>
      </c>
      <c r="AR1335" s="1">
        <v>1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3</v>
      </c>
      <c r="BB1335" s="1">
        <v>0</v>
      </c>
      <c r="BC1335" s="1">
        <v>0</v>
      </c>
      <c r="BD1335" s="1">
        <v>1</v>
      </c>
      <c r="BE1335" s="1">
        <v>255</v>
      </c>
      <c r="BF1335" s="1">
        <v>0</v>
      </c>
      <c r="BG1335" s="1">
        <v>255</v>
      </c>
      <c r="BH1335" s="1">
        <v>0</v>
      </c>
      <c r="BI1335" s="1">
        <v>255</v>
      </c>
      <c r="BJ1335" s="1">
        <v>255</v>
      </c>
      <c r="BK1335" s="1">
        <v>0</v>
      </c>
      <c r="BL1335" s="1">
        <v>1</v>
      </c>
      <c r="BM1335" s="1" t="b">
        <v>0</v>
      </c>
      <c r="BN1335" s="1" t="b">
        <v>0</v>
      </c>
      <c r="BO1335" s="1" t="b">
        <v>0</v>
      </c>
      <c r="BP1335" s="1" t="b">
        <v>0</v>
      </c>
      <c r="BQ1335" s="1" t="b">
        <v>0</v>
      </c>
      <c r="BR1335" s="1" t="b">
        <v>0</v>
      </c>
      <c r="BS1335" s="1" t="b">
        <v>0</v>
      </c>
      <c r="BT1335" s="1" t="b">
        <v>0</v>
      </c>
      <c r="BU1335" s="1" t="s">
        <v>5583</v>
      </c>
      <c r="BV1335" s="1" t="s">
        <v>5584</v>
      </c>
    </row>
    <row r="1336" spans="1:74" ht="15.75" customHeight="1" x14ac:dyDescent="0.2">
      <c r="A1336" s="1">
        <v>5000240</v>
      </c>
      <c r="B1336" s="17" t="s">
        <v>5585</v>
      </c>
      <c r="C1336" s="1">
        <v>1.2</v>
      </c>
      <c r="D1336" s="1">
        <v>0</v>
      </c>
      <c r="E1336" s="1">
        <v>0</v>
      </c>
      <c r="F1336" s="1">
        <v>0</v>
      </c>
      <c r="G1336" s="1">
        <v>1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120</v>
      </c>
      <c r="O1336" s="1">
        <v>-1</v>
      </c>
      <c r="P1336" s="1">
        <v>-1</v>
      </c>
      <c r="Q1336" s="1">
        <v>-1</v>
      </c>
      <c r="R1336" s="1">
        <v>-1</v>
      </c>
      <c r="S1336" s="1">
        <v>-1</v>
      </c>
      <c r="T1336" s="1">
        <v>-1</v>
      </c>
      <c r="U1336" s="1">
        <v>-1</v>
      </c>
      <c r="V1336" s="1">
        <v>0</v>
      </c>
      <c r="W1336" s="1">
        <v>155</v>
      </c>
      <c r="X1336" s="1">
        <v>155</v>
      </c>
      <c r="Y1336" s="1">
        <v>155</v>
      </c>
      <c r="Z1336" s="1">
        <v>155</v>
      </c>
      <c r="AA1336" s="1">
        <v>200</v>
      </c>
      <c r="AB1336" s="1">
        <v>9900</v>
      </c>
      <c r="AC1336" s="1">
        <v>100</v>
      </c>
      <c r="AD1336" s="1">
        <v>100</v>
      </c>
      <c r="AE1336" s="1">
        <v>150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40</v>
      </c>
      <c r="AP1336" s="1">
        <v>0</v>
      </c>
      <c r="AQ1336" s="1">
        <v>0</v>
      </c>
      <c r="AR1336" s="1">
        <v>1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6</v>
      </c>
      <c r="BB1336" s="1">
        <v>0</v>
      </c>
      <c r="BC1336" s="1">
        <v>0</v>
      </c>
      <c r="BD1336" s="1">
        <v>1</v>
      </c>
      <c r="BE1336" s="1">
        <v>255</v>
      </c>
      <c r="BF1336" s="1">
        <v>0</v>
      </c>
      <c r="BG1336" s="1">
        <v>255</v>
      </c>
      <c r="BH1336" s="1">
        <v>0</v>
      </c>
      <c r="BI1336" s="1">
        <v>255</v>
      </c>
      <c r="BJ1336" s="1">
        <v>255</v>
      </c>
      <c r="BK1336" s="1">
        <v>0</v>
      </c>
      <c r="BL1336" s="1">
        <v>1</v>
      </c>
      <c r="BM1336" s="1" t="b">
        <v>0</v>
      </c>
      <c r="BN1336" s="1" t="b">
        <v>0</v>
      </c>
      <c r="BO1336" s="1" t="b">
        <v>0</v>
      </c>
      <c r="BP1336" s="1" t="b">
        <v>0</v>
      </c>
      <c r="BQ1336" s="1" t="b">
        <v>0</v>
      </c>
      <c r="BR1336" s="1" t="b">
        <v>0</v>
      </c>
      <c r="BS1336" s="1" t="b">
        <v>0</v>
      </c>
      <c r="BT1336" s="1" t="b">
        <v>0</v>
      </c>
      <c r="BU1336" s="1" t="s">
        <v>5585</v>
      </c>
      <c r="BV1336" s="1" t="s">
        <v>5586</v>
      </c>
    </row>
    <row r="1337" spans="1:74" ht="15.75" customHeight="1" x14ac:dyDescent="0.2">
      <c r="A1337" s="1">
        <v>5000250</v>
      </c>
      <c r="B1337" s="17" t="s">
        <v>5587</v>
      </c>
      <c r="C1337" s="1">
        <v>0.7</v>
      </c>
      <c r="D1337" s="1">
        <v>0</v>
      </c>
      <c r="E1337" s="1">
        <v>0</v>
      </c>
      <c r="F1337" s="1">
        <v>0</v>
      </c>
      <c r="G1337" s="1">
        <v>1</v>
      </c>
      <c r="H1337" s="1">
        <v>0.08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120</v>
      </c>
      <c r="O1337" s="1">
        <v>-1</v>
      </c>
      <c r="P1337" s="1">
        <v>-1</v>
      </c>
      <c r="Q1337" s="1">
        <v>-1</v>
      </c>
      <c r="R1337" s="1">
        <v>-1</v>
      </c>
      <c r="S1337" s="1">
        <v>-1</v>
      </c>
      <c r="T1337" s="1">
        <v>-1</v>
      </c>
      <c r="U1337" s="1">
        <v>-1</v>
      </c>
      <c r="V1337" s="1">
        <v>0</v>
      </c>
      <c r="W1337" s="1">
        <v>155</v>
      </c>
      <c r="X1337" s="1">
        <v>155</v>
      </c>
      <c r="Y1337" s="1">
        <v>155</v>
      </c>
      <c r="Z1337" s="1">
        <v>155</v>
      </c>
      <c r="AA1337" s="1">
        <v>200</v>
      </c>
      <c r="AB1337" s="1">
        <v>9900</v>
      </c>
      <c r="AC1337" s="1">
        <v>100</v>
      </c>
      <c r="AD1337" s="1">
        <v>100</v>
      </c>
      <c r="AE1337" s="1">
        <v>150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40</v>
      </c>
      <c r="AP1337" s="1">
        <v>0</v>
      </c>
      <c r="AQ1337" s="1">
        <v>0</v>
      </c>
      <c r="AR1337" s="1">
        <v>1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3</v>
      </c>
      <c r="BB1337" s="1">
        <v>0</v>
      </c>
      <c r="BC1337" s="1">
        <v>0</v>
      </c>
      <c r="BD1337" s="1">
        <v>1</v>
      </c>
      <c r="BE1337" s="1">
        <v>255</v>
      </c>
      <c r="BF1337" s="1">
        <v>0</v>
      </c>
      <c r="BG1337" s="1">
        <v>255</v>
      </c>
      <c r="BH1337" s="1">
        <v>0</v>
      </c>
      <c r="BI1337" s="1">
        <v>255</v>
      </c>
      <c r="BJ1337" s="1">
        <v>255</v>
      </c>
      <c r="BK1337" s="1">
        <v>0</v>
      </c>
      <c r="BL1337" s="1">
        <v>1</v>
      </c>
      <c r="BM1337" s="1" t="b">
        <v>0</v>
      </c>
      <c r="BN1337" s="1" t="b">
        <v>0</v>
      </c>
      <c r="BO1337" s="1" t="b">
        <v>0</v>
      </c>
      <c r="BP1337" s="1" t="b">
        <v>0</v>
      </c>
      <c r="BQ1337" s="1" t="b">
        <v>0</v>
      </c>
      <c r="BR1337" s="1" t="b">
        <v>0</v>
      </c>
      <c r="BS1337" s="1" t="b">
        <v>0</v>
      </c>
      <c r="BT1337" s="1" t="b">
        <v>0</v>
      </c>
      <c r="BU1337" s="1" t="s">
        <v>5587</v>
      </c>
      <c r="BV1337" s="1" t="s">
        <v>5588</v>
      </c>
    </row>
    <row r="1338" spans="1:74" ht="15.75" customHeight="1" x14ac:dyDescent="0.2">
      <c r="A1338" s="1">
        <v>5000300</v>
      </c>
      <c r="B1338" s="17" t="s">
        <v>5589</v>
      </c>
      <c r="C1338" s="1">
        <v>0.3</v>
      </c>
      <c r="D1338" s="1">
        <v>0.1</v>
      </c>
      <c r="E1338" s="1">
        <v>0.3</v>
      </c>
      <c r="F1338" s="1">
        <v>0</v>
      </c>
      <c r="G1338" s="1">
        <v>1.5</v>
      </c>
      <c r="H1338" s="1">
        <v>0.08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100</v>
      </c>
      <c r="O1338" s="1">
        <v>130</v>
      </c>
      <c r="P1338" s="1">
        <v>120</v>
      </c>
      <c r="Q1338" s="1">
        <v>-1</v>
      </c>
      <c r="R1338" s="1">
        <v>130</v>
      </c>
      <c r="S1338" s="1">
        <v>122</v>
      </c>
      <c r="T1338" s="1">
        <v>-1</v>
      </c>
      <c r="U1338" s="1">
        <v>-1</v>
      </c>
      <c r="V1338" s="1">
        <v>0</v>
      </c>
      <c r="W1338" s="1">
        <v>150</v>
      </c>
      <c r="X1338" s="1">
        <v>150</v>
      </c>
      <c r="Y1338" s="1">
        <v>150</v>
      </c>
      <c r="Z1338" s="1">
        <v>150</v>
      </c>
      <c r="AA1338" s="1">
        <v>200</v>
      </c>
      <c r="AB1338" s="1">
        <v>300</v>
      </c>
      <c r="AC1338" s="1">
        <v>100</v>
      </c>
      <c r="AD1338" s="1">
        <v>100</v>
      </c>
      <c r="AE1338" s="1">
        <v>150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40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2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2</v>
      </c>
      <c r="BB1338" s="1">
        <v>0</v>
      </c>
      <c r="BC1338" s="1">
        <v>0</v>
      </c>
      <c r="BD1338" s="1">
        <v>1</v>
      </c>
      <c r="BE1338" s="1">
        <v>255</v>
      </c>
      <c r="BF1338" s="1">
        <v>0</v>
      </c>
      <c r="BG1338" s="1">
        <v>255</v>
      </c>
      <c r="BH1338" s="1">
        <v>0</v>
      </c>
      <c r="BI1338" s="1">
        <v>255</v>
      </c>
      <c r="BJ1338" s="1">
        <v>255</v>
      </c>
      <c r="BK1338" s="1">
        <v>0</v>
      </c>
      <c r="BL1338" s="1">
        <v>0</v>
      </c>
      <c r="BM1338" s="1" t="b">
        <v>0</v>
      </c>
      <c r="BN1338" s="1" t="b">
        <v>0</v>
      </c>
      <c r="BO1338" s="1" t="b">
        <v>0</v>
      </c>
      <c r="BP1338" s="1" t="b">
        <v>0</v>
      </c>
      <c r="BQ1338" s="1" t="b">
        <v>0</v>
      </c>
      <c r="BR1338" s="1" t="b">
        <v>0</v>
      </c>
      <c r="BS1338" s="1" t="b">
        <v>0</v>
      </c>
      <c r="BT1338" s="1" t="b">
        <v>0</v>
      </c>
      <c r="BU1338" s="1" t="s">
        <v>5589</v>
      </c>
      <c r="BV1338" s="1" t="s">
        <v>5590</v>
      </c>
    </row>
    <row r="1339" spans="1:74" ht="15.75" customHeight="1" x14ac:dyDescent="0.2">
      <c r="A1339" s="1">
        <v>5000310</v>
      </c>
      <c r="B1339" s="17" t="s">
        <v>5591</v>
      </c>
      <c r="C1339" s="1">
        <v>0.3</v>
      </c>
      <c r="D1339" s="1">
        <v>0.1</v>
      </c>
      <c r="E1339" s="1">
        <v>0.3</v>
      </c>
      <c r="F1339" s="1">
        <v>0</v>
      </c>
      <c r="G1339" s="1">
        <v>1.3</v>
      </c>
      <c r="H1339" s="1">
        <v>0.08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100</v>
      </c>
      <c r="O1339" s="1">
        <v>130</v>
      </c>
      <c r="P1339" s="1">
        <v>120</v>
      </c>
      <c r="Q1339" s="1">
        <v>-1</v>
      </c>
      <c r="R1339" s="1">
        <v>130</v>
      </c>
      <c r="S1339" s="1">
        <v>122</v>
      </c>
      <c r="T1339" s="1">
        <v>-1</v>
      </c>
      <c r="U1339" s="1">
        <v>-1</v>
      </c>
      <c r="V1339" s="1">
        <v>0</v>
      </c>
      <c r="W1339" s="1">
        <v>150</v>
      </c>
      <c r="X1339" s="1">
        <v>150</v>
      </c>
      <c r="Y1339" s="1">
        <v>150</v>
      </c>
      <c r="Z1339" s="1">
        <v>150</v>
      </c>
      <c r="AA1339" s="1">
        <v>200</v>
      </c>
      <c r="AB1339" s="1">
        <v>300</v>
      </c>
      <c r="AC1339" s="1">
        <v>100</v>
      </c>
      <c r="AD1339" s="1">
        <v>100</v>
      </c>
      <c r="AE1339" s="1">
        <v>150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40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2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2</v>
      </c>
      <c r="BB1339" s="1">
        <v>0</v>
      </c>
      <c r="BC1339" s="1">
        <v>0</v>
      </c>
      <c r="BD1339" s="1">
        <v>1</v>
      </c>
      <c r="BE1339" s="1">
        <v>255</v>
      </c>
      <c r="BF1339" s="1">
        <v>0</v>
      </c>
      <c r="BG1339" s="1">
        <v>255</v>
      </c>
      <c r="BH1339" s="1">
        <v>0</v>
      </c>
      <c r="BI1339" s="1">
        <v>255</v>
      </c>
      <c r="BJ1339" s="1">
        <v>255</v>
      </c>
      <c r="BK1339" s="1">
        <v>0</v>
      </c>
      <c r="BL1339" s="1">
        <v>0</v>
      </c>
      <c r="BM1339" s="1" t="b">
        <v>0</v>
      </c>
      <c r="BN1339" s="1" t="b">
        <v>0</v>
      </c>
      <c r="BO1339" s="1" t="b">
        <v>0</v>
      </c>
      <c r="BP1339" s="1" t="b">
        <v>0</v>
      </c>
      <c r="BQ1339" s="1" t="b">
        <v>0</v>
      </c>
      <c r="BR1339" s="1" t="b">
        <v>0</v>
      </c>
      <c r="BS1339" s="1" t="b">
        <v>0</v>
      </c>
      <c r="BT1339" s="1" t="b">
        <v>0</v>
      </c>
      <c r="BU1339" s="1" t="s">
        <v>5591</v>
      </c>
      <c r="BV1339" s="1" t="s">
        <v>5592</v>
      </c>
    </row>
    <row r="1340" spans="1:74" ht="15.75" customHeight="1" x14ac:dyDescent="0.2">
      <c r="A1340" s="1">
        <v>5000400</v>
      </c>
      <c r="B1340" s="17" t="s">
        <v>5593</v>
      </c>
      <c r="C1340" s="1">
        <v>0.3</v>
      </c>
      <c r="D1340" s="1">
        <v>0.1</v>
      </c>
      <c r="E1340" s="1">
        <v>0.3</v>
      </c>
      <c r="F1340" s="1">
        <v>0</v>
      </c>
      <c r="G1340" s="1">
        <v>0.85</v>
      </c>
      <c r="H1340" s="1">
        <v>0.08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100</v>
      </c>
      <c r="O1340" s="1">
        <v>130</v>
      </c>
      <c r="P1340" s="1">
        <v>120</v>
      </c>
      <c r="Q1340" s="1">
        <v>-1</v>
      </c>
      <c r="R1340" s="1">
        <v>130</v>
      </c>
      <c r="S1340" s="1">
        <v>122</v>
      </c>
      <c r="T1340" s="1">
        <v>-1</v>
      </c>
      <c r="U1340" s="1">
        <v>-1</v>
      </c>
      <c r="V1340" s="1">
        <v>0</v>
      </c>
      <c r="W1340" s="1">
        <v>100</v>
      </c>
      <c r="X1340" s="1">
        <v>100</v>
      </c>
      <c r="Y1340" s="1">
        <v>100</v>
      </c>
      <c r="Z1340" s="1">
        <v>100</v>
      </c>
      <c r="AA1340" s="1">
        <v>100</v>
      </c>
      <c r="AB1340" s="1">
        <v>100</v>
      </c>
      <c r="AC1340" s="1">
        <v>100</v>
      </c>
      <c r="AD1340" s="1">
        <v>100</v>
      </c>
      <c r="AE1340" s="1">
        <v>100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20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2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2</v>
      </c>
      <c r="BB1340" s="1">
        <v>0</v>
      </c>
      <c r="BC1340" s="1">
        <v>0</v>
      </c>
      <c r="BD1340" s="1">
        <v>1</v>
      </c>
      <c r="BE1340" s="1">
        <v>255</v>
      </c>
      <c r="BF1340" s="1">
        <v>0</v>
      </c>
      <c r="BG1340" s="1">
        <v>255</v>
      </c>
      <c r="BH1340" s="1">
        <v>0</v>
      </c>
      <c r="BI1340" s="1">
        <v>255</v>
      </c>
      <c r="BJ1340" s="1">
        <v>255</v>
      </c>
      <c r="BK1340" s="1">
        <v>0</v>
      </c>
      <c r="BL1340" s="1">
        <v>0</v>
      </c>
      <c r="BM1340" s="1" t="b">
        <v>0</v>
      </c>
      <c r="BN1340" s="1" t="b">
        <v>0</v>
      </c>
      <c r="BO1340" s="1" t="b">
        <v>0</v>
      </c>
      <c r="BP1340" s="1" t="b">
        <v>0</v>
      </c>
      <c r="BQ1340" s="1" t="b">
        <v>0</v>
      </c>
      <c r="BR1340" s="1" t="b">
        <v>0</v>
      </c>
      <c r="BS1340" s="1" t="b">
        <v>0</v>
      </c>
      <c r="BT1340" s="1" t="b">
        <v>0</v>
      </c>
      <c r="BU1340" s="1" t="s">
        <v>5593</v>
      </c>
      <c r="BV1340" s="1" t="s">
        <v>5594</v>
      </c>
    </row>
    <row r="1341" spans="1:74" ht="15.75" customHeight="1" x14ac:dyDescent="0.2">
      <c r="A1341" s="1">
        <v>5000410</v>
      </c>
      <c r="B1341" s="17" t="s">
        <v>5595</v>
      </c>
      <c r="C1341" s="1">
        <v>0.5</v>
      </c>
      <c r="D1341" s="1">
        <v>0</v>
      </c>
      <c r="E1341" s="1">
        <v>0</v>
      </c>
      <c r="F1341" s="1">
        <v>0</v>
      </c>
      <c r="G1341" s="1">
        <v>1.47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5</v>
      </c>
      <c r="O1341" s="1">
        <v>-1</v>
      </c>
      <c r="P1341" s="1">
        <v>-1</v>
      </c>
      <c r="Q1341" s="1">
        <v>-1</v>
      </c>
      <c r="R1341" s="1">
        <v>-1</v>
      </c>
      <c r="S1341" s="1">
        <v>-1</v>
      </c>
      <c r="T1341" s="1">
        <v>-1</v>
      </c>
      <c r="U1341" s="1">
        <v>-1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280</v>
      </c>
      <c r="AB1341" s="1">
        <v>500</v>
      </c>
      <c r="AC1341" s="1">
        <v>100</v>
      </c>
      <c r="AD1341" s="1">
        <v>100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10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5</v>
      </c>
      <c r="BB1341" s="1">
        <v>0</v>
      </c>
      <c r="BC1341" s="1">
        <v>0</v>
      </c>
      <c r="BD1341" s="1">
        <v>4</v>
      </c>
      <c r="BE1341" s="1">
        <v>1</v>
      </c>
      <c r="BF1341" s="1">
        <v>1</v>
      </c>
      <c r="BG1341" s="1">
        <v>3</v>
      </c>
      <c r="BH1341" s="1">
        <v>0</v>
      </c>
      <c r="BI1341" s="1">
        <v>255</v>
      </c>
      <c r="BJ1341" s="1">
        <v>255</v>
      </c>
      <c r="BK1341" s="1">
        <v>1</v>
      </c>
      <c r="BL1341" s="1">
        <v>0</v>
      </c>
      <c r="BM1341" s="1" t="b">
        <v>0</v>
      </c>
      <c r="BN1341" s="1" t="b">
        <v>0</v>
      </c>
      <c r="BO1341" s="1" t="b">
        <v>1</v>
      </c>
      <c r="BP1341" s="1" t="b">
        <v>0</v>
      </c>
      <c r="BQ1341" s="1" t="b">
        <v>0</v>
      </c>
      <c r="BR1341" s="1" t="b">
        <v>0</v>
      </c>
      <c r="BS1341" s="1" t="b">
        <v>0</v>
      </c>
      <c r="BT1341" s="1" t="b">
        <v>0</v>
      </c>
      <c r="BU1341" s="1" t="s">
        <v>5595</v>
      </c>
      <c r="BV1341" s="1" t="s">
        <v>5596</v>
      </c>
    </row>
    <row r="1342" spans="1:74" ht="15.75" customHeight="1" x14ac:dyDescent="0.2">
      <c r="A1342" s="1">
        <v>5000420</v>
      </c>
      <c r="B1342" s="17" t="s">
        <v>5597</v>
      </c>
      <c r="C1342" s="1">
        <v>0.5</v>
      </c>
      <c r="D1342" s="1">
        <v>0</v>
      </c>
      <c r="E1342" s="1">
        <v>0</v>
      </c>
      <c r="F1342" s="1">
        <v>0</v>
      </c>
      <c r="G1342" s="1">
        <v>1.47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5</v>
      </c>
      <c r="O1342" s="1">
        <v>-1</v>
      </c>
      <c r="P1342" s="1">
        <v>-1</v>
      </c>
      <c r="Q1342" s="1">
        <v>-1</v>
      </c>
      <c r="R1342" s="1">
        <v>-1</v>
      </c>
      <c r="S1342" s="1">
        <v>-1</v>
      </c>
      <c r="T1342" s="1">
        <v>-1</v>
      </c>
      <c r="U1342" s="1">
        <v>-1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280</v>
      </c>
      <c r="AB1342" s="1">
        <v>500</v>
      </c>
      <c r="AC1342" s="1">
        <v>100</v>
      </c>
      <c r="AD1342" s="1">
        <v>100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10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5</v>
      </c>
      <c r="BB1342" s="1">
        <v>0</v>
      </c>
      <c r="BC1342" s="1">
        <v>0</v>
      </c>
      <c r="BD1342" s="1">
        <v>4</v>
      </c>
      <c r="BE1342" s="1">
        <v>1</v>
      </c>
      <c r="BF1342" s="1">
        <v>1</v>
      </c>
      <c r="BG1342" s="1">
        <v>3</v>
      </c>
      <c r="BH1342" s="1">
        <v>0</v>
      </c>
      <c r="BI1342" s="1">
        <v>255</v>
      </c>
      <c r="BJ1342" s="1">
        <v>255</v>
      </c>
      <c r="BK1342" s="1">
        <v>1</v>
      </c>
      <c r="BL1342" s="1">
        <v>0</v>
      </c>
      <c r="BM1342" s="1" t="b">
        <v>0</v>
      </c>
      <c r="BN1342" s="1" t="b">
        <v>0</v>
      </c>
      <c r="BO1342" s="1" t="b">
        <v>1</v>
      </c>
      <c r="BP1342" s="1" t="b">
        <v>0</v>
      </c>
      <c r="BQ1342" s="1" t="b">
        <v>0</v>
      </c>
      <c r="BR1342" s="1" t="b">
        <v>0</v>
      </c>
      <c r="BS1342" s="1" t="b">
        <v>0</v>
      </c>
      <c r="BT1342" s="1" t="b">
        <v>0</v>
      </c>
      <c r="BU1342" s="1" t="s">
        <v>5597</v>
      </c>
      <c r="BV1342" s="1" t="s">
        <v>5598</v>
      </c>
    </row>
    <row r="1343" spans="1:74" ht="15.75" customHeight="1" x14ac:dyDescent="0.2">
      <c r="A1343" s="1">
        <v>5000430</v>
      </c>
      <c r="B1343" s="17" t="s">
        <v>5599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-1</v>
      </c>
      <c r="O1343" s="1">
        <v>-1</v>
      </c>
      <c r="P1343" s="1">
        <v>-1</v>
      </c>
      <c r="Q1343" s="1">
        <v>-1</v>
      </c>
      <c r="R1343" s="1">
        <v>-1</v>
      </c>
      <c r="S1343" s="1">
        <v>-1</v>
      </c>
      <c r="T1343" s="1">
        <v>-1</v>
      </c>
      <c r="U1343" s="1">
        <v>-1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100</v>
      </c>
      <c r="AC1343" s="1">
        <v>100</v>
      </c>
      <c r="AD1343" s="1">
        <v>100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4</v>
      </c>
      <c r="BE1343" s="1">
        <v>1</v>
      </c>
      <c r="BF1343" s="1">
        <v>0</v>
      </c>
      <c r="BG1343" s="1">
        <v>255</v>
      </c>
      <c r="BH1343" s="1">
        <v>0</v>
      </c>
      <c r="BI1343" s="1">
        <v>255</v>
      </c>
      <c r="BJ1343" s="1">
        <v>255</v>
      </c>
      <c r="BK1343" s="1">
        <v>0</v>
      </c>
      <c r="BL1343" s="1">
        <v>0</v>
      </c>
      <c r="BM1343" s="1" t="b">
        <v>0</v>
      </c>
      <c r="BN1343" s="1" t="b">
        <v>0</v>
      </c>
      <c r="BO1343" s="1" t="b">
        <v>0</v>
      </c>
      <c r="BP1343" s="1" t="b">
        <v>0</v>
      </c>
      <c r="BQ1343" s="1" t="b">
        <v>0</v>
      </c>
      <c r="BR1343" s="1" t="b">
        <v>0</v>
      </c>
      <c r="BS1343" s="1" t="b">
        <v>0</v>
      </c>
      <c r="BT1343" s="1" t="b">
        <v>0</v>
      </c>
      <c r="BU1343" s="1" t="s">
        <v>5599</v>
      </c>
      <c r="BV1343" s="1" t="s">
        <v>5600</v>
      </c>
    </row>
    <row r="1344" spans="1:74" ht="15.75" customHeight="1" x14ac:dyDescent="0.2">
      <c r="A1344" s="1">
        <v>5000440</v>
      </c>
      <c r="B1344" s="17" t="s">
        <v>5601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-1</v>
      </c>
      <c r="O1344" s="1">
        <v>-1</v>
      </c>
      <c r="P1344" s="1">
        <v>-1</v>
      </c>
      <c r="Q1344" s="1">
        <v>-1</v>
      </c>
      <c r="R1344" s="1">
        <v>-1</v>
      </c>
      <c r="S1344" s="1">
        <v>-1</v>
      </c>
      <c r="T1344" s="1">
        <v>-1</v>
      </c>
      <c r="U1344" s="1">
        <v>-1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100</v>
      </c>
      <c r="AC1344" s="1">
        <v>100</v>
      </c>
      <c r="AD1344" s="1">
        <v>100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4</v>
      </c>
      <c r="BE1344" s="1">
        <v>1</v>
      </c>
      <c r="BF1344" s="1">
        <v>0</v>
      </c>
      <c r="BG1344" s="1">
        <v>255</v>
      </c>
      <c r="BH1344" s="1">
        <v>0</v>
      </c>
      <c r="BI1344" s="1">
        <v>255</v>
      </c>
      <c r="BJ1344" s="1">
        <v>255</v>
      </c>
      <c r="BK1344" s="1">
        <v>0</v>
      </c>
      <c r="BL1344" s="1">
        <v>0</v>
      </c>
      <c r="BM1344" s="1" t="b">
        <v>0</v>
      </c>
      <c r="BN1344" s="1" t="b">
        <v>0</v>
      </c>
      <c r="BO1344" s="1" t="b">
        <v>0</v>
      </c>
      <c r="BP1344" s="1" t="b">
        <v>0</v>
      </c>
      <c r="BQ1344" s="1" t="b">
        <v>0</v>
      </c>
      <c r="BR1344" s="1" t="b">
        <v>0</v>
      </c>
      <c r="BS1344" s="1" t="b">
        <v>0</v>
      </c>
      <c r="BT1344" s="1" t="b">
        <v>0</v>
      </c>
      <c r="BU1344" s="1" t="s">
        <v>5601</v>
      </c>
      <c r="BV1344" s="1" t="s">
        <v>5602</v>
      </c>
    </row>
    <row r="1345" spans="1:74" ht="15.75" customHeight="1" x14ac:dyDescent="0.2">
      <c r="A1345" s="1">
        <v>5000450</v>
      </c>
      <c r="B1345" s="17" t="s">
        <v>5603</v>
      </c>
      <c r="C1345" s="1">
        <v>0.55000000000000004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131</v>
      </c>
      <c r="O1345" s="1">
        <v>-1</v>
      </c>
      <c r="P1345" s="1">
        <v>-1</v>
      </c>
      <c r="Q1345" s="1">
        <v>-1</v>
      </c>
      <c r="R1345" s="1">
        <v>-1</v>
      </c>
      <c r="S1345" s="1">
        <v>-1</v>
      </c>
      <c r="T1345" s="1">
        <v>-1</v>
      </c>
      <c r="U1345" s="1">
        <v>-1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100</v>
      </c>
      <c r="AC1345" s="1">
        <v>0</v>
      </c>
      <c r="AD1345" s="1">
        <v>100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4</v>
      </c>
      <c r="BE1345" s="1">
        <v>1</v>
      </c>
      <c r="BF1345" s="1">
        <v>0</v>
      </c>
      <c r="BG1345" s="1">
        <v>255</v>
      </c>
      <c r="BH1345" s="1">
        <v>0</v>
      </c>
      <c r="BI1345" s="1">
        <v>255</v>
      </c>
      <c r="BJ1345" s="1">
        <v>255</v>
      </c>
      <c r="BK1345" s="1">
        <v>1</v>
      </c>
      <c r="BL1345" s="1">
        <v>0</v>
      </c>
      <c r="BM1345" s="1" t="b">
        <v>0</v>
      </c>
      <c r="BN1345" s="1" t="b">
        <v>0</v>
      </c>
      <c r="BO1345" s="1" t="b">
        <v>0</v>
      </c>
      <c r="BP1345" s="1" t="b">
        <v>0</v>
      </c>
      <c r="BQ1345" s="1" t="b">
        <v>0</v>
      </c>
      <c r="BR1345" s="1" t="b">
        <v>0</v>
      </c>
      <c r="BS1345" s="1" t="b">
        <v>0</v>
      </c>
      <c r="BT1345" s="1" t="b">
        <v>0</v>
      </c>
      <c r="BU1345" s="1" t="s">
        <v>5603</v>
      </c>
      <c r="BV1345" s="1" t="s">
        <v>5604</v>
      </c>
    </row>
    <row r="1346" spans="1:74" ht="15.75" customHeight="1" x14ac:dyDescent="0.2">
      <c r="A1346" s="1">
        <v>5000490</v>
      </c>
      <c r="B1346" s="17" t="s">
        <v>5605</v>
      </c>
      <c r="C1346" s="1">
        <v>0.4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100</v>
      </c>
      <c r="O1346" s="1">
        <v>-1</v>
      </c>
      <c r="P1346" s="1">
        <v>-1</v>
      </c>
      <c r="Q1346" s="1">
        <v>-1</v>
      </c>
      <c r="R1346" s="1">
        <v>120</v>
      </c>
      <c r="S1346" s="1">
        <v>-1</v>
      </c>
      <c r="T1346" s="1">
        <v>-1</v>
      </c>
      <c r="U1346" s="1">
        <v>-1</v>
      </c>
      <c r="V1346" s="1">
        <v>0</v>
      </c>
      <c r="W1346" s="1">
        <v>400</v>
      </c>
      <c r="X1346" s="1">
        <v>400</v>
      </c>
      <c r="Y1346" s="1">
        <v>400</v>
      </c>
      <c r="Z1346" s="1">
        <v>400</v>
      </c>
      <c r="AA1346" s="1">
        <v>100</v>
      </c>
      <c r="AB1346" s="1">
        <v>9900</v>
      </c>
      <c r="AC1346" s="1">
        <v>100</v>
      </c>
      <c r="AD1346" s="1">
        <v>100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20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1</v>
      </c>
      <c r="BE1346" s="1">
        <v>255</v>
      </c>
      <c r="BF1346" s="1">
        <v>2</v>
      </c>
      <c r="BG1346" s="1">
        <v>255</v>
      </c>
      <c r="BH1346" s="1">
        <v>0</v>
      </c>
      <c r="BI1346" s="1">
        <v>255</v>
      </c>
      <c r="BJ1346" s="1">
        <v>255</v>
      </c>
      <c r="BK1346" s="1">
        <v>0</v>
      </c>
      <c r="BL1346" s="1">
        <v>2</v>
      </c>
      <c r="BM1346" s="1" t="b">
        <v>0</v>
      </c>
      <c r="BN1346" s="1" t="b">
        <v>0</v>
      </c>
      <c r="BO1346" s="1" t="b">
        <v>0</v>
      </c>
      <c r="BP1346" s="1" t="b">
        <v>0</v>
      </c>
      <c r="BQ1346" s="1" t="b">
        <v>0</v>
      </c>
      <c r="BR1346" s="1" t="b">
        <v>0</v>
      </c>
      <c r="BS1346" s="1" t="b">
        <v>0</v>
      </c>
      <c r="BT1346" s="1" t="b">
        <v>0</v>
      </c>
      <c r="BU1346" s="1" t="s">
        <v>5605</v>
      </c>
      <c r="BV1346" s="1" t="s">
        <v>5606</v>
      </c>
    </row>
    <row r="1347" spans="1:74" ht="15.75" customHeight="1" x14ac:dyDescent="0.2">
      <c r="A1347" s="1">
        <v>5000500</v>
      </c>
      <c r="B1347" s="17" t="s">
        <v>5607</v>
      </c>
      <c r="C1347" s="1">
        <v>0.25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100</v>
      </c>
      <c r="O1347" s="1">
        <v>-1</v>
      </c>
      <c r="P1347" s="1">
        <v>-1</v>
      </c>
      <c r="Q1347" s="1">
        <v>-1</v>
      </c>
      <c r="R1347" s="1">
        <v>120</v>
      </c>
      <c r="S1347" s="1">
        <v>-1</v>
      </c>
      <c r="T1347" s="1">
        <v>-1</v>
      </c>
      <c r="U1347" s="1">
        <v>-1</v>
      </c>
      <c r="V1347" s="1">
        <v>0</v>
      </c>
      <c r="W1347" s="1">
        <v>200</v>
      </c>
      <c r="X1347" s="1">
        <v>200</v>
      </c>
      <c r="Y1347" s="1">
        <v>200</v>
      </c>
      <c r="Z1347" s="1">
        <v>200</v>
      </c>
      <c r="AA1347" s="1">
        <v>100</v>
      </c>
      <c r="AB1347" s="1">
        <v>9900</v>
      </c>
      <c r="AC1347" s="1">
        <v>100</v>
      </c>
      <c r="AD1347" s="1">
        <v>100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20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1</v>
      </c>
      <c r="BE1347" s="1">
        <v>255</v>
      </c>
      <c r="BF1347" s="1">
        <v>2</v>
      </c>
      <c r="BG1347" s="1">
        <v>255</v>
      </c>
      <c r="BH1347" s="1">
        <v>0</v>
      </c>
      <c r="BI1347" s="1">
        <v>255</v>
      </c>
      <c r="BJ1347" s="1">
        <v>255</v>
      </c>
      <c r="BK1347" s="1">
        <v>0</v>
      </c>
      <c r="BL1347" s="1">
        <v>2</v>
      </c>
      <c r="BM1347" s="1" t="b">
        <v>0</v>
      </c>
      <c r="BN1347" s="1" t="b">
        <v>0</v>
      </c>
      <c r="BO1347" s="1" t="b">
        <v>0</v>
      </c>
      <c r="BP1347" s="1" t="b">
        <v>0</v>
      </c>
      <c r="BQ1347" s="1" t="b">
        <v>0</v>
      </c>
      <c r="BR1347" s="1" t="b">
        <v>0</v>
      </c>
      <c r="BS1347" s="1" t="b">
        <v>0</v>
      </c>
      <c r="BT1347" s="1" t="b">
        <v>0</v>
      </c>
      <c r="BU1347" s="1" t="s">
        <v>5607</v>
      </c>
      <c r="BV1347" s="1" t="s">
        <v>5608</v>
      </c>
    </row>
    <row r="1348" spans="1:74" ht="15.75" customHeight="1" x14ac:dyDescent="0.2">
      <c r="A1348" s="1">
        <v>5000505</v>
      </c>
      <c r="B1348" s="17" t="s">
        <v>5609</v>
      </c>
      <c r="C1348" s="1">
        <v>0.25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100</v>
      </c>
      <c r="O1348" s="1">
        <v>-1</v>
      </c>
      <c r="P1348" s="1">
        <v>-1</v>
      </c>
      <c r="Q1348" s="1">
        <v>-1</v>
      </c>
      <c r="R1348" s="1">
        <v>120</v>
      </c>
      <c r="S1348" s="1">
        <v>-1</v>
      </c>
      <c r="T1348" s="1">
        <v>-1</v>
      </c>
      <c r="U1348" s="1">
        <v>-1</v>
      </c>
      <c r="V1348" s="1">
        <v>0</v>
      </c>
      <c r="W1348" s="1">
        <v>200</v>
      </c>
      <c r="X1348" s="1">
        <v>200</v>
      </c>
      <c r="Y1348" s="1">
        <v>200</v>
      </c>
      <c r="Z1348" s="1">
        <v>200</v>
      </c>
      <c r="AA1348" s="1">
        <v>100</v>
      </c>
      <c r="AB1348" s="1">
        <v>9900</v>
      </c>
      <c r="AC1348" s="1">
        <v>100</v>
      </c>
      <c r="AD1348" s="1">
        <v>100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20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1</v>
      </c>
      <c r="BE1348" s="1">
        <v>255</v>
      </c>
      <c r="BF1348" s="1">
        <v>2</v>
      </c>
      <c r="BG1348" s="1">
        <v>255</v>
      </c>
      <c r="BH1348" s="1">
        <v>0</v>
      </c>
      <c r="BI1348" s="1">
        <v>255</v>
      </c>
      <c r="BJ1348" s="1">
        <v>255</v>
      </c>
      <c r="BK1348" s="1">
        <v>0</v>
      </c>
      <c r="BL1348" s="1">
        <v>2</v>
      </c>
      <c r="BM1348" s="1" t="b">
        <v>0</v>
      </c>
      <c r="BN1348" s="1" t="b">
        <v>0</v>
      </c>
      <c r="BO1348" s="1" t="b">
        <v>0</v>
      </c>
      <c r="BP1348" s="1" t="b">
        <v>0</v>
      </c>
      <c r="BQ1348" s="1" t="b">
        <v>0</v>
      </c>
      <c r="BR1348" s="1" t="b">
        <v>0</v>
      </c>
      <c r="BS1348" s="1" t="b">
        <v>0</v>
      </c>
      <c r="BT1348" s="1" t="b">
        <v>0</v>
      </c>
      <c r="BU1348" s="1" t="s">
        <v>5609</v>
      </c>
      <c r="BV1348" s="1" t="s">
        <v>5610</v>
      </c>
    </row>
    <row r="1349" spans="1:74" ht="15.75" customHeight="1" x14ac:dyDescent="0.2">
      <c r="A1349" s="1">
        <v>5000510</v>
      </c>
      <c r="B1349" s="17" t="s">
        <v>5611</v>
      </c>
      <c r="C1349" s="1">
        <v>0.25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100</v>
      </c>
      <c r="O1349" s="1">
        <v>-1</v>
      </c>
      <c r="P1349" s="1">
        <v>-1</v>
      </c>
      <c r="Q1349" s="1">
        <v>-1</v>
      </c>
      <c r="R1349" s="1">
        <v>120</v>
      </c>
      <c r="S1349" s="1">
        <v>-1</v>
      </c>
      <c r="T1349" s="1">
        <v>-1</v>
      </c>
      <c r="U1349" s="1">
        <v>-1</v>
      </c>
      <c r="V1349" s="1">
        <v>0</v>
      </c>
      <c r="W1349" s="1">
        <v>250</v>
      </c>
      <c r="X1349" s="1">
        <v>250</v>
      </c>
      <c r="Y1349" s="1">
        <v>250</v>
      </c>
      <c r="Z1349" s="1">
        <v>250</v>
      </c>
      <c r="AA1349" s="1">
        <v>100</v>
      </c>
      <c r="AB1349" s="1">
        <v>9900</v>
      </c>
      <c r="AC1349" s="1">
        <v>100</v>
      </c>
      <c r="AD1349" s="1">
        <v>100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20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1</v>
      </c>
      <c r="BE1349" s="1">
        <v>255</v>
      </c>
      <c r="BF1349" s="1">
        <v>2</v>
      </c>
      <c r="BG1349" s="1">
        <v>255</v>
      </c>
      <c r="BH1349" s="1">
        <v>0</v>
      </c>
      <c r="BI1349" s="1">
        <v>255</v>
      </c>
      <c r="BJ1349" s="1">
        <v>255</v>
      </c>
      <c r="BK1349" s="1">
        <v>0</v>
      </c>
      <c r="BL1349" s="1">
        <v>2</v>
      </c>
      <c r="BM1349" s="1" t="b">
        <v>0</v>
      </c>
      <c r="BN1349" s="1" t="b">
        <v>0</v>
      </c>
      <c r="BO1349" s="1" t="b">
        <v>0</v>
      </c>
      <c r="BP1349" s="1" t="b">
        <v>0</v>
      </c>
      <c r="BQ1349" s="1" t="b">
        <v>0</v>
      </c>
      <c r="BR1349" s="1" t="b">
        <v>0</v>
      </c>
      <c r="BS1349" s="1" t="b">
        <v>0</v>
      </c>
      <c r="BT1349" s="1" t="b">
        <v>0</v>
      </c>
      <c r="BU1349" s="1" t="s">
        <v>5611</v>
      </c>
      <c r="BV1349" s="1" t="s">
        <v>5612</v>
      </c>
    </row>
    <row r="1350" spans="1:74" ht="15.75" customHeight="1" x14ac:dyDescent="0.2">
      <c r="A1350" s="1">
        <v>5000515</v>
      </c>
      <c r="B1350" s="17" t="s">
        <v>5613</v>
      </c>
      <c r="C1350" s="1">
        <v>0.25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100</v>
      </c>
      <c r="O1350" s="1">
        <v>-1</v>
      </c>
      <c r="P1350" s="1">
        <v>-1</v>
      </c>
      <c r="Q1350" s="1">
        <v>-1</v>
      </c>
      <c r="R1350" s="1">
        <v>120</v>
      </c>
      <c r="S1350" s="1">
        <v>-1</v>
      </c>
      <c r="T1350" s="1">
        <v>-1</v>
      </c>
      <c r="U1350" s="1">
        <v>-1</v>
      </c>
      <c r="V1350" s="1">
        <v>0</v>
      </c>
      <c r="W1350" s="1">
        <v>60</v>
      </c>
      <c r="X1350" s="1">
        <v>60</v>
      </c>
      <c r="Y1350" s="1">
        <v>60</v>
      </c>
      <c r="Z1350" s="1">
        <v>60</v>
      </c>
      <c r="AA1350" s="1">
        <v>100</v>
      </c>
      <c r="AB1350" s="1">
        <v>9900</v>
      </c>
      <c r="AC1350" s="1">
        <v>100</v>
      </c>
      <c r="AD1350" s="1">
        <v>100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20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1</v>
      </c>
      <c r="BE1350" s="1">
        <v>255</v>
      </c>
      <c r="BF1350" s="1">
        <v>2</v>
      </c>
      <c r="BG1350" s="1">
        <v>255</v>
      </c>
      <c r="BH1350" s="1">
        <v>0</v>
      </c>
      <c r="BI1350" s="1">
        <v>255</v>
      </c>
      <c r="BJ1350" s="1">
        <v>255</v>
      </c>
      <c r="BK1350" s="1">
        <v>0</v>
      </c>
      <c r="BL1350" s="1">
        <v>2</v>
      </c>
      <c r="BM1350" s="1" t="b">
        <v>0</v>
      </c>
      <c r="BN1350" s="1" t="b">
        <v>0</v>
      </c>
      <c r="BO1350" s="1" t="b">
        <v>0</v>
      </c>
      <c r="BP1350" s="1" t="b">
        <v>0</v>
      </c>
      <c r="BQ1350" s="1" t="b">
        <v>0</v>
      </c>
      <c r="BR1350" s="1" t="b">
        <v>0</v>
      </c>
      <c r="BS1350" s="1" t="b">
        <v>0</v>
      </c>
      <c r="BT1350" s="1" t="b">
        <v>0</v>
      </c>
      <c r="BU1350" s="1" t="s">
        <v>5613</v>
      </c>
      <c r="BV1350" s="1" t="s">
        <v>5614</v>
      </c>
    </row>
    <row r="1351" spans="1:74" ht="15.75" customHeight="1" x14ac:dyDescent="0.2">
      <c r="A1351" s="1">
        <v>5000516</v>
      </c>
      <c r="B1351" s="17" t="s">
        <v>5615</v>
      </c>
      <c r="C1351" s="1">
        <v>0.25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100</v>
      </c>
      <c r="O1351" s="1">
        <v>-1</v>
      </c>
      <c r="P1351" s="1">
        <v>-1</v>
      </c>
      <c r="Q1351" s="1">
        <v>-1</v>
      </c>
      <c r="R1351" s="1">
        <v>120</v>
      </c>
      <c r="S1351" s="1">
        <v>-1</v>
      </c>
      <c r="T1351" s="1">
        <v>-1</v>
      </c>
      <c r="U1351" s="1">
        <v>-1</v>
      </c>
      <c r="V1351" s="1">
        <v>0</v>
      </c>
      <c r="W1351" s="1">
        <v>240</v>
      </c>
      <c r="X1351" s="1">
        <v>240</v>
      </c>
      <c r="Y1351" s="1">
        <v>240</v>
      </c>
      <c r="Z1351" s="1">
        <v>240</v>
      </c>
      <c r="AA1351" s="1">
        <v>100</v>
      </c>
      <c r="AB1351" s="1">
        <v>9900</v>
      </c>
      <c r="AC1351" s="1">
        <v>100</v>
      </c>
      <c r="AD1351" s="1">
        <v>100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20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1</v>
      </c>
      <c r="BE1351" s="1">
        <v>255</v>
      </c>
      <c r="BF1351" s="1">
        <v>2</v>
      </c>
      <c r="BG1351" s="1">
        <v>255</v>
      </c>
      <c r="BH1351" s="1">
        <v>0</v>
      </c>
      <c r="BI1351" s="1">
        <v>255</v>
      </c>
      <c r="BJ1351" s="1">
        <v>255</v>
      </c>
      <c r="BK1351" s="1">
        <v>0</v>
      </c>
      <c r="BL1351" s="1">
        <v>2</v>
      </c>
      <c r="BM1351" s="1" t="b">
        <v>0</v>
      </c>
      <c r="BN1351" s="1" t="b">
        <v>0</v>
      </c>
      <c r="BO1351" s="1" t="b">
        <v>0</v>
      </c>
      <c r="BP1351" s="1" t="b">
        <v>0</v>
      </c>
      <c r="BQ1351" s="1" t="b">
        <v>0</v>
      </c>
      <c r="BR1351" s="1" t="b">
        <v>0</v>
      </c>
      <c r="BS1351" s="1" t="b">
        <v>0</v>
      </c>
      <c r="BT1351" s="1" t="b">
        <v>0</v>
      </c>
      <c r="BU1351" s="1" t="s">
        <v>5615</v>
      </c>
      <c r="BV1351" s="1" t="s">
        <v>5616</v>
      </c>
    </row>
    <row r="1352" spans="1:74" ht="15.75" customHeight="1" x14ac:dyDescent="0.2">
      <c r="A1352" s="1">
        <v>5000520</v>
      </c>
      <c r="B1352" s="17" t="s">
        <v>5617</v>
      </c>
      <c r="C1352" s="1">
        <v>0.3</v>
      </c>
      <c r="D1352" s="1">
        <v>0.1</v>
      </c>
      <c r="E1352" s="1">
        <v>0.3</v>
      </c>
      <c r="F1352" s="1">
        <v>0</v>
      </c>
      <c r="G1352" s="1">
        <v>1.2</v>
      </c>
      <c r="H1352" s="1">
        <v>0.08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100</v>
      </c>
      <c r="O1352" s="1">
        <v>130</v>
      </c>
      <c r="P1352" s="1">
        <v>120</v>
      </c>
      <c r="Q1352" s="1">
        <v>-1</v>
      </c>
      <c r="R1352" s="1">
        <v>130</v>
      </c>
      <c r="S1352" s="1">
        <v>122</v>
      </c>
      <c r="T1352" s="1">
        <v>-1</v>
      </c>
      <c r="U1352" s="1">
        <v>-1</v>
      </c>
      <c r="V1352" s="1">
        <v>0</v>
      </c>
      <c r="W1352" s="1">
        <v>110</v>
      </c>
      <c r="X1352" s="1">
        <v>110</v>
      </c>
      <c r="Y1352" s="1">
        <v>110</v>
      </c>
      <c r="Z1352" s="1">
        <v>110</v>
      </c>
      <c r="AA1352" s="1">
        <v>100</v>
      </c>
      <c r="AB1352" s="1">
        <v>100</v>
      </c>
      <c r="AC1352" s="1">
        <v>100</v>
      </c>
      <c r="AD1352" s="1">
        <v>100</v>
      </c>
      <c r="AE1352" s="1">
        <v>110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20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2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2</v>
      </c>
      <c r="BB1352" s="1">
        <v>0</v>
      </c>
      <c r="BC1352" s="1">
        <v>0</v>
      </c>
      <c r="BD1352" s="1">
        <v>1</v>
      </c>
      <c r="BE1352" s="1">
        <v>255</v>
      </c>
      <c r="BF1352" s="1">
        <v>0</v>
      </c>
      <c r="BG1352" s="1">
        <v>255</v>
      </c>
      <c r="BH1352" s="1">
        <v>0</v>
      </c>
      <c r="BI1352" s="1">
        <v>255</v>
      </c>
      <c r="BJ1352" s="1">
        <v>255</v>
      </c>
      <c r="BK1352" s="1">
        <v>0</v>
      </c>
      <c r="BL1352" s="1">
        <v>0</v>
      </c>
      <c r="BM1352" s="1" t="b">
        <v>0</v>
      </c>
      <c r="BN1352" s="1" t="b">
        <v>0</v>
      </c>
      <c r="BO1352" s="1" t="b">
        <v>0</v>
      </c>
      <c r="BP1352" s="1" t="b">
        <v>0</v>
      </c>
      <c r="BQ1352" s="1" t="b">
        <v>0</v>
      </c>
      <c r="BR1352" s="1" t="b">
        <v>0</v>
      </c>
      <c r="BS1352" s="1" t="b">
        <v>0</v>
      </c>
      <c r="BT1352" s="1" t="b">
        <v>0</v>
      </c>
      <c r="BU1352" s="1" t="s">
        <v>5617</v>
      </c>
      <c r="BV1352" s="1" t="s">
        <v>5618</v>
      </c>
    </row>
    <row r="1353" spans="1:74" ht="15.75" customHeight="1" x14ac:dyDescent="0.2">
      <c r="A1353" s="1">
        <v>5000530</v>
      </c>
      <c r="B1353" s="17" t="s">
        <v>5619</v>
      </c>
      <c r="C1353" s="1">
        <v>0.3</v>
      </c>
      <c r="D1353" s="1">
        <v>0.1</v>
      </c>
      <c r="E1353" s="1">
        <v>0.3</v>
      </c>
      <c r="F1353" s="1">
        <v>0</v>
      </c>
      <c r="G1353" s="1">
        <v>1.5</v>
      </c>
      <c r="H1353" s="1">
        <v>0.08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100</v>
      </c>
      <c r="O1353" s="1">
        <v>130</v>
      </c>
      <c r="P1353" s="1">
        <v>120</v>
      </c>
      <c r="Q1353" s="1">
        <v>-1</v>
      </c>
      <c r="R1353" s="1">
        <v>130</v>
      </c>
      <c r="S1353" s="1">
        <v>122</v>
      </c>
      <c r="T1353" s="1">
        <v>-1</v>
      </c>
      <c r="U1353" s="1">
        <v>-1</v>
      </c>
      <c r="V1353" s="1">
        <v>0</v>
      </c>
      <c r="W1353" s="1">
        <v>130</v>
      </c>
      <c r="X1353" s="1">
        <v>130</v>
      </c>
      <c r="Y1353" s="1">
        <v>130</v>
      </c>
      <c r="Z1353" s="1">
        <v>130</v>
      </c>
      <c r="AA1353" s="1">
        <v>200</v>
      </c>
      <c r="AB1353" s="1">
        <v>300</v>
      </c>
      <c r="AC1353" s="1">
        <v>100</v>
      </c>
      <c r="AD1353" s="1">
        <v>100</v>
      </c>
      <c r="AE1353" s="1">
        <v>160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40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2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2</v>
      </c>
      <c r="BB1353" s="1">
        <v>0</v>
      </c>
      <c r="BC1353" s="1">
        <v>0</v>
      </c>
      <c r="BD1353" s="1">
        <v>1</v>
      </c>
      <c r="BE1353" s="1">
        <v>255</v>
      </c>
      <c r="BF1353" s="1">
        <v>0</v>
      </c>
      <c r="BG1353" s="1">
        <v>255</v>
      </c>
      <c r="BH1353" s="1">
        <v>0</v>
      </c>
      <c r="BI1353" s="1">
        <v>255</v>
      </c>
      <c r="BJ1353" s="1">
        <v>255</v>
      </c>
      <c r="BK1353" s="1">
        <v>0</v>
      </c>
      <c r="BL1353" s="1">
        <v>0</v>
      </c>
      <c r="BM1353" s="1" t="b">
        <v>0</v>
      </c>
      <c r="BN1353" s="1" t="b">
        <v>0</v>
      </c>
      <c r="BO1353" s="1" t="b">
        <v>0</v>
      </c>
      <c r="BP1353" s="1" t="b">
        <v>0</v>
      </c>
      <c r="BQ1353" s="1" t="b">
        <v>0</v>
      </c>
      <c r="BR1353" s="1" t="b">
        <v>0</v>
      </c>
      <c r="BS1353" s="1" t="b">
        <v>0</v>
      </c>
      <c r="BT1353" s="1" t="b">
        <v>0</v>
      </c>
      <c r="BU1353" s="1" t="s">
        <v>5619</v>
      </c>
      <c r="BV1353" s="1" t="s">
        <v>5620</v>
      </c>
    </row>
    <row r="1354" spans="1:74" ht="15.75" customHeight="1" x14ac:dyDescent="0.2">
      <c r="A1354" s="1">
        <v>5000540</v>
      </c>
      <c r="B1354" s="17" t="s">
        <v>5621</v>
      </c>
      <c r="C1354" s="1">
        <v>0.3</v>
      </c>
      <c r="D1354" s="1">
        <v>0.1</v>
      </c>
      <c r="E1354" s="1">
        <v>0.1</v>
      </c>
      <c r="F1354" s="1">
        <v>0</v>
      </c>
      <c r="G1354" s="1">
        <v>1.3</v>
      </c>
      <c r="H1354" s="1">
        <v>0.08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100</v>
      </c>
      <c r="O1354" s="1">
        <v>130</v>
      </c>
      <c r="P1354" s="1">
        <v>120</v>
      </c>
      <c r="Q1354" s="1">
        <v>-1</v>
      </c>
      <c r="R1354" s="1">
        <v>130</v>
      </c>
      <c r="S1354" s="1">
        <v>122</v>
      </c>
      <c r="T1354" s="1">
        <v>110</v>
      </c>
      <c r="U1354" s="1">
        <v>-1</v>
      </c>
      <c r="V1354" s="1">
        <v>0</v>
      </c>
      <c r="W1354" s="1">
        <v>100</v>
      </c>
      <c r="X1354" s="1">
        <v>100</v>
      </c>
      <c r="Y1354" s="1">
        <v>100</v>
      </c>
      <c r="Z1354" s="1">
        <v>100</v>
      </c>
      <c r="AA1354" s="1">
        <v>100</v>
      </c>
      <c r="AB1354" s="1">
        <v>100</v>
      </c>
      <c r="AC1354" s="1">
        <v>100</v>
      </c>
      <c r="AD1354" s="1">
        <v>100</v>
      </c>
      <c r="AE1354" s="1">
        <v>100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20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2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2</v>
      </c>
      <c r="BB1354" s="1">
        <v>0</v>
      </c>
      <c r="BC1354" s="1">
        <v>0</v>
      </c>
      <c r="BD1354" s="1">
        <v>1</v>
      </c>
      <c r="BE1354" s="1">
        <v>255</v>
      </c>
      <c r="BF1354" s="1">
        <v>0</v>
      </c>
      <c r="BG1354" s="1">
        <v>255</v>
      </c>
      <c r="BH1354" s="1">
        <v>0</v>
      </c>
      <c r="BI1354" s="1">
        <v>255</v>
      </c>
      <c r="BJ1354" s="1">
        <v>255</v>
      </c>
      <c r="BK1354" s="1">
        <v>0</v>
      </c>
      <c r="BL1354" s="1">
        <v>0</v>
      </c>
      <c r="BM1354" s="1" t="b">
        <v>0</v>
      </c>
      <c r="BN1354" s="1" t="b">
        <v>0</v>
      </c>
      <c r="BO1354" s="1" t="b">
        <v>0</v>
      </c>
      <c r="BP1354" s="1" t="b">
        <v>0</v>
      </c>
      <c r="BQ1354" s="1" t="b">
        <v>0</v>
      </c>
      <c r="BR1354" s="1" t="b">
        <v>0</v>
      </c>
      <c r="BS1354" s="1" t="b">
        <v>0</v>
      </c>
      <c r="BT1354" s="1" t="b">
        <v>0</v>
      </c>
      <c r="BU1354" s="1" t="s">
        <v>5621</v>
      </c>
      <c r="BV1354" s="1" t="s">
        <v>5622</v>
      </c>
    </row>
    <row r="1355" spans="1:74" ht="15.75" customHeight="1" x14ac:dyDescent="0.2">
      <c r="A1355" s="1">
        <v>5000580</v>
      </c>
      <c r="B1355" s="17" t="s">
        <v>5623</v>
      </c>
      <c r="C1355" s="1">
        <v>0.3</v>
      </c>
      <c r="D1355" s="1">
        <v>0.1</v>
      </c>
      <c r="E1355" s="1">
        <v>0.1</v>
      </c>
      <c r="F1355" s="1">
        <v>0</v>
      </c>
      <c r="G1355" s="1">
        <v>1.2</v>
      </c>
      <c r="H1355" s="1">
        <v>0.08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100</v>
      </c>
      <c r="O1355" s="1">
        <v>130</v>
      </c>
      <c r="P1355" s="1">
        <v>120</v>
      </c>
      <c r="Q1355" s="1">
        <v>-1</v>
      </c>
      <c r="R1355" s="1">
        <v>130</v>
      </c>
      <c r="S1355" s="1">
        <v>122</v>
      </c>
      <c r="T1355" s="1">
        <v>110</v>
      </c>
      <c r="U1355" s="1">
        <v>-1</v>
      </c>
      <c r="V1355" s="1">
        <v>0</v>
      </c>
      <c r="W1355" s="1">
        <v>120</v>
      </c>
      <c r="X1355" s="1">
        <v>120</v>
      </c>
      <c r="Y1355" s="1">
        <v>120</v>
      </c>
      <c r="Z1355" s="1">
        <v>120</v>
      </c>
      <c r="AA1355" s="1">
        <v>200</v>
      </c>
      <c r="AB1355" s="1">
        <v>300</v>
      </c>
      <c r="AC1355" s="1">
        <v>100</v>
      </c>
      <c r="AD1355" s="1">
        <v>100</v>
      </c>
      <c r="AE1355" s="1">
        <v>150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40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2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2</v>
      </c>
      <c r="BB1355" s="1">
        <v>0</v>
      </c>
      <c r="BC1355" s="1">
        <v>0</v>
      </c>
      <c r="BD1355" s="1">
        <v>1</v>
      </c>
      <c r="BE1355" s="1">
        <v>255</v>
      </c>
      <c r="BF1355" s="1">
        <v>0</v>
      </c>
      <c r="BG1355" s="1">
        <v>255</v>
      </c>
      <c r="BH1355" s="1">
        <v>0</v>
      </c>
      <c r="BI1355" s="1">
        <v>255</v>
      </c>
      <c r="BJ1355" s="1">
        <v>255</v>
      </c>
      <c r="BK1355" s="1">
        <v>0</v>
      </c>
      <c r="BL1355" s="1">
        <v>0</v>
      </c>
      <c r="BM1355" s="1" t="b">
        <v>0</v>
      </c>
      <c r="BN1355" s="1" t="b">
        <v>0</v>
      </c>
      <c r="BO1355" s="1" t="b">
        <v>0</v>
      </c>
      <c r="BP1355" s="1" t="b">
        <v>0</v>
      </c>
      <c r="BQ1355" s="1" t="b">
        <v>0</v>
      </c>
      <c r="BR1355" s="1" t="b">
        <v>0</v>
      </c>
      <c r="BS1355" s="1" t="b">
        <v>0</v>
      </c>
      <c r="BT1355" s="1" t="b">
        <v>0</v>
      </c>
      <c r="BU1355" s="1" t="s">
        <v>5623</v>
      </c>
      <c r="BV1355" s="1" t="s">
        <v>5624</v>
      </c>
    </row>
    <row r="1356" spans="1:74" ht="15.75" customHeight="1" x14ac:dyDescent="0.2">
      <c r="A1356" s="1">
        <v>5000600</v>
      </c>
      <c r="B1356" s="17" t="s">
        <v>5625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-1</v>
      </c>
      <c r="O1356" s="1">
        <v>-1</v>
      </c>
      <c r="P1356" s="1">
        <v>-1</v>
      </c>
      <c r="Q1356" s="1">
        <v>-1</v>
      </c>
      <c r="R1356" s="1">
        <v>-1</v>
      </c>
      <c r="S1356" s="1">
        <v>-1</v>
      </c>
      <c r="T1356" s="1">
        <v>-1</v>
      </c>
      <c r="U1356" s="1">
        <v>-1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100</v>
      </c>
      <c r="AC1356" s="1">
        <v>0</v>
      </c>
      <c r="AD1356" s="1">
        <v>100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-50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4</v>
      </c>
      <c r="BE1356" s="1">
        <v>1</v>
      </c>
      <c r="BF1356" s="1">
        <v>0</v>
      </c>
      <c r="BG1356" s="1">
        <v>255</v>
      </c>
      <c r="BH1356" s="1">
        <v>0</v>
      </c>
      <c r="BI1356" s="1">
        <v>255</v>
      </c>
      <c r="BJ1356" s="1">
        <v>255</v>
      </c>
      <c r="BK1356" s="1">
        <v>0</v>
      </c>
      <c r="BL1356" s="1">
        <v>0</v>
      </c>
      <c r="BM1356" s="1" t="b">
        <v>0</v>
      </c>
      <c r="BN1356" s="1" t="b">
        <v>0</v>
      </c>
      <c r="BO1356" s="1" t="b">
        <v>0</v>
      </c>
      <c r="BP1356" s="1" t="b">
        <v>0</v>
      </c>
      <c r="BQ1356" s="1" t="b">
        <v>0</v>
      </c>
      <c r="BR1356" s="1" t="b">
        <v>0</v>
      </c>
      <c r="BS1356" s="1" t="b">
        <v>0</v>
      </c>
      <c r="BT1356" s="1" t="b">
        <v>0</v>
      </c>
      <c r="BU1356" s="1" t="s">
        <v>5625</v>
      </c>
      <c r="BV1356" s="1" t="s">
        <v>5626</v>
      </c>
    </row>
    <row r="1357" spans="1:74" ht="15.75" customHeight="1" x14ac:dyDescent="0.2">
      <c r="A1357" s="1">
        <v>5100000</v>
      </c>
      <c r="B1357" s="17" t="s">
        <v>5627</v>
      </c>
      <c r="C1357" s="1">
        <v>0.35</v>
      </c>
      <c r="D1357" s="1">
        <v>0.05</v>
      </c>
      <c r="E1357" s="1">
        <v>0</v>
      </c>
      <c r="F1357" s="1">
        <v>0</v>
      </c>
      <c r="G1357" s="1">
        <v>0.8</v>
      </c>
      <c r="H1357" s="1">
        <v>0.11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100</v>
      </c>
      <c r="O1357" s="1">
        <v>130</v>
      </c>
      <c r="P1357" s="1">
        <v>-1</v>
      </c>
      <c r="Q1357" s="1">
        <v>-1</v>
      </c>
      <c r="R1357" s="1">
        <v>110</v>
      </c>
      <c r="S1357" s="1">
        <v>120</v>
      </c>
      <c r="T1357" s="1">
        <v>-1</v>
      </c>
      <c r="U1357" s="1">
        <v>-1</v>
      </c>
      <c r="V1357" s="1">
        <v>0</v>
      </c>
      <c r="W1357" s="1">
        <v>100</v>
      </c>
      <c r="X1357" s="1">
        <v>100</v>
      </c>
      <c r="Y1357" s="1">
        <v>100</v>
      </c>
      <c r="Z1357" s="1">
        <v>100</v>
      </c>
      <c r="AA1357" s="1">
        <v>100</v>
      </c>
      <c r="AB1357" s="1">
        <v>100</v>
      </c>
      <c r="AC1357" s="1">
        <v>100</v>
      </c>
      <c r="AD1357" s="1">
        <v>100</v>
      </c>
      <c r="AE1357" s="1">
        <v>100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40</v>
      </c>
      <c r="AP1357" s="1">
        <v>0</v>
      </c>
      <c r="AQ1357" s="1">
        <v>0</v>
      </c>
      <c r="AR1357" s="1">
        <v>0</v>
      </c>
      <c r="AS1357" s="1">
        <v>0</v>
      </c>
      <c r="AT1357" s="1">
        <v>2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2</v>
      </c>
      <c r="BB1357" s="1">
        <v>0</v>
      </c>
      <c r="BC1357" s="1">
        <v>0</v>
      </c>
      <c r="BD1357" s="1">
        <v>1</v>
      </c>
      <c r="BE1357" s="1">
        <v>255</v>
      </c>
      <c r="BF1357" s="1">
        <v>0</v>
      </c>
      <c r="BG1357" s="1">
        <v>255</v>
      </c>
      <c r="BH1357" s="1">
        <v>0</v>
      </c>
      <c r="BI1357" s="1">
        <v>255</v>
      </c>
      <c r="BJ1357" s="1">
        <v>255</v>
      </c>
      <c r="BK1357" s="1">
        <v>0</v>
      </c>
      <c r="BL1357" s="1">
        <v>0</v>
      </c>
      <c r="BM1357" s="1" t="b">
        <v>0</v>
      </c>
      <c r="BN1357" s="1" t="b">
        <v>0</v>
      </c>
      <c r="BO1357" s="1" t="b">
        <v>0</v>
      </c>
      <c r="BP1357" s="1" t="b">
        <v>0</v>
      </c>
      <c r="BQ1357" s="1" t="b">
        <v>0</v>
      </c>
      <c r="BR1357" s="1" t="b">
        <v>0</v>
      </c>
      <c r="BS1357" s="1" t="b">
        <v>0</v>
      </c>
      <c r="BT1357" s="1" t="b">
        <v>0</v>
      </c>
      <c r="BU1357" s="1" t="s">
        <v>5627</v>
      </c>
      <c r="BV1357" s="1" t="s">
        <v>5628</v>
      </c>
    </row>
    <row r="1358" spans="1:74" ht="15.75" customHeight="1" x14ac:dyDescent="0.2">
      <c r="A1358" s="1">
        <v>5100010</v>
      </c>
      <c r="B1358" s="17" t="s">
        <v>5629</v>
      </c>
      <c r="C1358" s="1">
        <v>0.35</v>
      </c>
      <c r="D1358" s="1">
        <v>0.05</v>
      </c>
      <c r="E1358" s="1">
        <v>0</v>
      </c>
      <c r="F1358" s="1">
        <v>0</v>
      </c>
      <c r="G1358" s="1">
        <v>0.9</v>
      </c>
      <c r="H1358" s="1">
        <v>0.11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100</v>
      </c>
      <c r="O1358" s="1">
        <v>130</v>
      </c>
      <c r="P1358" s="1">
        <v>-1</v>
      </c>
      <c r="Q1358" s="1">
        <v>-1</v>
      </c>
      <c r="R1358" s="1">
        <v>110</v>
      </c>
      <c r="S1358" s="1">
        <v>120</v>
      </c>
      <c r="T1358" s="1">
        <v>-1</v>
      </c>
      <c r="U1358" s="1">
        <v>-1</v>
      </c>
      <c r="V1358" s="1">
        <v>0</v>
      </c>
      <c r="W1358" s="1">
        <v>100</v>
      </c>
      <c r="X1358" s="1">
        <v>100</v>
      </c>
      <c r="Y1358" s="1">
        <v>100</v>
      </c>
      <c r="Z1358" s="1">
        <v>100</v>
      </c>
      <c r="AA1358" s="1">
        <v>100</v>
      </c>
      <c r="AB1358" s="1">
        <v>100</v>
      </c>
      <c r="AC1358" s="1">
        <v>100</v>
      </c>
      <c r="AD1358" s="1">
        <v>100</v>
      </c>
      <c r="AE1358" s="1">
        <v>100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40</v>
      </c>
      <c r="AP1358" s="1">
        <v>0</v>
      </c>
      <c r="AQ1358" s="1">
        <v>0</v>
      </c>
      <c r="AR1358" s="1">
        <v>0</v>
      </c>
      <c r="AS1358" s="1">
        <v>0</v>
      </c>
      <c r="AT1358" s="1">
        <v>2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2</v>
      </c>
      <c r="BB1358" s="1">
        <v>0</v>
      </c>
      <c r="BC1358" s="1">
        <v>0</v>
      </c>
      <c r="BD1358" s="1">
        <v>1</v>
      </c>
      <c r="BE1358" s="1">
        <v>255</v>
      </c>
      <c r="BF1358" s="1">
        <v>0</v>
      </c>
      <c r="BG1358" s="1">
        <v>255</v>
      </c>
      <c r="BH1358" s="1">
        <v>0</v>
      </c>
      <c r="BI1358" s="1">
        <v>255</v>
      </c>
      <c r="BJ1358" s="1">
        <v>255</v>
      </c>
      <c r="BK1358" s="1">
        <v>0</v>
      </c>
      <c r="BL1358" s="1">
        <v>0</v>
      </c>
      <c r="BM1358" s="1" t="b">
        <v>0</v>
      </c>
      <c r="BN1358" s="1" t="b">
        <v>0</v>
      </c>
      <c r="BO1358" s="1" t="b">
        <v>0</v>
      </c>
      <c r="BP1358" s="1" t="b">
        <v>0</v>
      </c>
      <c r="BQ1358" s="1" t="b">
        <v>0</v>
      </c>
      <c r="BR1358" s="1" t="b">
        <v>0</v>
      </c>
      <c r="BS1358" s="1" t="b">
        <v>0</v>
      </c>
      <c r="BT1358" s="1" t="b">
        <v>0</v>
      </c>
      <c r="BU1358" s="1" t="s">
        <v>5629</v>
      </c>
      <c r="BV1358" s="1" t="s">
        <v>5630</v>
      </c>
    </row>
    <row r="1359" spans="1:74" ht="15.75" customHeight="1" x14ac:dyDescent="0.2">
      <c r="A1359" s="1">
        <v>5100020</v>
      </c>
      <c r="B1359" s="17" t="s">
        <v>5631</v>
      </c>
      <c r="C1359" s="1">
        <v>0.35</v>
      </c>
      <c r="D1359" s="1">
        <v>0.05</v>
      </c>
      <c r="E1359" s="1">
        <v>0</v>
      </c>
      <c r="F1359" s="1">
        <v>0</v>
      </c>
      <c r="G1359" s="1">
        <v>0.9</v>
      </c>
      <c r="H1359" s="1">
        <v>0.11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100</v>
      </c>
      <c r="O1359" s="1">
        <v>130</v>
      </c>
      <c r="P1359" s="1">
        <v>-1</v>
      </c>
      <c r="Q1359" s="1">
        <v>-1</v>
      </c>
      <c r="R1359" s="1">
        <v>110</v>
      </c>
      <c r="S1359" s="1">
        <v>120</v>
      </c>
      <c r="T1359" s="1">
        <v>-1</v>
      </c>
      <c r="U1359" s="1">
        <v>-1</v>
      </c>
      <c r="V1359" s="1">
        <v>0</v>
      </c>
      <c r="W1359" s="1">
        <v>100</v>
      </c>
      <c r="X1359" s="1">
        <v>100</v>
      </c>
      <c r="Y1359" s="1">
        <v>100</v>
      </c>
      <c r="Z1359" s="1">
        <v>100</v>
      </c>
      <c r="AA1359" s="1">
        <v>100</v>
      </c>
      <c r="AB1359" s="1">
        <v>100</v>
      </c>
      <c r="AC1359" s="1">
        <v>100</v>
      </c>
      <c r="AD1359" s="1">
        <v>100</v>
      </c>
      <c r="AE1359" s="1">
        <v>100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40</v>
      </c>
      <c r="AP1359" s="1">
        <v>0</v>
      </c>
      <c r="AQ1359" s="1">
        <v>0</v>
      </c>
      <c r="AR1359" s="1">
        <v>0</v>
      </c>
      <c r="AS1359" s="1">
        <v>0</v>
      </c>
      <c r="AT1359" s="1">
        <v>2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2</v>
      </c>
      <c r="BB1359" s="1">
        <v>0</v>
      </c>
      <c r="BC1359" s="1">
        <v>0</v>
      </c>
      <c r="BD1359" s="1">
        <v>1</v>
      </c>
      <c r="BE1359" s="1">
        <v>255</v>
      </c>
      <c r="BF1359" s="1">
        <v>0</v>
      </c>
      <c r="BG1359" s="1">
        <v>255</v>
      </c>
      <c r="BH1359" s="1">
        <v>0</v>
      </c>
      <c r="BI1359" s="1">
        <v>255</v>
      </c>
      <c r="BJ1359" s="1">
        <v>255</v>
      </c>
      <c r="BK1359" s="1">
        <v>0</v>
      </c>
      <c r="BL1359" s="1">
        <v>0</v>
      </c>
      <c r="BM1359" s="1" t="b">
        <v>0</v>
      </c>
      <c r="BN1359" s="1" t="b">
        <v>0</v>
      </c>
      <c r="BO1359" s="1" t="b">
        <v>0</v>
      </c>
      <c r="BP1359" s="1" t="b">
        <v>0</v>
      </c>
      <c r="BQ1359" s="1" t="b">
        <v>0</v>
      </c>
      <c r="BR1359" s="1" t="b">
        <v>0</v>
      </c>
      <c r="BS1359" s="1" t="b">
        <v>0</v>
      </c>
      <c r="BT1359" s="1" t="b">
        <v>0</v>
      </c>
      <c r="BU1359" s="1" t="s">
        <v>5631</v>
      </c>
      <c r="BV1359" s="1" t="s">
        <v>5632</v>
      </c>
    </row>
    <row r="1360" spans="1:74" ht="15.75" customHeight="1" x14ac:dyDescent="0.2">
      <c r="A1360" s="1">
        <v>5100030</v>
      </c>
      <c r="B1360" s="17" t="s">
        <v>5633</v>
      </c>
      <c r="C1360" s="1">
        <v>0.35</v>
      </c>
      <c r="D1360" s="1">
        <v>0</v>
      </c>
      <c r="E1360" s="1">
        <v>0</v>
      </c>
      <c r="F1360" s="1">
        <v>0</v>
      </c>
      <c r="G1360" s="1">
        <v>1.2</v>
      </c>
      <c r="H1360" s="1">
        <v>0.11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100</v>
      </c>
      <c r="O1360" s="1">
        <v>-1</v>
      </c>
      <c r="P1360" s="1">
        <v>-1</v>
      </c>
      <c r="Q1360" s="1">
        <v>-1</v>
      </c>
      <c r="R1360" s="1">
        <v>110</v>
      </c>
      <c r="S1360" s="1">
        <v>-1</v>
      </c>
      <c r="T1360" s="1">
        <v>-1</v>
      </c>
      <c r="U1360" s="1">
        <v>-1</v>
      </c>
      <c r="V1360" s="1">
        <v>0</v>
      </c>
      <c r="W1360" s="1">
        <v>145</v>
      </c>
      <c r="X1360" s="1">
        <v>145</v>
      </c>
      <c r="Y1360" s="1">
        <v>145</v>
      </c>
      <c r="Z1360" s="1">
        <v>145</v>
      </c>
      <c r="AA1360" s="1">
        <v>200</v>
      </c>
      <c r="AB1360" s="1">
        <v>9900</v>
      </c>
      <c r="AC1360" s="1">
        <v>100</v>
      </c>
      <c r="AD1360" s="1">
        <v>100</v>
      </c>
      <c r="AE1360" s="1">
        <v>150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40</v>
      </c>
      <c r="AP1360" s="1">
        <v>0</v>
      </c>
      <c r="AQ1360" s="1">
        <v>0</v>
      </c>
      <c r="AR1360" s="1">
        <v>1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3</v>
      </c>
      <c r="BB1360" s="1">
        <v>0</v>
      </c>
      <c r="BC1360" s="1">
        <v>0</v>
      </c>
      <c r="BD1360" s="1">
        <v>1</v>
      </c>
      <c r="BE1360" s="1">
        <v>255</v>
      </c>
      <c r="BF1360" s="1">
        <v>0</v>
      </c>
      <c r="BG1360" s="1">
        <v>255</v>
      </c>
      <c r="BH1360" s="1">
        <v>0</v>
      </c>
      <c r="BI1360" s="1">
        <v>255</v>
      </c>
      <c r="BJ1360" s="1">
        <v>255</v>
      </c>
      <c r="BK1360" s="1">
        <v>0</v>
      </c>
      <c r="BL1360" s="1">
        <v>1</v>
      </c>
      <c r="BM1360" s="1" t="b">
        <v>0</v>
      </c>
      <c r="BN1360" s="1" t="b">
        <v>0</v>
      </c>
      <c r="BO1360" s="1" t="b">
        <v>0</v>
      </c>
      <c r="BP1360" s="1" t="b">
        <v>0</v>
      </c>
      <c r="BQ1360" s="1" t="b">
        <v>0</v>
      </c>
      <c r="BR1360" s="1" t="b">
        <v>0</v>
      </c>
      <c r="BS1360" s="1" t="b">
        <v>0</v>
      </c>
      <c r="BT1360" s="1" t="b">
        <v>0</v>
      </c>
      <c r="BU1360" s="1" t="s">
        <v>5633</v>
      </c>
      <c r="BV1360" s="1" t="s">
        <v>5634</v>
      </c>
    </row>
    <row r="1361" spans="1:74" ht="15.75" customHeight="1" x14ac:dyDescent="0.2">
      <c r="A1361" s="1">
        <v>5100040</v>
      </c>
      <c r="B1361" s="17" t="s">
        <v>5635</v>
      </c>
      <c r="C1361" s="1">
        <v>1.2</v>
      </c>
      <c r="D1361" s="1">
        <v>0</v>
      </c>
      <c r="E1361" s="1">
        <v>0</v>
      </c>
      <c r="F1361" s="1">
        <v>0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120</v>
      </c>
      <c r="O1361" s="1">
        <v>-1</v>
      </c>
      <c r="P1361" s="1">
        <v>-1</v>
      </c>
      <c r="Q1361" s="1">
        <v>-1</v>
      </c>
      <c r="R1361" s="1">
        <v>-1</v>
      </c>
      <c r="S1361" s="1">
        <v>-1</v>
      </c>
      <c r="T1361" s="1">
        <v>-1</v>
      </c>
      <c r="U1361" s="1">
        <v>-1</v>
      </c>
      <c r="V1361" s="1">
        <v>0</v>
      </c>
      <c r="W1361" s="1">
        <v>145</v>
      </c>
      <c r="X1361" s="1">
        <v>145</v>
      </c>
      <c r="Y1361" s="1">
        <v>145</v>
      </c>
      <c r="Z1361" s="1">
        <v>145</v>
      </c>
      <c r="AA1361" s="1">
        <v>200</v>
      </c>
      <c r="AB1361" s="1">
        <v>9900</v>
      </c>
      <c r="AC1361" s="1">
        <v>100</v>
      </c>
      <c r="AD1361" s="1">
        <v>100</v>
      </c>
      <c r="AE1361" s="1">
        <v>150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40</v>
      </c>
      <c r="AP1361" s="1">
        <v>0</v>
      </c>
      <c r="AQ1361" s="1">
        <v>0</v>
      </c>
      <c r="AR1361" s="1">
        <v>1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6</v>
      </c>
      <c r="BB1361" s="1">
        <v>0</v>
      </c>
      <c r="BC1361" s="1">
        <v>0</v>
      </c>
      <c r="BD1361" s="1">
        <v>1</v>
      </c>
      <c r="BE1361" s="1">
        <v>255</v>
      </c>
      <c r="BF1361" s="1">
        <v>0</v>
      </c>
      <c r="BG1361" s="1">
        <v>255</v>
      </c>
      <c r="BH1361" s="1">
        <v>0</v>
      </c>
      <c r="BI1361" s="1">
        <v>255</v>
      </c>
      <c r="BJ1361" s="1">
        <v>255</v>
      </c>
      <c r="BK1361" s="1">
        <v>0</v>
      </c>
      <c r="BL1361" s="1">
        <v>1</v>
      </c>
      <c r="BM1361" s="1" t="b">
        <v>0</v>
      </c>
      <c r="BN1361" s="1" t="b">
        <v>0</v>
      </c>
      <c r="BO1361" s="1" t="b">
        <v>0</v>
      </c>
      <c r="BP1361" s="1" t="b">
        <v>0</v>
      </c>
      <c r="BQ1361" s="1" t="b">
        <v>0</v>
      </c>
      <c r="BR1361" s="1" t="b">
        <v>0</v>
      </c>
      <c r="BS1361" s="1" t="b">
        <v>0</v>
      </c>
      <c r="BT1361" s="1" t="b">
        <v>0</v>
      </c>
      <c r="BU1361" s="1" t="s">
        <v>5635</v>
      </c>
      <c r="BV1361" s="1" t="s">
        <v>5636</v>
      </c>
    </row>
    <row r="1362" spans="1:74" ht="15.75" customHeight="1" x14ac:dyDescent="0.2">
      <c r="A1362" s="1">
        <v>5100050</v>
      </c>
      <c r="B1362" s="17" t="s">
        <v>5637</v>
      </c>
      <c r="C1362" s="1">
        <v>0.8</v>
      </c>
      <c r="D1362" s="1">
        <v>0</v>
      </c>
      <c r="E1362" s="1">
        <v>0</v>
      </c>
      <c r="F1362" s="1">
        <v>0</v>
      </c>
      <c r="G1362" s="1">
        <v>1.2</v>
      </c>
      <c r="H1362" s="1">
        <v>0.08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120</v>
      </c>
      <c r="O1362" s="1">
        <v>-1</v>
      </c>
      <c r="P1362" s="1">
        <v>-1</v>
      </c>
      <c r="Q1362" s="1">
        <v>-1</v>
      </c>
      <c r="R1362" s="1">
        <v>-1</v>
      </c>
      <c r="S1362" s="1">
        <v>-1</v>
      </c>
      <c r="T1362" s="1">
        <v>-1</v>
      </c>
      <c r="U1362" s="1">
        <v>-1</v>
      </c>
      <c r="V1362" s="1">
        <v>0</v>
      </c>
      <c r="W1362" s="1">
        <v>145</v>
      </c>
      <c r="X1362" s="1">
        <v>145</v>
      </c>
      <c r="Y1362" s="1">
        <v>145</v>
      </c>
      <c r="Z1362" s="1">
        <v>145</v>
      </c>
      <c r="AA1362" s="1">
        <v>200</v>
      </c>
      <c r="AB1362" s="1">
        <v>9900</v>
      </c>
      <c r="AC1362" s="1">
        <v>100</v>
      </c>
      <c r="AD1362" s="1">
        <v>100</v>
      </c>
      <c r="AE1362" s="1">
        <v>150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40</v>
      </c>
      <c r="AP1362" s="1">
        <v>0</v>
      </c>
      <c r="AQ1362" s="1">
        <v>0</v>
      </c>
      <c r="AR1362" s="1">
        <v>1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3</v>
      </c>
      <c r="BB1362" s="1">
        <v>0</v>
      </c>
      <c r="BC1362" s="1">
        <v>0</v>
      </c>
      <c r="BD1362" s="1">
        <v>1</v>
      </c>
      <c r="BE1362" s="1">
        <v>255</v>
      </c>
      <c r="BF1362" s="1">
        <v>0</v>
      </c>
      <c r="BG1362" s="1">
        <v>255</v>
      </c>
      <c r="BH1362" s="1">
        <v>0</v>
      </c>
      <c r="BI1362" s="1">
        <v>255</v>
      </c>
      <c r="BJ1362" s="1">
        <v>255</v>
      </c>
      <c r="BK1362" s="1">
        <v>0</v>
      </c>
      <c r="BL1362" s="1">
        <v>1</v>
      </c>
      <c r="BM1362" s="1" t="b">
        <v>0</v>
      </c>
      <c r="BN1362" s="1" t="b">
        <v>0</v>
      </c>
      <c r="BO1362" s="1" t="b">
        <v>0</v>
      </c>
      <c r="BP1362" s="1" t="b">
        <v>0</v>
      </c>
      <c r="BQ1362" s="1" t="b">
        <v>0</v>
      </c>
      <c r="BR1362" s="1" t="b">
        <v>0</v>
      </c>
      <c r="BS1362" s="1" t="b">
        <v>0</v>
      </c>
      <c r="BT1362" s="1" t="b">
        <v>0</v>
      </c>
      <c r="BU1362" s="1" t="s">
        <v>5637</v>
      </c>
      <c r="BV1362" s="1" t="s">
        <v>5638</v>
      </c>
    </row>
    <row r="1363" spans="1:74" ht="15.75" customHeight="1" x14ac:dyDescent="0.2">
      <c r="A1363" s="1">
        <v>5100100</v>
      </c>
      <c r="B1363" s="17" t="s">
        <v>5639</v>
      </c>
      <c r="C1363" s="1">
        <v>0.35</v>
      </c>
      <c r="D1363" s="1">
        <v>0.3</v>
      </c>
      <c r="E1363" s="1">
        <v>0</v>
      </c>
      <c r="F1363" s="1">
        <v>0</v>
      </c>
      <c r="G1363" s="1">
        <v>1.3</v>
      </c>
      <c r="H1363" s="1">
        <v>0.11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100</v>
      </c>
      <c r="O1363" s="1">
        <v>120</v>
      </c>
      <c r="P1363" s="1">
        <v>-1</v>
      </c>
      <c r="Q1363" s="1">
        <v>-1</v>
      </c>
      <c r="R1363" s="1">
        <v>110</v>
      </c>
      <c r="S1363" s="1">
        <v>-1</v>
      </c>
      <c r="T1363" s="1">
        <v>-1</v>
      </c>
      <c r="U1363" s="1">
        <v>-1</v>
      </c>
      <c r="V1363" s="1">
        <v>0</v>
      </c>
      <c r="W1363" s="1">
        <v>125</v>
      </c>
      <c r="X1363" s="1">
        <v>125</v>
      </c>
      <c r="Y1363" s="1">
        <v>125</v>
      </c>
      <c r="Z1363" s="1">
        <v>125</v>
      </c>
      <c r="AA1363" s="1">
        <v>100</v>
      </c>
      <c r="AB1363" s="1">
        <v>100</v>
      </c>
      <c r="AC1363" s="1">
        <v>100</v>
      </c>
      <c r="AD1363" s="1">
        <v>100</v>
      </c>
      <c r="AE1363" s="1">
        <v>150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40</v>
      </c>
      <c r="AP1363" s="1">
        <v>0</v>
      </c>
      <c r="AQ1363" s="1">
        <v>0</v>
      </c>
      <c r="AR1363" s="1">
        <v>0</v>
      </c>
      <c r="AS1363" s="1">
        <v>0</v>
      </c>
      <c r="AT1363" s="1">
        <v>2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3</v>
      </c>
      <c r="BB1363" s="1">
        <v>0</v>
      </c>
      <c r="BC1363" s="1">
        <v>0</v>
      </c>
      <c r="BD1363" s="1">
        <v>1</v>
      </c>
      <c r="BE1363" s="1">
        <v>255</v>
      </c>
      <c r="BF1363" s="1">
        <v>0</v>
      </c>
      <c r="BG1363" s="1">
        <v>255</v>
      </c>
      <c r="BH1363" s="1">
        <v>0</v>
      </c>
      <c r="BI1363" s="1">
        <v>255</v>
      </c>
      <c r="BJ1363" s="1">
        <v>255</v>
      </c>
      <c r="BK1363" s="1">
        <v>0</v>
      </c>
      <c r="BL1363" s="1">
        <v>0</v>
      </c>
      <c r="BM1363" s="1" t="b">
        <v>0</v>
      </c>
      <c r="BN1363" s="1" t="b">
        <v>0</v>
      </c>
      <c r="BO1363" s="1" t="b">
        <v>0</v>
      </c>
      <c r="BP1363" s="1" t="b">
        <v>0</v>
      </c>
      <c r="BQ1363" s="1" t="b">
        <v>0</v>
      </c>
      <c r="BR1363" s="1" t="b">
        <v>0</v>
      </c>
      <c r="BS1363" s="1" t="b">
        <v>0</v>
      </c>
      <c r="BT1363" s="1" t="b">
        <v>0</v>
      </c>
      <c r="BU1363" s="1" t="s">
        <v>5639</v>
      </c>
      <c r="BV1363" s="1" t="s">
        <v>5640</v>
      </c>
    </row>
    <row r="1364" spans="1:74" ht="15.75" customHeight="1" x14ac:dyDescent="0.2">
      <c r="A1364" s="1">
        <v>5100110</v>
      </c>
      <c r="B1364" s="17" t="s">
        <v>5641</v>
      </c>
      <c r="C1364" s="1">
        <v>0.35</v>
      </c>
      <c r="D1364" s="1">
        <v>0.05</v>
      </c>
      <c r="E1364" s="1">
        <v>0</v>
      </c>
      <c r="F1364" s="1">
        <v>0</v>
      </c>
      <c r="G1364" s="1">
        <v>1.5</v>
      </c>
      <c r="H1364" s="1">
        <v>0.11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100</v>
      </c>
      <c r="O1364" s="1">
        <v>130</v>
      </c>
      <c r="P1364" s="1">
        <v>-1</v>
      </c>
      <c r="Q1364" s="1">
        <v>-1</v>
      </c>
      <c r="R1364" s="1">
        <v>110</v>
      </c>
      <c r="S1364" s="1">
        <v>120</v>
      </c>
      <c r="T1364" s="1">
        <v>-1</v>
      </c>
      <c r="U1364" s="1">
        <v>-1</v>
      </c>
      <c r="V1364" s="1">
        <v>0</v>
      </c>
      <c r="W1364" s="1">
        <v>125</v>
      </c>
      <c r="X1364" s="1">
        <v>125</v>
      </c>
      <c r="Y1364" s="1">
        <v>125</v>
      </c>
      <c r="Z1364" s="1">
        <v>125</v>
      </c>
      <c r="AA1364" s="1">
        <v>100</v>
      </c>
      <c r="AB1364" s="1">
        <v>100</v>
      </c>
      <c r="AC1364" s="1">
        <v>100</v>
      </c>
      <c r="AD1364" s="1">
        <v>100</v>
      </c>
      <c r="AE1364" s="1">
        <v>150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40</v>
      </c>
      <c r="AP1364" s="1">
        <v>0</v>
      </c>
      <c r="AQ1364" s="1">
        <v>0</v>
      </c>
      <c r="AR1364" s="1">
        <v>0</v>
      </c>
      <c r="AS1364" s="1">
        <v>0</v>
      </c>
      <c r="AT1364" s="1">
        <v>2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3</v>
      </c>
      <c r="BB1364" s="1">
        <v>0</v>
      </c>
      <c r="BC1364" s="1">
        <v>0</v>
      </c>
      <c r="BD1364" s="1">
        <v>1</v>
      </c>
      <c r="BE1364" s="1">
        <v>255</v>
      </c>
      <c r="BF1364" s="1">
        <v>0</v>
      </c>
      <c r="BG1364" s="1">
        <v>255</v>
      </c>
      <c r="BH1364" s="1">
        <v>0</v>
      </c>
      <c r="BI1364" s="1">
        <v>255</v>
      </c>
      <c r="BJ1364" s="1">
        <v>255</v>
      </c>
      <c r="BK1364" s="1">
        <v>0</v>
      </c>
      <c r="BL1364" s="1">
        <v>0</v>
      </c>
      <c r="BM1364" s="1" t="b">
        <v>0</v>
      </c>
      <c r="BN1364" s="1" t="b">
        <v>0</v>
      </c>
      <c r="BO1364" s="1" t="b">
        <v>0</v>
      </c>
      <c r="BP1364" s="1" t="b">
        <v>0</v>
      </c>
      <c r="BQ1364" s="1" t="b">
        <v>0</v>
      </c>
      <c r="BR1364" s="1" t="b">
        <v>0</v>
      </c>
      <c r="BS1364" s="1" t="b">
        <v>0</v>
      </c>
      <c r="BT1364" s="1" t="b">
        <v>0</v>
      </c>
      <c r="BU1364" s="1" t="s">
        <v>5641</v>
      </c>
      <c r="BV1364" s="1" t="s">
        <v>5642</v>
      </c>
    </row>
    <row r="1365" spans="1:74" ht="15.75" customHeight="1" x14ac:dyDescent="0.2">
      <c r="A1365" s="1">
        <v>5100200</v>
      </c>
      <c r="B1365" s="17" t="s">
        <v>5643</v>
      </c>
      <c r="C1365" s="1">
        <v>0.35</v>
      </c>
      <c r="D1365" s="1">
        <v>0.05</v>
      </c>
      <c r="E1365" s="1">
        <v>0</v>
      </c>
      <c r="F1365" s="1">
        <v>0</v>
      </c>
      <c r="G1365" s="1">
        <v>0.8</v>
      </c>
      <c r="H1365" s="1">
        <v>0.11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100</v>
      </c>
      <c r="O1365" s="1">
        <v>130</v>
      </c>
      <c r="P1365" s="1">
        <v>-1</v>
      </c>
      <c r="Q1365" s="1">
        <v>-1</v>
      </c>
      <c r="R1365" s="1">
        <v>110</v>
      </c>
      <c r="S1365" s="1">
        <v>120</v>
      </c>
      <c r="T1365" s="1">
        <v>-1</v>
      </c>
      <c r="U1365" s="1">
        <v>-1</v>
      </c>
      <c r="V1365" s="1">
        <v>0</v>
      </c>
      <c r="W1365" s="1">
        <v>120</v>
      </c>
      <c r="X1365" s="1">
        <v>120</v>
      </c>
      <c r="Y1365" s="1">
        <v>120</v>
      </c>
      <c r="Z1365" s="1">
        <v>120</v>
      </c>
      <c r="AA1365" s="1">
        <v>200</v>
      </c>
      <c r="AB1365" s="1">
        <v>300</v>
      </c>
      <c r="AC1365" s="1">
        <v>100</v>
      </c>
      <c r="AD1365" s="1">
        <v>100</v>
      </c>
      <c r="AE1365" s="1">
        <v>150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80</v>
      </c>
      <c r="AP1365" s="1">
        <v>0</v>
      </c>
      <c r="AQ1365" s="1">
        <v>0</v>
      </c>
      <c r="AR1365" s="1">
        <v>0</v>
      </c>
      <c r="AS1365" s="1">
        <v>0</v>
      </c>
      <c r="AT1365" s="1">
        <v>2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2</v>
      </c>
      <c r="BB1365" s="1">
        <v>0</v>
      </c>
      <c r="BC1365" s="1">
        <v>0</v>
      </c>
      <c r="BD1365" s="1">
        <v>1</v>
      </c>
      <c r="BE1365" s="1">
        <v>255</v>
      </c>
      <c r="BF1365" s="1">
        <v>0</v>
      </c>
      <c r="BG1365" s="1">
        <v>255</v>
      </c>
      <c r="BH1365" s="1">
        <v>0</v>
      </c>
      <c r="BI1365" s="1">
        <v>255</v>
      </c>
      <c r="BJ1365" s="1">
        <v>255</v>
      </c>
      <c r="BK1365" s="1">
        <v>0</v>
      </c>
      <c r="BL1365" s="1">
        <v>0</v>
      </c>
      <c r="BM1365" s="1" t="b">
        <v>0</v>
      </c>
      <c r="BN1365" s="1" t="b">
        <v>0</v>
      </c>
      <c r="BO1365" s="1" t="b">
        <v>0</v>
      </c>
      <c r="BP1365" s="1" t="b">
        <v>0</v>
      </c>
      <c r="BQ1365" s="1" t="b">
        <v>0</v>
      </c>
      <c r="BR1365" s="1" t="b">
        <v>0</v>
      </c>
      <c r="BS1365" s="1" t="b">
        <v>0</v>
      </c>
      <c r="BT1365" s="1" t="b">
        <v>0</v>
      </c>
      <c r="BU1365" s="1" t="s">
        <v>5643</v>
      </c>
      <c r="BV1365" s="1" t="s">
        <v>5644</v>
      </c>
    </row>
    <row r="1366" spans="1:74" ht="15.75" customHeight="1" x14ac:dyDescent="0.2">
      <c r="A1366" s="1">
        <v>5100210</v>
      </c>
      <c r="B1366" s="17" t="s">
        <v>5645</v>
      </c>
      <c r="C1366" s="1">
        <v>0.35</v>
      </c>
      <c r="D1366" s="1">
        <v>0.05</v>
      </c>
      <c r="E1366" s="1">
        <v>0.2</v>
      </c>
      <c r="F1366" s="1">
        <v>0</v>
      </c>
      <c r="G1366" s="1">
        <v>0.9</v>
      </c>
      <c r="H1366" s="1">
        <v>0.11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100</v>
      </c>
      <c r="O1366" s="1">
        <v>130</v>
      </c>
      <c r="P1366" s="1">
        <v>120</v>
      </c>
      <c r="Q1366" s="1">
        <v>-1</v>
      </c>
      <c r="R1366" s="1">
        <v>110</v>
      </c>
      <c r="S1366" s="1">
        <v>120</v>
      </c>
      <c r="T1366" s="1">
        <v>-1</v>
      </c>
      <c r="U1366" s="1">
        <v>-1</v>
      </c>
      <c r="V1366" s="1">
        <v>0</v>
      </c>
      <c r="W1366" s="1">
        <v>120</v>
      </c>
      <c r="X1366" s="1">
        <v>120</v>
      </c>
      <c r="Y1366" s="1">
        <v>120</v>
      </c>
      <c r="Z1366" s="1">
        <v>120</v>
      </c>
      <c r="AA1366" s="1">
        <v>200</v>
      </c>
      <c r="AB1366" s="1">
        <v>300</v>
      </c>
      <c r="AC1366" s="1">
        <v>100</v>
      </c>
      <c r="AD1366" s="1">
        <v>100</v>
      </c>
      <c r="AE1366" s="1">
        <v>150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80</v>
      </c>
      <c r="AP1366" s="1">
        <v>0</v>
      </c>
      <c r="AQ1366" s="1">
        <v>0</v>
      </c>
      <c r="AR1366" s="1">
        <v>0</v>
      </c>
      <c r="AS1366" s="1">
        <v>0</v>
      </c>
      <c r="AT1366" s="1">
        <v>2</v>
      </c>
      <c r="AU1366" s="1">
        <v>2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2</v>
      </c>
      <c r="BB1366" s="1">
        <v>0</v>
      </c>
      <c r="BC1366" s="1">
        <v>0</v>
      </c>
      <c r="BD1366" s="1">
        <v>1</v>
      </c>
      <c r="BE1366" s="1">
        <v>255</v>
      </c>
      <c r="BF1366" s="1">
        <v>0</v>
      </c>
      <c r="BG1366" s="1">
        <v>255</v>
      </c>
      <c r="BH1366" s="1">
        <v>0</v>
      </c>
      <c r="BI1366" s="1">
        <v>255</v>
      </c>
      <c r="BJ1366" s="1">
        <v>255</v>
      </c>
      <c r="BK1366" s="1">
        <v>0</v>
      </c>
      <c r="BL1366" s="1">
        <v>0</v>
      </c>
      <c r="BM1366" s="1" t="b">
        <v>0</v>
      </c>
      <c r="BN1366" s="1" t="b">
        <v>0</v>
      </c>
      <c r="BO1366" s="1" t="b">
        <v>0</v>
      </c>
      <c r="BP1366" s="1" t="b">
        <v>0</v>
      </c>
      <c r="BQ1366" s="1" t="b">
        <v>0</v>
      </c>
      <c r="BR1366" s="1" t="b">
        <v>0</v>
      </c>
      <c r="BS1366" s="1" t="b">
        <v>0</v>
      </c>
      <c r="BT1366" s="1" t="b">
        <v>0</v>
      </c>
      <c r="BU1366" s="1" t="s">
        <v>5645</v>
      </c>
      <c r="BV1366" s="1" t="s">
        <v>5646</v>
      </c>
    </row>
    <row r="1367" spans="1:74" ht="15.75" customHeight="1" x14ac:dyDescent="0.2">
      <c r="A1367" s="1">
        <v>5100220</v>
      </c>
      <c r="B1367" s="17" t="s">
        <v>5647</v>
      </c>
      <c r="C1367" s="1">
        <v>0.35</v>
      </c>
      <c r="D1367" s="1">
        <v>0.05</v>
      </c>
      <c r="E1367" s="1">
        <v>0</v>
      </c>
      <c r="F1367" s="1">
        <v>0</v>
      </c>
      <c r="G1367" s="1">
        <v>0.9</v>
      </c>
      <c r="H1367" s="1">
        <v>0.11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100</v>
      </c>
      <c r="O1367" s="1">
        <v>130</v>
      </c>
      <c r="P1367" s="1">
        <v>-1</v>
      </c>
      <c r="Q1367" s="1">
        <v>-1</v>
      </c>
      <c r="R1367" s="1">
        <v>110</v>
      </c>
      <c r="S1367" s="1">
        <v>120</v>
      </c>
      <c r="T1367" s="1">
        <v>-1</v>
      </c>
      <c r="U1367" s="1">
        <v>-1</v>
      </c>
      <c r="V1367" s="1">
        <v>0</v>
      </c>
      <c r="W1367" s="1">
        <v>120</v>
      </c>
      <c r="X1367" s="1">
        <v>120</v>
      </c>
      <c r="Y1367" s="1">
        <v>120</v>
      </c>
      <c r="Z1367" s="1">
        <v>120</v>
      </c>
      <c r="AA1367" s="1">
        <v>200</v>
      </c>
      <c r="AB1367" s="1">
        <v>300</v>
      </c>
      <c r="AC1367" s="1">
        <v>100</v>
      </c>
      <c r="AD1367" s="1">
        <v>100</v>
      </c>
      <c r="AE1367" s="1">
        <v>150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80</v>
      </c>
      <c r="AP1367" s="1">
        <v>0</v>
      </c>
      <c r="AQ1367" s="1">
        <v>0</v>
      </c>
      <c r="AR1367" s="1">
        <v>0</v>
      </c>
      <c r="AS1367" s="1">
        <v>0</v>
      </c>
      <c r="AT1367" s="1">
        <v>2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2</v>
      </c>
      <c r="BB1367" s="1">
        <v>0</v>
      </c>
      <c r="BC1367" s="1">
        <v>0</v>
      </c>
      <c r="BD1367" s="1">
        <v>1</v>
      </c>
      <c r="BE1367" s="1">
        <v>255</v>
      </c>
      <c r="BF1367" s="1">
        <v>0</v>
      </c>
      <c r="BG1367" s="1">
        <v>255</v>
      </c>
      <c r="BH1367" s="1">
        <v>0</v>
      </c>
      <c r="BI1367" s="1">
        <v>255</v>
      </c>
      <c r="BJ1367" s="1">
        <v>255</v>
      </c>
      <c r="BK1367" s="1">
        <v>0</v>
      </c>
      <c r="BL1367" s="1">
        <v>0</v>
      </c>
      <c r="BM1367" s="1" t="b">
        <v>0</v>
      </c>
      <c r="BN1367" s="1" t="b">
        <v>0</v>
      </c>
      <c r="BO1367" s="1" t="b">
        <v>0</v>
      </c>
      <c r="BP1367" s="1" t="b">
        <v>0</v>
      </c>
      <c r="BQ1367" s="1" t="b">
        <v>0</v>
      </c>
      <c r="BR1367" s="1" t="b">
        <v>0</v>
      </c>
      <c r="BS1367" s="1" t="b">
        <v>0</v>
      </c>
      <c r="BT1367" s="1" t="b">
        <v>0</v>
      </c>
      <c r="BU1367" s="1" t="s">
        <v>5647</v>
      </c>
      <c r="BV1367" s="1" t="s">
        <v>5648</v>
      </c>
    </row>
    <row r="1368" spans="1:74" ht="15.75" customHeight="1" x14ac:dyDescent="0.2">
      <c r="A1368" s="1">
        <v>5100230</v>
      </c>
      <c r="B1368" s="17" t="s">
        <v>5649</v>
      </c>
      <c r="C1368" s="1">
        <v>0.35</v>
      </c>
      <c r="D1368" s="1">
        <v>0</v>
      </c>
      <c r="E1368" s="1">
        <v>0</v>
      </c>
      <c r="F1368" s="1">
        <v>0</v>
      </c>
      <c r="G1368" s="1">
        <v>1.2</v>
      </c>
      <c r="H1368" s="1">
        <v>0.11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100</v>
      </c>
      <c r="O1368" s="1">
        <v>-1</v>
      </c>
      <c r="P1368" s="1">
        <v>-1</v>
      </c>
      <c r="Q1368" s="1">
        <v>-1</v>
      </c>
      <c r="R1368" s="1">
        <v>110</v>
      </c>
      <c r="S1368" s="1">
        <v>-1</v>
      </c>
      <c r="T1368" s="1">
        <v>-1</v>
      </c>
      <c r="U1368" s="1">
        <v>-1</v>
      </c>
      <c r="V1368" s="1">
        <v>0</v>
      </c>
      <c r="W1368" s="1">
        <v>155</v>
      </c>
      <c r="X1368" s="1">
        <v>155</v>
      </c>
      <c r="Y1368" s="1">
        <v>155</v>
      </c>
      <c r="Z1368" s="1">
        <v>155</v>
      </c>
      <c r="AA1368" s="1">
        <v>200</v>
      </c>
      <c r="AB1368" s="1">
        <v>9900</v>
      </c>
      <c r="AC1368" s="1">
        <v>100</v>
      </c>
      <c r="AD1368" s="1">
        <v>100</v>
      </c>
      <c r="AE1368" s="1">
        <v>150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80</v>
      </c>
      <c r="AP1368" s="1">
        <v>0</v>
      </c>
      <c r="AQ1368" s="1">
        <v>0</v>
      </c>
      <c r="AR1368" s="1">
        <v>1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3</v>
      </c>
      <c r="BB1368" s="1">
        <v>0</v>
      </c>
      <c r="BC1368" s="1">
        <v>0</v>
      </c>
      <c r="BD1368" s="1">
        <v>1</v>
      </c>
      <c r="BE1368" s="1">
        <v>255</v>
      </c>
      <c r="BF1368" s="1">
        <v>0</v>
      </c>
      <c r="BG1368" s="1">
        <v>255</v>
      </c>
      <c r="BH1368" s="1">
        <v>0</v>
      </c>
      <c r="BI1368" s="1">
        <v>255</v>
      </c>
      <c r="BJ1368" s="1">
        <v>255</v>
      </c>
      <c r="BK1368" s="1">
        <v>0</v>
      </c>
      <c r="BL1368" s="1">
        <v>1</v>
      </c>
      <c r="BM1368" s="1" t="b">
        <v>0</v>
      </c>
      <c r="BN1368" s="1" t="b">
        <v>0</v>
      </c>
      <c r="BO1368" s="1" t="b">
        <v>0</v>
      </c>
      <c r="BP1368" s="1" t="b">
        <v>0</v>
      </c>
      <c r="BQ1368" s="1" t="b">
        <v>0</v>
      </c>
      <c r="BR1368" s="1" t="b">
        <v>0</v>
      </c>
      <c r="BS1368" s="1" t="b">
        <v>0</v>
      </c>
      <c r="BT1368" s="1" t="b">
        <v>0</v>
      </c>
      <c r="BU1368" s="1" t="s">
        <v>5649</v>
      </c>
      <c r="BV1368" s="1" t="s">
        <v>5650</v>
      </c>
    </row>
    <row r="1369" spans="1:74" ht="15.75" customHeight="1" x14ac:dyDescent="0.2">
      <c r="A1369" s="1">
        <v>5100240</v>
      </c>
      <c r="B1369" s="17" t="s">
        <v>5651</v>
      </c>
      <c r="C1369" s="1">
        <v>1.2</v>
      </c>
      <c r="D1369" s="1">
        <v>0</v>
      </c>
      <c r="E1369" s="1">
        <v>0</v>
      </c>
      <c r="F1369" s="1">
        <v>0</v>
      </c>
      <c r="G1369" s="1">
        <v>1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120</v>
      </c>
      <c r="O1369" s="1">
        <v>-1</v>
      </c>
      <c r="P1369" s="1">
        <v>-1</v>
      </c>
      <c r="Q1369" s="1">
        <v>-1</v>
      </c>
      <c r="R1369" s="1">
        <v>-1</v>
      </c>
      <c r="S1369" s="1">
        <v>-1</v>
      </c>
      <c r="T1369" s="1">
        <v>-1</v>
      </c>
      <c r="U1369" s="1">
        <v>-1</v>
      </c>
      <c r="V1369" s="1">
        <v>0</v>
      </c>
      <c r="W1369" s="1">
        <v>155</v>
      </c>
      <c r="X1369" s="1">
        <v>155</v>
      </c>
      <c r="Y1369" s="1">
        <v>155</v>
      </c>
      <c r="Z1369" s="1">
        <v>155</v>
      </c>
      <c r="AA1369" s="1">
        <v>200</v>
      </c>
      <c r="AB1369" s="1">
        <v>9900</v>
      </c>
      <c r="AC1369" s="1">
        <v>100</v>
      </c>
      <c r="AD1369" s="1">
        <v>100</v>
      </c>
      <c r="AE1369" s="1">
        <v>150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80</v>
      </c>
      <c r="AP1369" s="1">
        <v>0</v>
      </c>
      <c r="AQ1369" s="1">
        <v>0</v>
      </c>
      <c r="AR1369" s="1">
        <v>1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6</v>
      </c>
      <c r="BB1369" s="1">
        <v>0</v>
      </c>
      <c r="BC1369" s="1">
        <v>0</v>
      </c>
      <c r="BD1369" s="1">
        <v>1</v>
      </c>
      <c r="BE1369" s="1">
        <v>255</v>
      </c>
      <c r="BF1369" s="1">
        <v>0</v>
      </c>
      <c r="BG1369" s="1">
        <v>255</v>
      </c>
      <c r="BH1369" s="1">
        <v>0</v>
      </c>
      <c r="BI1369" s="1">
        <v>255</v>
      </c>
      <c r="BJ1369" s="1">
        <v>255</v>
      </c>
      <c r="BK1369" s="1">
        <v>0</v>
      </c>
      <c r="BL1369" s="1">
        <v>1</v>
      </c>
      <c r="BM1369" s="1" t="b">
        <v>0</v>
      </c>
      <c r="BN1369" s="1" t="b">
        <v>0</v>
      </c>
      <c r="BO1369" s="1" t="b">
        <v>0</v>
      </c>
      <c r="BP1369" s="1" t="b">
        <v>0</v>
      </c>
      <c r="BQ1369" s="1" t="b">
        <v>0</v>
      </c>
      <c r="BR1369" s="1" t="b">
        <v>0</v>
      </c>
      <c r="BS1369" s="1" t="b">
        <v>0</v>
      </c>
      <c r="BT1369" s="1" t="b">
        <v>0</v>
      </c>
      <c r="BU1369" s="1" t="s">
        <v>5651</v>
      </c>
      <c r="BV1369" s="1" t="s">
        <v>5652</v>
      </c>
    </row>
    <row r="1370" spans="1:74" ht="15.75" customHeight="1" x14ac:dyDescent="0.2">
      <c r="A1370" s="1">
        <v>5100250</v>
      </c>
      <c r="B1370" s="17" t="s">
        <v>5653</v>
      </c>
      <c r="C1370" s="1">
        <v>0.8</v>
      </c>
      <c r="D1370" s="1">
        <v>0</v>
      </c>
      <c r="E1370" s="1">
        <v>0</v>
      </c>
      <c r="F1370" s="1">
        <v>0</v>
      </c>
      <c r="G1370" s="1">
        <v>1.2</v>
      </c>
      <c r="H1370" s="1">
        <v>0.08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120</v>
      </c>
      <c r="O1370" s="1">
        <v>-1</v>
      </c>
      <c r="P1370" s="1">
        <v>-1</v>
      </c>
      <c r="Q1370" s="1">
        <v>-1</v>
      </c>
      <c r="R1370" s="1">
        <v>-1</v>
      </c>
      <c r="S1370" s="1">
        <v>-1</v>
      </c>
      <c r="T1370" s="1">
        <v>-1</v>
      </c>
      <c r="U1370" s="1">
        <v>-1</v>
      </c>
      <c r="V1370" s="1">
        <v>0</v>
      </c>
      <c r="W1370" s="1">
        <v>155</v>
      </c>
      <c r="X1370" s="1">
        <v>155</v>
      </c>
      <c r="Y1370" s="1">
        <v>155</v>
      </c>
      <c r="Z1370" s="1">
        <v>155</v>
      </c>
      <c r="AA1370" s="1">
        <v>200</v>
      </c>
      <c r="AB1370" s="1">
        <v>9900</v>
      </c>
      <c r="AC1370" s="1">
        <v>100</v>
      </c>
      <c r="AD1370" s="1">
        <v>100</v>
      </c>
      <c r="AE1370" s="1">
        <v>150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80</v>
      </c>
      <c r="AP1370" s="1">
        <v>0</v>
      </c>
      <c r="AQ1370" s="1">
        <v>0</v>
      </c>
      <c r="AR1370" s="1">
        <v>1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3</v>
      </c>
      <c r="BB1370" s="1">
        <v>0</v>
      </c>
      <c r="BC1370" s="1">
        <v>0</v>
      </c>
      <c r="BD1370" s="1">
        <v>1</v>
      </c>
      <c r="BE1370" s="1">
        <v>255</v>
      </c>
      <c r="BF1370" s="1">
        <v>0</v>
      </c>
      <c r="BG1370" s="1">
        <v>255</v>
      </c>
      <c r="BH1370" s="1">
        <v>0</v>
      </c>
      <c r="BI1370" s="1">
        <v>255</v>
      </c>
      <c r="BJ1370" s="1">
        <v>255</v>
      </c>
      <c r="BK1370" s="1">
        <v>0</v>
      </c>
      <c r="BL1370" s="1">
        <v>1</v>
      </c>
      <c r="BM1370" s="1" t="b">
        <v>0</v>
      </c>
      <c r="BN1370" s="1" t="b">
        <v>0</v>
      </c>
      <c r="BO1370" s="1" t="b">
        <v>0</v>
      </c>
      <c r="BP1370" s="1" t="b">
        <v>0</v>
      </c>
      <c r="BQ1370" s="1" t="b">
        <v>0</v>
      </c>
      <c r="BR1370" s="1" t="b">
        <v>0</v>
      </c>
      <c r="BS1370" s="1" t="b">
        <v>0</v>
      </c>
      <c r="BT1370" s="1" t="b">
        <v>0</v>
      </c>
      <c r="BU1370" s="1" t="s">
        <v>5653</v>
      </c>
      <c r="BV1370" s="1" t="s">
        <v>5654</v>
      </c>
    </row>
    <row r="1371" spans="1:74" ht="15.75" customHeight="1" x14ac:dyDescent="0.2">
      <c r="A1371" s="1">
        <v>5100300</v>
      </c>
      <c r="B1371" s="17" t="s">
        <v>5655</v>
      </c>
      <c r="C1371" s="1">
        <v>0.35</v>
      </c>
      <c r="D1371" s="1">
        <v>0.05</v>
      </c>
      <c r="E1371" s="1">
        <v>0</v>
      </c>
      <c r="F1371" s="1">
        <v>0</v>
      </c>
      <c r="G1371" s="1">
        <v>1.3</v>
      </c>
      <c r="H1371" s="1">
        <v>0.11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100</v>
      </c>
      <c r="O1371" s="1">
        <v>130</v>
      </c>
      <c r="P1371" s="1">
        <v>-1</v>
      </c>
      <c r="Q1371" s="1">
        <v>-1</v>
      </c>
      <c r="R1371" s="1">
        <v>110</v>
      </c>
      <c r="S1371" s="1">
        <v>120</v>
      </c>
      <c r="T1371" s="1">
        <v>-1</v>
      </c>
      <c r="U1371" s="1">
        <v>-1</v>
      </c>
      <c r="V1371" s="1">
        <v>0</v>
      </c>
      <c r="W1371" s="1">
        <v>145</v>
      </c>
      <c r="X1371" s="1">
        <v>145</v>
      </c>
      <c r="Y1371" s="1">
        <v>145</v>
      </c>
      <c r="Z1371" s="1">
        <v>145</v>
      </c>
      <c r="AA1371" s="1">
        <v>200</v>
      </c>
      <c r="AB1371" s="1">
        <v>300</v>
      </c>
      <c r="AC1371" s="1">
        <v>100</v>
      </c>
      <c r="AD1371" s="1">
        <v>100</v>
      </c>
      <c r="AE1371" s="1">
        <v>150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80</v>
      </c>
      <c r="AP1371" s="1">
        <v>0</v>
      </c>
      <c r="AQ1371" s="1">
        <v>0</v>
      </c>
      <c r="AR1371" s="1">
        <v>0</v>
      </c>
      <c r="AS1371" s="1">
        <v>0</v>
      </c>
      <c r="AT1371" s="1">
        <v>2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3</v>
      </c>
      <c r="BB1371" s="1">
        <v>0</v>
      </c>
      <c r="BC1371" s="1">
        <v>0</v>
      </c>
      <c r="BD1371" s="1">
        <v>1</v>
      </c>
      <c r="BE1371" s="1">
        <v>255</v>
      </c>
      <c r="BF1371" s="1">
        <v>0</v>
      </c>
      <c r="BG1371" s="1">
        <v>255</v>
      </c>
      <c r="BH1371" s="1">
        <v>0</v>
      </c>
      <c r="BI1371" s="1">
        <v>255</v>
      </c>
      <c r="BJ1371" s="1">
        <v>255</v>
      </c>
      <c r="BK1371" s="1">
        <v>0</v>
      </c>
      <c r="BL1371" s="1">
        <v>0</v>
      </c>
      <c r="BM1371" s="1" t="b">
        <v>0</v>
      </c>
      <c r="BN1371" s="1" t="b">
        <v>0</v>
      </c>
      <c r="BO1371" s="1" t="b">
        <v>0</v>
      </c>
      <c r="BP1371" s="1" t="b">
        <v>0</v>
      </c>
      <c r="BQ1371" s="1" t="b">
        <v>0</v>
      </c>
      <c r="BR1371" s="1" t="b">
        <v>0</v>
      </c>
      <c r="BS1371" s="1" t="b">
        <v>0</v>
      </c>
      <c r="BT1371" s="1" t="b">
        <v>0</v>
      </c>
      <c r="BU1371" s="1" t="s">
        <v>5655</v>
      </c>
      <c r="BV1371" s="1" t="s">
        <v>5656</v>
      </c>
    </row>
    <row r="1372" spans="1:74" ht="15.75" customHeight="1" x14ac:dyDescent="0.2">
      <c r="A1372" s="1">
        <v>5100310</v>
      </c>
      <c r="B1372" s="17" t="s">
        <v>5657</v>
      </c>
      <c r="C1372" s="1">
        <v>0.35</v>
      </c>
      <c r="D1372" s="1">
        <v>0.05</v>
      </c>
      <c r="E1372" s="1">
        <v>0</v>
      </c>
      <c r="F1372" s="1">
        <v>0</v>
      </c>
      <c r="G1372" s="1">
        <v>1.4</v>
      </c>
      <c r="H1372" s="1">
        <v>0.11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100</v>
      </c>
      <c r="O1372" s="1">
        <v>130</v>
      </c>
      <c r="P1372" s="1">
        <v>-1</v>
      </c>
      <c r="Q1372" s="1">
        <v>-1</v>
      </c>
      <c r="R1372" s="1">
        <v>110</v>
      </c>
      <c r="S1372" s="1">
        <v>120</v>
      </c>
      <c r="T1372" s="1">
        <v>-1</v>
      </c>
      <c r="U1372" s="1">
        <v>-1</v>
      </c>
      <c r="V1372" s="1">
        <v>0</v>
      </c>
      <c r="W1372" s="1">
        <v>145</v>
      </c>
      <c r="X1372" s="1">
        <v>145</v>
      </c>
      <c r="Y1372" s="1">
        <v>145</v>
      </c>
      <c r="Z1372" s="1">
        <v>145</v>
      </c>
      <c r="AA1372" s="1">
        <v>200</v>
      </c>
      <c r="AB1372" s="1">
        <v>300</v>
      </c>
      <c r="AC1372" s="1">
        <v>100</v>
      </c>
      <c r="AD1372" s="1">
        <v>100</v>
      </c>
      <c r="AE1372" s="1">
        <v>150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80</v>
      </c>
      <c r="AP1372" s="1">
        <v>0</v>
      </c>
      <c r="AQ1372" s="1">
        <v>0</v>
      </c>
      <c r="AR1372" s="1">
        <v>0</v>
      </c>
      <c r="AS1372" s="1">
        <v>0</v>
      </c>
      <c r="AT1372" s="1">
        <v>2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3</v>
      </c>
      <c r="BB1372" s="1">
        <v>0</v>
      </c>
      <c r="BC1372" s="1">
        <v>0</v>
      </c>
      <c r="BD1372" s="1">
        <v>1</v>
      </c>
      <c r="BE1372" s="1">
        <v>255</v>
      </c>
      <c r="BF1372" s="1">
        <v>0</v>
      </c>
      <c r="BG1372" s="1">
        <v>255</v>
      </c>
      <c r="BH1372" s="1">
        <v>0</v>
      </c>
      <c r="BI1372" s="1">
        <v>255</v>
      </c>
      <c r="BJ1372" s="1">
        <v>255</v>
      </c>
      <c r="BK1372" s="1">
        <v>0</v>
      </c>
      <c r="BL1372" s="1">
        <v>0</v>
      </c>
      <c r="BM1372" s="1" t="b">
        <v>0</v>
      </c>
      <c r="BN1372" s="1" t="b">
        <v>0</v>
      </c>
      <c r="BO1372" s="1" t="b">
        <v>0</v>
      </c>
      <c r="BP1372" s="1" t="b">
        <v>0</v>
      </c>
      <c r="BQ1372" s="1" t="b">
        <v>0</v>
      </c>
      <c r="BR1372" s="1" t="b">
        <v>0</v>
      </c>
      <c r="BS1372" s="1" t="b">
        <v>0</v>
      </c>
      <c r="BT1372" s="1" t="b">
        <v>0</v>
      </c>
      <c r="BU1372" s="1" t="s">
        <v>5657</v>
      </c>
      <c r="BV1372" s="1" t="s">
        <v>5658</v>
      </c>
    </row>
    <row r="1373" spans="1:74" ht="15.75" customHeight="1" x14ac:dyDescent="0.2">
      <c r="A1373" s="1">
        <v>5100400</v>
      </c>
      <c r="B1373" s="17" t="s">
        <v>5659</v>
      </c>
      <c r="C1373" s="1">
        <v>0.35</v>
      </c>
      <c r="D1373" s="1">
        <v>0.05</v>
      </c>
      <c r="E1373" s="1">
        <v>0</v>
      </c>
      <c r="F1373" s="1">
        <v>0</v>
      </c>
      <c r="G1373" s="1">
        <v>0.8</v>
      </c>
      <c r="H1373" s="1">
        <v>0.11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100</v>
      </c>
      <c r="O1373" s="1">
        <v>130</v>
      </c>
      <c r="P1373" s="1">
        <v>-1</v>
      </c>
      <c r="Q1373" s="1">
        <v>-1</v>
      </c>
      <c r="R1373" s="1">
        <v>110</v>
      </c>
      <c r="S1373" s="1">
        <v>120</v>
      </c>
      <c r="T1373" s="1">
        <v>-1</v>
      </c>
      <c r="U1373" s="1">
        <v>-1</v>
      </c>
      <c r="V1373" s="1">
        <v>0</v>
      </c>
      <c r="W1373" s="1">
        <v>100</v>
      </c>
      <c r="X1373" s="1">
        <v>100</v>
      </c>
      <c r="Y1373" s="1">
        <v>100</v>
      </c>
      <c r="Z1373" s="1">
        <v>100</v>
      </c>
      <c r="AA1373" s="1">
        <v>100</v>
      </c>
      <c r="AB1373" s="1">
        <v>100</v>
      </c>
      <c r="AC1373" s="1">
        <v>100</v>
      </c>
      <c r="AD1373" s="1">
        <v>100</v>
      </c>
      <c r="AE1373" s="1">
        <v>100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40</v>
      </c>
      <c r="AP1373" s="1">
        <v>0</v>
      </c>
      <c r="AQ1373" s="1">
        <v>0</v>
      </c>
      <c r="AR1373" s="1">
        <v>0</v>
      </c>
      <c r="AS1373" s="1">
        <v>0</v>
      </c>
      <c r="AT1373" s="1">
        <v>2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2</v>
      </c>
      <c r="BB1373" s="1">
        <v>0</v>
      </c>
      <c r="BC1373" s="1">
        <v>0</v>
      </c>
      <c r="BD1373" s="1">
        <v>1</v>
      </c>
      <c r="BE1373" s="1">
        <v>255</v>
      </c>
      <c r="BF1373" s="1">
        <v>0</v>
      </c>
      <c r="BG1373" s="1">
        <v>255</v>
      </c>
      <c r="BH1373" s="1">
        <v>0</v>
      </c>
      <c r="BI1373" s="1">
        <v>255</v>
      </c>
      <c r="BJ1373" s="1">
        <v>255</v>
      </c>
      <c r="BK1373" s="1">
        <v>0</v>
      </c>
      <c r="BL1373" s="1">
        <v>0</v>
      </c>
      <c r="BM1373" s="1" t="b">
        <v>0</v>
      </c>
      <c r="BN1373" s="1" t="b">
        <v>0</v>
      </c>
      <c r="BO1373" s="1" t="b">
        <v>0</v>
      </c>
      <c r="BP1373" s="1" t="b">
        <v>0</v>
      </c>
      <c r="BQ1373" s="1" t="b">
        <v>0</v>
      </c>
      <c r="BR1373" s="1" t="b">
        <v>0</v>
      </c>
      <c r="BS1373" s="1" t="b">
        <v>0</v>
      </c>
      <c r="BT1373" s="1" t="b">
        <v>0</v>
      </c>
      <c r="BU1373" s="1" t="s">
        <v>5659</v>
      </c>
      <c r="BV1373" s="1" t="s">
        <v>5660</v>
      </c>
    </row>
    <row r="1374" spans="1:74" ht="15.75" customHeight="1" x14ac:dyDescent="0.2">
      <c r="A1374" s="1">
        <v>5100410</v>
      </c>
      <c r="B1374" s="17" t="s">
        <v>5661</v>
      </c>
      <c r="C1374" s="1">
        <v>0.5</v>
      </c>
      <c r="D1374" s="1">
        <v>0</v>
      </c>
      <c r="E1374" s="1">
        <v>0</v>
      </c>
      <c r="F1374" s="1">
        <v>0</v>
      </c>
      <c r="G1374" s="1">
        <v>1.47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5</v>
      </c>
      <c r="O1374" s="1">
        <v>-1</v>
      </c>
      <c r="P1374" s="1">
        <v>-1</v>
      </c>
      <c r="Q1374" s="1">
        <v>-1</v>
      </c>
      <c r="R1374" s="1">
        <v>-1</v>
      </c>
      <c r="S1374" s="1">
        <v>-1</v>
      </c>
      <c r="T1374" s="1">
        <v>-1</v>
      </c>
      <c r="U1374" s="1">
        <v>-1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280</v>
      </c>
      <c r="AB1374" s="1">
        <v>500</v>
      </c>
      <c r="AC1374" s="1">
        <v>100</v>
      </c>
      <c r="AD1374" s="1">
        <v>100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10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5</v>
      </c>
      <c r="BB1374" s="1">
        <v>0</v>
      </c>
      <c r="BC1374" s="1">
        <v>0</v>
      </c>
      <c r="BD1374" s="1">
        <v>4</v>
      </c>
      <c r="BE1374" s="1">
        <v>1</v>
      </c>
      <c r="BF1374" s="1">
        <v>1</v>
      </c>
      <c r="BG1374" s="1">
        <v>3</v>
      </c>
      <c r="BH1374" s="1">
        <v>0</v>
      </c>
      <c r="BI1374" s="1">
        <v>255</v>
      </c>
      <c r="BJ1374" s="1">
        <v>255</v>
      </c>
      <c r="BK1374" s="1">
        <v>1</v>
      </c>
      <c r="BL1374" s="1">
        <v>0</v>
      </c>
      <c r="BM1374" s="1" t="b">
        <v>0</v>
      </c>
      <c r="BN1374" s="1" t="b">
        <v>0</v>
      </c>
      <c r="BO1374" s="1" t="b">
        <v>1</v>
      </c>
      <c r="BP1374" s="1" t="b">
        <v>0</v>
      </c>
      <c r="BQ1374" s="1" t="b">
        <v>0</v>
      </c>
      <c r="BR1374" s="1" t="b">
        <v>0</v>
      </c>
      <c r="BS1374" s="1" t="b">
        <v>0</v>
      </c>
      <c r="BT1374" s="1" t="b">
        <v>0</v>
      </c>
      <c r="BU1374" s="1" t="s">
        <v>5661</v>
      </c>
      <c r="BV1374" s="1" t="s">
        <v>5662</v>
      </c>
    </row>
    <row r="1375" spans="1:74" ht="15.75" customHeight="1" x14ac:dyDescent="0.2">
      <c r="A1375" s="1">
        <v>5100420</v>
      </c>
      <c r="B1375" s="17" t="s">
        <v>5663</v>
      </c>
      <c r="C1375" s="1">
        <v>0.5</v>
      </c>
      <c r="D1375" s="1">
        <v>0</v>
      </c>
      <c r="E1375" s="1">
        <v>0</v>
      </c>
      <c r="F1375" s="1">
        <v>0</v>
      </c>
      <c r="G1375" s="1">
        <v>1.47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5</v>
      </c>
      <c r="O1375" s="1">
        <v>-1</v>
      </c>
      <c r="P1375" s="1">
        <v>-1</v>
      </c>
      <c r="Q1375" s="1">
        <v>-1</v>
      </c>
      <c r="R1375" s="1">
        <v>-1</v>
      </c>
      <c r="S1375" s="1">
        <v>-1</v>
      </c>
      <c r="T1375" s="1">
        <v>-1</v>
      </c>
      <c r="U1375" s="1">
        <v>-1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280</v>
      </c>
      <c r="AB1375" s="1">
        <v>500</v>
      </c>
      <c r="AC1375" s="1">
        <v>100</v>
      </c>
      <c r="AD1375" s="1">
        <v>100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10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5</v>
      </c>
      <c r="BB1375" s="1">
        <v>0</v>
      </c>
      <c r="BC1375" s="1">
        <v>0</v>
      </c>
      <c r="BD1375" s="1">
        <v>4</v>
      </c>
      <c r="BE1375" s="1">
        <v>1</v>
      </c>
      <c r="BF1375" s="1">
        <v>1</v>
      </c>
      <c r="BG1375" s="1">
        <v>3</v>
      </c>
      <c r="BH1375" s="1">
        <v>0</v>
      </c>
      <c r="BI1375" s="1">
        <v>255</v>
      </c>
      <c r="BJ1375" s="1">
        <v>255</v>
      </c>
      <c r="BK1375" s="1">
        <v>1</v>
      </c>
      <c r="BL1375" s="1">
        <v>0</v>
      </c>
      <c r="BM1375" s="1" t="b">
        <v>0</v>
      </c>
      <c r="BN1375" s="1" t="b">
        <v>0</v>
      </c>
      <c r="BO1375" s="1" t="b">
        <v>1</v>
      </c>
      <c r="BP1375" s="1" t="b">
        <v>0</v>
      </c>
      <c r="BQ1375" s="1" t="b">
        <v>0</v>
      </c>
      <c r="BR1375" s="1" t="b">
        <v>0</v>
      </c>
      <c r="BS1375" s="1" t="b">
        <v>0</v>
      </c>
      <c r="BT1375" s="1" t="b">
        <v>0</v>
      </c>
      <c r="BU1375" s="1" t="s">
        <v>5663</v>
      </c>
      <c r="BV1375" s="1" t="s">
        <v>5664</v>
      </c>
    </row>
    <row r="1376" spans="1:74" ht="15.75" customHeight="1" x14ac:dyDescent="0.2">
      <c r="A1376" s="1">
        <v>5100430</v>
      </c>
      <c r="B1376" s="17" t="s">
        <v>5665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-1</v>
      </c>
      <c r="O1376" s="1">
        <v>-1</v>
      </c>
      <c r="P1376" s="1">
        <v>-1</v>
      </c>
      <c r="Q1376" s="1">
        <v>-1</v>
      </c>
      <c r="R1376" s="1">
        <v>-1</v>
      </c>
      <c r="S1376" s="1">
        <v>-1</v>
      </c>
      <c r="T1376" s="1">
        <v>-1</v>
      </c>
      <c r="U1376" s="1">
        <v>-1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100</v>
      </c>
      <c r="AC1376" s="1">
        <v>100</v>
      </c>
      <c r="AD1376" s="1">
        <v>100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4</v>
      </c>
      <c r="BE1376" s="1">
        <v>1</v>
      </c>
      <c r="BF1376" s="1">
        <v>0</v>
      </c>
      <c r="BG1376" s="1">
        <v>255</v>
      </c>
      <c r="BH1376" s="1">
        <v>0</v>
      </c>
      <c r="BI1376" s="1">
        <v>255</v>
      </c>
      <c r="BJ1376" s="1">
        <v>255</v>
      </c>
      <c r="BK1376" s="1">
        <v>0</v>
      </c>
      <c r="BL1376" s="1">
        <v>0</v>
      </c>
      <c r="BM1376" s="1" t="b">
        <v>0</v>
      </c>
      <c r="BN1376" s="1" t="b">
        <v>0</v>
      </c>
      <c r="BO1376" s="1" t="b">
        <v>0</v>
      </c>
      <c r="BP1376" s="1" t="b">
        <v>0</v>
      </c>
      <c r="BQ1376" s="1" t="b">
        <v>0</v>
      </c>
      <c r="BR1376" s="1" t="b">
        <v>0</v>
      </c>
      <c r="BS1376" s="1" t="b">
        <v>0</v>
      </c>
      <c r="BT1376" s="1" t="b">
        <v>0</v>
      </c>
      <c r="BU1376" s="1" t="s">
        <v>5665</v>
      </c>
      <c r="BV1376" s="1" t="s">
        <v>5666</v>
      </c>
    </row>
    <row r="1377" spans="1:74" ht="15.75" customHeight="1" x14ac:dyDescent="0.2">
      <c r="A1377" s="1">
        <v>5100440</v>
      </c>
      <c r="B1377" s="17" t="s">
        <v>5667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-1</v>
      </c>
      <c r="O1377" s="1">
        <v>-1</v>
      </c>
      <c r="P1377" s="1">
        <v>-1</v>
      </c>
      <c r="Q1377" s="1">
        <v>-1</v>
      </c>
      <c r="R1377" s="1">
        <v>-1</v>
      </c>
      <c r="S1377" s="1">
        <v>-1</v>
      </c>
      <c r="T1377" s="1">
        <v>-1</v>
      </c>
      <c r="U1377" s="1">
        <v>-1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100</v>
      </c>
      <c r="AC1377" s="1">
        <v>100</v>
      </c>
      <c r="AD1377" s="1">
        <v>100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v>4</v>
      </c>
      <c r="BE1377" s="1">
        <v>1</v>
      </c>
      <c r="BF1377" s="1">
        <v>0</v>
      </c>
      <c r="BG1377" s="1">
        <v>255</v>
      </c>
      <c r="BH1377" s="1">
        <v>0</v>
      </c>
      <c r="BI1377" s="1">
        <v>255</v>
      </c>
      <c r="BJ1377" s="1">
        <v>255</v>
      </c>
      <c r="BK1377" s="1">
        <v>0</v>
      </c>
      <c r="BL1377" s="1">
        <v>0</v>
      </c>
      <c r="BM1377" s="1" t="b">
        <v>0</v>
      </c>
      <c r="BN1377" s="1" t="b">
        <v>0</v>
      </c>
      <c r="BO1377" s="1" t="b">
        <v>0</v>
      </c>
      <c r="BP1377" s="1" t="b">
        <v>0</v>
      </c>
      <c r="BQ1377" s="1" t="b">
        <v>0</v>
      </c>
      <c r="BR1377" s="1" t="b">
        <v>0</v>
      </c>
      <c r="BS1377" s="1" t="b">
        <v>0</v>
      </c>
      <c r="BT1377" s="1" t="b">
        <v>0</v>
      </c>
      <c r="BU1377" s="1" t="s">
        <v>5667</v>
      </c>
      <c r="BV1377" s="1" t="s">
        <v>5668</v>
      </c>
    </row>
    <row r="1378" spans="1:74" ht="15.75" customHeight="1" x14ac:dyDescent="0.2">
      <c r="A1378" s="1">
        <v>5100450</v>
      </c>
      <c r="B1378" s="17" t="s">
        <v>5669</v>
      </c>
      <c r="C1378" s="1">
        <v>0.55000000000000004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131</v>
      </c>
      <c r="O1378" s="1">
        <v>-1</v>
      </c>
      <c r="P1378" s="1">
        <v>-1</v>
      </c>
      <c r="Q1378" s="1">
        <v>-1</v>
      </c>
      <c r="R1378" s="1">
        <v>-1</v>
      </c>
      <c r="S1378" s="1">
        <v>-1</v>
      </c>
      <c r="T1378" s="1">
        <v>-1</v>
      </c>
      <c r="U1378" s="1">
        <v>-1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100</v>
      </c>
      <c r="AC1378" s="1">
        <v>0</v>
      </c>
      <c r="AD1378" s="1">
        <v>100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>
        <v>0</v>
      </c>
      <c r="BD1378" s="1">
        <v>4</v>
      </c>
      <c r="BE1378" s="1">
        <v>1</v>
      </c>
      <c r="BF1378" s="1">
        <v>0</v>
      </c>
      <c r="BG1378" s="1">
        <v>255</v>
      </c>
      <c r="BH1378" s="1">
        <v>0</v>
      </c>
      <c r="BI1378" s="1">
        <v>255</v>
      </c>
      <c r="BJ1378" s="1">
        <v>255</v>
      </c>
      <c r="BK1378" s="1">
        <v>1</v>
      </c>
      <c r="BL1378" s="1">
        <v>0</v>
      </c>
      <c r="BM1378" s="1" t="b">
        <v>0</v>
      </c>
      <c r="BN1378" s="1" t="b">
        <v>0</v>
      </c>
      <c r="BO1378" s="1" t="b">
        <v>0</v>
      </c>
      <c r="BP1378" s="1" t="b">
        <v>0</v>
      </c>
      <c r="BQ1378" s="1" t="b">
        <v>0</v>
      </c>
      <c r="BR1378" s="1" t="b">
        <v>0</v>
      </c>
      <c r="BS1378" s="1" t="b">
        <v>0</v>
      </c>
      <c r="BT1378" s="1" t="b">
        <v>0</v>
      </c>
      <c r="BU1378" s="1" t="s">
        <v>5669</v>
      </c>
      <c r="BV1378" s="1" t="s">
        <v>5670</v>
      </c>
    </row>
    <row r="1379" spans="1:74" ht="15.75" customHeight="1" x14ac:dyDescent="0.2">
      <c r="A1379" s="1">
        <v>5100490</v>
      </c>
      <c r="B1379" s="17" t="s">
        <v>5671</v>
      </c>
      <c r="C1379" s="1">
        <v>0.4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100</v>
      </c>
      <c r="O1379" s="1">
        <v>-1</v>
      </c>
      <c r="P1379" s="1">
        <v>-1</v>
      </c>
      <c r="Q1379" s="1">
        <v>-1</v>
      </c>
      <c r="R1379" s="1">
        <v>110</v>
      </c>
      <c r="S1379" s="1">
        <v>-1</v>
      </c>
      <c r="T1379" s="1">
        <v>-1</v>
      </c>
      <c r="U1379" s="1">
        <v>-1</v>
      </c>
      <c r="V1379" s="1">
        <v>0</v>
      </c>
      <c r="W1379" s="1">
        <v>400</v>
      </c>
      <c r="X1379" s="1">
        <v>400</v>
      </c>
      <c r="Y1379" s="1">
        <v>400</v>
      </c>
      <c r="Z1379" s="1">
        <v>400</v>
      </c>
      <c r="AA1379" s="1">
        <v>100</v>
      </c>
      <c r="AB1379" s="1">
        <v>9900</v>
      </c>
      <c r="AC1379" s="1">
        <v>100</v>
      </c>
      <c r="AD1379" s="1">
        <v>100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40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1</v>
      </c>
      <c r="BE1379" s="1">
        <v>255</v>
      </c>
      <c r="BF1379" s="1">
        <v>0</v>
      </c>
      <c r="BG1379" s="1">
        <v>255</v>
      </c>
      <c r="BH1379" s="1">
        <v>0</v>
      </c>
      <c r="BI1379" s="1">
        <v>255</v>
      </c>
      <c r="BJ1379" s="1">
        <v>255</v>
      </c>
      <c r="BK1379" s="1">
        <v>0</v>
      </c>
      <c r="BL1379" s="1">
        <v>2</v>
      </c>
      <c r="BM1379" s="1" t="b">
        <v>0</v>
      </c>
      <c r="BN1379" s="1" t="b">
        <v>0</v>
      </c>
      <c r="BO1379" s="1" t="b">
        <v>0</v>
      </c>
      <c r="BP1379" s="1" t="b">
        <v>0</v>
      </c>
      <c r="BQ1379" s="1" t="b">
        <v>0</v>
      </c>
      <c r="BR1379" s="1" t="b">
        <v>0</v>
      </c>
      <c r="BS1379" s="1" t="b">
        <v>0</v>
      </c>
      <c r="BT1379" s="1" t="b">
        <v>0</v>
      </c>
      <c r="BU1379" s="1" t="s">
        <v>5671</v>
      </c>
      <c r="BV1379" s="1" t="s">
        <v>5672</v>
      </c>
    </row>
    <row r="1380" spans="1:74" ht="15.75" customHeight="1" x14ac:dyDescent="0.2">
      <c r="A1380" s="1">
        <v>5100500</v>
      </c>
      <c r="B1380" s="17" t="s">
        <v>5673</v>
      </c>
      <c r="C1380" s="1">
        <v>0.4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100</v>
      </c>
      <c r="O1380" s="1">
        <v>-1</v>
      </c>
      <c r="P1380" s="1">
        <v>-1</v>
      </c>
      <c r="Q1380" s="1">
        <v>-1</v>
      </c>
      <c r="R1380" s="1">
        <v>110</v>
      </c>
      <c r="S1380" s="1">
        <v>-1</v>
      </c>
      <c r="T1380" s="1">
        <v>-1</v>
      </c>
      <c r="U1380" s="1">
        <v>-1</v>
      </c>
      <c r="V1380" s="1">
        <v>0</v>
      </c>
      <c r="W1380" s="1">
        <v>60</v>
      </c>
      <c r="X1380" s="1">
        <v>60</v>
      </c>
      <c r="Y1380" s="1">
        <v>60</v>
      </c>
      <c r="Z1380" s="1">
        <v>60</v>
      </c>
      <c r="AA1380" s="1">
        <v>100</v>
      </c>
      <c r="AB1380" s="1">
        <v>9900</v>
      </c>
      <c r="AC1380" s="1">
        <v>100</v>
      </c>
      <c r="AD1380" s="1">
        <v>100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40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1</v>
      </c>
      <c r="BE1380" s="1">
        <v>255</v>
      </c>
      <c r="BF1380" s="1">
        <v>0</v>
      </c>
      <c r="BG1380" s="1">
        <v>255</v>
      </c>
      <c r="BH1380" s="1">
        <v>0</v>
      </c>
      <c r="BI1380" s="1">
        <v>255</v>
      </c>
      <c r="BJ1380" s="1">
        <v>255</v>
      </c>
      <c r="BK1380" s="1">
        <v>0</v>
      </c>
      <c r="BL1380" s="1">
        <v>2</v>
      </c>
      <c r="BM1380" s="1" t="b">
        <v>0</v>
      </c>
      <c r="BN1380" s="1" t="b">
        <v>0</v>
      </c>
      <c r="BO1380" s="1" t="b">
        <v>0</v>
      </c>
      <c r="BP1380" s="1" t="b">
        <v>0</v>
      </c>
      <c r="BQ1380" s="1" t="b">
        <v>0</v>
      </c>
      <c r="BR1380" s="1" t="b">
        <v>0</v>
      </c>
      <c r="BS1380" s="1" t="b">
        <v>0</v>
      </c>
      <c r="BT1380" s="1" t="b">
        <v>0</v>
      </c>
      <c r="BU1380" s="1" t="s">
        <v>5673</v>
      </c>
      <c r="BV1380" s="1" t="s">
        <v>5674</v>
      </c>
    </row>
    <row r="1381" spans="1:74" ht="15.75" customHeight="1" x14ac:dyDescent="0.2">
      <c r="A1381" s="1">
        <v>5100501</v>
      </c>
      <c r="B1381" s="17" t="s">
        <v>5675</v>
      </c>
      <c r="C1381" s="1">
        <v>0.4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100</v>
      </c>
      <c r="O1381" s="1">
        <v>-1</v>
      </c>
      <c r="P1381" s="1">
        <v>-1</v>
      </c>
      <c r="Q1381" s="1">
        <v>-1</v>
      </c>
      <c r="R1381" s="1">
        <v>110</v>
      </c>
      <c r="S1381" s="1">
        <v>-1</v>
      </c>
      <c r="T1381" s="1">
        <v>-1</v>
      </c>
      <c r="U1381" s="1">
        <v>-1</v>
      </c>
      <c r="V1381" s="1">
        <v>0</v>
      </c>
      <c r="W1381" s="1">
        <v>172</v>
      </c>
      <c r="X1381" s="1">
        <v>172</v>
      </c>
      <c r="Y1381" s="1">
        <v>172</v>
      </c>
      <c r="Z1381" s="1">
        <v>172</v>
      </c>
      <c r="AA1381" s="1">
        <v>100</v>
      </c>
      <c r="AB1381" s="1">
        <v>9900</v>
      </c>
      <c r="AC1381" s="1">
        <v>100</v>
      </c>
      <c r="AD1381" s="1">
        <v>100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40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1</v>
      </c>
      <c r="BE1381" s="1">
        <v>255</v>
      </c>
      <c r="BF1381" s="1">
        <v>0</v>
      </c>
      <c r="BG1381" s="1">
        <v>255</v>
      </c>
      <c r="BH1381" s="1">
        <v>0</v>
      </c>
      <c r="BI1381" s="1">
        <v>255</v>
      </c>
      <c r="BJ1381" s="1">
        <v>255</v>
      </c>
      <c r="BK1381" s="1">
        <v>0</v>
      </c>
      <c r="BL1381" s="1">
        <v>2</v>
      </c>
      <c r="BM1381" s="1" t="b">
        <v>0</v>
      </c>
      <c r="BN1381" s="1" t="b">
        <v>0</v>
      </c>
      <c r="BO1381" s="1" t="b">
        <v>0</v>
      </c>
      <c r="BP1381" s="1" t="b">
        <v>0</v>
      </c>
      <c r="BQ1381" s="1" t="b">
        <v>0</v>
      </c>
      <c r="BR1381" s="1" t="b">
        <v>0</v>
      </c>
      <c r="BS1381" s="1" t="b">
        <v>0</v>
      </c>
      <c r="BT1381" s="1" t="b">
        <v>0</v>
      </c>
      <c r="BU1381" s="1" t="s">
        <v>5675</v>
      </c>
      <c r="BV1381" s="1" t="s">
        <v>5676</v>
      </c>
    </row>
    <row r="1382" spans="1:74" ht="15.75" customHeight="1" x14ac:dyDescent="0.2">
      <c r="A1382" s="1">
        <v>5100505</v>
      </c>
      <c r="B1382" s="17" t="s">
        <v>5677</v>
      </c>
      <c r="C1382" s="1">
        <v>0.4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100</v>
      </c>
      <c r="O1382" s="1">
        <v>-1</v>
      </c>
      <c r="P1382" s="1">
        <v>-1</v>
      </c>
      <c r="Q1382" s="1">
        <v>-1</v>
      </c>
      <c r="R1382" s="1">
        <v>110</v>
      </c>
      <c r="S1382" s="1">
        <v>-1</v>
      </c>
      <c r="T1382" s="1">
        <v>-1</v>
      </c>
      <c r="U1382" s="1">
        <v>-1</v>
      </c>
      <c r="V1382" s="1">
        <v>0</v>
      </c>
      <c r="W1382" s="1">
        <v>60</v>
      </c>
      <c r="X1382" s="1">
        <v>60</v>
      </c>
      <c r="Y1382" s="1">
        <v>60</v>
      </c>
      <c r="Z1382" s="1">
        <v>60</v>
      </c>
      <c r="AA1382" s="1">
        <v>100</v>
      </c>
      <c r="AB1382" s="1">
        <v>9900</v>
      </c>
      <c r="AC1382" s="1">
        <v>100</v>
      </c>
      <c r="AD1382" s="1">
        <v>100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40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1</v>
      </c>
      <c r="BE1382" s="1">
        <v>255</v>
      </c>
      <c r="BF1382" s="1">
        <v>0</v>
      </c>
      <c r="BG1382" s="1">
        <v>255</v>
      </c>
      <c r="BH1382" s="1">
        <v>0</v>
      </c>
      <c r="BI1382" s="1">
        <v>255</v>
      </c>
      <c r="BJ1382" s="1">
        <v>255</v>
      </c>
      <c r="BK1382" s="1">
        <v>0</v>
      </c>
      <c r="BL1382" s="1">
        <v>2</v>
      </c>
      <c r="BM1382" s="1" t="b">
        <v>0</v>
      </c>
      <c r="BN1382" s="1" t="b">
        <v>0</v>
      </c>
      <c r="BO1382" s="1" t="b">
        <v>0</v>
      </c>
      <c r="BP1382" s="1" t="b">
        <v>0</v>
      </c>
      <c r="BQ1382" s="1" t="b">
        <v>0</v>
      </c>
      <c r="BR1382" s="1" t="b">
        <v>0</v>
      </c>
      <c r="BS1382" s="1" t="b">
        <v>0</v>
      </c>
      <c r="BT1382" s="1" t="b">
        <v>0</v>
      </c>
      <c r="BU1382" s="1" t="s">
        <v>5677</v>
      </c>
      <c r="BV1382" s="1" t="s">
        <v>5678</v>
      </c>
    </row>
    <row r="1383" spans="1:74" ht="15.75" customHeight="1" x14ac:dyDescent="0.2">
      <c r="A1383" s="1">
        <v>5100506</v>
      </c>
      <c r="B1383" s="17" t="s">
        <v>5679</v>
      </c>
      <c r="C1383" s="1">
        <v>0.4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100</v>
      </c>
      <c r="O1383" s="1">
        <v>-1</v>
      </c>
      <c r="P1383" s="1">
        <v>-1</v>
      </c>
      <c r="Q1383" s="1">
        <v>-1</v>
      </c>
      <c r="R1383" s="1">
        <v>110</v>
      </c>
      <c r="S1383" s="1">
        <v>-1</v>
      </c>
      <c r="T1383" s="1">
        <v>-1</v>
      </c>
      <c r="U1383" s="1">
        <v>-1</v>
      </c>
      <c r="V1383" s="1">
        <v>0</v>
      </c>
      <c r="W1383" s="1">
        <v>172</v>
      </c>
      <c r="X1383" s="1">
        <v>172</v>
      </c>
      <c r="Y1383" s="1">
        <v>172</v>
      </c>
      <c r="Z1383" s="1">
        <v>172</v>
      </c>
      <c r="AA1383" s="1">
        <v>100</v>
      </c>
      <c r="AB1383" s="1">
        <v>9900</v>
      </c>
      <c r="AC1383" s="1">
        <v>100</v>
      </c>
      <c r="AD1383" s="1">
        <v>100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40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1</v>
      </c>
      <c r="BE1383" s="1">
        <v>255</v>
      </c>
      <c r="BF1383" s="1">
        <v>0</v>
      </c>
      <c r="BG1383" s="1">
        <v>255</v>
      </c>
      <c r="BH1383" s="1">
        <v>0</v>
      </c>
      <c r="BI1383" s="1">
        <v>255</v>
      </c>
      <c r="BJ1383" s="1">
        <v>255</v>
      </c>
      <c r="BK1383" s="1">
        <v>0</v>
      </c>
      <c r="BL1383" s="1">
        <v>2</v>
      </c>
      <c r="BM1383" s="1" t="b">
        <v>0</v>
      </c>
      <c r="BN1383" s="1" t="b">
        <v>0</v>
      </c>
      <c r="BO1383" s="1" t="b">
        <v>0</v>
      </c>
      <c r="BP1383" s="1" t="b">
        <v>0</v>
      </c>
      <c r="BQ1383" s="1" t="b">
        <v>0</v>
      </c>
      <c r="BR1383" s="1" t="b">
        <v>0</v>
      </c>
      <c r="BS1383" s="1" t="b">
        <v>0</v>
      </c>
      <c r="BT1383" s="1" t="b">
        <v>0</v>
      </c>
      <c r="BU1383" s="1" t="s">
        <v>5679</v>
      </c>
      <c r="BV1383" s="1" t="s">
        <v>5680</v>
      </c>
    </row>
    <row r="1384" spans="1:74" ht="15.75" customHeight="1" x14ac:dyDescent="0.2">
      <c r="A1384" s="1">
        <v>5100510</v>
      </c>
      <c r="B1384" s="17" t="s">
        <v>5681</v>
      </c>
      <c r="C1384" s="1">
        <v>0.4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100</v>
      </c>
      <c r="O1384" s="1">
        <v>-1</v>
      </c>
      <c r="P1384" s="1">
        <v>-1</v>
      </c>
      <c r="Q1384" s="1">
        <v>-1</v>
      </c>
      <c r="R1384" s="1">
        <v>110</v>
      </c>
      <c r="S1384" s="1">
        <v>-1</v>
      </c>
      <c r="T1384" s="1">
        <v>-1</v>
      </c>
      <c r="U1384" s="1">
        <v>-1</v>
      </c>
      <c r="V1384" s="1">
        <v>0</v>
      </c>
      <c r="W1384" s="1">
        <v>60</v>
      </c>
      <c r="X1384" s="1">
        <v>60</v>
      </c>
      <c r="Y1384" s="1">
        <v>60</v>
      </c>
      <c r="Z1384" s="1">
        <v>60</v>
      </c>
      <c r="AA1384" s="1">
        <v>100</v>
      </c>
      <c r="AB1384" s="1">
        <v>9900</v>
      </c>
      <c r="AC1384" s="1">
        <v>100</v>
      </c>
      <c r="AD1384" s="1">
        <v>100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40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1</v>
      </c>
      <c r="BE1384" s="1">
        <v>255</v>
      </c>
      <c r="BF1384" s="1">
        <v>0</v>
      </c>
      <c r="BG1384" s="1">
        <v>255</v>
      </c>
      <c r="BH1384" s="1">
        <v>0</v>
      </c>
      <c r="BI1384" s="1">
        <v>255</v>
      </c>
      <c r="BJ1384" s="1">
        <v>255</v>
      </c>
      <c r="BK1384" s="1">
        <v>0</v>
      </c>
      <c r="BL1384" s="1">
        <v>2</v>
      </c>
      <c r="BM1384" s="1" t="b">
        <v>0</v>
      </c>
      <c r="BN1384" s="1" t="b">
        <v>0</v>
      </c>
      <c r="BO1384" s="1" t="b">
        <v>0</v>
      </c>
      <c r="BP1384" s="1" t="b">
        <v>0</v>
      </c>
      <c r="BQ1384" s="1" t="b">
        <v>0</v>
      </c>
      <c r="BR1384" s="1" t="b">
        <v>0</v>
      </c>
      <c r="BS1384" s="1" t="b">
        <v>0</v>
      </c>
      <c r="BT1384" s="1" t="b">
        <v>0</v>
      </c>
      <c r="BU1384" s="1" t="s">
        <v>5681</v>
      </c>
      <c r="BV1384" s="1" t="s">
        <v>5682</v>
      </c>
    </row>
    <row r="1385" spans="1:74" ht="15.75" customHeight="1" x14ac:dyDescent="0.2">
      <c r="A1385" s="1">
        <v>5100511</v>
      </c>
      <c r="B1385" s="17" t="s">
        <v>5683</v>
      </c>
      <c r="C1385" s="1">
        <v>0.4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100</v>
      </c>
      <c r="O1385" s="1">
        <v>-1</v>
      </c>
      <c r="P1385" s="1">
        <v>-1</v>
      </c>
      <c r="Q1385" s="1">
        <v>-1</v>
      </c>
      <c r="R1385" s="1">
        <v>110</v>
      </c>
      <c r="S1385" s="1">
        <v>-1</v>
      </c>
      <c r="T1385" s="1">
        <v>-1</v>
      </c>
      <c r="U1385" s="1">
        <v>-1</v>
      </c>
      <c r="V1385" s="1">
        <v>0</v>
      </c>
      <c r="W1385" s="1">
        <v>191</v>
      </c>
      <c r="X1385" s="1">
        <v>191</v>
      </c>
      <c r="Y1385" s="1">
        <v>191</v>
      </c>
      <c r="Z1385" s="1">
        <v>191</v>
      </c>
      <c r="AA1385" s="1">
        <v>100</v>
      </c>
      <c r="AB1385" s="1">
        <v>9900</v>
      </c>
      <c r="AC1385" s="1">
        <v>100</v>
      </c>
      <c r="AD1385" s="1">
        <v>100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40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>
        <v>1</v>
      </c>
      <c r="BE1385" s="1">
        <v>255</v>
      </c>
      <c r="BF1385" s="1">
        <v>0</v>
      </c>
      <c r="BG1385" s="1">
        <v>255</v>
      </c>
      <c r="BH1385" s="1">
        <v>0</v>
      </c>
      <c r="BI1385" s="1">
        <v>255</v>
      </c>
      <c r="BJ1385" s="1">
        <v>255</v>
      </c>
      <c r="BK1385" s="1">
        <v>0</v>
      </c>
      <c r="BL1385" s="1">
        <v>2</v>
      </c>
      <c r="BM1385" s="1" t="b">
        <v>0</v>
      </c>
      <c r="BN1385" s="1" t="b">
        <v>0</v>
      </c>
      <c r="BO1385" s="1" t="b">
        <v>0</v>
      </c>
      <c r="BP1385" s="1" t="b">
        <v>0</v>
      </c>
      <c r="BQ1385" s="1" t="b">
        <v>0</v>
      </c>
      <c r="BR1385" s="1" t="b">
        <v>0</v>
      </c>
      <c r="BS1385" s="1" t="b">
        <v>0</v>
      </c>
      <c r="BT1385" s="1" t="b">
        <v>0</v>
      </c>
      <c r="BU1385" s="1" t="s">
        <v>5683</v>
      </c>
      <c r="BV1385" s="1" t="s">
        <v>5684</v>
      </c>
    </row>
    <row r="1386" spans="1:74" ht="15.75" customHeight="1" x14ac:dyDescent="0.2">
      <c r="A1386" s="1">
        <v>5100515</v>
      </c>
      <c r="B1386" s="17" t="s">
        <v>5685</v>
      </c>
      <c r="C1386" s="1">
        <v>0.4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100</v>
      </c>
      <c r="O1386" s="1">
        <v>-1</v>
      </c>
      <c r="P1386" s="1">
        <v>-1</v>
      </c>
      <c r="Q1386" s="1">
        <v>-1</v>
      </c>
      <c r="R1386" s="1">
        <v>110</v>
      </c>
      <c r="S1386" s="1">
        <v>-1</v>
      </c>
      <c r="T1386" s="1">
        <v>-1</v>
      </c>
      <c r="U1386" s="1">
        <v>-1</v>
      </c>
      <c r="V1386" s="1">
        <v>0</v>
      </c>
      <c r="W1386" s="1">
        <v>60</v>
      </c>
      <c r="X1386" s="1">
        <v>60</v>
      </c>
      <c r="Y1386" s="1">
        <v>60</v>
      </c>
      <c r="Z1386" s="1">
        <v>60</v>
      </c>
      <c r="AA1386" s="1">
        <v>100</v>
      </c>
      <c r="AB1386" s="1">
        <v>9900</v>
      </c>
      <c r="AC1386" s="1">
        <v>100</v>
      </c>
      <c r="AD1386" s="1">
        <v>100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40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1</v>
      </c>
      <c r="BE1386" s="1">
        <v>255</v>
      </c>
      <c r="BF1386" s="1">
        <v>0</v>
      </c>
      <c r="BG1386" s="1">
        <v>255</v>
      </c>
      <c r="BH1386" s="1">
        <v>0</v>
      </c>
      <c r="BI1386" s="1">
        <v>255</v>
      </c>
      <c r="BJ1386" s="1">
        <v>255</v>
      </c>
      <c r="BK1386" s="1">
        <v>0</v>
      </c>
      <c r="BL1386" s="1">
        <v>2</v>
      </c>
      <c r="BM1386" s="1" t="b">
        <v>0</v>
      </c>
      <c r="BN1386" s="1" t="b">
        <v>0</v>
      </c>
      <c r="BO1386" s="1" t="b">
        <v>0</v>
      </c>
      <c r="BP1386" s="1" t="b">
        <v>0</v>
      </c>
      <c r="BQ1386" s="1" t="b">
        <v>0</v>
      </c>
      <c r="BR1386" s="1" t="b">
        <v>0</v>
      </c>
      <c r="BS1386" s="1" t="b">
        <v>0</v>
      </c>
      <c r="BT1386" s="1" t="b">
        <v>0</v>
      </c>
      <c r="BU1386" s="1" t="s">
        <v>5685</v>
      </c>
      <c r="BV1386" s="1" t="s">
        <v>5686</v>
      </c>
    </row>
    <row r="1387" spans="1:74" ht="15.75" customHeight="1" x14ac:dyDescent="0.2">
      <c r="A1387" s="1">
        <v>5100516</v>
      </c>
      <c r="B1387" s="17" t="s">
        <v>5687</v>
      </c>
      <c r="C1387" s="1">
        <v>0.4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100</v>
      </c>
      <c r="O1387" s="1">
        <v>-1</v>
      </c>
      <c r="P1387" s="1">
        <v>-1</v>
      </c>
      <c r="Q1387" s="1">
        <v>-1</v>
      </c>
      <c r="R1387" s="1">
        <v>110</v>
      </c>
      <c r="S1387" s="1">
        <v>-1</v>
      </c>
      <c r="T1387" s="1">
        <v>-1</v>
      </c>
      <c r="U1387" s="1">
        <v>-1</v>
      </c>
      <c r="V1387" s="1">
        <v>0</v>
      </c>
      <c r="W1387" s="1">
        <v>60</v>
      </c>
      <c r="X1387" s="1">
        <v>60</v>
      </c>
      <c r="Y1387" s="1">
        <v>60</v>
      </c>
      <c r="Z1387" s="1">
        <v>60</v>
      </c>
      <c r="AA1387" s="1">
        <v>100</v>
      </c>
      <c r="AB1387" s="1">
        <v>9900</v>
      </c>
      <c r="AC1387" s="1">
        <v>100</v>
      </c>
      <c r="AD1387" s="1">
        <v>100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40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1</v>
      </c>
      <c r="BE1387" s="1">
        <v>255</v>
      </c>
      <c r="BF1387" s="1">
        <v>0</v>
      </c>
      <c r="BG1387" s="1">
        <v>255</v>
      </c>
      <c r="BH1387" s="1">
        <v>0</v>
      </c>
      <c r="BI1387" s="1">
        <v>255</v>
      </c>
      <c r="BJ1387" s="1">
        <v>255</v>
      </c>
      <c r="BK1387" s="1">
        <v>0</v>
      </c>
      <c r="BL1387" s="1">
        <v>2</v>
      </c>
      <c r="BM1387" s="1" t="b">
        <v>0</v>
      </c>
      <c r="BN1387" s="1" t="b">
        <v>0</v>
      </c>
      <c r="BO1387" s="1" t="b">
        <v>0</v>
      </c>
      <c r="BP1387" s="1" t="b">
        <v>0</v>
      </c>
      <c r="BQ1387" s="1" t="b">
        <v>0</v>
      </c>
      <c r="BR1387" s="1" t="b">
        <v>0</v>
      </c>
      <c r="BS1387" s="1" t="b">
        <v>0</v>
      </c>
      <c r="BT1387" s="1" t="b">
        <v>0</v>
      </c>
      <c r="BU1387" s="1" t="s">
        <v>5687</v>
      </c>
      <c r="BV1387" s="1" t="s">
        <v>5688</v>
      </c>
    </row>
    <row r="1388" spans="1:74" ht="15.75" customHeight="1" x14ac:dyDescent="0.2">
      <c r="A1388" s="1">
        <v>5100517</v>
      </c>
      <c r="B1388" s="17" t="s">
        <v>5689</v>
      </c>
      <c r="C1388" s="1">
        <v>0.4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100</v>
      </c>
      <c r="O1388" s="1">
        <v>-1</v>
      </c>
      <c r="P1388" s="1">
        <v>-1</v>
      </c>
      <c r="Q1388" s="1">
        <v>-1</v>
      </c>
      <c r="R1388" s="1">
        <v>110</v>
      </c>
      <c r="S1388" s="1">
        <v>-1</v>
      </c>
      <c r="T1388" s="1">
        <v>-1</v>
      </c>
      <c r="U1388" s="1">
        <v>-1</v>
      </c>
      <c r="V1388" s="1">
        <v>0</v>
      </c>
      <c r="W1388" s="1">
        <v>185</v>
      </c>
      <c r="X1388" s="1">
        <v>185</v>
      </c>
      <c r="Y1388" s="1">
        <v>185</v>
      </c>
      <c r="Z1388" s="1">
        <v>185</v>
      </c>
      <c r="AA1388" s="1">
        <v>100</v>
      </c>
      <c r="AB1388" s="1">
        <v>9900</v>
      </c>
      <c r="AC1388" s="1">
        <v>100</v>
      </c>
      <c r="AD1388" s="1">
        <v>100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40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1</v>
      </c>
      <c r="BE1388" s="1">
        <v>255</v>
      </c>
      <c r="BF1388" s="1">
        <v>0</v>
      </c>
      <c r="BG1388" s="1">
        <v>255</v>
      </c>
      <c r="BH1388" s="1">
        <v>0</v>
      </c>
      <c r="BI1388" s="1">
        <v>255</v>
      </c>
      <c r="BJ1388" s="1">
        <v>255</v>
      </c>
      <c r="BK1388" s="1">
        <v>0</v>
      </c>
      <c r="BL1388" s="1">
        <v>2</v>
      </c>
      <c r="BM1388" s="1" t="b">
        <v>0</v>
      </c>
      <c r="BN1388" s="1" t="b">
        <v>0</v>
      </c>
      <c r="BO1388" s="1" t="b">
        <v>0</v>
      </c>
      <c r="BP1388" s="1" t="b">
        <v>0</v>
      </c>
      <c r="BQ1388" s="1" t="b">
        <v>0</v>
      </c>
      <c r="BR1388" s="1" t="b">
        <v>0</v>
      </c>
      <c r="BS1388" s="1" t="b">
        <v>0</v>
      </c>
      <c r="BT1388" s="1" t="b">
        <v>0</v>
      </c>
      <c r="BU1388" s="1" t="s">
        <v>5689</v>
      </c>
      <c r="BV1388" s="1" t="s">
        <v>5690</v>
      </c>
    </row>
    <row r="1389" spans="1:74" ht="15.75" customHeight="1" x14ac:dyDescent="0.2">
      <c r="A1389" s="1">
        <v>5100520</v>
      </c>
      <c r="B1389" s="17" t="s">
        <v>5691</v>
      </c>
      <c r="C1389" s="1">
        <v>0.35</v>
      </c>
      <c r="D1389" s="1">
        <v>0.05</v>
      </c>
      <c r="E1389" s="1">
        <v>0</v>
      </c>
      <c r="F1389" s="1">
        <v>0</v>
      </c>
      <c r="G1389" s="1">
        <v>1.2</v>
      </c>
      <c r="H1389" s="1">
        <v>0.11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100</v>
      </c>
      <c r="O1389" s="1">
        <v>130</v>
      </c>
      <c r="P1389" s="1">
        <v>-1</v>
      </c>
      <c r="Q1389" s="1">
        <v>-1</v>
      </c>
      <c r="R1389" s="1">
        <v>110</v>
      </c>
      <c r="S1389" s="1">
        <v>120</v>
      </c>
      <c r="T1389" s="1">
        <v>-1</v>
      </c>
      <c r="U1389" s="1">
        <v>-1</v>
      </c>
      <c r="V1389" s="1">
        <v>0</v>
      </c>
      <c r="W1389" s="1">
        <v>130</v>
      </c>
      <c r="X1389" s="1">
        <v>130</v>
      </c>
      <c r="Y1389" s="1">
        <v>130</v>
      </c>
      <c r="Z1389" s="1">
        <v>130</v>
      </c>
      <c r="AA1389" s="1">
        <v>100</v>
      </c>
      <c r="AB1389" s="1">
        <v>100</v>
      </c>
      <c r="AC1389" s="1">
        <v>100</v>
      </c>
      <c r="AD1389" s="1">
        <v>100</v>
      </c>
      <c r="AE1389" s="1">
        <v>110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40</v>
      </c>
      <c r="AP1389" s="1">
        <v>0</v>
      </c>
      <c r="AQ1389" s="1">
        <v>0</v>
      </c>
      <c r="AR1389" s="1">
        <v>0</v>
      </c>
      <c r="AS1389" s="1">
        <v>0</v>
      </c>
      <c r="AT1389" s="1">
        <v>2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3</v>
      </c>
      <c r="BB1389" s="1">
        <v>0</v>
      </c>
      <c r="BC1389" s="1">
        <v>0</v>
      </c>
      <c r="BD1389" s="1">
        <v>1</v>
      </c>
      <c r="BE1389" s="1">
        <v>255</v>
      </c>
      <c r="BF1389" s="1">
        <v>0</v>
      </c>
      <c r="BG1389" s="1">
        <v>255</v>
      </c>
      <c r="BH1389" s="1">
        <v>0</v>
      </c>
      <c r="BI1389" s="1">
        <v>255</v>
      </c>
      <c r="BJ1389" s="1">
        <v>255</v>
      </c>
      <c r="BK1389" s="1">
        <v>0</v>
      </c>
      <c r="BL1389" s="1">
        <v>0</v>
      </c>
      <c r="BM1389" s="1" t="b">
        <v>0</v>
      </c>
      <c r="BN1389" s="1" t="b">
        <v>0</v>
      </c>
      <c r="BO1389" s="1" t="b">
        <v>0</v>
      </c>
      <c r="BP1389" s="1" t="b">
        <v>0</v>
      </c>
      <c r="BQ1389" s="1" t="b">
        <v>0</v>
      </c>
      <c r="BR1389" s="1" t="b">
        <v>0</v>
      </c>
      <c r="BS1389" s="1" t="b">
        <v>0</v>
      </c>
      <c r="BT1389" s="1" t="b">
        <v>0</v>
      </c>
      <c r="BU1389" s="1" t="s">
        <v>5691</v>
      </c>
      <c r="BV1389" s="1" t="s">
        <v>5692</v>
      </c>
    </row>
    <row r="1390" spans="1:74" ht="15.75" customHeight="1" x14ac:dyDescent="0.2">
      <c r="A1390" s="1">
        <v>5100530</v>
      </c>
      <c r="B1390" s="17" t="s">
        <v>5693</v>
      </c>
      <c r="C1390" s="1">
        <v>0.35</v>
      </c>
      <c r="D1390" s="1">
        <v>0.05</v>
      </c>
      <c r="E1390" s="1">
        <v>0</v>
      </c>
      <c r="F1390" s="1">
        <v>0</v>
      </c>
      <c r="G1390" s="1">
        <v>1.2</v>
      </c>
      <c r="H1390" s="1">
        <v>0.11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100</v>
      </c>
      <c r="O1390" s="1">
        <v>130</v>
      </c>
      <c r="P1390" s="1">
        <v>-1</v>
      </c>
      <c r="Q1390" s="1">
        <v>-1</v>
      </c>
      <c r="R1390" s="1">
        <v>110</v>
      </c>
      <c r="S1390" s="1">
        <v>120</v>
      </c>
      <c r="T1390" s="1">
        <v>-1</v>
      </c>
      <c r="U1390" s="1">
        <v>-1</v>
      </c>
      <c r="V1390" s="1">
        <v>0</v>
      </c>
      <c r="W1390" s="1">
        <v>145</v>
      </c>
      <c r="X1390" s="1">
        <v>145</v>
      </c>
      <c r="Y1390" s="1">
        <v>145</v>
      </c>
      <c r="Z1390" s="1">
        <v>145</v>
      </c>
      <c r="AA1390" s="1">
        <v>200</v>
      </c>
      <c r="AB1390" s="1">
        <v>300</v>
      </c>
      <c r="AC1390" s="1">
        <v>100</v>
      </c>
      <c r="AD1390" s="1">
        <v>100</v>
      </c>
      <c r="AE1390" s="1">
        <v>160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80</v>
      </c>
      <c r="AP1390" s="1">
        <v>0</v>
      </c>
      <c r="AQ1390" s="1">
        <v>0</v>
      </c>
      <c r="AR1390" s="1">
        <v>0</v>
      </c>
      <c r="AS1390" s="1">
        <v>0</v>
      </c>
      <c r="AT1390" s="1">
        <v>2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3</v>
      </c>
      <c r="BB1390" s="1">
        <v>0</v>
      </c>
      <c r="BC1390" s="1">
        <v>0</v>
      </c>
      <c r="BD1390" s="1">
        <v>1</v>
      </c>
      <c r="BE1390" s="1">
        <v>255</v>
      </c>
      <c r="BF1390" s="1">
        <v>0</v>
      </c>
      <c r="BG1390" s="1">
        <v>255</v>
      </c>
      <c r="BH1390" s="1">
        <v>0</v>
      </c>
      <c r="BI1390" s="1">
        <v>255</v>
      </c>
      <c r="BJ1390" s="1">
        <v>255</v>
      </c>
      <c r="BK1390" s="1">
        <v>0</v>
      </c>
      <c r="BL1390" s="1">
        <v>0</v>
      </c>
      <c r="BM1390" s="1" t="b">
        <v>0</v>
      </c>
      <c r="BN1390" s="1" t="b">
        <v>0</v>
      </c>
      <c r="BO1390" s="1" t="b">
        <v>0</v>
      </c>
      <c r="BP1390" s="1" t="b">
        <v>0</v>
      </c>
      <c r="BQ1390" s="1" t="b">
        <v>0</v>
      </c>
      <c r="BR1390" s="1" t="b">
        <v>0</v>
      </c>
      <c r="BS1390" s="1" t="b">
        <v>0</v>
      </c>
      <c r="BT1390" s="1" t="b">
        <v>0</v>
      </c>
      <c r="BU1390" s="1" t="s">
        <v>5693</v>
      </c>
      <c r="BV1390" s="1" t="s">
        <v>5694</v>
      </c>
    </row>
    <row r="1391" spans="1:74" ht="15.75" customHeight="1" x14ac:dyDescent="0.2">
      <c r="A1391" s="1">
        <v>5100540</v>
      </c>
      <c r="B1391" s="17" t="s">
        <v>5695</v>
      </c>
      <c r="C1391" s="1">
        <v>0.35</v>
      </c>
      <c r="D1391" s="1">
        <v>0.05</v>
      </c>
      <c r="E1391" s="1">
        <v>0</v>
      </c>
      <c r="F1391" s="1">
        <v>0</v>
      </c>
      <c r="G1391" s="1">
        <v>1.2</v>
      </c>
      <c r="H1391" s="1">
        <v>0.11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100</v>
      </c>
      <c r="O1391" s="1">
        <v>130</v>
      </c>
      <c r="P1391" s="1">
        <v>-1</v>
      </c>
      <c r="Q1391" s="1">
        <v>-1</v>
      </c>
      <c r="R1391" s="1">
        <v>110</v>
      </c>
      <c r="S1391" s="1">
        <v>120</v>
      </c>
      <c r="T1391" s="1">
        <v>-1</v>
      </c>
      <c r="U1391" s="1">
        <v>-1</v>
      </c>
      <c r="V1391" s="1">
        <v>0</v>
      </c>
      <c r="W1391" s="1">
        <v>90</v>
      </c>
      <c r="X1391" s="1">
        <v>90</v>
      </c>
      <c r="Y1391" s="1">
        <v>90</v>
      </c>
      <c r="Z1391" s="1">
        <v>90</v>
      </c>
      <c r="AA1391" s="1">
        <v>100</v>
      </c>
      <c r="AB1391" s="1">
        <v>100</v>
      </c>
      <c r="AC1391" s="1">
        <v>100</v>
      </c>
      <c r="AD1391" s="1">
        <v>100</v>
      </c>
      <c r="AE1391" s="1">
        <v>100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40</v>
      </c>
      <c r="AP1391" s="1">
        <v>0</v>
      </c>
      <c r="AQ1391" s="1">
        <v>0</v>
      </c>
      <c r="AR1391" s="1">
        <v>0</v>
      </c>
      <c r="AS1391" s="1">
        <v>0</v>
      </c>
      <c r="AT1391" s="1">
        <v>2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2</v>
      </c>
      <c r="BB1391" s="1">
        <v>0</v>
      </c>
      <c r="BC1391" s="1">
        <v>0</v>
      </c>
      <c r="BD1391" s="1">
        <v>1</v>
      </c>
      <c r="BE1391" s="1">
        <v>255</v>
      </c>
      <c r="BF1391" s="1">
        <v>0</v>
      </c>
      <c r="BG1391" s="1">
        <v>255</v>
      </c>
      <c r="BH1391" s="1">
        <v>0</v>
      </c>
      <c r="BI1391" s="1">
        <v>255</v>
      </c>
      <c r="BJ1391" s="1">
        <v>255</v>
      </c>
      <c r="BK1391" s="1">
        <v>0</v>
      </c>
      <c r="BL1391" s="1">
        <v>0</v>
      </c>
      <c r="BM1391" s="1" t="b">
        <v>0</v>
      </c>
      <c r="BN1391" s="1" t="b">
        <v>0</v>
      </c>
      <c r="BO1391" s="1" t="b">
        <v>0</v>
      </c>
      <c r="BP1391" s="1" t="b">
        <v>0</v>
      </c>
      <c r="BQ1391" s="1" t="b">
        <v>0</v>
      </c>
      <c r="BR1391" s="1" t="b">
        <v>0</v>
      </c>
      <c r="BS1391" s="1" t="b">
        <v>0</v>
      </c>
      <c r="BT1391" s="1" t="b">
        <v>0</v>
      </c>
      <c r="BU1391" s="1" t="s">
        <v>5695</v>
      </c>
      <c r="BV1391" s="1" t="s">
        <v>5696</v>
      </c>
    </row>
    <row r="1392" spans="1:74" ht="15.75" customHeight="1" x14ac:dyDescent="0.2">
      <c r="A1392" s="1">
        <v>5100580</v>
      </c>
      <c r="B1392" s="17" t="s">
        <v>5697</v>
      </c>
      <c r="C1392" s="1">
        <v>0.35</v>
      </c>
      <c r="D1392" s="1">
        <v>0.05</v>
      </c>
      <c r="E1392" s="1">
        <v>0</v>
      </c>
      <c r="F1392" s="1">
        <v>0</v>
      </c>
      <c r="G1392" s="1">
        <v>1.2</v>
      </c>
      <c r="H1392" s="1">
        <v>0.11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100</v>
      </c>
      <c r="O1392" s="1">
        <v>130</v>
      </c>
      <c r="P1392" s="1">
        <v>-1</v>
      </c>
      <c r="Q1392" s="1">
        <v>-1</v>
      </c>
      <c r="R1392" s="1">
        <v>110</v>
      </c>
      <c r="S1392" s="1">
        <v>120</v>
      </c>
      <c r="T1392" s="1">
        <v>-1</v>
      </c>
      <c r="U1392" s="1">
        <v>-1</v>
      </c>
      <c r="V1392" s="1">
        <v>0</v>
      </c>
      <c r="W1392" s="1">
        <v>110</v>
      </c>
      <c r="X1392" s="1">
        <v>110</v>
      </c>
      <c r="Y1392" s="1">
        <v>110</v>
      </c>
      <c r="Z1392" s="1">
        <v>110</v>
      </c>
      <c r="AA1392" s="1">
        <v>200</v>
      </c>
      <c r="AB1392" s="1">
        <v>300</v>
      </c>
      <c r="AC1392" s="1">
        <v>100</v>
      </c>
      <c r="AD1392" s="1">
        <v>100</v>
      </c>
      <c r="AE1392" s="1">
        <v>150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80</v>
      </c>
      <c r="AP1392" s="1">
        <v>0</v>
      </c>
      <c r="AQ1392" s="1">
        <v>0</v>
      </c>
      <c r="AR1392" s="1">
        <v>0</v>
      </c>
      <c r="AS1392" s="1">
        <v>0</v>
      </c>
      <c r="AT1392" s="1">
        <v>2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2</v>
      </c>
      <c r="BB1392" s="1">
        <v>0</v>
      </c>
      <c r="BC1392" s="1">
        <v>0</v>
      </c>
      <c r="BD1392" s="1">
        <v>1</v>
      </c>
      <c r="BE1392" s="1">
        <v>255</v>
      </c>
      <c r="BF1392" s="1">
        <v>0</v>
      </c>
      <c r="BG1392" s="1">
        <v>255</v>
      </c>
      <c r="BH1392" s="1">
        <v>0</v>
      </c>
      <c r="BI1392" s="1">
        <v>255</v>
      </c>
      <c r="BJ1392" s="1">
        <v>255</v>
      </c>
      <c r="BK1392" s="1">
        <v>0</v>
      </c>
      <c r="BL1392" s="1">
        <v>0</v>
      </c>
      <c r="BM1392" s="1" t="b">
        <v>0</v>
      </c>
      <c r="BN1392" s="1" t="b">
        <v>0</v>
      </c>
      <c r="BO1392" s="1" t="b">
        <v>0</v>
      </c>
      <c r="BP1392" s="1" t="b">
        <v>0</v>
      </c>
      <c r="BQ1392" s="1" t="b">
        <v>0</v>
      </c>
      <c r="BR1392" s="1" t="b">
        <v>0</v>
      </c>
      <c r="BS1392" s="1" t="b">
        <v>0</v>
      </c>
      <c r="BT1392" s="1" t="b">
        <v>0</v>
      </c>
      <c r="BU1392" s="1" t="s">
        <v>5697</v>
      </c>
      <c r="BV1392" s="1" t="s">
        <v>5698</v>
      </c>
    </row>
    <row r="1393" spans="1:74" ht="15.75" customHeight="1" x14ac:dyDescent="0.2">
      <c r="A1393" s="1">
        <v>5100600</v>
      </c>
      <c r="B1393" s="17" t="s">
        <v>5699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-1</v>
      </c>
      <c r="O1393" s="1">
        <v>-1</v>
      </c>
      <c r="P1393" s="1">
        <v>-1</v>
      </c>
      <c r="Q1393" s="1">
        <v>-1</v>
      </c>
      <c r="R1393" s="1">
        <v>-1</v>
      </c>
      <c r="S1393" s="1">
        <v>-1</v>
      </c>
      <c r="T1393" s="1">
        <v>-1</v>
      </c>
      <c r="U1393" s="1">
        <v>-1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100</v>
      </c>
      <c r="AC1393" s="1">
        <v>0</v>
      </c>
      <c r="AD1393" s="1">
        <v>100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-50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4</v>
      </c>
      <c r="BE1393" s="1">
        <v>1</v>
      </c>
      <c r="BF1393" s="1">
        <v>0</v>
      </c>
      <c r="BG1393" s="1">
        <v>255</v>
      </c>
      <c r="BH1393" s="1">
        <v>0</v>
      </c>
      <c r="BI1393" s="1">
        <v>255</v>
      </c>
      <c r="BJ1393" s="1">
        <v>255</v>
      </c>
      <c r="BK1393" s="1">
        <v>0</v>
      </c>
      <c r="BL1393" s="1">
        <v>0</v>
      </c>
      <c r="BM1393" s="1" t="b">
        <v>0</v>
      </c>
      <c r="BN1393" s="1" t="b">
        <v>0</v>
      </c>
      <c r="BO1393" s="1" t="b">
        <v>0</v>
      </c>
      <c r="BP1393" s="1" t="b">
        <v>0</v>
      </c>
      <c r="BQ1393" s="1" t="b">
        <v>0</v>
      </c>
      <c r="BR1393" s="1" t="b">
        <v>0</v>
      </c>
      <c r="BS1393" s="1" t="b">
        <v>0</v>
      </c>
      <c r="BT1393" s="1" t="b">
        <v>0</v>
      </c>
      <c r="BU1393" s="1" t="s">
        <v>5699</v>
      </c>
      <c r="BV1393" s="1" t="s">
        <v>5700</v>
      </c>
    </row>
    <row r="1394" spans="1:74" ht="15.75" customHeight="1" x14ac:dyDescent="0.2">
      <c r="A1394" s="1">
        <v>5101100</v>
      </c>
      <c r="B1394" s="17" t="s">
        <v>5701</v>
      </c>
      <c r="C1394" s="1">
        <v>0.35</v>
      </c>
      <c r="D1394" s="1">
        <v>0.3</v>
      </c>
      <c r="E1394" s="1">
        <v>0</v>
      </c>
      <c r="F1394" s="1">
        <v>0</v>
      </c>
      <c r="G1394" s="1">
        <v>1.45</v>
      </c>
      <c r="H1394" s="1">
        <v>0.11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100</v>
      </c>
      <c r="O1394" s="1">
        <v>120</v>
      </c>
      <c r="P1394" s="1">
        <v>-1</v>
      </c>
      <c r="Q1394" s="1">
        <v>-1</v>
      </c>
      <c r="R1394" s="1">
        <v>110</v>
      </c>
      <c r="S1394" s="1">
        <v>-1</v>
      </c>
      <c r="T1394" s="1">
        <v>-1</v>
      </c>
      <c r="U1394" s="1">
        <v>-1</v>
      </c>
      <c r="V1394" s="1">
        <v>0</v>
      </c>
      <c r="W1394" s="1">
        <v>125</v>
      </c>
      <c r="X1394" s="1">
        <v>125</v>
      </c>
      <c r="Y1394" s="1">
        <v>125</v>
      </c>
      <c r="Z1394" s="1">
        <v>125</v>
      </c>
      <c r="AA1394" s="1">
        <v>100</v>
      </c>
      <c r="AB1394" s="1">
        <v>300</v>
      </c>
      <c r="AC1394" s="1">
        <v>100</v>
      </c>
      <c r="AD1394" s="1">
        <v>100</v>
      </c>
      <c r="AE1394" s="1">
        <v>150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40</v>
      </c>
      <c r="AP1394" s="1">
        <v>0</v>
      </c>
      <c r="AQ1394" s="1">
        <v>0</v>
      </c>
      <c r="AR1394" s="1">
        <v>0</v>
      </c>
      <c r="AS1394" s="1">
        <v>0</v>
      </c>
      <c r="AT1394" s="1">
        <v>2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3</v>
      </c>
      <c r="BB1394" s="1">
        <v>0</v>
      </c>
      <c r="BC1394" s="1">
        <v>0</v>
      </c>
      <c r="BD1394" s="1">
        <v>3</v>
      </c>
      <c r="BE1394" s="1">
        <v>255</v>
      </c>
      <c r="BF1394" s="1">
        <v>2</v>
      </c>
      <c r="BG1394" s="1">
        <v>255</v>
      </c>
      <c r="BH1394" s="1">
        <v>0</v>
      </c>
      <c r="BI1394" s="1">
        <v>255</v>
      </c>
      <c r="BJ1394" s="1">
        <v>255</v>
      </c>
      <c r="BK1394" s="1">
        <v>0</v>
      </c>
      <c r="BL1394" s="1">
        <v>0</v>
      </c>
      <c r="BM1394" s="1" t="b">
        <v>0</v>
      </c>
      <c r="BN1394" s="1" t="b">
        <v>0</v>
      </c>
      <c r="BO1394" s="1" t="b">
        <v>0</v>
      </c>
      <c r="BP1394" s="1" t="b">
        <v>0</v>
      </c>
      <c r="BQ1394" s="1" t="b">
        <v>0</v>
      </c>
      <c r="BR1394" s="1" t="b">
        <v>0</v>
      </c>
      <c r="BS1394" s="1" t="b">
        <v>0</v>
      </c>
      <c r="BT1394" s="1" t="b">
        <v>0</v>
      </c>
      <c r="BU1394" s="1" t="s">
        <v>5701</v>
      </c>
      <c r="BV1394" s="1" t="s">
        <v>5702</v>
      </c>
    </row>
    <row r="1395" spans="1:74" ht="15.75" customHeight="1" x14ac:dyDescent="0.2">
      <c r="A1395" s="1">
        <v>5101110</v>
      </c>
      <c r="B1395" s="17" t="s">
        <v>5703</v>
      </c>
      <c r="C1395" s="1">
        <v>0.35</v>
      </c>
      <c r="D1395" s="1">
        <v>0.3</v>
      </c>
      <c r="E1395" s="1">
        <v>0</v>
      </c>
      <c r="F1395" s="1">
        <v>0</v>
      </c>
      <c r="G1395" s="1">
        <v>1.45</v>
      </c>
      <c r="H1395" s="1">
        <v>0.11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100</v>
      </c>
      <c r="O1395" s="1">
        <v>120</v>
      </c>
      <c r="P1395" s="1">
        <v>-1</v>
      </c>
      <c r="Q1395" s="1">
        <v>-1</v>
      </c>
      <c r="R1395" s="1">
        <v>110</v>
      </c>
      <c r="S1395" s="1">
        <v>-1</v>
      </c>
      <c r="T1395" s="1">
        <v>-1</v>
      </c>
      <c r="U1395" s="1">
        <v>-1</v>
      </c>
      <c r="V1395" s="1">
        <v>0</v>
      </c>
      <c r="W1395" s="1">
        <v>125</v>
      </c>
      <c r="X1395" s="1">
        <v>125</v>
      </c>
      <c r="Y1395" s="1">
        <v>125</v>
      </c>
      <c r="Z1395" s="1">
        <v>125</v>
      </c>
      <c r="AA1395" s="1">
        <v>100</v>
      </c>
      <c r="AB1395" s="1">
        <v>300</v>
      </c>
      <c r="AC1395" s="1">
        <v>100</v>
      </c>
      <c r="AD1395" s="1">
        <v>100</v>
      </c>
      <c r="AE1395" s="1">
        <v>150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40</v>
      </c>
      <c r="AP1395" s="1">
        <v>0</v>
      </c>
      <c r="AQ1395" s="1">
        <v>0</v>
      </c>
      <c r="AR1395" s="1">
        <v>0</v>
      </c>
      <c r="AS1395" s="1">
        <v>0</v>
      </c>
      <c r="AT1395" s="1">
        <v>2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3</v>
      </c>
      <c r="BB1395" s="1">
        <v>0</v>
      </c>
      <c r="BC1395" s="1">
        <v>0</v>
      </c>
      <c r="BD1395" s="1">
        <v>3</v>
      </c>
      <c r="BE1395" s="1">
        <v>255</v>
      </c>
      <c r="BF1395" s="1">
        <v>2</v>
      </c>
      <c r="BG1395" s="1">
        <v>255</v>
      </c>
      <c r="BH1395" s="1">
        <v>0</v>
      </c>
      <c r="BI1395" s="1">
        <v>255</v>
      </c>
      <c r="BJ1395" s="1">
        <v>255</v>
      </c>
      <c r="BK1395" s="1">
        <v>0</v>
      </c>
      <c r="BL1395" s="1">
        <v>0</v>
      </c>
      <c r="BM1395" s="1" t="b">
        <v>0</v>
      </c>
      <c r="BN1395" s="1" t="b">
        <v>0</v>
      </c>
      <c r="BO1395" s="1" t="b">
        <v>0</v>
      </c>
      <c r="BP1395" s="1" t="b">
        <v>0</v>
      </c>
      <c r="BQ1395" s="1" t="b">
        <v>0</v>
      </c>
      <c r="BR1395" s="1" t="b">
        <v>0</v>
      </c>
      <c r="BS1395" s="1" t="b">
        <v>0</v>
      </c>
      <c r="BT1395" s="1" t="b">
        <v>0</v>
      </c>
      <c r="BU1395" s="1" t="s">
        <v>5703</v>
      </c>
      <c r="BV1395" s="1" t="s">
        <v>5704</v>
      </c>
    </row>
    <row r="1396" spans="1:74" ht="15.75" customHeight="1" x14ac:dyDescent="0.2">
      <c r="A1396" s="1">
        <v>5101300</v>
      </c>
      <c r="B1396" s="17" t="s">
        <v>5705</v>
      </c>
      <c r="C1396" s="1">
        <v>0.35</v>
      </c>
      <c r="D1396" s="1">
        <v>0.3</v>
      </c>
      <c r="E1396" s="1">
        <v>0</v>
      </c>
      <c r="F1396" s="1">
        <v>0</v>
      </c>
      <c r="G1396" s="1">
        <v>1.45</v>
      </c>
      <c r="H1396" s="1">
        <v>0.11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100</v>
      </c>
      <c r="O1396" s="1">
        <v>120</v>
      </c>
      <c r="P1396" s="1">
        <v>-1</v>
      </c>
      <c r="Q1396" s="1">
        <v>-1</v>
      </c>
      <c r="R1396" s="1">
        <v>110</v>
      </c>
      <c r="S1396" s="1">
        <v>-1</v>
      </c>
      <c r="T1396" s="1">
        <v>-1</v>
      </c>
      <c r="U1396" s="1">
        <v>-1</v>
      </c>
      <c r="V1396" s="1">
        <v>0</v>
      </c>
      <c r="W1396" s="1">
        <v>145</v>
      </c>
      <c r="X1396" s="1">
        <v>145</v>
      </c>
      <c r="Y1396" s="1">
        <v>145</v>
      </c>
      <c r="Z1396" s="1">
        <v>145</v>
      </c>
      <c r="AA1396" s="1">
        <v>200</v>
      </c>
      <c r="AB1396" s="1">
        <v>300</v>
      </c>
      <c r="AC1396" s="1">
        <v>100</v>
      </c>
      <c r="AD1396" s="1">
        <v>100</v>
      </c>
      <c r="AE1396" s="1">
        <v>200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80</v>
      </c>
      <c r="AP1396" s="1">
        <v>0</v>
      </c>
      <c r="AQ1396" s="1">
        <v>0</v>
      </c>
      <c r="AR1396" s="1">
        <v>0</v>
      </c>
      <c r="AS1396" s="1">
        <v>0</v>
      </c>
      <c r="AT1396" s="1">
        <v>2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3</v>
      </c>
      <c r="BB1396" s="1">
        <v>0</v>
      </c>
      <c r="BC1396" s="1">
        <v>0</v>
      </c>
      <c r="BD1396" s="1">
        <v>3</v>
      </c>
      <c r="BE1396" s="1">
        <v>255</v>
      </c>
      <c r="BF1396" s="1">
        <v>2</v>
      </c>
      <c r="BG1396" s="1">
        <v>255</v>
      </c>
      <c r="BH1396" s="1">
        <v>0</v>
      </c>
      <c r="BI1396" s="1">
        <v>255</v>
      </c>
      <c r="BJ1396" s="1">
        <v>255</v>
      </c>
      <c r="BK1396" s="1">
        <v>0</v>
      </c>
      <c r="BL1396" s="1">
        <v>0</v>
      </c>
      <c r="BM1396" s="1" t="b">
        <v>0</v>
      </c>
      <c r="BN1396" s="1" t="b">
        <v>0</v>
      </c>
      <c r="BO1396" s="1" t="b">
        <v>0</v>
      </c>
      <c r="BP1396" s="1" t="b">
        <v>0</v>
      </c>
      <c r="BQ1396" s="1" t="b">
        <v>0</v>
      </c>
      <c r="BR1396" s="1" t="b">
        <v>0</v>
      </c>
      <c r="BS1396" s="1" t="b">
        <v>0</v>
      </c>
      <c r="BT1396" s="1" t="b">
        <v>0</v>
      </c>
      <c r="BU1396" s="1" t="s">
        <v>5705</v>
      </c>
      <c r="BV1396" s="1" t="s">
        <v>5706</v>
      </c>
    </row>
    <row r="1397" spans="1:74" ht="15.75" customHeight="1" x14ac:dyDescent="0.2">
      <c r="A1397" s="1">
        <v>5101310</v>
      </c>
      <c r="B1397" s="17" t="s">
        <v>5707</v>
      </c>
      <c r="C1397" s="1">
        <v>0.35</v>
      </c>
      <c r="D1397" s="1">
        <v>0.3</v>
      </c>
      <c r="E1397" s="1">
        <v>0</v>
      </c>
      <c r="F1397" s="1">
        <v>0</v>
      </c>
      <c r="G1397" s="1">
        <v>1.45</v>
      </c>
      <c r="H1397" s="1">
        <v>0.11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100</v>
      </c>
      <c r="O1397" s="1">
        <v>120</v>
      </c>
      <c r="P1397" s="1">
        <v>-1</v>
      </c>
      <c r="Q1397" s="1">
        <v>-1</v>
      </c>
      <c r="R1397" s="1">
        <v>110</v>
      </c>
      <c r="S1397" s="1">
        <v>-1</v>
      </c>
      <c r="T1397" s="1">
        <v>-1</v>
      </c>
      <c r="U1397" s="1">
        <v>-1</v>
      </c>
      <c r="V1397" s="1">
        <v>0</v>
      </c>
      <c r="W1397" s="1">
        <v>145</v>
      </c>
      <c r="X1397" s="1">
        <v>145</v>
      </c>
      <c r="Y1397" s="1">
        <v>145</v>
      </c>
      <c r="Z1397" s="1">
        <v>145</v>
      </c>
      <c r="AA1397" s="1">
        <v>200</v>
      </c>
      <c r="AB1397" s="1">
        <v>300</v>
      </c>
      <c r="AC1397" s="1">
        <v>100</v>
      </c>
      <c r="AD1397" s="1">
        <v>100</v>
      </c>
      <c r="AE1397" s="1">
        <v>200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80</v>
      </c>
      <c r="AP1397" s="1">
        <v>0</v>
      </c>
      <c r="AQ1397" s="1">
        <v>0</v>
      </c>
      <c r="AR1397" s="1">
        <v>0</v>
      </c>
      <c r="AS1397" s="1">
        <v>0</v>
      </c>
      <c r="AT1397" s="1">
        <v>2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3</v>
      </c>
      <c r="BB1397" s="1">
        <v>0</v>
      </c>
      <c r="BC1397" s="1">
        <v>0</v>
      </c>
      <c r="BD1397" s="1">
        <v>3</v>
      </c>
      <c r="BE1397" s="1">
        <v>255</v>
      </c>
      <c r="BF1397" s="1">
        <v>2</v>
      </c>
      <c r="BG1397" s="1">
        <v>255</v>
      </c>
      <c r="BH1397" s="1">
        <v>0</v>
      </c>
      <c r="BI1397" s="1">
        <v>255</v>
      </c>
      <c r="BJ1397" s="1">
        <v>255</v>
      </c>
      <c r="BK1397" s="1">
        <v>0</v>
      </c>
      <c r="BL1397" s="1">
        <v>0</v>
      </c>
      <c r="BM1397" s="1" t="b">
        <v>0</v>
      </c>
      <c r="BN1397" s="1" t="b">
        <v>0</v>
      </c>
      <c r="BO1397" s="1" t="b">
        <v>0</v>
      </c>
      <c r="BP1397" s="1" t="b">
        <v>0</v>
      </c>
      <c r="BQ1397" s="1" t="b">
        <v>0</v>
      </c>
      <c r="BR1397" s="1" t="b">
        <v>0</v>
      </c>
      <c r="BS1397" s="1" t="b">
        <v>0</v>
      </c>
      <c r="BT1397" s="1" t="b">
        <v>0</v>
      </c>
      <c r="BU1397" s="1" t="s">
        <v>5707</v>
      </c>
      <c r="BV1397" s="1" t="s">
        <v>5708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Stat Calc</vt:lpstr>
      <vt:lpstr>Melee Weapons</vt:lpstr>
      <vt:lpstr>Helms</vt:lpstr>
      <vt:lpstr>Armor</vt:lpstr>
      <vt:lpstr>Gloves</vt:lpstr>
      <vt:lpstr>Leggings</vt:lpstr>
      <vt:lpstr>All Armor</vt:lpstr>
      <vt:lpstr>UpgradedWeaponStats</vt:lpstr>
      <vt:lpstr>WeaponUpgradeCorrections</vt:lpstr>
      <vt:lpstr>BaseWeaponStats</vt:lpstr>
      <vt:lpstr>UpgradedProtectorStats</vt:lpstr>
      <vt:lpstr>ProtectorUpgradeCorrections</vt:lpstr>
      <vt:lpstr>BaseProtectorStats</vt:lpstr>
      <vt:lpstr>calcCorrects</vt:lpstr>
      <vt:lpstr>PCAttack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 philippsen</cp:lastModifiedBy>
  <dcterms:created xsi:type="dcterms:W3CDTF">2025-09-23T12:30:33Z</dcterms:created>
  <dcterms:modified xsi:type="dcterms:W3CDTF">2025-09-23T14:20:49Z</dcterms:modified>
</cp:coreProperties>
</file>